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Dashboard/"/>
    </mc:Choice>
  </mc:AlternateContent>
  <xr:revisionPtr revIDLastSave="1713" documentId="13_ncr:1_{0EA36FFD-20A9-7E4F-9A6F-04505BD8C413}" xr6:coauthVersionLast="47" xr6:coauthVersionMax="47" xr10:uidLastSave="{C3E65A2C-9F67-4AE0-8BBA-4204845B2F20}"/>
  <bookViews>
    <workbookView xWindow="-120" yWindow="-120" windowWidth="29040" windowHeight="15840" tabRatio="771" activeTab="1" xr2:uid="{FD17C612-277E-6D4A-85EF-2FB7F5C7AAFF}"/>
  </bookViews>
  <sheets>
    <sheet name="datos_transformados" sheetId="4" r:id="rId1"/>
    <sheet name="Columnas relevantes dasboard" sheetId="12" r:id="rId2"/>
    <sheet name="Temporal" sheetId="13" r:id="rId3"/>
    <sheet name="kpi's" sheetId="14" r:id="rId4"/>
  </sheet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4" l="1"/>
  <c r="H3" i="14"/>
  <c r="E2" i="14"/>
  <c r="E3" i="14"/>
  <c r="B4" i="14"/>
  <c r="B3" i="14"/>
  <c r="B2" i="1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3012" i="4"/>
  <c r="AP3013" i="4"/>
  <c r="AP3014" i="4"/>
  <c r="AP3015" i="4"/>
  <c r="AP3016" i="4"/>
  <c r="AP3017" i="4"/>
  <c r="AP3018" i="4"/>
  <c r="AP3019" i="4"/>
  <c r="AP3020" i="4"/>
  <c r="AP3021" i="4"/>
  <c r="AP3022" i="4"/>
  <c r="AP3023" i="4"/>
  <c r="AP3024" i="4"/>
  <c r="AP3025" i="4"/>
  <c r="AP3026" i="4"/>
  <c r="AP3027" i="4"/>
  <c r="AP3028" i="4"/>
  <c r="AP3029" i="4"/>
  <c r="AP3030" i="4"/>
  <c r="AP3031" i="4"/>
  <c r="AP3032" i="4"/>
  <c r="AP3033" i="4"/>
  <c r="AP3034" i="4"/>
  <c r="AP3035" i="4"/>
  <c r="AP3036" i="4"/>
  <c r="AP3037" i="4"/>
  <c r="AP3038" i="4"/>
  <c r="AP3039" i="4"/>
  <c r="AP3040" i="4"/>
  <c r="AP3041" i="4"/>
  <c r="AP3042" i="4"/>
  <c r="AP3043" i="4"/>
  <c r="AP3044" i="4"/>
  <c r="AP3045" i="4"/>
  <c r="AP3046" i="4"/>
  <c r="AP3047" i="4"/>
  <c r="AP3048" i="4"/>
  <c r="AP3049" i="4"/>
  <c r="AP3050" i="4"/>
  <c r="AP3051" i="4"/>
  <c r="AP3052" i="4"/>
  <c r="AP3053" i="4"/>
  <c r="AP3054" i="4"/>
  <c r="AP3055" i="4"/>
  <c r="AP3056" i="4"/>
  <c r="AP3057" i="4"/>
  <c r="AP3058" i="4"/>
  <c r="AP3059" i="4"/>
  <c r="AP3060" i="4"/>
  <c r="AP3061" i="4"/>
  <c r="AP3062" i="4"/>
  <c r="AP3063" i="4"/>
  <c r="AP3064" i="4"/>
  <c r="AP3065" i="4"/>
  <c r="AP3066" i="4"/>
  <c r="AP3067" i="4"/>
  <c r="AP3068" i="4"/>
  <c r="AP3069" i="4"/>
  <c r="AP3070" i="4"/>
  <c r="AP3071" i="4"/>
  <c r="AP3072" i="4"/>
  <c r="AP3073" i="4"/>
  <c r="AP3074" i="4"/>
  <c r="AP3075" i="4"/>
  <c r="AP3076" i="4"/>
  <c r="AP3077" i="4"/>
  <c r="AP3078" i="4"/>
  <c r="AP3079" i="4"/>
  <c r="AP3080" i="4"/>
  <c r="AP3081" i="4"/>
  <c r="AP3082" i="4"/>
  <c r="AP3083" i="4"/>
  <c r="AP3084" i="4"/>
  <c r="AP3085" i="4"/>
  <c r="AP3086" i="4"/>
  <c r="AP3087" i="4"/>
  <c r="AP3088" i="4"/>
  <c r="AP3089" i="4"/>
  <c r="AP3090" i="4"/>
  <c r="AP3091" i="4"/>
  <c r="AP3092" i="4"/>
  <c r="AP3093" i="4"/>
  <c r="AP3094" i="4"/>
  <c r="AP3095" i="4"/>
  <c r="AP3096" i="4"/>
  <c r="AP3097" i="4"/>
  <c r="AP3098" i="4"/>
  <c r="AP3099" i="4"/>
  <c r="AP3100" i="4"/>
  <c r="AP3101" i="4"/>
  <c r="AP3102" i="4"/>
  <c r="AP3103" i="4"/>
  <c r="AP3104" i="4"/>
  <c r="AP3105" i="4"/>
  <c r="AP3106" i="4"/>
  <c r="AP3107" i="4"/>
  <c r="AP3108" i="4"/>
  <c r="AP3109" i="4"/>
  <c r="AP3110" i="4"/>
  <c r="AP3111" i="4"/>
  <c r="AP3112" i="4"/>
  <c r="AP3113" i="4"/>
  <c r="AP3114" i="4"/>
  <c r="AP3115" i="4"/>
  <c r="AP3116" i="4"/>
  <c r="AP3117" i="4"/>
  <c r="AP3118" i="4"/>
  <c r="AP3119" i="4"/>
  <c r="AP3120" i="4"/>
  <c r="AP3121" i="4"/>
  <c r="AP3122" i="4"/>
  <c r="AP3123" i="4"/>
  <c r="AP3124" i="4"/>
  <c r="AP3125" i="4"/>
  <c r="AP3126" i="4"/>
  <c r="AP3127" i="4"/>
  <c r="AP3128" i="4"/>
  <c r="AP3129" i="4"/>
  <c r="AP3130" i="4"/>
  <c r="AP3131" i="4"/>
  <c r="AP3132" i="4"/>
  <c r="AP3133" i="4"/>
  <c r="AP3134" i="4"/>
  <c r="AP3135" i="4"/>
  <c r="AP3136" i="4"/>
  <c r="AP3137" i="4"/>
  <c r="AP3138" i="4"/>
  <c r="AP3139" i="4"/>
  <c r="AP3140" i="4"/>
  <c r="AP3141" i="4"/>
  <c r="AP3142" i="4"/>
  <c r="AP3143" i="4"/>
  <c r="AP3144" i="4"/>
  <c r="AP3145" i="4"/>
  <c r="AP3146" i="4"/>
  <c r="AP3147" i="4"/>
  <c r="AP3148" i="4"/>
  <c r="AP3149" i="4"/>
  <c r="AP3150" i="4"/>
  <c r="AP3151" i="4"/>
  <c r="AP3152" i="4"/>
  <c r="AP3153" i="4"/>
  <c r="AP3154" i="4"/>
  <c r="AP3155" i="4"/>
  <c r="AP3156" i="4"/>
  <c r="AP3157" i="4"/>
  <c r="AP3158" i="4"/>
  <c r="AP3159" i="4"/>
  <c r="AP3160" i="4"/>
  <c r="AP3161" i="4"/>
  <c r="AP3162" i="4"/>
  <c r="AP3163" i="4"/>
  <c r="AP3164" i="4"/>
  <c r="AP3165" i="4"/>
  <c r="AP3166" i="4"/>
  <c r="AP3167" i="4"/>
  <c r="AP3168" i="4"/>
  <c r="AP3169" i="4"/>
  <c r="AP3170" i="4"/>
  <c r="AP3171" i="4"/>
  <c r="AP3172" i="4"/>
  <c r="AP3173" i="4"/>
  <c r="AP3174" i="4"/>
  <c r="AP3175" i="4"/>
  <c r="AP3176" i="4"/>
  <c r="AP3177" i="4"/>
  <c r="AP3178" i="4"/>
  <c r="AP3179" i="4"/>
  <c r="AP3180" i="4"/>
  <c r="AP3181" i="4"/>
  <c r="AP3182" i="4"/>
  <c r="AP3183" i="4"/>
  <c r="AP3184" i="4"/>
  <c r="AP3185" i="4"/>
  <c r="AP3186" i="4"/>
  <c r="AP3187" i="4"/>
  <c r="AP3188" i="4"/>
  <c r="AP3189" i="4"/>
  <c r="AP3190" i="4"/>
  <c r="AP3191" i="4"/>
  <c r="AP3192" i="4"/>
  <c r="AP3193" i="4"/>
  <c r="AP3194" i="4"/>
  <c r="AP3195" i="4"/>
  <c r="AP3196" i="4"/>
  <c r="AP3197" i="4"/>
  <c r="AP3198" i="4"/>
  <c r="AP3199" i="4"/>
  <c r="AP3200" i="4"/>
  <c r="AP3201" i="4"/>
  <c r="AP3202" i="4"/>
  <c r="AP3203" i="4"/>
  <c r="AP3204" i="4"/>
  <c r="AP3205" i="4"/>
  <c r="AP3206" i="4"/>
  <c r="AP3207" i="4"/>
  <c r="AP3208" i="4"/>
  <c r="AP3209" i="4"/>
  <c r="AP3210" i="4"/>
  <c r="AP3211" i="4"/>
  <c r="AP3212" i="4"/>
  <c r="AP3213" i="4"/>
  <c r="AP3214" i="4"/>
  <c r="AP3215" i="4"/>
  <c r="AP3216" i="4"/>
  <c r="AP3217" i="4"/>
  <c r="AP3218" i="4"/>
  <c r="AP3219" i="4"/>
  <c r="AP3220" i="4"/>
  <c r="AP3221" i="4"/>
  <c r="AP3222" i="4"/>
  <c r="AP3223" i="4"/>
  <c r="AP3224" i="4"/>
  <c r="AP3225" i="4"/>
  <c r="AP3226" i="4"/>
  <c r="AP3227" i="4"/>
  <c r="AP3228" i="4"/>
  <c r="AP3229" i="4"/>
  <c r="AP3230" i="4"/>
  <c r="AP3231" i="4"/>
  <c r="AP3232" i="4"/>
  <c r="AP3233" i="4"/>
  <c r="AP3234" i="4"/>
  <c r="AP3235" i="4"/>
  <c r="AP3236" i="4"/>
  <c r="AP3237" i="4"/>
  <c r="AP3238" i="4"/>
  <c r="AP3239" i="4"/>
  <c r="AP3240" i="4"/>
  <c r="AP3241" i="4"/>
  <c r="AP3242" i="4"/>
  <c r="AP3243" i="4"/>
  <c r="AP3244" i="4"/>
  <c r="AP3245" i="4"/>
  <c r="AP3246" i="4"/>
  <c r="AP3247" i="4"/>
  <c r="AP3248" i="4"/>
  <c r="AP3249" i="4"/>
  <c r="AP3250" i="4"/>
  <c r="AP3251" i="4"/>
  <c r="AP3252" i="4"/>
  <c r="AP3253" i="4"/>
  <c r="AP3254" i="4"/>
  <c r="AP3255" i="4"/>
  <c r="AP3256" i="4"/>
  <c r="AP3257" i="4"/>
  <c r="AP3258" i="4"/>
  <c r="AP3259" i="4"/>
  <c r="AP3260" i="4"/>
  <c r="AP3261" i="4"/>
  <c r="AP3262" i="4"/>
  <c r="AP3263" i="4"/>
  <c r="AP3264" i="4"/>
  <c r="AP3265" i="4"/>
  <c r="AP3266" i="4"/>
  <c r="AP3267" i="4"/>
  <c r="AP3268" i="4"/>
  <c r="AP3269" i="4"/>
  <c r="AP3270" i="4"/>
  <c r="AP3271" i="4"/>
  <c r="AP3272" i="4"/>
  <c r="AP3273" i="4"/>
  <c r="AP3274" i="4"/>
  <c r="AP3275" i="4"/>
  <c r="AP3276" i="4"/>
  <c r="AP3277" i="4"/>
  <c r="AP3278" i="4"/>
  <c r="AP3279" i="4"/>
  <c r="AP3280" i="4"/>
  <c r="AP3281" i="4"/>
  <c r="AP3282" i="4"/>
  <c r="AP3283" i="4"/>
  <c r="AP3284" i="4"/>
  <c r="AP3285" i="4"/>
  <c r="AP3286" i="4"/>
  <c r="AP3287" i="4"/>
  <c r="AP3288" i="4"/>
  <c r="AP3289" i="4"/>
  <c r="AP3290" i="4"/>
  <c r="AP3291" i="4"/>
  <c r="AP3292" i="4"/>
  <c r="AP3293" i="4"/>
  <c r="AP3294" i="4"/>
  <c r="AP3295" i="4"/>
  <c r="AP3296" i="4"/>
  <c r="AP3297" i="4"/>
  <c r="AP3298" i="4"/>
  <c r="AP3299" i="4"/>
  <c r="AP3300" i="4"/>
  <c r="AP3301" i="4"/>
  <c r="AP3302" i="4"/>
  <c r="AP3303" i="4"/>
  <c r="AP3304" i="4"/>
  <c r="AP3305" i="4"/>
  <c r="AP3306" i="4"/>
  <c r="AP3307" i="4"/>
  <c r="AP3308" i="4"/>
  <c r="AP3309" i="4"/>
  <c r="AP3310" i="4"/>
  <c r="AP3311" i="4"/>
  <c r="AP3312" i="4"/>
  <c r="AP3313" i="4"/>
  <c r="AP3314" i="4"/>
  <c r="AP3315" i="4"/>
  <c r="AP3316" i="4"/>
  <c r="AP3317" i="4"/>
  <c r="AP3318" i="4"/>
  <c r="AP3319" i="4"/>
  <c r="AP3320" i="4"/>
  <c r="AP3321" i="4"/>
  <c r="AP3322" i="4"/>
  <c r="AP3323" i="4"/>
  <c r="AP3324" i="4"/>
  <c r="AP3325" i="4"/>
  <c r="AP3326" i="4"/>
  <c r="AP3327" i="4"/>
  <c r="AP3328" i="4"/>
  <c r="AP3329" i="4"/>
  <c r="AP3330" i="4"/>
  <c r="AP3331" i="4"/>
  <c r="AP3332" i="4"/>
  <c r="AP3333" i="4"/>
  <c r="AP3334" i="4"/>
  <c r="AP3335" i="4"/>
  <c r="AP3336" i="4"/>
  <c r="AP3337" i="4"/>
  <c r="AP3338" i="4"/>
  <c r="AP3339" i="4"/>
  <c r="AP3340" i="4"/>
  <c r="AP3341" i="4"/>
  <c r="AP3342" i="4"/>
  <c r="AP3343" i="4"/>
  <c r="AP3344" i="4"/>
  <c r="AP3345" i="4"/>
  <c r="AP3346" i="4"/>
  <c r="AP3347" i="4"/>
  <c r="AP3348" i="4"/>
  <c r="AP3349" i="4"/>
  <c r="AP3350" i="4"/>
  <c r="AP3351" i="4"/>
  <c r="AP3352" i="4"/>
  <c r="AP3353" i="4"/>
  <c r="AP3354" i="4"/>
  <c r="AP3355" i="4"/>
  <c r="AP3356" i="4"/>
  <c r="AP3357" i="4"/>
  <c r="AP3358" i="4"/>
  <c r="AP3359" i="4"/>
  <c r="AP3360" i="4"/>
  <c r="AP3361" i="4"/>
  <c r="AP3362" i="4"/>
  <c r="AP3363" i="4"/>
  <c r="AP3364" i="4"/>
  <c r="AP3365" i="4"/>
  <c r="AP3366" i="4"/>
  <c r="AP3367" i="4"/>
  <c r="AP3368" i="4"/>
  <c r="AP3369" i="4"/>
  <c r="AP3370" i="4"/>
  <c r="AP3371" i="4"/>
  <c r="AP3372" i="4"/>
  <c r="AP3373" i="4"/>
  <c r="AP3374" i="4"/>
  <c r="AP3375" i="4"/>
  <c r="AP3376" i="4"/>
  <c r="AP3377" i="4"/>
  <c r="AP3378" i="4"/>
  <c r="AP3379" i="4"/>
  <c r="AP3380" i="4"/>
  <c r="AP3381" i="4"/>
  <c r="AP3382" i="4"/>
  <c r="AP3383" i="4"/>
  <c r="AP3384" i="4"/>
  <c r="AP3385" i="4"/>
  <c r="AP3386" i="4"/>
  <c r="AP3387" i="4"/>
  <c r="AP3388" i="4"/>
  <c r="AP3389" i="4"/>
  <c r="AP3390" i="4"/>
  <c r="AP3391" i="4"/>
  <c r="AP3392" i="4"/>
  <c r="AP3393" i="4"/>
  <c r="AP3394" i="4"/>
  <c r="AP3395" i="4"/>
  <c r="AP3396" i="4"/>
  <c r="AP3397" i="4"/>
  <c r="AP3398" i="4"/>
  <c r="AP3399" i="4"/>
  <c r="AP3400" i="4"/>
  <c r="AP3401" i="4"/>
  <c r="AP3402" i="4"/>
  <c r="AP3403" i="4"/>
  <c r="AP3404" i="4"/>
  <c r="AP3405" i="4"/>
  <c r="AP3406" i="4"/>
  <c r="AP3407" i="4"/>
  <c r="AP3408" i="4"/>
  <c r="AP3409" i="4"/>
  <c r="AP3410" i="4"/>
  <c r="AP3411" i="4"/>
  <c r="AP3412" i="4"/>
  <c r="AP3413" i="4"/>
  <c r="AP3414" i="4"/>
  <c r="AP3415" i="4"/>
  <c r="AP3416" i="4"/>
  <c r="AP3417" i="4"/>
  <c r="AP3418" i="4"/>
  <c r="AP3419" i="4"/>
  <c r="AP3420" i="4"/>
  <c r="AP3421" i="4"/>
  <c r="AP3422" i="4"/>
  <c r="AP3423" i="4"/>
  <c r="AP3424" i="4"/>
  <c r="AP3425" i="4"/>
  <c r="AP3426" i="4"/>
  <c r="AP3427" i="4"/>
  <c r="AP3428" i="4"/>
  <c r="AP3429" i="4"/>
  <c r="AP3430" i="4"/>
  <c r="AP3431" i="4"/>
  <c r="AP3432" i="4"/>
  <c r="AP3433" i="4"/>
  <c r="AP3434" i="4"/>
  <c r="AP3435" i="4"/>
  <c r="AP3436" i="4"/>
  <c r="AP3437" i="4"/>
  <c r="AP3438" i="4"/>
  <c r="AP3439" i="4"/>
  <c r="AP3440" i="4"/>
  <c r="AP3441" i="4"/>
  <c r="AP3442" i="4"/>
  <c r="AP3443" i="4"/>
  <c r="AP3444" i="4"/>
  <c r="AP3445" i="4"/>
  <c r="AP3446" i="4"/>
  <c r="AP3447" i="4"/>
  <c r="AP3448" i="4"/>
  <c r="AP3449" i="4"/>
  <c r="AP3450" i="4"/>
  <c r="AP3451" i="4"/>
  <c r="AP3452" i="4"/>
  <c r="AP3453" i="4"/>
  <c r="AP3454" i="4"/>
  <c r="AP3455" i="4"/>
  <c r="AP3456" i="4"/>
  <c r="AP3457" i="4"/>
  <c r="AP3458" i="4"/>
  <c r="AP3459" i="4"/>
  <c r="AP3460" i="4"/>
  <c r="AP3461" i="4"/>
  <c r="AP3462" i="4"/>
  <c r="AP3463" i="4"/>
  <c r="AP3464" i="4"/>
  <c r="AP3465" i="4"/>
  <c r="AP3466" i="4"/>
  <c r="AP3467" i="4"/>
  <c r="AP3468" i="4"/>
  <c r="AP3469" i="4"/>
  <c r="AP3470" i="4"/>
  <c r="AP3471" i="4"/>
  <c r="AP3472" i="4"/>
  <c r="AP3473" i="4"/>
  <c r="AP3474" i="4"/>
  <c r="AP3475" i="4"/>
  <c r="AP3476" i="4"/>
  <c r="AP3477" i="4"/>
  <c r="AP3478" i="4"/>
  <c r="AP3479" i="4"/>
  <c r="AP3480" i="4"/>
  <c r="AP3481" i="4"/>
  <c r="AP3482" i="4"/>
  <c r="AP3483" i="4"/>
  <c r="AP3484" i="4"/>
  <c r="AP3485" i="4"/>
  <c r="AP3486" i="4"/>
  <c r="AP3487" i="4"/>
  <c r="AP3488" i="4"/>
  <c r="AP3489" i="4"/>
  <c r="AP3490" i="4"/>
  <c r="AP3491" i="4"/>
  <c r="AP3492" i="4"/>
  <c r="AP3493" i="4"/>
  <c r="AP3494" i="4"/>
  <c r="AP3495" i="4"/>
  <c r="AP3496" i="4"/>
  <c r="AP3497" i="4"/>
  <c r="AP3498" i="4"/>
  <c r="AP3499" i="4"/>
  <c r="AP3500" i="4"/>
  <c r="AP3501" i="4"/>
  <c r="AP3502" i="4"/>
  <c r="AP3503" i="4"/>
  <c r="AP3504" i="4"/>
  <c r="AP3505" i="4"/>
  <c r="AP3506" i="4"/>
  <c r="AP3507" i="4"/>
  <c r="AP3508" i="4"/>
  <c r="AP3509" i="4"/>
  <c r="AP3510" i="4"/>
  <c r="AP3511" i="4"/>
  <c r="AP3512" i="4"/>
  <c r="AP3513" i="4"/>
  <c r="AP3514" i="4"/>
  <c r="AP3515" i="4"/>
  <c r="AP3516" i="4"/>
  <c r="AP3517" i="4"/>
  <c r="AP3518" i="4"/>
  <c r="AP3519" i="4"/>
  <c r="AP3520" i="4"/>
  <c r="AP3521" i="4"/>
  <c r="AP3522" i="4"/>
  <c r="AP3523" i="4"/>
  <c r="AP3524" i="4"/>
  <c r="AP3525" i="4"/>
  <c r="AP3526" i="4"/>
  <c r="AP3527" i="4"/>
  <c r="AP3528" i="4"/>
  <c r="AP3529" i="4"/>
  <c r="AP3530" i="4"/>
  <c r="AP3531" i="4"/>
  <c r="AP3532" i="4"/>
  <c r="AP3533" i="4"/>
  <c r="AP3534" i="4"/>
  <c r="AP3535" i="4"/>
  <c r="AP3536" i="4"/>
  <c r="AP3537" i="4"/>
  <c r="AP3538" i="4"/>
  <c r="AP3539" i="4"/>
  <c r="AP3540" i="4"/>
  <c r="AP3541" i="4"/>
  <c r="AP3542" i="4"/>
  <c r="AP3543" i="4"/>
  <c r="AP3544" i="4"/>
  <c r="AP3545" i="4"/>
  <c r="AP3546" i="4"/>
  <c r="AP3547" i="4"/>
  <c r="AP3548" i="4"/>
  <c r="AP3549" i="4"/>
  <c r="AP3550" i="4"/>
  <c r="AP3551" i="4"/>
  <c r="AP3552" i="4"/>
  <c r="AP3553" i="4"/>
  <c r="AP3554" i="4"/>
  <c r="AP3555" i="4"/>
  <c r="AP3556" i="4"/>
  <c r="AP3557" i="4"/>
  <c r="AP3558" i="4"/>
  <c r="AP3559" i="4"/>
  <c r="AP3560" i="4"/>
  <c r="AP3561" i="4"/>
  <c r="AP3562" i="4"/>
  <c r="AP3563" i="4"/>
  <c r="AP3564" i="4"/>
  <c r="AP3565" i="4"/>
  <c r="AP3566" i="4"/>
  <c r="AP3567" i="4"/>
  <c r="AP3568" i="4"/>
  <c r="AP3569" i="4"/>
  <c r="AP3570" i="4"/>
  <c r="AP3571" i="4"/>
  <c r="AP3572" i="4"/>
  <c r="AP3573" i="4"/>
  <c r="AP3574" i="4"/>
  <c r="AP3575" i="4"/>
  <c r="AP3576" i="4"/>
  <c r="AP3577" i="4"/>
  <c r="AP3578" i="4"/>
  <c r="AP3579" i="4"/>
  <c r="AP3580" i="4"/>
  <c r="AP3581" i="4"/>
  <c r="AP3582" i="4"/>
  <c r="AP3583" i="4"/>
  <c r="AP3584" i="4"/>
  <c r="AP3585" i="4"/>
  <c r="AP3586" i="4"/>
  <c r="AP3587" i="4"/>
  <c r="AP3588" i="4"/>
  <c r="AP3589" i="4"/>
  <c r="AP3590" i="4"/>
  <c r="AP3591" i="4"/>
  <c r="AP3592" i="4"/>
  <c r="AP3593" i="4"/>
  <c r="AP3594" i="4"/>
  <c r="AP3595" i="4"/>
  <c r="AP3596" i="4"/>
  <c r="AP3597" i="4"/>
  <c r="AP3598" i="4"/>
  <c r="AP3599" i="4"/>
  <c r="AP3600" i="4"/>
  <c r="AP3601" i="4"/>
  <c r="AP3602" i="4"/>
  <c r="AP3603" i="4"/>
  <c r="AP3604" i="4"/>
  <c r="AP3605" i="4"/>
  <c r="AP3606" i="4"/>
  <c r="AP3607" i="4"/>
  <c r="AP3608" i="4"/>
  <c r="AP3609" i="4"/>
  <c r="AP3610" i="4"/>
  <c r="AP3611" i="4"/>
  <c r="AP3612" i="4"/>
  <c r="AP3613" i="4"/>
  <c r="AP3614" i="4"/>
  <c r="AP3615" i="4"/>
  <c r="AP3616" i="4"/>
  <c r="AP3617" i="4"/>
  <c r="AP3618" i="4"/>
  <c r="AP3619" i="4"/>
  <c r="AP3620" i="4"/>
  <c r="AP3621" i="4"/>
  <c r="AP3622" i="4"/>
  <c r="AP3623" i="4"/>
  <c r="AP3624" i="4"/>
  <c r="AP3625" i="4"/>
  <c r="AP3626" i="4"/>
  <c r="AP3627" i="4"/>
  <c r="AP3628" i="4"/>
  <c r="AP3629" i="4"/>
  <c r="AP3630" i="4"/>
  <c r="AP3631" i="4"/>
  <c r="AP3632" i="4"/>
  <c r="AP3633" i="4"/>
  <c r="AP3634" i="4"/>
  <c r="AP3635" i="4"/>
  <c r="AP3636" i="4"/>
  <c r="AP3637" i="4"/>
  <c r="AP3638" i="4"/>
  <c r="AP3639" i="4"/>
  <c r="AP3640" i="4"/>
  <c r="AP3641" i="4"/>
  <c r="AP3642" i="4"/>
  <c r="AP3643" i="4"/>
  <c r="AP3644" i="4"/>
  <c r="AP3645" i="4"/>
  <c r="AP3646" i="4"/>
  <c r="AP3647" i="4"/>
  <c r="AP3648" i="4"/>
  <c r="AP3649" i="4"/>
  <c r="AP3650" i="4"/>
  <c r="AP3651" i="4"/>
  <c r="AP3652" i="4"/>
  <c r="AP3653" i="4"/>
  <c r="AP3654" i="4"/>
  <c r="AP3655" i="4"/>
  <c r="AP3656" i="4"/>
  <c r="AP3657" i="4"/>
  <c r="AP3658" i="4"/>
  <c r="AP3659" i="4"/>
  <c r="AP3660" i="4"/>
  <c r="AP3661" i="4"/>
  <c r="AP3662" i="4"/>
  <c r="AP3663" i="4"/>
  <c r="AP3664" i="4"/>
  <c r="AP3665" i="4"/>
  <c r="AP3666" i="4"/>
  <c r="AP3667" i="4"/>
  <c r="AP3668" i="4"/>
  <c r="AP3669" i="4"/>
  <c r="AP3670" i="4"/>
  <c r="AP3671" i="4"/>
  <c r="AP3672" i="4"/>
  <c r="AP3673" i="4"/>
  <c r="AP3674" i="4"/>
  <c r="AP3675" i="4"/>
  <c r="AP3676" i="4"/>
  <c r="AP3677" i="4"/>
  <c r="AP3678" i="4"/>
  <c r="AP3679" i="4"/>
  <c r="AP3680" i="4"/>
  <c r="AP3681" i="4"/>
  <c r="AP3682" i="4"/>
  <c r="AP3683" i="4"/>
  <c r="AP3684" i="4"/>
  <c r="AP3685" i="4"/>
  <c r="AP3686" i="4"/>
  <c r="AP3687" i="4"/>
  <c r="AP3688" i="4"/>
  <c r="AP3689" i="4"/>
  <c r="AP3690" i="4"/>
  <c r="AP3691" i="4"/>
  <c r="AP3692" i="4"/>
  <c r="AP3693" i="4"/>
  <c r="AP3694" i="4"/>
  <c r="AP3695" i="4"/>
  <c r="AP3696" i="4"/>
  <c r="AP3697" i="4"/>
  <c r="AP3698" i="4"/>
  <c r="AP3699" i="4"/>
  <c r="AP3700" i="4"/>
  <c r="AP3701" i="4"/>
  <c r="AP3702" i="4"/>
  <c r="AP3703" i="4"/>
  <c r="AP3704" i="4"/>
  <c r="AP3705" i="4"/>
  <c r="AP3706" i="4"/>
  <c r="AP3707" i="4"/>
  <c r="AP3708" i="4"/>
  <c r="AP3709" i="4"/>
  <c r="AP3710" i="4"/>
  <c r="AP3711" i="4"/>
  <c r="AP3712" i="4"/>
  <c r="AP3713" i="4"/>
  <c r="AP3714" i="4"/>
  <c r="AP3715" i="4"/>
  <c r="AP3716" i="4"/>
  <c r="AP3717" i="4"/>
  <c r="AP3718" i="4"/>
  <c r="AP3719" i="4"/>
  <c r="AP3720" i="4"/>
  <c r="AP3721" i="4"/>
  <c r="AP3722" i="4"/>
  <c r="AP3723" i="4"/>
  <c r="AP3724" i="4"/>
  <c r="AP3725" i="4"/>
  <c r="AP3726" i="4"/>
  <c r="AP3727" i="4"/>
  <c r="AP3728" i="4"/>
  <c r="AP3729" i="4"/>
  <c r="AP3730" i="4"/>
  <c r="AP3731" i="4"/>
  <c r="AP3732" i="4"/>
  <c r="AP3733" i="4"/>
  <c r="AP3734" i="4"/>
  <c r="AP3735" i="4"/>
  <c r="AP3736" i="4"/>
  <c r="AP3737" i="4"/>
  <c r="AP3738" i="4"/>
  <c r="AP3739" i="4"/>
  <c r="AP3740" i="4"/>
  <c r="AP3741" i="4"/>
  <c r="AP3742" i="4"/>
  <c r="AP3743" i="4"/>
  <c r="AP3744" i="4"/>
  <c r="AP3745" i="4"/>
  <c r="AP3746" i="4"/>
  <c r="AP3747" i="4"/>
  <c r="AP3748" i="4"/>
  <c r="AP3749" i="4"/>
  <c r="AP3750" i="4"/>
  <c r="AP3751" i="4"/>
  <c r="AP3752" i="4"/>
  <c r="AP3753" i="4"/>
  <c r="AP3754" i="4"/>
  <c r="AP3755" i="4"/>
  <c r="AP3756" i="4"/>
  <c r="AP3757" i="4"/>
  <c r="AP3758" i="4"/>
  <c r="AP3759" i="4"/>
  <c r="AP3760" i="4"/>
  <c r="AP3761" i="4"/>
  <c r="AP3762" i="4"/>
  <c r="AP3763" i="4"/>
  <c r="AP3764" i="4"/>
  <c r="AP3765" i="4"/>
  <c r="AP3766" i="4"/>
  <c r="AP3767" i="4"/>
  <c r="AP3768" i="4"/>
  <c r="AP3769" i="4"/>
  <c r="AP3770" i="4"/>
  <c r="AP3771" i="4"/>
  <c r="AP3772" i="4"/>
  <c r="AP3773" i="4"/>
  <c r="AP3774" i="4"/>
  <c r="AP3775" i="4"/>
  <c r="AP3776" i="4"/>
  <c r="AP3777" i="4"/>
  <c r="AP3778" i="4"/>
  <c r="AP3779" i="4"/>
  <c r="AP3780" i="4"/>
  <c r="AP3781" i="4"/>
  <c r="AP3782" i="4"/>
  <c r="AP3783" i="4"/>
  <c r="AP3784" i="4"/>
  <c r="AP3785" i="4"/>
  <c r="AP3786" i="4"/>
  <c r="AP3787" i="4"/>
  <c r="AP3788" i="4"/>
  <c r="AP3789" i="4"/>
  <c r="AP3790" i="4"/>
  <c r="AP3791" i="4"/>
  <c r="AP3792" i="4"/>
  <c r="AP3793" i="4"/>
  <c r="AP3794" i="4"/>
  <c r="AP3795" i="4"/>
  <c r="AP3796" i="4"/>
  <c r="AP3797" i="4"/>
  <c r="AP3798" i="4"/>
  <c r="AP3799" i="4"/>
  <c r="AP3800" i="4"/>
  <c r="AP3801" i="4"/>
  <c r="AP3802" i="4"/>
  <c r="AP3803" i="4"/>
  <c r="AP3804" i="4"/>
  <c r="AP3805" i="4"/>
  <c r="AP3806" i="4"/>
  <c r="AP3807" i="4"/>
  <c r="AP3808" i="4"/>
  <c r="AP3809" i="4"/>
  <c r="AP3810" i="4"/>
  <c r="AP3811" i="4"/>
  <c r="AP3812" i="4"/>
  <c r="AP3813" i="4"/>
  <c r="AP3814" i="4"/>
  <c r="AP3815" i="4"/>
  <c r="AP3816" i="4"/>
  <c r="AP3817" i="4"/>
  <c r="AP3818" i="4"/>
  <c r="AP3819" i="4"/>
  <c r="AP3820" i="4"/>
  <c r="AP3821" i="4"/>
  <c r="AP3822" i="4"/>
  <c r="AP3823" i="4"/>
  <c r="AP3824" i="4"/>
  <c r="AP3825" i="4"/>
  <c r="AP3826" i="4"/>
  <c r="AP3827" i="4"/>
  <c r="AP3828" i="4"/>
  <c r="AP3829" i="4"/>
  <c r="AP3830" i="4"/>
  <c r="AP3831" i="4"/>
  <c r="AP3832" i="4"/>
  <c r="AP3833" i="4"/>
  <c r="AP3834" i="4"/>
  <c r="AP3835" i="4"/>
  <c r="AP3836" i="4"/>
  <c r="AP3837" i="4"/>
  <c r="AP3838" i="4"/>
  <c r="AP3839" i="4"/>
  <c r="AP3840" i="4"/>
  <c r="AP3841" i="4"/>
  <c r="AP3842" i="4"/>
  <c r="AP3843" i="4"/>
  <c r="AP3844" i="4"/>
  <c r="AP3845" i="4"/>
  <c r="AP3846" i="4"/>
  <c r="AP3847" i="4"/>
  <c r="AP3848" i="4"/>
  <c r="AP3849" i="4"/>
  <c r="AP3850" i="4"/>
  <c r="AP3851" i="4"/>
  <c r="AP3852" i="4"/>
  <c r="AP3853" i="4"/>
  <c r="AP3854" i="4"/>
  <c r="AP3855" i="4"/>
  <c r="AP3856" i="4"/>
  <c r="AP3857" i="4"/>
  <c r="AP3858" i="4"/>
  <c r="AP3859" i="4"/>
  <c r="AP3860" i="4"/>
  <c r="AP3861" i="4"/>
  <c r="AP3862" i="4"/>
  <c r="AP3863" i="4"/>
  <c r="AP3864" i="4"/>
  <c r="AP3865" i="4"/>
  <c r="AP3866" i="4"/>
  <c r="AP3867" i="4"/>
  <c r="AP3868" i="4"/>
  <c r="AP3869" i="4"/>
  <c r="AP3870" i="4"/>
  <c r="AP3871" i="4"/>
  <c r="AP3872" i="4"/>
  <c r="AP3873" i="4"/>
  <c r="AP3874" i="4"/>
  <c r="AP3875" i="4"/>
  <c r="AP3876" i="4"/>
  <c r="AP3877" i="4"/>
  <c r="AP3878" i="4"/>
  <c r="AP3879" i="4"/>
  <c r="AP3880" i="4"/>
  <c r="AP3881" i="4"/>
  <c r="AP3882" i="4"/>
  <c r="AP3883" i="4"/>
  <c r="AP3884" i="4"/>
  <c r="AP3885" i="4"/>
  <c r="AP3886" i="4"/>
  <c r="AP3887" i="4"/>
  <c r="AP3888" i="4"/>
  <c r="AP3889" i="4"/>
  <c r="AP3890" i="4"/>
  <c r="AP3891" i="4"/>
  <c r="AP3892" i="4"/>
  <c r="AP3893" i="4"/>
  <c r="AP3894" i="4"/>
  <c r="AP3895" i="4"/>
  <c r="AP3896" i="4"/>
  <c r="AP3897" i="4"/>
  <c r="AP3898" i="4"/>
  <c r="AP3899" i="4"/>
  <c r="AP3900" i="4"/>
  <c r="AP3901" i="4"/>
  <c r="AP3902" i="4"/>
  <c r="AP3903" i="4"/>
  <c r="AP3904" i="4"/>
  <c r="AP3905" i="4"/>
  <c r="AP3906" i="4"/>
  <c r="AP3907" i="4"/>
  <c r="AP3908" i="4"/>
  <c r="AP3909" i="4"/>
  <c r="AP3910" i="4"/>
  <c r="AP3911" i="4"/>
  <c r="AP3912" i="4"/>
  <c r="AP3913" i="4"/>
  <c r="AP3914" i="4"/>
  <c r="AP3915" i="4"/>
  <c r="AP3916" i="4"/>
  <c r="AP3917" i="4"/>
  <c r="AP3918" i="4"/>
  <c r="AP3919" i="4"/>
  <c r="AP3920" i="4"/>
  <c r="AP3921" i="4"/>
  <c r="AP3922" i="4"/>
  <c r="AP3923" i="4"/>
  <c r="AP3924" i="4"/>
  <c r="AP3925" i="4"/>
  <c r="AP3926" i="4"/>
  <c r="AP3927" i="4"/>
  <c r="AP3928" i="4"/>
  <c r="AP3929" i="4"/>
  <c r="AP3930" i="4"/>
  <c r="AP3931" i="4"/>
  <c r="AP3932" i="4"/>
  <c r="AP3933" i="4"/>
  <c r="AP3934" i="4"/>
  <c r="AP3935" i="4"/>
  <c r="AP3936" i="4"/>
  <c r="AP3937" i="4"/>
  <c r="AP3938" i="4"/>
  <c r="AP3939" i="4"/>
  <c r="AP3940" i="4"/>
  <c r="AP3941" i="4"/>
  <c r="AP3942" i="4"/>
  <c r="AP3943" i="4"/>
  <c r="AP3944" i="4"/>
  <c r="AP3945" i="4"/>
  <c r="AP3946" i="4"/>
  <c r="AP3947" i="4"/>
  <c r="AP3948" i="4"/>
  <c r="AP3949" i="4"/>
  <c r="AP3950" i="4"/>
  <c r="AP3951" i="4"/>
  <c r="AP3952" i="4"/>
  <c r="AP3953" i="4"/>
  <c r="AP3954" i="4"/>
  <c r="AP3955" i="4"/>
  <c r="AP3956" i="4"/>
  <c r="AP3957" i="4"/>
  <c r="AP3958" i="4"/>
  <c r="AP3959" i="4"/>
  <c r="AP3960" i="4"/>
  <c r="AP3961" i="4"/>
  <c r="AP3962" i="4"/>
  <c r="AP3963" i="4"/>
  <c r="AP3964" i="4"/>
  <c r="AP3965" i="4"/>
  <c r="AP3966" i="4"/>
  <c r="AP3967" i="4"/>
  <c r="AP3968" i="4"/>
  <c r="AP3969" i="4"/>
  <c r="AP3970" i="4"/>
  <c r="AP3971" i="4"/>
  <c r="AP3972" i="4"/>
  <c r="AP3973" i="4"/>
  <c r="AP3974" i="4"/>
  <c r="AP3975" i="4"/>
  <c r="AP3976" i="4"/>
  <c r="AP3977" i="4"/>
  <c r="AP3978" i="4"/>
  <c r="AP3979" i="4"/>
  <c r="AP3980" i="4"/>
  <c r="AP3981" i="4"/>
  <c r="AP3982" i="4"/>
  <c r="AP3983" i="4"/>
  <c r="AP3984" i="4"/>
  <c r="AP3985" i="4"/>
  <c r="AP3986" i="4"/>
  <c r="AP3987" i="4"/>
  <c r="AP3988" i="4"/>
  <c r="AP3989" i="4"/>
  <c r="AP3990" i="4"/>
  <c r="AP3991" i="4"/>
  <c r="AP3992" i="4"/>
  <c r="AP3993" i="4"/>
  <c r="AP3994" i="4"/>
  <c r="AP3995" i="4"/>
  <c r="AP3996" i="4"/>
  <c r="AP3997" i="4"/>
  <c r="AP3998" i="4"/>
  <c r="AP3999" i="4"/>
  <c r="AP4000" i="4"/>
  <c r="AP4001" i="4"/>
  <c r="AP4002" i="4"/>
  <c r="AP4003" i="4"/>
  <c r="AP4004" i="4"/>
  <c r="AP4005" i="4"/>
  <c r="AP4006" i="4"/>
  <c r="AP4007" i="4"/>
  <c r="AP4008" i="4"/>
  <c r="AP4009" i="4"/>
  <c r="AP4010" i="4"/>
  <c r="AP4011" i="4"/>
  <c r="AP4012" i="4"/>
  <c r="AP4013" i="4"/>
  <c r="AP4014" i="4"/>
  <c r="AP4015" i="4"/>
  <c r="AP4016" i="4"/>
  <c r="AP4017" i="4"/>
  <c r="AP4018" i="4"/>
  <c r="AP4019" i="4"/>
  <c r="AP4020" i="4"/>
  <c r="AP4021" i="4"/>
  <c r="AP4022" i="4"/>
  <c r="AP4023" i="4"/>
  <c r="AP4024" i="4"/>
  <c r="AP4025" i="4"/>
  <c r="AP4026" i="4"/>
  <c r="AP4027" i="4"/>
  <c r="AP4028" i="4"/>
  <c r="AP4029" i="4"/>
  <c r="AP4030" i="4"/>
  <c r="AP4031" i="4"/>
  <c r="AP4032" i="4"/>
  <c r="AP4033" i="4"/>
  <c r="AP4034" i="4"/>
  <c r="AP4035" i="4"/>
  <c r="AP4036" i="4"/>
  <c r="AP4037" i="4"/>
  <c r="AP4038" i="4"/>
  <c r="AP4039" i="4"/>
  <c r="AP4040" i="4"/>
  <c r="AP4041" i="4"/>
  <c r="AP4042" i="4"/>
  <c r="AP4043" i="4"/>
  <c r="AP4044" i="4"/>
  <c r="AP4045" i="4"/>
  <c r="AP4046" i="4"/>
  <c r="AP4047" i="4"/>
  <c r="AP4048" i="4"/>
  <c r="AP4049" i="4"/>
  <c r="AP4050" i="4"/>
  <c r="AP4051" i="4"/>
  <c r="AP4052" i="4"/>
  <c r="AP4053" i="4"/>
  <c r="AP4054" i="4"/>
  <c r="AP4055" i="4"/>
  <c r="AP4056" i="4"/>
  <c r="AP4057" i="4"/>
  <c r="AP4058" i="4"/>
  <c r="AP4059" i="4"/>
  <c r="AP4060" i="4"/>
  <c r="AP4061" i="4"/>
  <c r="AP4062" i="4"/>
  <c r="AP4063" i="4"/>
  <c r="AP4064" i="4"/>
  <c r="AP4065" i="4"/>
  <c r="AP4066" i="4"/>
  <c r="AP4067" i="4"/>
  <c r="AP4068" i="4"/>
  <c r="AP4069" i="4"/>
  <c r="AP4070" i="4"/>
  <c r="AP4071" i="4"/>
  <c r="AP4072" i="4"/>
  <c r="AP4073" i="4"/>
  <c r="AP4074" i="4"/>
  <c r="AP4075" i="4"/>
  <c r="AP4076" i="4"/>
  <c r="AP4077" i="4"/>
  <c r="AP4078" i="4"/>
  <c r="AP4079" i="4"/>
  <c r="AP4080" i="4"/>
  <c r="AP4081" i="4"/>
  <c r="AP4082" i="4"/>
  <c r="AP4083" i="4"/>
  <c r="AP4084" i="4"/>
  <c r="AP4085" i="4"/>
  <c r="AP4086" i="4"/>
  <c r="AP4087" i="4"/>
  <c r="AP4088" i="4"/>
  <c r="AP4089" i="4"/>
  <c r="AP4090" i="4"/>
  <c r="AP4091" i="4"/>
  <c r="AP4092" i="4"/>
  <c r="AP4093" i="4"/>
  <c r="AP4094" i="4"/>
  <c r="AP4095" i="4"/>
  <c r="AP4096" i="4"/>
  <c r="AP4097" i="4"/>
  <c r="AP4098" i="4"/>
  <c r="AP4099" i="4"/>
  <c r="AP4100" i="4"/>
  <c r="AP4101" i="4"/>
  <c r="AP4102" i="4"/>
  <c r="AP4103" i="4"/>
  <c r="AP4104" i="4"/>
  <c r="AP4105" i="4"/>
  <c r="AP4106" i="4"/>
  <c r="AP4107" i="4"/>
  <c r="AP4108" i="4"/>
  <c r="AP4109" i="4"/>
  <c r="AP4110" i="4"/>
  <c r="AP4111" i="4"/>
  <c r="AP4112" i="4"/>
  <c r="AP4113" i="4"/>
  <c r="AP4114" i="4"/>
  <c r="AP4115" i="4"/>
  <c r="AP4116" i="4"/>
  <c r="AP4117" i="4"/>
  <c r="AP4118" i="4"/>
  <c r="AP4119" i="4"/>
  <c r="AP4120" i="4"/>
  <c r="AP4121" i="4"/>
  <c r="AP4122" i="4"/>
  <c r="AP4123" i="4"/>
  <c r="AP4124" i="4"/>
  <c r="AP4125" i="4"/>
  <c r="AP4126" i="4"/>
  <c r="AP4127" i="4"/>
  <c r="AP4128" i="4"/>
  <c r="AP4129" i="4"/>
  <c r="AP4130" i="4"/>
  <c r="AP4131" i="4"/>
  <c r="AP4132" i="4"/>
  <c r="AP4133" i="4"/>
  <c r="AP4134" i="4"/>
  <c r="AP4135" i="4"/>
  <c r="AP4136" i="4"/>
  <c r="AP4137" i="4"/>
  <c r="AP4138" i="4"/>
  <c r="AP4139" i="4"/>
  <c r="AP4140" i="4"/>
  <c r="AP4141" i="4"/>
  <c r="AP4142" i="4"/>
  <c r="AP4143" i="4"/>
  <c r="AP4144" i="4"/>
  <c r="AP4145" i="4"/>
  <c r="AP4146" i="4"/>
  <c r="AP4147" i="4"/>
  <c r="AP4148" i="4"/>
  <c r="AP4149" i="4"/>
  <c r="AP4150" i="4"/>
  <c r="AP4151" i="4"/>
  <c r="AP4152" i="4"/>
  <c r="AP4153" i="4"/>
  <c r="AP4154" i="4"/>
  <c r="AP4155" i="4"/>
  <c r="AP4156" i="4"/>
  <c r="AP4157" i="4"/>
  <c r="AP4158" i="4"/>
  <c r="AP4159" i="4"/>
  <c r="AP4160" i="4"/>
  <c r="AP4161" i="4"/>
  <c r="AP4162" i="4"/>
  <c r="AP4163" i="4"/>
  <c r="AP4164" i="4"/>
  <c r="AP4165" i="4"/>
  <c r="AP4166" i="4"/>
  <c r="AP4167" i="4"/>
  <c r="AP4168" i="4"/>
  <c r="AP4169" i="4"/>
  <c r="AP4170" i="4"/>
  <c r="AP4171" i="4"/>
  <c r="AP4172" i="4"/>
  <c r="AP4173" i="4"/>
  <c r="AP4174" i="4"/>
  <c r="AP4175" i="4"/>
  <c r="AP4176" i="4"/>
  <c r="AP4177" i="4"/>
  <c r="AP4178" i="4"/>
  <c r="AP4179" i="4"/>
  <c r="AP4180" i="4"/>
  <c r="AP4181" i="4"/>
  <c r="AP4182" i="4"/>
  <c r="AP4183" i="4"/>
  <c r="AP4184" i="4"/>
  <c r="AP4185" i="4"/>
  <c r="AP4186" i="4"/>
  <c r="AP4187" i="4"/>
  <c r="AP4188" i="4"/>
  <c r="AP4189" i="4"/>
  <c r="AP4190" i="4"/>
  <c r="AP4191" i="4"/>
  <c r="AP4192" i="4"/>
  <c r="AP4193" i="4"/>
  <c r="AP4194" i="4"/>
  <c r="AP4195" i="4"/>
  <c r="AP4196" i="4"/>
  <c r="AP4197" i="4"/>
  <c r="AP4198" i="4"/>
  <c r="AP4199" i="4"/>
  <c r="AP4200" i="4"/>
  <c r="AP4201" i="4"/>
  <c r="AP4202" i="4"/>
  <c r="AP4203" i="4"/>
  <c r="AP4204" i="4"/>
  <c r="AP4205" i="4"/>
  <c r="AP4206" i="4"/>
  <c r="AP4207" i="4"/>
  <c r="AP4208" i="4"/>
  <c r="AP4209" i="4"/>
  <c r="AP4210" i="4"/>
  <c r="AP4211" i="4"/>
  <c r="AP4212" i="4"/>
  <c r="AP4213" i="4"/>
  <c r="AP4214" i="4"/>
  <c r="AP4215" i="4"/>
  <c r="AP4216" i="4"/>
  <c r="AP4217" i="4"/>
  <c r="AP4218" i="4"/>
  <c r="AP4219" i="4"/>
  <c r="AP4220" i="4"/>
  <c r="AP4221" i="4"/>
  <c r="AP4222" i="4"/>
  <c r="AP4223" i="4"/>
  <c r="AP4224" i="4"/>
  <c r="AP4225" i="4"/>
  <c r="AP4226" i="4"/>
  <c r="AP4227" i="4"/>
  <c r="AP4228" i="4"/>
  <c r="AP4229" i="4"/>
  <c r="AP4230" i="4"/>
  <c r="AP4231" i="4"/>
  <c r="AP4232" i="4"/>
  <c r="AP4233" i="4"/>
  <c r="AP4234" i="4"/>
  <c r="AP4235" i="4"/>
  <c r="AP4236" i="4"/>
  <c r="AP4237" i="4"/>
  <c r="AP4238" i="4"/>
  <c r="AP4239" i="4"/>
  <c r="AP4240" i="4"/>
  <c r="AP4241" i="4"/>
  <c r="AP4242" i="4"/>
  <c r="AP4243" i="4"/>
  <c r="AP4244" i="4"/>
  <c r="AP4245" i="4"/>
  <c r="AP4246" i="4"/>
  <c r="AP4247" i="4"/>
  <c r="AP4248" i="4"/>
  <c r="AP4249" i="4"/>
  <c r="AP4250" i="4"/>
  <c r="AP4251" i="4"/>
  <c r="AP4252" i="4"/>
  <c r="AP4253" i="4"/>
  <c r="AP4254" i="4"/>
  <c r="AP4255" i="4"/>
  <c r="AP4256" i="4"/>
  <c r="AP4257" i="4"/>
  <c r="AP4258" i="4"/>
  <c r="AP4259" i="4"/>
  <c r="AP4260" i="4"/>
  <c r="AP4261" i="4"/>
  <c r="AP4262" i="4"/>
  <c r="AP4263" i="4"/>
  <c r="AP4264" i="4"/>
  <c r="AP4265" i="4"/>
  <c r="AP4266" i="4"/>
  <c r="AP4267" i="4"/>
  <c r="AP4268" i="4"/>
  <c r="AP4269" i="4"/>
  <c r="AP4270" i="4"/>
  <c r="AP4271" i="4"/>
  <c r="AP4272" i="4"/>
  <c r="AP4273" i="4"/>
  <c r="AP4274" i="4"/>
  <c r="AP4275" i="4"/>
  <c r="AP4276" i="4"/>
  <c r="AP4277" i="4"/>
  <c r="AP4278" i="4"/>
  <c r="AP4279" i="4"/>
  <c r="AP4280" i="4"/>
  <c r="AP4281" i="4"/>
  <c r="AP4282" i="4"/>
  <c r="AP4283" i="4"/>
  <c r="AP4284" i="4"/>
  <c r="AP4285" i="4"/>
  <c r="AP4286" i="4"/>
  <c r="AP4287" i="4"/>
  <c r="AP4288" i="4"/>
  <c r="AP4289" i="4"/>
  <c r="AP4290" i="4"/>
  <c r="AP4291" i="4"/>
  <c r="AP4292" i="4"/>
  <c r="AP4293" i="4"/>
  <c r="AP4294" i="4"/>
  <c r="AP4295" i="4"/>
  <c r="AP4296" i="4"/>
  <c r="AP4297" i="4"/>
  <c r="AP4298" i="4"/>
  <c r="AP4299" i="4"/>
  <c r="AP4300" i="4"/>
  <c r="AP4301" i="4"/>
  <c r="AP4302" i="4"/>
  <c r="AP4303" i="4"/>
  <c r="AP4304" i="4"/>
  <c r="AP4305" i="4"/>
  <c r="AP4306" i="4"/>
  <c r="AP4307" i="4"/>
  <c r="AP4308" i="4"/>
  <c r="AP4309" i="4"/>
  <c r="AP4310" i="4"/>
  <c r="AP4311" i="4"/>
  <c r="AP4312" i="4"/>
  <c r="AP4313" i="4"/>
  <c r="AP4314" i="4"/>
  <c r="AP4315" i="4"/>
  <c r="AP4316" i="4"/>
  <c r="AP4317" i="4"/>
  <c r="AP4318" i="4"/>
  <c r="AP4319" i="4"/>
  <c r="AP4320" i="4"/>
  <c r="AP4321" i="4"/>
  <c r="AP4322" i="4"/>
  <c r="AP4323" i="4"/>
  <c r="AP4324" i="4"/>
  <c r="AP4325" i="4"/>
  <c r="AP4326" i="4"/>
  <c r="AP4327" i="4"/>
  <c r="AP4328" i="4"/>
  <c r="AP4329" i="4"/>
  <c r="AP4330" i="4"/>
  <c r="AP4331" i="4"/>
  <c r="AP4332" i="4"/>
  <c r="AP4333" i="4"/>
  <c r="AP4334" i="4"/>
  <c r="AP4335" i="4"/>
  <c r="AP4336" i="4"/>
  <c r="AP4337" i="4"/>
  <c r="AP4338" i="4"/>
  <c r="AP4339" i="4"/>
  <c r="AP4340" i="4"/>
  <c r="AP4341" i="4"/>
  <c r="AP4342" i="4"/>
  <c r="AP4343" i="4"/>
  <c r="AP4344" i="4"/>
  <c r="AP4345" i="4"/>
  <c r="AP4346" i="4"/>
  <c r="AP4347" i="4"/>
  <c r="AP4348" i="4"/>
  <c r="AP4349" i="4"/>
  <c r="AP4350" i="4"/>
  <c r="AP4351" i="4"/>
  <c r="AP4352" i="4"/>
  <c r="AP4353" i="4"/>
  <c r="AP4354" i="4"/>
  <c r="AP4355" i="4"/>
  <c r="AP4356" i="4"/>
  <c r="AP4357" i="4"/>
  <c r="AP4358" i="4"/>
  <c r="AP4359" i="4"/>
  <c r="AP4360" i="4"/>
  <c r="AP4361" i="4"/>
  <c r="AP4362" i="4"/>
  <c r="AP4363" i="4"/>
  <c r="AP4364" i="4"/>
  <c r="AP4365" i="4"/>
  <c r="AP4366" i="4"/>
  <c r="AP4367" i="4"/>
  <c r="AP4368" i="4"/>
  <c r="AP4369" i="4"/>
  <c r="AP4370" i="4"/>
  <c r="AP4371" i="4"/>
  <c r="AP4372" i="4"/>
  <c r="AP4373" i="4"/>
  <c r="AP4374" i="4"/>
  <c r="AP4375" i="4"/>
  <c r="AP4376" i="4"/>
  <c r="AP4377" i="4"/>
  <c r="AP4378" i="4"/>
  <c r="AP4379" i="4"/>
  <c r="AP4380" i="4"/>
  <c r="AP4381" i="4"/>
  <c r="AP4382" i="4"/>
  <c r="AP4383" i="4"/>
  <c r="AP4384" i="4"/>
  <c r="AP4385" i="4"/>
  <c r="AP4386" i="4"/>
  <c r="AP4387" i="4"/>
  <c r="AP4388" i="4"/>
  <c r="AP4389" i="4"/>
  <c r="AP4390" i="4"/>
  <c r="AP4391" i="4"/>
  <c r="AP4392" i="4"/>
  <c r="AP4393" i="4"/>
  <c r="AP4394" i="4"/>
  <c r="AP4395" i="4"/>
  <c r="AP4396" i="4"/>
  <c r="AP4397" i="4"/>
  <c r="AP4398" i="4"/>
  <c r="AP4399" i="4"/>
  <c r="AP4400" i="4"/>
  <c r="AP4401" i="4"/>
  <c r="AP4402" i="4"/>
  <c r="AP4403" i="4"/>
  <c r="AP4404" i="4"/>
  <c r="AP4405" i="4"/>
  <c r="AP4406" i="4"/>
  <c r="AP4407" i="4"/>
  <c r="AP4408" i="4"/>
  <c r="AP4409" i="4"/>
  <c r="AP4410" i="4"/>
  <c r="AP4411" i="4"/>
  <c r="AP4412" i="4"/>
  <c r="AP4413" i="4"/>
  <c r="AP4414" i="4"/>
  <c r="AP4415" i="4"/>
  <c r="AP4416" i="4"/>
  <c r="AP4417" i="4"/>
  <c r="AP4418" i="4"/>
  <c r="AP4419" i="4"/>
  <c r="AP4420" i="4"/>
  <c r="AP4421" i="4"/>
  <c r="AP4422" i="4"/>
  <c r="AP4423" i="4"/>
  <c r="AP4424" i="4"/>
  <c r="AP4425" i="4"/>
  <c r="AP4426" i="4"/>
  <c r="AP4427" i="4"/>
  <c r="AP4428" i="4"/>
  <c r="AP4429" i="4"/>
  <c r="AP4430" i="4"/>
  <c r="AP4431" i="4"/>
  <c r="AP4432" i="4"/>
  <c r="AP4433" i="4"/>
  <c r="AP4434" i="4"/>
  <c r="AP4435" i="4"/>
  <c r="AP4436" i="4"/>
  <c r="AP4437" i="4"/>
  <c r="AP4438" i="4"/>
  <c r="AP4439" i="4"/>
  <c r="AP4440" i="4"/>
  <c r="AP4441" i="4"/>
  <c r="AP4442" i="4"/>
  <c r="AP4443" i="4"/>
  <c r="AP4444" i="4"/>
  <c r="AP4445" i="4"/>
  <c r="AP4446" i="4"/>
  <c r="AP4447" i="4"/>
  <c r="AP4448" i="4"/>
  <c r="AP4449" i="4"/>
  <c r="AP4450" i="4"/>
  <c r="AP4451" i="4"/>
  <c r="AP4452" i="4"/>
  <c r="AP4453" i="4"/>
  <c r="AP4454" i="4"/>
  <c r="AP4455" i="4"/>
  <c r="AP4456" i="4"/>
  <c r="AP4457" i="4"/>
  <c r="AP4458" i="4"/>
  <c r="AP4459" i="4"/>
  <c r="AP4460" i="4"/>
  <c r="AP4461" i="4"/>
  <c r="AP4462" i="4"/>
  <c r="AP4463" i="4"/>
  <c r="AP4464" i="4"/>
  <c r="AP4465" i="4"/>
  <c r="AP4466" i="4"/>
  <c r="AP4467" i="4"/>
  <c r="AP4468" i="4"/>
  <c r="AP4469" i="4"/>
  <c r="AP4470" i="4"/>
  <c r="AP4471" i="4"/>
  <c r="AP4472" i="4"/>
  <c r="AP4473" i="4"/>
  <c r="AP4474" i="4"/>
  <c r="AP4475" i="4"/>
  <c r="AP4476" i="4"/>
  <c r="AP4477" i="4"/>
  <c r="AP4478" i="4"/>
  <c r="AP4479" i="4"/>
  <c r="AP4480" i="4"/>
  <c r="AP4481" i="4"/>
  <c r="AP4482" i="4"/>
  <c r="AP4483" i="4"/>
  <c r="AP4484" i="4"/>
  <c r="AP4485" i="4"/>
  <c r="AP4486" i="4"/>
  <c r="AP4487" i="4"/>
  <c r="AP4488" i="4"/>
  <c r="AP4489" i="4"/>
  <c r="AP4490" i="4"/>
  <c r="AP4491" i="4"/>
  <c r="AP4492" i="4"/>
  <c r="AP4493" i="4"/>
  <c r="AP4494" i="4"/>
  <c r="AP4495" i="4"/>
  <c r="AP4496" i="4"/>
  <c r="AP4497" i="4"/>
  <c r="AP4498" i="4"/>
  <c r="AP4499" i="4"/>
  <c r="AP4500" i="4"/>
  <c r="AP4501" i="4"/>
  <c r="AP4502" i="4"/>
  <c r="AP4503" i="4"/>
  <c r="AP4504" i="4"/>
  <c r="AP4505" i="4"/>
  <c r="AP4506" i="4"/>
  <c r="AP4507" i="4"/>
  <c r="AP4508" i="4"/>
  <c r="AP4509" i="4"/>
  <c r="AP4510" i="4"/>
  <c r="AP4511" i="4"/>
  <c r="AP4512" i="4"/>
  <c r="AP4513" i="4"/>
  <c r="AP4514" i="4"/>
  <c r="AP4515" i="4"/>
  <c r="AP4516" i="4"/>
  <c r="AP4517" i="4"/>
  <c r="AP4518" i="4"/>
  <c r="AP4519" i="4"/>
  <c r="AP4520" i="4"/>
  <c r="AP4521" i="4"/>
  <c r="AP4522" i="4"/>
  <c r="AP4523" i="4"/>
  <c r="AP4524" i="4"/>
  <c r="AP4525" i="4"/>
  <c r="AP4526" i="4"/>
  <c r="AP4527" i="4"/>
  <c r="AP4528" i="4"/>
  <c r="AP4529" i="4"/>
  <c r="AP4530" i="4"/>
  <c r="AP4531" i="4"/>
  <c r="AP4532" i="4"/>
  <c r="AP4533" i="4"/>
  <c r="AP4534" i="4"/>
  <c r="AP4535" i="4"/>
  <c r="AP4536" i="4"/>
  <c r="AP4537" i="4"/>
  <c r="AP4538" i="4"/>
  <c r="AP4539" i="4"/>
  <c r="AP4540" i="4"/>
  <c r="AP4541" i="4"/>
  <c r="AP4542" i="4"/>
  <c r="AP4543" i="4"/>
  <c r="AP4544" i="4"/>
  <c r="AP4545" i="4"/>
  <c r="AP4546" i="4"/>
  <c r="AP4547" i="4"/>
  <c r="AP4548" i="4"/>
  <c r="AP4549" i="4"/>
  <c r="AP4550" i="4"/>
  <c r="AP4551" i="4"/>
  <c r="AP4552" i="4"/>
  <c r="AP4553" i="4"/>
  <c r="AP4554" i="4"/>
  <c r="AP4555" i="4"/>
  <c r="AP4556" i="4"/>
  <c r="AP4557" i="4"/>
  <c r="AP4558" i="4"/>
  <c r="AP4559" i="4"/>
  <c r="AP4560" i="4"/>
  <c r="AP4561" i="4"/>
  <c r="AP4562" i="4"/>
  <c r="AP4563" i="4"/>
  <c r="AP4564" i="4"/>
  <c r="AP4565" i="4"/>
  <c r="AP4566" i="4"/>
  <c r="AP4567" i="4"/>
  <c r="AP4568" i="4"/>
  <c r="AP4569" i="4"/>
  <c r="AP4570" i="4"/>
  <c r="AP4571" i="4"/>
  <c r="AP4572" i="4"/>
  <c r="AP4573" i="4"/>
  <c r="AP4574" i="4"/>
  <c r="AP4575" i="4"/>
  <c r="AP4576" i="4"/>
  <c r="AP4577" i="4"/>
  <c r="AP4578" i="4"/>
  <c r="AP4579" i="4"/>
  <c r="AP4580" i="4"/>
  <c r="AP4581" i="4"/>
  <c r="AP4582" i="4"/>
  <c r="AP4583" i="4"/>
  <c r="AP4584" i="4"/>
  <c r="AP4585" i="4"/>
  <c r="AP4586" i="4"/>
  <c r="AP4587" i="4"/>
  <c r="AP4588" i="4"/>
  <c r="AP4589" i="4"/>
  <c r="AP4590" i="4"/>
  <c r="AP4591" i="4"/>
  <c r="AP4592" i="4"/>
  <c r="AP4593" i="4"/>
  <c r="AP4594" i="4"/>
  <c r="AP4595" i="4"/>
  <c r="AP4596" i="4"/>
  <c r="AP4597" i="4"/>
  <c r="AP4598" i="4"/>
  <c r="AP4599" i="4"/>
  <c r="AP4600" i="4"/>
  <c r="AP4601" i="4"/>
  <c r="AP4602" i="4"/>
  <c r="AP4603" i="4"/>
  <c r="AP4604" i="4"/>
  <c r="AP4605" i="4"/>
  <c r="AP4606" i="4"/>
  <c r="AP4607" i="4"/>
  <c r="AP4608" i="4"/>
  <c r="AP4609" i="4"/>
  <c r="AP4610" i="4"/>
  <c r="AP4611" i="4"/>
  <c r="AP4612" i="4"/>
  <c r="AP4613" i="4"/>
  <c r="AP4614" i="4"/>
  <c r="AP4615" i="4"/>
  <c r="AP4616" i="4"/>
  <c r="AP4617" i="4"/>
  <c r="AP4618" i="4"/>
  <c r="AP4619" i="4"/>
  <c r="AP4620" i="4"/>
  <c r="AP4621" i="4"/>
  <c r="AP4622" i="4"/>
  <c r="AP4623" i="4"/>
  <c r="AP4624" i="4"/>
  <c r="AP4625" i="4"/>
  <c r="AP4626" i="4"/>
  <c r="AP4627" i="4"/>
  <c r="AP4628" i="4"/>
  <c r="AP4629" i="4"/>
  <c r="AP4630" i="4"/>
  <c r="AP4631" i="4"/>
  <c r="AP4632" i="4"/>
  <c r="AP4633" i="4"/>
  <c r="AP4634" i="4"/>
  <c r="AP4635" i="4"/>
  <c r="AP4636" i="4"/>
  <c r="AP4637" i="4"/>
  <c r="AP4638" i="4"/>
  <c r="AP4639" i="4"/>
  <c r="AP4640" i="4"/>
  <c r="AP4641" i="4"/>
  <c r="AP4642" i="4"/>
  <c r="AP4643" i="4"/>
  <c r="AP4644" i="4"/>
  <c r="AP4645" i="4"/>
  <c r="AP4646" i="4"/>
  <c r="AP4647" i="4"/>
  <c r="AP4648" i="4"/>
  <c r="AP4649" i="4"/>
  <c r="AP4650" i="4"/>
  <c r="AP4651" i="4"/>
  <c r="AP4652" i="4"/>
  <c r="AP4653" i="4"/>
  <c r="AP4654" i="4"/>
  <c r="AP4655" i="4"/>
  <c r="AP4656" i="4"/>
  <c r="AP4657" i="4"/>
  <c r="AP4658" i="4"/>
  <c r="AP4659" i="4"/>
  <c r="AP4660" i="4"/>
  <c r="AP4661" i="4"/>
  <c r="AP4662" i="4"/>
  <c r="AP4663" i="4"/>
  <c r="AP4664" i="4"/>
  <c r="AP4665" i="4"/>
  <c r="AP4666" i="4"/>
  <c r="AP4667" i="4"/>
  <c r="AP4668" i="4"/>
  <c r="AP4669" i="4"/>
  <c r="AP4670" i="4"/>
  <c r="AP4671" i="4"/>
  <c r="AP4672" i="4"/>
  <c r="AP4673" i="4"/>
  <c r="AP4674" i="4"/>
  <c r="AP4675" i="4"/>
  <c r="AP4676" i="4"/>
  <c r="AP4677" i="4"/>
  <c r="AP4678" i="4"/>
  <c r="AP4679" i="4"/>
  <c r="AP4680" i="4"/>
  <c r="AP4681" i="4"/>
  <c r="AP4682" i="4"/>
  <c r="AP4683" i="4"/>
  <c r="AP4684" i="4"/>
  <c r="AP4685" i="4"/>
  <c r="AP4686" i="4"/>
  <c r="AP4687" i="4"/>
  <c r="AP4688" i="4"/>
  <c r="AP4689" i="4"/>
  <c r="AP4690" i="4"/>
  <c r="AP4691" i="4"/>
  <c r="AP4692" i="4"/>
  <c r="AP4693" i="4"/>
  <c r="AP4694" i="4"/>
  <c r="AP4695" i="4"/>
  <c r="AP4696" i="4"/>
  <c r="AP4697" i="4"/>
  <c r="AP4698" i="4"/>
  <c r="AP4699" i="4"/>
  <c r="AP4700" i="4"/>
  <c r="AP4701" i="4"/>
  <c r="AP4702" i="4"/>
  <c r="AP4703" i="4"/>
  <c r="AP4704" i="4"/>
  <c r="AP4705" i="4"/>
  <c r="AP4706" i="4"/>
  <c r="AP4707" i="4"/>
  <c r="AP4708" i="4"/>
  <c r="AP4709" i="4"/>
  <c r="AP4710" i="4"/>
  <c r="AP4711" i="4"/>
  <c r="AP4712" i="4"/>
  <c r="AP4713" i="4"/>
  <c r="AP4714" i="4"/>
  <c r="AP4715" i="4"/>
  <c r="AP4716" i="4"/>
  <c r="AP4717" i="4"/>
  <c r="AP4718" i="4"/>
  <c r="AP4719" i="4"/>
  <c r="AP4720" i="4"/>
  <c r="AP4721" i="4"/>
  <c r="AP4722" i="4"/>
  <c r="AP4723" i="4"/>
  <c r="AP4724" i="4"/>
  <c r="AP4725" i="4"/>
  <c r="AP4726" i="4"/>
  <c r="AP4727" i="4"/>
  <c r="AP4728" i="4"/>
  <c r="AP4729" i="4"/>
  <c r="AP4730" i="4"/>
  <c r="AP4731" i="4"/>
  <c r="AP4732" i="4"/>
  <c r="AP4733" i="4"/>
  <c r="AP4734" i="4"/>
  <c r="AP4735" i="4"/>
  <c r="AP4736" i="4"/>
  <c r="AP4737" i="4"/>
  <c r="AP4738" i="4"/>
  <c r="AP4739" i="4"/>
  <c r="AP4740" i="4"/>
  <c r="AP4741" i="4"/>
  <c r="AP4742" i="4"/>
  <c r="AP4743" i="4"/>
  <c r="AP4744" i="4"/>
  <c r="AP4745" i="4"/>
  <c r="AP4746" i="4"/>
  <c r="AP4747" i="4"/>
  <c r="AP4748" i="4"/>
  <c r="AP4749" i="4"/>
  <c r="AP4750" i="4"/>
  <c r="AP4751" i="4"/>
  <c r="AP4752" i="4"/>
  <c r="AP4753" i="4"/>
  <c r="AP4754" i="4"/>
  <c r="AP4755" i="4"/>
  <c r="AP4756" i="4"/>
  <c r="AP4757" i="4"/>
  <c r="AP4758" i="4"/>
  <c r="AP4759" i="4"/>
  <c r="AP4760" i="4"/>
  <c r="AP4761" i="4"/>
  <c r="AP4762" i="4"/>
  <c r="AP4763" i="4"/>
  <c r="AP4764" i="4"/>
  <c r="AP4765" i="4"/>
  <c r="AP4766" i="4"/>
  <c r="AP4767" i="4"/>
  <c r="AP4768" i="4"/>
  <c r="AP4769" i="4"/>
  <c r="AP4770" i="4"/>
  <c r="AP4771" i="4"/>
  <c r="AP4772" i="4"/>
  <c r="AP4773" i="4"/>
  <c r="AP4774" i="4"/>
  <c r="AP4775" i="4"/>
  <c r="AP4776" i="4"/>
  <c r="AP4777" i="4"/>
  <c r="AP4778" i="4"/>
  <c r="AP4779" i="4"/>
  <c r="AP4780" i="4"/>
  <c r="AP4781" i="4"/>
  <c r="AP4782" i="4"/>
  <c r="AP4783" i="4"/>
  <c r="AP4784" i="4"/>
  <c r="AP4785" i="4"/>
  <c r="AP4786" i="4"/>
  <c r="AP4787" i="4"/>
  <c r="AP4788" i="4"/>
  <c r="AP4789" i="4"/>
  <c r="AP4790" i="4"/>
  <c r="AP4791" i="4"/>
  <c r="AP4792" i="4"/>
  <c r="AP4793" i="4"/>
  <c r="AP4794" i="4"/>
  <c r="AP4795" i="4"/>
  <c r="AP4796" i="4"/>
  <c r="AP4797" i="4"/>
  <c r="AP4798" i="4"/>
  <c r="AP4799" i="4"/>
  <c r="AP4800" i="4"/>
  <c r="AP4801" i="4"/>
  <c r="AP4802" i="4"/>
  <c r="AP4803" i="4"/>
  <c r="AP4804" i="4"/>
  <c r="AP4805" i="4"/>
  <c r="AP4806" i="4"/>
  <c r="AP4807" i="4"/>
  <c r="AP4808" i="4"/>
  <c r="AP4809" i="4"/>
  <c r="AP4810" i="4"/>
  <c r="AP4811" i="4"/>
  <c r="AP4812" i="4"/>
  <c r="AP4813" i="4"/>
  <c r="AP4814" i="4"/>
  <c r="AP4815" i="4"/>
  <c r="AP4816" i="4"/>
  <c r="AP4817" i="4"/>
  <c r="AP4818" i="4"/>
  <c r="AP4819" i="4"/>
  <c r="AP4820" i="4"/>
  <c r="AP4821" i="4"/>
  <c r="AP4822" i="4"/>
  <c r="AP4823" i="4"/>
  <c r="AP4824" i="4"/>
  <c r="AP4825" i="4"/>
  <c r="AP4826" i="4"/>
  <c r="AP4827" i="4"/>
  <c r="AP4828" i="4"/>
  <c r="AP4829" i="4"/>
  <c r="AP4830" i="4"/>
  <c r="AP4831" i="4"/>
  <c r="AP4832" i="4"/>
  <c r="AP4833" i="4"/>
  <c r="AP4834" i="4"/>
  <c r="AP4835" i="4"/>
  <c r="AP4836" i="4"/>
  <c r="AP4837" i="4"/>
  <c r="AP4838" i="4"/>
  <c r="AP4839" i="4"/>
  <c r="AP4840" i="4"/>
  <c r="AP4841" i="4"/>
  <c r="AP4842" i="4"/>
  <c r="AP4843" i="4"/>
  <c r="AP4844" i="4"/>
  <c r="AP4845" i="4"/>
  <c r="AP4846" i="4"/>
  <c r="AP4847" i="4"/>
  <c r="AP4848" i="4"/>
  <c r="AP4849" i="4"/>
  <c r="AP4850" i="4"/>
  <c r="AP4851" i="4"/>
  <c r="AP4852" i="4"/>
  <c r="AP4853" i="4"/>
  <c r="AP4854" i="4"/>
  <c r="AP4855" i="4"/>
  <c r="AP4856" i="4"/>
  <c r="AP4857" i="4"/>
  <c r="AP4858" i="4"/>
  <c r="AP4859" i="4"/>
  <c r="AP4860" i="4"/>
  <c r="AP4861" i="4"/>
  <c r="AP4862" i="4"/>
  <c r="AP4863" i="4"/>
  <c r="AP4864" i="4"/>
  <c r="AP4865" i="4"/>
  <c r="AP4866" i="4"/>
  <c r="AP4867" i="4"/>
  <c r="AP4868" i="4"/>
  <c r="AP4869" i="4"/>
  <c r="AP4870" i="4"/>
  <c r="AP4871" i="4"/>
  <c r="AP4872" i="4"/>
  <c r="AP4873" i="4"/>
  <c r="AP4874" i="4"/>
  <c r="AP4875" i="4"/>
  <c r="AP4876" i="4"/>
  <c r="AP4877" i="4"/>
  <c r="AP4878" i="4"/>
  <c r="AP4879" i="4"/>
  <c r="AP4880" i="4"/>
  <c r="AP4881" i="4"/>
  <c r="AP4882" i="4"/>
  <c r="AP4883" i="4"/>
  <c r="AP4884" i="4"/>
  <c r="AP4885" i="4"/>
  <c r="AP4886" i="4"/>
  <c r="AP4887" i="4"/>
  <c r="AP4888" i="4"/>
  <c r="AP4889" i="4"/>
  <c r="AP4890" i="4"/>
  <c r="AP4891" i="4"/>
  <c r="AP4892" i="4"/>
  <c r="AP4893" i="4"/>
  <c r="AP4894" i="4"/>
  <c r="AP4895" i="4"/>
  <c r="AP4896" i="4"/>
  <c r="AP4897" i="4"/>
  <c r="AP4898" i="4"/>
  <c r="AP4899" i="4"/>
  <c r="AP4900" i="4"/>
  <c r="AP4901" i="4"/>
  <c r="AP4902" i="4"/>
  <c r="AP4903" i="4"/>
  <c r="AP4904" i="4"/>
  <c r="AP4905" i="4"/>
  <c r="AP4906" i="4"/>
  <c r="AP4907" i="4"/>
  <c r="AP4908" i="4"/>
  <c r="AP4909" i="4"/>
  <c r="AP4910" i="4"/>
  <c r="AP4911" i="4"/>
  <c r="AP4912" i="4"/>
  <c r="AP4913" i="4"/>
  <c r="AP4914" i="4"/>
  <c r="AP4915" i="4"/>
  <c r="AP4916" i="4"/>
  <c r="AP4917" i="4"/>
  <c r="AP4918" i="4"/>
  <c r="AP4919" i="4"/>
  <c r="AP4920" i="4"/>
  <c r="AP4921" i="4"/>
  <c r="AP4922" i="4"/>
  <c r="AP4923" i="4"/>
  <c r="AP4924" i="4"/>
  <c r="AP4925" i="4"/>
  <c r="AP4926" i="4"/>
  <c r="AP4927" i="4"/>
  <c r="AP4928" i="4"/>
  <c r="AP4929" i="4"/>
  <c r="AP4930" i="4"/>
  <c r="AP4931" i="4"/>
  <c r="AP4932" i="4"/>
  <c r="AP4933" i="4"/>
  <c r="AP4934" i="4"/>
  <c r="AP4935" i="4"/>
  <c r="AP4936" i="4"/>
  <c r="AP4937" i="4"/>
  <c r="AP4938" i="4"/>
  <c r="AP4939" i="4"/>
  <c r="AP4940" i="4"/>
  <c r="AP4941" i="4"/>
  <c r="AP4942" i="4"/>
  <c r="AP4943" i="4"/>
  <c r="AP4944" i="4"/>
  <c r="AP4945" i="4"/>
  <c r="AP4946" i="4"/>
  <c r="AP4947" i="4"/>
  <c r="AP4948" i="4"/>
  <c r="AP4949" i="4"/>
  <c r="AP4950" i="4"/>
  <c r="AP4951" i="4"/>
  <c r="AP4952" i="4"/>
  <c r="AP4953" i="4"/>
  <c r="AP4954" i="4"/>
  <c r="AP4955" i="4"/>
  <c r="AP4956" i="4"/>
  <c r="AP4957" i="4"/>
  <c r="AP4958" i="4"/>
  <c r="AP4959" i="4"/>
  <c r="AP4960" i="4"/>
  <c r="AP4961" i="4"/>
  <c r="AP4962" i="4"/>
  <c r="AP4963" i="4"/>
  <c r="AP4964" i="4"/>
  <c r="AP4965" i="4"/>
  <c r="AP4966" i="4"/>
  <c r="AP4967" i="4"/>
  <c r="AP4968" i="4"/>
  <c r="AP4969" i="4"/>
  <c r="AP4970" i="4"/>
  <c r="AP4971" i="4"/>
  <c r="AP4972" i="4"/>
  <c r="AP4973" i="4"/>
  <c r="AP4974" i="4"/>
  <c r="AP4975" i="4"/>
  <c r="AP4976" i="4"/>
  <c r="AP4977" i="4"/>
  <c r="AP4978" i="4"/>
  <c r="AP4979" i="4"/>
  <c r="AP4980" i="4"/>
  <c r="AP4981" i="4"/>
  <c r="AP4982" i="4"/>
  <c r="AP4983" i="4"/>
  <c r="AP4984" i="4"/>
  <c r="AP4985" i="4"/>
  <c r="AP4986" i="4"/>
  <c r="AP4987" i="4"/>
  <c r="AP4988" i="4"/>
  <c r="AP4989" i="4"/>
  <c r="AP4990" i="4"/>
  <c r="AP4991" i="4"/>
  <c r="AP4992" i="4"/>
  <c r="AP4993" i="4"/>
  <c r="AP4994" i="4"/>
  <c r="AP4995" i="4"/>
  <c r="AP4996" i="4"/>
  <c r="AP4997" i="4"/>
  <c r="AP4998" i="4"/>
  <c r="AP4999" i="4"/>
  <c r="AP5000" i="4"/>
  <c r="AP5001" i="4"/>
  <c r="AP5002" i="4"/>
  <c r="AP5003" i="4"/>
  <c r="AP5004" i="4"/>
  <c r="AP5005" i="4"/>
  <c r="AP5006" i="4"/>
  <c r="AP5007" i="4"/>
  <c r="AP5008" i="4"/>
  <c r="AP5009" i="4"/>
  <c r="AP5010" i="4"/>
  <c r="AP5011" i="4"/>
  <c r="AP5012" i="4"/>
  <c r="AP5013" i="4"/>
  <c r="AP5014" i="4"/>
  <c r="AP5015" i="4"/>
  <c r="AP5016" i="4"/>
  <c r="AP5017" i="4"/>
  <c r="AP5018" i="4"/>
  <c r="AP5019" i="4"/>
  <c r="AP5020" i="4"/>
  <c r="AP5021" i="4"/>
  <c r="AP5022" i="4"/>
  <c r="AP5023" i="4"/>
  <c r="AP5024" i="4"/>
  <c r="AP5025" i="4"/>
  <c r="AP5026" i="4"/>
  <c r="AP5027" i="4"/>
  <c r="AP5028" i="4"/>
  <c r="AP5029" i="4"/>
  <c r="AP5030" i="4"/>
  <c r="AP5031" i="4"/>
  <c r="AP5032" i="4"/>
  <c r="AP5033" i="4"/>
  <c r="AP5034" i="4"/>
  <c r="AP5035" i="4"/>
  <c r="AP5036" i="4"/>
  <c r="AP5037" i="4"/>
  <c r="AP5038" i="4"/>
  <c r="AP5039" i="4"/>
  <c r="AP5040" i="4"/>
  <c r="AP5041" i="4"/>
  <c r="AP5042" i="4"/>
  <c r="AP5043" i="4"/>
  <c r="AP5044" i="4"/>
  <c r="AP5045" i="4"/>
  <c r="AP5046" i="4"/>
  <c r="AP5047" i="4"/>
  <c r="AP5048" i="4"/>
  <c r="AP5049" i="4"/>
  <c r="AP5050" i="4"/>
  <c r="AP5051" i="4"/>
  <c r="AP5052" i="4"/>
  <c r="AP5053" i="4"/>
  <c r="AP5054" i="4"/>
  <c r="AP5055" i="4"/>
  <c r="AP5056" i="4"/>
  <c r="AP5057" i="4"/>
  <c r="AP5058" i="4"/>
  <c r="AP5059" i="4"/>
  <c r="AP5060" i="4"/>
  <c r="AP5061" i="4"/>
  <c r="AP5062" i="4"/>
  <c r="AP5063" i="4"/>
  <c r="AP5064" i="4"/>
  <c r="AP5065" i="4"/>
  <c r="AP5066" i="4"/>
  <c r="AP5067" i="4"/>
  <c r="AP5068" i="4"/>
  <c r="AP5069" i="4"/>
  <c r="AP5070" i="4"/>
  <c r="AP5071" i="4"/>
  <c r="AP5072" i="4"/>
  <c r="AP5073" i="4"/>
  <c r="AP5074" i="4"/>
  <c r="AP5075" i="4"/>
  <c r="AP5076" i="4"/>
  <c r="AP5077" i="4"/>
  <c r="AP5078" i="4"/>
  <c r="AP5079" i="4"/>
  <c r="AP5080" i="4"/>
  <c r="AP5081" i="4"/>
  <c r="AP5082" i="4"/>
  <c r="AP5083" i="4"/>
  <c r="AP5084" i="4"/>
  <c r="AP5085" i="4"/>
  <c r="AP5086" i="4"/>
  <c r="AP5087" i="4"/>
  <c r="AP5088" i="4"/>
  <c r="AP5089" i="4"/>
  <c r="AP5090" i="4"/>
  <c r="AP5091" i="4"/>
  <c r="AP5092" i="4"/>
  <c r="AP5093" i="4"/>
  <c r="AP5094" i="4"/>
  <c r="AP5095" i="4"/>
  <c r="AP5096" i="4"/>
  <c r="AP5097" i="4"/>
  <c r="AP5098" i="4"/>
  <c r="AP5099" i="4"/>
  <c r="AP5100" i="4"/>
  <c r="AP5101" i="4"/>
  <c r="AP5102" i="4"/>
  <c r="AP5103" i="4"/>
  <c r="AP5104" i="4"/>
  <c r="AP5105" i="4"/>
  <c r="AP5106" i="4"/>
  <c r="AP5107" i="4"/>
  <c r="AP5108" i="4"/>
  <c r="AP5109" i="4"/>
  <c r="AP5110" i="4"/>
  <c r="AP5111" i="4"/>
  <c r="AP5112" i="4"/>
  <c r="AP5113" i="4"/>
  <c r="AP5114" i="4"/>
  <c r="AP5115" i="4"/>
  <c r="AP5116" i="4"/>
  <c r="AP5117" i="4"/>
  <c r="AP5118" i="4"/>
  <c r="AP5119" i="4"/>
  <c r="AP5120" i="4"/>
  <c r="AP5121" i="4"/>
  <c r="AP5122" i="4"/>
  <c r="AP5123" i="4"/>
  <c r="AP5124" i="4"/>
  <c r="AP5125" i="4"/>
  <c r="AP5126" i="4"/>
  <c r="AP5127" i="4"/>
  <c r="AP5128" i="4"/>
  <c r="AP5129" i="4"/>
  <c r="AP5130" i="4"/>
  <c r="AP5131" i="4"/>
  <c r="AP5132" i="4"/>
  <c r="AP5133" i="4"/>
  <c r="AP5134" i="4"/>
  <c r="AP5135" i="4"/>
  <c r="AP5136" i="4"/>
  <c r="AP5137" i="4"/>
  <c r="AP5138" i="4"/>
  <c r="AP5139" i="4"/>
  <c r="AP5140" i="4"/>
  <c r="AP5141" i="4"/>
  <c r="AP5142" i="4"/>
  <c r="AP5143" i="4"/>
  <c r="AP5144" i="4"/>
  <c r="AP5145" i="4"/>
  <c r="AP5146" i="4"/>
  <c r="AP5147" i="4"/>
  <c r="AP5148" i="4"/>
  <c r="AP5149" i="4"/>
  <c r="AP5150" i="4"/>
  <c r="AP5151" i="4"/>
  <c r="AP5152" i="4"/>
  <c r="AP5153" i="4"/>
  <c r="AP5154" i="4"/>
  <c r="AP5155" i="4"/>
  <c r="AP5156" i="4"/>
  <c r="AP5157" i="4"/>
  <c r="AP5158" i="4"/>
  <c r="AP5159" i="4"/>
  <c r="AP5160" i="4"/>
  <c r="AP5161" i="4"/>
  <c r="AP5162" i="4"/>
  <c r="AP5163" i="4"/>
  <c r="AP5164" i="4"/>
  <c r="AP5165" i="4"/>
  <c r="AP5166" i="4"/>
  <c r="AP5167" i="4"/>
  <c r="AP5168" i="4"/>
  <c r="AP5169" i="4"/>
  <c r="AP5170" i="4"/>
  <c r="AP5171" i="4"/>
  <c r="AP5172" i="4"/>
  <c r="AP5173" i="4"/>
  <c r="AP5174" i="4"/>
  <c r="AP5175" i="4"/>
  <c r="AP5176" i="4"/>
  <c r="AP5177" i="4"/>
  <c r="AP5178" i="4"/>
  <c r="AP5179" i="4"/>
  <c r="AP5180" i="4"/>
  <c r="AP5181" i="4"/>
  <c r="AP5182" i="4"/>
  <c r="AP5183" i="4"/>
  <c r="AP5184" i="4"/>
  <c r="AP5185" i="4"/>
  <c r="AP5186" i="4"/>
  <c r="AP5187" i="4"/>
  <c r="AP5188" i="4"/>
  <c r="AP5189" i="4"/>
  <c r="AP5190" i="4"/>
  <c r="AP5191" i="4"/>
  <c r="AP5192" i="4"/>
  <c r="AP5193" i="4"/>
  <c r="AP5194" i="4"/>
  <c r="AP5195" i="4"/>
  <c r="AP5196" i="4"/>
  <c r="AP5197" i="4"/>
  <c r="AP5198" i="4"/>
  <c r="AP5199" i="4"/>
  <c r="AP5200" i="4"/>
  <c r="AP5201" i="4"/>
  <c r="AP5202" i="4"/>
  <c r="AP5203" i="4"/>
  <c r="AP5204" i="4"/>
  <c r="AP5205" i="4"/>
  <c r="AP5206" i="4"/>
  <c r="AP5207" i="4"/>
  <c r="AP5208" i="4"/>
  <c r="AP5209" i="4"/>
  <c r="AP5210" i="4"/>
  <c r="AP5211" i="4"/>
  <c r="AP5212" i="4"/>
  <c r="AP5213" i="4"/>
  <c r="AP5214" i="4"/>
  <c r="AP5215" i="4"/>
  <c r="AP5216" i="4"/>
  <c r="AP5217" i="4"/>
  <c r="AP5218" i="4"/>
  <c r="AP5219" i="4"/>
  <c r="AP5220" i="4"/>
  <c r="AP5221" i="4"/>
  <c r="AP5222" i="4"/>
  <c r="AP5223" i="4"/>
  <c r="AP5224" i="4"/>
  <c r="AP5225" i="4"/>
  <c r="AP5226" i="4"/>
  <c r="AP5227" i="4"/>
  <c r="AP5228" i="4"/>
  <c r="AP5229" i="4"/>
  <c r="AP5230" i="4"/>
  <c r="AP5231" i="4"/>
  <c r="AP5232" i="4"/>
  <c r="AP5233" i="4"/>
  <c r="AP5234" i="4"/>
  <c r="AP5235" i="4"/>
  <c r="AP5236" i="4"/>
  <c r="AP5237" i="4"/>
  <c r="AP5238" i="4"/>
  <c r="AP5239" i="4"/>
  <c r="AP5240" i="4"/>
  <c r="AP5241" i="4"/>
  <c r="AP5242" i="4"/>
  <c r="AP5243" i="4"/>
  <c r="AP5244" i="4"/>
  <c r="AP5245" i="4"/>
  <c r="AP5246" i="4"/>
  <c r="AP5247" i="4"/>
  <c r="AP5248" i="4"/>
  <c r="AP5249" i="4"/>
  <c r="AP5250" i="4"/>
  <c r="AP5251" i="4"/>
  <c r="AP5252" i="4"/>
  <c r="AP5253" i="4"/>
  <c r="AP5254" i="4"/>
  <c r="AP5255" i="4"/>
  <c r="AP5256" i="4"/>
  <c r="AP5257" i="4"/>
  <c r="AP5258" i="4"/>
  <c r="AP5259" i="4"/>
  <c r="AP5260" i="4"/>
  <c r="AP5261" i="4"/>
  <c r="AP5262" i="4"/>
  <c r="AP5263" i="4"/>
  <c r="AP5264" i="4"/>
  <c r="AP5265" i="4"/>
  <c r="AP5266" i="4"/>
  <c r="AP5267" i="4"/>
  <c r="AP5268" i="4"/>
  <c r="AP5269" i="4"/>
  <c r="AP5270" i="4"/>
  <c r="AP5271" i="4"/>
  <c r="AP5272" i="4"/>
  <c r="AP5273" i="4"/>
  <c r="AP5274" i="4"/>
  <c r="AP5275" i="4"/>
  <c r="AP5276" i="4"/>
  <c r="AP5277" i="4"/>
  <c r="AP5278" i="4"/>
  <c r="AP5279" i="4"/>
  <c r="AP5280" i="4"/>
  <c r="AP5281" i="4"/>
  <c r="AP5282" i="4"/>
  <c r="AP5283" i="4"/>
  <c r="AP5284" i="4"/>
  <c r="AP5285" i="4"/>
  <c r="AP5286" i="4"/>
  <c r="AP5287" i="4"/>
  <c r="AP5288" i="4"/>
  <c r="AP5289" i="4"/>
  <c r="AP5290" i="4"/>
  <c r="AP5291" i="4"/>
  <c r="AP5292" i="4"/>
  <c r="AP5293" i="4"/>
  <c r="AP5294" i="4"/>
  <c r="AP5295" i="4"/>
  <c r="AP5296" i="4"/>
  <c r="AP5297" i="4"/>
  <c r="AP5298" i="4"/>
  <c r="AP5299" i="4"/>
  <c r="AP5300" i="4"/>
  <c r="AP5301" i="4"/>
  <c r="AP5302" i="4"/>
  <c r="AP5303" i="4"/>
  <c r="AP5304" i="4"/>
  <c r="AP5305" i="4"/>
  <c r="AP5306" i="4"/>
  <c r="AP5307" i="4"/>
  <c r="AP5308" i="4"/>
  <c r="AP5309" i="4"/>
  <c r="AP5310" i="4"/>
  <c r="AP5311" i="4"/>
  <c r="AP5312" i="4"/>
  <c r="AP5313" i="4"/>
  <c r="AP5314" i="4"/>
  <c r="AP5315" i="4"/>
  <c r="AP5316" i="4"/>
  <c r="AP5317" i="4"/>
  <c r="AP5318" i="4"/>
  <c r="AP5319" i="4"/>
  <c r="AP5320" i="4"/>
  <c r="AP5321" i="4"/>
  <c r="AP5322" i="4"/>
  <c r="AP5323" i="4"/>
  <c r="AP5324" i="4"/>
  <c r="AP5325" i="4"/>
  <c r="AP5326" i="4"/>
  <c r="AP5327" i="4"/>
  <c r="AP5328" i="4"/>
  <c r="AP5329" i="4"/>
  <c r="AP5330" i="4"/>
  <c r="AP5331" i="4"/>
  <c r="AP5332" i="4"/>
  <c r="AP5333" i="4"/>
  <c r="AP5334" i="4"/>
  <c r="AP5335" i="4"/>
  <c r="AP5336" i="4"/>
  <c r="AP5337" i="4"/>
  <c r="AP5338" i="4"/>
  <c r="AP5339" i="4"/>
  <c r="AP5340" i="4"/>
  <c r="AP5341" i="4"/>
  <c r="AP5342" i="4"/>
  <c r="AP5343" i="4"/>
  <c r="AP5344" i="4"/>
  <c r="AP5345" i="4"/>
  <c r="AP5346" i="4"/>
  <c r="AP5347" i="4"/>
  <c r="AP5348" i="4"/>
  <c r="AP5349" i="4"/>
  <c r="AP5350" i="4"/>
  <c r="AP5351" i="4"/>
  <c r="AP5352" i="4"/>
  <c r="AP5353" i="4"/>
  <c r="AP5354" i="4"/>
  <c r="AP5355" i="4"/>
  <c r="AP5356" i="4"/>
  <c r="AP5357" i="4"/>
  <c r="AP5358" i="4"/>
  <c r="AP5359" i="4"/>
  <c r="AP5360" i="4"/>
  <c r="AP5361" i="4"/>
  <c r="AP5362" i="4"/>
  <c r="AP5363" i="4"/>
  <c r="AP5364" i="4"/>
  <c r="AP5365" i="4"/>
  <c r="AP5366" i="4"/>
  <c r="AP5367" i="4"/>
  <c r="AP5368" i="4"/>
  <c r="AP5369" i="4"/>
  <c r="AP5370" i="4"/>
  <c r="AP5371" i="4"/>
  <c r="AP5372" i="4"/>
  <c r="AP5373" i="4"/>
  <c r="AP5374" i="4"/>
  <c r="AP5375" i="4"/>
  <c r="AP5376" i="4"/>
  <c r="AP5377" i="4"/>
  <c r="AP5378" i="4"/>
  <c r="AP5379" i="4"/>
  <c r="AP5380" i="4"/>
  <c r="AP5381" i="4"/>
  <c r="AP5382" i="4"/>
  <c r="AP5383" i="4"/>
  <c r="AP5384" i="4"/>
  <c r="AP5385" i="4"/>
  <c r="AP5386" i="4"/>
  <c r="AP5387" i="4"/>
  <c r="AP5388" i="4"/>
  <c r="AP5389" i="4"/>
  <c r="AP5390" i="4"/>
  <c r="AP5391" i="4"/>
  <c r="AP5392" i="4"/>
  <c r="AP5393" i="4"/>
  <c r="AP5394" i="4"/>
  <c r="AP5395" i="4"/>
  <c r="AP5396" i="4"/>
  <c r="AP5397" i="4"/>
  <c r="AP5398" i="4"/>
  <c r="AP5399" i="4"/>
  <c r="AP5400" i="4"/>
  <c r="AP5401" i="4"/>
  <c r="AP5402" i="4"/>
  <c r="AP5403" i="4"/>
  <c r="AP5404" i="4"/>
  <c r="AP5405" i="4"/>
  <c r="AP5406" i="4"/>
  <c r="AP5407" i="4"/>
  <c r="AP5408" i="4"/>
  <c r="AP5409" i="4"/>
  <c r="AP5410" i="4"/>
  <c r="AP5411" i="4"/>
  <c r="AP5412" i="4"/>
  <c r="AP5413" i="4"/>
  <c r="AP5414" i="4"/>
  <c r="AP5415" i="4"/>
  <c r="AP5416" i="4"/>
  <c r="AP5417" i="4"/>
  <c r="AP5418" i="4"/>
  <c r="AP5419" i="4"/>
  <c r="AP5420" i="4"/>
  <c r="AP5421" i="4"/>
  <c r="AP5422" i="4"/>
  <c r="AP5423" i="4"/>
  <c r="AP5424" i="4"/>
  <c r="AP5425" i="4"/>
  <c r="AP5426" i="4"/>
  <c r="AP5427" i="4"/>
  <c r="AP5428" i="4"/>
  <c r="AP5429" i="4"/>
  <c r="AP5430" i="4"/>
  <c r="AP5431" i="4"/>
  <c r="AP5432" i="4"/>
  <c r="AP5433" i="4"/>
  <c r="AP5434" i="4"/>
  <c r="AP5435" i="4"/>
  <c r="AP5436" i="4"/>
  <c r="AP5437" i="4"/>
  <c r="AP5438" i="4"/>
  <c r="AP5439" i="4"/>
  <c r="AP5440" i="4"/>
  <c r="AP5441" i="4"/>
  <c r="AP5442" i="4"/>
  <c r="AP5443" i="4"/>
  <c r="AP5444" i="4"/>
  <c r="AP5445" i="4"/>
  <c r="AP5446" i="4"/>
  <c r="AP5447" i="4"/>
  <c r="AP5448" i="4"/>
  <c r="AP5449" i="4"/>
  <c r="AP5450" i="4"/>
  <c r="AP5451" i="4"/>
  <c r="AP5452" i="4"/>
  <c r="AP5453" i="4"/>
  <c r="AP5454" i="4"/>
  <c r="AP5455" i="4"/>
  <c r="AP5456" i="4"/>
  <c r="AP5457" i="4"/>
  <c r="AP5458" i="4"/>
  <c r="AP5459" i="4"/>
  <c r="AP5460" i="4"/>
  <c r="AP5461" i="4"/>
  <c r="AP5462" i="4"/>
  <c r="AP5463" i="4"/>
  <c r="AP5464" i="4"/>
  <c r="AP5465" i="4"/>
  <c r="AP5466" i="4"/>
  <c r="AP5467" i="4"/>
  <c r="AP5468" i="4"/>
  <c r="AP5469" i="4"/>
  <c r="AP5470" i="4"/>
  <c r="AP5471" i="4"/>
  <c r="AP5472" i="4"/>
  <c r="AP5473" i="4"/>
  <c r="AP5474" i="4"/>
  <c r="AP5475" i="4"/>
  <c r="AP5476" i="4"/>
  <c r="AP5477" i="4"/>
  <c r="AP5478" i="4"/>
  <c r="AP5479" i="4"/>
  <c r="AP5480" i="4"/>
  <c r="AP5481" i="4"/>
  <c r="AP5482" i="4"/>
  <c r="AP5483" i="4"/>
  <c r="AP5484" i="4"/>
  <c r="AP5485" i="4"/>
  <c r="AP5486" i="4"/>
  <c r="AP5487" i="4"/>
  <c r="AP5488" i="4"/>
  <c r="AP5489" i="4"/>
  <c r="AP5490" i="4"/>
  <c r="AP5491" i="4"/>
  <c r="AP5492" i="4"/>
  <c r="AP5493" i="4"/>
  <c r="AP5494" i="4"/>
  <c r="AP5495" i="4"/>
  <c r="AP5496" i="4"/>
  <c r="AP5497" i="4"/>
  <c r="AP5498" i="4"/>
  <c r="AP5499" i="4"/>
  <c r="AP5500" i="4"/>
  <c r="AP5501" i="4"/>
  <c r="AP5502" i="4"/>
  <c r="AP5503" i="4"/>
  <c r="AP5504" i="4"/>
  <c r="AP5505" i="4"/>
  <c r="AP5506" i="4"/>
  <c r="AP5507" i="4"/>
  <c r="AP5508" i="4"/>
  <c r="AP5509" i="4"/>
  <c r="AP5510" i="4"/>
  <c r="AP5511" i="4"/>
  <c r="AP5512" i="4"/>
  <c r="AP5513" i="4"/>
  <c r="AP5514" i="4"/>
  <c r="AP5515" i="4"/>
  <c r="AP5516" i="4"/>
  <c r="AP5517" i="4"/>
  <c r="AP5518" i="4"/>
  <c r="AP5519" i="4"/>
  <c r="AP5520" i="4"/>
  <c r="AP5521" i="4"/>
  <c r="AP5522" i="4"/>
  <c r="AP5523" i="4"/>
  <c r="AP5524" i="4"/>
  <c r="AP5525" i="4"/>
  <c r="AP5526" i="4"/>
  <c r="AP5527" i="4"/>
  <c r="AP5528" i="4"/>
  <c r="AP5529" i="4"/>
  <c r="AP5530" i="4"/>
  <c r="AP5531" i="4"/>
  <c r="AP5532" i="4"/>
  <c r="AP5533" i="4"/>
  <c r="AP5534" i="4"/>
  <c r="AP5535" i="4"/>
  <c r="AP5536" i="4"/>
  <c r="AP5537" i="4"/>
  <c r="AP5538" i="4"/>
  <c r="AP5539" i="4"/>
  <c r="AP5540" i="4"/>
  <c r="AP5541" i="4"/>
  <c r="AP5542" i="4"/>
  <c r="AP5543" i="4"/>
  <c r="AP5544" i="4"/>
  <c r="AP5545" i="4"/>
  <c r="AP5546" i="4"/>
  <c r="AP5547" i="4"/>
  <c r="AP5548" i="4"/>
  <c r="AP5549" i="4"/>
  <c r="AP5550" i="4"/>
  <c r="AP5551" i="4"/>
  <c r="AP5552" i="4"/>
  <c r="AP5553" i="4"/>
  <c r="AP5554" i="4"/>
  <c r="AP5555" i="4"/>
  <c r="AP5556" i="4"/>
  <c r="AP5557" i="4"/>
  <c r="AP5558" i="4"/>
  <c r="AP5559" i="4"/>
  <c r="AP5560" i="4"/>
  <c r="AP5561" i="4"/>
  <c r="AP5562" i="4"/>
  <c r="AP5563" i="4"/>
  <c r="AP5564" i="4"/>
  <c r="AP5565" i="4"/>
  <c r="AP5566" i="4"/>
  <c r="AP5567" i="4"/>
  <c r="AP5568" i="4"/>
  <c r="AP5569" i="4"/>
  <c r="AP5570" i="4"/>
  <c r="AP5571" i="4"/>
  <c r="AP5572" i="4"/>
  <c r="AP5573" i="4"/>
  <c r="AP5574" i="4"/>
  <c r="AP5575" i="4"/>
  <c r="AP5576" i="4"/>
  <c r="AP5577" i="4"/>
  <c r="AP5578" i="4"/>
  <c r="AP5579" i="4"/>
  <c r="AP5580" i="4"/>
  <c r="AP5581" i="4"/>
  <c r="AP5582" i="4"/>
  <c r="AP5583" i="4"/>
  <c r="AP5584" i="4"/>
  <c r="AP5585" i="4"/>
  <c r="AP5586" i="4"/>
  <c r="AP5587" i="4"/>
  <c r="AP5588" i="4"/>
  <c r="AP5589" i="4"/>
  <c r="AP5590" i="4"/>
  <c r="AP5591" i="4"/>
  <c r="AP5592" i="4"/>
  <c r="AP5593" i="4"/>
  <c r="AP5594" i="4"/>
  <c r="AP5595" i="4"/>
  <c r="AP5596" i="4"/>
  <c r="AP5597" i="4"/>
  <c r="AP5598" i="4"/>
  <c r="AP5599" i="4"/>
  <c r="AP5600" i="4"/>
  <c r="AP5601" i="4"/>
  <c r="AP5602" i="4"/>
  <c r="AP5603" i="4"/>
  <c r="AP5604" i="4"/>
  <c r="AP5605" i="4"/>
  <c r="AP5606" i="4"/>
  <c r="AP5607" i="4"/>
  <c r="AP5608" i="4"/>
  <c r="AP5609" i="4"/>
  <c r="AP5610" i="4"/>
  <c r="AP5611" i="4"/>
  <c r="AP5612" i="4"/>
  <c r="AP5613" i="4"/>
  <c r="AP5614" i="4"/>
  <c r="AP5615" i="4"/>
  <c r="AP5616" i="4"/>
  <c r="AP5617" i="4"/>
  <c r="AP5618" i="4"/>
  <c r="AP5619" i="4"/>
  <c r="AP5620" i="4"/>
  <c r="AP5621" i="4"/>
  <c r="AP5622" i="4"/>
  <c r="AP5623" i="4"/>
  <c r="AP5624" i="4"/>
  <c r="AP5625" i="4"/>
  <c r="AP5626" i="4"/>
  <c r="AP5627" i="4"/>
  <c r="AP5628" i="4"/>
  <c r="AP5629" i="4"/>
  <c r="AP5630" i="4"/>
  <c r="AP5631" i="4"/>
  <c r="AP5632" i="4"/>
  <c r="AP5633" i="4"/>
  <c r="AP5634" i="4"/>
  <c r="AP5635" i="4"/>
  <c r="AP5636" i="4"/>
  <c r="AP5637" i="4"/>
  <c r="AP5638" i="4"/>
  <c r="AP5639" i="4"/>
  <c r="AP5640" i="4"/>
  <c r="AP5641" i="4"/>
  <c r="AP5642" i="4"/>
  <c r="AP5643" i="4"/>
  <c r="AP5644" i="4"/>
  <c r="AP5645" i="4"/>
  <c r="AP5646" i="4"/>
  <c r="AP5647" i="4"/>
  <c r="AP5648" i="4"/>
  <c r="AP5649" i="4"/>
  <c r="AP5650" i="4"/>
  <c r="AP5651" i="4"/>
  <c r="AP5652" i="4"/>
  <c r="AP5653" i="4"/>
  <c r="AP5654" i="4"/>
  <c r="AP5655" i="4"/>
  <c r="AP5656" i="4"/>
  <c r="AP5657" i="4"/>
  <c r="AP5658" i="4"/>
  <c r="AP5659" i="4"/>
  <c r="AP5660" i="4"/>
  <c r="AP5661" i="4"/>
  <c r="AP5662" i="4"/>
  <c r="AP5663" i="4"/>
  <c r="AP5664" i="4"/>
  <c r="AP5665" i="4"/>
  <c r="AP5666" i="4"/>
  <c r="AP5667" i="4"/>
  <c r="AP5668" i="4"/>
  <c r="AP5669" i="4"/>
  <c r="AP5670" i="4"/>
  <c r="AP5671" i="4"/>
  <c r="AP5672" i="4"/>
  <c r="AP5673" i="4"/>
  <c r="AP5674" i="4"/>
  <c r="AP5675" i="4"/>
  <c r="AP5676" i="4"/>
  <c r="AP5677" i="4"/>
  <c r="AP5678" i="4"/>
  <c r="AP5679" i="4"/>
  <c r="AP5680" i="4"/>
  <c r="AP5681" i="4"/>
  <c r="AP5682" i="4"/>
  <c r="AP5683" i="4"/>
  <c r="AP5684" i="4"/>
  <c r="AP5685" i="4"/>
  <c r="AP5686" i="4"/>
  <c r="AP5687" i="4"/>
  <c r="AP5688" i="4"/>
  <c r="AP5689" i="4"/>
  <c r="AP5690" i="4"/>
  <c r="AP5691" i="4"/>
  <c r="AP5692" i="4"/>
  <c r="AP5693" i="4"/>
  <c r="AP5694" i="4"/>
  <c r="AP5695" i="4"/>
  <c r="AP5696" i="4"/>
  <c r="AP5697" i="4"/>
  <c r="AP5698" i="4"/>
  <c r="AP5699" i="4"/>
  <c r="AP5700" i="4"/>
  <c r="AP5701" i="4"/>
  <c r="AP5702" i="4"/>
  <c r="AP5703" i="4"/>
  <c r="AP5704" i="4"/>
  <c r="AP5705" i="4"/>
  <c r="AP5706" i="4"/>
  <c r="AP5707" i="4"/>
  <c r="AP5708" i="4"/>
  <c r="AP5709" i="4"/>
  <c r="AP5710" i="4"/>
  <c r="AP5711" i="4"/>
  <c r="AP5712" i="4"/>
  <c r="AP5713" i="4"/>
  <c r="AP5714" i="4"/>
  <c r="AP5715" i="4"/>
  <c r="AP5716" i="4"/>
  <c r="AP5717" i="4"/>
  <c r="AP5718" i="4"/>
  <c r="AP5719" i="4"/>
  <c r="AP5720" i="4"/>
  <c r="AP5721" i="4"/>
  <c r="AP5722" i="4"/>
  <c r="AP5723" i="4"/>
  <c r="AP5724" i="4"/>
  <c r="AP5725" i="4"/>
  <c r="AP5726" i="4"/>
  <c r="AP5727" i="4"/>
  <c r="AP5728" i="4"/>
  <c r="AP5729" i="4"/>
  <c r="AP5730" i="4"/>
  <c r="AP5731" i="4"/>
  <c r="AP5732" i="4"/>
  <c r="AP5733" i="4"/>
  <c r="AP5734" i="4"/>
  <c r="AP5735" i="4"/>
  <c r="AP5736" i="4"/>
  <c r="AP5737" i="4"/>
  <c r="AP5738" i="4"/>
  <c r="AP5739" i="4"/>
  <c r="AP5740" i="4"/>
  <c r="AP5741" i="4"/>
  <c r="AP5742" i="4"/>
  <c r="AP5743" i="4"/>
  <c r="AP5744" i="4"/>
  <c r="AP5745" i="4"/>
  <c r="AP5746" i="4"/>
  <c r="AP5747" i="4"/>
  <c r="AP5748" i="4"/>
  <c r="AP5749" i="4"/>
  <c r="AP5750" i="4"/>
  <c r="AP5751" i="4"/>
  <c r="AP5752" i="4"/>
  <c r="AP5753" i="4"/>
  <c r="AP5754" i="4"/>
  <c r="AP5755" i="4"/>
  <c r="AP5756" i="4"/>
  <c r="AP5757" i="4"/>
  <c r="AP5758" i="4"/>
  <c r="AP5759" i="4"/>
  <c r="AP5760" i="4"/>
  <c r="AP5761" i="4"/>
  <c r="AP5762" i="4"/>
  <c r="AP5763" i="4"/>
  <c r="AP5764" i="4"/>
  <c r="AP5765" i="4"/>
  <c r="AP5766" i="4"/>
  <c r="AP5767" i="4"/>
  <c r="AP5768" i="4"/>
  <c r="AP5769" i="4"/>
  <c r="AP5770" i="4"/>
  <c r="AP5771" i="4"/>
  <c r="AP5772" i="4"/>
  <c r="AP5773" i="4"/>
  <c r="AP5774" i="4"/>
  <c r="AP5775" i="4"/>
  <c r="AP5776" i="4"/>
  <c r="AP5777" i="4"/>
  <c r="AP5778" i="4"/>
  <c r="AP5779" i="4"/>
  <c r="AP5780" i="4"/>
  <c r="AP5781" i="4"/>
  <c r="AP5782" i="4"/>
  <c r="AP5783" i="4"/>
  <c r="AP5784" i="4"/>
  <c r="AP5785" i="4"/>
  <c r="AP5786" i="4"/>
  <c r="AP5787" i="4"/>
  <c r="AP5788" i="4"/>
  <c r="AP5789" i="4"/>
  <c r="AP5790" i="4"/>
  <c r="AP5791" i="4"/>
  <c r="AP5792" i="4"/>
  <c r="AP5793" i="4"/>
  <c r="AP5794" i="4"/>
  <c r="AP5795" i="4"/>
  <c r="AP5796" i="4"/>
  <c r="AP5797" i="4"/>
  <c r="AP5798" i="4"/>
  <c r="AP5799" i="4"/>
  <c r="AP5800" i="4"/>
  <c r="AP5801" i="4"/>
  <c r="AP5802" i="4"/>
  <c r="AP5803" i="4"/>
  <c r="AP5804" i="4"/>
  <c r="AP5805" i="4"/>
  <c r="AP5806" i="4"/>
  <c r="AP5807" i="4"/>
  <c r="AP5808" i="4"/>
  <c r="AP5809" i="4"/>
  <c r="AP5810" i="4"/>
  <c r="AP5811" i="4"/>
  <c r="AP5812" i="4"/>
  <c r="AP5813" i="4"/>
  <c r="AP5814" i="4"/>
  <c r="AP5815" i="4"/>
  <c r="AP5816" i="4"/>
  <c r="AP5817" i="4"/>
  <c r="AP5818" i="4"/>
  <c r="AP5819" i="4"/>
  <c r="AP5820" i="4"/>
  <c r="AP5821" i="4"/>
  <c r="AP5822" i="4"/>
  <c r="AP5823" i="4"/>
  <c r="AP5824" i="4"/>
  <c r="AP5825" i="4"/>
  <c r="AP5826" i="4"/>
  <c r="AP5827" i="4"/>
  <c r="AP5828" i="4"/>
  <c r="AP5829" i="4"/>
  <c r="AP5830" i="4"/>
  <c r="AP5831" i="4"/>
  <c r="AP5832" i="4"/>
  <c r="AP5833" i="4"/>
  <c r="AP5834" i="4"/>
  <c r="AP5835" i="4"/>
  <c r="AP5836" i="4"/>
  <c r="AP5837" i="4"/>
  <c r="AP5838" i="4"/>
  <c r="AP5839" i="4"/>
  <c r="AP5840" i="4"/>
  <c r="AP5841" i="4"/>
  <c r="AP5842" i="4"/>
  <c r="AP5843" i="4"/>
  <c r="AP5844" i="4"/>
  <c r="AP5845" i="4"/>
  <c r="AP5846" i="4"/>
  <c r="AP5847" i="4"/>
  <c r="AP5848" i="4"/>
  <c r="AP5849" i="4"/>
  <c r="AP5850" i="4"/>
  <c r="AP5851" i="4"/>
  <c r="AP5852" i="4"/>
  <c r="AP5853" i="4"/>
  <c r="AP5854" i="4"/>
  <c r="AP5855" i="4"/>
  <c r="AP5856" i="4"/>
  <c r="AP5857" i="4"/>
  <c r="AP5858" i="4"/>
  <c r="AP5859" i="4"/>
  <c r="AP5860" i="4"/>
  <c r="AP5861" i="4"/>
  <c r="AP5862" i="4"/>
  <c r="AP5863" i="4"/>
  <c r="AP5864" i="4"/>
  <c r="AP5865" i="4"/>
  <c r="AP5866" i="4"/>
  <c r="AP5867" i="4"/>
  <c r="AP5868" i="4"/>
  <c r="AP5869" i="4"/>
  <c r="AP5870" i="4"/>
  <c r="AP5871" i="4"/>
  <c r="AP5872" i="4"/>
  <c r="AP5873" i="4"/>
  <c r="AP5874" i="4"/>
  <c r="AP5875" i="4"/>
  <c r="AP5876" i="4"/>
  <c r="AP5877" i="4"/>
  <c r="AP5878" i="4"/>
  <c r="AP5879" i="4"/>
  <c r="AP5880" i="4"/>
  <c r="AP5881" i="4"/>
  <c r="AP5882" i="4"/>
  <c r="AP5883" i="4"/>
  <c r="AP5884" i="4"/>
  <c r="AP5885" i="4"/>
  <c r="AP5886" i="4"/>
  <c r="AP5887" i="4"/>
  <c r="AP5888" i="4"/>
  <c r="AP5889" i="4"/>
  <c r="AP5890" i="4"/>
  <c r="AP5891" i="4"/>
  <c r="AP5892" i="4"/>
  <c r="AP5893" i="4"/>
  <c r="AP5894" i="4"/>
  <c r="AP5895" i="4"/>
  <c r="AP5896" i="4"/>
  <c r="AP5897" i="4"/>
  <c r="AP5898" i="4"/>
  <c r="AP5899" i="4"/>
  <c r="AP5900" i="4"/>
  <c r="AP5901" i="4"/>
  <c r="AP5902" i="4"/>
  <c r="AP5903" i="4"/>
  <c r="AP5904" i="4"/>
  <c r="AP5905" i="4"/>
  <c r="AP5906" i="4"/>
  <c r="AP5907" i="4"/>
  <c r="AP5908" i="4"/>
  <c r="AP5909" i="4"/>
  <c r="AP5910" i="4"/>
  <c r="AP5911" i="4"/>
  <c r="AP5912" i="4"/>
  <c r="AP5913" i="4"/>
  <c r="AP5914" i="4"/>
  <c r="AP5915" i="4"/>
  <c r="AP5916" i="4"/>
  <c r="AP5917" i="4"/>
  <c r="AP5918" i="4"/>
  <c r="AP5919" i="4"/>
  <c r="AP5920" i="4"/>
  <c r="AP5921" i="4"/>
  <c r="AP5922" i="4"/>
  <c r="AP5923" i="4"/>
  <c r="AP5924" i="4"/>
  <c r="AP5925" i="4"/>
  <c r="AP5926" i="4"/>
  <c r="AP5927" i="4"/>
  <c r="AP5928" i="4"/>
  <c r="AP5929" i="4"/>
  <c r="AP5930" i="4"/>
  <c r="AP5931" i="4"/>
  <c r="AP5932" i="4"/>
  <c r="AP5933" i="4"/>
  <c r="AP5934" i="4"/>
  <c r="AP5935" i="4"/>
  <c r="AP5936" i="4"/>
  <c r="AP5937" i="4"/>
  <c r="AP5938" i="4"/>
  <c r="AP5939" i="4"/>
  <c r="AP5940" i="4"/>
  <c r="AP5941" i="4"/>
  <c r="AP5942" i="4"/>
  <c r="AP5943" i="4"/>
  <c r="AP5944" i="4"/>
  <c r="AP5945" i="4"/>
  <c r="AP5946" i="4"/>
  <c r="AP5947" i="4"/>
  <c r="AP5948" i="4"/>
  <c r="AP5949" i="4"/>
  <c r="AP5950" i="4"/>
  <c r="AP5951" i="4"/>
  <c r="AP5952" i="4"/>
  <c r="AP5953" i="4"/>
  <c r="AP5954" i="4"/>
  <c r="AP5955" i="4"/>
  <c r="AP5956" i="4"/>
  <c r="AP5957" i="4"/>
  <c r="AP5958" i="4"/>
  <c r="AP5959" i="4"/>
  <c r="AP5960" i="4"/>
  <c r="AP5961" i="4"/>
  <c r="AP5962" i="4"/>
  <c r="AP5963" i="4"/>
  <c r="AP5964" i="4"/>
  <c r="AP5965" i="4"/>
  <c r="AP5966" i="4"/>
  <c r="AP5967" i="4"/>
  <c r="AP5968" i="4"/>
  <c r="AP5969" i="4"/>
  <c r="AP5970" i="4"/>
  <c r="AP5971" i="4"/>
  <c r="AP5972" i="4"/>
  <c r="AP5973" i="4"/>
  <c r="AP5974" i="4"/>
  <c r="AP5975" i="4"/>
  <c r="AP5976" i="4"/>
  <c r="AP5977" i="4"/>
  <c r="AP5978" i="4"/>
  <c r="AP5979" i="4"/>
  <c r="AP5980" i="4"/>
  <c r="AP5981" i="4"/>
  <c r="AP5982" i="4"/>
  <c r="AP5983" i="4"/>
  <c r="AP5984" i="4"/>
  <c r="AP5985" i="4"/>
  <c r="AP5986" i="4"/>
  <c r="AP5987" i="4"/>
  <c r="AP5988" i="4"/>
  <c r="AP5989" i="4"/>
  <c r="AP5990" i="4"/>
  <c r="AP5991" i="4"/>
  <c r="AP5992" i="4"/>
  <c r="AP5993" i="4"/>
  <c r="AP5994" i="4"/>
  <c r="AP5995" i="4"/>
  <c r="AP5996" i="4"/>
  <c r="AP5997" i="4"/>
  <c r="AP5998" i="4"/>
  <c r="AP5999" i="4"/>
  <c r="AP6000" i="4"/>
  <c r="AP6001" i="4"/>
  <c r="AP6002" i="4"/>
  <c r="AP6003" i="4"/>
  <c r="AP6004" i="4"/>
  <c r="AP6005" i="4"/>
  <c r="AP6006" i="4"/>
  <c r="AP6007" i="4"/>
  <c r="AP6008" i="4"/>
  <c r="AP6009" i="4"/>
  <c r="AP6010" i="4"/>
  <c r="AP6011" i="4"/>
  <c r="AP6012" i="4"/>
  <c r="AP6013" i="4"/>
  <c r="AP6014" i="4"/>
  <c r="AP6015" i="4"/>
  <c r="AP6016" i="4"/>
  <c r="AP6017" i="4"/>
  <c r="AP6018" i="4"/>
  <c r="AP6019" i="4"/>
  <c r="AP6020" i="4"/>
  <c r="AP6021" i="4"/>
  <c r="AP6022" i="4"/>
  <c r="AP6023" i="4"/>
  <c r="AP6024" i="4"/>
  <c r="AP6025" i="4"/>
  <c r="AP6026" i="4"/>
  <c r="AP6027" i="4"/>
  <c r="AP6028" i="4"/>
  <c r="AP6029" i="4"/>
  <c r="AP6030" i="4"/>
  <c r="AP6031" i="4"/>
  <c r="AP6032" i="4"/>
  <c r="AP6033" i="4"/>
  <c r="AP6034" i="4"/>
  <c r="AP6035" i="4"/>
  <c r="AP6036" i="4"/>
  <c r="AP6037" i="4"/>
  <c r="AP6038" i="4"/>
  <c r="AP6039" i="4"/>
  <c r="AP6040" i="4"/>
  <c r="AP6041" i="4"/>
  <c r="AP6042" i="4"/>
  <c r="AP6043" i="4"/>
  <c r="AP6044" i="4"/>
  <c r="AP6045" i="4"/>
  <c r="AP6046" i="4"/>
  <c r="AP6047" i="4"/>
  <c r="AP6048" i="4"/>
  <c r="AP6049" i="4"/>
  <c r="AP6050" i="4"/>
  <c r="AP6051" i="4"/>
  <c r="AP6052" i="4"/>
  <c r="AP6053" i="4"/>
  <c r="AP6054" i="4"/>
  <c r="AP6055" i="4"/>
  <c r="AP6056" i="4"/>
  <c r="AP6057" i="4"/>
  <c r="AP6058" i="4"/>
  <c r="AP6059" i="4"/>
  <c r="AP6060" i="4"/>
  <c r="AP6061" i="4"/>
  <c r="AP6062" i="4"/>
  <c r="AP6063" i="4"/>
  <c r="AP6064" i="4"/>
  <c r="AP6065" i="4"/>
  <c r="AP6066" i="4"/>
  <c r="AP6067" i="4"/>
  <c r="AP6068" i="4"/>
  <c r="AP6069" i="4"/>
  <c r="AP6070" i="4"/>
  <c r="AP6071" i="4"/>
  <c r="AP6072" i="4"/>
  <c r="AP6073" i="4"/>
  <c r="AP6074" i="4"/>
  <c r="AP6075" i="4"/>
  <c r="AP6076" i="4"/>
  <c r="AP6077" i="4"/>
  <c r="AP6078" i="4"/>
  <c r="AP6079" i="4"/>
  <c r="AP6080" i="4"/>
  <c r="AP6081" i="4"/>
  <c r="AP6082" i="4"/>
  <c r="AP6083" i="4"/>
  <c r="AP6084" i="4"/>
  <c r="AP6085" i="4"/>
  <c r="AP6086" i="4"/>
  <c r="AP6087" i="4"/>
  <c r="AP6088" i="4"/>
  <c r="AP6089" i="4"/>
  <c r="AP6090" i="4"/>
  <c r="AP6091" i="4"/>
  <c r="AP6092" i="4"/>
  <c r="AP6093" i="4"/>
  <c r="AP6094" i="4"/>
  <c r="AP6095" i="4"/>
  <c r="AP6096" i="4"/>
  <c r="AP6097" i="4"/>
  <c r="AP6098" i="4"/>
  <c r="AP6099" i="4"/>
  <c r="AP6100" i="4"/>
  <c r="AP6101" i="4"/>
  <c r="AP6102" i="4"/>
  <c r="AP6103" i="4"/>
  <c r="AP6104" i="4"/>
  <c r="AP6105" i="4"/>
  <c r="AP6106" i="4"/>
  <c r="AP6107" i="4"/>
  <c r="AP6108" i="4"/>
  <c r="AP6109" i="4"/>
  <c r="AP6110" i="4"/>
  <c r="AP6111" i="4"/>
  <c r="AP6112" i="4"/>
  <c r="AP6113" i="4"/>
  <c r="AP6114" i="4"/>
  <c r="AP6115" i="4"/>
  <c r="AP6116" i="4"/>
  <c r="AP6117" i="4"/>
  <c r="AP6118" i="4"/>
  <c r="AP6119" i="4"/>
  <c r="AP6120" i="4"/>
  <c r="AP6121" i="4"/>
  <c r="AP6122" i="4"/>
  <c r="AP6123" i="4"/>
  <c r="AP6124" i="4"/>
  <c r="AP6125" i="4"/>
  <c r="AP6126" i="4"/>
  <c r="AP6127" i="4"/>
  <c r="AP6128" i="4"/>
  <c r="AP6129" i="4"/>
  <c r="AP6130" i="4"/>
  <c r="AP6131" i="4"/>
  <c r="AP6132" i="4"/>
  <c r="AP6133" i="4"/>
  <c r="AP6134" i="4"/>
  <c r="AP6135" i="4"/>
  <c r="AP6136" i="4"/>
  <c r="AP6137" i="4"/>
  <c r="AP6138" i="4"/>
  <c r="AP6139" i="4"/>
  <c r="AP6140" i="4"/>
  <c r="AP6141" i="4"/>
  <c r="AP6142" i="4"/>
  <c r="AP6143" i="4"/>
  <c r="AP6144" i="4"/>
  <c r="AP6145" i="4"/>
  <c r="AP6146" i="4"/>
  <c r="AP6147" i="4"/>
  <c r="AP6148" i="4"/>
  <c r="AP6149" i="4"/>
  <c r="AP6150" i="4"/>
  <c r="AP6151" i="4"/>
  <c r="AP6152" i="4"/>
  <c r="AP6153" i="4"/>
  <c r="AP6154" i="4"/>
  <c r="AP6155" i="4"/>
  <c r="AP6156" i="4"/>
  <c r="AP6157" i="4"/>
  <c r="AP6158" i="4"/>
  <c r="AP6159" i="4"/>
  <c r="AP6160" i="4"/>
  <c r="AP6161" i="4"/>
  <c r="AP6162" i="4"/>
  <c r="AP6163" i="4"/>
  <c r="AP6164" i="4"/>
  <c r="AP6165" i="4"/>
  <c r="AP6166" i="4"/>
  <c r="AP6167" i="4"/>
  <c r="AP6168" i="4"/>
  <c r="AP6169" i="4"/>
  <c r="AP6170" i="4"/>
  <c r="AP6171" i="4"/>
  <c r="AP6172" i="4"/>
  <c r="AP6173" i="4"/>
  <c r="AP6174" i="4"/>
  <c r="AP6175" i="4"/>
  <c r="AP6176" i="4"/>
  <c r="AP6177" i="4"/>
  <c r="AP6178" i="4"/>
  <c r="AP6179" i="4"/>
  <c r="AP6180" i="4"/>
  <c r="AP6181" i="4"/>
  <c r="AP6182" i="4"/>
  <c r="AP6183" i="4"/>
  <c r="AP6184" i="4"/>
  <c r="AP6185" i="4"/>
  <c r="AP6186" i="4"/>
  <c r="AP6187" i="4"/>
  <c r="AP6188" i="4"/>
  <c r="AP6189" i="4"/>
  <c r="AP6190" i="4"/>
  <c r="AP6191" i="4"/>
  <c r="AP6192" i="4"/>
  <c r="AP6193" i="4"/>
  <c r="AP6194" i="4"/>
  <c r="AP6195" i="4"/>
  <c r="AP6196" i="4"/>
  <c r="AP6197" i="4"/>
  <c r="AP6198" i="4"/>
  <c r="AP6199" i="4"/>
  <c r="AP6200" i="4"/>
  <c r="AP6201" i="4"/>
  <c r="AP6202" i="4"/>
  <c r="AP6203" i="4"/>
  <c r="AP6204" i="4"/>
  <c r="AP6205" i="4"/>
  <c r="AP6206" i="4"/>
  <c r="AP6207" i="4"/>
  <c r="AP6208" i="4"/>
  <c r="AP6209" i="4"/>
  <c r="AP6210" i="4"/>
  <c r="AP6211" i="4"/>
  <c r="AP6212" i="4"/>
  <c r="AP6213" i="4"/>
  <c r="AP6214" i="4"/>
  <c r="AP6215" i="4"/>
  <c r="AP6216" i="4"/>
  <c r="AP6217" i="4"/>
  <c r="AP6218" i="4"/>
  <c r="AP6219" i="4"/>
  <c r="AP6220" i="4"/>
  <c r="AP6221" i="4"/>
  <c r="AP6222" i="4"/>
  <c r="AP6223" i="4"/>
  <c r="AP6224" i="4"/>
  <c r="AP6225" i="4"/>
  <c r="AP6226" i="4"/>
  <c r="AP6227" i="4"/>
  <c r="AP6228" i="4"/>
  <c r="AP6229" i="4"/>
  <c r="AP6230" i="4"/>
  <c r="AP6231" i="4"/>
  <c r="AP6232" i="4"/>
  <c r="AP6233" i="4"/>
  <c r="AP6234" i="4"/>
  <c r="AP6235" i="4"/>
  <c r="AP6236" i="4"/>
  <c r="AP6237" i="4"/>
  <c r="AP6238" i="4"/>
  <c r="AP6239" i="4"/>
  <c r="AP6240" i="4"/>
  <c r="AP6241" i="4"/>
  <c r="AP6242" i="4"/>
  <c r="AP6243" i="4"/>
  <c r="AP6244" i="4"/>
  <c r="AP6245" i="4"/>
  <c r="AP6246" i="4"/>
  <c r="AP6247" i="4"/>
  <c r="AP6248" i="4"/>
  <c r="AP6249" i="4"/>
  <c r="AP6250" i="4"/>
  <c r="AP6251" i="4"/>
  <c r="AP6252" i="4"/>
  <c r="AP6253" i="4"/>
  <c r="AP6254" i="4"/>
  <c r="AP6255" i="4"/>
  <c r="AP6256" i="4"/>
  <c r="AP6257" i="4"/>
  <c r="AP6258" i="4"/>
  <c r="AP6259" i="4"/>
  <c r="AP6260" i="4"/>
  <c r="AP6261" i="4"/>
  <c r="AP6262" i="4"/>
  <c r="AP6263" i="4"/>
  <c r="AP6264" i="4"/>
  <c r="AP6265" i="4"/>
  <c r="AP6266" i="4"/>
  <c r="AP6267" i="4"/>
  <c r="AP6268" i="4"/>
  <c r="AP6269" i="4"/>
  <c r="AP6270" i="4"/>
  <c r="AP6271" i="4"/>
  <c r="AP6272" i="4"/>
  <c r="AP6273" i="4"/>
  <c r="AP6274" i="4"/>
  <c r="AP6275" i="4"/>
  <c r="AP6276" i="4"/>
  <c r="AP6277" i="4"/>
  <c r="AP6278" i="4"/>
  <c r="AP6279" i="4"/>
  <c r="AP6280" i="4"/>
  <c r="AP6281" i="4"/>
  <c r="AP6282" i="4"/>
  <c r="AP6283" i="4"/>
  <c r="AP6284" i="4"/>
  <c r="AP6285" i="4"/>
  <c r="AP6286" i="4"/>
  <c r="AP6287" i="4"/>
  <c r="AP6288" i="4"/>
  <c r="AP6289" i="4"/>
  <c r="AP6290" i="4"/>
  <c r="AP6291" i="4"/>
  <c r="AP6292" i="4"/>
  <c r="AP6293" i="4"/>
  <c r="AP6294" i="4"/>
  <c r="AP6295" i="4"/>
  <c r="AP6296" i="4"/>
  <c r="AP6297" i="4"/>
  <c r="AP6298" i="4"/>
  <c r="AP6299" i="4"/>
  <c r="AP6300" i="4"/>
  <c r="AP6301" i="4"/>
  <c r="AP6302" i="4"/>
  <c r="AP6303" i="4"/>
  <c r="AP6304" i="4"/>
  <c r="AP6305" i="4"/>
  <c r="AP6306" i="4"/>
  <c r="AP6307" i="4"/>
  <c r="AP6308" i="4"/>
  <c r="AP6309" i="4"/>
  <c r="AP6310" i="4"/>
  <c r="AP6311" i="4"/>
  <c r="AP6312" i="4"/>
  <c r="AP6313" i="4"/>
  <c r="AP6314" i="4"/>
  <c r="AP6315" i="4"/>
  <c r="AP6316" i="4"/>
  <c r="AP6317" i="4"/>
  <c r="AP6318" i="4"/>
  <c r="AP6319" i="4"/>
  <c r="AP6320" i="4"/>
  <c r="AP6321" i="4"/>
  <c r="AP6322" i="4"/>
  <c r="AP6323" i="4"/>
  <c r="AP6324" i="4"/>
  <c r="AP6325" i="4"/>
  <c r="AP6326" i="4"/>
  <c r="AP6327" i="4"/>
  <c r="AP6328" i="4"/>
  <c r="AP6329" i="4"/>
  <c r="AP6330" i="4"/>
  <c r="AP6331" i="4"/>
  <c r="AP6332" i="4"/>
  <c r="AP6333" i="4"/>
  <c r="AP6334" i="4"/>
  <c r="AP6335" i="4"/>
  <c r="AP6336" i="4"/>
  <c r="AP6337" i="4"/>
  <c r="AP6338" i="4"/>
  <c r="AP6339" i="4"/>
  <c r="AP6340" i="4"/>
  <c r="AP6341" i="4"/>
  <c r="AP6342" i="4"/>
  <c r="AP6343" i="4"/>
  <c r="AP6344" i="4"/>
  <c r="AP6345" i="4"/>
  <c r="AP6346" i="4"/>
  <c r="AP6347" i="4"/>
  <c r="AP6348" i="4"/>
  <c r="AP6349" i="4"/>
  <c r="AP6350" i="4"/>
  <c r="AP6351" i="4"/>
  <c r="AP6352" i="4"/>
  <c r="AP6353" i="4"/>
  <c r="AP6354" i="4"/>
  <c r="AP6355" i="4"/>
  <c r="AP6356" i="4"/>
  <c r="AP6357" i="4"/>
  <c r="AP6358" i="4"/>
  <c r="AP6359" i="4"/>
  <c r="AP6360" i="4"/>
  <c r="AP6361" i="4"/>
  <c r="AP6362" i="4"/>
  <c r="AP6363" i="4"/>
  <c r="AP6364" i="4"/>
  <c r="AP6365" i="4"/>
  <c r="AP6366" i="4"/>
  <c r="AP6367" i="4"/>
  <c r="AP6368" i="4"/>
  <c r="AP6369" i="4"/>
  <c r="AP6370" i="4"/>
  <c r="AP6371" i="4"/>
  <c r="AP6372" i="4"/>
  <c r="AP6373" i="4"/>
  <c r="AP6374" i="4"/>
  <c r="AP6375" i="4"/>
  <c r="AP6376" i="4"/>
  <c r="AP6377" i="4"/>
  <c r="AP6378" i="4"/>
  <c r="AP6379" i="4"/>
  <c r="AP6380" i="4"/>
  <c r="AP6381" i="4"/>
  <c r="AP6382" i="4"/>
  <c r="AP6383" i="4"/>
  <c r="AP6384" i="4"/>
  <c r="AP6385" i="4"/>
  <c r="AP6386" i="4"/>
  <c r="AP6387" i="4"/>
  <c r="AP6388" i="4"/>
  <c r="AP6389" i="4"/>
  <c r="AP6390" i="4"/>
  <c r="AP6391" i="4"/>
  <c r="AP6392" i="4"/>
  <c r="AP6393" i="4"/>
  <c r="AP6394" i="4"/>
  <c r="AP6395" i="4"/>
  <c r="AP6396" i="4"/>
  <c r="AP6397" i="4"/>
  <c r="AP6398" i="4"/>
  <c r="AP6399" i="4"/>
  <c r="AP6400" i="4"/>
  <c r="AP6401" i="4"/>
  <c r="AP6402" i="4"/>
  <c r="AP6403" i="4"/>
  <c r="AP6404" i="4"/>
  <c r="AP6405" i="4"/>
  <c r="AP6406" i="4"/>
  <c r="AP6407" i="4"/>
  <c r="AP6408" i="4"/>
  <c r="AP6409" i="4"/>
  <c r="AP6410" i="4"/>
  <c r="AP6411" i="4"/>
  <c r="AP6412" i="4"/>
  <c r="AP6413" i="4"/>
  <c r="AP6414" i="4"/>
  <c r="AP6415" i="4"/>
  <c r="AP6416" i="4"/>
  <c r="AP6417" i="4"/>
  <c r="AP6418" i="4"/>
  <c r="AP6419" i="4"/>
  <c r="AP6420" i="4"/>
  <c r="AP6421" i="4"/>
  <c r="AP6422" i="4"/>
  <c r="AP6423" i="4"/>
  <c r="AP6424" i="4"/>
  <c r="AP6425" i="4"/>
  <c r="AP6426" i="4"/>
  <c r="AP6427" i="4"/>
  <c r="AP6428" i="4"/>
  <c r="AP6429" i="4"/>
  <c r="AP6430" i="4"/>
  <c r="AP6431" i="4"/>
  <c r="AP6432" i="4"/>
  <c r="AP6433" i="4"/>
  <c r="AP6434" i="4"/>
  <c r="AP6435" i="4"/>
  <c r="AP6436" i="4"/>
  <c r="AP6437" i="4"/>
  <c r="AP6438" i="4"/>
  <c r="AP6439" i="4"/>
  <c r="AP6440" i="4"/>
  <c r="AP6441" i="4"/>
  <c r="AP6442" i="4"/>
  <c r="AP6443" i="4"/>
  <c r="AP6444" i="4"/>
  <c r="AP6445" i="4"/>
  <c r="AP6446" i="4"/>
  <c r="AP6447" i="4"/>
  <c r="AP6448" i="4"/>
  <c r="AP6449" i="4"/>
  <c r="AP6450" i="4"/>
  <c r="AP6451" i="4"/>
  <c r="AP6452" i="4"/>
  <c r="AP6453" i="4"/>
  <c r="AP6454" i="4"/>
  <c r="AP6455" i="4"/>
  <c r="AP6456" i="4"/>
  <c r="AP6457" i="4"/>
  <c r="AP6458" i="4"/>
  <c r="AP6459" i="4"/>
  <c r="AP6460" i="4"/>
  <c r="AP6461" i="4"/>
  <c r="AP6462" i="4"/>
  <c r="AP6463" i="4"/>
  <c r="AP6464" i="4"/>
  <c r="AP6465" i="4"/>
  <c r="AP6466" i="4"/>
  <c r="AP6467" i="4"/>
  <c r="AP6468" i="4"/>
  <c r="AP6469" i="4"/>
  <c r="AP6470" i="4"/>
  <c r="AP6471" i="4"/>
  <c r="AP6472" i="4"/>
  <c r="AP6473" i="4"/>
  <c r="AP6474" i="4"/>
  <c r="AP6475" i="4"/>
  <c r="AP6476" i="4"/>
  <c r="AP6477" i="4"/>
  <c r="AP6478" i="4"/>
  <c r="AP6479" i="4"/>
  <c r="AP6480" i="4"/>
  <c r="AP6481" i="4"/>
  <c r="AP6482" i="4"/>
  <c r="AP6483" i="4"/>
  <c r="AP6484" i="4"/>
  <c r="AP6485" i="4"/>
  <c r="AP6486" i="4"/>
  <c r="AP6487" i="4"/>
  <c r="AP6488" i="4"/>
  <c r="AP6489" i="4"/>
  <c r="AP6490" i="4"/>
  <c r="AP6491" i="4"/>
  <c r="AP6492" i="4"/>
  <c r="AP6493" i="4"/>
  <c r="AP6494" i="4"/>
  <c r="AP6495" i="4"/>
  <c r="AP6496" i="4"/>
  <c r="AP6497" i="4"/>
  <c r="AP6498" i="4"/>
  <c r="AP6499" i="4"/>
  <c r="AP6500" i="4"/>
  <c r="AP6501" i="4"/>
  <c r="AP6502" i="4"/>
  <c r="AP6503" i="4"/>
  <c r="AP6504" i="4"/>
  <c r="AP6505" i="4"/>
  <c r="AP6506" i="4"/>
  <c r="AP6507" i="4"/>
  <c r="AP6508" i="4"/>
  <c r="AP6509" i="4"/>
  <c r="AP6510" i="4"/>
  <c r="AP6511" i="4"/>
  <c r="AP6512" i="4"/>
  <c r="AP6513" i="4"/>
  <c r="AP6514" i="4"/>
  <c r="AP6515" i="4"/>
  <c r="AP6516" i="4"/>
  <c r="AP6517" i="4"/>
  <c r="AP6518" i="4"/>
  <c r="AP6519" i="4"/>
  <c r="AP6520" i="4"/>
  <c r="AP6521" i="4"/>
  <c r="AP6522" i="4"/>
  <c r="AP6523" i="4"/>
  <c r="AP6524" i="4"/>
  <c r="AP6525" i="4"/>
  <c r="AP6526" i="4"/>
  <c r="AP6527" i="4"/>
  <c r="AP6528" i="4"/>
  <c r="AP6529" i="4"/>
  <c r="AP6530" i="4"/>
  <c r="AP6531" i="4"/>
  <c r="AP6532" i="4"/>
  <c r="AP6533" i="4"/>
  <c r="AP6534" i="4"/>
  <c r="AP6535" i="4"/>
  <c r="AP6536" i="4"/>
  <c r="AP6537" i="4"/>
  <c r="AP6538" i="4"/>
  <c r="AP6539" i="4"/>
  <c r="AP6540" i="4"/>
  <c r="AP6541" i="4"/>
  <c r="AP6542" i="4"/>
  <c r="AP6543" i="4"/>
  <c r="AP6544" i="4"/>
  <c r="AP6545" i="4"/>
  <c r="AP6546" i="4"/>
  <c r="AP6547" i="4"/>
  <c r="AP6548" i="4"/>
  <c r="AP6549" i="4"/>
  <c r="AP6550" i="4"/>
  <c r="AP6551" i="4"/>
  <c r="AP6552" i="4"/>
  <c r="AP6553" i="4"/>
  <c r="AP6554" i="4"/>
  <c r="AP6555" i="4"/>
  <c r="AP6556" i="4"/>
  <c r="AP6557" i="4"/>
  <c r="AP6558" i="4"/>
  <c r="AP6559" i="4"/>
  <c r="AP6560" i="4"/>
  <c r="AP6561" i="4"/>
  <c r="AP6562" i="4"/>
  <c r="AP6563" i="4"/>
  <c r="AP6564" i="4"/>
  <c r="AP6565" i="4"/>
  <c r="AP6566" i="4"/>
  <c r="AP6567" i="4"/>
  <c r="AP6568" i="4"/>
  <c r="AP6569" i="4"/>
  <c r="AP6570" i="4"/>
  <c r="AP6571" i="4"/>
  <c r="AP6572" i="4"/>
  <c r="AP6573" i="4"/>
  <c r="AP6574" i="4"/>
  <c r="AP6575" i="4"/>
  <c r="AP6576" i="4"/>
  <c r="AP6577" i="4"/>
  <c r="AP6578" i="4"/>
  <c r="AP6579" i="4"/>
  <c r="AP6580" i="4"/>
  <c r="AP6581" i="4"/>
  <c r="AP6582" i="4"/>
  <c r="AP6583" i="4"/>
  <c r="AP6584" i="4"/>
  <c r="AP6585" i="4"/>
  <c r="AP6586" i="4"/>
  <c r="AP6587" i="4"/>
  <c r="AP6588" i="4"/>
  <c r="AP6589" i="4"/>
  <c r="AP6590" i="4"/>
  <c r="AP6591" i="4"/>
  <c r="AP6592" i="4"/>
  <c r="AP6593" i="4"/>
  <c r="AP6594" i="4"/>
  <c r="AP6595" i="4"/>
  <c r="AP6596" i="4"/>
  <c r="AP6597" i="4"/>
  <c r="AP6598" i="4"/>
  <c r="AP6599" i="4"/>
  <c r="AP6600" i="4"/>
  <c r="AP6601" i="4"/>
  <c r="AP6602" i="4"/>
  <c r="AP6603" i="4"/>
  <c r="AP6604" i="4"/>
  <c r="AP6605" i="4"/>
  <c r="AP6606" i="4"/>
  <c r="AP6607" i="4"/>
  <c r="AP6608" i="4"/>
  <c r="AP6609" i="4"/>
  <c r="AP6610" i="4"/>
  <c r="AP6611" i="4"/>
  <c r="AP6612" i="4"/>
  <c r="AP6613" i="4"/>
  <c r="AP6614" i="4"/>
  <c r="AP6615" i="4"/>
  <c r="AP6616" i="4"/>
  <c r="AP6617" i="4"/>
  <c r="AP6618" i="4"/>
  <c r="AP6619" i="4"/>
  <c r="AP6620" i="4"/>
  <c r="AP6621" i="4"/>
  <c r="AP6622" i="4"/>
  <c r="AP6623" i="4"/>
  <c r="AP6624" i="4"/>
  <c r="AP6625" i="4"/>
  <c r="AP6626" i="4"/>
  <c r="AP6627" i="4"/>
  <c r="AP6628" i="4"/>
  <c r="AP6629" i="4"/>
  <c r="AP6630" i="4"/>
  <c r="AP6631" i="4"/>
  <c r="AP6632" i="4"/>
  <c r="AP6633" i="4"/>
  <c r="AP6634" i="4"/>
  <c r="AP6635" i="4"/>
  <c r="AP6636" i="4"/>
  <c r="AP6637" i="4"/>
  <c r="AP6638" i="4"/>
  <c r="AP6639" i="4"/>
  <c r="AP6640" i="4"/>
  <c r="AP6641" i="4"/>
  <c r="AP6642" i="4"/>
  <c r="AP6643" i="4"/>
  <c r="AP6644" i="4"/>
  <c r="AP6645" i="4"/>
  <c r="AP6646" i="4"/>
  <c r="AP6647" i="4"/>
  <c r="AP6648" i="4"/>
  <c r="AP6649" i="4"/>
  <c r="AP6650" i="4"/>
  <c r="AP6651" i="4"/>
  <c r="AP6652" i="4"/>
  <c r="AP6653" i="4"/>
  <c r="AP6654" i="4"/>
  <c r="AP6655" i="4"/>
  <c r="AP6656" i="4"/>
  <c r="AP6657" i="4"/>
  <c r="AP6658" i="4"/>
  <c r="AP6659" i="4"/>
  <c r="AP6660" i="4"/>
  <c r="AP6661" i="4"/>
  <c r="AP6662" i="4"/>
  <c r="AP6663" i="4"/>
  <c r="AP6664" i="4"/>
  <c r="AP6665" i="4"/>
  <c r="AP6666" i="4"/>
  <c r="AP6667" i="4"/>
  <c r="AP6668" i="4"/>
  <c r="AP6669" i="4"/>
  <c r="AP6670" i="4"/>
  <c r="AP6671" i="4"/>
  <c r="AP6672" i="4"/>
  <c r="AP6673" i="4"/>
  <c r="AP6674" i="4"/>
  <c r="AP6675" i="4"/>
  <c r="AP6676" i="4"/>
  <c r="AP6677" i="4"/>
  <c r="AP6678" i="4"/>
  <c r="AP6679" i="4"/>
  <c r="AP6680" i="4"/>
  <c r="AP6681" i="4"/>
  <c r="AP6682" i="4"/>
  <c r="AP6683" i="4"/>
  <c r="AP6684" i="4"/>
  <c r="AP6685" i="4"/>
  <c r="AP6686" i="4"/>
  <c r="AP6687" i="4"/>
  <c r="AP6688" i="4"/>
  <c r="AP6689" i="4"/>
  <c r="AP6690" i="4"/>
  <c r="AP6691" i="4"/>
  <c r="AP6692" i="4"/>
  <c r="AP6693" i="4"/>
  <c r="AP6694" i="4"/>
  <c r="AP6695" i="4"/>
  <c r="AP6696" i="4"/>
  <c r="AP6697" i="4"/>
  <c r="AP6698" i="4"/>
  <c r="AP6699" i="4"/>
  <c r="AP6700" i="4"/>
  <c r="AP6701" i="4"/>
  <c r="AP6702" i="4"/>
  <c r="AP6703" i="4"/>
  <c r="AP6704" i="4"/>
  <c r="AP6705" i="4"/>
  <c r="AP6706" i="4"/>
  <c r="AP6707" i="4"/>
  <c r="AP6708" i="4"/>
  <c r="AP6709" i="4"/>
  <c r="AP6710" i="4"/>
  <c r="AP6711" i="4"/>
  <c r="AP6712" i="4"/>
  <c r="AP6713" i="4"/>
  <c r="AP6714" i="4"/>
  <c r="AP6715" i="4"/>
  <c r="AP6716" i="4"/>
  <c r="AP6717" i="4"/>
  <c r="AP6718" i="4"/>
  <c r="AP6719" i="4"/>
  <c r="AP6720" i="4"/>
  <c r="AP6721" i="4"/>
  <c r="AP6722" i="4"/>
  <c r="AP6723" i="4"/>
  <c r="AP6724" i="4"/>
  <c r="AP6725" i="4"/>
  <c r="AP6726" i="4"/>
  <c r="AP6727" i="4"/>
  <c r="AP6728" i="4"/>
  <c r="AP6729" i="4"/>
  <c r="AP6730" i="4"/>
  <c r="AP6731" i="4"/>
  <c r="AP6732" i="4"/>
  <c r="AP6733" i="4"/>
  <c r="AP6734" i="4"/>
  <c r="AP6735" i="4"/>
  <c r="AP6736" i="4"/>
  <c r="AP6737" i="4"/>
  <c r="AP6738" i="4"/>
  <c r="AP6739" i="4"/>
  <c r="AP6740" i="4"/>
  <c r="AP6741" i="4"/>
  <c r="AP6742" i="4"/>
  <c r="AP6743" i="4"/>
  <c r="AP6744" i="4"/>
  <c r="AP6745" i="4"/>
  <c r="AP6746" i="4"/>
  <c r="AP6747" i="4"/>
  <c r="AP6748" i="4"/>
  <c r="AP6749" i="4"/>
  <c r="AP6750" i="4"/>
  <c r="AP6751" i="4"/>
  <c r="AP6752" i="4"/>
  <c r="AP6753" i="4"/>
  <c r="AP6754" i="4"/>
  <c r="AP6755" i="4"/>
  <c r="AP6756" i="4"/>
  <c r="AP6757" i="4"/>
  <c r="AP6758" i="4"/>
  <c r="AP6759" i="4"/>
  <c r="AP6760" i="4"/>
  <c r="AP6761" i="4"/>
  <c r="AP6762" i="4"/>
  <c r="AP6763" i="4"/>
  <c r="AP6764" i="4"/>
  <c r="AP6765" i="4"/>
  <c r="AP6766" i="4"/>
  <c r="AP6767" i="4"/>
  <c r="AP6768" i="4"/>
  <c r="AP6769" i="4"/>
  <c r="AP6770" i="4"/>
  <c r="AP6771" i="4"/>
  <c r="AP6772" i="4"/>
  <c r="AP6773" i="4"/>
  <c r="AP6774" i="4"/>
  <c r="AP6775" i="4"/>
  <c r="AP6776" i="4"/>
  <c r="AP6777" i="4"/>
  <c r="AP6778" i="4"/>
  <c r="AP6779" i="4"/>
  <c r="AP6780" i="4"/>
  <c r="AP6781" i="4"/>
  <c r="AP6782" i="4"/>
  <c r="AP6783" i="4"/>
  <c r="AP6784" i="4"/>
  <c r="AP6785" i="4"/>
  <c r="AP6786" i="4"/>
  <c r="AP6787" i="4"/>
  <c r="AP6788" i="4"/>
  <c r="AP6789" i="4"/>
  <c r="AP6790" i="4"/>
  <c r="AP6791" i="4"/>
  <c r="AP6792" i="4"/>
  <c r="AP6793" i="4"/>
  <c r="AP6794" i="4"/>
  <c r="AP6795" i="4"/>
  <c r="AP6796" i="4"/>
  <c r="AP6797" i="4"/>
  <c r="AP6798" i="4"/>
  <c r="AP6799" i="4"/>
  <c r="AP6800" i="4"/>
  <c r="AP6801" i="4"/>
  <c r="AP6802" i="4"/>
  <c r="AP6803" i="4"/>
  <c r="AP6804" i="4"/>
  <c r="AP6805" i="4"/>
  <c r="AP6806" i="4"/>
  <c r="AP6807" i="4"/>
  <c r="AP6808" i="4"/>
  <c r="AP6809" i="4"/>
  <c r="AP6810" i="4"/>
  <c r="AP6811" i="4"/>
  <c r="AP6812" i="4"/>
  <c r="AP6813" i="4"/>
  <c r="AP6814" i="4"/>
  <c r="AP6815" i="4"/>
  <c r="AP6816" i="4"/>
  <c r="AP6817" i="4"/>
  <c r="AP6818" i="4"/>
  <c r="AP6819" i="4"/>
  <c r="AP6820" i="4"/>
  <c r="AP6821" i="4"/>
  <c r="AP6822" i="4"/>
  <c r="AP6823" i="4"/>
  <c r="AP6824" i="4"/>
  <c r="AP6825" i="4"/>
  <c r="AP6826" i="4"/>
  <c r="AP6827" i="4"/>
  <c r="AP6828" i="4"/>
  <c r="AP6829" i="4"/>
  <c r="AP6830" i="4"/>
  <c r="AP6831" i="4"/>
  <c r="AP6832" i="4"/>
  <c r="AP6833" i="4"/>
  <c r="AP6834" i="4"/>
  <c r="AP6835" i="4"/>
  <c r="AP6836" i="4"/>
  <c r="AP6837" i="4"/>
  <c r="AP6838" i="4"/>
  <c r="AP6839" i="4"/>
  <c r="AP6840" i="4"/>
  <c r="AP6841" i="4"/>
  <c r="AP6842" i="4"/>
  <c r="AP6843" i="4"/>
  <c r="AP6844" i="4"/>
  <c r="AP6845" i="4"/>
  <c r="AP6846" i="4"/>
  <c r="AP6847" i="4"/>
  <c r="AP6848" i="4"/>
  <c r="AP6849" i="4"/>
  <c r="AP6850" i="4"/>
  <c r="AP6851" i="4"/>
  <c r="AP6852" i="4"/>
  <c r="AP6853" i="4"/>
  <c r="AP6854" i="4"/>
  <c r="AP6855" i="4"/>
  <c r="AP6856" i="4"/>
  <c r="AP6857" i="4"/>
  <c r="AP6858" i="4"/>
  <c r="AP6859" i="4"/>
  <c r="AP6860" i="4"/>
  <c r="AP6861" i="4"/>
  <c r="AP6862" i="4"/>
  <c r="AP6863" i="4"/>
  <c r="AP6864" i="4"/>
  <c r="AP6865" i="4"/>
  <c r="AP6866" i="4"/>
  <c r="AP6867" i="4"/>
  <c r="AP6868" i="4"/>
  <c r="AP6869" i="4"/>
  <c r="AP6870" i="4"/>
  <c r="AP6871" i="4"/>
  <c r="AP6872" i="4"/>
  <c r="AP6873" i="4"/>
  <c r="AP6874" i="4"/>
  <c r="AP6875" i="4"/>
  <c r="AP6876" i="4"/>
  <c r="AP6877" i="4"/>
  <c r="AP6878" i="4"/>
  <c r="AP6879" i="4"/>
  <c r="AP6880" i="4"/>
  <c r="AP6881" i="4"/>
  <c r="AP6882" i="4"/>
  <c r="AP6883" i="4"/>
  <c r="AP6884" i="4"/>
  <c r="AP6885" i="4"/>
  <c r="AP6886" i="4"/>
  <c r="AP6887" i="4"/>
  <c r="AP6888" i="4"/>
  <c r="AP6889" i="4"/>
  <c r="AP6890" i="4"/>
  <c r="AP6891" i="4"/>
  <c r="AP6892" i="4"/>
  <c r="AP6893" i="4"/>
  <c r="AP6894" i="4"/>
  <c r="AP6895" i="4"/>
  <c r="AP6896" i="4"/>
  <c r="AP6897" i="4"/>
  <c r="AP6898" i="4"/>
  <c r="AP6899" i="4"/>
  <c r="AP6900" i="4"/>
  <c r="AP6901" i="4"/>
  <c r="AP6902" i="4"/>
  <c r="AP6903" i="4"/>
  <c r="AP6904" i="4"/>
  <c r="AP6905" i="4"/>
  <c r="AP6906" i="4"/>
  <c r="AP6907" i="4"/>
  <c r="AP6908" i="4"/>
  <c r="AP6909" i="4"/>
  <c r="AP6910" i="4"/>
  <c r="AP6911" i="4"/>
  <c r="AP6912" i="4"/>
  <c r="AP6913" i="4"/>
  <c r="AP6914" i="4"/>
  <c r="AP6915" i="4"/>
  <c r="AP6916" i="4"/>
  <c r="AP6917" i="4"/>
  <c r="AP6918" i="4"/>
  <c r="AP6919" i="4"/>
  <c r="AP6920" i="4"/>
  <c r="AP6921" i="4"/>
  <c r="AP6922" i="4"/>
  <c r="AP6923" i="4"/>
  <c r="AP6924" i="4"/>
  <c r="AP6925" i="4"/>
  <c r="AP6926" i="4"/>
  <c r="AP6927" i="4"/>
  <c r="AP6928" i="4"/>
  <c r="AP6929" i="4"/>
  <c r="AP6930" i="4"/>
  <c r="AP6931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1223" i="4"/>
  <c r="AO1224" i="4"/>
  <c r="AO1225" i="4"/>
  <c r="AO1226" i="4"/>
  <c r="AO1227" i="4"/>
  <c r="AO1228" i="4"/>
  <c r="AO1229" i="4"/>
  <c r="AO1230" i="4"/>
  <c r="AO1231" i="4"/>
  <c r="AO1232" i="4"/>
  <c r="AO1233" i="4"/>
  <c r="AO1234" i="4"/>
  <c r="AO1235" i="4"/>
  <c r="AO1236" i="4"/>
  <c r="AO1237" i="4"/>
  <c r="AO1238" i="4"/>
  <c r="AO1239" i="4"/>
  <c r="AO1240" i="4"/>
  <c r="AO1241" i="4"/>
  <c r="AO1242" i="4"/>
  <c r="AO1243" i="4"/>
  <c r="AO1244" i="4"/>
  <c r="AO1245" i="4"/>
  <c r="AO1246" i="4"/>
  <c r="AO1247" i="4"/>
  <c r="AO1248" i="4"/>
  <c r="AO1249" i="4"/>
  <c r="AO1250" i="4"/>
  <c r="AO1251" i="4"/>
  <c r="AO1252" i="4"/>
  <c r="AO1253" i="4"/>
  <c r="AO1254" i="4"/>
  <c r="AO1255" i="4"/>
  <c r="AO1256" i="4"/>
  <c r="AO1257" i="4"/>
  <c r="AO1258" i="4"/>
  <c r="AO1259" i="4"/>
  <c r="AO1260" i="4"/>
  <c r="AO1261" i="4"/>
  <c r="AO1262" i="4"/>
  <c r="AO1263" i="4"/>
  <c r="AO1264" i="4"/>
  <c r="AO1265" i="4"/>
  <c r="AO1266" i="4"/>
  <c r="AO1267" i="4"/>
  <c r="AO1268" i="4"/>
  <c r="AO1269" i="4"/>
  <c r="AO1270" i="4"/>
  <c r="AO1271" i="4"/>
  <c r="AO1272" i="4"/>
  <c r="AO1273" i="4"/>
  <c r="AO1274" i="4"/>
  <c r="AO1275" i="4"/>
  <c r="AO1276" i="4"/>
  <c r="AO1277" i="4"/>
  <c r="AO1278" i="4"/>
  <c r="AO1279" i="4"/>
  <c r="AO1280" i="4"/>
  <c r="AO1281" i="4"/>
  <c r="AO1282" i="4"/>
  <c r="AO1283" i="4"/>
  <c r="AO1284" i="4"/>
  <c r="AO1285" i="4"/>
  <c r="AO1286" i="4"/>
  <c r="AO1287" i="4"/>
  <c r="AO1288" i="4"/>
  <c r="AO1289" i="4"/>
  <c r="AO1290" i="4"/>
  <c r="AO1291" i="4"/>
  <c r="AO1292" i="4"/>
  <c r="AO1293" i="4"/>
  <c r="AO1294" i="4"/>
  <c r="AO1295" i="4"/>
  <c r="AO1296" i="4"/>
  <c r="AO1297" i="4"/>
  <c r="AO1298" i="4"/>
  <c r="AO1299" i="4"/>
  <c r="AO1300" i="4"/>
  <c r="AO1301" i="4"/>
  <c r="AO1302" i="4"/>
  <c r="AO1303" i="4"/>
  <c r="AO1304" i="4"/>
  <c r="AO1305" i="4"/>
  <c r="AO1306" i="4"/>
  <c r="AO1307" i="4"/>
  <c r="AO1308" i="4"/>
  <c r="AO1309" i="4"/>
  <c r="AO1310" i="4"/>
  <c r="AO1311" i="4"/>
  <c r="AO1312" i="4"/>
  <c r="AO1313" i="4"/>
  <c r="AO1314" i="4"/>
  <c r="AO1315" i="4"/>
  <c r="AO1316" i="4"/>
  <c r="AO1317" i="4"/>
  <c r="AO1318" i="4"/>
  <c r="AO1319" i="4"/>
  <c r="AO1320" i="4"/>
  <c r="AO1321" i="4"/>
  <c r="AO1322" i="4"/>
  <c r="AO1323" i="4"/>
  <c r="AO1324" i="4"/>
  <c r="AO1325" i="4"/>
  <c r="AO1326" i="4"/>
  <c r="AO1327" i="4"/>
  <c r="AO1328" i="4"/>
  <c r="AO1329" i="4"/>
  <c r="AO1330" i="4"/>
  <c r="AO1331" i="4"/>
  <c r="AO1332" i="4"/>
  <c r="AO1333" i="4"/>
  <c r="AO1334" i="4"/>
  <c r="AO1335" i="4"/>
  <c r="AO1336" i="4"/>
  <c r="AO1337" i="4"/>
  <c r="AO1338" i="4"/>
  <c r="AO1339" i="4"/>
  <c r="AO1340" i="4"/>
  <c r="AO1341" i="4"/>
  <c r="AO1342" i="4"/>
  <c r="AO1343" i="4"/>
  <c r="AO1344" i="4"/>
  <c r="AO1345" i="4"/>
  <c r="AO1346" i="4"/>
  <c r="AO1347" i="4"/>
  <c r="AO1348" i="4"/>
  <c r="AO1349" i="4"/>
  <c r="AO1350" i="4"/>
  <c r="AO1351" i="4"/>
  <c r="AO1352" i="4"/>
  <c r="AO1353" i="4"/>
  <c r="AO1354" i="4"/>
  <c r="AO1355" i="4"/>
  <c r="AO1356" i="4"/>
  <c r="AO1357" i="4"/>
  <c r="AO1358" i="4"/>
  <c r="AO1359" i="4"/>
  <c r="AO1360" i="4"/>
  <c r="AO1361" i="4"/>
  <c r="AO1362" i="4"/>
  <c r="AO1363" i="4"/>
  <c r="AO1364" i="4"/>
  <c r="AO1365" i="4"/>
  <c r="AO1366" i="4"/>
  <c r="AO1367" i="4"/>
  <c r="AO1368" i="4"/>
  <c r="AO1369" i="4"/>
  <c r="AO1370" i="4"/>
  <c r="AO1371" i="4"/>
  <c r="AO1372" i="4"/>
  <c r="AO1373" i="4"/>
  <c r="AO1374" i="4"/>
  <c r="AO1375" i="4"/>
  <c r="AO1376" i="4"/>
  <c r="AO1377" i="4"/>
  <c r="AO1378" i="4"/>
  <c r="AO1379" i="4"/>
  <c r="AO1380" i="4"/>
  <c r="AO1381" i="4"/>
  <c r="AO1382" i="4"/>
  <c r="AO1383" i="4"/>
  <c r="AO1384" i="4"/>
  <c r="AO1385" i="4"/>
  <c r="AO1386" i="4"/>
  <c r="AO1387" i="4"/>
  <c r="AO1388" i="4"/>
  <c r="AO1389" i="4"/>
  <c r="AO1390" i="4"/>
  <c r="AO1391" i="4"/>
  <c r="AO1392" i="4"/>
  <c r="AO1393" i="4"/>
  <c r="AO1394" i="4"/>
  <c r="AO1395" i="4"/>
  <c r="AO1396" i="4"/>
  <c r="AO1397" i="4"/>
  <c r="AO1398" i="4"/>
  <c r="AO1399" i="4"/>
  <c r="AO1400" i="4"/>
  <c r="AO1401" i="4"/>
  <c r="AO1402" i="4"/>
  <c r="AO1403" i="4"/>
  <c r="AO1404" i="4"/>
  <c r="AO1405" i="4"/>
  <c r="AO1406" i="4"/>
  <c r="AO1407" i="4"/>
  <c r="AO1408" i="4"/>
  <c r="AO1409" i="4"/>
  <c r="AO1410" i="4"/>
  <c r="AO1411" i="4"/>
  <c r="AO1412" i="4"/>
  <c r="AO1413" i="4"/>
  <c r="AO1414" i="4"/>
  <c r="AO1415" i="4"/>
  <c r="AO1416" i="4"/>
  <c r="AO1417" i="4"/>
  <c r="AO1418" i="4"/>
  <c r="AO1419" i="4"/>
  <c r="AO1420" i="4"/>
  <c r="AO1421" i="4"/>
  <c r="AO1422" i="4"/>
  <c r="AO1423" i="4"/>
  <c r="AO1424" i="4"/>
  <c r="AO1425" i="4"/>
  <c r="AO1426" i="4"/>
  <c r="AO1427" i="4"/>
  <c r="AO1428" i="4"/>
  <c r="AO1429" i="4"/>
  <c r="AO1430" i="4"/>
  <c r="AO1431" i="4"/>
  <c r="AO1432" i="4"/>
  <c r="AO1433" i="4"/>
  <c r="AO1434" i="4"/>
  <c r="AO1435" i="4"/>
  <c r="AO1436" i="4"/>
  <c r="AO1437" i="4"/>
  <c r="AO1438" i="4"/>
  <c r="AO1439" i="4"/>
  <c r="AO1440" i="4"/>
  <c r="AO1441" i="4"/>
  <c r="AO1442" i="4"/>
  <c r="AO1443" i="4"/>
  <c r="AO1444" i="4"/>
  <c r="AO1445" i="4"/>
  <c r="AO1446" i="4"/>
  <c r="AO1447" i="4"/>
  <c r="AO1448" i="4"/>
  <c r="AO1449" i="4"/>
  <c r="AO1450" i="4"/>
  <c r="AO1451" i="4"/>
  <c r="AO1452" i="4"/>
  <c r="AO1453" i="4"/>
  <c r="AO1454" i="4"/>
  <c r="AO1455" i="4"/>
  <c r="AO1456" i="4"/>
  <c r="AO1457" i="4"/>
  <c r="AO1458" i="4"/>
  <c r="AO1459" i="4"/>
  <c r="AO1460" i="4"/>
  <c r="AO1461" i="4"/>
  <c r="AO1462" i="4"/>
  <c r="AO1463" i="4"/>
  <c r="AO1464" i="4"/>
  <c r="AO1465" i="4"/>
  <c r="AO1466" i="4"/>
  <c r="AO1467" i="4"/>
  <c r="AO1468" i="4"/>
  <c r="AO1469" i="4"/>
  <c r="AO1470" i="4"/>
  <c r="AO1471" i="4"/>
  <c r="AO1472" i="4"/>
  <c r="AO1473" i="4"/>
  <c r="AO1474" i="4"/>
  <c r="AO1475" i="4"/>
  <c r="AO1476" i="4"/>
  <c r="AO1477" i="4"/>
  <c r="AO1478" i="4"/>
  <c r="AO1479" i="4"/>
  <c r="AO1480" i="4"/>
  <c r="AO1481" i="4"/>
  <c r="AO1482" i="4"/>
  <c r="AO1483" i="4"/>
  <c r="AO1484" i="4"/>
  <c r="AO1485" i="4"/>
  <c r="AO1486" i="4"/>
  <c r="AO1487" i="4"/>
  <c r="AO1488" i="4"/>
  <c r="AO1489" i="4"/>
  <c r="AO1490" i="4"/>
  <c r="AO1491" i="4"/>
  <c r="AO1492" i="4"/>
  <c r="AO1493" i="4"/>
  <c r="AO1494" i="4"/>
  <c r="AO1495" i="4"/>
  <c r="AO1496" i="4"/>
  <c r="AO1497" i="4"/>
  <c r="AO1498" i="4"/>
  <c r="AO1499" i="4"/>
  <c r="AO1500" i="4"/>
  <c r="AO1501" i="4"/>
  <c r="AO1502" i="4"/>
  <c r="AO1503" i="4"/>
  <c r="AO1504" i="4"/>
  <c r="AO1505" i="4"/>
  <c r="AO1506" i="4"/>
  <c r="AO1507" i="4"/>
  <c r="AO1508" i="4"/>
  <c r="AO1509" i="4"/>
  <c r="AO1510" i="4"/>
  <c r="AO1511" i="4"/>
  <c r="AO1512" i="4"/>
  <c r="AO1513" i="4"/>
  <c r="AO1514" i="4"/>
  <c r="AO1515" i="4"/>
  <c r="AO1516" i="4"/>
  <c r="AO1517" i="4"/>
  <c r="AO1518" i="4"/>
  <c r="AO1519" i="4"/>
  <c r="AO1520" i="4"/>
  <c r="AO1521" i="4"/>
  <c r="AO1522" i="4"/>
  <c r="AO1523" i="4"/>
  <c r="AO1524" i="4"/>
  <c r="AO1525" i="4"/>
  <c r="AO1526" i="4"/>
  <c r="AO1527" i="4"/>
  <c r="AO1528" i="4"/>
  <c r="AO1529" i="4"/>
  <c r="AO1530" i="4"/>
  <c r="AO1531" i="4"/>
  <c r="AO1532" i="4"/>
  <c r="AO1533" i="4"/>
  <c r="AO1534" i="4"/>
  <c r="AO1535" i="4"/>
  <c r="AO1536" i="4"/>
  <c r="AO1537" i="4"/>
  <c r="AO1538" i="4"/>
  <c r="AO1539" i="4"/>
  <c r="AO1540" i="4"/>
  <c r="AO1541" i="4"/>
  <c r="AO1542" i="4"/>
  <c r="AO1543" i="4"/>
  <c r="AO1544" i="4"/>
  <c r="AO1545" i="4"/>
  <c r="AO1546" i="4"/>
  <c r="AO1547" i="4"/>
  <c r="AO1548" i="4"/>
  <c r="AO1549" i="4"/>
  <c r="AO1550" i="4"/>
  <c r="AO1551" i="4"/>
  <c r="AO1552" i="4"/>
  <c r="AO1553" i="4"/>
  <c r="AO1554" i="4"/>
  <c r="AO1555" i="4"/>
  <c r="AO1556" i="4"/>
  <c r="AO1557" i="4"/>
  <c r="AO1558" i="4"/>
  <c r="AO1559" i="4"/>
  <c r="AO1560" i="4"/>
  <c r="AO1561" i="4"/>
  <c r="AO1562" i="4"/>
  <c r="AO1563" i="4"/>
  <c r="AO1564" i="4"/>
  <c r="AO1565" i="4"/>
  <c r="AO1566" i="4"/>
  <c r="AO1567" i="4"/>
  <c r="AO1568" i="4"/>
  <c r="AO1569" i="4"/>
  <c r="AO1570" i="4"/>
  <c r="AO1571" i="4"/>
  <c r="AO1572" i="4"/>
  <c r="AO1573" i="4"/>
  <c r="AO1574" i="4"/>
  <c r="AO1575" i="4"/>
  <c r="AO1576" i="4"/>
  <c r="AO1577" i="4"/>
  <c r="AO1578" i="4"/>
  <c r="AO1579" i="4"/>
  <c r="AO1580" i="4"/>
  <c r="AO1581" i="4"/>
  <c r="AO1582" i="4"/>
  <c r="AO1583" i="4"/>
  <c r="AO1584" i="4"/>
  <c r="AO1585" i="4"/>
  <c r="AO1586" i="4"/>
  <c r="AO1587" i="4"/>
  <c r="AO1588" i="4"/>
  <c r="AO1589" i="4"/>
  <c r="AO1590" i="4"/>
  <c r="AO1591" i="4"/>
  <c r="AO1592" i="4"/>
  <c r="AO1593" i="4"/>
  <c r="AO1594" i="4"/>
  <c r="AO1595" i="4"/>
  <c r="AO1596" i="4"/>
  <c r="AO1597" i="4"/>
  <c r="AO1598" i="4"/>
  <c r="AO1599" i="4"/>
  <c r="AO1600" i="4"/>
  <c r="AO1601" i="4"/>
  <c r="AO1602" i="4"/>
  <c r="AO1603" i="4"/>
  <c r="AO1604" i="4"/>
  <c r="AO1605" i="4"/>
  <c r="AO1606" i="4"/>
  <c r="AO1607" i="4"/>
  <c r="AO1608" i="4"/>
  <c r="AO1609" i="4"/>
  <c r="AO1610" i="4"/>
  <c r="AO1611" i="4"/>
  <c r="AO1612" i="4"/>
  <c r="AO1613" i="4"/>
  <c r="AO1614" i="4"/>
  <c r="AO1615" i="4"/>
  <c r="AO1616" i="4"/>
  <c r="AO1617" i="4"/>
  <c r="AO1618" i="4"/>
  <c r="AO1619" i="4"/>
  <c r="AO1620" i="4"/>
  <c r="AO1621" i="4"/>
  <c r="AO1622" i="4"/>
  <c r="AO1623" i="4"/>
  <c r="AO1624" i="4"/>
  <c r="AO1625" i="4"/>
  <c r="AO1626" i="4"/>
  <c r="AO1627" i="4"/>
  <c r="AO1628" i="4"/>
  <c r="AO1629" i="4"/>
  <c r="AO1630" i="4"/>
  <c r="AO1631" i="4"/>
  <c r="AO1632" i="4"/>
  <c r="AO1633" i="4"/>
  <c r="AO1634" i="4"/>
  <c r="AO1635" i="4"/>
  <c r="AO1636" i="4"/>
  <c r="AO1637" i="4"/>
  <c r="AO1638" i="4"/>
  <c r="AO1639" i="4"/>
  <c r="AO1640" i="4"/>
  <c r="AO1641" i="4"/>
  <c r="AO1642" i="4"/>
  <c r="AO1643" i="4"/>
  <c r="AO1644" i="4"/>
  <c r="AO1645" i="4"/>
  <c r="AO1646" i="4"/>
  <c r="AO1647" i="4"/>
  <c r="AO1648" i="4"/>
  <c r="AO1649" i="4"/>
  <c r="AO1650" i="4"/>
  <c r="AO1651" i="4"/>
  <c r="AO1652" i="4"/>
  <c r="AO1653" i="4"/>
  <c r="AO1654" i="4"/>
  <c r="AO1655" i="4"/>
  <c r="AO1656" i="4"/>
  <c r="AO1657" i="4"/>
  <c r="AO1658" i="4"/>
  <c r="AO1659" i="4"/>
  <c r="AO1660" i="4"/>
  <c r="AO1661" i="4"/>
  <c r="AO1662" i="4"/>
  <c r="AO1663" i="4"/>
  <c r="AO1664" i="4"/>
  <c r="AO1665" i="4"/>
  <c r="AO1666" i="4"/>
  <c r="AO1667" i="4"/>
  <c r="AO1668" i="4"/>
  <c r="AO1669" i="4"/>
  <c r="AO1670" i="4"/>
  <c r="AO1671" i="4"/>
  <c r="AO1672" i="4"/>
  <c r="AO1673" i="4"/>
  <c r="AO1674" i="4"/>
  <c r="AO1675" i="4"/>
  <c r="AO1676" i="4"/>
  <c r="AO1677" i="4"/>
  <c r="AO1678" i="4"/>
  <c r="AO1679" i="4"/>
  <c r="AO1680" i="4"/>
  <c r="AO1681" i="4"/>
  <c r="AO1682" i="4"/>
  <c r="AO1683" i="4"/>
  <c r="AO1684" i="4"/>
  <c r="AO1685" i="4"/>
  <c r="AO1686" i="4"/>
  <c r="AO1687" i="4"/>
  <c r="AO1688" i="4"/>
  <c r="AO1689" i="4"/>
  <c r="AO1690" i="4"/>
  <c r="AO1691" i="4"/>
  <c r="AO1692" i="4"/>
  <c r="AO1693" i="4"/>
  <c r="AO1694" i="4"/>
  <c r="AO1695" i="4"/>
  <c r="AO1696" i="4"/>
  <c r="AO1697" i="4"/>
  <c r="AO1698" i="4"/>
  <c r="AO1699" i="4"/>
  <c r="AO1700" i="4"/>
  <c r="AO1701" i="4"/>
  <c r="AO1702" i="4"/>
  <c r="AO1703" i="4"/>
  <c r="AO1704" i="4"/>
  <c r="AO1705" i="4"/>
  <c r="AO1706" i="4"/>
  <c r="AO1707" i="4"/>
  <c r="AO1708" i="4"/>
  <c r="AO1709" i="4"/>
  <c r="AO1710" i="4"/>
  <c r="AO1711" i="4"/>
  <c r="AO1712" i="4"/>
  <c r="AO1713" i="4"/>
  <c r="AO1714" i="4"/>
  <c r="AO1715" i="4"/>
  <c r="AO1716" i="4"/>
  <c r="AO1717" i="4"/>
  <c r="AO1718" i="4"/>
  <c r="AO1719" i="4"/>
  <c r="AO1720" i="4"/>
  <c r="AO1721" i="4"/>
  <c r="AO1722" i="4"/>
  <c r="AO1723" i="4"/>
  <c r="AO1724" i="4"/>
  <c r="AO1725" i="4"/>
  <c r="AO1726" i="4"/>
  <c r="AO1727" i="4"/>
  <c r="AO1728" i="4"/>
  <c r="AO1729" i="4"/>
  <c r="AO1730" i="4"/>
  <c r="AO1731" i="4"/>
  <c r="AO1732" i="4"/>
  <c r="AO1733" i="4"/>
  <c r="AO1734" i="4"/>
  <c r="AO1735" i="4"/>
  <c r="AO1736" i="4"/>
  <c r="AO1737" i="4"/>
  <c r="AO1738" i="4"/>
  <c r="AO1739" i="4"/>
  <c r="AO1740" i="4"/>
  <c r="AO1741" i="4"/>
  <c r="AO1742" i="4"/>
  <c r="AO1743" i="4"/>
  <c r="AO1744" i="4"/>
  <c r="AO1745" i="4"/>
  <c r="AO1746" i="4"/>
  <c r="AO1747" i="4"/>
  <c r="AO1748" i="4"/>
  <c r="AO1749" i="4"/>
  <c r="AO1750" i="4"/>
  <c r="AO1751" i="4"/>
  <c r="AO1752" i="4"/>
  <c r="AO1753" i="4"/>
  <c r="AO1754" i="4"/>
  <c r="AO1755" i="4"/>
  <c r="AO1756" i="4"/>
  <c r="AO1757" i="4"/>
  <c r="AO1758" i="4"/>
  <c r="AO1759" i="4"/>
  <c r="AO1760" i="4"/>
  <c r="AO1761" i="4"/>
  <c r="AO1762" i="4"/>
  <c r="AO1763" i="4"/>
  <c r="AO1764" i="4"/>
  <c r="AO1765" i="4"/>
  <c r="AO1766" i="4"/>
  <c r="AO1767" i="4"/>
  <c r="AO1768" i="4"/>
  <c r="AO1769" i="4"/>
  <c r="AO1770" i="4"/>
  <c r="AO1771" i="4"/>
  <c r="AO1772" i="4"/>
  <c r="AO1773" i="4"/>
  <c r="AO1774" i="4"/>
  <c r="AO1775" i="4"/>
  <c r="AO1776" i="4"/>
  <c r="AO1777" i="4"/>
  <c r="AO1778" i="4"/>
  <c r="AO1779" i="4"/>
  <c r="AO1780" i="4"/>
  <c r="AO1781" i="4"/>
  <c r="AO1782" i="4"/>
  <c r="AO1783" i="4"/>
  <c r="AO1784" i="4"/>
  <c r="AO1785" i="4"/>
  <c r="AO1786" i="4"/>
  <c r="AO1787" i="4"/>
  <c r="AO1788" i="4"/>
  <c r="AO1789" i="4"/>
  <c r="AO1790" i="4"/>
  <c r="AO1791" i="4"/>
  <c r="AO1792" i="4"/>
  <c r="AO1793" i="4"/>
  <c r="AO1794" i="4"/>
  <c r="AO1795" i="4"/>
  <c r="AO1796" i="4"/>
  <c r="AO1797" i="4"/>
  <c r="AO1798" i="4"/>
  <c r="AO1799" i="4"/>
  <c r="AO1800" i="4"/>
  <c r="AO1801" i="4"/>
  <c r="AO1802" i="4"/>
  <c r="AO1803" i="4"/>
  <c r="AO1804" i="4"/>
  <c r="AO1805" i="4"/>
  <c r="AO1806" i="4"/>
  <c r="AO1807" i="4"/>
  <c r="AO1808" i="4"/>
  <c r="AO1809" i="4"/>
  <c r="AO1810" i="4"/>
  <c r="AO1811" i="4"/>
  <c r="AO1812" i="4"/>
  <c r="AO1813" i="4"/>
  <c r="AO1814" i="4"/>
  <c r="AO1815" i="4"/>
  <c r="AO1816" i="4"/>
  <c r="AO1817" i="4"/>
  <c r="AO1818" i="4"/>
  <c r="AO1819" i="4"/>
  <c r="AO1820" i="4"/>
  <c r="AO1821" i="4"/>
  <c r="AO1822" i="4"/>
  <c r="AO1823" i="4"/>
  <c r="AO1824" i="4"/>
  <c r="AO1825" i="4"/>
  <c r="AO1826" i="4"/>
  <c r="AO1827" i="4"/>
  <c r="AO1828" i="4"/>
  <c r="AO1829" i="4"/>
  <c r="AO1830" i="4"/>
  <c r="AO1831" i="4"/>
  <c r="AO1832" i="4"/>
  <c r="AO1833" i="4"/>
  <c r="AO1834" i="4"/>
  <c r="AO1835" i="4"/>
  <c r="AO1836" i="4"/>
  <c r="AO1837" i="4"/>
  <c r="AO1838" i="4"/>
  <c r="AO1839" i="4"/>
  <c r="AO1840" i="4"/>
  <c r="AO1841" i="4"/>
  <c r="AO1842" i="4"/>
  <c r="AO1843" i="4"/>
  <c r="AO1844" i="4"/>
  <c r="AO1845" i="4"/>
  <c r="AO1846" i="4"/>
  <c r="AO1847" i="4"/>
  <c r="AO1848" i="4"/>
  <c r="AO1849" i="4"/>
  <c r="AO1850" i="4"/>
  <c r="AO1851" i="4"/>
  <c r="AO1852" i="4"/>
  <c r="AO1853" i="4"/>
  <c r="AO1854" i="4"/>
  <c r="AO1855" i="4"/>
  <c r="AO1856" i="4"/>
  <c r="AO1857" i="4"/>
  <c r="AO1858" i="4"/>
  <c r="AO1859" i="4"/>
  <c r="AO1860" i="4"/>
  <c r="AO1861" i="4"/>
  <c r="AO1862" i="4"/>
  <c r="AO1863" i="4"/>
  <c r="AO1864" i="4"/>
  <c r="AO1865" i="4"/>
  <c r="AO1866" i="4"/>
  <c r="AO1867" i="4"/>
  <c r="AO1868" i="4"/>
  <c r="AO1869" i="4"/>
  <c r="AO1870" i="4"/>
  <c r="AO1871" i="4"/>
  <c r="AO1872" i="4"/>
  <c r="AO1873" i="4"/>
  <c r="AO1874" i="4"/>
  <c r="AO1875" i="4"/>
  <c r="AO1876" i="4"/>
  <c r="AO1877" i="4"/>
  <c r="AO1878" i="4"/>
  <c r="AO1879" i="4"/>
  <c r="AO1880" i="4"/>
  <c r="AO1881" i="4"/>
  <c r="AO1882" i="4"/>
  <c r="AO1883" i="4"/>
  <c r="AO1884" i="4"/>
  <c r="AO1885" i="4"/>
  <c r="AO1886" i="4"/>
  <c r="AO1887" i="4"/>
  <c r="AO1888" i="4"/>
  <c r="AO1889" i="4"/>
  <c r="AO1890" i="4"/>
  <c r="AO1891" i="4"/>
  <c r="AO1892" i="4"/>
  <c r="AO1893" i="4"/>
  <c r="AO1894" i="4"/>
  <c r="AO1895" i="4"/>
  <c r="AO1896" i="4"/>
  <c r="AO1897" i="4"/>
  <c r="AO1898" i="4"/>
  <c r="AO1899" i="4"/>
  <c r="AO1900" i="4"/>
  <c r="AO1901" i="4"/>
  <c r="AO1902" i="4"/>
  <c r="AO1903" i="4"/>
  <c r="AO1904" i="4"/>
  <c r="AO1905" i="4"/>
  <c r="AO1906" i="4"/>
  <c r="AO1907" i="4"/>
  <c r="AO1908" i="4"/>
  <c r="AO1909" i="4"/>
  <c r="AO1910" i="4"/>
  <c r="AO1911" i="4"/>
  <c r="AO1912" i="4"/>
  <c r="AO1913" i="4"/>
  <c r="AO1914" i="4"/>
  <c r="AO1915" i="4"/>
  <c r="AO1916" i="4"/>
  <c r="AO1917" i="4"/>
  <c r="AO1918" i="4"/>
  <c r="AO1919" i="4"/>
  <c r="AO1920" i="4"/>
  <c r="AO1921" i="4"/>
  <c r="AO1922" i="4"/>
  <c r="AO1923" i="4"/>
  <c r="AO1924" i="4"/>
  <c r="AO1925" i="4"/>
  <c r="AO1926" i="4"/>
  <c r="AO1927" i="4"/>
  <c r="AO1928" i="4"/>
  <c r="AO1929" i="4"/>
  <c r="AO1930" i="4"/>
  <c r="AO1931" i="4"/>
  <c r="AO1932" i="4"/>
  <c r="AO1933" i="4"/>
  <c r="AO1934" i="4"/>
  <c r="AO1935" i="4"/>
  <c r="AO1936" i="4"/>
  <c r="AO1937" i="4"/>
  <c r="AO1938" i="4"/>
  <c r="AO1939" i="4"/>
  <c r="AO1940" i="4"/>
  <c r="AO1941" i="4"/>
  <c r="AO1942" i="4"/>
  <c r="AO1943" i="4"/>
  <c r="AO1944" i="4"/>
  <c r="AO1945" i="4"/>
  <c r="AO1946" i="4"/>
  <c r="AO1947" i="4"/>
  <c r="AO1948" i="4"/>
  <c r="AO1949" i="4"/>
  <c r="AO1950" i="4"/>
  <c r="AO1951" i="4"/>
  <c r="AO1952" i="4"/>
  <c r="AO1953" i="4"/>
  <c r="AO1954" i="4"/>
  <c r="AO1955" i="4"/>
  <c r="AO1956" i="4"/>
  <c r="AO1957" i="4"/>
  <c r="AO1958" i="4"/>
  <c r="AO1959" i="4"/>
  <c r="AO1960" i="4"/>
  <c r="AO1961" i="4"/>
  <c r="AO1962" i="4"/>
  <c r="AO1963" i="4"/>
  <c r="AO1964" i="4"/>
  <c r="AO1965" i="4"/>
  <c r="AO1966" i="4"/>
  <c r="AO1967" i="4"/>
  <c r="AO1968" i="4"/>
  <c r="AO1969" i="4"/>
  <c r="AO1970" i="4"/>
  <c r="AO1971" i="4"/>
  <c r="AO1972" i="4"/>
  <c r="AO1973" i="4"/>
  <c r="AO1974" i="4"/>
  <c r="AO1975" i="4"/>
  <c r="AO1976" i="4"/>
  <c r="AO1977" i="4"/>
  <c r="AO1978" i="4"/>
  <c r="AO1979" i="4"/>
  <c r="AO1980" i="4"/>
  <c r="AO1981" i="4"/>
  <c r="AO1982" i="4"/>
  <c r="AO1983" i="4"/>
  <c r="AO1984" i="4"/>
  <c r="AO1985" i="4"/>
  <c r="AO1986" i="4"/>
  <c r="AO1987" i="4"/>
  <c r="AO1988" i="4"/>
  <c r="AO1989" i="4"/>
  <c r="AO1990" i="4"/>
  <c r="AO1991" i="4"/>
  <c r="AO1992" i="4"/>
  <c r="AO1993" i="4"/>
  <c r="AO1994" i="4"/>
  <c r="AO1995" i="4"/>
  <c r="AO1996" i="4"/>
  <c r="AO1997" i="4"/>
  <c r="AO1998" i="4"/>
  <c r="AO1999" i="4"/>
  <c r="AO2000" i="4"/>
  <c r="AO2001" i="4"/>
  <c r="AO2002" i="4"/>
  <c r="AO2003" i="4"/>
  <c r="AO2004" i="4"/>
  <c r="AO2005" i="4"/>
  <c r="AO2006" i="4"/>
  <c r="AO2007" i="4"/>
  <c r="AO2008" i="4"/>
  <c r="AO2009" i="4"/>
  <c r="AO2010" i="4"/>
  <c r="AO2011" i="4"/>
  <c r="AO2012" i="4"/>
  <c r="AO2013" i="4"/>
  <c r="AO2014" i="4"/>
  <c r="AO2015" i="4"/>
  <c r="AO2016" i="4"/>
  <c r="AO2017" i="4"/>
  <c r="AO2018" i="4"/>
  <c r="AO2019" i="4"/>
  <c r="AO2020" i="4"/>
  <c r="AO2021" i="4"/>
  <c r="AO2022" i="4"/>
  <c r="AO2023" i="4"/>
  <c r="AO2024" i="4"/>
  <c r="AO2025" i="4"/>
  <c r="AO2026" i="4"/>
  <c r="AO2027" i="4"/>
  <c r="AO2028" i="4"/>
  <c r="AO2029" i="4"/>
  <c r="AO2030" i="4"/>
  <c r="AO2031" i="4"/>
  <c r="AO2032" i="4"/>
  <c r="AO2033" i="4"/>
  <c r="AO2034" i="4"/>
  <c r="AO2035" i="4"/>
  <c r="AO2036" i="4"/>
  <c r="AO2037" i="4"/>
  <c r="AO2038" i="4"/>
  <c r="AO2039" i="4"/>
  <c r="AO2040" i="4"/>
  <c r="AO2041" i="4"/>
  <c r="AO2042" i="4"/>
  <c r="AO2043" i="4"/>
  <c r="AO2044" i="4"/>
  <c r="AO2045" i="4"/>
  <c r="AO2046" i="4"/>
  <c r="AO2047" i="4"/>
  <c r="AO2048" i="4"/>
  <c r="AO2049" i="4"/>
  <c r="AO2050" i="4"/>
  <c r="AO2051" i="4"/>
  <c r="AO2052" i="4"/>
  <c r="AO2053" i="4"/>
  <c r="AO2054" i="4"/>
  <c r="AO2055" i="4"/>
  <c r="AO2056" i="4"/>
  <c r="AO2057" i="4"/>
  <c r="AO2058" i="4"/>
  <c r="AO2059" i="4"/>
  <c r="AO2060" i="4"/>
  <c r="AO2061" i="4"/>
  <c r="AO2062" i="4"/>
  <c r="AO2063" i="4"/>
  <c r="AO2064" i="4"/>
  <c r="AO2065" i="4"/>
  <c r="AO2066" i="4"/>
  <c r="AO2067" i="4"/>
  <c r="AO2068" i="4"/>
  <c r="AO2069" i="4"/>
  <c r="AO2070" i="4"/>
  <c r="AO2071" i="4"/>
  <c r="AO2072" i="4"/>
  <c r="AO2073" i="4"/>
  <c r="AO2074" i="4"/>
  <c r="AO2075" i="4"/>
  <c r="AO2076" i="4"/>
  <c r="AO2077" i="4"/>
  <c r="AO2078" i="4"/>
  <c r="AO2079" i="4"/>
  <c r="AO2080" i="4"/>
  <c r="AO2081" i="4"/>
  <c r="AO2082" i="4"/>
  <c r="AO2083" i="4"/>
  <c r="AO2084" i="4"/>
  <c r="AO2085" i="4"/>
  <c r="AO2086" i="4"/>
  <c r="AO2087" i="4"/>
  <c r="AO2088" i="4"/>
  <c r="AO2089" i="4"/>
  <c r="AO2090" i="4"/>
  <c r="AO2091" i="4"/>
  <c r="AO2092" i="4"/>
  <c r="AO2093" i="4"/>
  <c r="AO2094" i="4"/>
  <c r="AO2095" i="4"/>
  <c r="AO2096" i="4"/>
  <c r="AO2097" i="4"/>
  <c r="AO2098" i="4"/>
  <c r="AO2099" i="4"/>
  <c r="AO2100" i="4"/>
  <c r="AO2101" i="4"/>
  <c r="AO2102" i="4"/>
  <c r="AO2103" i="4"/>
  <c r="AO2104" i="4"/>
  <c r="AO2105" i="4"/>
  <c r="AO2106" i="4"/>
  <c r="AO2107" i="4"/>
  <c r="AO2108" i="4"/>
  <c r="AO2109" i="4"/>
  <c r="AO2110" i="4"/>
  <c r="AO2111" i="4"/>
  <c r="AO2112" i="4"/>
  <c r="AO2113" i="4"/>
  <c r="AO2114" i="4"/>
  <c r="AO2115" i="4"/>
  <c r="AO2116" i="4"/>
  <c r="AO2117" i="4"/>
  <c r="AO2118" i="4"/>
  <c r="AO2119" i="4"/>
  <c r="AO2120" i="4"/>
  <c r="AO2121" i="4"/>
  <c r="AO2122" i="4"/>
  <c r="AO2123" i="4"/>
  <c r="AO2124" i="4"/>
  <c r="AO2125" i="4"/>
  <c r="AO2126" i="4"/>
  <c r="AO2127" i="4"/>
  <c r="AO2128" i="4"/>
  <c r="AO2129" i="4"/>
  <c r="AO2130" i="4"/>
  <c r="AO2131" i="4"/>
  <c r="AO2132" i="4"/>
  <c r="AO2133" i="4"/>
  <c r="AO2134" i="4"/>
  <c r="AO2135" i="4"/>
  <c r="AO2136" i="4"/>
  <c r="AO2137" i="4"/>
  <c r="AO2138" i="4"/>
  <c r="AO2139" i="4"/>
  <c r="AO2140" i="4"/>
  <c r="AO2141" i="4"/>
  <c r="AO2142" i="4"/>
  <c r="AO2143" i="4"/>
  <c r="AO2144" i="4"/>
  <c r="AO2145" i="4"/>
  <c r="AO2146" i="4"/>
  <c r="AO2147" i="4"/>
  <c r="AO2148" i="4"/>
  <c r="AO2149" i="4"/>
  <c r="AO2150" i="4"/>
  <c r="AO2151" i="4"/>
  <c r="AO2152" i="4"/>
  <c r="AO2153" i="4"/>
  <c r="AO2154" i="4"/>
  <c r="AO2155" i="4"/>
  <c r="AO2156" i="4"/>
  <c r="AO2157" i="4"/>
  <c r="AO2158" i="4"/>
  <c r="AO2159" i="4"/>
  <c r="AO2160" i="4"/>
  <c r="AO2161" i="4"/>
  <c r="AO2162" i="4"/>
  <c r="AO2163" i="4"/>
  <c r="AO2164" i="4"/>
  <c r="AO2165" i="4"/>
  <c r="AO2166" i="4"/>
  <c r="AO2167" i="4"/>
  <c r="AO2168" i="4"/>
  <c r="AO2169" i="4"/>
  <c r="AO2170" i="4"/>
  <c r="AO2171" i="4"/>
  <c r="AO2172" i="4"/>
  <c r="AO2173" i="4"/>
  <c r="AO2174" i="4"/>
  <c r="AO2175" i="4"/>
  <c r="AO2176" i="4"/>
  <c r="AO2177" i="4"/>
  <c r="AO2178" i="4"/>
  <c r="AO2179" i="4"/>
  <c r="AO2180" i="4"/>
  <c r="AO2181" i="4"/>
  <c r="AO2182" i="4"/>
  <c r="AO2183" i="4"/>
  <c r="AO2184" i="4"/>
  <c r="AO2185" i="4"/>
  <c r="AO2186" i="4"/>
  <c r="AO2187" i="4"/>
  <c r="AO2188" i="4"/>
  <c r="AO2189" i="4"/>
  <c r="AO2190" i="4"/>
  <c r="AO2191" i="4"/>
  <c r="AO2192" i="4"/>
  <c r="AO2193" i="4"/>
  <c r="AO2194" i="4"/>
  <c r="AO2195" i="4"/>
  <c r="AO2196" i="4"/>
  <c r="AO2197" i="4"/>
  <c r="AO2198" i="4"/>
  <c r="AO2199" i="4"/>
  <c r="AO2200" i="4"/>
  <c r="AO2201" i="4"/>
  <c r="AO2202" i="4"/>
  <c r="AO2203" i="4"/>
  <c r="AO2204" i="4"/>
  <c r="AO2205" i="4"/>
  <c r="AO2206" i="4"/>
  <c r="AO2207" i="4"/>
  <c r="AO2208" i="4"/>
  <c r="AO2209" i="4"/>
  <c r="AO2210" i="4"/>
  <c r="AO2211" i="4"/>
  <c r="AO2212" i="4"/>
  <c r="AO2213" i="4"/>
  <c r="AO2214" i="4"/>
  <c r="AO2215" i="4"/>
  <c r="AO2216" i="4"/>
  <c r="AO2217" i="4"/>
  <c r="AO2218" i="4"/>
  <c r="AO2219" i="4"/>
  <c r="AO2220" i="4"/>
  <c r="AO2221" i="4"/>
  <c r="AO2222" i="4"/>
  <c r="AO2223" i="4"/>
  <c r="AO2224" i="4"/>
  <c r="AO2225" i="4"/>
  <c r="AO2226" i="4"/>
  <c r="AO2227" i="4"/>
  <c r="AO2228" i="4"/>
  <c r="AO2229" i="4"/>
  <c r="AO2230" i="4"/>
  <c r="AO2231" i="4"/>
  <c r="AO2232" i="4"/>
  <c r="AO2233" i="4"/>
  <c r="AO2234" i="4"/>
  <c r="AO2235" i="4"/>
  <c r="AO2236" i="4"/>
  <c r="AO2237" i="4"/>
  <c r="AO2238" i="4"/>
  <c r="AO2239" i="4"/>
  <c r="AO2240" i="4"/>
  <c r="AO2241" i="4"/>
  <c r="AO2242" i="4"/>
  <c r="AO2243" i="4"/>
  <c r="AO2244" i="4"/>
  <c r="AO2245" i="4"/>
  <c r="AO2246" i="4"/>
  <c r="AO2247" i="4"/>
  <c r="AO2248" i="4"/>
  <c r="AO2249" i="4"/>
  <c r="AO2250" i="4"/>
  <c r="AO2251" i="4"/>
  <c r="AO2252" i="4"/>
  <c r="AO2253" i="4"/>
  <c r="AO2254" i="4"/>
  <c r="AO2255" i="4"/>
  <c r="AO2256" i="4"/>
  <c r="AO2257" i="4"/>
  <c r="AO2258" i="4"/>
  <c r="AO2259" i="4"/>
  <c r="AO2260" i="4"/>
  <c r="AO2261" i="4"/>
  <c r="AO2262" i="4"/>
  <c r="AO2263" i="4"/>
  <c r="AO2264" i="4"/>
  <c r="AO2265" i="4"/>
  <c r="AO2266" i="4"/>
  <c r="AO2267" i="4"/>
  <c r="AO2268" i="4"/>
  <c r="AO2269" i="4"/>
  <c r="AO2270" i="4"/>
  <c r="AO2271" i="4"/>
  <c r="AO2272" i="4"/>
  <c r="AO2273" i="4"/>
  <c r="AO2274" i="4"/>
  <c r="AO2275" i="4"/>
  <c r="AO2276" i="4"/>
  <c r="AO2277" i="4"/>
  <c r="AO2278" i="4"/>
  <c r="AO2279" i="4"/>
  <c r="AO2280" i="4"/>
  <c r="AO2281" i="4"/>
  <c r="AO2282" i="4"/>
  <c r="AO2283" i="4"/>
  <c r="AO2284" i="4"/>
  <c r="AO2285" i="4"/>
  <c r="AO2286" i="4"/>
  <c r="AO2287" i="4"/>
  <c r="AO2288" i="4"/>
  <c r="AO2289" i="4"/>
  <c r="AO2290" i="4"/>
  <c r="AO2291" i="4"/>
  <c r="AO2292" i="4"/>
  <c r="AO2293" i="4"/>
  <c r="AO2294" i="4"/>
  <c r="AO2295" i="4"/>
  <c r="AO2296" i="4"/>
  <c r="AO2297" i="4"/>
  <c r="AO2298" i="4"/>
  <c r="AO2299" i="4"/>
  <c r="AO2300" i="4"/>
  <c r="AO2301" i="4"/>
  <c r="AO2302" i="4"/>
  <c r="AO2303" i="4"/>
  <c r="AO2304" i="4"/>
  <c r="AO2305" i="4"/>
  <c r="AO2306" i="4"/>
  <c r="AO2307" i="4"/>
  <c r="AO2308" i="4"/>
  <c r="AO2309" i="4"/>
  <c r="AO2310" i="4"/>
  <c r="AO2311" i="4"/>
  <c r="AO2312" i="4"/>
  <c r="AO2313" i="4"/>
  <c r="AO2314" i="4"/>
  <c r="AO2315" i="4"/>
  <c r="AO2316" i="4"/>
  <c r="AO2317" i="4"/>
  <c r="AO2318" i="4"/>
  <c r="AO2319" i="4"/>
  <c r="AO2320" i="4"/>
  <c r="AO2321" i="4"/>
  <c r="AO2322" i="4"/>
  <c r="AO2323" i="4"/>
  <c r="AO2324" i="4"/>
  <c r="AO2325" i="4"/>
  <c r="AO2326" i="4"/>
  <c r="AO2327" i="4"/>
  <c r="AO2328" i="4"/>
  <c r="AO2329" i="4"/>
  <c r="AO2330" i="4"/>
  <c r="AO2331" i="4"/>
  <c r="AO2332" i="4"/>
  <c r="AO2333" i="4"/>
  <c r="AO2334" i="4"/>
  <c r="AO2335" i="4"/>
  <c r="AO2336" i="4"/>
  <c r="AO2337" i="4"/>
  <c r="AO2338" i="4"/>
  <c r="AO2339" i="4"/>
  <c r="AO2340" i="4"/>
  <c r="AO2341" i="4"/>
  <c r="AO2342" i="4"/>
  <c r="AO2343" i="4"/>
  <c r="AO2344" i="4"/>
  <c r="AO2345" i="4"/>
  <c r="AO2346" i="4"/>
  <c r="AO2347" i="4"/>
  <c r="AO2348" i="4"/>
  <c r="AO2349" i="4"/>
  <c r="AO2350" i="4"/>
  <c r="AO2351" i="4"/>
  <c r="AO2352" i="4"/>
  <c r="AO2353" i="4"/>
  <c r="AO2354" i="4"/>
  <c r="AO2355" i="4"/>
  <c r="AO2356" i="4"/>
  <c r="AO2357" i="4"/>
  <c r="AO2358" i="4"/>
  <c r="AO2359" i="4"/>
  <c r="AO2360" i="4"/>
  <c r="AO2361" i="4"/>
  <c r="AO2362" i="4"/>
  <c r="AO2363" i="4"/>
  <c r="AO2364" i="4"/>
  <c r="AO2365" i="4"/>
  <c r="AO2366" i="4"/>
  <c r="AO2367" i="4"/>
  <c r="AO2368" i="4"/>
  <c r="AO2369" i="4"/>
  <c r="AO2370" i="4"/>
  <c r="AO2371" i="4"/>
  <c r="AO2372" i="4"/>
  <c r="AO2373" i="4"/>
  <c r="AO2374" i="4"/>
  <c r="AO2375" i="4"/>
  <c r="AO2376" i="4"/>
  <c r="AO2377" i="4"/>
  <c r="AO2378" i="4"/>
  <c r="AO2379" i="4"/>
  <c r="AO2380" i="4"/>
  <c r="AO2381" i="4"/>
  <c r="AO2382" i="4"/>
  <c r="AO2383" i="4"/>
  <c r="AO2384" i="4"/>
  <c r="AO2385" i="4"/>
  <c r="AO2386" i="4"/>
  <c r="AO2387" i="4"/>
  <c r="AO2388" i="4"/>
  <c r="AO2389" i="4"/>
  <c r="AO2390" i="4"/>
  <c r="AO2391" i="4"/>
  <c r="AO2392" i="4"/>
  <c r="AO2393" i="4"/>
  <c r="AO2394" i="4"/>
  <c r="AO2395" i="4"/>
  <c r="AO2396" i="4"/>
  <c r="AO2397" i="4"/>
  <c r="AO2398" i="4"/>
  <c r="AO2399" i="4"/>
  <c r="AO2400" i="4"/>
  <c r="AO2401" i="4"/>
  <c r="AO2402" i="4"/>
  <c r="AO2403" i="4"/>
  <c r="AO2404" i="4"/>
  <c r="AO2405" i="4"/>
  <c r="AO2406" i="4"/>
  <c r="AO2407" i="4"/>
  <c r="AO2408" i="4"/>
  <c r="AO2409" i="4"/>
  <c r="AO2410" i="4"/>
  <c r="AO2411" i="4"/>
  <c r="AO2412" i="4"/>
  <c r="AO2413" i="4"/>
  <c r="AO2414" i="4"/>
  <c r="AO2415" i="4"/>
  <c r="AO2416" i="4"/>
  <c r="AO2417" i="4"/>
  <c r="AO2418" i="4"/>
  <c r="AO2419" i="4"/>
  <c r="AO2420" i="4"/>
  <c r="AO2421" i="4"/>
  <c r="AO2422" i="4"/>
  <c r="AO2423" i="4"/>
  <c r="AO2424" i="4"/>
  <c r="AO2425" i="4"/>
  <c r="AO2426" i="4"/>
  <c r="AO2427" i="4"/>
  <c r="AO2428" i="4"/>
  <c r="AO2429" i="4"/>
  <c r="AO2430" i="4"/>
  <c r="AO2431" i="4"/>
  <c r="AO2432" i="4"/>
  <c r="AO2433" i="4"/>
  <c r="AO2434" i="4"/>
  <c r="AO2435" i="4"/>
  <c r="AO2436" i="4"/>
  <c r="AO2437" i="4"/>
  <c r="AO2438" i="4"/>
  <c r="AO2439" i="4"/>
  <c r="AO2440" i="4"/>
  <c r="AO2441" i="4"/>
  <c r="AO2442" i="4"/>
  <c r="AO2443" i="4"/>
  <c r="AO2444" i="4"/>
  <c r="AO2445" i="4"/>
  <c r="AO2446" i="4"/>
  <c r="AO2447" i="4"/>
  <c r="AO2448" i="4"/>
  <c r="AO2449" i="4"/>
  <c r="AO2450" i="4"/>
  <c r="AO2451" i="4"/>
  <c r="AO2452" i="4"/>
  <c r="AO2453" i="4"/>
  <c r="AO2454" i="4"/>
  <c r="AO2455" i="4"/>
  <c r="AO2456" i="4"/>
  <c r="AO2457" i="4"/>
  <c r="AO2458" i="4"/>
  <c r="AO2459" i="4"/>
  <c r="AO2460" i="4"/>
  <c r="AO2461" i="4"/>
  <c r="AO2462" i="4"/>
  <c r="AO2463" i="4"/>
  <c r="AO2464" i="4"/>
  <c r="AO2465" i="4"/>
  <c r="AO2466" i="4"/>
  <c r="AO2467" i="4"/>
  <c r="AO2468" i="4"/>
  <c r="AO2469" i="4"/>
  <c r="AO2470" i="4"/>
  <c r="AO2471" i="4"/>
  <c r="AO2472" i="4"/>
  <c r="AO2473" i="4"/>
  <c r="AO2474" i="4"/>
  <c r="AO2475" i="4"/>
  <c r="AO2476" i="4"/>
  <c r="AO2477" i="4"/>
  <c r="AO2478" i="4"/>
  <c r="AO2479" i="4"/>
  <c r="AO2480" i="4"/>
  <c r="AO2481" i="4"/>
  <c r="AO2482" i="4"/>
  <c r="AO2483" i="4"/>
  <c r="AO2484" i="4"/>
  <c r="AO2485" i="4"/>
  <c r="AO2486" i="4"/>
  <c r="AO2487" i="4"/>
  <c r="AO2488" i="4"/>
  <c r="AO2489" i="4"/>
  <c r="AO2490" i="4"/>
  <c r="AO2491" i="4"/>
  <c r="AO2492" i="4"/>
  <c r="AO2493" i="4"/>
  <c r="AO2494" i="4"/>
  <c r="AO2495" i="4"/>
  <c r="AO2496" i="4"/>
  <c r="AO2497" i="4"/>
  <c r="AO2498" i="4"/>
  <c r="AO2499" i="4"/>
  <c r="AO2500" i="4"/>
  <c r="AO2501" i="4"/>
  <c r="AO2502" i="4"/>
  <c r="AO2503" i="4"/>
  <c r="AO2504" i="4"/>
  <c r="AO2505" i="4"/>
  <c r="AO2506" i="4"/>
  <c r="AO2507" i="4"/>
  <c r="AO2508" i="4"/>
  <c r="AO2509" i="4"/>
  <c r="AO2510" i="4"/>
  <c r="AO2511" i="4"/>
  <c r="AO2512" i="4"/>
  <c r="AO2513" i="4"/>
  <c r="AO2514" i="4"/>
  <c r="AO2515" i="4"/>
  <c r="AO2516" i="4"/>
  <c r="AO2517" i="4"/>
  <c r="AO2518" i="4"/>
  <c r="AO2519" i="4"/>
  <c r="AO2520" i="4"/>
  <c r="AO2521" i="4"/>
  <c r="AO2522" i="4"/>
  <c r="AO2523" i="4"/>
  <c r="AO2524" i="4"/>
  <c r="AO2525" i="4"/>
  <c r="AO2526" i="4"/>
  <c r="AO2527" i="4"/>
  <c r="AO2528" i="4"/>
  <c r="AO2529" i="4"/>
  <c r="AO2530" i="4"/>
  <c r="AO2531" i="4"/>
  <c r="AO2532" i="4"/>
  <c r="AO2533" i="4"/>
  <c r="AO2534" i="4"/>
  <c r="AO2535" i="4"/>
  <c r="AO2536" i="4"/>
  <c r="AO2537" i="4"/>
  <c r="AO2538" i="4"/>
  <c r="AO2539" i="4"/>
  <c r="AO2540" i="4"/>
  <c r="AO2541" i="4"/>
  <c r="AO2542" i="4"/>
  <c r="AO2543" i="4"/>
  <c r="AO2544" i="4"/>
  <c r="AO2545" i="4"/>
  <c r="AO2546" i="4"/>
  <c r="AO2547" i="4"/>
  <c r="AO2548" i="4"/>
  <c r="AO2549" i="4"/>
  <c r="AO2550" i="4"/>
  <c r="AO2551" i="4"/>
  <c r="AO2552" i="4"/>
  <c r="AO2553" i="4"/>
  <c r="AO2554" i="4"/>
  <c r="AO2555" i="4"/>
  <c r="AO2556" i="4"/>
  <c r="AO2557" i="4"/>
  <c r="AO2558" i="4"/>
  <c r="AO2559" i="4"/>
  <c r="AO2560" i="4"/>
  <c r="AO2561" i="4"/>
  <c r="AO2562" i="4"/>
  <c r="AO2563" i="4"/>
  <c r="AO2564" i="4"/>
  <c r="AO2565" i="4"/>
  <c r="AO2566" i="4"/>
  <c r="AO2567" i="4"/>
  <c r="AO2568" i="4"/>
  <c r="AO2569" i="4"/>
  <c r="AO2570" i="4"/>
  <c r="AO2571" i="4"/>
  <c r="AO2572" i="4"/>
  <c r="AO2573" i="4"/>
  <c r="AO2574" i="4"/>
  <c r="AO2575" i="4"/>
  <c r="AO2576" i="4"/>
  <c r="AO2577" i="4"/>
  <c r="AO2578" i="4"/>
  <c r="AO2579" i="4"/>
  <c r="AO2580" i="4"/>
  <c r="AO2581" i="4"/>
  <c r="AO2582" i="4"/>
  <c r="AO2583" i="4"/>
  <c r="AO2584" i="4"/>
  <c r="AO2585" i="4"/>
  <c r="AO2586" i="4"/>
  <c r="AO2587" i="4"/>
  <c r="AO2588" i="4"/>
  <c r="AO2589" i="4"/>
  <c r="AO2590" i="4"/>
  <c r="AO2591" i="4"/>
  <c r="AO2592" i="4"/>
  <c r="AO2593" i="4"/>
  <c r="AO2594" i="4"/>
  <c r="AO2595" i="4"/>
  <c r="AO2596" i="4"/>
  <c r="AO2597" i="4"/>
  <c r="AO2598" i="4"/>
  <c r="AO2599" i="4"/>
  <c r="AO2600" i="4"/>
  <c r="AO2601" i="4"/>
  <c r="AO2602" i="4"/>
  <c r="AO2603" i="4"/>
  <c r="AO2604" i="4"/>
  <c r="AO2605" i="4"/>
  <c r="AO2606" i="4"/>
  <c r="AO2607" i="4"/>
  <c r="AO2608" i="4"/>
  <c r="AO2609" i="4"/>
  <c r="AO2610" i="4"/>
  <c r="AO2611" i="4"/>
  <c r="AO2612" i="4"/>
  <c r="AO2613" i="4"/>
  <c r="AO2614" i="4"/>
  <c r="AO2615" i="4"/>
  <c r="AO2616" i="4"/>
  <c r="AO2617" i="4"/>
  <c r="AO2618" i="4"/>
  <c r="AO2619" i="4"/>
  <c r="AO2620" i="4"/>
  <c r="AO2621" i="4"/>
  <c r="AO2622" i="4"/>
  <c r="AO2623" i="4"/>
  <c r="AO2624" i="4"/>
  <c r="AO2625" i="4"/>
  <c r="AO2626" i="4"/>
  <c r="AO2627" i="4"/>
  <c r="AO2628" i="4"/>
  <c r="AO2629" i="4"/>
  <c r="AO2630" i="4"/>
  <c r="AO2631" i="4"/>
  <c r="AO2632" i="4"/>
  <c r="AO2633" i="4"/>
  <c r="AO2634" i="4"/>
  <c r="AO2635" i="4"/>
  <c r="AO2636" i="4"/>
  <c r="AO2637" i="4"/>
  <c r="AO2638" i="4"/>
  <c r="AO2639" i="4"/>
  <c r="AO2640" i="4"/>
  <c r="AO2641" i="4"/>
  <c r="AO2642" i="4"/>
  <c r="AO2643" i="4"/>
  <c r="AO2644" i="4"/>
  <c r="AO2645" i="4"/>
  <c r="AO2646" i="4"/>
  <c r="AO2647" i="4"/>
  <c r="AO2648" i="4"/>
  <c r="AO2649" i="4"/>
  <c r="AO2650" i="4"/>
  <c r="AO2651" i="4"/>
  <c r="AO2652" i="4"/>
  <c r="AO2653" i="4"/>
  <c r="AO2654" i="4"/>
  <c r="AO2655" i="4"/>
  <c r="AO2656" i="4"/>
  <c r="AO2657" i="4"/>
  <c r="AO2658" i="4"/>
  <c r="AO2659" i="4"/>
  <c r="AO2660" i="4"/>
  <c r="AO2661" i="4"/>
  <c r="AO2662" i="4"/>
  <c r="AO2663" i="4"/>
  <c r="AO2664" i="4"/>
  <c r="AO2665" i="4"/>
  <c r="AO2666" i="4"/>
  <c r="AO2667" i="4"/>
  <c r="AO2668" i="4"/>
  <c r="AO2669" i="4"/>
  <c r="AO2670" i="4"/>
  <c r="AO2671" i="4"/>
  <c r="AO2672" i="4"/>
  <c r="AO2673" i="4"/>
  <c r="AO2674" i="4"/>
  <c r="AO2675" i="4"/>
  <c r="AO2676" i="4"/>
  <c r="AO2677" i="4"/>
  <c r="AO2678" i="4"/>
  <c r="AO2679" i="4"/>
  <c r="AO2680" i="4"/>
  <c r="AO2681" i="4"/>
  <c r="AO2682" i="4"/>
  <c r="AO2683" i="4"/>
  <c r="AO2684" i="4"/>
  <c r="AO2685" i="4"/>
  <c r="AO2686" i="4"/>
  <c r="AO2687" i="4"/>
  <c r="AO2688" i="4"/>
  <c r="AO2689" i="4"/>
  <c r="AO2690" i="4"/>
  <c r="AO2691" i="4"/>
  <c r="AO2692" i="4"/>
  <c r="AO2693" i="4"/>
  <c r="AO2694" i="4"/>
  <c r="AO2695" i="4"/>
  <c r="AO2696" i="4"/>
  <c r="AO2697" i="4"/>
  <c r="AO2698" i="4"/>
  <c r="AO2699" i="4"/>
  <c r="AO2700" i="4"/>
  <c r="AO2701" i="4"/>
  <c r="AO2702" i="4"/>
  <c r="AO2703" i="4"/>
  <c r="AO2704" i="4"/>
  <c r="AO2705" i="4"/>
  <c r="AO2706" i="4"/>
  <c r="AO2707" i="4"/>
  <c r="AO2708" i="4"/>
  <c r="AO2709" i="4"/>
  <c r="AO2710" i="4"/>
  <c r="AO2711" i="4"/>
  <c r="AO2712" i="4"/>
  <c r="AO2713" i="4"/>
  <c r="AO2714" i="4"/>
  <c r="AO2715" i="4"/>
  <c r="AO2716" i="4"/>
  <c r="AO2717" i="4"/>
  <c r="AO2718" i="4"/>
  <c r="AO2719" i="4"/>
  <c r="AO2720" i="4"/>
  <c r="AO2721" i="4"/>
  <c r="AO2722" i="4"/>
  <c r="AO2723" i="4"/>
  <c r="AO2724" i="4"/>
  <c r="AO2725" i="4"/>
  <c r="AO2726" i="4"/>
  <c r="AO2727" i="4"/>
  <c r="AO2728" i="4"/>
  <c r="AO2729" i="4"/>
  <c r="AO2730" i="4"/>
  <c r="AO2731" i="4"/>
  <c r="AO2732" i="4"/>
  <c r="AO2733" i="4"/>
  <c r="AO2734" i="4"/>
  <c r="AO2735" i="4"/>
  <c r="AO2736" i="4"/>
  <c r="AO2737" i="4"/>
  <c r="AO2738" i="4"/>
  <c r="AO2739" i="4"/>
  <c r="AO2740" i="4"/>
  <c r="AO2741" i="4"/>
  <c r="AO2742" i="4"/>
  <c r="AO2743" i="4"/>
  <c r="AO2744" i="4"/>
  <c r="AO2745" i="4"/>
  <c r="AO2746" i="4"/>
  <c r="AO2747" i="4"/>
  <c r="AO2748" i="4"/>
  <c r="AO2749" i="4"/>
  <c r="AO2750" i="4"/>
  <c r="AO2751" i="4"/>
  <c r="AO2752" i="4"/>
  <c r="AO2753" i="4"/>
  <c r="AO2754" i="4"/>
  <c r="AO2755" i="4"/>
  <c r="AO2756" i="4"/>
  <c r="AO2757" i="4"/>
  <c r="AO2758" i="4"/>
  <c r="AO2759" i="4"/>
  <c r="AO2760" i="4"/>
  <c r="AO2761" i="4"/>
  <c r="AO2762" i="4"/>
  <c r="AO2763" i="4"/>
  <c r="AO2764" i="4"/>
  <c r="AO2765" i="4"/>
  <c r="AO2766" i="4"/>
  <c r="AO2767" i="4"/>
  <c r="AO2768" i="4"/>
  <c r="AO2769" i="4"/>
  <c r="AO2770" i="4"/>
  <c r="AO2771" i="4"/>
  <c r="AO2772" i="4"/>
  <c r="AO2773" i="4"/>
  <c r="AO2774" i="4"/>
  <c r="AO2775" i="4"/>
  <c r="AO2776" i="4"/>
  <c r="AO2777" i="4"/>
  <c r="AO2778" i="4"/>
  <c r="AO2779" i="4"/>
  <c r="AO2780" i="4"/>
  <c r="AO2781" i="4"/>
  <c r="AO2782" i="4"/>
  <c r="AO2783" i="4"/>
  <c r="AO2784" i="4"/>
  <c r="AO2785" i="4"/>
  <c r="AO2786" i="4"/>
  <c r="AO2787" i="4"/>
  <c r="AO2788" i="4"/>
  <c r="AO2789" i="4"/>
  <c r="AO2790" i="4"/>
  <c r="AO2791" i="4"/>
  <c r="AO2792" i="4"/>
  <c r="AO2793" i="4"/>
  <c r="AO2794" i="4"/>
  <c r="AO2795" i="4"/>
  <c r="AO2796" i="4"/>
  <c r="AO2797" i="4"/>
  <c r="AO2798" i="4"/>
  <c r="AO2799" i="4"/>
  <c r="AO2800" i="4"/>
  <c r="AO2801" i="4"/>
  <c r="AO2802" i="4"/>
  <c r="AO2803" i="4"/>
  <c r="AO2804" i="4"/>
  <c r="AO2805" i="4"/>
  <c r="AO2806" i="4"/>
  <c r="AO2807" i="4"/>
  <c r="AO2808" i="4"/>
  <c r="AO2809" i="4"/>
  <c r="AO2810" i="4"/>
  <c r="AO2811" i="4"/>
  <c r="AO2812" i="4"/>
  <c r="AO2813" i="4"/>
  <c r="AO2814" i="4"/>
  <c r="AO2815" i="4"/>
  <c r="AO2816" i="4"/>
  <c r="AO2817" i="4"/>
  <c r="AO2818" i="4"/>
  <c r="AO2819" i="4"/>
  <c r="AO2820" i="4"/>
  <c r="AO2821" i="4"/>
  <c r="AO2822" i="4"/>
  <c r="AO2823" i="4"/>
  <c r="AO2824" i="4"/>
  <c r="AO2825" i="4"/>
  <c r="AO2826" i="4"/>
  <c r="AO2827" i="4"/>
  <c r="AO2828" i="4"/>
  <c r="AO2829" i="4"/>
  <c r="AO2830" i="4"/>
  <c r="AO2831" i="4"/>
  <c r="AO2832" i="4"/>
  <c r="AO2833" i="4"/>
  <c r="AO2834" i="4"/>
  <c r="AO2835" i="4"/>
  <c r="AO2836" i="4"/>
  <c r="AO2837" i="4"/>
  <c r="AO2838" i="4"/>
  <c r="AO2839" i="4"/>
  <c r="AO2840" i="4"/>
  <c r="AO2841" i="4"/>
  <c r="AO2842" i="4"/>
  <c r="AO2843" i="4"/>
  <c r="AO2844" i="4"/>
  <c r="AO2845" i="4"/>
  <c r="AO2846" i="4"/>
  <c r="AO2847" i="4"/>
  <c r="AO2848" i="4"/>
  <c r="AO2849" i="4"/>
  <c r="AO2850" i="4"/>
  <c r="AO2851" i="4"/>
  <c r="AO2852" i="4"/>
  <c r="AO2853" i="4"/>
  <c r="AO2854" i="4"/>
  <c r="AO2855" i="4"/>
  <c r="AO2856" i="4"/>
  <c r="AO2857" i="4"/>
  <c r="AO2858" i="4"/>
  <c r="AO2859" i="4"/>
  <c r="AO2860" i="4"/>
  <c r="AO2861" i="4"/>
  <c r="AO2862" i="4"/>
  <c r="AO2863" i="4"/>
  <c r="AO2864" i="4"/>
  <c r="AO2865" i="4"/>
  <c r="AO2866" i="4"/>
  <c r="AO2867" i="4"/>
  <c r="AO2868" i="4"/>
  <c r="AO2869" i="4"/>
  <c r="AO2870" i="4"/>
  <c r="AO2871" i="4"/>
  <c r="AO2872" i="4"/>
  <c r="AO2873" i="4"/>
  <c r="AO2874" i="4"/>
  <c r="AO2875" i="4"/>
  <c r="AO2876" i="4"/>
  <c r="AO2877" i="4"/>
  <c r="AO2878" i="4"/>
  <c r="AO2879" i="4"/>
  <c r="AO2880" i="4"/>
  <c r="AO2881" i="4"/>
  <c r="AO2882" i="4"/>
  <c r="AO2883" i="4"/>
  <c r="AO2884" i="4"/>
  <c r="AO2885" i="4"/>
  <c r="AO2886" i="4"/>
  <c r="AO2887" i="4"/>
  <c r="AO2888" i="4"/>
  <c r="AO2889" i="4"/>
  <c r="AO2890" i="4"/>
  <c r="AO2891" i="4"/>
  <c r="AO2892" i="4"/>
  <c r="AO2893" i="4"/>
  <c r="AO2894" i="4"/>
  <c r="AO2895" i="4"/>
  <c r="AO2896" i="4"/>
  <c r="AO2897" i="4"/>
  <c r="AO2898" i="4"/>
  <c r="AO2899" i="4"/>
  <c r="AO2900" i="4"/>
  <c r="AO2901" i="4"/>
  <c r="AO2902" i="4"/>
  <c r="AO2903" i="4"/>
  <c r="AO2904" i="4"/>
  <c r="AO2905" i="4"/>
  <c r="AO2906" i="4"/>
  <c r="AO2907" i="4"/>
  <c r="AO2908" i="4"/>
  <c r="AO2909" i="4"/>
  <c r="AO2910" i="4"/>
  <c r="AO2911" i="4"/>
  <c r="AO2912" i="4"/>
  <c r="AO2913" i="4"/>
  <c r="AO2914" i="4"/>
  <c r="AO2915" i="4"/>
  <c r="AO2916" i="4"/>
  <c r="AO2917" i="4"/>
  <c r="AO2918" i="4"/>
  <c r="AO2919" i="4"/>
  <c r="AO2920" i="4"/>
  <c r="AO2921" i="4"/>
  <c r="AO2922" i="4"/>
  <c r="AO2923" i="4"/>
  <c r="AO2924" i="4"/>
  <c r="AO2925" i="4"/>
  <c r="AO2926" i="4"/>
  <c r="AO2927" i="4"/>
  <c r="AO2928" i="4"/>
  <c r="AO2929" i="4"/>
  <c r="AO2930" i="4"/>
  <c r="AO2931" i="4"/>
  <c r="AO2932" i="4"/>
  <c r="AO2933" i="4"/>
  <c r="AO2934" i="4"/>
  <c r="AO2935" i="4"/>
  <c r="AO2936" i="4"/>
  <c r="AO2937" i="4"/>
  <c r="AO2938" i="4"/>
  <c r="AO2939" i="4"/>
  <c r="AO2940" i="4"/>
  <c r="AO2941" i="4"/>
  <c r="AO2942" i="4"/>
  <c r="AO2943" i="4"/>
  <c r="AO2944" i="4"/>
  <c r="AO2945" i="4"/>
  <c r="AO2946" i="4"/>
  <c r="AO2947" i="4"/>
  <c r="AO2948" i="4"/>
  <c r="AO2949" i="4"/>
  <c r="AO2950" i="4"/>
  <c r="AO2951" i="4"/>
  <c r="AO2952" i="4"/>
  <c r="AO2953" i="4"/>
  <c r="AO2954" i="4"/>
  <c r="AO2955" i="4"/>
  <c r="AO2956" i="4"/>
  <c r="AO2957" i="4"/>
  <c r="AO2958" i="4"/>
  <c r="AO2959" i="4"/>
  <c r="AO2960" i="4"/>
  <c r="AO2961" i="4"/>
  <c r="AO2962" i="4"/>
  <c r="AO2963" i="4"/>
  <c r="AO2964" i="4"/>
  <c r="AO2965" i="4"/>
  <c r="AO2966" i="4"/>
  <c r="AO2967" i="4"/>
  <c r="AO2968" i="4"/>
  <c r="AO2969" i="4"/>
  <c r="AO2970" i="4"/>
  <c r="AO2971" i="4"/>
  <c r="AO2972" i="4"/>
  <c r="AO2973" i="4"/>
  <c r="AO2974" i="4"/>
  <c r="AO2975" i="4"/>
  <c r="AO2976" i="4"/>
  <c r="AO2977" i="4"/>
  <c r="AO2978" i="4"/>
  <c r="AO2979" i="4"/>
  <c r="AO2980" i="4"/>
  <c r="AO2981" i="4"/>
  <c r="AO2982" i="4"/>
  <c r="AO2983" i="4"/>
  <c r="AO2984" i="4"/>
  <c r="AO2985" i="4"/>
  <c r="AO2986" i="4"/>
  <c r="AO2987" i="4"/>
  <c r="AO2988" i="4"/>
  <c r="AO2989" i="4"/>
  <c r="AO2990" i="4"/>
  <c r="AO2991" i="4"/>
  <c r="AO2992" i="4"/>
  <c r="AO2993" i="4"/>
  <c r="AO2994" i="4"/>
  <c r="AO2995" i="4"/>
  <c r="AO2996" i="4"/>
  <c r="AO2997" i="4"/>
  <c r="AO2998" i="4"/>
  <c r="AO2999" i="4"/>
  <c r="AO3000" i="4"/>
  <c r="AO3001" i="4"/>
  <c r="AO3002" i="4"/>
  <c r="AO3003" i="4"/>
  <c r="AO3004" i="4"/>
  <c r="AO3005" i="4"/>
  <c r="AO3006" i="4"/>
  <c r="AO3007" i="4"/>
  <c r="AO3008" i="4"/>
  <c r="AO3009" i="4"/>
  <c r="AO3010" i="4"/>
  <c r="AO3011" i="4"/>
  <c r="AO3012" i="4"/>
  <c r="AO3013" i="4"/>
  <c r="AO3014" i="4"/>
  <c r="AO3015" i="4"/>
  <c r="AO3016" i="4"/>
  <c r="AO3017" i="4"/>
  <c r="AO3018" i="4"/>
  <c r="AO3019" i="4"/>
  <c r="AO3020" i="4"/>
  <c r="AO3021" i="4"/>
  <c r="AO3022" i="4"/>
  <c r="AO3023" i="4"/>
  <c r="AO3024" i="4"/>
  <c r="AO3025" i="4"/>
  <c r="AO3026" i="4"/>
  <c r="AO3027" i="4"/>
  <c r="AO3028" i="4"/>
  <c r="AO3029" i="4"/>
  <c r="AO3030" i="4"/>
  <c r="AO3031" i="4"/>
  <c r="AO3032" i="4"/>
  <c r="AO3033" i="4"/>
  <c r="AO3034" i="4"/>
  <c r="AO3035" i="4"/>
  <c r="AO3036" i="4"/>
  <c r="AO3037" i="4"/>
  <c r="AO3038" i="4"/>
  <c r="AO3039" i="4"/>
  <c r="AO3040" i="4"/>
  <c r="AO3041" i="4"/>
  <c r="AO3042" i="4"/>
  <c r="AO3043" i="4"/>
  <c r="AO3044" i="4"/>
  <c r="AO3045" i="4"/>
  <c r="AO3046" i="4"/>
  <c r="AO3047" i="4"/>
  <c r="AO3048" i="4"/>
  <c r="AO3049" i="4"/>
  <c r="AO3050" i="4"/>
  <c r="AO3051" i="4"/>
  <c r="AO3052" i="4"/>
  <c r="AO3053" i="4"/>
  <c r="AO3054" i="4"/>
  <c r="AO3055" i="4"/>
  <c r="AO3056" i="4"/>
  <c r="AO3057" i="4"/>
  <c r="AO3058" i="4"/>
  <c r="AO3059" i="4"/>
  <c r="AO3060" i="4"/>
  <c r="AO3061" i="4"/>
  <c r="AO3062" i="4"/>
  <c r="AO3063" i="4"/>
  <c r="AO3064" i="4"/>
  <c r="AO3065" i="4"/>
  <c r="AO3066" i="4"/>
  <c r="AO3067" i="4"/>
  <c r="AO3068" i="4"/>
  <c r="AO3069" i="4"/>
  <c r="AO3070" i="4"/>
  <c r="AO3071" i="4"/>
  <c r="AO3072" i="4"/>
  <c r="AO3073" i="4"/>
  <c r="AO3074" i="4"/>
  <c r="AO3075" i="4"/>
  <c r="AO3076" i="4"/>
  <c r="AO3077" i="4"/>
  <c r="AO3078" i="4"/>
  <c r="AO3079" i="4"/>
  <c r="AO3080" i="4"/>
  <c r="AO3081" i="4"/>
  <c r="AO3082" i="4"/>
  <c r="AO3083" i="4"/>
  <c r="AO3084" i="4"/>
  <c r="AO3085" i="4"/>
  <c r="AO3086" i="4"/>
  <c r="AO3087" i="4"/>
  <c r="AO3088" i="4"/>
  <c r="AO3089" i="4"/>
  <c r="AO3090" i="4"/>
  <c r="AO3091" i="4"/>
  <c r="AO3092" i="4"/>
  <c r="AO3093" i="4"/>
  <c r="AO3094" i="4"/>
  <c r="AO3095" i="4"/>
  <c r="AO3096" i="4"/>
  <c r="AO3097" i="4"/>
  <c r="AO3098" i="4"/>
  <c r="AO3099" i="4"/>
  <c r="AO3100" i="4"/>
  <c r="AO3101" i="4"/>
  <c r="AO3102" i="4"/>
  <c r="AO3103" i="4"/>
  <c r="AO3104" i="4"/>
  <c r="AO3105" i="4"/>
  <c r="AO3106" i="4"/>
  <c r="AO3107" i="4"/>
  <c r="AO3108" i="4"/>
  <c r="AO3109" i="4"/>
  <c r="AO3110" i="4"/>
  <c r="AO3111" i="4"/>
  <c r="AO3112" i="4"/>
  <c r="AO3113" i="4"/>
  <c r="AO3114" i="4"/>
  <c r="AO3115" i="4"/>
  <c r="AO3116" i="4"/>
  <c r="AO3117" i="4"/>
  <c r="AO3118" i="4"/>
  <c r="AO3119" i="4"/>
  <c r="AO3120" i="4"/>
  <c r="AO3121" i="4"/>
  <c r="AO3122" i="4"/>
  <c r="AO3123" i="4"/>
  <c r="AO3124" i="4"/>
  <c r="AO3125" i="4"/>
  <c r="AO3126" i="4"/>
  <c r="AO3127" i="4"/>
  <c r="AO3128" i="4"/>
  <c r="AO3129" i="4"/>
  <c r="AO3130" i="4"/>
  <c r="AO3131" i="4"/>
  <c r="AO3132" i="4"/>
  <c r="AO3133" i="4"/>
  <c r="AO3134" i="4"/>
  <c r="AO3135" i="4"/>
  <c r="AO3136" i="4"/>
  <c r="AO3137" i="4"/>
  <c r="AO3138" i="4"/>
  <c r="AO3139" i="4"/>
  <c r="AO3140" i="4"/>
  <c r="AO3141" i="4"/>
  <c r="AO3142" i="4"/>
  <c r="AO3143" i="4"/>
  <c r="AO3144" i="4"/>
  <c r="AO3145" i="4"/>
  <c r="AO3146" i="4"/>
  <c r="AO3147" i="4"/>
  <c r="AO3148" i="4"/>
  <c r="AO3149" i="4"/>
  <c r="AO3150" i="4"/>
  <c r="AO3151" i="4"/>
  <c r="AO3152" i="4"/>
  <c r="AO3153" i="4"/>
  <c r="AO3154" i="4"/>
  <c r="AO3155" i="4"/>
  <c r="AO3156" i="4"/>
  <c r="AO3157" i="4"/>
  <c r="AO3158" i="4"/>
  <c r="AO3159" i="4"/>
  <c r="AO3160" i="4"/>
  <c r="AO3161" i="4"/>
  <c r="AO3162" i="4"/>
  <c r="AO3163" i="4"/>
  <c r="AO3164" i="4"/>
  <c r="AO3165" i="4"/>
  <c r="AO3166" i="4"/>
  <c r="AO3167" i="4"/>
  <c r="AO3168" i="4"/>
  <c r="AO3169" i="4"/>
  <c r="AO3170" i="4"/>
  <c r="AO3171" i="4"/>
  <c r="AO3172" i="4"/>
  <c r="AO3173" i="4"/>
  <c r="AO3174" i="4"/>
  <c r="AO3175" i="4"/>
  <c r="AO3176" i="4"/>
  <c r="AO3177" i="4"/>
  <c r="AO3178" i="4"/>
  <c r="AO3179" i="4"/>
  <c r="AO3180" i="4"/>
  <c r="AO3181" i="4"/>
  <c r="AO3182" i="4"/>
  <c r="AO3183" i="4"/>
  <c r="AO3184" i="4"/>
  <c r="AO3185" i="4"/>
  <c r="AO3186" i="4"/>
  <c r="AO3187" i="4"/>
  <c r="AO3188" i="4"/>
  <c r="AO3189" i="4"/>
  <c r="AO3190" i="4"/>
  <c r="AO3191" i="4"/>
  <c r="AO3192" i="4"/>
  <c r="AO3193" i="4"/>
  <c r="AO3194" i="4"/>
  <c r="AO3195" i="4"/>
  <c r="AO3196" i="4"/>
  <c r="AO3197" i="4"/>
  <c r="AO3198" i="4"/>
  <c r="AO3199" i="4"/>
  <c r="AO3200" i="4"/>
  <c r="AO3201" i="4"/>
  <c r="AO3202" i="4"/>
  <c r="AO3203" i="4"/>
  <c r="AO3204" i="4"/>
  <c r="AO3205" i="4"/>
  <c r="AO3206" i="4"/>
  <c r="AO3207" i="4"/>
  <c r="AO3208" i="4"/>
  <c r="AO3209" i="4"/>
  <c r="AO3210" i="4"/>
  <c r="AO3211" i="4"/>
  <c r="AO3212" i="4"/>
  <c r="AO3213" i="4"/>
  <c r="AO3214" i="4"/>
  <c r="AO3215" i="4"/>
  <c r="AO3216" i="4"/>
  <c r="AO3217" i="4"/>
  <c r="AO3218" i="4"/>
  <c r="AO3219" i="4"/>
  <c r="AO3220" i="4"/>
  <c r="AO3221" i="4"/>
  <c r="AO3222" i="4"/>
  <c r="AO3223" i="4"/>
  <c r="AO3224" i="4"/>
  <c r="AO3225" i="4"/>
  <c r="AO3226" i="4"/>
  <c r="AO3227" i="4"/>
  <c r="AO3228" i="4"/>
  <c r="AO3229" i="4"/>
  <c r="AO3230" i="4"/>
  <c r="AO3231" i="4"/>
  <c r="AO3232" i="4"/>
  <c r="AO3233" i="4"/>
  <c r="AO3234" i="4"/>
  <c r="AO3235" i="4"/>
  <c r="AO3236" i="4"/>
  <c r="AO3237" i="4"/>
  <c r="AO3238" i="4"/>
  <c r="AO3239" i="4"/>
  <c r="AO3240" i="4"/>
  <c r="AO3241" i="4"/>
  <c r="AO3242" i="4"/>
  <c r="AO3243" i="4"/>
  <c r="AO3244" i="4"/>
  <c r="AO3245" i="4"/>
  <c r="AO3246" i="4"/>
  <c r="AO3247" i="4"/>
  <c r="AO3248" i="4"/>
  <c r="AO3249" i="4"/>
  <c r="AO3250" i="4"/>
  <c r="AO3251" i="4"/>
  <c r="AO3252" i="4"/>
  <c r="AO3253" i="4"/>
  <c r="AO3254" i="4"/>
  <c r="AO3255" i="4"/>
  <c r="AO3256" i="4"/>
  <c r="AO3257" i="4"/>
  <c r="AO3258" i="4"/>
  <c r="AO3259" i="4"/>
  <c r="AO3260" i="4"/>
  <c r="AO3261" i="4"/>
  <c r="AO3262" i="4"/>
  <c r="AO3263" i="4"/>
  <c r="AO3264" i="4"/>
  <c r="AO3265" i="4"/>
  <c r="AO3266" i="4"/>
  <c r="AO3267" i="4"/>
  <c r="AO3268" i="4"/>
  <c r="AO3269" i="4"/>
  <c r="AO3270" i="4"/>
  <c r="AO3271" i="4"/>
  <c r="AO3272" i="4"/>
  <c r="AO3273" i="4"/>
  <c r="AO3274" i="4"/>
  <c r="AO3275" i="4"/>
  <c r="AO3276" i="4"/>
  <c r="AO3277" i="4"/>
  <c r="AO3278" i="4"/>
  <c r="AO3279" i="4"/>
  <c r="AO3280" i="4"/>
  <c r="AO3281" i="4"/>
  <c r="AO3282" i="4"/>
  <c r="AO3283" i="4"/>
  <c r="AO3284" i="4"/>
  <c r="AO3285" i="4"/>
  <c r="AO3286" i="4"/>
  <c r="AO3287" i="4"/>
  <c r="AO3288" i="4"/>
  <c r="AO3289" i="4"/>
  <c r="AO3290" i="4"/>
  <c r="AO3291" i="4"/>
  <c r="AO3292" i="4"/>
  <c r="AO3293" i="4"/>
  <c r="AO3294" i="4"/>
  <c r="AO3295" i="4"/>
  <c r="AO3296" i="4"/>
  <c r="AO3297" i="4"/>
  <c r="AO3298" i="4"/>
  <c r="AO3299" i="4"/>
  <c r="AO3300" i="4"/>
  <c r="AO3301" i="4"/>
  <c r="AO3302" i="4"/>
  <c r="AO3303" i="4"/>
  <c r="AO3304" i="4"/>
  <c r="AO3305" i="4"/>
  <c r="AO3306" i="4"/>
  <c r="AO3307" i="4"/>
  <c r="AO3308" i="4"/>
  <c r="AO3309" i="4"/>
  <c r="AO3310" i="4"/>
  <c r="AO3311" i="4"/>
  <c r="AO3312" i="4"/>
  <c r="AO3313" i="4"/>
  <c r="AO3314" i="4"/>
  <c r="AO3315" i="4"/>
  <c r="AO3316" i="4"/>
  <c r="AO3317" i="4"/>
  <c r="AO3318" i="4"/>
  <c r="AO3319" i="4"/>
  <c r="AO3320" i="4"/>
  <c r="AO3321" i="4"/>
  <c r="AO3322" i="4"/>
  <c r="AO3323" i="4"/>
  <c r="AO3324" i="4"/>
  <c r="AO3325" i="4"/>
  <c r="AO3326" i="4"/>
  <c r="AO3327" i="4"/>
  <c r="AO3328" i="4"/>
  <c r="AO3329" i="4"/>
  <c r="AO3330" i="4"/>
  <c r="AO3331" i="4"/>
  <c r="AO3332" i="4"/>
  <c r="AO3333" i="4"/>
  <c r="AO3334" i="4"/>
  <c r="AO3335" i="4"/>
  <c r="AO3336" i="4"/>
  <c r="AO3337" i="4"/>
  <c r="AO3338" i="4"/>
  <c r="AO3339" i="4"/>
  <c r="AO3340" i="4"/>
  <c r="AO3341" i="4"/>
  <c r="AO3342" i="4"/>
  <c r="AO3343" i="4"/>
  <c r="AO3344" i="4"/>
  <c r="AO3345" i="4"/>
  <c r="AO3346" i="4"/>
  <c r="AO3347" i="4"/>
  <c r="AO3348" i="4"/>
  <c r="AO3349" i="4"/>
  <c r="AO3350" i="4"/>
  <c r="AO3351" i="4"/>
  <c r="AO3352" i="4"/>
  <c r="AO3353" i="4"/>
  <c r="AO3354" i="4"/>
  <c r="AO3355" i="4"/>
  <c r="AO3356" i="4"/>
  <c r="AO3357" i="4"/>
  <c r="AO3358" i="4"/>
  <c r="AO3359" i="4"/>
  <c r="AO3360" i="4"/>
  <c r="AO3361" i="4"/>
  <c r="AO3362" i="4"/>
  <c r="AO3363" i="4"/>
  <c r="AO3364" i="4"/>
  <c r="AO3365" i="4"/>
  <c r="AO3366" i="4"/>
  <c r="AO3367" i="4"/>
  <c r="AO3368" i="4"/>
  <c r="AO3369" i="4"/>
  <c r="AO3370" i="4"/>
  <c r="AO3371" i="4"/>
  <c r="AO3372" i="4"/>
  <c r="AO3373" i="4"/>
  <c r="AO3374" i="4"/>
  <c r="AO3375" i="4"/>
  <c r="AO3376" i="4"/>
  <c r="AO3377" i="4"/>
  <c r="AO3378" i="4"/>
  <c r="AO3379" i="4"/>
  <c r="AO3380" i="4"/>
  <c r="AO3381" i="4"/>
  <c r="AO3382" i="4"/>
  <c r="AO3383" i="4"/>
  <c r="AO3384" i="4"/>
  <c r="AO3385" i="4"/>
  <c r="AO3386" i="4"/>
  <c r="AO3387" i="4"/>
  <c r="AO3388" i="4"/>
  <c r="AO3389" i="4"/>
  <c r="AO3390" i="4"/>
  <c r="AO3391" i="4"/>
  <c r="AO3392" i="4"/>
  <c r="AO3393" i="4"/>
  <c r="AO3394" i="4"/>
  <c r="AO3395" i="4"/>
  <c r="AO3396" i="4"/>
  <c r="AO3397" i="4"/>
  <c r="AO3398" i="4"/>
  <c r="AO3399" i="4"/>
  <c r="AO3400" i="4"/>
  <c r="AO3401" i="4"/>
  <c r="AO3402" i="4"/>
  <c r="AO3403" i="4"/>
  <c r="AO3404" i="4"/>
  <c r="AO3405" i="4"/>
  <c r="AO3406" i="4"/>
  <c r="AO3407" i="4"/>
  <c r="AO3408" i="4"/>
  <c r="AO3409" i="4"/>
  <c r="AO3410" i="4"/>
  <c r="AO3411" i="4"/>
  <c r="AO3412" i="4"/>
  <c r="AO3413" i="4"/>
  <c r="AO3414" i="4"/>
  <c r="AO3415" i="4"/>
  <c r="AO3416" i="4"/>
  <c r="AO3417" i="4"/>
  <c r="AO3418" i="4"/>
  <c r="AO3419" i="4"/>
  <c r="AO3420" i="4"/>
  <c r="AO3421" i="4"/>
  <c r="AO3422" i="4"/>
  <c r="AO3423" i="4"/>
  <c r="AO3424" i="4"/>
  <c r="AO3425" i="4"/>
  <c r="AO3426" i="4"/>
  <c r="AO3427" i="4"/>
  <c r="AO3428" i="4"/>
  <c r="AO3429" i="4"/>
  <c r="AO3430" i="4"/>
  <c r="AO3431" i="4"/>
  <c r="AO3432" i="4"/>
  <c r="AO3433" i="4"/>
  <c r="AO3434" i="4"/>
  <c r="AO3435" i="4"/>
  <c r="AO3436" i="4"/>
  <c r="AO3437" i="4"/>
  <c r="AO3438" i="4"/>
  <c r="AO3439" i="4"/>
  <c r="AO3440" i="4"/>
  <c r="AO3441" i="4"/>
  <c r="AO3442" i="4"/>
  <c r="AO3443" i="4"/>
  <c r="AO3444" i="4"/>
  <c r="AO3445" i="4"/>
  <c r="AO3446" i="4"/>
  <c r="AO3447" i="4"/>
  <c r="AO3448" i="4"/>
  <c r="AO3449" i="4"/>
  <c r="AO3450" i="4"/>
  <c r="AO3451" i="4"/>
  <c r="AO3452" i="4"/>
  <c r="AO3453" i="4"/>
  <c r="AO3454" i="4"/>
  <c r="AO3455" i="4"/>
  <c r="AO3456" i="4"/>
  <c r="AO3457" i="4"/>
  <c r="AO3458" i="4"/>
  <c r="AO3459" i="4"/>
  <c r="AO3460" i="4"/>
  <c r="AO3461" i="4"/>
  <c r="AO3462" i="4"/>
  <c r="AO3463" i="4"/>
  <c r="AO3464" i="4"/>
  <c r="AO3465" i="4"/>
  <c r="AO3466" i="4"/>
  <c r="AO3467" i="4"/>
  <c r="AO3468" i="4"/>
  <c r="AO3469" i="4"/>
  <c r="AO3470" i="4"/>
  <c r="AO3471" i="4"/>
  <c r="AO3472" i="4"/>
  <c r="AO3473" i="4"/>
  <c r="AO3474" i="4"/>
  <c r="AO3475" i="4"/>
  <c r="AO3476" i="4"/>
  <c r="AO3477" i="4"/>
  <c r="AO3478" i="4"/>
  <c r="AO3479" i="4"/>
  <c r="AO3480" i="4"/>
  <c r="AO3481" i="4"/>
  <c r="AO3482" i="4"/>
  <c r="AO3483" i="4"/>
  <c r="AO3484" i="4"/>
  <c r="AO3485" i="4"/>
  <c r="AO3486" i="4"/>
  <c r="AO3487" i="4"/>
  <c r="AO3488" i="4"/>
  <c r="AO3489" i="4"/>
  <c r="AO3490" i="4"/>
  <c r="AO3491" i="4"/>
  <c r="AO3492" i="4"/>
  <c r="AO3493" i="4"/>
  <c r="AO3494" i="4"/>
  <c r="AO3495" i="4"/>
  <c r="AO3496" i="4"/>
  <c r="AO3497" i="4"/>
  <c r="AO3498" i="4"/>
  <c r="AO3499" i="4"/>
  <c r="AO3500" i="4"/>
  <c r="AO3501" i="4"/>
  <c r="AO3502" i="4"/>
  <c r="AO3503" i="4"/>
  <c r="AO3504" i="4"/>
  <c r="AO3505" i="4"/>
  <c r="AO3506" i="4"/>
  <c r="AO3507" i="4"/>
  <c r="AO3508" i="4"/>
  <c r="AO3509" i="4"/>
  <c r="AO3510" i="4"/>
  <c r="AO3511" i="4"/>
  <c r="AO3512" i="4"/>
  <c r="AO3513" i="4"/>
  <c r="AO3514" i="4"/>
  <c r="AO3515" i="4"/>
  <c r="AO3516" i="4"/>
  <c r="AO3517" i="4"/>
  <c r="AO3518" i="4"/>
  <c r="AO3519" i="4"/>
  <c r="AO3520" i="4"/>
  <c r="AO3521" i="4"/>
  <c r="AO3522" i="4"/>
  <c r="AO3523" i="4"/>
  <c r="AO3524" i="4"/>
  <c r="AO3525" i="4"/>
  <c r="AO3526" i="4"/>
  <c r="AO3527" i="4"/>
  <c r="AO3528" i="4"/>
  <c r="AO3529" i="4"/>
  <c r="AO3530" i="4"/>
  <c r="AO3531" i="4"/>
  <c r="AO3532" i="4"/>
  <c r="AO3533" i="4"/>
  <c r="AO3534" i="4"/>
  <c r="AO3535" i="4"/>
  <c r="AO3536" i="4"/>
  <c r="AO3537" i="4"/>
  <c r="AO3538" i="4"/>
  <c r="AO3539" i="4"/>
  <c r="AO3540" i="4"/>
  <c r="AO3541" i="4"/>
  <c r="AO3542" i="4"/>
  <c r="AO3543" i="4"/>
  <c r="AO3544" i="4"/>
  <c r="AO3545" i="4"/>
  <c r="AO3546" i="4"/>
  <c r="AO3547" i="4"/>
  <c r="AO3548" i="4"/>
  <c r="AO3549" i="4"/>
  <c r="AO3550" i="4"/>
  <c r="AO3551" i="4"/>
  <c r="AO3552" i="4"/>
  <c r="AO3553" i="4"/>
  <c r="AO3554" i="4"/>
  <c r="AO3555" i="4"/>
  <c r="AO3556" i="4"/>
  <c r="AO3557" i="4"/>
  <c r="AO3558" i="4"/>
  <c r="AO3559" i="4"/>
  <c r="AO3560" i="4"/>
  <c r="AO3561" i="4"/>
  <c r="AO3562" i="4"/>
  <c r="AO3563" i="4"/>
  <c r="AO3564" i="4"/>
  <c r="AO3565" i="4"/>
  <c r="AO3566" i="4"/>
  <c r="AO3567" i="4"/>
  <c r="AO3568" i="4"/>
  <c r="AO3569" i="4"/>
  <c r="AO3570" i="4"/>
  <c r="AO3571" i="4"/>
  <c r="AO3572" i="4"/>
  <c r="AO3573" i="4"/>
  <c r="AO3574" i="4"/>
  <c r="AO3575" i="4"/>
  <c r="AO3576" i="4"/>
  <c r="AO3577" i="4"/>
  <c r="AO3578" i="4"/>
  <c r="AO3579" i="4"/>
  <c r="AO3580" i="4"/>
  <c r="AO3581" i="4"/>
  <c r="AO3582" i="4"/>
  <c r="AO3583" i="4"/>
  <c r="AO3584" i="4"/>
  <c r="AO3585" i="4"/>
  <c r="AO3586" i="4"/>
  <c r="AO3587" i="4"/>
  <c r="AO3588" i="4"/>
  <c r="AO3589" i="4"/>
  <c r="AO3590" i="4"/>
  <c r="AO3591" i="4"/>
  <c r="AO3592" i="4"/>
  <c r="AO3593" i="4"/>
  <c r="AO3594" i="4"/>
  <c r="AO3595" i="4"/>
  <c r="AO3596" i="4"/>
  <c r="AO3597" i="4"/>
  <c r="AO3598" i="4"/>
  <c r="AO3599" i="4"/>
  <c r="AO3600" i="4"/>
  <c r="AO3601" i="4"/>
  <c r="AO3602" i="4"/>
  <c r="AO3603" i="4"/>
  <c r="AO3604" i="4"/>
  <c r="AO3605" i="4"/>
  <c r="AO3606" i="4"/>
  <c r="AO3607" i="4"/>
  <c r="AO3608" i="4"/>
  <c r="AO3609" i="4"/>
  <c r="AO3610" i="4"/>
  <c r="AO3611" i="4"/>
  <c r="AO3612" i="4"/>
  <c r="AO3613" i="4"/>
  <c r="AO3614" i="4"/>
  <c r="AO3615" i="4"/>
  <c r="AO3616" i="4"/>
  <c r="AO3617" i="4"/>
  <c r="AO3618" i="4"/>
  <c r="AO3619" i="4"/>
  <c r="AO3620" i="4"/>
  <c r="AO3621" i="4"/>
  <c r="AO3622" i="4"/>
  <c r="AO3623" i="4"/>
  <c r="AO3624" i="4"/>
  <c r="AO3625" i="4"/>
  <c r="AO3626" i="4"/>
  <c r="AO3627" i="4"/>
  <c r="AO3628" i="4"/>
  <c r="AO3629" i="4"/>
  <c r="AO3630" i="4"/>
  <c r="AO3631" i="4"/>
  <c r="AO3632" i="4"/>
  <c r="AO3633" i="4"/>
  <c r="AO3634" i="4"/>
  <c r="AO3635" i="4"/>
  <c r="AO3636" i="4"/>
  <c r="AO3637" i="4"/>
  <c r="AO3638" i="4"/>
  <c r="AO3639" i="4"/>
  <c r="AO3640" i="4"/>
  <c r="AO3641" i="4"/>
  <c r="AO3642" i="4"/>
  <c r="AO3643" i="4"/>
  <c r="AO3644" i="4"/>
  <c r="AO3645" i="4"/>
  <c r="AO3646" i="4"/>
  <c r="AO3647" i="4"/>
  <c r="AO3648" i="4"/>
  <c r="AO3649" i="4"/>
  <c r="AO3650" i="4"/>
  <c r="AO3651" i="4"/>
  <c r="AO3652" i="4"/>
  <c r="AO3653" i="4"/>
  <c r="AO3654" i="4"/>
  <c r="AO3655" i="4"/>
  <c r="AO3656" i="4"/>
  <c r="AO3657" i="4"/>
  <c r="AO3658" i="4"/>
  <c r="AO3659" i="4"/>
  <c r="AO3660" i="4"/>
  <c r="AO3661" i="4"/>
  <c r="AO3662" i="4"/>
  <c r="AO3663" i="4"/>
  <c r="AO3664" i="4"/>
  <c r="AO3665" i="4"/>
  <c r="AO3666" i="4"/>
  <c r="AO3667" i="4"/>
  <c r="AO3668" i="4"/>
  <c r="AO3669" i="4"/>
  <c r="AO3670" i="4"/>
  <c r="AO3671" i="4"/>
  <c r="AO3672" i="4"/>
  <c r="AO3673" i="4"/>
  <c r="AO3674" i="4"/>
  <c r="AO3675" i="4"/>
  <c r="AO3676" i="4"/>
  <c r="AO3677" i="4"/>
  <c r="AO3678" i="4"/>
  <c r="AO3679" i="4"/>
  <c r="AO3680" i="4"/>
  <c r="AO3681" i="4"/>
  <c r="AO3682" i="4"/>
  <c r="AO3683" i="4"/>
  <c r="AO3684" i="4"/>
  <c r="AO3685" i="4"/>
  <c r="AO3686" i="4"/>
  <c r="AO3687" i="4"/>
  <c r="AO3688" i="4"/>
  <c r="AO3689" i="4"/>
  <c r="AO3690" i="4"/>
  <c r="AO3691" i="4"/>
  <c r="AO3692" i="4"/>
  <c r="AO3693" i="4"/>
  <c r="AO3694" i="4"/>
  <c r="AO3695" i="4"/>
  <c r="AO3696" i="4"/>
  <c r="AO3697" i="4"/>
  <c r="AO3698" i="4"/>
  <c r="AO3699" i="4"/>
  <c r="AO3700" i="4"/>
  <c r="AO3701" i="4"/>
  <c r="AO3702" i="4"/>
  <c r="AO3703" i="4"/>
  <c r="AO3704" i="4"/>
  <c r="AO3705" i="4"/>
  <c r="AO3706" i="4"/>
  <c r="AO3707" i="4"/>
  <c r="AO3708" i="4"/>
  <c r="AO3709" i="4"/>
  <c r="AO3710" i="4"/>
  <c r="AO3711" i="4"/>
  <c r="AO3712" i="4"/>
  <c r="AO3713" i="4"/>
  <c r="AO3714" i="4"/>
  <c r="AO3715" i="4"/>
  <c r="AO3716" i="4"/>
  <c r="AO3717" i="4"/>
  <c r="AO3718" i="4"/>
  <c r="AO3719" i="4"/>
  <c r="AO3720" i="4"/>
  <c r="AO3721" i="4"/>
  <c r="AO3722" i="4"/>
  <c r="AO3723" i="4"/>
  <c r="AO3724" i="4"/>
  <c r="AO3725" i="4"/>
  <c r="AO3726" i="4"/>
  <c r="AO3727" i="4"/>
  <c r="AO3728" i="4"/>
  <c r="AO3729" i="4"/>
  <c r="AO3730" i="4"/>
  <c r="AO3731" i="4"/>
  <c r="AO3732" i="4"/>
  <c r="AO3733" i="4"/>
  <c r="AO3734" i="4"/>
  <c r="AO3735" i="4"/>
  <c r="AO3736" i="4"/>
  <c r="AO3737" i="4"/>
  <c r="AO3738" i="4"/>
  <c r="AO3739" i="4"/>
  <c r="AO3740" i="4"/>
  <c r="AO3741" i="4"/>
  <c r="AO3742" i="4"/>
  <c r="AO3743" i="4"/>
  <c r="AO3744" i="4"/>
  <c r="AO3745" i="4"/>
  <c r="AO3746" i="4"/>
  <c r="AO3747" i="4"/>
  <c r="AO3748" i="4"/>
  <c r="AO3749" i="4"/>
  <c r="AO3750" i="4"/>
  <c r="AO3751" i="4"/>
  <c r="AO3752" i="4"/>
  <c r="AO3753" i="4"/>
  <c r="AO3754" i="4"/>
  <c r="AO3755" i="4"/>
  <c r="AO3756" i="4"/>
  <c r="AO3757" i="4"/>
  <c r="AO3758" i="4"/>
  <c r="AO3759" i="4"/>
  <c r="AO3760" i="4"/>
  <c r="AO3761" i="4"/>
  <c r="AO3762" i="4"/>
  <c r="AO3763" i="4"/>
  <c r="AO3764" i="4"/>
  <c r="AO3765" i="4"/>
  <c r="AO3766" i="4"/>
  <c r="AO3767" i="4"/>
  <c r="AO3768" i="4"/>
  <c r="AO3769" i="4"/>
  <c r="AO3770" i="4"/>
  <c r="AO3771" i="4"/>
  <c r="AO3772" i="4"/>
  <c r="AO3773" i="4"/>
  <c r="AO3774" i="4"/>
  <c r="AO3775" i="4"/>
  <c r="AO3776" i="4"/>
  <c r="AO3777" i="4"/>
  <c r="AO3778" i="4"/>
  <c r="AO3779" i="4"/>
  <c r="AO3780" i="4"/>
  <c r="AO3781" i="4"/>
  <c r="AO3782" i="4"/>
  <c r="AO3783" i="4"/>
  <c r="AO3784" i="4"/>
  <c r="AO3785" i="4"/>
  <c r="AO3786" i="4"/>
  <c r="AO3787" i="4"/>
  <c r="AO3788" i="4"/>
  <c r="AO3789" i="4"/>
  <c r="AO3790" i="4"/>
  <c r="AO3791" i="4"/>
  <c r="AO3792" i="4"/>
  <c r="AO3793" i="4"/>
  <c r="AO3794" i="4"/>
  <c r="AO3795" i="4"/>
  <c r="AO3796" i="4"/>
  <c r="AO3797" i="4"/>
  <c r="AO3798" i="4"/>
  <c r="AO3799" i="4"/>
  <c r="AO3800" i="4"/>
  <c r="AO3801" i="4"/>
  <c r="AO3802" i="4"/>
  <c r="AO3803" i="4"/>
  <c r="AO3804" i="4"/>
  <c r="AO3805" i="4"/>
  <c r="AO3806" i="4"/>
  <c r="AO3807" i="4"/>
  <c r="AO3808" i="4"/>
  <c r="AO3809" i="4"/>
  <c r="AO3810" i="4"/>
  <c r="AO3811" i="4"/>
  <c r="AO3812" i="4"/>
  <c r="AO3813" i="4"/>
  <c r="AO3814" i="4"/>
  <c r="AO3815" i="4"/>
  <c r="AO3816" i="4"/>
  <c r="AO3817" i="4"/>
  <c r="AO3818" i="4"/>
  <c r="AO3819" i="4"/>
  <c r="AO3820" i="4"/>
  <c r="AO3821" i="4"/>
  <c r="AO3822" i="4"/>
  <c r="AO3823" i="4"/>
  <c r="AO3824" i="4"/>
  <c r="AO3825" i="4"/>
  <c r="AO3826" i="4"/>
  <c r="AO3827" i="4"/>
  <c r="AO3828" i="4"/>
  <c r="AO3829" i="4"/>
  <c r="AO3830" i="4"/>
  <c r="AO3831" i="4"/>
  <c r="AO3832" i="4"/>
  <c r="AO3833" i="4"/>
  <c r="AO3834" i="4"/>
  <c r="AO3835" i="4"/>
  <c r="AO3836" i="4"/>
  <c r="AO3837" i="4"/>
  <c r="AO3838" i="4"/>
  <c r="AO3839" i="4"/>
  <c r="AO3840" i="4"/>
  <c r="AO3841" i="4"/>
  <c r="AO3842" i="4"/>
  <c r="AO3843" i="4"/>
  <c r="AO3844" i="4"/>
  <c r="AO3845" i="4"/>
  <c r="AO3846" i="4"/>
  <c r="AO3847" i="4"/>
  <c r="AO3848" i="4"/>
  <c r="AO3849" i="4"/>
  <c r="AO3850" i="4"/>
  <c r="AO3851" i="4"/>
  <c r="AO3852" i="4"/>
  <c r="AO3853" i="4"/>
  <c r="AO3854" i="4"/>
  <c r="AO3855" i="4"/>
  <c r="AO3856" i="4"/>
  <c r="AO3857" i="4"/>
  <c r="AO3858" i="4"/>
  <c r="AO3859" i="4"/>
  <c r="AO3860" i="4"/>
  <c r="AO3861" i="4"/>
  <c r="AO3862" i="4"/>
  <c r="AO3863" i="4"/>
  <c r="AO3864" i="4"/>
  <c r="AO3865" i="4"/>
  <c r="AO3866" i="4"/>
  <c r="AO3867" i="4"/>
  <c r="AO3868" i="4"/>
  <c r="AO3869" i="4"/>
  <c r="AO3870" i="4"/>
  <c r="AO3871" i="4"/>
  <c r="AO3872" i="4"/>
  <c r="AO3873" i="4"/>
  <c r="AO3874" i="4"/>
  <c r="AO3875" i="4"/>
  <c r="AO3876" i="4"/>
  <c r="AO3877" i="4"/>
  <c r="AO3878" i="4"/>
  <c r="AO3879" i="4"/>
  <c r="AO3880" i="4"/>
  <c r="AO3881" i="4"/>
  <c r="AO3882" i="4"/>
  <c r="AO3883" i="4"/>
  <c r="AO3884" i="4"/>
  <c r="AO3885" i="4"/>
  <c r="AO3886" i="4"/>
  <c r="AO3887" i="4"/>
  <c r="AO3888" i="4"/>
  <c r="AO3889" i="4"/>
  <c r="AO3890" i="4"/>
  <c r="AO3891" i="4"/>
  <c r="AO3892" i="4"/>
  <c r="AO3893" i="4"/>
  <c r="AO3894" i="4"/>
  <c r="AO3895" i="4"/>
  <c r="AO3896" i="4"/>
  <c r="AO3897" i="4"/>
  <c r="AO3898" i="4"/>
  <c r="AO3899" i="4"/>
  <c r="AO3900" i="4"/>
  <c r="AO3901" i="4"/>
  <c r="AO3902" i="4"/>
  <c r="AO3903" i="4"/>
  <c r="AO3904" i="4"/>
  <c r="AO3905" i="4"/>
  <c r="AO3906" i="4"/>
  <c r="AO3907" i="4"/>
  <c r="AO3908" i="4"/>
  <c r="AO3909" i="4"/>
  <c r="AO3910" i="4"/>
  <c r="AO3911" i="4"/>
  <c r="AO3912" i="4"/>
  <c r="AO3913" i="4"/>
  <c r="AO3914" i="4"/>
  <c r="AO3915" i="4"/>
  <c r="AO3916" i="4"/>
  <c r="AO3917" i="4"/>
  <c r="AO3918" i="4"/>
  <c r="AO3919" i="4"/>
  <c r="AO3920" i="4"/>
  <c r="AO3921" i="4"/>
  <c r="AO3922" i="4"/>
  <c r="AO3923" i="4"/>
  <c r="AO3924" i="4"/>
  <c r="AO3925" i="4"/>
  <c r="AO3926" i="4"/>
  <c r="AO3927" i="4"/>
  <c r="AO3928" i="4"/>
  <c r="AO3929" i="4"/>
  <c r="AO3930" i="4"/>
  <c r="AO3931" i="4"/>
  <c r="AO3932" i="4"/>
  <c r="AO3933" i="4"/>
  <c r="AO3934" i="4"/>
  <c r="AO3935" i="4"/>
  <c r="AO3936" i="4"/>
  <c r="AO3937" i="4"/>
  <c r="AO3938" i="4"/>
  <c r="AO3939" i="4"/>
  <c r="AO3940" i="4"/>
  <c r="AO3941" i="4"/>
  <c r="AO3942" i="4"/>
  <c r="AO3943" i="4"/>
  <c r="AO3944" i="4"/>
  <c r="AO3945" i="4"/>
  <c r="AO3946" i="4"/>
  <c r="AO3947" i="4"/>
  <c r="AO3948" i="4"/>
  <c r="AO3949" i="4"/>
  <c r="AO3950" i="4"/>
  <c r="AO3951" i="4"/>
  <c r="AO3952" i="4"/>
  <c r="AO3953" i="4"/>
  <c r="AO3954" i="4"/>
  <c r="AO3955" i="4"/>
  <c r="AO3956" i="4"/>
  <c r="AO3957" i="4"/>
  <c r="AO3958" i="4"/>
  <c r="AO3959" i="4"/>
  <c r="AO3960" i="4"/>
  <c r="AO3961" i="4"/>
  <c r="AO3962" i="4"/>
  <c r="AO3963" i="4"/>
  <c r="AO3964" i="4"/>
  <c r="AO3965" i="4"/>
  <c r="AO3966" i="4"/>
  <c r="AO3967" i="4"/>
  <c r="AO3968" i="4"/>
  <c r="AO3969" i="4"/>
  <c r="AO3970" i="4"/>
  <c r="AO3971" i="4"/>
  <c r="AO3972" i="4"/>
  <c r="AO3973" i="4"/>
  <c r="AO3974" i="4"/>
  <c r="AO3975" i="4"/>
  <c r="AO3976" i="4"/>
  <c r="AO3977" i="4"/>
  <c r="AO3978" i="4"/>
  <c r="AO3979" i="4"/>
  <c r="AO3980" i="4"/>
  <c r="AO3981" i="4"/>
  <c r="AO3982" i="4"/>
  <c r="AO3983" i="4"/>
  <c r="AO3984" i="4"/>
  <c r="AO3985" i="4"/>
  <c r="AO3986" i="4"/>
  <c r="AO3987" i="4"/>
  <c r="AO3988" i="4"/>
  <c r="AO3989" i="4"/>
  <c r="AO3990" i="4"/>
  <c r="AO3991" i="4"/>
  <c r="AO3992" i="4"/>
  <c r="AO3993" i="4"/>
  <c r="AO3994" i="4"/>
  <c r="AO3995" i="4"/>
  <c r="AO3996" i="4"/>
  <c r="AO3997" i="4"/>
  <c r="AO3998" i="4"/>
  <c r="AO3999" i="4"/>
  <c r="AO4000" i="4"/>
  <c r="AO4001" i="4"/>
  <c r="AO4002" i="4"/>
  <c r="AO4003" i="4"/>
  <c r="AO4004" i="4"/>
  <c r="AO4005" i="4"/>
  <c r="AO4006" i="4"/>
  <c r="AO4007" i="4"/>
  <c r="AO4008" i="4"/>
  <c r="AO4009" i="4"/>
  <c r="AO4010" i="4"/>
  <c r="AO4011" i="4"/>
  <c r="AO4012" i="4"/>
  <c r="AO4013" i="4"/>
  <c r="AO4014" i="4"/>
  <c r="AO4015" i="4"/>
  <c r="AO4016" i="4"/>
  <c r="AO4017" i="4"/>
  <c r="AO4018" i="4"/>
  <c r="AO4019" i="4"/>
  <c r="AO4020" i="4"/>
  <c r="AO4021" i="4"/>
  <c r="AO4022" i="4"/>
  <c r="AO4023" i="4"/>
  <c r="AO4024" i="4"/>
  <c r="AO4025" i="4"/>
  <c r="AO4026" i="4"/>
  <c r="AO4027" i="4"/>
  <c r="AO4028" i="4"/>
  <c r="AO4029" i="4"/>
  <c r="AO4030" i="4"/>
  <c r="AO4031" i="4"/>
  <c r="AO4032" i="4"/>
  <c r="AO4033" i="4"/>
  <c r="AO4034" i="4"/>
  <c r="AO4035" i="4"/>
  <c r="AO4036" i="4"/>
  <c r="AO4037" i="4"/>
  <c r="AO4038" i="4"/>
  <c r="AO4039" i="4"/>
  <c r="AO4040" i="4"/>
  <c r="AO4041" i="4"/>
  <c r="AO4042" i="4"/>
  <c r="AO4043" i="4"/>
  <c r="AO4044" i="4"/>
  <c r="AO4045" i="4"/>
  <c r="AO4046" i="4"/>
  <c r="AO4047" i="4"/>
  <c r="AO4048" i="4"/>
  <c r="AO4049" i="4"/>
  <c r="AO4050" i="4"/>
  <c r="AO4051" i="4"/>
  <c r="AO4052" i="4"/>
  <c r="AO4053" i="4"/>
  <c r="AO4054" i="4"/>
  <c r="AO4055" i="4"/>
  <c r="AO4056" i="4"/>
  <c r="AO4057" i="4"/>
  <c r="AO4058" i="4"/>
  <c r="AO4059" i="4"/>
  <c r="AO4060" i="4"/>
  <c r="AO4061" i="4"/>
  <c r="AO4062" i="4"/>
  <c r="AO4063" i="4"/>
  <c r="AO4064" i="4"/>
  <c r="AO4065" i="4"/>
  <c r="AO4066" i="4"/>
  <c r="AO4067" i="4"/>
  <c r="AO4068" i="4"/>
  <c r="AO4069" i="4"/>
  <c r="AO4070" i="4"/>
  <c r="AO4071" i="4"/>
  <c r="AO4072" i="4"/>
  <c r="AO4073" i="4"/>
  <c r="AO4074" i="4"/>
  <c r="AO4075" i="4"/>
  <c r="AO4076" i="4"/>
  <c r="AO4077" i="4"/>
  <c r="AO4078" i="4"/>
  <c r="AO4079" i="4"/>
  <c r="AO4080" i="4"/>
  <c r="AO4081" i="4"/>
  <c r="AO4082" i="4"/>
  <c r="AO4083" i="4"/>
  <c r="AO4084" i="4"/>
  <c r="AO4085" i="4"/>
  <c r="AO4086" i="4"/>
  <c r="AO4087" i="4"/>
  <c r="AO4088" i="4"/>
  <c r="AO4089" i="4"/>
  <c r="AO4090" i="4"/>
  <c r="AO4091" i="4"/>
  <c r="AO4092" i="4"/>
  <c r="AO4093" i="4"/>
  <c r="AO4094" i="4"/>
  <c r="AO4095" i="4"/>
  <c r="AO4096" i="4"/>
  <c r="AO4097" i="4"/>
  <c r="AO4098" i="4"/>
  <c r="AO4099" i="4"/>
  <c r="AO4100" i="4"/>
  <c r="AO4101" i="4"/>
  <c r="AO4102" i="4"/>
  <c r="AO4103" i="4"/>
  <c r="AO4104" i="4"/>
  <c r="AO4105" i="4"/>
  <c r="AO4106" i="4"/>
  <c r="AO4107" i="4"/>
  <c r="AO4108" i="4"/>
  <c r="AO4109" i="4"/>
  <c r="AO4110" i="4"/>
  <c r="AO4111" i="4"/>
  <c r="AO4112" i="4"/>
  <c r="AO4113" i="4"/>
  <c r="AO4114" i="4"/>
  <c r="AO4115" i="4"/>
  <c r="AO4116" i="4"/>
  <c r="AO4117" i="4"/>
  <c r="AO4118" i="4"/>
  <c r="AO4119" i="4"/>
  <c r="AO4120" i="4"/>
  <c r="AO4121" i="4"/>
  <c r="AO4122" i="4"/>
  <c r="AO4123" i="4"/>
  <c r="AO4124" i="4"/>
  <c r="AO4125" i="4"/>
  <c r="AO4126" i="4"/>
  <c r="AO4127" i="4"/>
  <c r="AO4128" i="4"/>
  <c r="AO4129" i="4"/>
  <c r="AO4130" i="4"/>
  <c r="AO4131" i="4"/>
  <c r="AO4132" i="4"/>
  <c r="AO4133" i="4"/>
  <c r="AO4134" i="4"/>
  <c r="AO4135" i="4"/>
  <c r="AO4136" i="4"/>
  <c r="AO4137" i="4"/>
  <c r="AO4138" i="4"/>
  <c r="AO4139" i="4"/>
  <c r="AO4140" i="4"/>
  <c r="AO4141" i="4"/>
  <c r="AO4142" i="4"/>
  <c r="AO4143" i="4"/>
  <c r="AO4144" i="4"/>
  <c r="AO4145" i="4"/>
  <c r="AO4146" i="4"/>
  <c r="AO4147" i="4"/>
  <c r="AO4148" i="4"/>
  <c r="AO4149" i="4"/>
  <c r="AO4150" i="4"/>
  <c r="AO4151" i="4"/>
  <c r="AO4152" i="4"/>
  <c r="AO4153" i="4"/>
  <c r="AO4154" i="4"/>
  <c r="AO4155" i="4"/>
  <c r="AO4156" i="4"/>
  <c r="AO4157" i="4"/>
  <c r="AO4158" i="4"/>
  <c r="AO4159" i="4"/>
  <c r="AO4160" i="4"/>
  <c r="AO4161" i="4"/>
  <c r="AO4162" i="4"/>
  <c r="AO4163" i="4"/>
  <c r="AO4164" i="4"/>
  <c r="AO4165" i="4"/>
  <c r="AO4166" i="4"/>
  <c r="AO4167" i="4"/>
  <c r="AO4168" i="4"/>
  <c r="AO4169" i="4"/>
  <c r="AO4170" i="4"/>
  <c r="AO4171" i="4"/>
  <c r="AO4172" i="4"/>
  <c r="AO4173" i="4"/>
  <c r="AO4174" i="4"/>
  <c r="AO4175" i="4"/>
  <c r="AO4176" i="4"/>
  <c r="AO4177" i="4"/>
  <c r="AO4178" i="4"/>
  <c r="AO4179" i="4"/>
  <c r="AO4180" i="4"/>
  <c r="AO4181" i="4"/>
  <c r="AO4182" i="4"/>
  <c r="AO4183" i="4"/>
  <c r="AO4184" i="4"/>
  <c r="AO4185" i="4"/>
  <c r="AO4186" i="4"/>
  <c r="AO4187" i="4"/>
  <c r="AO4188" i="4"/>
  <c r="AO4189" i="4"/>
  <c r="AO4190" i="4"/>
  <c r="AO4191" i="4"/>
  <c r="AO4192" i="4"/>
  <c r="AO4193" i="4"/>
  <c r="AO4194" i="4"/>
  <c r="AO4195" i="4"/>
  <c r="AO4196" i="4"/>
  <c r="AO4197" i="4"/>
  <c r="AO4198" i="4"/>
  <c r="AO4199" i="4"/>
  <c r="AO4200" i="4"/>
  <c r="AO4201" i="4"/>
  <c r="AO4202" i="4"/>
  <c r="AO4203" i="4"/>
  <c r="AO4204" i="4"/>
  <c r="AO4205" i="4"/>
  <c r="AO4206" i="4"/>
  <c r="AO4207" i="4"/>
  <c r="AO4208" i="4"/>
  <c r="AO4209" i="4"/>
  <c r="AO4210" i="4"/>
  <c r="AO4211" i="4"/>
  <c r="AO4212" i="4"/>
  <c r="AO4213" i="4"/>
  <c r="AO4214" i="4"/>
  <c r="AO4215" i="4"/>
  <c r="AO4216" i="4"/>
  <c r="AO4217" i="4"/>
  <c r="AO4218" i="4"/>
  <c r="AO4219" i="4"/>
  <c r="AO4220" i="4"/>
  <c r="AO4221" i="4"/>
  <c r="AO4222" i="4"/>
  <c r="AO4223" i="4"/>
  <c r="AO4224" i="4"/>
  <c r="AO4225" i="4"/>
  <c r="AO4226" i="4"/>
  <c r="AO4227" i="4"/>
  <c r="AO4228" i="4"/>
  <c r="AO4229" i="4"/>
  <c r="AO4230" i="4"/>
  <c r="AO4231" i="4"/>
  <c r="AO4232" i="4"/>
  <c r="AO4233" i="4"/>
  <c r="AO4234" i="4"/>
  <c r="AO4235" i="4"/>
  <c r="AO4236" i="4"/>
  <c r="AO4237" i="4"/>
  <c r="AO4238" i="4"/>
  <c r="AO4239" i="4"/>
  <c r="AO4240" i="4"/>
  <c r="AO4241" i="4"/>
  <c r="AO4242" i="4"/>
  <c r="AO4243" i="4"/>
  <c r="AO4244" i="4"/>
  <c r="AO4245" i="4"/>
  <c r="AO4246" i="4"/>
  <c r="AO4247" i="4"/>
  <c r="AO4248" i="4"/>
  <c r="AO4249" i="4"/>
  <c r="AO4250" i="4"/>
  <c r="AO4251" i="4"/>
  <c r="AO4252" i="4"/>
  <c r="AO4253" i="4"/>
  <c r="AO4254" i="4"/>
  <c r="AO4255" i="4"/>
  <c r="AO4256" i="4"/>
  <c r="AO4257" i="4"/>
  <c r="AO4258" i="4"/>
  <c r="AO4259" i="4"/>
  <c r="AO4260" i="4"/>
  <c r="AO4261" i="4"/>
  <c r="AO4262" i="4"/>
  <c r="AO4263" i="4"/>
  <c r="AO4264" i="4"/>
  <c r="AO4265" i="4"/>
  <c r="AO4266" i="4"/>
  <c r="AO4267" i="4"/>
  <c r="AO4268" i="4"/>
  <c r="AO4269" i="4"/>
  <c r="AO4270" i="4"/>
  <c r="AO4271" i="4"/>
  <c r="AO4272" i="4"/>
  <c r="AO4273" i="4"/>
  <c r="AO4274" i="4"/>
  <c r="AO4275" i="4"/>
  <c r="AO4276" i="4"/>
  <c r="AO4277" i="4"/>
  <c r="AO4278" i="4"/>
  <c r="AO4279" i="4"/>
  <c r="AO4280" i="4"/>
  <c r="AO4281" i="4"/>
  <c r="AO4282" i="4"/>
  <c r="AO4283" i="4"/>
  <c r="AO4284" i="4"/>
  <c r="AO4285" i="4"/>
  <c r="AO4286" i="4"/>
  <c r="AO4287" i="4"/>
  <c r="AO4288" i="4"/>
  <c r="AO4289" i="4"/>
  <c r="AO4290" i="4"/>
  <c r="AO4291" i="4"/>
  <c r="AO4292" i="4"/>
  <c r="AO4293" i="4"/>
  <c r="AO4294" i="4"/>
  <c r="AO4295" i="4"/>
  <c r="AO4296" i="4"/>
  <c r="AO4297" i="4"/>
  <c r="AO4298" i="4"/>
  <c r="AO4299" i="4"/>
  <c r="AO4300" i="4"/>
  <c r="AO4301" i="4"/>
  <c r="AO4302" i="4"/>
  <c r="AO4303" i="4"/>
  <c r="AO4304" i="4"/>
  <c r="AO4305" i="4"/>
  <c r="AO4306" i="4"/>
  <c r="AO4307" i="4"/>
  <c r="AO4308" i="4"/>
  <c r="AO4309" i="4"/>
  <c r="AO4310" i="4"/>
  <c r="AO4311" i="4"/>
  <c r="AO4312" i="4"/>
  <c r="AO4313" i="4"/>
  <c r="AO4314" i="4"/>
  <c r="AO4315" i="4"/>
  <c r="AO4316" i="4"/>
  <c r="AO4317" i="4"/>
  <c r="AO4318" i="4"/>
  <c r="AO4319" i="4"/>
  <c r="AO4320" i="4"/>
  <c r="AO4321" i="4"/>
  <c r="AO4322" i="4"/>
  <c r="AO4323" i="4"/>
  <c r="AO4324" i="4"/>
  <c r="AO4325" i="4"/>
  <c r="AO4326" i="4"/>
  <c r="AO4327" i="4"/>
  <c r="AO4328" i="4"/>
  <c r="AO4329" i="4"/>
  <c r="AO4330" i="4"/>
  <c r="AO4331" i="4"/>
  <c r="AO4332" i="4"/>
  <c r="AO4333" i="4"/>
  <c r="AO4334" i="4"/>
  <c r="AO4335" i="4"/>
  <c r="AO4336" i="4"/>
  <c r="AO4337" i="4"/>
  <c r="AO4338" i="4"/>
  <c r="AO4339" i="4"/>
  <c r="AO4340" i="4"/>
  <c r="AO4341" i="4"/>
  <c r="AO4342" i="4"/>
  <c r="AO4343" i="4"/>
  <c r="AO4344" i="4"/>
  <c r="AO4345" i="4"/>
  <c r="AO4346" i="4"/>
  <c r="AO4347" i="4"/>
  <c r="AO4348" i="4"/>
  <c r="AO4349" i="4"/>
  <c r="AO4350" i="4"/>
  <c r="AO4351" i="4"/>
  <c r="AO4352" i="4"/>
  <c r="AO4353" i="4"/>
  <c r="AO4354" i="4"/>
  <c r="AO4355" i="4"/>
  <c r="AO4356" i="4"/>
  <c r="AO4357" i="4"/>
  <c r="AO4358" i="4"/>
  <c r="AO4359" i="4"/>
  <c r="AO4360" i="4"/>
  <c r="AO4361" i="4"/>
  <c r="AO4362" i="4"/>
  <c r="AO4363" i="4"/>
  <c r="AO4364" i="4"/>
  <c r="AO4365" i="4"/>
  <c r="AO4366" i="4"/>
  <c r="AO4367" i="4"/>
  <c r="AO4368" i="4"/>
  <c r="AO4369" i="4"/>
  <c r="AO4370" i="4"/>
  <c r="AO4371" i="4"/>
  <c r="AO4372" i="4"/>
  <c r="AO4373" i="4"/>
  <c r="AO4374" i="4"/>
  <c r="AO4375" i="4"/>
  <c r="AO4376" i="4"/>
  <c r="AO4377" i="4"/>
  <c r="AO4378" i="4"/>
  <c r="AO4379" i="4"/>
  <c r="AO4380" i="4"/>
  <c r="AO4381" i="4"/>
  <c r="AO4382" i="4"/>
  <c r="AO4383" i="4"/>
  <c r="AO4384" i="4"/>
  <c r="AO4385" i="4"/>
  <c r="AO4386" i="4"/>
  <c r="AO4387" i="4"/>
  <c r="AO4388" i="4"/>
  <c r="AO4389" i="4"/>
  <c r="AO4390" i="4"/>
  <c r="AO4391" i="4"/>
  <c r="AO4392" i="4"/>
  <c r="AO4393" i="4"/>
  <c r="AO4394" i="4"/>
  <c r="AO4395" i="4"/>
  <c r="AO4396" i="4"/>
  <c r="AO4397" i="4"/>
  <c r="AO4398" i="4"/>
  <c r="AO4399" i="4"/>
  <c r="AO4400" i="4"/>
  <c r="AO4401" i="4"/>
  <c r="AO4402" i="4"/>
  <c r="AO4403" i="4"/>
  <c r="AO4404" i="4"/>
  <c r="AO4405" i="4"/>
  <c r="AO4406" i="4"/>
  <c r="AO4407" i="4"/>
  <c r="AO4408" i="4"/>
  <c r="AO4409" i="4"/>
  <c r="AO4410" i="4"/>
  <c r="AO4411" i="4"/>
  <c r="AO4412" i="4"/>
  <c r="AO4413" i="4"/>
  <c r="AO4414" i="4"/>
  <c r="AO4415" i="4"/>
  <c r="AO4416" i="4"/>
  <c r="AO4417" i="4"/>
  <c r="AO4418" i="4"/>
  <c r="AO4419" i="4"/>
  <c r="AO4420" i="4"/>
  <c r="AO4421" i="4"/>
  <c r="AO4422" i="4"/>
  <c r="AO4423" i="4"/>
  <c r="AO4424" i="4"/>
  <c r="AO4425" i="4"/>
  <c r="AO4426" i="4"/>
  <c r="AO4427" i="4"/>
  <c r="AO4428" i="4"/>
  <c r="AO4429" i="4"/>
  <c r="AO4430" i="4"/>
  <c r="AO4431" i="4"/>
  <c r="AO4432" i="4"/>
  <c r="AO4433" i="4"/>
  <c r="AO4434" i="4"/>
  <c r="AO4435" i="4"/>
  <c r="AO4436" i="4"/>
  <c r="AO4437" i="4"/>
  <c r="AO4438" i="4"/>
  <c r="AO4439" i="4"/>
  <c r="AO4440" i="4"/>
  <c r="AO4441" i="4"/>
  <c r="AO4442" i="4"/>
  <c r="AO4443" i="4"/>
  <c r="AO4444" i="4"/>
  <c r="AO4445" i="4"/>
  <c r="AO4446" i="4"/>
  <c r="AO4447" i="4"/>
  <c r="AO4448" i="4"/>
  <c r="AO4449" i="4"/>
  <c r="AO4450" i="4"/>
  <c r="AO4451" i="4"/>
  <c r="AO4452" i="4"/>
  <c r="AO4453" i="4"/>
  <c r="AO4454" i="4"/>
  <c r="AO4455" i="4"/>
  <c r="AO4456" i="4"/>
  <c r="AO4457" i="4"/>
  <c r="AO4458" i="4"/>
  <c r="AO4459" i="4"/>
  <c r="AO4460" i="4"/>
  <c r="AO4461" i="4"/>
  <c r="AO4462" i="4"/>
  <c r="AO4463" i="4"/>
  <c r="AO4464" i="4"/>
  <c r="AO4465" i="4"/>
  <c r="AO4466" i="4"/>
  <c r="AO4467" i="4"/>
  <c r="AO4468" i="4"/>
  <c r="AO4469" i="4"/>
  <c r="AO4470" i="4"/>
  <c r="AO4471" i="4"/>
  <c r="AO4472" i="4"/>
  <c r="AO4473" i="4"/>
  <c r="AO4474" i="4"/>
  <c r="AO4475" i="4"/>
  <c r="AO4476" i="4"/>
  <c r="AO4477" i="4"/>
  <c r="AO4478" i="4"/>
  <c r="AO4479" i="4"/>
  <c r="AO4480" i="4"/>
  <c r="AO4481" i="4"/>
  <c r="AO4482" i="4"/>
  <c r="AO4483" i="4"/>
  <c r="AO4484" i="4"/>
  <c r="AO4485" i="4"/>
  <c r="AO4486" i="4"/>
  <c r="AO4487" i="4"/>
  <c r="AO4488" i="4"/>
  <c r="AO4489" i="4"/>
  <c r="AO4490" i="4"/>
  <c r="AO4491" i="4"/>
  <c r="AO4492" i="4"/>
  <c r="AO4493" i="4"/>
  <c r="AO4494" i="4"/>
  <c r="AO4495" i="4"/>
  <c r="AO4496" i="4"/>
  <c r="AO4497" i="4"/>
  <c r="AO4498" i="4"/>
  <c r="AO4499" i="4"/>
  <c r="AO4500" i="4"/>
  <c r="AO4501" i="4"/>
  <c r="AO4502" i="4"/>
  <c r="AO4503" i="4"/>
  <c r="AO4504" i="4"/>
  <c r="AO4505" i="4"/>
  <c r="AO4506" i="4"/>
  <c r="AO4507" i="4"/>
  <c r="AO4508" i="4"/>
  <c r="AO4509" i="4"/>
  <c r="AO4510" i="4"/>
  <c r="AO4511" i="4"/>
  <c r="AO4512" i="4"/>
  <c r="AO4513" i="4"/>
  <c r="AO4514" i="4"/>
  <c r="AO4515" i="4"/>
  <c r="AO4516" i="4"/>
  <c r="AO4517" i="4"/>
  <c r="AO4518" i="4"/>
  <c r="AO4519" i="4"/>
  <c r="AO4520" i="4"/>
  <c r="AO4521" i="4"/>
  <c r="AO4522" i="4"/>
  <c r="AO4523" i="4"/>
  <c r="AO4524" i="4"/>
  <c r="AO4525" i="4"/>
  <c r="AO4526" i="4"/>
  <c r="AO4527" i="4"/>
  <c r="AO4528" i="4"/>
  <c r="AO4529" i="4"/>
  <c r="AO4530" i="4"/>
  <c r="AO4531" i="4"/>
  <c r="AO4532" i="4"/>
  <c r="AO4533" i="4"/>
  <c r="AO4534" i="4"/>
  <c r="AO4535" i="4"/>
  <c r="AO4536" i="4"/>
  <c r="AO4537" i="4"/>
  <c r="AO4538" i="4"/>
  <c r="AO4539" i="4"/>
  <c r="AO4540" i="4"/>
  <c r="AO4541" i="4"/>
  <c r="AO4542" i="4"/>
  <c r="AO4543" i="4"/>
  <c r="AO4544" i="4"/>
  <c r="AO4545" i="4"/>
  <c r="AO4546" i="4"/>
  <c r="AO4547" i="4"/>
  <c r="AO4548" i="4"/>
  <c r="AO4549" i="4"/>
  <c r="AO4550" i="4"/>
  <c r="AO4551" i="4"/>
  <c r="AO4552" i="4"/>
  <c r="AO4553" i="4"/>
  <c r="AO4554" i="4"/>
  <c r="AO4555" i="4"/>
  <c r="AO4556" i="4"/>
  <c r="AO4557" i="4"/>
  <c r="AO4558" i="4"/>
  <c r="AO4559" i="4"/>
  <c r="AO4560" i="4"/>
  <c r="AO4561" i="4"/>
  <c r="AO4562" i="4"/>
  <c r="AO4563" i="4"/>
  <c r="AO4564" i="4"/>
  <c r="AO4565" i="4"/>
  <c r="AO4566" i="4"/>
  <c r="AO4567" i="4"/>
  <c r="AO4568" i="4"/>
  <c r="AO4569" i="4"/>
  <c r="AO4570" i="4"/>
  <c r="AO4571" i="4"/>
  <c r="AO4572" i="4"/>
  <c r="AO4573" i="4"/>
  <c r="AO4574" i="4"/>
  <c r="AO4575" i="4"/>
  <c r="AO4576" i="4"/>
  <c r="AO4577" i="4"/>
  <c r="AO4578" i="4"/>
  <c r="AO4579" i="4"/>
  <c r="AO4580" i="4"/>
  <c r="AO4581" i="4"/>
  <c r="AO4582" i="4"/>
  <c r="AO4583" i="4"/>
  <c r="AO4584" i="4"/>
  <c r="AO4585" i="4"/>
  <c r="AO4586" i="4"/>
  <c r="AO4587" i="4"/>
  <c r="AO4588" i="4"/>
  <c r="AO4589" i="4"/>
  <c r="AO4590" i="4"/>
  <c r="AO4591" i="4"/>
  <c r="AO4592" i="4"/>
  <c r="AO4593" i="4"/>
  <c r="AO4594" i="4"/>
  <c r="AO4595" i="4"/>
  <c r="AO4596" i="4"/>
  <c r="AO4597" i="4"/>
  <c r="AO4598" i="4"/>
  <c r="AO4599" i="4"/>
  <c r="AO4600" i="4"/>
  <c r="AO4601" i="4"/>
  <c r="AO4602" i="4"/>
  <c r="AO4603" i="4"/>
  <c r="AO4604" i="4"/>
  <c r="AO4605" i="4"/>
  <c r="AO4606" i="4"/>
  <c r="AO4607" i="4"/>
  <c r="AO4608" i="4"/>
  <c r="AO4609" i="4"/>
  <c r="AO4610" i="4"/>
  <c r="AO4611" i="4"/>
  <c r="AO4612" i="4"/>
  <c r="AO4613" i="4"/>
  <c r="AO4614" i="4"/>
  <c r="AO4615" i="4"/>
  <c r="AO4616" i="4"/>
  <c r="AO4617" i="4"/>
  <c r="AO4618" i="4"/>
  <c r="AO4619" i="4"/>
  <c r="AO4620" i="4"/>
  <c r="AO4621" i="4"/>
  <c r="AO4622" i="4"/>
  <c r="AO4623" i="4"/>
  <c r="AO4624" i="4"/>
  <c r="AO4625" i="4"/>
  <c r="AO4626" i="4"/>
  <c r="AO4627" i="4"/>
  <c r="AO4628" i="4"/>
  <c r="AO4629" i="4"/>
  <c r="AO4630" i="4"/>
  <c r="AO4631" i="4"/>
  <c r="AO4632" i="4"/>
  <c r="AO4633" i="4"/>
  <c r="AO4634" i="4"/>
  <c r="AO4635" i="4"/>
  <c r="AO4636" i="4"/>
  <c r="AO4637" i="4"/>
  <c r="AO4638" i="4"/>
  <c r="AO4639" i="4"/>
  <c r="AO4640" i="4"/>
  <c r="AO4641" i="4"/>
  <c r="AO4642" i="4"/>
  <c r="AO4643" i="4"/>
  <c r="AO4644" i="4"/>
  <c r="AO4645" i="4"/>
  <c r="AO4646" i="4"/>
  <c r="AO4647" i="4"/>
  <c r="AO4648" i="4"/>
  <c r="AO4649" i="4"/>
  <c r="AO4650" i="4"/>
  <c r="AO4651" i="4"/>
  <c r="AO4652" i="4"/>
  <c r="AO4653" i="4"/>
  <c r="AO4654" i="4"/>
  <c r="AO4655" i="4"/>
  <c r="AO4656" i="4"/>
  <c r="AO4657" i="4"/>
  <c r="AO4658" i="4"/>
  <c r="AO4659" i="4"/>
  <c r="AO4660" i="4"/>
  <c r="AO4661" i="4"/>
  <c r="AO4662" i="4"/>
  <c r="AO4663" i="4"/>
  <c r="AO4664" i="4"/>
  <c r="AO4665" i="4"/>
  <c r="AO4666" i="4"/>
  <c r="AO4667" i="4"/>
  <c r="AO4668" i="4"/>
  <c r="AO4669" i="4"/>
  <c r="AO4670" i="4"/>
  <c r="AO4671" i="4"/>
  <c r="AO4672" i="4"/>
  <c r="AO4673" i="4"/>
  <c r="AO4674" i="4"/>
  <c r="AO4675" i="4"/>
  <c r="AO4676" i="4"/>
  <c r="AO4677" i="4"/>
  <c r="AO4678" i="4"/>
  <c r="AO4679" i="4"/>
  <c r="AO4680" i="4"/>
  <c r="AO4681" i="4"/>
  <c r="AO4682" i="4"/>
  <c r="AO4683" i="4"/>
  <c r="AO4684" i="4"/>
  <c r="AO4685" i="4"/>
  <c r="AO4686" i="4"/>
  <c r="AO4687" i="4"/>
  <c r="AO4688" i="4"/>
  <c r="AO4689" i="4"/>
  <c r="AO4690" i="4"/>
  <c r="AO4691" i="4"/>
  <c r="AO4692" i="4"/>
  <c r="AO4693" i="4"/>
  <c r="AO4694" i="4"/>
  <c r="AO4695" i="4"/>
  <c r="AO4696" i="4"/>
  <c r="AO4697" i="4"/>
  <c r="AO4698" i="4"/>
  <c r="AO4699" i="4"/>
  <c r="AO4700" i="4"/>
  <c r="AO4701" i="4"/>
  <c r="AO4702" i="4"/>
  <c r="AO4703" i="4"/>
  <c r="AO4704" i="4"/>
  <c r="AO4705" i="4"/>
  <c r="AO4706" i="4"/>
  <c r="AO4707" i="4"/>
  <c r="AO4708" i="4"/>
  <c r="AO4709" i="4"/>
  <c r="AO4710" i="4"/>
  <c r="AO4711" i="4"/>
  <c r="AO4712" i="4"/>
  <c r="AO4713" i="4"/>
  <c r="AO4714" i="4"/>
  <c r="AO4715" i="4"/>
  <c r="AO4716" i="4"/>
  <c r="AO4717" i="4"/>
  <c r="AO4718" i="4"/>
  <c r="AO4719" i="4"/>
  <c r="AO4720" i="4"/>
  <c r="AO4721" i="4"/>
  <c r="AO4722" i="4"/>
  <c r="AO4723" i="4"/>
  <c r="AO4724" i="4"/>
  <c r="AO4725" i="4"/>
  <c r="AO4726" i="4"/>
  <c r="AO4727" i="4"/>
  <c r="AO4728" i="4"/>
  <c r="AO4729" i="4"/>
  <c r="AO4730" i="4"/>
  <c r="AO4731" i="4"/>
  <c r="AO4732" i="4"/>
  <c r="AO4733" i="4"/>
  <c r="AO4734" i="4"/>
  <c r="AO4735" i="4"/>
  <c r="AO4736" i="4"/>
  <c r="AO4737" i="4"/>
  <c r="AO4738" i="4"/>
  <c r="AO4739" i="4"/>
  <c r="AO4740" i="4"/>
  <c r="AO4741" i="4"/>
  <c r="AO4742" i="4"/>
  <c r="AO4743" i="4"/>
  <c r="AO4744" i="4"/>
  <c r="AO4745" i="4"/>
  <c r="AO4746" i="4"/>
  <c r="AO4747" i="4"/>
  <c r="AO4748" i="4"/>
  <c r="AO4749" i="4"/>
  <c r="AO4750" i="4"/>
  <c r="AO4751" i="4"/>
  <c r="AO4752" i="4"/>
  <c r="AO4753" i="4"/>
  <c r="AO4754" i="4"/>
  <c r="AO4755" i="4"/>
  <c r="AO4756" i="4"/>
  <c r="AO4757" i="4"/>
  <c r="AO4758" i="4"/>
  <c r="AO4759" i="4"/>
  <c r="AO4760" i="4"/>
  <c r="AO4761" i="4"/>
  <c r="AO4762" i="4"/>
  <c r="AO4763" i="4"/>
  <c r="AO4764" i="4"/>
  <c r="AO4765" i="4"/>
  <c r="AO4766" i="4"/>
  <c r="AO4767" i="4"/>
  <c r="AO4768" i="4"/>
  <c r="AO4769" i="4"/>
  <c r="AO4770" i="4"/>
  <c r="AO4771" i="4"/>
  <c r="AO4772" i="4"/>
  <c r="AO4773" i="4"/>
  <c r="AO4774" i="4"/>
  <c r="AO4775" i="4"/>
  <c r="AO4776" i="4"/>
  <c r="AO4777" i="4"/>
  <c r="AO4778" i="4"/>
  <c r="AO4779" i="4"/>
  <c r="AO4780" i="4"/>
  <c r="AO4781" i="4"/>
  <c r="AO4782" i="4"/>
  <c r="AO4783" i="4"/>
  <c r="AO4784" i="4"/>
  <c r="AO4785" i="4"/>
  <c r="AO4786" i="4"/>
  <c r="AO4787" i="4"/>
  <c r="AO4788" i="4"/>
  <c r="AO4789" i="4"/>
  <c r="AO4790" i="4"/>
  <c r="AO4791" i="4"/>
  <c r="AO4792" i="4"/>
  <c r="AO4793" i="4"/>
  <c r="AO4794" i="4"/>
  <c r="AO4795" i="4"/>
  <c r="AO4796" i="4"/>
  <c r="AO4797" i="4"/>
  <c r="AO4798" i="4"/>
  <c r="AO4799" i="4"/>
  <c r="AO4800" i="4"/>
  <c r="AO4801" i="4"/>
  <c r="AO4802" i="4"/>
  <c r="AO4803" i="4"/>
  <c r="AO4804" i="4"/>
  <c r="AO4805" i="4"/>
  <c r="AO4806" i="4"/>
  <c r="AO4807" i="4"/>
  <c r="AO4808" i="4"/>
  <c r="AO4809" i="4"/>
  <c r="AO4810" i="4"/>
  <c r="AO4811" i="4"/>
  <c r="AO4812" i="4"/>
  <c r="AO4813" i="4"/>
  <c r="AO4814" i="4"/>
  <c r="AO4815" i="4"/>
  <c r="AO4816" i="4"/>
  <c r="AO4817" i="4"/>
  <c r="AO4818" i="4"/>
  <c r="AO4819" i="4"/>
  <c r="AO4820" i="4"/>
  <c r="AO4821" i="4"/>
  <c r="AO4822" i="4"/>
  <c r="AO4823" i="4"/>
  <c r="AO4824" i="4"/>
  <c r="AO4825" i="4"/>
  <c r="AO4826" i="4"/>
  <c r="AO4827" i="4"/>
  <c r="AO4828" i="4"/>
  <c r="AO4829" i="4"/>
  <c r="AO4830" i="4"/>
  <c r="AO4831" i="4"/>
  <c r="AO4832" i="4"/>
  <c r="AO4833" i="4"/>
  <c r="AO4834" i="4"/>
  <c r="AO4835" i="4"/>
  <c r="AO4836" i="4"/>
  <c r="AO4837" i="4"/>
  <c r="AO4838" i="4"/>
  <c r="AO4839" i="4"/>
  <c r="AO4840" i="4"/>
  <c r="AO4841" i="4"/>
  <c r="AO4842" i="4"/>
  <c r="AO4843" i="4"/>
  <c r="AO4844" i="4"/>
  <c r="AO4845" i="4"/>
  <c r="AO4846" i="4"/>
  <c r="AO4847" i="4"/>
  <c r="AO4848" i="4"/>
  <c r="AO4849" i="4"/>
  <c r="AO4850" i="4"/>
  <c r="AO4851" i="4"/>
  <c r="AO4852" i="4"/>
  <c r="AO4853" i="4"/>
  <c r="AO4854" i="4"/>
  <c r="AO4855" i="4"/>
  <c r="AO4856" i="4"/>
  <c r="AO4857" i="4"/>
  <c r="AO4858" i="4"/>
  <c r="AO4859" i="4"/>
  <c r="AO4860" i="4"/>
  <c r="AO4861" i="4"/>
  <c r="AO4862" i="4"/>
  <c r="AO4863" i="4"/>
  <c r="AO4864" i="4"/>
  <c r="AO4865" i="4"/>
  <c r="AO4866" i="4"/>
  <c r="AO4867" i="4"/>
  <c r="AO4868" i="4"/>
  <c r="AO4869" i="4"/>
  <c r="AO4870" i="4"/>
  <c r="AO4871" i="4"/>
  <c r="AO4872" i="4"/>
  <c r="AO4873" i="4"/>
  <c r="AO4874" i="4"/>
  <c r="AO4875" i="4"/>
  <c r="AO4876" i="4"/>
  <c r="AO4877" i="4"/>
  <c r="AO4878" i="4"/>
  <c r="AO4879" i="4"/>
  <c r="AO4880" i="4"/>
  <c r="AO4881" i="4"/>
  <c r="AO4882" i="4"/>
  <c r="AO4883" i="4"/>
  <c r="AO4884" i="4"/>
  <c r="AO4885" i="4"/>
  <c r="AO4886" i="4"/>
  <c r="AO4887" i="4"/>
  <c r="AO4888" i="4"/>
  <c r="AO4889" i="4"/>
  <c r="AO4890" i="4"/>
  <c r="AO4891" i="4"/>
  <c r="AO4892" i="4"/>
  <c r="AO4893" i="4"/>
  <c r="AO4894" i="4"/>
  <c r="AO4895" i="4"/>
  <c r="AO4896" i="4"/>
  <c r="AO4897" i="4"/>
  <c r="AO4898" i="4"/>
  <c r="AO4899" i="4"/>
  <c r="AO4900" i="4"/>
  <c r="AO4901" i="4"/>
  <c r="AO4902" i="4"/>
  <c r="AO4903" i="4"/>
  <c r="AO4904" i="4"/>
  <c r="AO4905" i="4"/>
  <c r="AO4906" i="4"/>
  <c r="AO4907" i="4"/>
  <c r="AO4908" i="4"/>
  <c r="AO4909" i="4"/>
  <c r="AO4910" i="4"/>
  <c r="AO4911" i="4"/>
  <c r="AO4912" i="4"/>
  <c r="AO4913" i="4"/>
  <c r="AO4914" i="4"/>
  <c r="AO4915" i="4"/>
  <c r="AO4916" i="4"/>
  <c r="AO4917" i="4"/>
  <c r="AO4918" i="4"/>
  <c r="AO4919" i="4"/>
  <c r="AO4920" i="4"/>
  <c r="AO4921" i="4"/>
  <c r="AO4922" i="4"/>
  <c r="AO4923" i="4"/>
  <c r="AO4924" i="4"/>
  <c r="AO4925" i="4"/>
  <c r="AO4926" i="4"/>
  <c r="AO4927" i="4"/>
  <c r="AO4928" i="4"/>
  <c r="AO4929" i="4"/>
  <c r="AO4930" i="4"/>
  <c r="AO4931" i="4"/>
  <c r="AO4932" i="4"/>
  <c r="AO4933" i="4"/>
  <c r="AO4934" i="4"/>
  <c r="AO4935" i="4"/>
  <c r="AO4936" i="4"/>
  <c r="AO4937" i="4"/>
  <c r="AO4938" i="4"/>
  <c r="AO4939" i="4"/>
  <c r="AO4940" i="4"/>
  <c r="AO4941" i="4"/>
  <c r="AO4942" i="4"/>
  <c r="AO4943" i="4"/>
  <c r="AO4944" i="4"/>
  <c r="AO4945" i="4"/>
  <c r="AO4946" i="4"/>
  <c r="AO4947" i="4"/>
  <c r="AO4948" i="4"/>
  <c r="AO4949" i="4"/>
  <c r="AO4950" i="4"/>
  <c r="AO4951" i="4"/>
  <c r="AO4952" i="4"/>
  <c r="AO4953" i="4"/>
  <c r="AO4954" i="4"/>
  <c r="AO4955" i="4"/>
  <c r="AO4956" i="4"/>
  <c r="AO4957" i="4"/>
  <c r="AO4958" i="4"/>
  <c r="AO4959" i="4"/>
  <c r="AO4960" i="4"/>
  <c r="AO4961" i="4"/>
  <c r="AO4962" i="4"/>
  <c r="AO4963" i="4"/>
  <c r="AO4964" i="4"/>
  <c r="AO4965" i="4"/>
  <c r="AO4966" i="4"/>
  <c r="AO4967" i="4"/>
  <c r="AO4968" i="4"/>
  <c r="AO4969" i="4"/>
  <c r="AO4970" i="4"/>
  <c r="AO4971" i="4"/>
  <c r="AO4972" i="4"/>
  <c r="AO4973" i="4"/>
  <c r="AO4974" i="4"/>
  <c r="AO4975" i="4"/>
  <c r="AO4976" i="4"/>
  <c r="AO4977" i="4"/>
  <c r="AO4978" i="4"/>
  <c r="AO4979" i="4"/>
  <c r="AO4980" i="4"/>
  <c r="AO4981" i="4"/>
  <c r="AO4982" i="4"/>
  <c r="AO4983" i="4"/>
  <c r="AO4984" i="4"/>
  <c r="AO4985" i="4"/>
  <c r="AO4986" i="4"/>
  <c r="AO4987" i="4"/>
  <c r="AO4988" i="4"/>
  <c r="AO4989" i="4"/>
  <c r="AO4990" i="4"/>
  <c r="AO4991" i="4"/>
  <c r="AO4992" i="4"/>
  <c r="AO4993" i="4"/>
  <c r="AO4994" i="4"/>
  <c r="AO4995" i="4"/>
  <c r="AO4996" i="4"/>
  <c r="AO4997" i="4"/>
  <c r="AO4998" i="4"/>
  <c r="AO4999" i="4"/>
  <c r="AO5000" i="4"/>
  <c r="AO5001" i="4"/>
  <c r="AO5002" i="4"/>
  <c r="AO5003" i="4"/>
  <c r="AO5004" i="4"/>
  <c r="AO5005" i="4"/>
  <c r="AO5006" i="4"/>
  <c r="AO5007" i="4"/>
  <c r="AO5008" i="4"/>
  <c r="AO5009" i="4"/>
  <c r="AO5010" i="4"/>
  <c r="AO5011" i="4"/>
  <c r="AO5012" i="4"/>
  <c r="AO5013" i="4"/>
  <c r="AO5014" i="4"/>
  <c r="AO5015" i="4"/>
  <c r="AO5016" i="4"/>
  <c r="AO5017" i="4"/>
  <c r="AO5018" i="4"/>
  <c r="AO5019" i="4"/>
  <c r="AO5020" i="4"/>
  <c r="AO5021" i="4"/>
  <c r="AO5022" i="4"/>
  <c r="AO5023" i="4"/>
  <c r="AO5024" i="4"/>
  <c r="AO5025" i="4"/>
  <c r="AO5026" i="4"/>
  <c r="AO5027" i="4"/>
  <c r="AO5028" i="4"/>
  <c r="AO5029" i="4"/>
  <c r="AO5030" i="4"/>
  <c r="AO5031" i="4"/>
  <c r="AO5032" i="4"/>
  <c r="AO5033" i="4"/>
  <c r="AO5034" i="4"/>
  <c r="AO5035" i="4"/>
  <c r="AO5036" i="4"/>
  <c r="AO5037" i="4"/>
  <c r="AO5038" i="4"/>
  <c r="AO5039" i="4"/>
  <c r="AO5040" i="4"/>
  <c r="AO5041" i="4"/>
  <c r="AO5042" i="4"/>
  <c r="AO5043" i="4"/>
  <c r="AO5044" i="4"/>
  <c r="AO5045" i="4"/>
  <c r="AO5046" i="4"/>
  <c r="AO5047" i="4"/>
  <c r="AO5048" i="4"/>
  <c r="AO5049" i="4"/>
  <c r="AO5050" i="4"/>
  <c r="AO5051" i="4"/>
  <c r="AO5052" i="4"/>
  <c r="AO5053" i="4"/>
  <c r="AO5054" i="4"/>
  <c r="AO5055" i="4"/>
  <c r="AO5056" i="4"/>
  <c r="AO5057" i="4"/>
  <c r="AO5058" i="4"/>
  <c r="AO5059" i="4"/>
  <c r="AO5060" i="4"/>
  <c r="AO5061" i="4"/>
  <c r="AO5062" i="4"/>
  <c r="AO5063" i="4"/>
  <c r="AO5064" i="4"/>
  <c r="AO5065" i="4"/>
  <c r="AO5066" i="4"/>
  <c r="AO5067" i="4"/>
  <c r="AO5068" i="4"/>
  <c r="AO5069" i="4"/>
  <c r="AO5070" i="4"/>
  <c r="AO5071" i="4"/>
  <c r="AO5072" i="4"/>
  <c r="AO5073" i="4"/>
  <c r="AO5074" i="4"/>
  <c r="AO5075" i="4"/>
  <c r="AO5076" i="4"/>
  <c r="AO5077" i="4"/>
  <c r="AO5078" i="4"/>
  <c r="AO5079" i="4"/>
  <c r="AO5080" i="4"/>
  <c r="AO5081" i="4"/>
  <c r="AO5082" i="4"/>
  <c r="AO5083" i="4"/>
  <c r="AO5084" i="4"/>
  <c r="AO5085" i="4"/>
  <c r="AO5086" i="4"/>
  <c r="AO5087" i="4"/>
  <c r="AO5088" i="4"/>
  <c r="AO5089" i="4"/>
  <c r="AO5090" i="4"/>
  <c r="AO5091" i="4"/>
  <c r="AO5092" i="4"/>
  <c r="AO5093" i="4"/>
  <c r="AO5094" i="4"/>
  <c r="AO5095" i="4"/>
  <c r="AO5096" i="4"/>
  <c r="AO5097" i="4"/>
  <c r="AO5098" i="4"/>
  <c r="AO5099" i="4"/>
  <c r="AO5100" i="4"/>
  <c r="AO5101" i="4"/>
  <c r="AO5102" i="4"/>
  <c r="AO5103" i="4"/>
  <c r="AO5104" i="4"/>
  <c r="AO5105" i="4"/>
  <c r="AO5106" i="4"/>
  <c r="AO5107" i="4"/>
  <c r="AO5108" i="4"/>
  <c r="AO5109" i="4"/>
  <c r="AO5110" i="4"/>
  <c r="AO5111" i="4"/>
  <c r="AO5112" i="4"/>
  <c r="AO5113" i="4"/>
  <c r="AO5114" i="4"/>
  <c r="AO5115" i="4"/>
  <c r="AO5116" i="4"/>
  <c r="AO5117" i="4"/>
  <c r="AO5118" i="4"/>
  <c r="AO5119" i="4"/>
  <c r="AO5120" i="4"/>
  <c r="AO5121" i="4"/>
  <c r="AO5122" i="4"/>
  <c r="AO5123" i="4"/>
  <c r="AO5124" i="4"/>
  <c r="AO5125" i="4"/>
  <c r="AO5126" i="4"/>
  <c r="AO5127" i="4"/>
  <c r="AO5128" i="4"/>
  <c r="AO5129" i="4"/>
  <c r="AO5130" i="4"/>
  <c r="AO5131" i="4"/>
  <c r="AO5132" i="4"/>
  <c r="AO5133" i="4"/>
  <c r="AO5134" i="4"/>
  <c r="AO5135" i="4"/>
  <c r="AO5136" i="4"/>
  <c r="AO5137" i="4"/>
  <c r="AO5138" i="4"/>
  <c r="AO5139" i="4"/>
  <c r="AO5140" i="4"/>
  <c r="AO5141" i="4"/>
  <c r="AO5142" i="4"/>
  <c r="AO5143" i="4"/>
  <c r="AO5144" i="4"/>
  <c r="AO5145" i="4"/>
  <c r="AO5146" i="4"/>
  <c r="AO5147" i="4"/>
  <c r="AO5148" i="4"/>
  <c r="AO5149" i="4"/>
  <c r="AO5150" i="4"/>
  <c r="AO5151" i="4"/>
  <c r="AO5152" i="4"/>
  <c r="AO5153" i="4"/>
  <c r="AO5154" i="4"/>
  <c r="AO5155" i="4"/>
  <c r="AO5156" i="4"/>
  <c r="AO5157" i="4"/>
  <c r="AO5158" i="4"/>
  <c r="AO5159" i="4"/>
  <c r="AO5160" i="4"/>
  <c r="AO5161" i="4"/>
  <c r="AO5162" i="4"/>
  <c r="AO5163" i="4"/>
  <c r="AO5164" i="4"/>
  <c r="AO5165" i="4"/>
  <c r="AO5166" i="4"/>
  <c r="AO5167" i="4"/>
  <c r="AO5168" i="4"/>
  <c r="AO5169" i="4"/>
  <c r="AO5170" i="4"/>
  <c r="AO5171" i="4"/>
  <c r="AO5172" i="4"/>
  <c r="AO5173" i="4"/>
  <c r="AO5174" i="4"/>
  <c r="AO5175" i="4"/>
  <c r="AO5176" i="4"/>
  <c r="AO5177" i="4"/>
  <c r="AO5178" i="4"/>
  <c r="AO5179" i="4"/>
  <c r="AO5180" i="4"/>
  <c r="AO5181" i="4"/>
  <c r="AO5182" i="4"/>
  <c r="AO5183" i="4"/>
  <c r="AO5184" i="4"/>
  <c r="AO5185" i="4"/>
  <c r="AO5186" i="4"/>
  <c r="AO5187" i="4"/>
  <c r="AO5188" i="4"/>
  <c r="AO5189" i="4"/>
  <c r="AO5190" i="4"/>
  <c r="AO5191" i="4"/>
  <c r="AO5192" i="4"/>
  <c r="AO5193" i="4"/>
  <c r="AO5194" i="4"/>
  <c r="AO5195" i="4"/>
  <c r="AO5196" i="4"/>
  <c r="AO5197" i="4"/>
  <c r="AO5198" i="4"/>
  <c r="AO5199" i="4"/>
  <c r="AO5200" i="4"/>
  <c r="AO5201" i="4"/>
  <c r="AO5202" i="4"/>
  <c r="AO5203" i="4"/>
  <c r="AO5204" i="4"/>
  <c r="AO5205" i="4"/>
  <c r="AO5206" i="4"/>
  <c r="AO5207" i="4"/>
  <c r="AO5208" i="4"/>
  <c r="AO5209" i="4"/>
  <c r="AO5210" i="4"/>
  <c r="AO5211" i="4"/>
  <c r="AO5212" i="4"/>
  <c r="AO5213" i="4"/>
  <c r="AO5214" i="4"/>
  <c r="AO5215" i="4"/>
  <c r="AO5216" i="4"/>
  <c r="AO5217" i="4"/>
  <c r="AO5218" i="4"/>
  <c r="AO5219" i="4"/>
  <c r="AO5220" i="4"/>
  <c r="AO5221" i="4"/>
  <c r="AO5222" i="4"/>
  <c r="AO5223" i="4"/>
  <c r="AO5224" i="4"/>
  <c r="AO5225" i="4"/>
  <c r="AO5226" i="4"/>
  <c r="AO5227" i="4"/>
  <c r="AO5228" i="4"/>
  <c r="AO5229" i="4"/>
  <c r="AO5230" i="4"/>
  <c r="AO5231" i="4"/>
  <c r="AO5232" i="4"/>
  <c r="AO5233" i="4"/>
  <c r="AO5234" i="4"/>
  <c r="AO5235" i="4"/>
  <c r="AO5236" i="4"/>
  <c r="AO5237" i="4"/>
  <c r="AO5238" i="4"/>
  <c r="AO5239" i="4"/>
  <c r="AO5240" i="4"/>
  <c r="AO5241" i="4"/>
  <c r="AO5242" i="4"/>
  <c r="AO5243" i="4"/>
  <c r="AO5244" i="4"/>
  <c r="AO5245" i="4"/>
  <c r="AO5246" i="4"/>
  <c r="AO5247" i="4"/>
  <c r="AO5248" i="4"/>
  <c r="AO5249" i="4"/>
  <c r="AO5250" i="4"/>
  <c r="AO5251" i="4"/>
  <c r="AO5252" i="4"/>
  <c r="AO5253" i="4"/>
  <c r="AO5254" i="4"/>
  <c r="AO5255" i="4"/>
  <c r="AO5256" i="4"/>
  <c r="AO5257" i="4"/>
  <c r="AO5258" i="4"/>
  <c r="AO5259" i="4"/>
  <c r="AO5260" i="4"/>
  <c r="AO5261" i="4"/>
  <c r="AO5262" i="4"/>
  <c r="AO5263" i="4"/>
  <c r="AO5264" i="4"/>
  <c r="AO5265" i="4"/>
  <c r="AO5266" i="4"/>
  <c r="AO5267" i="4"/>
  <c r="AO5268" i="4"/>
  <c r="AO5269" i="4"/>
  <c r="AO5270" i="4"/>
  <c r="AO5271" i="4"/>
  <c r="AO5272" i="4"/>
  <c r="AO5273" i="4"/>
  <c r="AO5274" i="4"/>
  <c r="AO5275" i="4"/>
  <c r="AO5276" i="4"/>
  <c r="AO5277" i="4"/>
  <c r="AO5278" i="4"/>
  <c r="AO5279" i="4"/>
  <c r="AO5280" i="4"/>
  <c r="AO5281" i="4"/>
  <c r="AO5282" i="4"/>
  <c r="AO5283" i="4"/>
  <c r="AO5284" i="4"/>
  <c r="AO5285" i="4"/>
  <c r="AO5286" i="4"/>
  <c r="AO5287" i="4"/>
  <c r="AO5288" i="4"/>
  <c r="AO5289" i="4"/>
  <c r="AO5290" i="4"/>
  <c r="AO5291" i="4"/>
  <c r="AO5292" i="4"/>
  <c r="AO5293" i="4"/>
  <c r="AO5294" i="4"/>
  <c r="AO5295" i="4"/>
  <c r="AO5296" i="4"/>
  <c r="AO5297" i="4"/>
  <c r="AO5298" i="4"/>
  <c r="AO5299" i="4"/>
  <c r="AO5300" i="4"/>
  <c r="AO5301" i="4"/>
  <c r="AO5302" i="4"/>
  <c r="AO5303" i="4"/>
  <c r="AO5304" i="4"/>
  <c r="AO5305" i="4"/>
  <c r="AO5306" i="4"/>
  <c r="AO5307" i="4"/>
  <c r="AO5308" i="4"/>
  <c r="AO5309" i="4"/>
  <c r="AO5310" i="4"/>
  <c r="AO5311" i="4"/>
  <c r="AO5312" i="4"/>
  <c r="AO5313" i="4"/>
  <c r="AO5314" i="4"/>
  <c r="AO5315" i="4"/>
  <c r="AO5316" i="4"/>
  <c r="AO5317" i="4"/>
  <c r="AO5318" i="4"/>
  <c r="AO5319" i="4"/>
  <c r="AO5320" i="4"/>
  <c r="AO5321" i="4"/>
  <c r="AO5322" i="4"/>
  <c r="AO5323" i="4"/>
  <c r="AO5324" i="4"/>
  <c r="AO5325" i="4"/>
  <c r="AO5326" i="4"/>
  <c r="AO5327" i="4"/>
  <c r="AO5328" i="4"/>
  <c r="AO5329" i="4"/>
  <c r="AO5330" i="4"/>
  <c r="AO5331" i="4"/>
  <c r="AO5332" i="4"/>
  <c r="AO5333" i="4"/>
  <c r="AO5334" i="4"/>
  <c r="AO5335" i="4"/>
  <c r="AO5336" i="4"/>
  <c r="AO5337" i="4"/>
  <c r="AO5338" i="4"/>
  <c r="AO5339" i="4"/>
  <c r="AO5340" i="4"/>
  <c r="AO5341" i="4"/>
  <c r="AO5342" i="4"/>
  <c r="AO5343" i="4"/>
  <c r="AO5344" i="4"/>
  <c r="AO5345" i="4"/>
  <c r="AO5346" i="4"/>
  <c r="AO5347" i="4"/>
  <c r="AO5348" i="4"/>
  <c r="AO5349" i="4"/>
  <c r="AO5350" i="4"/>
  <c r="AO5351" i="4"/>
  <c r="AO5352" i="4"/>
  <c r="AO5353" i="4"/>
  <c r="AO5354" i="4"/>
  <c r="AO5355" i="4"/>
  <c r="AO5356" i="4"/>
  <c r="AO5357" i="4"/>
  <c r="AO5358" i="4"/>
  <c r="AO5359" i="4"/>
  <c r="AO5360" i="4"/>
  <c r="AO5361" i="4"/>
  <c r="AO5362" i="4"/>
  <c r="AO5363" i="4"/>
  <c r="AO5364" i="4"/>
  <c r="AO5365" i="4"/>
  <c r="AO5366" i="4"/>
  <c r="AO5367" i="4"/>
  <c r="AO5368" i="4"/>
  <c r="AO5369" i="4"/>
  <c r="AO5370" i="4"/>
  <c r="AO5371" i="4"/>
  <c r="AO5372" i="4"/>
  <c r="AO5373" i="4"/>
  <c r="AO5374" i="4"/>
  <c r="AO5375" i="4"/>
  <c r="AO5376" i="4"/>
  <c r="AO5377" i="4"/>
  <c r="AO5378" i="4"/>
  <c r="AO5379" i="4"/>
  <c r="AO5380" i="4"/>
  <c r="AO5381" i="4"/>
  <c r="AO5382" i="4"/>
  <c r="AO5383" i="4"/>
  <c r="AO5384" i="4"/>
  <c r="AO5385" i="4"/>
  <c r="AO5386" i="4"/>
  <c r="AO5387" i="4"/>
  <c r="AO5388" i="4"/>
  <c r="AO5389" i="4"/>
  <c r="AO5390" i="4"/>
  <c r="AO5391" i="4"/>
  <c r="AO5392" i="4"/>
  <c r="AO5393" i="4"/>
  <c r="AO5394" i="4"/>
  <c r="AO5395" i="4"/>
  <c r="AO5396" i="4"/>
  <c r="AO5397" i="4"/>
  <c r="AO5398" i="4"/>
  <c r="AO5399" i="4"/>
  <c r="AO5400" i="4"/>
  <c r="AO5401" i="4"/>
  <c r="AO5402" i="4"/>
  <c r="AO5403" i="4"/>
  <c r="AO5404" i="4"/>
  <c r="AO5405" i="4"/>
  <c r="AO5406" i="4"/>
  <c r="AO5407" i="4"/>
  <c r="AO5408" i="4"/>
  <c r="AO5409" i="4"/>
  <c r="AO5410" i="4"/>
  <c r="AO5411" i="4"/>
  <c r="AO5412" i="4"/>
  <c r="AO5413" i="4"/>
  <c r="AO5414" i="4"/>
  <c r="AO5415" i="4"/>
  <c r="AO5416" i="4"/>
  <c r="AO5417" i="4"/>
  <c r="AO5418" i="4"/>
  <c r="AO5419" i="4"/>
  <c r="AO5420" i="4"/>
  <c r="AO5421" i="4"/>
  <c r="AO5422" i="4"/>
  <c r="AO5423" i="4"/>
  <c r="AO5424" i="4"/>
  <c r="AO5425" i="4"/>
  <c r="AO5426" i="4"/>
  <c r="AO5427" i="4"/>
  <c r="AO5428" i="4"/>
  <c r="AO5429" i="4"/>
  <c r="AO5430" i="4"/>
  <c r="AO5431" i="4"/>
  <c r="AO5432" i="4"/>
  <c r="AO5433" i="4"/>
  <c r="AO5434" i="4"/>
  <c r="AO5435" i="4"/>
  <c r="AO5436" i="4"/>
  <c r="AO5437" i="4"/>
  <c r="AO5438" i="4"/>
  <c r="AO5439" i="4"/>
  <c r="AO5440" i="4"/>
  <c r="AO5441" i="4"/>
  <c r="AO5442" i="4"/>
  <c r="AO5443" i="4"/>
  <c r="AO5444" i="4"/>
  <c r="AO5445" i="4"/>
  <c r="AO5446" i="4"/>
  <c r="AO5447" i="4"/>
  <c r="AO5448" i="4"/>
  <c r="AO5449" i="4"/>
  <c r="AO5450" i="4"/>
  <c r="AO5451" i="4"/>
  <c r="AO5452" i="4"/>
  <c r="AO5453" i="4"/>
  <c r="AO5454" i="4"/>
  <c r="AO5455" i="4"/>
  <c r="AO5456" i="4"/>
  <c r="AO5457" i="4"/>
  <c r="AO5458" i="4"/>
  <c r="AO5459" i="4"/>
  <c r="AO5460" i="4"/>
  <c r="AO5461" i="4"/>
  <c r="AO5462" i="4"/>
  <c r="AO5463" i="4"/>
  <c r="AO5464" i="4"/>
  <c r="AO5465" i="4"/>
  <c r="AO5466" i="4"/>
  <c r="AO5467" i="4"/>
  <c r="AO5468" i="4"/>
  <c r="AO5469" i="4"/>
  <c r="AO5470" i="4"/>
  <c r="AO5471" i="4"/>
  <c r="AO5472" i="4"/>
  <c r="AO5473" i="4"/>
  <c r="AO5474" i="4"/>
  <c r="AO5475" i="4"/>
  <c r="AO5476" i="4"/>
  <c r="AO5477" i="4"/>
  <c r="AO5478" i="4"/>
  <c r="AO5479" i="4"/>
  <c r="AO5480" i="4"/>
  <c r="AO5481" i="4"/>
  <c r="AO5482" i="4"/>
  <c r="AO5483" i="4"/>
  <c r="AO5484" i="4"/>
  <c r="AO5485" i="4"/>
  <c r="AO5486" i="4"/>
  <c r="AO5487" i="4"/>
  <c r="AO5488" i="4"/>
  <c r="AO5489" i="4"/>
  <c r="AO5490" i="4"/>
  <c r="AO5491" i="4"/>
  <c r="AO5492" i="4"/>
  <c r="AO5493" i="4"/>
  <c r="AO5494" i="4"/>
  <c r="AO5495" i="4"/>
  <c r="AO5496" i="4"/>
  <c r="AO5497" i="4"/>
  <c r="AO5498" i="4"/>
  <c r="AO5499" i="4"/>
  <c r="AO5500" i="4"/>
  <c r="AO5501" i="4"/>
  <c r="AO5502" i="4"/>
  <c r="AO5503" i="4"/>
  <c r="AO5504" i="4"/>
  <c r="AO5505" i="4"/>
  <c r="AO5506" i="4"/>
  <c r="AO5507" i="4"/>
  <c r="AO5508" i="4"/>
  <c r="AO5509" i="4"/>
  <c r="AO5510" i="4"/>
  <c r="AO5511" i="4"/>
  <c r="AO5512" i="4"/>
  <c r="AO5513" i="4"/>
  <c r="AO5514" i="4"/>
  <c r="AO5515" i="4"/>
  <c r="AO5516" i="4"/>
  <c r="AO5517" i="4"/>
  <c r="AO5518" i="4"/>
  <c r="AO5519" i="4"/>
  <c r="AO5520" i="4"/>
  <c r="AO5521" i="4"/>
  <c r="AO5522" i="4"/>
  <c r="AO5523" i="4"/>
  <c r="AO5524" i="4"/>
  <c r="AO5525" i="4"/>
  <c r="AO5526" i="4"/>
  <c r="AO5527" i="4"/>
  <c r="AO5528" i="4"/>
  <c r="AO5529" i="4"/>
  <c r="AO5530" i="4"/>
  <c r="AO5531" i="4"/>
  <c r="AO5532" i="4"/>
  <c r="AO5533" i="4"/>
  <c r="AO5534" i="4"/>
  <c r="AO5535" i="4"/>
  <c r="AO5536" i="4"/>
  <c r="AO5537" i="4"/>
  <c r="AO5538" i="4"/>
  <c r="AO5539" i="4"/>
  <c r="AO5540" i="4"/>
  <c r="AO5541" i="4"/>
  <c r="AO5542" i="4"/>
  <c r="AO5543" i="4"/>
  <c r="AO5544" i="4"/>
  <c r="AO5545" i="4"/>
  <c r="AO5546" i="4"/>
  <c r="AO5547" i="4"/>
  <c r="AO5548" i="4"/>
  <c r="AO5549" i="4"/>
  <c r="AO5550" i="4"/>
  <c r="AO5551" i="4"/>
  <c r="AO5552" i="4"/>
  <c r="AO5553" i="4"/>
  <c r="AO5554" i="4"/>
  <c r="AO5555" i="4"/>
  <c r="AO5556" i="4"/>
  <c r="AO5557" i="4"/>
  <c r="AO5558" i="4"/>
  <c r="AO5559" i="4"/>
  <c r="AO5560" i="4"/>
  <c r="AO5561" i="4"/>
  <c r="AO5562" i="4"/>
  <c r="AO5563" i="4"/>
  <c r="AO5564" i="4"/>
  <c r="AO5565" i="4"/>
  <c r="AO5566" i="4"/>
  <c r="AO5567" i="4"/>
  <c r="AO5568" i="4"/>
  <c r="AO5569" i="4"/>
  <c r="AO5570" i="4"/>
  <c r="AO5571" i="4"/>
  <c r="AO5572" i="4"/>
  <c r="AO5573" i="4"/>
  <c r="AO5574" i="4"/>
  <c r="AO5575" i="4"/>
  <c r="AO5576" i="4"/>
  <c r="AO5577" i="4"/>
  <c r="AO5578" i="4"/>
  <c r="AO5579" i="4"/>
  <c r="AO5580" i="4"/>
  <c r="AO5581" i="4"/>
  <c r="AO5582" i="4"/>
  <c r="AO5583" i="4"/>
  <c r="AO5584" i="4"/>
  <c r="AO5585" i="4"/>
  <c r="AO5586" i="4"/>
  <c r="AO5587" i="4"/>
  <c r="AO5588" i="4"/>
  <c r="AO5589" i="4"/>
  <c r="AO5590" i="4"/>
  <c r="AO5591" i="4"/>
  <c r="AO5592" i="4"/>
  <c r="AO5593" i="4"/>
  <c r="AO5594" i="4"/>
  <c r="AO5595" i="4"/>
  <c r="AO5596" i="4"/>
  <c r="AO5597" i="4"/>
  <c r="AO5598" i="4"/>
  <c r="AO5599" i="4"/>
  <c r="AO5600" i="4"/>
  <c r="AO5601" i="4"/>
  <c r="AO5602" i="4"/>
  <c r="AO5603" i="4"/>
  <c r="AO5604" i="4"/>
  <c r="AO5605" i="4"/>
  <c r="AO5606" i="4"/>
  <c r="AO5607" i="4"/>
  <c r="AO5608" i="4"/>
  <c r="AO5609" i="4"/>
  <c r="AO5610" i="4"/>
  <c r="AO5611" i="4"/>
  <c r="AO5612" i="4"/>
  <c r="AO5613" i="4"/>
  <c r="AO5614" i="4"/>
  <c r="AO5615" i="4"/>
  <c r="AO5616" i="4"/>
  <c r="AO5617" i="4"/>
  <c r="AO5618" i="4"/>
  <c r="AO5619" i="4"/>
  <c r="AO5620" i="4"/>
  <c r="AO5621" i="4"/>
  <c r="AO5622" i="4"/>
  <c r="AO5623" i="4"/>
  <c r="AO5624" i="4"/>
  <c r="AO5625" i="4"/>
  <c r="AO5626" i="4"/>
  <c r="AO5627" i="4"/>
  <c r="AO5628" i="4"/>
  <c r="AO5629" i="4"/>
  <c r="AO5630" i="4"/>
  <c r="AO5631" i="4"/>
  <c r="AO5632" i="4"/>
  <c r="AO5633" i="4"/>
  <c r="AO5634" i="4"/>
  <c r="AO5635" i="4"/>
  <c r="AO5636" i="4"/>
  <c r="AO5637" i="4"/>
  <c r="AO5638" i="4"/>
  <c r="AO5639" i="4"/>
  <c r="AO5640" i="4"/>
  <c r="AO5641" i="4"/>
  <c r="AO5642" i="4"/>
  <c r="AO5643" i="4"/>
  <c r="AO5644" i="4"/>
  <c r="AO5645" i="4"/>
  <c r="AO5646" i="4"/>
  <c r="AO5647" i="4"/>
  <c r="AO5648" i="4"/>
  <c r="AO5649" i="4"/>
  <c r="AO5650" i="4"/>
  <c r="AO5651" i="4"/>
  <c r="AO5652" i="4"/>
  <c r="AO5653" i="4"/>
  <c r="AO5654" i="4"/>
  <c r="AO5655" i="4"/>
  <c r="AO5656" i="4"/>
  <c r="AO5657" i="4"/>
  <c r="AO5658" i="4"/>
  <c r="AO5659" i="4"/>
  <c r="AO5660" i="4"/>
  <c r="AO5661" i="4"/>
  <c r="AO5662" i="4"/>
  <c r="AO5663" i="4"/>
  <c r="AO5664" i="4"/>
  <c r="AO5665" i="4"/>
  <c r="AO5666" i="4"/>
  <c r="AO5667" i="4"/>
  <c r="AO5668" i="4"/>
  <c r="AO5669" i="4"/>
  <c r="AO5670" i="4"/>
  <c r="AO5671" i="4"/>
  <c r="AO5672" i="4"/>
  <c r="AO5673" i="4"/>
  <c r="AO5674" i="4"/>
  <c r="AO5675" i="4"/>
  <c r="AO5676" i="4"/>
  <c r="AO5677" i="4"/>
  <c r="AO5678" i="4"/>
  <c r="AO5679" i="4"/>
  <c r="AO5680" i="4"/>
  <c r="AO5681" i="4"/>
  <c r="AO5682" i="4"/>
  <c r="AO5683" i="4"/>
  <c r="AO5684" i="4"/>
  <c r="AO5685" i="4"/>
  <c r="AO5686" i="4"/>
  <c r="AO5687" i="4"/>
  <c r="AO5688" i="4"/>
  <c r="AO5689" i="4"/>
  <c r="AO5690" i="4"/>
  <c r="AO5691" i="4"/>
  <c r="AO5692" i="4"/>
  <c r="AO5693" i="4"/>
  <c r="AO5694" i="4"/>
  <c r="AO5695" i="4"/>
  <c r="AO5696" i="4"/>
  <c r="AO5697" i="4"/>
  <c r="AO5698" i="4"/>
  <c r="AO5699" i="4"/>
  <c r="AO5700" i="4"/>
  <c r="AO5701" i="4"/>
  <c r="AO5702" i="4"/>
  <c r="AO5703" i="4"/>
  <c r="AO5704" i="4"/>
  <c r="AO5705" i="4"/>
  <c r="AO5706" i="4"/>
  <c r="AO5707" i="4"/>
  <c r="AO5708" i="4"/>
  <c r="AO5709" i="4"/>
  <c r="AO5710" i="4"/>
  <c r="AO5711" i="4"/>
  <c r="AO5712" i="4"/>
  <c r="AO5713" i="4"/>
  <c r="AO5714" i="4"/>
  <c r="AO5715" i="4"/>
  <c r="AO5716" i="4"/>
  <c r="AO5717" i="4"/>
  <c r="AO5718" i="4"/>
  <c r="AO5719" i="4"/>
  <c r="AO5720" i="4"/>
  <c r="AO5721" i="4"/>
  <c r="AO5722" i="4"/>
  <c r="AO5723" i="4"/>
  <c r="AO5724" i="4"/>
  <c r="AO5725" i="4"/>
  <c r="AO5726" i="4"/>
  <c r="AO5727" i="4"/>
  <c r="AO5728" i="4"/>
  <c r="AO5729" i="4"/>
  <c r="AO5730" i="4"/>
  <c r="AO5731" i="4"/>
  <c r="AO5732" i="4"/>
  <c r="AO5733" i="4"/>
  <c r="AO5734" i="4"/>
  <c r="AO5735" i="4"/>
  <c r="AO5736" i="4"/>
  <c r="AO5737" i="4"/>
  <c r="AO5738" i="4"/>
  <c r="AO5739" i="4"/>
  <c r="AO5740" i="4"/>
  <c r="AO5741" i="4"/>
  <c r="AO5742" i="4"/>
  <c r="AO5743" i="4"/>
  <c r="AO5744" i="4"/>
  <c r="AO5745" i="4"/>
  <c r="AO5746" i="4"/>
  <c r="AO5747" i="4"/>
  <c r="AO5748" i="4"/>
  <c r="AO5749" i="4"/>
  <c r="AO5750" i="4"/>
  <c r="AO5751" i="4"/>
  <c r="AO5752" i="4"/>
  <c r="AO5753" i="4"/>
  <c r="AO5754" i="4"/>
  <c r="AO5755" i="4"/>
  <c r="AO5756" i="4"/>
  <c r="AO5757" i="4"/>
  <c r="AO5758" i="4"/>
  <c r="AO5759" i="4"/>
  <c r="AO5760" i="4"/>
  <c r="AO5761" i="4"/>
  <c r="AO5762" i="4"/>
  <c r="AO5763" i="4"/>
  <c r="AO5764" i="4"/>
  <c r="AO5765" i="4"/>
  <c r="AO5766" i="4"/>
  <c r="AO5767" i="4"/>
  <c r="AO5768" i="4"/>
  <c r="AO5769" i="4"/>
  <c r="AO5770" i="4"/>
  <c r="AO5771" i="4"/>
  <c r="AO5772" i="4"/>
  <c r="AO5773" i="4"/>
  <c r="AO5774" i="4"/>
  <c r="AO5775" i="4"/>
  <c r="AO5776" i="4"/>
  <c r="AO5777" i="4"/>
  <c r="AO5778" i="4"/>
  <c r="AO5779" i="4"/>
  <c r="AO5780" i="4"/>
  <c r="AO5781" i="4"/>
  <c r="AO5782" i="4"/>
  <c r="AO5783" i="4"/>
  <c r="AO5784" i="4"/>
  <c r="AO5785" i="4"/>
  <c r="AO5786" i="4"/>
  <c r="AO5787" i="4"/>
  <c r="AO5788" i="4"/>
  <c r="AO5789" i="4"/>
  <c r="AO5790" i="4"/>
  <c r="AO5791" i="4"/>
  <c r="AO5792" i="4"/>
  <c r="AO5793" i="4"/>
  <c r="AO5794" i="4"/>
  <c r="AO5795" i="4"/>
  <c r="AO5796" i="4"/>
  <c r="AO5797" i="4"/>
  <c r="AO5798" i="4"/>
  <c r="AO5799" i="4"/>
  <c r="AO5800" i="4"/>
  <c r="AO5801" i="4"/>
  <c r="AO5802" i="4"/>
  <c r="AO5803" i="4"/>
  <c r="AO5804" i="4"/>
  <c r="AO5805" i="4"/>
  <c r="AO5806" i="4"/>
  <c r="AO5807" i="4"/>
  <c r="AO5808" i="4"/>
  <c r="AO5809" i="4"/>
  <c r="AO5810" i="4"/>
  <c r="AO5811" i="4"/>
  <c r="AO5812" i="4"/>
  <c r="AO5813" i="4"/>
  <c r="AO5814" i="4"/>
  <c r="AO5815" i="4"/>
  <c r="AO5816" i="4"/>
  <c r="AO5817" i="4"/>
  <c r="AO5818" i="4"/>
  <c r="AO5819" i="4"/>
  <c r="AO5820" i="4"/>
  <c r="AO5821" i="4"/>
  <c r="AO5822" i="4"/>
  <c r="AO5823" i="4"/>
  <c r="AO5824" i="4"/>
  <c r="AO5825" i="4"/>
  <c r="AO5826" i="4"/>
  <c r="AO5827" i="4"/>
  <c r="AO5828" i="4"/>
  <c r="AO5829" i="4"/>
  <c r="AO5830" i="4"/>
  <c r="AO5831" i="4"/>
  <c r="AO5832" i="4"/>
  <c r="AO5833" i="4"/>
  <c r="AO5834" i="4"/>
  <c r="AO5835" i="4"/>
  <c r="AO5836" i="4"/>
  <c r="AO5837" i="4"/>
  <c r="AO5838" i="4"/>
  <c r="AO5839" i="4"/>
  <c r="AO5840" i="4"/>
  <c r="AO5841" i="4"/>
  <c r="AO5842" i="4"/>
  <c r="AO5843" i="4"/>
  <c r="AO5844" i="4"/>
  <c r="AO5845" i="4"/>
  <c r="AO5846" i="4"/>
  <c r="AO5847" i="4"/>
  <c r="AO5848" i="4"/>
  <c r="AO5849" i="4"/>
  <c r="AO5850" i="4"/>
  <c r="AO5851" i="4"/>
  <c r="AO5852" i="4"/>
  <c r="AO5853" i="4"/>
  <c r="AO5854" i="4"/>
  <c r="AO5855" i="4"/>
  <c r="AO5856" i="4"/>
  <c r="AO5857" i="4"/>
  <c r="AO5858" i="4"/>
  <c r="AO5859" i="4"/>
  <c r="AO5860" i="4"/>
  <c r="AO5861" i="4"/>
  <c r="AO5862" i="4"/>
  <c r="AO5863" i="4"/>
  <c r="AO5864" i="4"/>
  <c r="AO5865" i="4"/>
  <c r="AO5866" i="4"/>
  <c r="AO5867" i="4"/>
  <c r="AO5868" i="4"/>
  <c r="AO5869" i="4"/>
  <c r="AO5870" i="4"/>
  <c r="AO5871" i="4"/>
  <c r="AO5872" i="4"/>
  <c r="AO5873" i="4"/>
  <c r="AO5874" i="4"/>
  <c r="AO5875" i="4"/>
  <c r="AO5876" i="4"/>
  <c r="AO5877" i="4"/>
  <c r="AO5878" i="4"/>
  <c r="AO5879" i="4"/>
  <c r="AO5880" i="4"/>
  <c r="AO5881" i="4"/>
  <c r="AO5882" i="4"/>
  <c r="AO5883" i="4"/>
  <c r="AO5884" i="4"/>
  <c r="AO5885" i="4"/>
  <c r="AO5886" i="4"/>
  <c r="AO5887" i="4"/>
  <c r="AO5888" i="4"/>
  <c r="AO5889" i="4"/>
  <c r="AO5890" i="4"/>
  <c r="AO5891" i="4"/>
  <c r="AO5892" i="4"/>
  <c r="AO5893" i="4"/>
  <c r="AO5894" i="4"/>
  <c r="AO5895" i="4"/>
  <c r="AO5896" i="4"/>
  <c r="AO5897" i="4"/>
  <c r="AO5898" i="4"/>
  <c r="AO5899" i="4"/>
  <c r="AO5900" i="4"/>
  <c r="AO5901" i="4"/>
  <c r="AO5902" i="4"/>
  <c r="AO5903" i="4"/>
  <c r="AO5904" i="4"/>
  <c r="AO5905" i="4"/>
  <c r="AO5906" i="4"/>
  <c r="AO5907" i="4"/>
  <c r="AO5908" i="4"/>
  <c r="AO5909" i="4"/>
  <c r="AO5910" i="4"/>
  <c r="AO5911" i="4"/>
  <c r="AO5912" i="4"/>
  <c r="AO5913" i="4"/>
  <c r="AO5914" i="4"/>
  <c r="AO5915" i="4"/>
  <c r="AO5916" i="4"/>
  <c r="AO5917" i="4"/>
  <c r="AO5918" i="4"/>
  <c r="AO5919" i="4"/>
  <c r="AO5920" i="4"/>
  <c r="AO5921" i="4"/>
  <c r="AO5922" i="4"/>
  <c r="AO5923" i="4"/>
  <c r="AO5924" i="4"/>
  <c r="AO5925" i="4"/>
  <c r="AO5926" i="4"/>
  <c r="AO5927" i="4"/>
  <c r="AO5928" i="4"/>
  <c r="AO5929" i="4"/>
  <c r="AO5930" i="4"/>
  <c r="AO5931" i="4"/>
  <c r="AO5932" i="4"/>
  <c r="AO5933" i="4"/>
  <c r="AO5934" i="4"/>
  <c r="AO5935" i="4"/>
  <c r="AO5936" i="4"/>
  <c r="AO5937" i="4"/>
  <c r="AO5938" i="4"/>
  <c r="AO5939" i="4"/>
  <c r="AO5940" i="4"/>
  <c r="AO5941" i="4"/>
  <c r="AO5942" i="4"/>
  <c r="AO5943" i="4"/>
  <c r="AO5944" i="4"/>
  <c r="AO5945" i="4"/>
  <c r="AO5946" i="4"/>
  <c r="AO5947" i="4"/>
  <c r="AO5948" i="4"/>
  <c r="AO5949" i="4"/>
  <c r="AO5950" i="4"/>
  <c r="AO5951" i="4"/>
  <c r="AO5952" i="4"/>
  <c r="AO5953" i="4"/>
  <c r="AO5954" i="4"/>
  <c r="AO5955" i="4"/>
  <c r="AO5956" i="4"/>
  <c r="AO5957" i="4"/>
  <c r="AO5958" i="4"/>
  <c r="AO5959" i="4"/>
  <c r="AO5960" i="4"/>
  <c r="AO5961" i="4"/>
  <c r="AO5962" i="4"/>
  <c r="AO5963" i="4"/>
  <c r="AO5964" i="4"/>
  <c r="AO5965" i="4"/>
  <c r="AO5966" i="4"/>
  <c r="AO5967" i="4"/>
  <c r="AO5968" i="4"/>
  <c r="AO5969" i="4"/>
  <c r="AO5970" i="4"/>
  <c r="AO5971" i="4"/>
  <c r="AO5972" i="4"/>
  <c r="AO5973" i="4"/>
  <c r="AO5974" i="4"/>
  <c r="AO5975" i="4"/>
  <c r="AO5976" i="4"/>
  <c r="AO5977" i="4"/>
  <c r="AO5978" i="4"/>
  <c r="AO5979" i="4"/>
  <c r="AO5980" i="4"/>
  <c r="AO5981" i="4"/>
  <c r="AO5982" i="4"/>
  <c r="AO5983" i="4"/>
  <c r="AO5984" i="4"/>
  <c r="AO5985" i="4"/>
  <c r="AO5986" i="4"/>
  <c r="AO5987" i="4"/>
  <c r="AO5988" i="4"/>
  <c r="AO5989" i="4"/>
  <c r="AO5990" i="4"/>
  <c r="AO5991" i="4"/>
  <c r="AO5992" i="4"/>
  <c r="AO5993" i="4"/>
  <c r="AO5994" i="4"/>
  <c r="AO5995" i="4"/>
  <c r="AO5996" i="4"/>
  <c r="AO5997" i="4"/>
  <c r="AO5998" i="4"/>
  <c r="AO5999" i="4"/>
  <c r="AO6000" i="4"/>
  <c r="AO6001" i="4"/>
  <c r="AO6002" i="4"/>
  <c r="AO6003" i="4"/>
  <c r="AO6004" i="4"/>
  <c r="AO6005" i="4"/>
  <c r="AO6006" i="4"/>
  <c r="AO6007" i="4"/>
  <c r="AO6008" i="4"/>
  <c r="AO6009" i="4"/>
  <c r="AO6010" i="4"/>
  <c r="AO6011" i="4"/>
  <c r="AO6012" i="4"/>
  <c r="AO6013" i="4"/>
  <c r="AO6014" i="4"/>
  <c r="AO6015" i="4"/>
  <c r="AO6016" i="4"/>
  <c r="AO6017" i="4"/>
  <c r="AO6018" i="4"/>
  <c r="AO6019" i="4"/>
  <c r="AO6020" i="4"/>
  <c r="AO6021" i="4"/>
  <c r="AO6022" i="4"/>
  <c r="AO6023" i="4"/>
  <c r="AO6024" i="4"/>
  <c r="AO6025" i="4"/>
  <c r="AO6026" i="4"/>
  <c r="AO6027" i="4"/>
  <c r="AO6028" i="4"/>
  <c r="AO6029" i="4"/>
  <c r="AO6030" i="4"/>
  <c r="AO6031" i="4"/>
  <c r="AO6032" i="4"/>
  <c r="AO6033" i="4"/>
  <c r="AO6034" i="4"/>
  <c r="AO6035" i="4"/>
  <c r="AO6036" i="4"/>
  <c r="AO6037" i="4"/>
  <c r="AO6038" i="4"/>
  <c r="AO6039" i="4"/>
  <c r="AO6040" i="4"/>
  <c r="AO6041" i="4"/>
  <c r="AO6042" i="4"/>
  <c r="AO6043" i="4"/>
  <c r="AO6044" i="4"/>
  <c r="AO6045" i="4"/>
  <c r="AO6046" i="4"/>
  <c r="AO6047" i="4"/>
  <c r="AO6048" i="4"/>
  <c r="AO6049" i="4"/>
  <c r="AO6050" i="4"/>
  <c r="AO6051" i="4"/>
  <c r="AO6052" i="4"/>
  <c r="AO6053" i="4"/>
  <c r="AO6054" i="4"/>
  <c r="AO6055" i="4"/>
  <c r="AO6056" i="4"/>
  <c r="AO6057" i="4"/>
  <c r="AO6058" i="4"/>
  <c r="AO6059" i="4"/>
  <c r="AO6060" i="4"/>
  <c r="AO6061" i="4"/>
  <c r="AO6062" i="4"/>
  <c r="AO6063" i="4"/>
  <c r="AO6064" i="4"/>
  <c r="AO6065" i="4"/>
  <c r="AO6066" i="4"/>
  <c r="AO6067" i="4"/>
  <c r="AO6068" i="4"/>
  <c r="AO6069" i="4"/>
  <c r="AO6070" i="4"/>
  <c r="AO6071" i="4"/>
  <c r="AO6072" i="4"/>
  <c r="AO6073" i="4"/>
  <c r="AO6074" i="4"/>
  <c r="AO6075" i="4"/>
  <c r="AO6076" i="4"/>
  <c r="AO6077" i="4"/>
  <c r="AO6078" i="4"/>
  <c r="AO6079" i="4"/>
  <c r="AO6080" i="4"/>
  <c r="AO6081" i="4"/>
  <c r="AO6082" i="4"/>
  <c r="AO6083" i="4"/>
  <c r="AO6084" i="4"/>
  <c r="AO6085" i="4"/>
  <c r="AO6086" i="4"/>
  <c r="AO6087" i="4"/>
  <c r="AO6088" i="4"/>
  <c r="AO6089" i="4"/>
  <c r="AO6090" i="4"/>
  <c r="AO6091" i="4"/>
  <c r="AO6092" i="4"/>
  <c r="AO6093" i="4"/>
  <c r="AO6094" i="4"/>
  <c r="AO6095" i="4"/>
  <c r="AO6096" i="4"/>
  <c r="AO6097" i="4"/>
  <c r="AO6098" i="4"/>
  <c r="AO6099" i="4"/>
  <c r="AO6100" i="4"/>
  <c r="AO6101" i="4"/>
  <c r="AO6102" i="4"/>
  <c r="AO6103" i="4"/>
  <c r="AO6104" i="4"/>
  <c r="AO6105" i="4"/>
  <c r="AO6106" i="4"/>
  <c r="AO6107" i="4"/>
  <c r="AO6108" i="4"/>
  <c r="AO6109" i="4"/>
  <c r="AO6110" i="4"/>
  <c r="AO6111" i="4"/>
  <c r="AO6112" i="4"/>
  <c r="AO6113" i="4"/>
  <c r="AO6114" i="4"/>
  <c r="AO6115" i="4"/>
  <c r="AO6116" i="4"/>
  <c r="AO6117" i="4"/>
  <c r="AO6118" i="4"/>
  <c r="AO6119" i="4"/>
  <c r="AO6120" i="4"/>
  <c r="AO6121" i="4"/>
  <c r="AO6122" i="4"/>
  <c r="AO6123" i="4"/>
  <c r="AO6124" i="4"/>
  <c r="AO6125" i="4"/>
  <c r="AO6126" i="4"/>
  <c r="AO6127" i="4"/>
  <c r="AO6128" i="4"/>
  <c r="AO6129" i="4"/>
  <c r="AO6130" i="4"/>
  <c r="AO6131" i="4"/>
  <c r="AO6132" i="4"/>
  <c r="AO6133" i="4"/>
  <c r="AO6134" i="4"/>
  <c r="AO6135" i="4"/>
  <c r="AO6136" i="4"/>
  <c r="AO6137" i="4"/>
  <c r="AO6138" i="4"/>
  <c r="AO6139" i="4"/>
  <c r="AO6140" i="4"/>
  <c r="AO6141" i="4"/>
  <c r="AO6142" i="4"/>
  <c r="AO6143" i="4"/>
  <c r="AO6144" i="4"/>
  <c r="AO6145" i="4"/>
  <c r="AO6146" i="4"/>
  <c r="AO6147" i="4"/>
  <c r="AO6148" i="4"/>
  <c r="AO6149" i="4"/>
  <c r="AO6150" i="4"/>
  <c r="AO6151" i="4"/>
  <c r="AO6152" i="4"/>
  <c r="AO6153" i="4"/>
  <c r="AO6154" i="4"/>
  <c r="AO6155" i="4"/>
  <c r="AO6156" i="4"/>
  <c r="AO6157" i="4"/>
  <c r="AO6158" i="4"/>
  <c r="AO6159" i="4"/>
  <c r="AO6160" i="4"/>
  <c r="AO6161" i="4"/>
  <c r="AO6162" i="4"/>
  <c r="AO6163" i="4"/>
  <c r="AO6164" i="4"/>
  <c r="AO6165" i="4"/>
  <c r="AO6166" i="4"/>
  <c r="AO6167" i="4"/>
  <c r="AO6168" i="4"/>
  <c r="AO6169" i="4"/>
  <c r="AO6170" i="4"/>
  <c r="AO6171" i="4"/>
  <c r="AO6172" i="4"/>
  <c r="AO6173" i="4"/>
  <c r="AO6174" i="4"/>
  <c r="AO6175" i="4"/>
  <c r="AO6176" i="4"/>
  <c r="AO6177" i="4"/>
  <c r="AO6178" i="4"/>
  <c r="AO6179" i="4"/>
  <c r="AO6180" i="4"/>
  <c r="AO6181" i="4"/>
  <c r="AO6182" i="4"/>
  <c r="AO6183" i="4"/>
  <c r="AO6184" i="4"/>
  <c r="AO6185" i="4"/>
  <c r="AO6186" i="4"/>
  <c r="AO6187" i="4"/>
  <c r="AO6188" i="4"/>
  <c r="AO6189" i="4"/>
  <c r="AO6190" i="4"/>
  <c r="AO6191" i="4"/>
  <c r="AO6192" i="4"/>
  <c r="AO6193" i="4"/>
  <c r="AO6194" i="4"/>
  <c r="AO6195" i="4"/>
  <c r="AO6196" i="4"/>
  <c r="AO6197" i="4"/>
  <c r="AO6198" i="4"/>
  <c r="AO6199" i="4"/>
  <c r="AO6200" i="4"/>
  <c r="AO6201" i="4"/>
  <c r="AO6202" i="4"/>
  <c r="AO6203" i="4"/>
  <c r="AO6204" i="4"/>
  <c r="AO6205" i="4"/>
  <c r="AO6206" i="4"/>
  <c r="AO6207" i="4"/>
  <c r="AO6208" i="4"/>
  <c r="AO6209" i="4"/>
  <c r="AO6210" i="4"/>
  <c r="AO6211" i="4"/>
  <c r="AO6212" i="4"/>
  <c r="AO6213" i="4"/>
  <c r="AO6214" i="4"/>
  <c r="AO6215" i="4"/>
  <c r="AO6216" i="4"/>
  <c r="AO6217" i="4"/>
  <c r="AO6218" i="4"/>
  <c r="AO6219" i="4"/>
  <c r="AO6220" i="4"/>
  <c r="AO6221" i="4"/>
  <c r="AO6222" i="4"/>
  <c r="AO6223" i="4"/>
  <c r="AO6224" i="4"/>
  <c r="AO6225" i="4"/>
  <c r="AO6226" i="4"/>
  <c r="AO6227" i="4"/>
  <c r="AO6228" i="4"/>
  <c r="AO6229" i="4"/>
  <c r="AO6230" i="4"/>
  <c r="AO6231" i="4"/>
  <c r="AO6232" i="4"/>
  <c r="AO6233" i="4"/>
  <c r="AO6234" i="4"/>
  <c r="AO6235" i="4"/>
  <c r="AO6236" i="4"/>
  <c r="AO6237" i="4"/>
  <c r="AO6238" i="4"/>
  <c r="AO6239" i="4"/>
  <c r="AO6240" i="4"/>
  <c r="AO6241" i="4"/>
  <c r="AO6242" i="4"/>
  <c r="AO6243" i="4"/>
  <c r="AO6244" i="4"/>
  <c r="AO6245" i="4"/>
  <c r="AO6246" i="4"/>
  <c r="AO6247" i="4"/>
  <c r="AO6248" i="4"/>
  <c r="AO6249" i="4"/>
  <c r="AO6250" i="4"/>
  <c r="AO6251" i="4"/>
  <c r="AO6252" i="4"/>
  <c r="AO6253" i="4"/>
  <c r="AO6254" i="4"/>
  <c r="AO6255" i="4"/>
  <c r="AO6256" i="4"/>
  <c r="AO6257" i="4"/>
  <c r="AO6258" i="4"/>
  <c r="AO6259" i="4"/>
  <c r="AO6260" i="4"/>
  <c r="AO6261" i="4"/>
  <c r="AO6262" i="4"/>
  <c r="AO6263" i="4"/>
  <c r="AO6264" i="4"/>
  <c r="AO6265" i="4"/>
  <c r="AO6266" i="4"/>
  <c r="AO6267" i="4"/>
  <c r="AO6268" i="4"/>
  <c r="AO6269" i="4"/>
  <c r="AO6270" i="4"/>
  <c r="AO6271" i="4"/>
  <c r="AO6272" i="4"/>
  <c r="AO6273" i="4"/>
  <c r="AO6274" i="4"/>
  <c r="AO6275" i="4"/>
  <c r="AO6276" i="4"/>
  <c r="AO6277" i="4"/>
  <c r="AO6278" i="4"/>
  <c r="AO6279" i="4"/>
  <c r="AO6280" i="4"/>
  <c r="AO6281" i="4"/>
  <c r="AO6282" i="4"/>
  <c r="AO6283" i="4"/>
  <c r="AO6284" i="4"/>
  <c r="AO6285" i="4"/>
  <c r="AO6286" i="4"/>
  <c r="AO6287" i="4"/>
  <c r="AO6288" i="4"/>
  <c r="AO6289" i="4"/>
  <c r="AO6290" i="4"/>
  <c r="AO6291" i="4"/>
  <c r="AO6292" i="4"/>
  <c r="AO6293" i="4"/>
  <c r="AO6294" i="4"/>
  <c r="AO6295" i="4"/>
  <c r="AO6296" i="4"/>
  <c r="AO6297" i="4"/>
  <c r="AO6298" i="4"/>
  <c r="AO6299" i="4"/>
  <c r="AO6300" i="4"/>
  <c r="AO6301" i="4"/>
  <c r="AO6302" i="4"/>
  <c r="AO6303" i="4"/>
  <c r="AO6304" i="4"/>
  <c r="AO6305" i="4"/>
  <c r="AO6306" i="4"/>
  <c r="AO6307" i="4"/>
  <c r="AO6308" i="4"/>
  <c r="AO6309" i="4"/>
  <c r="AO6310" i="4"/>
  <c r="AO6311" i="4"/>
  <c r="AO6312" i="4"/>
  <c r="AO6313" i="4"/>
  <c r="AO6314" i="4"/>
  <c r="AO6315" i="4"/>
  <c r="AO6316" i="4"/>
  <c r="AO6317" i="4"/>
  <c r="AO6318" i="4"/>
  <c r="AO6319" i="4"/>
  <c r="AO6320" i="4"/>
  <c r="AO6321" i="4"/>
  <c r="AO6322" i="4"/>
  <c r="AO6323" i="4"/>
  <c r="AO6324" i="4"/>
  <c r="AO6325" i="4"/>
  <c r="AO6326" i="4"/>
  <c r="AO6327" i="4"/>
  <c r="AO6328" i="4"/>
  <c r="AO6329" i="4"/>
  <c r="AO6330" i="4"/>
  <c r="AO6331" i="4"/>
  <c r="AO6332" i="4"/>
  <c r="AO6333" i="4"/>
  <c r="AO6334" i="4"/>
  <c r="AO6335" i="4"/>
  <c r="AO6336" i="4"/>
  <c r="AO6337" i="4"/>
  <c r="AO6338" i="4"/>
  <c r="AO6339" i="4"/>
  <c r="AO6340" i="4"/>
  <c r="AO6341" i="4"/>
  <c r="AO6342" i="4"/>
  <c r="AO6343" i="4"/>
  <c r="AO6344" i="4"/>
  <c r="AO6345" i="4"/>
  <c r="AO6346" i="4"/>
  <c r="AO6347" i="4"/>
  <c r="AO6348" i="4"/>
  <c r="AO6349" i="4"/>
  <c r="AO6350" i="4"/>
  <c r="AO6351" i="4"/>
  <c r="AO6352" i="4"/>
  <c r="AO6353" i="4"/>
  <c r="AO6354" i="4"/>
  <c r="AO6355" i="4"/>
  <c r="AO6356" i="4"/>
  <c r="AO6357" i="4"/>
  <c r="AO6358" i="4"/>
  <c r="AO6359" i="4"/>
  <c r="AO6360" i="4"/>
  <c r="AO6361" i="4"/>
  <c r="AO6362" i="4"/>
  <c r="AO6363" i="4"/>
  <c r="AO6364" i="4"/>
  <c r="AO6365" i="4"/>
  <c r="AO6366" i="4"/>
  <c r="AO6367" i="4"/>
  <c r="AO6368" i="4"/>
  <c r="AO6369" i="4"/>
  <c r="AO6370" i="4"/>
  <c r="AO6371" i="4"/>
  <c r="AO6372" i="4"/>
  <c r="AO6373" i="4"/>
  <c r="AO6374" i="4"/>
  <c r="AO6375" i="4"/>
  <c r="AO6376" i="4"/>
  <c r="AO6377" i="4"/>
  <c r="AO6378" i="4"/>
  <c r="AO6379" i="4"/>
  <c r="AO6380" i="4"/>
  <c r="AO6381" i="4"/>
  <c r="AO6382" i="4"/>
  <c r="AO6383" i="4"/>
  <c r="AO6384" i="4"/>
  <c r="AO6385" i="4"/>
  <c r="AO6386" i="4"/>
  <c r="AO6387" i="4"/>
  <c r="AO6388" i="4"/>
  <c r="AO6389" i="4"/>
  <c r="AO6390" i="4"/>
  <c r="AO6391" i="4"/>
  <c r="AO6392" i="4"/>
  <c r="AO6393" i="4"/>
  <c r="AO6394" i="4"/>
  <c r="AO6395" i="4"/>
  <c r="AO6396" i="4"/>
  <c r="AO6397" i="4"/>
  <c r="AO6398" i="4"/>
  <c r="AO6399" i="4"/>
  <c r="AO6400" i="4"/>
  <c r="AO6401" i="4"/>
  <c r="AO6402" i="4"/>
  <c r="AO6403" i="4"/>
  <c r="AO6404" i="4"/>
  <c r="AO6405" i="4"/>
  <c r="AO6406" i="4"/>
  <c r="AO6407" i="4"/>
  <c r="AO6408" i="4"/>
  <c r="AO6409" i="4"/>
  <c r="AO6410" i="4"/>
  <c r="AO6411" i="4"/>
  <c r="AO6412" i="4"/>
  <c r="AO6413" i="4"/>
  <c r="AO6414" i="4"/>
  <c r="AO6415" i="4"/>
  <c r="AO6416" i="4"/>
  <c r="AO6417" i="4"/>
  <c r="AO6418" i="4"/>
  <c r="AO6419" i="4"/>
  <c r="AO6420" i="4"/>
  <c r="AO6421" i="4"/>
  <c r="AO6422" i="4"/>
  <c r="AO6423" i="4"/>
  <c r="AO6424" i="4"/>
  <c r="AO6425" i="4"/>
  <c r="AO6426" i="4"/>
  <c r="AO6427" i="4"/>
  <c r="AO6428" i="4"/>
  <c r="AO6429" i="4"/>
  <c r="AO6430" i="4"/>
  <c r="AO6431" i="4"/>
  <c r="AO6432" i="4"/>
  <c r="AO6433" i="4"/>
  <c r="AO6434" i="4"/>
  <c r="AO6435" i="4"/>
  <c r="AO6436" i="4"/>
  <c r="AO6437" i="4"/>
  <c r="AO6438" i="4"/>
  <c r="AO6439" i="4"/>
  <c r="AO6440" i="4"/>
  <c r="AO6441" i="4"/>
  <c r="AO6442" i="4"/>
  <c r="AO6443" i="4"/>
  <c r="AO6444" i="4"/>
  <c r="AO6445" i="4"/>
  <c r="AO6446" i="4"/>
  <c r="AO6447" i="4"/>
  <c r="AO6448" i="4"/>
  <c r="AO6449" i="4"/>
  <c r="AO6450" i="4"/>
  <c r="AO6451" i="4"/>
  <c r="AO6452" i="4"/>
  <c r="AO6453" i="4"/>
  <c r="AO6454" i="4"/>
  <c r="AO6455" i="4"/>
  <c r="AO6456" i="4"/>
  <c r="AO6457" i="4"/>
  <c r="AO6458" i="4"/>
  <c r="AO6459" i="4"/>
  <c r="AO6460" i="4"/>
  <c r="AO6461" i="4"/>
  <c r="AO6462" i="4"/>
  <c r="AO6463" i="4"/>
  <c r="AO6464" i="4"/>
  <c r="AO6465" i="4"/>
  <c r="AO6466" i="4"/>
  <c r="AO6467" i="4"/>
  <c r="AO6468" i="4"/>
  <c r="AO6469" i="4"/>
  <c r="AO6470" i="4"/>
  <c r="AO6471" i="4"/>
  <c r="AO6472" i="4"/>
  <c r="AO6473" i="4"/>
  <c r="AO6474" i="4"/>
  <c r="AO6475" i="4"/>
  <c r="AO6476" i="4"/>
  <c r="AO6477" i="4"/>
  <c r="AO6478" i="4"/>
  <c r="AO6479" i="4"/>
  <c r="AO6480" i="4"/>
  <c r="AO6481" i="4"/>
  <c r="AO6482" i="4"/>
  <c r="AO6483" i="4"/>
  <c r="AO6484" i="4"/>
  <c r="AO6485" i="4"/>
  <c r="AO6486" i="4"/>
  <c r="AO6487" i="4"/>
  <c r="AO6488" i="4"/>
  <c r="AO6489" i="4"/>
  <c r="AO6490" i="4"/>
  <c r="AO6491" i="4"/>
  <c r="AO6492" i="4"/>
  <c r="AO6493" i="4"/>
  <c r="AO6494" i="4"/>
  <c r="AO6495" i="4"/>
  <c r="AO6496" i="4"/>
  <c r="AO6497" i="4"/>
  <c r="AO6498" i="4"/>
  <c r="AO6499" i="4"/>
  <c r="AO6500" i="4"/>
  <c r="AO6501" i="4"/>
  <c r="AO6502" i="4"/>
  <c r="AO6503" i="4"/>
  <c r="AO6504" i="4"/>
  <c r="AO6505" i="4"/>
  <c r="AO6506" i="4"/>
  <c r="AO6507" i="4"/>
  <c r="AO6508" i="4"/>
  <c r="AO6509" i="4"/>
  <c r="AO6510" i="4"/>
  <c r="AO6511" i="4"/>
  <c r="AO6512" i="4"/>
  <c r="AO6513" i="4"/>
  <c r="AO6514" i="4"/>
  <c r="AO6515" i="4"/>
  <c r="AO6516" i="4"/>
  <c r="AO6517" i="4"/>
  <c r="AO6518" i="4"/>
  <c r="AO6519" i="4"/>
  <c r="AO6520" i="4"/>
  <c r="AO6521" i="4"/>
  <c r="AO6522" i="4"/>
  <c r="AO6523" i="4"/>
  <c r="AO6524" i="4"/>
  <c r="AO6525" i="4"/>
  <c r="AO6526" i="4"/>
  <c r="AO6527" i="4"/>
  <c r="AO6528" i="4"/>
  <c r="AO6529" i="4"/>
  <c r="AO6530" i="4"/>
  <c r="AO6531" i="4"/>
  <c r="AO6532" i="4"/>
  <c r="AO6533" i="4"/>
  <c r="AO6534" i="4"/>
  <c r="AO6535" i="4"/>
  <c r="AO6536" i="4"/>
  <c r="AO6537" i="4"/>
  <c r="AO6538" i="4"/>
  <c r="AO6539" i="4"/>
  <c r="AO6540" i="4"/>
  <c r="AO6541" i="4"/>
  <c r="AO6542" i="4"/>
  <c r="AO6543" i="4"/>
  <c r="AO6544" i="4"/>
  <c r="AO6545" i="4"/>
  <c r="AO6546" i="4"/>
  <c r="AO6547" i="4"/>
  <c r="AO6548" i="4"/>
  <c r="AO6549" i="4"/>
  <c r="AO6550" i="4"/>
  <c r="AO6551" i="4"/>
  <c r="AO6552" i="4"/>
  <c r="AO6553" i="4"/>
  <c r="AO6554" i="4"/>
  <c r="AO6555" i="4"/>
  <c r="AO6556" i="4"/>
  <c r="AO6557" i="4"/>
  <c r="AO6558" i="4"/>
  <c r="AO6559" i="4"/>
  <c r="AO6560" i="4"/>
  <c r="AO6561" i="4"/>
  <c r="AO6562" i="4"/>
  <c r="AO6563" i="4"/>
  <c r="AO6564" i="4"/>
  <c r="AO6565" i="4"/>
  <c r="AO6566" i="4"/>
  <c r="AO6567" i="4"/>
  <c r="AO6568" i="4"/>
  <c r="AO6569" i="4"/>
  <c r="AO6570" i="4"/>
  <c r="AO6571" i="4"/>
  <c r="AO6572" i="4"/>
  <c r="AO6573" i="4"/>
  <c r="AO6574" i="4"/>
  <c r="AO6575" i="4"/>
  <c r="AO6576" i="4"/>
  <c r="AO6577" i="4"/>
  <c r="AO6578" i="4"/>
  <c r="AO6579" i="4"/>
  <c r="AO6580" i="4"/>
  <c r="AO6581" i="4"/>
  <c r="AO6582" i="4"/>
  <c r="AO6583" i="4"/>
  <c r="AO6584" i="4"/>
  <c r="AO6585" i="4"/>
  <c r="AO6586" i="4"/>
  <c r="AO6587" i="4"/>
  <c r="AO6588" i="4"/>
  <c r="AO6589" i="4"/>
  <c r="AO6590" i="4"/>
  <c r="AO6591" i="4"/>
  <c r="AO6592" i="4"/>
  <c r="AO6593" i="4"/>
  <c r="AO6594" i="4"/>
  <c r="AO6595" i="4"/>
  <c r="AO6596" i="4"/>
  <c r="AO6597" i="4"/>
  <c r="AO6598" i="4"/>
  <c r="AO6599" i="4"/>
  <c r="AO6600" i="4"/>
  <c r="AO6601" i="4"/>
  <c r="AO6602" i="4"/>
  <c r="AO6603" i="4"/>
  <c r="AO6604" i="4"/>
  <c r="AO6605" i="4"/>
  <c r="AO6606" i="4"/>
  <c r="AO6607" i="4"/>
  <c r="AO6608" i="4"/>
  <c r="AO6609" i="4"/>
  <c r="AO6610" i="4"/>
  <c r="AO6611" i="4"/>
  <c r="AO6612" i="4"/>
  <c r="AO6613" i="4"/>
  <c r="AO6614" i="4"/>
  <c r="AO6615" i="4"/>
  <c r="AO6616" i="4"/>
  <c r="AO6617" i="4"/>
  <c r="AO6618" i="4"/>
  <c r="AO6619" i="4"/>
  <c r="AO6620" i="4"/>
  <c r="AO6621" i="4"/>
  <c r="AO6622" i="4"/>
  <c r="AO6623" i="4"/>
  <c r="AO6624" i="4"/>
  <c r="AO6625" i="4"/>
  <c r="AO6626" i="4"/>
  <c r="AO6627" i="4"/>
  <c r="AO6628" i="4"/>
  <c r="AO6629" i="4"/>
  <c r="AO6630" i="4"/>
  <c r="AO6631" i="4"/>
  <c r="AO6632" i="4"/>
  <c r="AO6633" i="4"/>
  <c r="AO6634" i="4"/>
  <c r="AO6635" i="4"/>
  <c r="AO6636" i="4"/>
  <c r="AO6637" i="4"/>
  <c r="AO6638" i="4"/>
  <c r="AO6639" i="4"/>
  <c r="AO6640" i="4"/>
  <c r="AO6641" i="4"/>
  <c r="AO6642" i="4"/>
  <c r="AO6643" i="4"/>
  <c r="AO6644" i="4"/>
  <c r="AO6645" i="4"/>
  <c r="AO6646" i="4"/>
  <c r="AO6647" i="4"/>
  <c r="AO6648" i="4"/>
  <c r="AO6649" i="4"/>
  <c r="AO6650" i="4"/>
  <c r="AO6651" i="4"/>
  <c r="AO6652" i="4"/>
  <c r="AO6653" i="4"/>
  <c r="AO6654" i="4"/>
  <c r="AO6655" i="4"/>
  <c r="AO6656" i="4"/>
  <c r="AO6657" i="4"/>
  <c r="AO6658" i="4"/>
  <c r="AO6659" i="4"/>
  <c r="AO6660" i="4"/>
  <c r="AO6661" i="4"/>
  <c r="AO6662" i="4"/>
  <c r="AO6663" i="4"/>
  <c r="AO6664" i="4"/>
  <c r="AO6665" i="4"/>
  <c r="AO6666" i="4"/>
  <c r="AO6667" i="4"/>
  <c r="AO6668" i="4"/>
  <c r="AO6669" i="4"/>
  <c r="AO6670" i="4"/>
  <c r="AO6671" i="4"/>
  <c r="AO6672" i="4"/>
  <c r="AO6673" i="4"/>
  <c r="AO6674" i="4"/>
  <c r="AO6675" i="4"/>
  <c r="AO6676" i="4"/>
  <c r="AO6677" i="4"/>
  <c r="AO6678" i="4"/>
  <c r="AO6679" i="4"/>
  <c r="AO6680" i="4"/>
  <c r="AO6681" i="4"/>
  <c r="AO6682" i="4"/>
  <c r="AO6683" i="4"/>
  <c r="AO6684" i="4"/>
  <c r="AO6685" i="4"/>
  <c r="AO6686" i="4"/>
  <c r="AO6687" i="4"/>
  <c r="AO6688" i="4"/>
  <c r="AO6689" i="4"/>
  <c r="AO6690" i="4"/>
  <c r="AO6691" i="4"/>
  <c r="AO6692" i="4"/>
  <c r="AO6693" i="4"/>
  <c r="AO6694" i="4"/>
  <c r="AO6695" i="4"/>
  <c r="AO6696" i="4"/>
  <c r="AO6697" i="4"/>
  <c r="AO6698" i="4"/>
  <c r="AO6699" i="4"/>
  <c r="AO6700" i="4"/>
  <c r="AO6701" i="4"/>
  <c r="AO6702" i="4"/>
  <c r="AO6703" i="4"/>
  <c r="AO6704" i="4"/>
  <c r="AO6705" i="4"/>
  <c r="AO6706" i="4"/>
  <c r="AO6707" i="4"/>
  <c r="AO6708" i="4"/>
  <c r="AO6709" i="4"/>
  <c r="AO6710" i="4"/>
  <c r="AO6711" i="4"/>
  <c r="AO6712" i="4"/>
  <c r="AO6713" i="4"/>
  <c r="AO6714" i="4"/>
  <c r="AO6715" i="4"/>
  <c r="AO6716" i="4"/>
  <c r="AO6717" i="4"/>
  <c r="AO6718" i="4"/>
  <c r="AO6719" i="4"/>
  <c r="AO6720" i="4"/>
  <c r="AO6721" i="4"/>
  <c r="AO6722" i="4"/>
  <c r="AO6723" i="4"/>
  <c r="AO6724" i="4"/>
  <c r="AO6725" i="4"/>
  <c r="AO6726" i="4"/>
  <c r="AO6727" i="4"/>
  <c r="AO6728" i="4"/>
  <c r="AO6729" i="4"/>
  <c r="AO6730" i="4"/>
  <c r="AO6731" i="4"/>
  <c r="AO6732" i="4"/>
  <c r="AO6733" i="4"/>
  <c r="AO6734" i="4"/>
  <c r="AO6735" i="4"/>
  <c r="AO6736" i="4"/>
  <c r="AO6737" i="4"/>
  <c r="AO6738" i="4"/>
  <c r="AO6739" i="4"/>
  <c r="AO6740" i="4"/>
  <c r="AO6741" i="4"/>
  <c r="AO6742" i="4"/>
  <c r="AO6743" i="4"/>
  <c r="AO6744" i="4"/>
  <c r="AO6745" i="4"/>
  <c r="AO6746" i="4"/>
  <c r="AO6747" i="4"/>
  <c r="AO6748" i="4"/>
  <c r="AO6749" i="4"/>
  <c r="AO6750" i="4"/>
  <c r="AO6751" i="4"/>
  <c r="AO6752" i="4"/>
  <c r="AO6753" i="4"/>
  <c r="AO6754" i="4"/>
  <c r="AO6755" i="4"/>
  <c r="AO6756" i="4"/>
  <c r="AO6757" i="4"/>
  <c r="AO6758" i="4"/>
  <c r="AO6759" i="4"/>
  <c r="AO6760" i="4"/>
  <c r="AO6761" i="4"/>
  <c r="AO6762" i="4"/>
  <c r="AO6763" i="4"/>
  <c r="AO6764" i="4"/>
  <c r="AO6765" i="4"/>
  <c r="AO6766" i="4"/>
  <c r="AO6767" i="4"/>
  <c r="AO6768" i="4"/>
  <c r="AO6769" i="4"/>
  <c r="AO6770" i="4"/>
  <c r="AO6771" i="4"/>
  <c r="AO6772" i="4"/>
  <c r="AO6773" i="4"/>
  <c r="AO6774" i="4"/>
  <c r="AO6775" i="4"/>
  <c r="AO6776" i="4"/>
  <c r="AO6777" i="4"/>
  <c r="AO6778" i="4"/>
  <c r="AO6779" i="4"/>
  <c r="AO6780" i="4"/>
  <c r="AO6781" i="4"/>
  <c r="AO6782" i="4"/>
  <c r="AO6783" i="4"/>
  <c r="AO6784" i="4"/>
  <c r="AO6785" i="4"/>
  <c r="AO6786" i="4"/>
  <c r="AO6787" i="4"/>
  <c r="AO6788" i="4"/>
  <c r="AO6789" i="4"/>
  <c r="AO6790" i="4"/>
  <c r="AO6791" i="4"/>
  <c r="AO6792" i="4"/>
  <c r="AO6793" i="4"/>
  <c r="AO6794" i="4"/>
  <c r="AO6795" i="4"/>
  <c r="AO6796" i="4"/>
  <c r="AO6797" i="4"/>
  <c r="AO6798" i="4"/>
  <c r="AO6799" i="4"/>
  <c r="AO6800" i="4"/>
  <c r="AO6801" i="4"/>
  <c r="AO6802" i="4"/>
  <c r="AO6803" i="4"/>
  <c r="AO6804" i="4"/>
  <c r="AO6805" i="4"/>
  <c r="AO6806" i="4"/>
  <c r="AO6807" i="4"/>
  <c r="AO6808" i="4"/>
  <c r="AO6809" i="4"/>
  <c r="AO6810" i="4"/>
  <c r="AO6811" i="4"/>
  <c r="AO6812" i="4"/>
  <c r="AO6813" i="4"/>
  <c r="AO6814" i="4"/>
  <c r="AO6815" i="4"/>
  <c r="AO6816" i="4"/>
  <c r="AO6817" i="4"/>
  <c r="AO6818" i="4"/>
  <c r="AO6819" i="4"/>
  <c r="AO6820" i="4"/>
  <c r="AO6821" i="4"/>
  <c r="AO6822" i="4"/>
  <c r="AO6823" i="4"/>
  <c r="AO6824" i="4"/>
  <c r="AO6825" i="4"/>
  <c r="AO6826" i="4"/>
  <c r="AO6827" i="4"/>
  <c r="AO6828" i="4"/>
  <c r="AO6829" i="4"/>
  <c r="AO6830" i="4"/>
  <c r="AO6831" i="4"/>
  <c r="AO6832" i="4"/>
  <c r="AO6833" i="4"/>
  <c r="AO6834" i="4"/>
  <c r="AO6835" i="4"/>
  <c r="AO6836" i="4"/>
  <c r="AO6837" i="4"/>
  <c r="AO6838" i="4"/>
  <c r="AO6839" i="4"/>
  <c r="AO6840" i="4"/>
  <c r="AO6841" i="4"/>
  <c r="AO6842" i="4"/>
  <c r="AO6843" i="4"/>
  <c r="AO6844" i="4"/>
  <c r="AO6845" i="4"/>
  <c r="AO6846" i="4"/>
  <c r="AO6847" i="4"/>
  <c r="AO6848" i="4"/>
  <c r="AO6849" i="4"/>
  <c r="AO6850" i="4"/>
  <c r="AO6851" i="4"/>
  <c r="AO6852" i="4"/>
  <c r="AO6853" i="4"/>
  <c r="AO6854" i="4"/>
  <c r="AO6855" i="4"/>
  <c r="AO6856" i="4"/>
  <c r="AO6857" i="4"/>
  <c r="AO6858" i="4"/>
  <c r="AO6859" i="4"/>
  <c r="AO6860" i="4"/>
  <c r="AO6861" i="4"/>
  <c r="AO6862" i="4"/>
  <c r="AO6863" i="4"/>
  <c r="AO6864" i="4"/>
  <c r="AO6865" i="4"/>
  <c r="AO6866" i="4"/>
  <c r="AO6867" i="4"/>
  <c r="AO6868" i="4"/>
  <c r="AO6869" i="4"/>
  <c r="AO6870" i="4"/>
  <c r="AO6871" i="4"/>
  <c r="AO6872" i="4"/>
  <c r="AO6873" i="4"/>
  <c r="AO6874" i="4"/>
  <c r="AO6875" i="4"/>
  <c r="AO6876" i="4"/>
  <c r="AO6877" i="4"/>
  <c r="AO6878" i="4"/>
  <c r="AO6879" i="4"/>
  <c r="AO6880" i="4"/>
  <c r="AO6881" i="4"/>
  <c r="AO6882" i="4"/>
  <c r="AO6883" i="4"/>
  <c r="AO6884" i="4"/>
  <c r="AO6885" i="4"/>
  <c r="AO6886" i="4"/>
  <c r="AO6887" i="4"/>
  <c r="AO6888" i="4"/>
  <c r="AO6889" i="4"/>
  <c r="AO6890" i="4"/>
  <c r="AO6891" i="4"/>
  <c r="AO6892" i="4"/>
  <c r="AO6893" i="4"/>
  <c r="AO6894" i="4"/>
  <c r="AO6895" i="4"/>
  <c r="AO6896" i="4"/>
  <c r="AO6897" i="4"/>
  <c r="AO6898" i="4"/>
  <c r="AO6899" i="4"/>
  <c r="AO6900" i="4"/>
  <c r="AO6901" i="4"/>
  <c r="AO6902" i="4"/>
  <c r="AO6903" i="4"/>
  <c r="AO6904" i="4"/>
  <c r="AO6905" i="4"/>
  <c r="AO6906" i="4"/>
  <c r="AO6907" i="4"/>
  <c r="AO6908" i="4"/>
  <c r="AO6909" i="4"/>
  <c r="AO6910" i="4"/>
  <c r="AO6911" i="4"/>
  <c r="AO6912" i="4"/>
  <c r="AO6913" i="4"/>
  <c r="AO6914" i="4"/>
  <c r="AO6915" i="4"/>
  <c r="AO6916" i="4"/>
  <c r="AO6917" i="4"/>
  <c r="AO6918" i="4"/>
  <c r="AO6919" i="4"/>
  <c r="AO6920" i="4"/>
  <c r="AO6921" i="4"/>
  <c r="AO6922" i="4"/>
  <c r="AO6923" i="4"/>
  <c r="AO6924" i="4"/>
  <c r="AO6925" i="4"/>
  <c r="AO6926" i="4"/>
  <c r="AO6927" i="4"/>
  <c r="AO6928" i="4"/>
  <c r="AO6929" i="4"/>
  <c r="AO6930" i="4"/>
  <c r="AO6931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3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88" i="4"/>
  <c r="AN3589" i="4"/>
  <c r="AN3590" i="4"/>
  <c r="AN3591" i="4"/>
  <c r="AN3592" i="4"/>
  <c r="AN3593" i="4"/>
  <c r="AN3594" i="4"/>
  <c r="AN3595" i="4"/>
  <c r="AN3596" i="4"/>
  <c r="AN3597" i="4"/>
  <c r="AN3598" i="4"/>
  <c r="AN3599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0" i="4"/>
  <c r="AN3751" i="4"/>
  <c r="AN3752" i="4"/>
  <c r="AN3753" i="4"/>
  <c r="AN3754" i="4"/>
  <c r="AN3755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2" i="4"/>
  <c r="AN3773" i="4"/>
  <c r="AN3774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2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2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  <c r="AN4798" i="4"/>
  <c r="AN4799" i="4"/>
  <c r="AN4800" i="4"/>
  <c r="AN4801" i="4"/>
  <c r="AN4802" i="4"/>
  <c r="AN4803" i="4"/>
  <c r="AN4804" i="4"/>
  <c r="AN4805" i="4"/>
  <c r="AN4806" i="4"/>
  <c r="AN4807" i="4"/>
  <c r="AN4808" i="4"/>
  <c r="AN4809" i="4"/>
  <c r="AN4810" i="4"/>
  <c r="AN4811" i="4"/>
  <c r="AN4812" i="4"/>
  <c r="AN4813" i="4"/>
  <c r="AN4814" i="4"/>
  <c r="AN4815" i="4"/>
  <c r="AN4816" i="4"/>
  <c r="AN4817" i="4"/>
  <c r="AN4818" i="4"/>
  <c r="AN4819" i="4"/>
  <c r="AN4820" i="4"/>
  <c r="AN4821" i="4"/>
  <c r="AN4822" i="4"/>
  <c r="AN4823" i="4"/>
  <c r="AN4824" i="4"/>
  <c r="AN4825" i="4"/>
  <c r="AN4826" i="4"/>
  <c r="AN4827" i="4"/>
  <c r="AN4828" i="4"/>
  <c r="AN4829" i="4"/>
  <c r="AN4830" i="4"/>
  <c r="AN4831" i="4"/>
  <c r="AN4832" i="4"/>
  <c r="AN4833" i="4"/>
  <c r="AN4834" i="4"/>
  <c r="AN4835" i="4"/>
  <c r="AN4836" i="4"/>
  <c r="AN4837" i="4"/>
  <c r="AN4838" i="4"/>
  <c r="AN4839" i="4"/>
  <c r="AN4840" i="4"/>
  <c r="AN4841" i="4"/>
  <c r="AN4842" i="4"/>
  <c r="AN4843" i="4"/>
  <c r="AN4844" i="4"/>
  <c r="AN4845" i="4"/>
  <c r="AN4846" i="4"/>
  <c r="AN4847" i="4"/>
  <c r="AN4848" i="4"/>
  <c r="AN4849" i="4"/>
  <c r="AN4850" i="4"/>
  <c r="AN4851" i="4"/>
  <c r="AN4852" i="4"/>
  <c r="AN4853" i="4"/>
  <c r="AN4854" i="4"/>
  <c r="AN4855" i="4"/>
  <c r="AN4856" i="4"/>
  <c r="AN4857" i="4"/>
  <c r="AN4858" i="4"/>
  <c r="AN4859" i="4"/>
  <c r="AN4860" i="4"/>
  <c r="AN4861" i="4"/>
  <c r="AN4862" i="4"/>
  <c r="AN4863" i="4"/>
  <c r="AN4864" i="4"/>
  <c r="AN4865" i="4"/>
  <c r="AN4866" i="4"/>
  <c r="AN4867" i="4"/>
  <c r="AN4868" i="4"/>
  <c r="AN4869" i="4"/>
  <c r="AN4870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AN5586" i="4"/>
  <c r="AN5587" i="4"/>
  <c r="AN5588" i="4"/>
  <c r="AN5589" i="4"/>
  <c r="AN5590" i="4"/>
  <c r="AN5591" i="4"/>
  <c r="AN5592" i="4"/>
  <c r="AN5593" i="4"/>
  <c r="AN5594" i="4"/>
  <c r="AN5595" i="4"/>
  <c r="AN5596" i="4"/>
  <c r="AN5597" i="4"/>
  <c r="AN5598" i="4"/>
  <c r="AN5599" i="4"/>
  <c r="AN5600" i="4"/>
  <c r="AN5601" i="4"/>
  <c r="AN5602" i="4"/>
  <c r="AN5603" i="4"/>
  <c r="AN5604" i="4"/>
  <c r="AN5605" i="4"/>
  <c r="AN5606" i="4"/>
  <c r="AN5607" i="4"/>
  <c r="AN5608" i="4"/>
  <c r="AN5609" i="4"/>
  <c r="AN5610" i="4"/>
  <c r="AN5611" i="4"/>
  <c r="AN5612" i="4"/>
  <c r="AN5613" i="4"/>
  <c r="AN5614" i="4"/>
  <c r="AN5615" i="4"/>
  <c r="AN5616" i="4"/>
  <c r="AN5617" i="4"/>
  <c r="AN5618" i="4"/>
  <c r="AN5619" i="4"/>
  <c r="AN5620" i="4"/>
  <c r="AN5621" i="4"/>
  <c r="AN5622" i="4"/>
  <c r="AN5623" i="4"/>
  <c r="AN5624" i="4"/>
  <c r="AN5625" i="4"/>
  <c r="AN5626" i="4"/>
  <c r="AN5627" i="4"/>
  <c r="AN5628" i="4"/>
  <c r="AN5629" i="4"/>
  <c r="AN5630" i="4"/>
  <c r="AN5631" i="4"/>
  <c r="AN5632" i="4"/>
  <c r="AN5633" i="4"/>
  <c r="AN5634" i="4"/>
  <c r="AN5635" i="4"/>
  <c r="AN5636" i="4"/>
  <c r="AN5637" i="4"/>
  <c r="AN5638" i="4"/>
  <c r="AN5639" i="4"/>
  <c r="AN5640" i="4"/>
  <c r="AN5641" i="4"/>
  <c r="AN5642" i="4"/>
  <c r="AN5643" i="4"/>
  <c r="AN5644" i="4"/>
  <c r="AN5645" i="4"/>
  <c r="AN5646" i="4"/>
  <c r="AN5647" i="4"/>
  <c r="AN5648" i="4"/>
  <c r="AN5649" i="4"/>
  <c r="AN5650" i="4"/>
  <c r="AN5651" i="4"/>
  <c r="AN5652" i="4"/>
  <c r="AN5653" i="4"/>
  <c r="AN5654" i="4"/>
  <c r="AN5655" i="4"/>
  <c r="AN5656" i="4"/>
  <c r="AN5657" i="4"/>
  <c r="AN5658" i="4"/>
  <c r="AN5659" i="4"/>
  <c r="AN5660" i="4"/>
  <c r="AN5661" i="4"/>
  <c r="AN5662" i="4"/>
  <c r="AN5663" i="4"/>
  <c r="AN5664" i="4"/>
  <c r="AN5665" i="4"/>
  <c r="AN5666" i="4"/>
  <c r="AN5667" i="4"/>
  <c r="AN5668" i="4"/>
  <c r="AN5669" i="4"/>
  <c r="AN5670" i="4"/>
  <c r="AN5671" i="4"/>
  <c r="AN5672" i="4"/>
  <c r="AN5673" i="4"/>
  <c r="AN5674" i="4"/>
  <c r="AN5675" i="4"/>
  <c r="AN5676" i="4"/>
  <c r="AN5677" i="4"/>
  <c r="AN5678" i="4"/>
  <c r="AN5679" i="4"/>
  <c r="AN5680" i="4"/>
  <c r="AN5681" i="4"/>
  <c r="AN5682" i="4"/>
  <c r="AN5683" i="4"/>
  <c r="AN5684" i="4"/>
  <c r="AN5685" i="4"/>
  <c r="AN5686" i="4"/>
  <c r="AN5687" i="4"/>
  <c r="AN5688" i="4"/>
  <c r="AN5689" i="4"/>
  <c r="AN5690" i="4"/>
  <c r="AN5691" i="4"/>
  <c r="AN5692" i="4"/>
  <c r="AN5693" i="4"/>
  <c r="AN5694" i="4"/>
  <c r="AN5695" i="4"/>
  <c r="AN5696" i="4"/>
  <c r="AN5697" i="4"/>
  <c r="AN5698" i="4"/>
  <c r="AN5699" i="4"/>
  <c r="AN5700" i="4"/>
  <c r="AN5701" i="4"/>
  <c r="AN5702" i="4"/>
  <c r="AN5703" i="4"/>
  <c r="AN5704" i="4"/>
  <c r="AN5705" i="4"/>
  <c r="AN5706" i="4"/>
  <c r="AN5707" i="4"/>
  <c r="AN5708" i="4"/>
  <c r="AN5709" i="4"/>
  <c r="AN5710" i="4"/>
  <c r="AN5711" i="4"/>
  <c r="AN5712" i="4"/>
  <c r="AN5713" i="4"/>
  <c r="AN5714" i="4"/>
  <c r="AN5715" i="4"/>
  <c r="AN5716" i="4"/>
  <c r="AN5717" i="4"/>
  <c r="AN5718" i="4"/>
  <c r="AN5719" i="4"/>
  <c r="AN5720" i="4"/>
  <c r="AN5721" i="4"/>
  <c r="AN5722" i="4"/>
  <c r="AN5723" i="4"/>
  <c r="AN5724" i="4"/>
  <c r="AN5725" i="4"/>
  <c r="AN5726" i="4"/>
  <c r="AN5727" i="4"/>
  <c r="AN5728" i="4"/>
  <c r="AN5729" i="4"/>
  <c r="AN5730" i="4"/>
  <c r="AN5731" i="4"/>
  <c r="AN5732" i="4"/>
  <c r="AN5733" i="4"/>
  <c r="AN5734" i="4"/>
  <c r="AN5735" i="4"/>
  <c r="AN5736" i="4"/>
  <c r="AN5737" i="4"/>
  <c r="AN5738" i="4"/>
  <c r="AN5739" i="4"/>
  <c r="AN5740" i="4"/>
  <c r="AN5741" i="4"/>
  <c r="AN5742" i="4"/>
  <c r="AN5743" i="4"/>
  <c r="AN5744" i="4"/>
  <c r="AN5745" i="4"/>
  <c r="AN5746" i="4"/>
  <c r="AN5747" i="4"/>
  <c r="AN5748" i="4"/>
  <c r="AN5749" i="4"/>
  <c r="AN5750" i="4"/>
  <c r="AN5751" i="4"/>
  <c r="AN5752" i="4"/>
  <c r="AN5753" i="4"/>
  <c r="AN5754" i="4"/>
  <c r="AN5755" i="4"/>
  <c r="AN5756" i="4"/>
  <c r="AN5757" i="4"/>
  <c r="AN5758" i="4"/>
  <c r="AN5759" i="4"/>
  <c r="AN5760" i="4"/>
  <c r="AN5761" i="4"/>
  <c r="AN5762" i="4"/>
  <c r="AN5763" i="4"/>
  <c r="AN5764" i="4"/>
  <c r="AN5765" i="4"/>
  <c r="AN5766" i="4"/>
  <c r="AN5767" i="4"/>
  <c r="AN5768" i="4"/>
  <c r="AN5769" i="4"/>
  <c r="AN5770" i="4"/>
  <c r="AN5771" i="4"/>
  <c r="AN5772" i="4"/>
  <c r="AN5773" i="4"/>
  <c r="AN5774" i="4"/>
  <c r="AN5775" i="4"/>
  <c r="AN5776" i="4"/>
  <c r="AN5777" i="4"/>
  <c r="AN5778" i="4"/>
  <c r="AN5779" i="4"/>
  <c r="AN5780" i="4"/>
  <c r="AN5781" i="4"/>
  <c r="AN5782" i="4"/>
  <c r="AN5783" i="4"/>
  <c r="AN5784" i="4"/>
  <c r="AN5785" i="4"/>
  <c r="AN5786" i="4"/>
  <c r="AN5787" i="4"/>
  <c r="AN5788" i="4"/>
  <c r="AN5789" i="4"/>
  <c r="AN5790" i="4"/>
  <c r="AN5791" i="4"/>
  <c r="AN5792" i="4"/>
  <c r="AN5793" i="4"/>
  <c r="AN5794" i="4"/>
  <c r="AN5795" i="4"/>
  <c r="AN5796" i="4"/>
  <c r="AN5797" i="4"/>
  <c r="AN5798" i="4"/>
  <c r="AN5799" i="4"/>
  <c r="AN5800" i="4"/>
  <c r="AN5801" i="4"/>
  <c r="AN5802" i="4"/>
  <c r="AN5803" i="4"/>
  <c r="AN5804" i="4"/>
  <c r="AN5805" i="4"/>
  <c r="AN5806" i="4"/>
  <c r="AN5807" i="4"/>
  <c r="AN5808" i="4"/>
  <c r="AN5809" i="4"/>
  <c r="AN5810" i="4"/>
  <c r="AN5811" i="4"/>
  <c r="AN5812" i="4"/>
  <c r="AN5813" i="4"/>
  <c r="AN5814" i="4"/>
  <c r="AN5815" i="4"/>
  <c r="AN5816" i="4"/>
  <c r="AN5817" i="4"/>
  <c r="AN5818" i="4"/>
  <c r="AN5819" i="4"/>
  <c r="AN5820" i="4"/>
  <c r="AN5821" i="4"/>
  <c r="AN5822" i="4"/>
  <c r="AN5823" i="4"/>
  <c r="AN5824" i="4"/>
  <c r="AN5825" i="4"/>
  <c r="AN5826" i="4"/>
  <c r="AN5827" i="4"/>
  <c r="AN5828" i="4"/>
  <c r="AN5829" i="4"/>
  <c r="AN5830" i="4"/>
  <c r="AN5831" i="4"/>
  <c r="AN5832" i="4"/>
  <c r="AN5833" i="4"/>
  <c r="AN5834" i="4"/>
  <c r="AN5835" i="4"/>
  <c r="AN5836" i="4"/>
  <c r="AN5837" i="4"/>
  <c r="AN5838" i="4"/>
  <c r="AN5839" i="4"/>
  <c r="AN5840" i="4"/>
  <c r="AN5841" i="4"/>
  <c r="AN5842" i="4"/>
  <c r="AN5843" i="4"/>
  <c r="AN5844" i="4"/>
  <c r="AN5845" i="4"/>
  <c r="AN5846" i="4"/>
  <c r="AN5847" i="4"/>
  <c r="AN5848" i="4"/>
  <c r="AN5849" i="4"/>
  <c r="AN5850" i="4"/>
  <c r="AN5851" i="4"/>
  <c r="AN5852" i="4"/>
  <c r="AN5853" i="4"/>
  <c r="AN5854" i="4"/>
  <c r="AN5855" i="4"/>
  <c r="AN5856" i="4"/>
  <c r="AN5857" i="4"/>
  <c r="AN5858" i="4"/>
  <c r="AN5859" i="4"/>
  <c r="AN5860" i="4"/>
  <c r="AN5861" i="4"/>
  <c r="AN5862" i="4"/>
  <c r="AN5863" i="4"/>
  <c r="AN5864" i="4"/>
  <c r="AN5865" i="4"/>
  <c r="AN5866" i="4"/>
  <c r="AN5867" i="4"/>
  <c r="AN5868" i="4"/>
  <c r="AN5869" i="4"/>
  <c r="AN5870" i="4"/>
  <c r="AN5871" i="4"/>
  <c r="AN5872" i="4"/>
  <c r="AN5873" i="4"/>
  <c r="AN5874" i="4"/>
  <c r="AN5875" i="4"/>
  <c r="AN5876" i="4"/>
  <c r="AN5877" i="4"/>
  <c r="AN5878" i="4"/>
  <c r="AN5879" i="4"/>
  <c r="AN5880" i="4"/>
  <c r="AN5881" i="4"/>
  <c r="AN5882" i="4"/>
  <c r="AN5883" i="4"/>
  <c r="AN5884" i="4"/>
  <c r="AN5885" i="4"/>
  <c r="AN5886" i="4"/>
  <c r="AN5887" i="4"/>
  <c r="AN5888" i="4"/>
  <c r="AN5889" i="4"/>
  <c r="AN5890" i="4"/>
  <c r="AN5891" i="4"/>
  <c r="AN5892" i="4"/>
  <c r="AN5893" i="4"/>
  <c r="AN5894" i="4"/>
  <c r="AN5895" i="4"/>
  <c r="AN5896" i="4"/>
  <c r="AN5897" i="4"/>
  <c r="AN5898" i="4"/>
  <c r="AN5899" i="4"/>
  <c r="AN5900" i="4"/>
  <c r="AN5901" i="4"/>
  <c r="AN5902" i="4"/>
  <c r="AN5903" i="4"/>
  <c r="AN5904" i="4"/>
  <c r="AN5905" i="4"/>
  <c r="AN5906" i="4"/>
  <c r="AN5907" i="4"/>
  <c r="AN5908" i="4"/>
  <c r="AN5909" i="4"/>
  <c r="AN5910" i="4"/>
  <c r="AN5911" i="4"/>
  <c r="AN5912" i="4"/>
  <c r="AN5913" i="4"/>
  <c r="AN5914" i="4"/>
  <c r="AN5915" i="4"/>
  <c r="AN5916" i="4"/>
  <c r="AN5917" i="4"/>
  <c r="AN5918" i="4"/>
  <c r="AN5919" i="4"/>
  <c r="AN5920" i="4"/>
  <c r="AN5921" i="4"/>
  <c r="AN5922" i="4"/>
  <c r="AN5923" i="4"/>
  <c r="AN5924" i="4"/>
  <c r="AN5925" i="4"/>
  <c r="AN5926" i="4"/>
  <c r="AN5927" i="4"/>
  <c r="AN5928" i="4"/>
  <c r="AN5929" i="4"/>
  <c r="AN5930" i="4"/>
  <c r="AN5931" i="4"/>
  <c r="AN5932" i="4"/>
  <c r="AN5933" i="4"/>
  <c r="AN5934" i="4"/>
  <c r="AN5935" i="4"/>
  <c r="AN5936" i="4"/>
  <c r="AN5937" i="4"/>
  <c r="AN5938" i="4"/>
  <c r="AN5939" i="4"/>
  <c r="AN5940" i="4"/>
  <c r="AN5941" i="4"/>
  <c r="AN5942" i="4"/>
  <c r="AN5943" i="4"/>
  <c r="AN5944" i="4"/>
  <c r="AN5945" i="4"/>
  <c r="AN5946" i="4"/>
  <c r="AN5947" i="4"/>
  <c r="AN5948" i="4"/>
  <c r="AN5949" i="4"/>
  <c r="AN5950" i="4"/>
  <c r="AN5951" i="4"/>
  <c r="AN5952" i="4"/>
  <c r="AN5953" i="4"/>
  <c r="AN5954" i="4"/>
  <c r="AN5955" i="4"/>
  <c r="AN5956" i="4"/>
  <c r="AN5957" i="4"/>
  <c r="AN5958" i="4"/>
  <c r="AN5959" i="4"/>
  <c r="AN5960" i="4"/>
  <c r="AN5961" i="4"/>
  <c r="AN5962" i="4"/>
  <c r="AN5963" i="4"/>
  <c r="AN5964" i="4"/>
  <c r="AN5965" i="4"/>
  <c r="AN5966" i="4"/>
  <c r="AN5967" i="4"/>
  <c r="AN5968" i="4"/>
  <c r="AN5969" i="4"/>
  <c r="AN5970" i="4"/>
  <c r="AN5971" i="4"/>
  <c r="AN5972" i="4"/>
  <c r="AN5973" i="4"/>
  <c r="AN5974" i="4"/>
  <c r="AN5975" i="4"/>
  <c r="AN5976" i="4"/>
  <c r="AN5977" i="4"/>
  <c r="AN5978" i="4"/>
  <c r="AN5979" i="4"/>
  <c r="AN5980" i="4"/>
  <c r="AN5981" i="4"/>
  <c r="AN5982" i="4"/>
  <c r="AN5983" i="4"/>
  <c r="AN5984" i="4"/>
  <c r="AN5985" i="4"/>
  <c r="AN5986" i="4"/>
  <c r="AN5987" i="4"/>
  <c r="AN5988" i="4"/>
  <c r="AN5989" i="4"/>
  <c r="AN5990" i="4"/>
  <c r="AN5991" i="4"/>
  <c r="AN5992" i="4"/>
  <c r="AN5993" i="4"/>
  <c r="AN5994" i="4"/>
  <c r="AN5995" i="4"/>
  <c r="AN5996" i="4"/>
  <c r="AN5997" i="4"/>
  <c r="AN5998" i="4"/>
  <c r="AN5999" i="4"/>
  <c r="AN6000" i="4"/>
  <c r="AN6001" i="4"/>
  <c r="AN6002" i="4"/>
  <c r="AN6003" i="4"/>
  <c r="AN6004" i="4"/>
  <c r="AN6005" i="4"/>
  <c r="AN6006" i="4"/>
  <c r="AN6007" i="4"/>
  <c r="AN6008" i="4"/>
  <c r="AN6009" i="4"/>
  <c r="AN6010" i="4"/>
  <c r="AN6011" i="4"/>
  <c r="AN6012" i="4"/>
  <c r="AN6013" i="4"/>
  <c r="AN6014" i="4"/>
  <c r="AN6015" i="4"/>
  <c r="AN6016" i="4"/>
  <c r="AN6017" i="4"/>
  <c r="AN6018" i="4"/>
  <c r="AN6019" i="4"/>
  <c r="AN6020" i="4"/>
  <c r="AN6021" i="4"/>
  <c r="AN6022" i="4"/>
  <c r="AN6023" i="4"/>
  <c r="AN6024" i="4"/>
  <c r="AN6025" i="4"/>
  <c r="AN6026" i="4"/>
  <c r="AN6027" i="4"/>
  <c r="AN6028" i="4"/>
  <c r="AN6029" i="4"/>
  <c r="AN6030" i="4"/>
  <c r="AN6031" i="4"/>
  <c r="AN6032" i="4"/>
  <c r="AN6033" i="4"/>
  <c r="AN6034" i="4"/>
  <c r="AN6035" i="4"/>
  <c r="AN6036" i="4"/>
  <c r="AN6037" i="4"/>
  <c r="AN6038" i="4"/>
  <c r="AN6039" i="4"/>
  <c r="AN6040" i="4"/>
  <c r="AN6041" i="4"/>
  <c r="AN6042" i="4"/>
  <c r="AN6043" i="4"/>
  <c r="AN6044" i="4"/>
  <c r="AN6045" i="4"/>
  <c r="AN6046" i="4"/>
  <c r="AN6047" i="4"/>
  <c r="AN6048" i="4"/>
  <c r="AN6049" i="4"/>
  <c r="AN6050" i="4"/>
  <c r="AN6051" i="4"/>
  <c r="AN6052" i="4"/>
  <c r="AN6053" i="4"/>
  <c r="AN6054" i="4"/>
  <c r="AN6055" i="4"/>
  <c r="AN6056" i="4"/>
  <c r="AN6057" i="4"/>
  <c r="AN6058" i="4"/>
  <c r="AN6059" i="4"/>
  <c r="AN6060" i="4"/>
  <c r="AN6061" i="4"/>
  <c r="AN6062" i="4"/>
  <c r="AN6063" i="4"/>
  <c r="AN6064" i="4"/>
  <c r="AN6065" i="4"/>
  <c r="AN6066" i="4"/>
  <c r="AN6067" i="4"/>
  <c r="AN6068" i="4"/>
  <c r="AN6069" i="4"/>
  <c r="AN6070" i="4"/>
  <c r="AN6071" i="4"/>
  <c r="AN6072" i="4"/>
  <c r="AN6073" i="4"/>
  <c r="AN6074" i="4"/>
  <c r="AN6075" i="4"/>
  <c r="AN6076" i="4"/>
  <c r="AN6077" i="4"/>
  <c r="AN6078" i="4"/>
  <c r="AN6079" i="4"/>
  <c r="AN6080" i="4"/>
  <c r="AN6081" i="4"/>
  <c r="AN6082" i="4"/>
  <c r="AN6083" i="4"/>
  <c r="AN6084" i="4"/>
  <c r="AN6085" i="4"/>
  <c r="AN6086" i="4"/>
  <c r="AN6087" i="4"/>
  <c r="AN6088" i="4"/>
  <c r="AN6089" i="4"/>
  <c r="AN6090" i="4"/>
  <c r="AN6091" i="4"/>
  <c r="AN6092" i="4"/>
  <c r="AN6093" i="4"/>
  <c r="AN6094" i="4"/>
  <c r="AN6095" i="4"/>
  <c r="AN6096" i="4"/>
  <c r="AN6097" i="4"/>
  <c r="AN6098" i="4"/>
  <c r="AN6099" i="4"/>
  <c r="AN6100" i="4"/>
  <c r="AN6101" i="4"/>
  <c r="AN6102" i="4"/>
  <c r="AN6103" i="4"/>
  <c r="AN6104" i="4"/>
  <c r="AN6105" i="4"/>
  <c r="AN6106" i="4"/>
  <c r="AN6107" i="4"/>
  <c r="AN6108" i="4"/>
  <c r="AN6109" i="4"/>
  <c r="AN6110" i="4"/>
  <c r="AN6111" i="4"/>
  <c r="AN6112" i="4"/>
  <c r="AN6113" i="4"/>
  <c r="AN6114" i="4"/>
  <c r="AN6115" i="4"/>
  <c r="AN6116" i="4"/>
  <c r="AN6117" i="4"/>
  <c r="AN6118" i="4"/>
  <c r="AN6119" i="4"/>
  <c r="AN6120" i="4"/>
  <c r="AN6121" i="4"/>
  <c r="AN6122" i="4"/>
  <c r="AN6123" i="4"/>
  <c r="AN6124" i="4"/>
  <c r="AN6125" i="4"/>
  <c r="AN6126" i="4"/>
  <c r="AN6127" i="4"/>
  <c r="AN6128" i="4"/>
  <c r="AN6129" i="4"/>
  <c r="AN6130" i="4"/>
  <c r="AN6131" i="4"/>
  <c r="AN6132" i="4"/>
  <c r="AN6133" i="4"/>
  <c r="AN6134" i="4"/>
  <c r="AN6135" i="4"/>
  <c r="AN6136" i="4"/>
  <c r="AN6137" i="4"/>
  <c r="AN6138" i="4"/>
  <c r="AN6139" i="4"/>
  <c r="AN6140" i="4"/>
  <c r="AN6141" i="4"/>
  <c r="AN6142" i="4"/>
  <c r="AN6143" i="4"/>
  <c r="AN6144" i="4"/>
  <c r="AN6145" i="4"/>
  <c r="AN6146" i="4"/>
  <c r="AN6147" i="4"/>
  <c r="AN6148" i="4"/>
  <c r="AN6149" i="4"/>
  <c r="AN6150" i="4"/>
  <c r="AN6151" i="4"/>
  <c r="AN6152" i="4"/>
  <c r="AN6153" i="4"/>
  <c r="AN6154" i="4"/>
  <c r="AN6155" i="4"/>
  <c r="AN6156" i="4"/>
  <c r="AN6157" i="4"/>
  <c r="AN6158" i="4"/>
  <c r="AN6159" i="4"/>
  <c r="AN6160" i="4"/>
  <c r="AN6161" i="4"/>
  <c r="AN6162" i="4"/>
  <c r="AN6163" i="4"/>
  <c r="AN6164" i="4"/>
  <c r="AN6165" i="4"/>
  <c r="AN6166" i="4"/>
  <c r="AN6167" i="4"/>
  <c r="AN6168" i="4"/>
  <c r="AN6169" i="4"/>
  <c r="AN6170" i="4"/>
  <c r="AN6171" i="4"/>
  <c r="AN6172" i="4"/>
  <c r="AN6173" i="4"/>
  <c r="AN6174" i="4"/>
  <c r="AN6175" i="4"/>
  <c r="AN6176" i="4"/>
  <c r="AN6177" i="4"/>
  <c r="AN6178" i="4"/>
  <c r="AN6179" i="4"/>
  <c r="AN6180" i="4"/>
  <c r="AN6181" i="4"/>
  <c r="AN6182" i="4"/>
  <c r="AN6183" i="4"/>
  <c r="AN6184" i="4"/>
  <c r="AN6185" i="4"/>
  <c r="AN6186" i="4"/>
  <c r="AN6187" i="4"/>
  <c r="AN6188" i="4"/>
  <c r="AN6189" i="4"/>
  <c r="AN6190" i="4"/>
  <c r="AN6191" i="4"/>
  <c r="AN6192" i="4"/>
  <c r="AN6193" i="4"/>
  <c r="AN6194" i="4"/>
  <c r="AN6195" i="4"/>
  <c r="AN6196" i="4"/>
  <c r="AN6197" i="4"/>
  <c r="AN6198" i="4"/>
  <c r="AN6199" i="4"/>
  <c r="AN6200" i="4"/>
  <c r="AN6201" i="4"/>
  <c r="AN6202" i="4"/>
  <c r="AN6203" i="4"/>
  <c r="AN6204" i="4"/>
  <c r="AN6205" i="4"/>
  <c r="AN6206" i="4"/>
  <c r="AN6207" i="4"/>
  <c r="AN6208" i="4"/>
  <c r="AN6209" i="4"/>
  <c r="AN6210" i="4"/>
  <c r="AN6211" i="4"/>
  <c r="AN6212" i="4"/>
  <c r="AN6213" i="4"/>
  <c r="AN6214" i="4"/>
  <c r="AN6215" i="4"/>
  <c r="AN6216" i="4"/>
  <c r="AN6217" i="4"/>
  <c r="AN6218" i="4"/>
  <c r="AN6219" i="4"/>
  <c r="AN6220" i="4"/>
  <c r="AN6221" i="4"/>
  <c r="AN6222" i="4"/>
  <c r="AN6223" i="4"/>
  <c r="AN6224" i="4"/>
  <c r="AN6225" i="4"/>
  <c r="AN6226" i="4"/>
  <c r="AN6227" i="4"/>
  <c r="AN6228" i="4"/>
  <c r="AN6229" i="4"/>
  <c r="AN6230" i="4"/>
  <c r="AN6231" i="4"/>
  <c r="AN6232" i="4"/>
  <c r="AN6233" i="4"/>
  <c r="AN6234" i="4"/>
  <c r="AN6235" i="4"/>
  <c r="AN6236" i="4"/>
  <c r="AN6237" i="4"/>
  <c r="AN6238" i="4"/>
  <c r="AN6239" i="4"/>
  <c r="AN6240" i="4"/>
  <c r="AN6241" i="4"/>
  <c r="AN6242" i="4"/>
  <c r="AN6243" i="4"/>
  <c r="AN6244" i="4"/>
  <c r="AN6245" i="4"/>
  <c r="AN6246" i="4"/>
  <c r="AN6247" i="4"/>
  <c r="AN6248" i="4"/>
  <c r="AN6249" i="4"/>
  <c r="AN6250" i="4"/>
  <c r="AN6251" i="4"/>
  <c r="AN6252" i="4"/>
  <c r="AN6253" i="4"/>
  <c r="AN6254" i="4"/>
  <c r="AN6255" i="4"/>
  <c r="AN6256" i="4"/>
  <c r="AN6257" i="4"/>
  <c r="AN6258" i="4"/>
  <c r="AN6259" i="4"/>
  <c r="AN6260" i="4"/>
  <c r="AN6261" i="4"/>
  <c r="AN6262" i="4"/>
  <c r="AN6263" i="4"/>
  <c r="AN6264" i="4"/>
  <c r="AN6265" i="4"/>
  <c r="AN6266" i="4"/>
  <c r="AN6267" i="4"/>
  <c r="AN6268" i="4"/>
  <c r="AN6269" i="4"/>
  <c r="AN6270" i="4"/>
  <c r="AN6271" i="4"/>
  <c r="AN6272" i="4"/>
  <c r="AN6273" i="4"/>
  <c r="AN6274" i="4"/>
  <c r="AN6275" i="4"/>
  <c r="AN6276" i="4"/>
  <c r="AN6277" i="4"/>
  <c r="AN6278" i="4"/>
  <c r="AN6279" i="4"/>
  <c r="AN6280" i="4"/>
  <c r="AN6281" i="4"/>
  <c r="AN6282" i="4"/>
  <c r="AN6283" i="4"/>
  <c r="AN6284" i="4"/>
  <c r="AN6285" i="4"/>
  <c r="AN6286" i="4"/>
  <c r="AN6287" i="4"/>
  <c r="AN6288" i="4"/>
  <c r="AN6289" i="4"/>
  <c r="AN6290" i="4"/>
  <c r="AN6291" i="4"/>
  <c r="AN6292" i="4"/>
  <c r="AN6293" i="4"/>
  <c r="AN6294" i="4"/>
  <c r="AN6295" i="4"/>
  <c r="AN6296" i="4"/>
  <c r="AN6297" i="4"/>
  <c r="AN6298" i="4"/>
  <c r="AN6299" i="4"/>
  <c r="AN6300" i="4"/>
  <c r="AN6301" i="4"/>
  <c r="AN6302" i="4"/>
  <c r="AN6303" i="4"/>
  <c r="AN6304" i="4"/>
  <c r="AN6305" i="4"/>
  <c r="AN6306" i="4"/>
  <c r="AN6307" i="4"/>
  <c r="AN6308" i="4"/>
  <c r="AN6309" i="4"/>
  <c r="AN6310" i="4"/>
  <c r="AN6311" i="4"/>
  <c r="AN6312" i="4"/>
  <c r="AN6313" i="4"/>
  <c r="AN6314" i="4"/>
  <c r="AN6315" i="4"/>
  <c r="AN6316" i="4"/>
  <c r="AN6317" i="4"/>
  <c r="AN6318" i="4"/>
  <c r="AN6319" i="4"/>
  <c r="AN6320" i="4"/>
  <c r="AN6321" i="4"/>
  <c r="AN6322" i="4"/>
  <c r="AN6323" i="4"/>
  <c r="AN6324" i="4"/>
  <c r="AN6325" i="4"/>
  <c r="AN6326" i="4"/>
  <c r="AN6327" i="4"/>
  <c r="AN6328" i="4"/>
  <c r="AN6329" i="4"/>
  <c r="AN6330" i="4"/>
  <c r="AN6331" i="4"/>
  <c r="AN6332" i="4"/>
  <c r="AN6333" i="4"/>
  <c r="AN6334" i="4"/>
  <c r="AN6335" i="4"/>
  <c r="AN6336" i="4"/>
  <c r="AN6337" i="4"/>
  <c r="AN6338" i="4"/>
  <c r="AN6339" i="4"/>
  <c r="AN6340" i="4"/>
  <c r="AN6341" i="4"/>
  <c r="AN6342" i="4"/>
  <c r="AN6343" i="4"/>
  <c r="AN6344" i="4"/>
  <c r="AN6345" i="4"/>
  <c r="AN6346" i="4"/>
  <c r="AN6347" i="4"/>
  <c r="AN6348" i="4"/>
  <c r="AN6349" i="4"/>
  <c r="AN6350" i="4"/>
  <c r="AN6351" i="4"/>
  <c r="AN6352" i="4"/>
  <c r="AN6353" i="4"/>
  <c r="AN6354" i="4"/>
  <c r="AN6355" i="4"/>
  <c r="AN6356" i="4"/>
  <c r="AN6357" i="4"/>
  <c r="AN6358" i="4"/>
  <c r="AN6359" i="4"/>
  <c r="AN6360" i="4"/>
  <c r="AN6361" i="4"/>
  <c r="AN6362" i="4"/>
  <c r="AN6363" i="4"/>
  <c r="AN6364" i="4"/>
  <c r="AN6365" i="4"/>
  <c r="AN6366" i="4"/>
  <c r="AN6367" i="4"/>
  <c r="AN6368" i="4"/>
  <c r="AN6369" i="4"/>
  <c r="AN6370" i="4"/>
  <c r="AN6371" i="4"/>
  <c r="AN6372" i="4"/>
  <c r="AN6373" i="4"/>
  <c r="AN6374" i="4"/>
  <c r="AN6375" i="4"/>
  <c r="AN6376" i="4"/>
  <c r="AN6377" i="4"/>
  <c r="AN6378" i="4"/>
  <c r="AN6379" i="4"/>
  <c r="AN6380" i="4"/>
  <c r="AN6381" i="4"/>
  <c r="AN6382" i="4"/>
  <c r="AN6383" i="4"/>
  <c r="AN6384" i="4"/>
  <c r="AN6385" i="4"/>
  <c r="AN6386" i="4"/>
  <c r="AN6387" i="4"/>
  <c r="AN6388" i="4"/>
  <c r="AN6389" i="4"/>
  <c r="AN6390" i="4"/>
  <c r="AN6391" i="4"/>
  <c r="AN6392" i="4"/>
  <c r="AN6393" i="4"/>
  <c r="AN6394" i="4"/>
  <c r="AN6395" i="4"/>
  <c r="AN6396" i="4"/>
  <c r="AN6397" i="4"/>
  <c r="AN6398" i="4"/>
  <c r="AN6399" i="4"/>
  <c r="AN6400" i="4"/>
  <c r="AN6401" i="4"/>
  <c r="AN6402" i="4"/>
  <c r="AN6403" i="4"/>
  <c r="AN6404" i="4"/>
  <c r="AN6405" i="4"/>
  <c r="AN6406" i="4"/>
  <c r="AN6407" i="4"/>
  <c r="AN6408" i="4"/>
  <c r="AN6409" i="4"/>
  <c r="AN6410" i="4"/>
  <c r="AN6411" i="4"/>
  <c r="AN6412" i="4"/>
  <c r="AN6413" i="4"/>
  <c r="AN6414" i="4"/>
  <c r="AN6415" i="4"/>
  <c r="AN6416" i="4"/>
  <c r="AN6417" i="4"/>
  <c r="AN6418" i="4"/>
  <c r="AN6419" i="4"/>
  <c r="AN6420" i="4"/>
  <c r="AN6421" i="4"/>
  <c r="AN6422" i="4"/>
  <c r="AN6423" i="4"/>
  <c r="AN6424" i="4"/>
  <c r="AN6425" i="4"/>
  <c r="AN6426" i="4"/>
  <c r="AN6427" i="4"/>
  <c r="AN6428" i="4"/>
  <c r="AN6429" i="4"/>
  <c r="AN6430" i="4"/>
  <c r="AN6431" i="4"/>
  <c r="AN6432" i="4"/>
  <c r="AN6433" i="4"/>
  <c r="AN6434" i="4"/>
  <c r="AN6435" i="4"/>
  <c r="AN6436" i="4"/>
  <c r="AN6437" i="4"/>
  <c r="AN6438" i="4"/>
  <c r="AN6439" i="4"/>
  <c r="AN6440" i="4"/>
  <c r="AN6441" i="4"/>
  <c r="AN6442" i="4"/>
  <c r="AN6443" i="4"/>
  <c r="AN6444" i="4"/>
  <c r="AN6445" i="4"/>
  <c r="AN6446" i="4"/>
  <c r="AN6447" i="4"/>
  <c r="AN6448" i="4"/>
  <c r="AN6449" i="4"/>
  <c r="AN6450" i="4"/>
  <c r="AN6451" i="4"/>
  <c r="AN6452" i="4"/>
  <c r="AN6453" i="4"/>
  <c r="AN6454" i="4"/>
  <c r="AN6455" i="4"/>
  <c r="AN6456" i="4"/>
  <c r="AN6457" i="4"/>
  <c r="AN6458" i="4"/>
  <c r="AN6459" i="4"/>
  <c r="AN6460" i="4"/>
  <c r="AN6461" i="4"/>
  <c r="AN6462" i="4"/>
  <c r="AN6463" i="4"/>
  <c r="AN6464" i="4"/>
  <c r="AN6465" i="4"/>
  <c r="AN6466" i="4"/>
  <c r="AN6467" i="4"/>
  <c r="AN6468" i="4"/>
  <c r="AN6469" i="4"/>
  <c r="AN6470" i="4"/>
  <c r="AN6471" i="4"/>
  <c r="AN6472" i="4"/>
  <c r="AN6473" i="4"/>
  <c r="AN6474" i="4"/>
  <c r="AN6475" i="4"/>
  <c r="AN6476" i="4"/>
  <c r="AN6477" i="4"/>
  <c r="AN6478" i="4"/>
  <c r="AN6479" i="4"/>
  <c r="AN6480" i="4"/>
  <c r="AN6481" i="4"/>
  <c r="AN6482" i="4"/>
  <c r="AN6483" i="4"/>
  <c r="AN6484" i="4"/>
  <c r="AN6485" i="4"/>
  <c r="AN6486" i="4"/>
  <c r="AN6487" i="4"/>
  <c r="AN6488" i="4"/>
  <c r="AN6489" i="4"/>
  <c r="AN6490" i="4"/>
  <c r="AN6491" i="4"/>
  <c r="AN6492" i="4"/>
  <c r="AN6493" i="4"/>
  <c r="AN6494" i="4"/>
  <c r="AN6495" i="4"/>
  <c r="AN6496" i="4"/>
  <c r="AN6497" i="4"/>
  <c r="AN6498" i="4"/>
  <c r="AN6499" i="4"/>
  <c r="AN6500" i="4"/>
  <c r="AN6501" i="4"/>
  <c r="AN6502" i="4"/>
  <c r="AN6503" i="4"/>
  <c r="AN6504" i="4"/>
  <c r="AN6505" i="4"/>
  <c r="AN6506" i="4"/>
  <c r="AN6507" i="4"/>
  <c r="AN6508" i="4"/>
  <c r="AN6509" i="4"/>
  <c r="AN6510" i="4"/>
  <c r="AN6511" i="4"/>
  <c r="AN6512" i="4"/>
  <c r="AN6513" i="4"/>
  <c r="AN6514" i="4"/>
  <c r="AN6515" i="4"/>
  <c r="AN6516" i="4"/>
  <c r="AN6517" i="4"/>
  <c r="AN6518" i="4"/>
  <c r="AN6519" i="4"/>
  <c r="AN6520" i="4"/>
  <c r="AN6521" i="4"/>
  <c r="AN6522" i="4"/>
  <c r="AN6523" i="4"/>
  <c r="AN6524" i="4"/>
  <c r="AN6525" i="4"/>
  <c r="AN6526" i="4"/>
  <c r="AN6527" i="4"/>
  <c r="AN6528" i="4"/>
  <c r="AN6529" i="4"/>
  <c r="AN6530" i="4"/>
  <c r="AN6531" i="4"/>
  <c r="AN6532" i="4"/>
  <c r="AN6533" i="4"/>
  <c r="AN6534" i="4"/>
  <c r="AN6535" i="4"/>
  <c r="AN6536" i="4"/>
  <c r="AN6537" i="4"/>
  <c r="AN6538" i="4"/>
  <c r="AN6539" i="4"/>
  <c r="AN6540" i="4"/>
  <c r="AN6541" i="4"/>
  <c r="AN6542" i="4"/>
  <c r="AN6543" i="4"/>
  <c r="AN6544" i="4"/>
  <c r="AN6545" i="4"/>
  <c r="AN6546" i="4"/>
  <c r="AN6547" i="4"/>
  <c r="AN6548" i="4"/>
  <c r="AN6549" i="4"/>
  <c r="AN6550" i="4"/>
  <c r="AN6551" i="4"/>
  <c r="AN6552" i="4"/>
  <c r="AN6553" i="4"/>
  <c r="AN6554" i="4"/>
  <c r="AN6555" i="4"/>
  <c r="AN6556" i="4"/>
  <c r="AN6557" i="4"/>
  <c r="AN6558" i="4"/>
  <c r="AN6559" i="4"/>
  <c r="AN6560" i="4"/>
  <c r="AN6561" i="4"/>
  <c r="AN6562" i="4"/>
  <c r="AN6563" i="4"/>
  <c r="AN6564" i="4"/>
  <c r="AN6565" i="4"/>
  <c r="AN6566" i="4"/>
  <c r="AN6567" i="4"/>
  <c r="AN6568" i="4"/>
  <c r="AN6569" i="4"/>
  <c r="AN6570" i="4"/>
  <c r="AN6571" i="4"/>
  <c r="AN6572" i="4"/>
  <c r="AN6573" i="4"/>
  <c r="AN6574" i="4"/>
  <c r="AN6575" i="4"/>
  <c r="AN6576" i="4"/>
  <c r="AN6577" i="4"/>
  <c r="AN6578" i="4"/>
  <c r="AN6579" i="4"/>
  <c r="AN6580" i="4"/>
  <c r="AN6581" i="4"/>
  <c r="AN6582" i="4"/>
  <c r="AN6583" i="4"/>
  <c r="AN6584" i="4"/>
  <c r="AN6585" i="4"/>
  <c r="AN6586" i="4"/>
  <c r="AN6587" i="4"/>
  <c r="AN6588" i="4"/>
  <c r="AN6589" i="4"/>
  <c r="AN6590" i="4"/>
  <c r="AN6591" i="4"/>
  <c r="AN6592" i="4"/>
  <c r="AN6593" i="4"/>
  <c r="AN6594" i="4"/>
  <c r="AN6595" i="4"/>
  <c r="AN6596" i="4"/>
  <c r="AN6597" i="4"/>
  <c r="AN6598" i="4"/>
  <c r="AN6599" i="4"/>
  <c r="AN6600" i="4"/>
  <c r="AN6601" i="4"/>
  <c r="AN6602" i="4"/>
  <c r="AN6603" i="4"/>
  <c r="AN6604" i="4"/>
  <c r="AN6605" i="4"/>
  <c r="AN6606" i="4"/>
  <c r="AN6607" i="4"/>
  <c r="AN6608" i="4"/>
  <c r="AN6609" i="4"/>
  <c r="AN6610" i="4"/>
  <c r="AN6611" i="4"/>
  <c r="AN6612" i="4"/>
  <c r="AN6613" i="4"/>
  <c r="AN6614" i="4"/>
  <c r="AN6615" i="4"/>
  <c r="AN6616" i="4"/>
  <c r="AN6617" i="4"/>
  <c r="AN6618" i="4"/>
  <c r="AN6619" i="4"/>
  <c r="AN6620" i="4"/>
  <c r="AN6621" i="4"/>
  <c r="AN6622" i="4"/>
  <c r="AN6623" i="4"/>
  <c r="AN6624" i="4"/>
  <c r="AN6625" i="4"/>
  <c r="AN6626" i="4"/>
  <c r="AN6627" i="4"/>
  <c r="AN6628" i="4"/>
  <c r="AN6629" i="4"/>
  <c r="AN6630" i="4"/>
  <c r="AN6631" i="4"/>
  <c r="AN6632" i="4"/>
  <c r="AN6633" i="4"/>
  <c r="AN6634" i="4"/>
  <c r="AN6635" i="4"/>
  <c r="AN6636" i="4"/>
  <c r="AN6637" i="4"/>
  <c r="AN6638" i="4"/>
  <c r="AN6639" i="4"/>
  <c r="AN6640" i="4"/>
  <c r="AN6641" i="4"/>
  <c r="AN6642" i="4"/>
  <c r="AN6643" i="4"/>
  <c r="AN6644" i="4"/>
  <c r="AN6645" i="4"/>
  <c r="AN6646" i="4"/>
  <c r="AN6647" i="4"/>
  <c r="AN6648" i="4"/>
  <c r="AN6649" i="4"/>
  <c r="AN6650" i="4"/>
  <c r="AN6651" i="4"/>
  <c r="AN6652" i="4"/>
  <c r="AN6653" i="4"/>
  <c r="AN6654" i="4"/>
  <c r="AN6655" i="4"/>
  <c r="AN6656" i="4"/>
  <c r="AN6657" i="4"/>
  <c r="AN6658" i="4"/>
  <c r="AN6659" i="4"/>
  <c r="AN6660" i="4"/>
  <c r="AN6661" i="4"/>
  <c r="AN6662" i="4"/>
  <c r="AN6663" i="4"/>
  <c r="AN6664" i="4"/>
  <c r="AN6665" i="4"/>
  <c r="AN6666" i="4"/>
  <c r="AN6667" i="4"/>
  <c r="AN6668" i="4"/>
  <c r="AN6669" i="4"/>
  <c r="AN6670" i="4"/>
  <c r="AN6671" i="4"/>
  <c r="AN6672" i="4"/>
  <c r="AN6673" i="4"/>
  <c r="AN6674" i="4"/>
  <c r="AN6675" i="4"/>
  <c r="AN6676" i="4"/>
  <c r="AN6677" i="4"/>
  <c r="AN6678" i="4"/>
  <c r="AN6679" i="4"/>
  <c r="AN6680" i="4"/>
  <c r="AN6681" i="4"/>
  <c r="AN6682" i="4"/>
  <c r="AN6683" i="4"/>
  <c r="AN6684" i="4"/>
  <c r="AN6685" i="4"/>
  <c r="AN6686" i="4"/>
  <c r="AN6687" i="4"/>
  <c r="AN6688" i="4"/>
  <c r="AN6689" i="4"/>
  <c r="AN6690" i="4"/>
  <c r="AN6691" i="4"/>
  <c r="AN6692" i="4"/>
  <c r="AN6693" i="4"/>
  <c r="AN6694" i="4"/>
  <c r="AN6695" i="4"/>
  <c r="AN6696" i="4"/>
  <c r="AN6697" i="4"/>
  <c r="AN6698" i="4"/>
  <c r="AN6699" i="4"/>
  <c r="AN6700" i="4"/>
  <c r="AN6701" i="4"/>
  <c r="AN6702" i="4"/>
  <c r="AN6703" i="4"/>
  <c r="AN6704" i="4"/>
  <c r="AN6705" i="4"/>
  <c r="AN6706" i="4"/>
  <c r="AN6707" i="4"/>
  <c r="AN6708" i="4"/>
  <c r="AN6709" i="4"/>
  <c r="AN6710" i="4"/>
  <c r="AN6711" i="4"/>
  <c r="AN6712" i="4"/>
  <c r="AN6713" i="4"/>
  <c r="AN6714" i="4"/>
  <c r="AN6715" i="4"/>
  <c r="AN6716" i="4"/>
  <c r="AN6717" i="4"/>
  <c r="AN6718" i="4"/>
  <c r="AN6719" i="4"/>
  <c r="AN6720" i="4"/>
  <c r="AN6721" i="4"/>
  <c r="AN6722" i="4"/>
  <c r="AN6723" i="4"/>
  <c r="AN6724" i="4"/>
  <c r="AN6725" i="4"/>
  <c r="AN6726" i="4"/>
  <c r="AN6727" i="4"/>
  <c r="AN6728" i="4"/>
  <c r="AN6729" i="4"/>
  <c r="AN6730" i="4"/>
  <c r="AN6731" i="4"/>
  <c r="AN6732" i="4"/>
  <c r="AN6733" i="4"/>
  <c r="AN6734" i="4"/>
  <c r="AN6735" i="4"/>
  <c r="AN6736" i="4"/>
  <c r="AN6737" i="4"/>
  <c r="AN6738" i="4"/>
  <c r="AN6739" i="4"/>
  <c r="AN6740" i="4"/>
  <c r="AN6741" i="4"/>
  <c r="AN6742" i="4"/>
  <c r="AN6743" i="4"/>
  <c r="AN6744" i="4"/>
  <c r="AN6745" i="4"/>
  <c r="AN6746" i="4"/>
  <c r="AN6747" i="4"/>
  <c r="AN6748" i="4"/>
  <c r="AN6749" i="4"/>
  <c r="AN6750" i="4"/>
  <c r="AN6751" i="4"/>
  <c r="AN6752" i="4"/>
  <c r="AN6753" i="4"/>
  <c r="AN6754" i="4"/>
  <c r="AN6755" i="4"/>
  <c r="AN6756" i="4"/>
  <c r="AN6757" i="4"/>
  <c r="AN6758" i="4"/>
  <c r="AN6759" i="4"/>
  <c r="AN6760" i="4"/>
  <c r="AN6761" i="4"/>
  <c r="AN6762" i="4"/>
  <c r="AN6763" i="4"/>
  <c r="AN6764" i="4"/>
  <c r="AN6765" i="4"/>
  <c r="AN6766" i="4"/>
  <c r="AN6767" i="4"/>
  <c r="AN6768" i="4"/>
  <c r="AN6769" i="4"/>
  <c r="AN6770" i="4"/>
  <c r="AN6771" i="4"/>
  <c r="AN6772" i="4"/>
  <c r="AN6773" i="4"/>
  <c r="AN6774" i="4"/>
  <c r="AN6775" i="4"/>
  <c r="AN6776" i="4"/>
  <c r="AN6777" i="4"/>
  <c r="AN6778" i="4"/>
  <c r="AN6779" i="4"/>
  <c r="AN6780" i="4"/>
  <c r="AN6781" i="4"/>
  <c r="AN6782" i="4"/>
  <c r="AN6783" i="4"/>
  <c r="AN6784" i="4"/>
  <c r="AN6785" i="4"/>
  <c r="AN6786" i="4"/>
  <c r="AN6787" i="4"/>
  <c r="AN6788" i="4"/>
  <c r="AN6789" i="4"/>
  <c r="AN6790" i="4"/>
  <c r="AN6791" i="4"/>
  <c r="AN6792" i="4"/>
  <c r="AN6793" i="4"/>
  <c r="AN6794" i="4"/>
  <c r="AN6795" i="4"/>
  <c r="AN6796" i="4"/>
  <c r="AN6797" i="4"/>
  <c r="AN6798" i="4"/>
  <c r="AN6799" i="4"/>
  <c r="AN6800" i="4"/>
  <c r="AN6801" i="4"/>
  <c r="AN6802" i="4"/>
  <c r="AN6803" i="4"/>
  <c r="AN6804" i="4"/>
  <c r="AN6805" i="4"/>
  <c r="AN6806" i="4"/>
  <c r="AN6807" i="4"/>
  <c r="AN6808" i="4"/>
  <c r="AN6809" i="4"/>
  <c r="AN6810" i="4"/>
  <c r="AN6811" i="4"/>
  <c r="AN6812" i="4"/>
  <c r="AN6813" i="4"/>
  <c r="AN6814" i="4"/>
  <c r="AN6815" i="4"/>
  <c r="AN6816" i="4"/>
  <c r="AN6817" i="4"/>
  <c r="AN6818" i="4"/>
  <c r="AN6819" i="4"/>
  <c r="AN6820" i="4"/>
  <c r="AN6821" i="4"/>
  <c r="AN6822" i="4"/>
  <c r="AN6823" i="4"/>
  <c r="AN6824" i="4"/>
  <c r="AN6825" i="4"/>
  <c r="AN6826" i="4"/>
  <c r="AN6827" i="4"/>
  <c r="AN6828" i="4"/>
  <c r="AN6829" i="4"/>
  <c r="AN6830" i="4"/>
  <c r="AN6831" i="4"/>
  <c r="AN6832" i="4"/>
  <c r="AN6833" i="4"/>
  <c r="AN6834" i="4"/>
  <c r="AN6835" i="4"/>
  <c r="AN6836" i="4"/>
  <c r="AN6837" i="4"/>
  <c r="AN6838" i="4"/>
  <c r="AN6839" i="4"/>
  <c r="AN6840" i="4"/>
  <c r="AN6841" i="4"/>
  <c r="AN6842" i="4"/>
  <c r="AN6843" i="4"/>
  <c r="AN6844" i="4"/>
  <c r="AN6845" i="4"/>
  <c r="AN6846" i="4"/>
  <c r="AN6847" i="4"/>
  <c r="AN6848" i="4"/>
  <c r="AN6849" i="4"/>
  <c r="AN6850" i="4"/>
  <c r="AN6851" i="4"/>
  <c r="AN6852" i="4"/>
  <c r="AN6853" i="4"/>
  <c r="AN6854" i="4"/>
  <c r="AN6855" i="4"/>
  <c r="AN6856" i="4"/>
  <c r="AN6857" i="4"/>
  <c r="AN6858" i="4"/>
  <c r="AN6859" i="4"/>
  <c r="AN6860" i="4"/>
  <c r="AN6861" i="4"/>
  <c r="AN6862" i="4"/>
  <c r="AN6863" i="4"/>
  <c r="AN6864" i="4"/>
  <c r="AN6865" i="4"/>
  <c r="AN6866" i="4"/>
  <c r="AN6867" i="4"/>
  <c r="AN6868" i="4"/>
  <c r="AN6869" i="4"/>
  <c r="AN6870" i="4"/>
  <c r="AN6871" i="4"/>
  <c r="AN6872" i="4"/>
  <c r="AN6873" i="4"/>
  <c r="AN6874" i="4"/>
  <c r="AN6875" i="4"/>
  <c r="AN6876" i="4"/>
  <c r="AN6877" i="4"/>
  <c r="AN6878" i="4"/>
  <c r="AN6879" i="4"/>
  <c r="AN6880" i="4"/>
  <c r="AN6881" i="4"/>
  <c r="AN6882" i="4"/>
  <c r="AN6883" i="4"/>
  <c r="AN6884" i="4"/>
  <c r="AN6885" i="4"/>
  <c r="AN6886" i="4"/>
  <c r="AN6887" i="4"/>
  <c r="AN6888" i="4"/>
  <c r="AN6889" i="4"/>
  <c r="AN6890" i="4"/>
  <c r="AN6891" i="4"/>
  <c r="AN6892" i="4"/>
  <c r="AN6893" i="4"/>
  <c r="AN6894" i="4"/>
  <c r="AN6895" i="4"/>
  <c r="AN6896" i="4"/>
  <c r="AN6897" i="4"/>
  <c r="AN6898" i="4"/>
  <c r="AN6899" i="4"/>
  <c r="AN6900" i="4"/>
  <c r="AN6901" i="4"/>
  <c r="AN6902" i="4"/>
  <c r="AN6903" i="4"/>
  <c r="AN6904" i="4"/>
  <c r="AN6905" i="4"/>
  <c r="AN6906" i="4"/>
  <c r="AN6907" i="4"/>
  <c r="AN6908" i="4"/>
  <c r="AN6909" i="4"/>
  <c r="AN6910" i="4"/>
  <c r="AN6911" i="4"/>
  <c r="AN6912" i="4"/>
  <c r="AN6913" i="4"/>
  <c r="AN6914" i="4"/>
  <c r="AN6915" i="4"/>
  <c r="AN6916" i="4"/>
  <c r="AN6917" i="4"/>
  <c r="AN6918" i="4"/>
  <c r="AN6919" i="4"/>
  <c r="AN6920" i="4"/>
  <c r="AN6921" i="4"/>
  <c r="AN6922" i="4"/>
  <c r="AN6923" i="4"/>
  <c r="AN6924" i="4"/>
  <c r="AN6925" i="4"/>
  <c r="AN6926" i="4"/>
  <c r="AN6927" i="4"/>
  <c r="AN6928" i="4"/>
  <c r="AN6929" i="4"/>
  <c r="AN6930" i="4"/>
  <c r="AN693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M5586" i="4"/>
  <c r="AM5587" i="4"/>
  <c r="AM5588" i="4"/>
  <c r="AM5589" i="4"/>
  <c r="AM5590" i="4"/>
  <c r="AM5591" i="4"/>
  <c r="AM5592" i="4"/>
  <c r="AM5593" i="4"/>
  <c r="AM5594" i="4"/>
  <c r="AM5595" i="4"/>
  <c r="AM5596" i="4"/>
  <c r="AM5597" i="4"/>
  <c r="AM5598" i="4"/>
  <c r="AM5599" i="4"/>
  <c r="AM5600" i="4"/>
  <c r="AM5601" i="4"/>
  <c r="AM5602" i="4"/>
  <c r="AM5603" i="4"/>
  <c r="AM5604" i="4"/>
  <c r="AM5605" i="4"/>
  <c r="AM5606" i="4"/>
  <c r="AM5607" i="4"/>
  <c r="AM5608" i="4"/>
  <c r="AM5609" i="4"/>
  <c r="AM5610" i="4"/>
  <c r="AM5611" i="4"/>
  <c r="AM5612" i="4"/>
  <c r="AM5613" i="4"/>
  <c r="AM5614" i="4"/>
  <c r="AM5615" i="4"/>
  <c r="AM5616" i="4"/>
  <c r="AM5617" i="4"/>
  <c r="AM5618" i="4"/>
  <c r="AM5619" i="4"/>
  <c r="AM5620" i="4"/>
  <c r="AM5621" i="4"/>
  <c r="AM5622" i="4"/>
  <c r="AM5623" i="4"/>
  <c r="AM5624" i="4"/>
  <c r="AM5625" i="4"/>
  <c r="AM5626" i="4"/>
  <c r="AM5627" i="4"/>
  <c r="AM5628" i="4"/>
  <c r="AM5629" i="4"/>
  <c r="AM5630" i="4"/>
  <c r="AM5631" i="4"/>
  <c r="AM5632" i="4"/>
  <c r="AM5633" i="4"/>
  <c r="AM5634" i="4"/>
  <c r="AM5635" i="4"/>
  <c r="AM5636" i="4"/>
  <c r="AM5637" i="4"/>
  <c r="AM5638" i="4"/>
  <c r="AM5639" i="4"/>
  <c r="AM5640" i="4"/>
  <c r="AM5641" i="4"/>
  <c r="AM5642" i="4"/>
  <c r="AM5643" i="4"/>
  <c r="AM5644" i="4"/>
  <c r="AM5645" i="4"/>
  <c r="AM5646" i="4"/>
  <c r="AM5647" i="4"/>
  <c r="AM5648" i="4"/>
  <c r="AM5649" i="4"/>
  <c r="AM5650" i="4"/>
  <c r="AM5651" i="4"/>
  <c r="AM5652" i="4"/>
  <c r="AM5653" i="4"/>
  <c r="AM5654" i="4"/>
  <c r="AM5655" i="4"/>
  <c r="AM5656" i="4"/>
  <c r="AM5657" i="4"/>
  <c r="AM5658" i="4"/>
  <c r="AM5659" i="4"/>
  <c r="AM5660" i="4"/>
  <c r="AM5661" i="4"/>
  <c r="AM5662" i="4"/>
  <c r="AM5663" i="4"/>
  <c r="AM5664" i="4"/>
  <c r="AM5665" i="4"/>
  <c r="AM5666" i="4"/>
  <c r="AM5667" i="4"/>
  <c r="AM5668" i="4"/>
  <c r="AM5669" i="4"/>
  <c r="AM5670" i="4"/>
  <c r="AM5671" i="4"/>
  <c r="AM5672" i="4"/>
  <c r="AM5673" i="4"/>
  <c r="AM5674" i="4"/>
  <c r="AM5675" i="4"/>
  <c r="AM5676" i="4"/>
  <c r="AM5677" i="4"/>
  <c r="AM5678" i="4"/>
  <c r="AM5679" i="4"/>
  <c r="AM5680" i="4"/>
  <c r="AM5681" i="4"/>
  <c r="AM5682" i="4"/>
  <c r="AM5683" i="4"/>
  <c r="AM5684" i="4"/>
  <c r="AM5685" i="4"/>
  <c r="AM5686" i="4"/>
  <c r="AM5687" i="4"/>
  <c r="AM5688" i="4"/>
  <c r="AM5689" i="4"/>
  <c r="AM5690" i="4"/>
  <c r="AM5691" i="4"/>
  <c r="AM5692" i="4"/>
  <c r="AM5693" i="4"/>
  <c r="AM5694" i="4"/>
  <c r="AM5695" i="4"/>
  <c r="AM5696" i="4"/>
  <c r="AM5697" i="4"/>
  <c r="AM5698" i="4"/>
  <c r="AM5699" i="4"/>
  <c r="AM5700" i="4"/>
  <c r="AM5701" i="4"/>
  <c r="AM5702" i="4"/>
  <c r="AM5703" i="4"/>
  <c r="AM5704" i="4"/>
  <c r="AM5705" i="4"/>
  <c r="AM5706" i="4"/>
  <c r="AM5707" i="4"/>
  <c r="AM5708" i="4"/>
  <c r="AM5709" i="4"/>
  <c r="AM5710" i="4"/>
  <c r="AM5711" i="4"/>
  <c r="AM5712" i="4"/>
  <c r="AM5713" i="4"/>
  <c r="AM5714" i="4"/>
  <c r="AM5715" i="4"/>
  <c r="AM5716" i="4"/>
  <c r="AM5717" i="4"/>
  <c r="AM5718" i="4"/>
  <c r="AM5719" i="4"/>
  <c r="AM5720" i="4"/>
  <c r="AM5721" i="4"/>
  <c r="AM5722" i="4"/>
  <c r="AM5723" i="4"/>
  <c r="AM5724" i="4"/>
  <c r="AM5725" i="4"/>
  <c r="AM5726" i="4"/>
  <c r="AM5727" i="4"/>
  <c r="AM5728" i="4"/>
  <c r="AM5729" i="4"/>
  <c r="AM5730" i="4"/>
  <c r="AM5731" i="4"/>
  <c r="AM5732" i="4"/>
  <c r="AM5733" i="4"/>
  <c r="AM5734" i="4"/>
  <c r="AM5735" i="4"/>
  <c r="AM5736" i="4"/>
  <c r="AM5737" i="4"/>
  <c r="AM5738" i="4"/>
  <c r="AM5739" i="4"/>
  <c r="AM5740" i="4"/>
  <c r="AM5741" i="4"/>
  <c r="AM5742" i="4"/>
  <c r="AM5743" i="4"/>
  <c r="AM5744" i="4"/>
  <c r="AM5745" i="4"/>
  <c r="AM5746" i="4"/>
  <c r="AM5747" i="4"/>
  <c r="AM5748" i="4"/>
  <c r="AM5749" i="4"/>
  <c r="AM5750" i="4"/>
  <c r="AM5751" i="4"/>
  <c r="AM5752" i="4"/>
  <c r="AM5753" i="4"/>
  <c r="AM5754" i="4"/>
  <c r="AM5755" i="4"/>
  <c r="AM5756" i="4"/>
  <c r="AM5757" i="4"/>
  <c r="AM5758" i="4"/>
  <c r="AM5759" i="4"/>
  <c r="AM5760" i="4"/>
  <c r="AM5761" i="4"/>
  <c r="AM5762" i="4"/>
  <c r="AM5763" i="4"/>
  <c r="AM5764" i="4"/>
  <c r="AM5765" i="4"/>
  <c r="AM5766" i="4"/>
  <c r="AM5767" i="4"/>
  <c r="AM5768" i="4"/>
  <c r="AM5769" i="4"/>
  <c r="AM5770" i="4"/>
  <c r="AM5771" i="4"/>
  <c r="AM5772" i="4"/>
  <c r="AM5773" i="4"/>
  <c r="AM5774" i="4"/>
  <c r="AM5775" i="4"/>
  <c r="AM5776" i="4"/>
  <c r="AM5777" i="4"/>
  <c r="AM5778" i="4"/>
  <c r="AM5779" i="4"/>
  <c r="AM5780" i="4"/>
  <c r="AM5781" i="4"/>
  <c r="AM5782" i="4"/>
  <c r="AM5783" i="4"/>
  <c r="AM5784" i="4"/>
  <c r="AM5785" i="4"/>
  <c r="AM5786" i="4"/>
  <c r="AM5787" i="4"/>
  <c r="AM5788" i="4"/>
  <c r="AM5789" i="4"/>
  <c r="AM5790" i="4"/>
  <c r="AM5791" i="4"/>
  <c r="AM5792" i="4"/>
  <c r="AM5793" i="4"/>
  <c r="AM5794" i="4"/>
  <c r="AM5795" i="4"/>
  <c r="AM5796" i="4"/>
  <c r="AM5797" i="4"/>
  <c r="AM5798" i="4"/>
  <c r="AM5799" i="4"/>
  <c r="AM5800" i="4"/>
  <c r="AM5801" i="4"/>
  <c r="AM5802" i="4"/>
  <c r="AM5803" i="4"/>
  <c r="AM5804" i="4"/>
  <c r="AM5805" i="4"/>
  <c r="AM5806" i="4"/>
  <c r="AM5807" i="4"/>
  <c r="AM5808" i="4"/>
  <c r="AM5809" i="4"/>
  <c r="AM5810" i="4"/>
  <c r="AM5811" i="4"/>
  <c r="AM5812" i="4"/>
  <c r="AM5813" i="4"/>
  <c r="AM5814" i="4"/>
  <c r="AM5815" i="4"/>
  <c r="AM5816" i="4"/>
  <c r="AM5817" i="4"/>
  <c r="AM5818" i="4"/>
  <c r="AM5819" i="4"/>
  <c r="AM5820" i="4"/>
  <c r="AM5821" i="4"/>
  <c r="AM5822" i="4"/>
  <c r="AM5823" i="4"/>
  <c r="AM5824" i="4"/>
  <c r="AM5825" i="4"/>
  <c r="AM5826" i="4"/>
  <c r="AM5827" i="4"/>
  <c r="AM5828" i="4"/>
  <c r="AM5829" i="4"/>
  <c r="AM5830" i="4"/>
  <c r="AM5831" i="4"/>
  <c r="AM5832" i="4"/>
  <c r="AM5833" i="4"/>
  <c r="AM5834" i="4"/>
  <c r="AM5835" i="4"/>
  <c r="AM5836" i="4"/>
  <c r="AM5837" i="4"/>
  <c r="AM5838" i="4"/>
  <c r="AM5839" i="4"/>
  <c r="AM5840" i="4"/>
  <c r="AM5841" i="4"/>
  <c r="AM5842" i="4"/>
  <c r="AM5843" i="4"/>
  <c r="AM5844" i="4"/>
  <c r="AM5845" i="4"/>
  <c r="AM5846" i="4"/>
  <c r="AM5847" i="4"/>
  <c r="AM5848" i="4"/>
  <c r="AM5849" i="4"/>
  <c r="AM5850" i="4"/>
  <c r="AM5851" i="4"/>
  <c r="AM5852" i="4"/>
  <c r="AM5853" i="4"/>
  <c r="AM5854" i="4"/>
  <c r="AM5855" i="4"/>
  <c r="AM5856" i="4"/>
  <c r="AM5857" i="4"/>
  <c r="AM5858" i="4"/>
  <c r="AM5859" i="4"/>
  <c r="AM5860" i="4"/>
  <c r="AM5861" i="4"/>
  <c r="AM5862" i="4"/>
  <c r="AM5863" i="4"/>
  <c r="AM5864" i="4"/>
  <c r="AM5865" i="4"/>
  <c r="AM5866" i="4"/>
  <c r="AM5867" i="4"/>
  <c r="AM5868" i="4"/>
  <c r="AM5869" i="4"/>
  <c r="AM5870" i="4"/>
  <c r="AM5871" i="4"/>
  <c r="AM5872" i="4"/>
  <c r="AM5873" i="4"/>
  <c r="AM5874" i="4"/>
  <c r="AM5875" i="4"/>
  <c r="AM5876" i="4"/>
  <c r="AM5877" i="4"/>
  <c r="AM5878" i="4"/>
  <c r="AM5879" i="4"/>
  <c r="AM5880" i="4"/>
  <c r="AM5881" i="4"/>
  <c r="AM5882" i="4"/>
  <c r="AM5883" i="4"/>
  <c r="AM5884" i="4"/>
  <c r="AM5885" i="4"/>
  <c r="AM5886" i="4"/>
  <c r="AM5887" i="4"/>
  <c r="AM5888" i="4"/>
  <c r="AM5889" i="4"/>
  <c r="AM5890" i="4"/>
  <c r="AM5891" i="4"/>
  <c r="AM5892" i="4"/>
  <c r="AM5893" i="4"/>
  <c r="AM5894" i="4"/>
  <c r="AM5895" i="4"/>
  <c r="AM5896" i="4"/>
  <c r="AM5897" i="4"/>
  <c r="AM5898" i="4"/>
  <c r="AM5899" i="4"/>
  <c r="AM5900" i="4"/>
  <c r="AM5901" i="4"/>
  <c r="AM5902" i="4"/>
  <c r="AM5903" i="4"/>
  <c r="AM5904" i="4"/>
  <c r="AM5905" i="4"/>
  <c r="AM5906" i="4"/>
  <c r="AM5907" i="4"/>
  <c r="AM5908" i="4"/>
  <c r="AM5909" i="4"/>
  <c r="AM5910" i="4"/>
  <c r="AM5911" i="4"/>
  <c r="AM5912" i="4"/>
  <c r="AM5913" i="4"/>
  <c r="AM5914" i="4"/>
  <c r="AM5915" i="4"/>
  <c r="AM5916" i="4"/>
  <c r="AM5917" i="4"/>
  <c r="AM5918" i="4"/>
  <c r="AM5919" i="4"/>
  <c r="AM5920" i="4"/>
  <c r="AM5921" i="4"/>
  <c r="AM5922" i="4"/>
  <c r="AM5923" i="4"/>
  <c r="AM5924" i="4"/>
  <c r="AM5925" i="4"/>
  <c r="AM5926" i="4"/>
  <c r="AM5927" i="4"/>
  <c r="AM5928" i="4"/>
  <c r="AM5929" i="4"/>
  <c r="AM5930" i="4"/>
  <c r="AM5931" i="4"/>
  <c r="AM5932" i="4"/>
  <c r="AM5933" i="4"/>
  <c r="AM5934" i="4"/>
  <c r="AM5935" i="4"/>
  <c r="AM5936" i="4"/>
  <c r="AM5937" i="4"/>
  <c r="AM5938" i="4"/>
  <c r="AM5939" i="4"/>
  <c r="AM5940" i="4"/>
  <c r="AM5941" i="4"/>
  <c r="AM5942" i="4"/>
  <c r="AM5943" i="4"/>
  <c r="AM5944" i="4"/>
  <c r="AM5945" i="4"/>
  <c r="AM5946" i="4"/>
  <c r="AM5947" i="4"/>
  <c r="AM5948" i="4"/>
  <c r="AM5949" i="4"/>
  <c r="AM5950" i="4"/>
  <c r="AM5951" i="4"/>
  <c r="AM5952" i="4"/>
  <c r="AM5953" i="4"/>
  <c r="AM5954" i="4"/>
  <c r="AM5955" i="4"/>
  <c r="AM5956" i="4"/>
  <c r="AM5957" i="4"/>
  <c r="AM5958" i="4"/>
  <c r="AM5959" i="4"/>
  <c r="AM5960" i="4"/>
  <c r="AM5961" i="4"/>
  <c r="AM5962" i="4"/>
  <c r="AM5963" i="4"/>
  <c r="AM5964" i="4"/>
  <c r="AM5965" i="4"/>
  <c r="AM5966" i="4"/>
  <c r="AM5967" i="4"/>
  <c r="AM5968" i="4"/>
  <c r="AM5969" i="4"/>
  <c r="AM5970" i="4"/>
  <c r="AM5971" i="4"/>
  <c r="AM5972" i="4"/>
  <c r="AM5973" i="4"/>
  <c r="AM5974" i="4"/>
  <c r="AM5975" i="4"/>
  <c r="AM5976" i="4"/>
  <c r="AM5977" i="4"/>
  <c r="AM5978" i="4"/>
  <c r="AM5979" i="4"/>
  <c r="AM5980" i="4"/>
  <c r="AM5981" i="4"/>
  <c r="AM5982" i="4"/>
  <c r="AM5983" i="4"/>
  <c r="AM5984" i="4"/>
  <c r="AM5985" i="4"/>
  <c r="AM5986" i="4"/>
  <c r="AM5987" i="4"/>
  <c r="AM5988" i="4"/>
  <c r="AM5989" i="4"/>
  <c r="AM5990" i="4"/>
  <c r="AM5991" i="4"/>
  <c r="AM5992" i="4"/>
  <c r="AM5993" i="4"/>
  <c r="AM5994" i="4"/>
  <c r="AM5995" i="4"/>
  <c r="AM5996" i="4"/>
  <c r="AM5997" i="4"/>
  <c r="AM5998" i="4"/>
  <c r="AM5999" i="4"/>
  <c r="AM6000" i="4"/>
  <c r="AM6001" i="4"/>
  <c r="AM6002" i="4"/>
  <c r="AM6003" i="4"/>
  <c r="AM6004" i="4"/>
  <c r="AM6005" i="4"/>
  <c r="AM6006" i="4"/>
  <c r="AM6007" i="4"/>
  <c r="AM6008" i="4"/>
  <c r="AM6009" i="4"/>
  <c r="AM6010" i="4"/>
  <c r="AM6011" i="4"/>
  <c r="AM6012" i="4"/>
  <c r="AM6013" i="4"/>
  <c r="AM6014" i="4"/>
  <c r="AM6015" i="4"/>
  <c r="AM6016" i="4"/>
  <c r="AM6017" i="4"/>
  <c r="AM6018" i="4"/>
  <c r="AM6019" i="4"/>
  <c r="AM6020" i="4"/>
  <c r="AM6021" i="4"/>
  <c r="AM6022" i="4"/>
  <c r="AM6023" i="4"/>
  <c r="AM6024" i="4"/>
  <c r="AM6025" i="4"/>
  <c r="AM6026" i="4"/>
  <c r="AM6027" i="4"/>
  <c r="AM6028" i="4"/>
  <c r="AM6029" i="4"/>
  <c r="AM6030" i="4"/>
  <c r="AM6031" i="4"/>
  <c r="AM6032" i="4"/>
  <c r="AM6033" i="4"/>
  <c r="AM6034" i="4"/>
  <c r="AM6035" i="4"/>
  <c r="AM6036" i="4"/>
  <c r="AM6037" i="4"/>
  <c r="AM6038" i="4"/>
  <c r="AM6039" i="4"/>
  <c r="AM6040" i="4"/>
  <c r="AM6041" i="4"/>
  <c r="AM6042" i="4"/>
  <c r="AM6043" i="4"/>
  <c r="AM6044" i="4"/>
  <c r="AM6045" i="4"/>
  <c r="AM6046" i="4"/>
  <c r="AM6047" i="4"/>
  <c r="AM6048" i="4"/>
  <c r="AM6049" i="4"/>
  <c r="AM6050" i="4"/>
  <c r="AM6051" i="4"/>
  <c r="AM6052" i="4"/>
  <c r="AM6053" i="4"/>
  <c r="AM6054" i="4"/>
  <c r="AM6055" i="4"/>
  <c r="AM6056" i="4"/>
  <c r="AM6057" i="4"/>
  <c r="AM6058" i="4"/>
  <c r="AM6059" i="4"/>
  <c r="AM6060" i="4"/>
  <c r="AM6061" i="4"/>
  <c r="AM6062" i="4"/>
  <c r="AM6063" i="4"/>
  <c r="AM6064" i="4"/>
  <c r="AM6065" i="4"/>
  <c r="AM6066" i="4"/>
  <c r="AM6067" i="4"/>
  <c r="AM6068" i="4"/>
  <c r="AM6069" i="4"/>
  <c r="AM6070" i="4"/>
  <c r="AM6071" i="4"/>
  <c r="AM6072" i="4"/>
  <c r="AM6073" i="4"/>
  <c r="AM6074" i="4"/>
  <c r="AM6075" i="4"/>
  <c r="AM6076" i="4"/>
  <c r="AM6077" i="4"/>
  <c r="AM6078" i="4"/>
  <c r="AM6079" i="4"/>
  <c r="AM6080" i="4"/>
  <c r="AM6081" i="4"/>
  <c r="AM6082" i="4"/>
  <c r="AM6083" i="4"/>
  <c r="AM6084" i="4"/>
  <c r="AM6085" i="4"/>
  <c r="AM6086" i="4"/>
  <c r="AM6087" i="4"/>
  <c r="AM6088" i="4"/>
  <c r="AM6089" i="4"/>
  <c r="AM6090" i="4"/>
  <c r="AM6091" i="4"/>
  <c r="AM6092" i="4"/>
  <c r="AM6093" i="4"/>
  <c r="AM6094" i="4"/>
  <c r="AM6095" i="4"/>
  <c r="AM6096" i="4"/>
  <c r="AM6097" i="4"/>
  <c r="AM6098" i="4"/>
  <c r="AM6099" i="4"/>
  <c r="AM6100" i="4"/>
  <c r="AM6101" i="4"/>
  <c r="AM6102" i="4"/>
  <c r="AM6103" i="4"/>
  <c r="AM6104" i="4"/>
  <c r="AM6105" i="4"/>
  <c r="AM6106" i="4"/>
  <c r="AM6107" i="4"/>
  <c r="AM6108" i="4"/>
  <c r="AM6109" i="4"/>
  <c r="AM6110" i="4"/>
  <c r="AM6111" i="4"/>
  <c r="AM6112" i="4"/>
  <c r="AM6113" i="4"/>
  <c r="AM6114" i="4"/>
  <c r="AM6115" i="4"/>
  <c r="AM6116" i="4"/>
  <c r="AM6117" i="4"/>
  <c r="AM6118" i="4"/>
  <c r="AM6119" i="4"/>
  <c r="AM6120" i="4"/>
  <c r="AM6121" i="4"/>
  <c r="AM6122" i="4"/>
  <c r="AM6123" i="4"/>
  <c r="AM6124" i="4"/>
  <c r="AM6125" i="4"/>
  <c r="AM6126" i="4"/>
  <c r="AM6127" i="4"/>
  <c r="AM6128" i="4"/>
  <c r="AM6129" i="4"/>
  <c r="AM6130" i="4"/>
  <c r="AM6131" i="4"/>
  <c r="AM6132" i="4"/>
  <c r="AM6133" i="4"/>
  <c r="AM6134" i="4"/>
  <c r="AM6135" i="4"/>
  <c r="AM6136" i="4"/>
  <c r="AM6137" i="4"/>
  <c r="AM6138" i="4"/>
  <c r="AM6139" i="4"/>
  <c r="AM6140" i="4"/>
  <c r="AM6141" i="4"/>
  <c r="AM6142" i="4"/>
  <c r="AM6143" i="4"/>
  <c r="AM6144" i="4"/>
  <c r="AM6145" i="4"/>
  <c r="AM6146" i="4"/>
  <c r="AM6147" i="4"/>
  <c r="AM6148" i="4"/>
  <c r="AM6149" i="4"/>
  <c r="AM6150" i="4"/>
  <c r="AM6151" i="4"/>
  <c r="AM6152" i="4"/>
  <c r="AM6153" i="4"/>
  <c r="AM6154" i="4"/>
  <c r="AM6155" i="4"/>
  <c r="AM6156" i="4"/>
  <c r="AM6157" i="4"/>
  <c r="AM6158" i="4"/>
  <c r="AM6159" i="4"/>
  <c r="AM6160" i="4"/>
  <c r="AM6161" i="4"/>
  <c r="AM6162" i="4"/>
  <c r="AM6163" i="4"/>
  <c r="AM6164" i="4"/>
  <c r="AM6165" i="4"/>
  <c r="AM6166" i="4"/>
  <c r="AM6167" i="4"/>
  <c r="AM6168" i="4"/>
  <c r="AM6169" i="4"/>
  <c r="AM6170" i="4"/>
  <c r="AM6171" i="4"/>
  <c r="AM6172" i="4"/>
  <c r="AM6173" i="4"/>
  <c r="AM6174" i="4"/>
  <c r="AM6175" i="4"/>
  <c r="AM6176" i="4"/>
  <c r="AM6177" i="4"/>
  <c r="AM6178" i="4"/>
  <c r="AM6179" i="4"/>
  <c r="AM6180" i="4"/>
  <c r="AM6181" i="4"/>
  <c r="AM6182" i="4"/>
  <c r="AM6183" i="4"/>
  <c r="AM6184" i="4"/>
  <c r="AM6185" i="4"/>
  <c r="AM6186" i="4"/>
  <c r="AM6187" i="4"/>
  <c r="AM6188" i="4"/>
  <c r="AM6189" i="4"/>
  <c r="AM6190" i="4"/>
  <c r="AM6191" i="4"/>
  <c r="AM6192" i="4"/>
  <c r="AM6193" i="4"/>
  <c r="AM6194" i="4"/>
  <c r="AM6195" i="4"/>
  <c r="AM6196" i="4"/>
  <c r="AM6197" i="4"/>
  <c r="AM6198" i="4"/>
  <c r="AM6199" i="4"/>
  <c r="AM6200" i="4"/>
  <c r="AM6201" i="4"/>
  <c r="AM6202" i="4"/>
  <c r="AM6203" i="4"/>
  <c r="AM6204" i="4"/>
  <c r="AM6205" i="4"/>
  <c r="AM6206" i="4"/>
  <c r="AM6207" i="4"/>
  <c r="AM6208" i="4"/>
  <c r="AM6209" i="4"/>
  <c r="AM6210" i="4"/>
  <c r="AM6211" i="4"/>
  <c r="AM6212" i="4"/>
  <c r="AM6213" i="4"/>
  <c r="AM6214" i="4"/>
  <c r="AM6215" i="4"/>
  <c r="AM6216" i="4"/>
  <c r="AM6217" i="4"/>
  <c r="AM6218" i="4"/>
  <c r="AM6219" i="4"/>
  <c r="AM6220" i="4"/>
  <c r="AM6221" i="4"/>
  <c r="AM6222" i="4"/>
  <c r="AM6223" i="4"/>
  <c r="AM6224" i="4"/>
  <c r="AM6225" i="4"/>
  <c r="AM6226" i="4"/>
  <c r="AM6227" i="4"/>
  <c r="AM6228" i="4"/>
  <c r="AM6229" i="4"/>
  <c r="AM6230" i="4"/>
  <c r="AM6231" i="4"/>
  <c r="AM6232" i="4"/>
  <c r="AM6233" i="4"/>
  <c r="AM6234" i="4"/>
  <c r="AM6235" i="4"/>
  <c r="AM6236" i="4"/>
  <c r="AM6237" i="4"/>
  <c r="AM6238" i="4"/>
  <c r="AM6239" i="4"/>
  <c r="AM6240" i="4"/>
  <c r="AM6241" i="4"/>
  <c r="AM6242" i="4"/>
  <c r="AM6243" i="4"/>
  <c r="AM6244" i="4"/>
  <c r="AM6245" i="4"/>
  <c r="AM6246" i="4"/>
  <c r="AM6247" i="4"/>
  <c r="AM6248" i="4"/>
  <c r="AM6249" i="4"/>
  <c r="AM6250" i="4"/>
  <c r="AM6251" i="4"/>
  <c r="AM6252" i="4"/>
  <c r="AM6253" i="4"/>
  <c r="AM6254" i="4"/>
  <c r="AM6255" i="4"/>
  <c r="AM6256" i="4"/>
  <c r="AM6257" i="4"/>
  <c r="AM6258" i="4"/>
  <c r="AM6259" i="4"/>
  <c r="AM6260" i="4"/>
  <c r="AM6261" i="4"/>
  <c r="AM6262" i="4"/>
  <c r="AM6263" i="4"/>
  <c r="AM6264" i="4"/>
  <c r="AM6265" i="4"/>
  <c r="AM6266" i="4"/>
  <c r="AM6267" i="4"/>
  <c r="AM6268" i="4"/>
  <c r="AM6269" i="4"/>
  <c r="AM6270" i="4"/>
  <c r="AM6271" i="4"/>
  <c r="AM6272" i="4"/>
  <c r="AM6273" i="4"/>
  <c r="AM6274" i="4"/>
  <c r="AM6275" i="4"/>
  <c r="AM6276" i="4"/>
  <c r="AM6277" i="4"/>
  <c r="AM6278" i="4"/>
  <c r="AM6279" i="4"/>
  <c r="AM6280" i="4"/>
  <c r="AM6281" i="4"/>
  <c r="AM6282" i="4"/>
  <c r="AM6283" i="4"/>
  <c r="AM6284" i="4"/>
  <c r="AM6285" i="4"/>
  <c r="AM6286" i="4"/>
  <c r="AM6287" i="4"/>
  <c r="AM6288" i="4"/>
  <c r="AM6289" i="4"/>
  <c r="AM6290" i="4"/>
  <c r="AM6291" i="4"/>
  <c r="AM6292" i="4"/>
  <c r="AM6293" i="4"/>
  <c r="AM6294" i="4"/>
  <c r="AM6295" i="4"/>
  <c r="AM6296" i="4"/>
  <c r="AM6297" i="4"/>
  <c r="AM6298" i="4"/>
  <c r="AM6299" i="4"/>
  <c r="AM6300" i="4"/>
  <c r="AM6301" i="4"/>
  <c r="AM6302" i="4"/>
  <c r="AM6303" i="4"/>
  <c r="AM6304" i="4"/>
  <c r="AM6305" i="4"/>
  <c r="AM6306" i="4"/>
  <c r="AM6307" i="4"/>
  <c r="AM6308" i="4"/>
  <c r="AM6309" i="4"/>
  <c r="AM6310" i="4"/>
  <c r="AM6311" i="4"/>
  <c r="AM6312" i="4"/>
  <c r="AM6313" i="4"/>
  <c r="AM6314" i="4"/>
  <c r="AM6315" i="4"/>
  <c r="AM6316" i="4"/>
  <c r="AM6317" i="4"/>
  <c r="AM6318" i="4"/>
  <c r="AM6319" i="4"/>
  <c r="AM6320" i="4"/>
  <c r="AM6321" i="4"/>
  <c r="AM6322" i="4"/>
  <c r="AM6323" i="4"/>
  <c r="AM6324" i="4"/>
  <c r="AM6325" i="4"/>
  <c r="AM6326" i="4"/>
  <c r="AM6327" i="4"/>
  <c r="AM6328" i="4"/>
  <c r="AM6329" i="4"/>
  <c r="AM6330" i="4"/>
  <c r="AM6331" i="4"/>
  <c r="AM6332" i="4"/>
  <c r="AM6333" i="4"/>
  <c r="AM6334" i="4"/>
  <c r="AM6335" i="4"/>
  <c r="AM6336" i="4"/>
  <c r="AM6337" i="4"/>
  <c r="AM6338" i="4"/>
  <c r="AM6339" i="4"/>
  <c r="AM6340" i="4"/>
  <c r="AM6341" i="4"/>
  <c r="AM6342" i="4"/>
  <c r="AM6343" i="4"/>
  <c r="AM6344" i="4"/>
  <c r="AM6345" i="4"/>
  <c r="AM6346" i="4"/>
  <c r="AM6347" i="4"/>
  <c r="AM6348" i="4"/>
  <c r="AM6349" i="4"/>
  <c r="AM6350" i="4"/>
  <c r="AM6351" i="4"/>
  <c r="AM6352" i="4"/>
  <c r="AM6353" i="4"/>
  <c r="AM6354" i="4"/>
  <c r="AM6355" i="4"/>
  <c r="AM6356" i="4"/>
  <c r="AM6357" i="4"/>
  <c r="AM6358" i="4"/>
  <c r="AM6359" i="4"/>
  <c r="AM6360" i="4"/>
  <c r="AM6361" i="4"/>
  <c r="AM6362" i="4"/>
  <c r="AM6363" i="4"/>
  <c r="AM6364" i="4"/>
  <c r="AM6365" i="4"/>
  <c r="AM6366" i="4"/>
  <c r="AM6367" i="4"/>
  <c r="AM6368" i="4"/>
  <c r="AM6369" i="4"/>
  <c r="AM6370" i="4"/>
  <c r="AM6371" i="4"/>
  <c r="AM6372" i="4"/>
  <c r="AM6373" i="4"/>
  <c r="AM6374" i="4"/>
  <c r="AM6375" i="4"/>
  <c r="AM6376" i="4"/>
  <c r="AM6377" i="4"/>
  <c r="AM6378" i="4"/>
  <c r="AM6379" i="4"/>
  <c r="AM6380" i="4"/>
  <c r="AM6381" i="4"/>
  <c r="AM6382" i="4"/>
  <c r="AM6383" i="4"/>
  <c r="AM6384" i="4"/>
  <c r="AM6385" i="4"/>
  <c r="AM6386" i="4"/>
  <c r="AM6387" i="4"/>
  <c r="AM6388" i="4"/>
  <c r="AM6389" i="4"/>
  <c r="AM6390" i="4"/>
  <c r="AM6391" i="4"/>
  <c r="AM6392" i="4"/>
  <c r="AM6393" i="4"/>
  <c r="AM6394" i="4"/>
  <c r="AM6395" i="4"/>
  <c r="AM6396" i="4"/>
  <c r="AM6397" i="4"/>
  <c r="AM6398" i="4"/>
  <c r="AM6399" i="4"/>
  <c r="AM6400" i="4"/>
  <c r="AM6401" i="4"/>
  <c r="AM6402" i="4"/>
  <c r="AM6403" i="4"/>
  <c r="AM6404" i="4"/>
  <c r="AM6405" i="4"/>
  <c r="AM6406" i="4"/>
  <c r="AM6407" i="4"/>
  <c r="AM6408" i="4"/>
  <c r="AM6409" i="4"/>
  <c r="AM6410" i="4"/>
  <c r="AM6411" i="4"/>
  <c r="AM6412" i="4"/>
  <c r="AM6413" i="4"/>
  <c r="AM6414" i="4"/>
  <c r="AM6415" i="4"/>
  <c r="AM6416" i="4"/>
  <c r="AM6417" i="4"/>
  <c r="AM6418" i="4"/>
  <c r="AM6419" i="4"/>
  <c r="AM6420" i="4"/>
  <c r="AM6421" i="4"/>
  <c r="AM6422" i="4"/>
  <c r="AM6423" i="4"/>
  <c r="AM6424" i="4"/>
  <c r="AM6425" i="4"/>
  <c r="AM6426" i="4"/>
  <c r="AM6427" i="4"/>
  <c r="AM6428" i="4"/>
  <c r="AM6429" i="4"/>
  <c r="AM6430" i="4"/>
  <c r="AM6431" i="4"/>
  <c r="AM6432" i="4"/>
  <c r="AM6433" i="4"/>
  <c r="AM6434" i="4"/>
  <c r="AM6435" i="4"/>
  <c r="AM6436" i="4"/>
  <c r="AM6437" i="4"/>
  <c r="AM6438" i="4"/>
  <c r="AM6439" i="4"/>
  <c r="AM6440" i="4"/>
  <c r="AM6441" i="4"/>
  <c r="AM6442" i="4"/>
  <c r="AM6443" i="4"/>
  <c r="AM6444" i="4"/>
  <c r="AM6445" i="4"/>
  <c r="AM6446" i="4"/>
  <c r="AM6447" i="4"/>
  <c r="AM6448" i="4"/>
  <c r="AM6449" i="4"/>
  <c r="AM6450" i="4"/>
  <c r="AM6451" i="4"/>
  <c r="AM6452" i="4"/>
  <c r="AM6453" i="4"/>
  <c r="AM6454" i="4"/>
  <c r="AM6455" i="4"/>
  <c r="AM6456" i="4"/>
  <c r="AM6457" i="4"/>
  <c r="AM6458" i="4"/>
  <c r="AM6459" i="4"/>
  <c r="AM6460" i="4"/>
  <c r="AM6461" i="4"/>
  <c r="AM6462" i="4"/>
  <c r="AM6463" i="4"/>
  <c r="AM6464" i="4"/>
  <c r="AM6465" i="4"/>
  <c r="AM6466" i="4"/>
  <c r="AM6467" i="4"/>
  <c r="AM6468" i="4"/>
  <c r="AM6469" i="4"/>
  <c r="AM6470" i="4"/>
  <c r="AM6471" i="4"/>
  <c r="AM6472" i="4"/>
  <c r="AM6473" i="4"/>
  <c r="AM6474" i="4"/>
  <c r="AM6475" i="4"/>
  <c r="AM6476" i="4"/>
  <c r="AM6477" i="4"/>
  <c r="AM6478" i="4"/>
  <c r="AM6479" i="4"/>
  <c r="AM6480" i="4"/>
  <c r="AM6481" i="4"/>
  <c r="AM6482" i="4"/>
  <c r="AM6483" i="4"/>
  <c r="AM6484" i="4"/>
  <c r="AM6485" i="4"/>
  <c r="AM6486" i="4"/>
  <c r="AM6487" i="4"/>
  <c r="AM6488" i="4"/>
  <c r="AM6489" i="4"/>
  <c r="AM6490" i="4"/>
  <c r="AM6491" i="4"/>
  <c r="AM6492" i="4"/>
  <c r="AM6493" i="4"/>
  <c r="AM6494" i="4"/>
  <c r="AM6495" i="4"/>
  <c r="AM6496" i="4"/>
  <c r="AM6497" i="4"/>
  <c r="AM6498" i="4"/>
  <c r="AM6499" i="4"/>
  <c r="AM6500" i="4"/>
  <c r="AM6501" i="4"/>
  <c r="AM6502" i="4"/>
  <c r="AM6503" i="4"/>
  <c r="AM6504" i="4"/>
  <c r="AM6505" i="4"/>
  <c r="AM6506" i="4"/>
  <c r="AM6507" i="4"/>
  <c r="AM6508" i="4"/>
  <c r="AM6509" i="4"/>
  <c r="AM6510" i="4"/>
  <c r="AM6511" i="4"/>
  <c r="AM6512" i="4"/>
  <c r="AM6513" i="4"/>
  <c r="AM6514" i="4"/>
  <c r="AM6515" i="4"/>
  <c r="AM6516" i="4"/>
  <c r="AM6517" i="4"/>
  <c r="AM6518" i="4"/>
  <c r="AM6519" i="4"/>
  <c r="AM6520" i="4"/>
  <c r="AM6521" i="4"/>
  <c r="AM6522" i="4"/>
  <c r="AM6523" i="4"/>
  <c r="AM6524" i="4"/>
  <c r="AM6525" i="4"/>
  <c r="AM6526" i="4"/>
  <c r="AM6527" i="4"/>
  <c r="AM6528" i="4"/>
  <c r="AM6529" i="4"/>
  <c r="AM6530" i="4"/>
  <c r="AM6531" i="4"/>
  <c r="AM6532" i="4"/>
  <c r="AM6533" i="4"/>
  <c r="AM6534" i="4"/>
  <c r="AM6535" i="4"/>
  <c r="AM6536" i="4"/>
  <c r="AM6537" i="4"/>
  <c r="AM6538" i="4"/>
  <c r="AM6539" i="4"/>
  <c r="AM6540" i="4"/>
  <c r="AM6541" i="4"/>
  <c r="AM6542" i="4"/>
  <c r="AM6543" i="4"/>
  <c r="AM6544" i="4"/>
  <c r="AM6545" i="4"/>
  <c r="AM6546" i="4"/>
  <c r="AM6547" i="4"/>
  <c r="AM6548" i="4"/>
  <c r="AM6549" i="4"/>
  <c r="AM6550" i="4"/>
  <c r="AM6551" i="4"/>
  <c r="AM6552" i="4"/>
  <c r="AM6553" i="4"/>
  <c r="AM6554" i="4"/>
  <c r="AM6555" i="4"/>
  <c r="AM6556" i="4"/>
  <c r="AM6557" i="4"/>
  <c r="AM6558" i="4"/>
  <c r="AM6559" i="4"/>
  <c r="AM6560" i="4"/>
  <c r="AM6561" i="4"/>
  <c r="AM6562" i="4"/>
  <c r="AM6563" i="4"/>
  <c r="AM6564" i="4"/>
  <c r="AM6565" i="4"/>
  <c r="AM6566" i="4"/>
  <c r="AM6567" i="4"/>
  <c r="AM6568" i="4"/>
  <c r="AM6569" i="4"/>
  <c r="AM6570" i="4"/>
  <c r="AM6571" i="4"/>
  <c r="AM6572" i="4"/>
  <c r="AM6573" i="4"/>
  <c r="AM6574" i="4"/>
  <c r="AM6575" i="4"/>
  <c r="AM6576" i="4"/>
  <c r="AM6577" i="4"/>
  <c r="AM6578" i="4"/>
  <c r="AM6579" i="4"/>
  <c r="AM6580" i="4"/>
  <c r="AM6581" i="4"/>
  <c r="AM6582" i="4"/>
  <c r="AM6583" i="4"/>
  <c r="AM6584" i="4"/>
  <c r="AM6585" i="4"/>
  <c r="AM6586" i="4"/>
  <c r="AM6587" i="4"/>
  <c r="AM6588" i="4"/>
  <c r="AM6589" i="4"/>
  <c r="AM6590" i="4"/>
  <c r="AM6591" i="4"/>
  <c r="AM6592" i="4"/>
  <c r="AM6593" i="4"/>
  <c r="AM6594" i="4"/>
  <c r="AM6595" i="4"/>
  <c r="AM6596" i="4"/>
  <c r="AM6597" i="4"/>
  <c r="AM6598" i="4"/>
  <c r="AM6599" i="4"/>
  <c r="AM6600" i="4"/>
  <c r="AM6601" i="4"/>
  <c r="AM6602" i="4"/>
  <c r="AM6603" i="4"/>
  <c r="AM6604" i="4"/>
  <c r="AM6605" i="4"/>
  <c r="AM6606" i="4"/>
  <c r="AM6607" i="4"/>
  <c r="AM6608" i="4"/>
  <c r="AM6609" i="4"/>
  <c r="AM6610" i="4"/>
  <c r="AM6611" i="4"/>
  <c r="AM6612" i="4"/>
  <c r="AM6613" i="4"/>
  <c r="AM6614" i="4"/>
  <c r="AM6615" i="4"/>
  <c r="AM6616" i="4"/>
  <c r="AM6617" i="4"/>
  <c r="AM6618" i="4"/>
  <c r="AM6619" i="4"/>
  <c r="AM6620" i="4"/>
  <c r="AM6621" i="4"/>
  <c r="AM6622" i="4"/>
  <c r="AM6623" i="4"/>
  <c r="AM6624" i="4"/>
  <c r="AM6625" i="4"/>
  <c r="AM6626" i="4"/>
  <c r="AM6627" i="4"/>
  <c r="AM6628" i="4"/>
  <c r="AM6629" i="4"/>
  <c r="AM6630" i="4"/>
  <c r="AM6631" i="4"/>
  <c r="AM6632" i="4"/>
  <c r="AM6633" i="4"/>
  <c r="AM6634" i="4"/>
  <c r="AM6635" i="4"/>
  <c r="AM6636" i="4"/>
  <c r="AM6637" i="4"/>
  <c r="AM6638" i="4"/>
  <c r="AM6639" i="4"/>
  <c r="AM6640" i="4"/>
  <c r="AM6641" i="4"/>
  <c r="AM6642" i="4"/>
  <c r="AM6643" i="4"/>
  <c r="AM6644" i="4"/>
  <c r="AM6645" i="4"/>
  <c r="AM6646" i="4"/>
  <c r="AM6647" i="4"/>
  <c r="AM6648" i="4"/>
  <c r="AM6649" i="4"/>
  <c r="AM6650" i="4"/>
  <c r="AM6651" i="4"/>
  <c r="AM6652" i="4"/>
  <c r="AM6653" i="4"/>
  <c r="AM6654" i="4"/>
  <c r="AM6655" i="4"/>
  <c r="AM6656" i="4"/>
  <c r="AM6657" i="4"/>
  <c r="AM6658" i="4"/>
  <c r="AM6659" i="4"/>
  <c r="AM6660" i="4"/>
  <c r="AM6661" i="4"/>
  <c r="AM6662" i="4"/>
  <c r="AM6663" i="4"/>
  <c r="AM6664" i="4"/>
  <c r="AM6665" i="4"/>
  <c r="AM6666" i="4"/>
  <c r="AM6667" i="4"/>
  <c r="AM6668" i="4"/>
  <c r="AM6669" i="4"/>
  <c r="AM6670" i="4"/>
  <c r="AM6671" i="4"/>
  <c r="AM6672" i="4"/>
  <c r="AM6673" i="4"/>
  <c r="AM6674" i="4"/>
  <c r="AM6675" i="4"/>
  <c r="AM6676" i="4"/>
  <c r="AM6677" i="4"/>
  <c r="AM6678" i="4"/>
  <c r="AM6679" i="4"/>
  <c r="AM6680" i="4"/>
  <c r="AM6681" i="4"/>
  <c r="AM6682" i="4"/>
  <c r="AM6683" i="4"/>
  <c r="AM6684" i="4"/>
  <c r="AM6685" i="4"/>
  <c r="AM6686" i="4"/>
  <c r="AM6687" i="4"/>
  <c r="AM6688" i="4"/>
  <c r="AM6689" i="4"/>
  <c r="AM6690" i="4"/>
  <c r="AM6691" i="4"/>
  <c r="AM6692" i="4"/>
  <c r="AM6693" i="4"/>
  <c r="AM6694" i="4"/>
  <c r="AM6695" i="4"/>
  <c r="AM6696" i="4"/>
  <c r="AM6697" i="4"/>
  <c r="AM6698" i="4"/>
  <c r="AM6699" i="4"/>
  <c r="AM6700" i="4"/>
  <c r="AM6701" i="4"/>
  <c r="AM6702" i="4"/>
  <c r="AM6703" i="4"/>
  <c r="AM6704" i="4"/>
  <c r="AM6705" i="4"/>
  <c r="AM6706" i="4"/>
  <c r="AM6707" i="4"/>
  <c r="AM6708" i="4"/>
  <c r="AM6709" i="4"/>
  <c r="AM6710" i="4"/>
  <c r="AM6711" i="4"/>
  <c r="AM6712" i="4"/>
  <c r="AM6713" i="4"/>
  <c r="AM6714" i="4"/>
  <c r="AM6715" i="4"/>
  <c r="AM6716" i="4"/>
  <c r="AM6717" i="4"/>
  <c r="AM6718" i="4"/>
  <c r="AM6719" i="4"/>
  <c r="AM6720" i="4"/>
  <c r="AM6721" i="4"/>
  <c r="AM6722" i="4"/>
  <c r="AM6723" i="4"/>
  <c r="AM6724" i="4"/>
  <c r="AM6725" i="4"/>
  <c r="AM6726" i="4"/>
  <c r="AM6727" i="4"/>
  <c r="AM6728" i="4"/>
  <c r="AM6729" i="4"/>
  <c r="AM6730" i="4"/>
  <c r="AM6731" i="4"/>
  <c r="AM6732" i="4"/>
  <c r="AM6733" i="4"/>
  <c r="AM6734" i="4"/>
  <c r="AM6735" i="4"/>
  <c r="AM6736" i="4"/>
  <c r="AM6737" i="4"/>
  <c r="AM6738" i="4"/>
  <c r="AM6739" i="4"/>
  <c r="AM6740" i="4"/>
  <c r="AM6741" i="4"/>
  <c r="AM6742" i="4"/>
  <c r="AM6743" i="4"/>
  <c r="AM6744" i="4"/>
  <c r="AM6745" i="4"/>
  <c r="AM6746" i="4"/>
  <c r="AM6747" i="4"/>
  <c r="AM6748" i="4"/>
  <c r="AM6749" i="4"/>
  <c r="AM6750" i="4"/>
  <c r="AM6751" i="4"/>
  <c r="AM6752" i="4"/>
  <c r="AM6753" i="4"/>
  <c r="AM6754" i="4"/>
  <c r="AM6755" i="4"/>
  <c r="AM6756" i="4"/>
  <c r="AM6757" i="4"/>
  <c r="AM6758" i="4"/>
  <c r="AM6759" i="4"/>
  <c r="AM6760" i="4"/>
  <c r="AM6761" i="4"/>
  <c r="AM6762" i="4"/>
  <c r="AM6763" i="4"/>
  <c r="AM6764" i="4"/>
  <c r="AM6765" i="4"/>
  <c r="AM6766" i="4"/>
  <c r="AM6767" i="4"/>
  <c r="AM6768" i="4"/>
  <c r="AM6769" i="4"/>
  <c r="AM6770" i="4"/>
  <c r="AM6771" i="4"/>
  <c r="AM6772" i="4"/>
  <c r="AM6773" i="4"/>
  <c r="AM6774" i="4"/>
  <c r="AM6775" i="4"/>
  <c r="AM6776" i="4"/>
  <c r="AM6777" i="4"/>
  <c r="AM6778" i="4"/>
  <c r="AM6779" i="4"/>
  <c r="AM6780" i="4"/>
  <c r="AM6781" i="4"/>
  <c r="AM6782" i="4"/>
  <c r="AM6783" i="4"/>
  <c r="AM6784" i="4"/>
  <c r="AM6785" i="4"/>
  <c r="AM6786" i="4"/>
  <c r="AM6787" i="4"/>
  <c r="AM6788" i="4"/>
  <c r="AM6789" i="4"/>
  <c r="AM6790" i="4"/>
  <c r="AM6791" i="4"/>
  <c r="AM6792" i="4"/>
  <c r="AM6793" i="4"/>
  <c r="AM6794" i="4"/>
  <c r="AM6795" i="4"/>
  <c r="AM6796" i="4"/>
  <c r="AM6797" i="4"/>
  <c r="AM6798" i="4"/>
  <c r="AM6799" i="4"/>
  <c r="AM6800" i="4"/>
  <c r="AM6801" i="4"/>
  <c r="AM6802" i="4"/>
  <c r="AM6803" i="4"/>
  <c r="AM6804" i="4"/>
  <c r="AM6805" i="4"/>
  <c r="AM6806" i="4"/>
  <c r="AM6807" i="4"/>
  <c r="AM6808" i="4"/>
  <c r="AM6809" i="4"/>
  <c r="AM6810" i="4"/>
  <c r="AM6811" i="4"/>
  <c r="AM6812" i="4"/>
  <c r="AM6813" i="4"/>
  <c r="AM6814" i="4"/>
  <c r="AM6815" i="4"/>
  <c r="AM6816" i="4"/>
  <c r="AM6817" i="4"/>
  <c r="AM6818" i="4"/>
  <c r="AM6819" i="4"/>
  <c r="AM6820" i="4"/>
  <c r="AM6821" i="4"/>
  <c r="AM6822" i="4"/>
  <c r="AM6823" i="4"/>
  <c r="AM6824" i="4"/>
  <c r="AM6825" i="4"/>
  <c r="AM6826" i="4"/>
  <c r="AM6827" i="4"/>
  <c r="AM6828" i="4"/>
  <c r="AM6829" i="4"/>
  <c r="AM6830" i="4"/>
  <c r="AM6831" i="4"/>
  <c r="AM6832" i="4"/>
  <c r="AM6833" i="4"/>
  <c r="AM6834" i="4"/>
  <c r="AM6835" i="4"/>
  <c r="AM6836" i="4"/>
  <c r="AM6837" i="4"/>
  <c r="AM6838" i="4"/>
  <c r="AM6839" i="4"/>
  <c r="AM6840" i="4"/>
  <c r="AM6841" i="4"/>
  <c r="AM6842" i="4"/>
  <c r="AM6843" i="4"/>
  <c r="AM6844" i="4"/>
  <c r="AM6845" i="4"/>
  <c r="AM6846" i="4"/>
  <c r="AM6847" i="4"/>
  <c r="AM6848" i="4"/>
  <c r="AM6849" i="4"/>
  <c r="AM6850" i="4"/>
  <c r="AM6851" i="4"/>
  <c r="AM6852" i="4"/>
  <c r="AM6853" i="4"/>
  <c r="AM6854" i="4"/>
  <c r="AM6855" i="4"/>
  <c r="AM6856" i="4"/>
  <c r="AM6857" i="4"/>
  <c r="AM6858" i="4"/>
  <c r="AM6859" i="4"/>
  <c r="AM6860" i="4"/>
  <c r="AM6861" i="4"/>
  <c r="AM6862" i="4"/>
  <c r="AM6863" i="4"/>
  <c r="AM6864" i="4"/>
  <c r="AM6865" i="4"/>
  <c r="AM6866" i="4"/>
  <c r="AM6867" i="4"/>
  <c r="AM6868" i="4"/>
  <c r="AM6869" i="4"/>
  <c r="AM6870" i="4"/>
  <c r="AM6871" i="4"/>
  <c r="AM6872" i="4"/>
  <c r="AM6873" i="4"/>
  <c r="AM6874" i="4"/>
  <c r="AM6875" i="4"/>
  <c r="AM6876" i="4"/>
  <c r="AM6877" i="4"/>
  <c r="AM6878" i="4"/>
  <c r="AM6879" i="4"/>
  <c r="AM6880" i="4"/>
  <c r="AM6881" i="4"/>
  <c r="AM6882" i="4"/>
  <c r="AM6883" i="4"/>
  <c r="AM6884" i="4"/>
  <c r="AM6885" i="4"/>
  <c r="AM6886" i="4"/>
  <c r="AM6887" i="4"/>
  <c r="AM6888" i="4"/>
  <c r="AM6889" i="4"/>
  <c r="AM6890" i="4"/>
  <c r="AM6891" i="4"/>
  <c r="AM6892" i="4"/>
  <c r="AM6893" i="4"/>
  <c r="AM6894" i="4"/>
  <c r="AM6895" i="4"/>
  <c r="AM6896" i="4"/>
  <c r="AM6897" i="4"/>
  <c r="AM6898" i="4"/>
  <c r="AM6899" i="4"/>
  <c r="AM6900" i="4"/>
  <c r="AM6901" i="4"/>
  <c r="AM6902" i="4"/>
  <c r="AM6903" i="4"/>
  <c r="AM6904" i="4"/>
  <c r="AM6905" i="4"/>
  <c r="AM6906" i="4"/>
  <c r="AM6907" i="4"/>
  <c r="AM6908" i="4"/>
  <c r="AM6909" i="4"/>
  <c r="AM6910" i="4"/>
  <c r="AM6911" i="4"/>
  <c r="AM6912" i="4"/>
  <c r="AM6913" i="4"/>
  <c r="AM6914" i="4"/>
  <c r="AM6915" i="4"/>
  <c r="AM6916" i="4"/>
  <c r="AM6917" i="4"/>
  <c r="AM6918" i="4"/>
  <c r="AM6919" i="4"/>
  <c r="AM6920" i="4"/>
  <c r="AM6921" i="4"/>
  <c r="AM6922" i="4"/>
  <c r="AM6923" i="4"/>
  <c r="AM6924" i="4"/>
  <c r="AM6925" i="4"/>
  <c r="AM6926" i="4"/>
  <c r="AM6927" i="4"/>
  <c r="AM6928" i="4"/>
  <c r="AM6929" i="4"/>
  <c r="AM6930" i="4"/>
  <c r="AM693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L6043" i="4"/>
  <c r="AL6044" i="4"/>
  <c r="AL6045" i="4"/>
  <c r="AL6046" i="4"/>
  <c r="AL6047" i="4"/>
  <c r="AL6048" i="4"/>
  <c r="AL6049" i="4"/>
  <c r="AL6050" i="4"/>
  <c r="AL6051" i="4"/>
  <c r="AL6052" i="4"/>
  <c r="AL6053" i="4"/>
  <c r="AL6054" i="4"/>
  <c r="AL6055" i="4"/>
  <c r="AL6056" i="4"/>
  <c r="AL6057" i="4"/>
  <c r="AL6058" i="4"/>
  <c r="AL6059" i="4"/>
  <c r="AL6060" i="4"/>
  <c r="AL6061" i="4"/>
  <c r="AL6062" i="4"/>
  <c r="AL6063" i="4"/>
  <c r="AL6064" i="4"/>
  <c r="AL6065" i="4"/>
  <c r="AL6066" i="4"/>
  <c r="AL6067" i="4"/>
  <c r="AL6068" i="4"/>
  <c r="AL6069" i="4"/>
  <c r="AL6070" i="4"/>
  <c r="AL6071" i="4"/>
  <c r="AL6072" i="4"/>
  <c r="AL6073" i="4"/>
  <c r="AL6074" i="4"/>
  <c r="AL6075" i="4"/>
  <c r="AL6076" i="4"/>
  <c r="AL6077" i="4"/>
  <c r="AL6078" i="4"/>
  <c r="AL6079" i="4"/>
  <c r="AL6080" i="4"/>
  <c r="AL6081" i="4"/>
  <c r="AL6082" i="4"/>
  <c r="AL6083" i="4"/>
  <c r="AL6084" i="4"/>
  <c r="AL6085" i="4"/>
  <c r="AL6086" i="4"/>
  <c r="AL6087" i="4"/>
  <c r="AL6088" i="4"/>
  <c r="AL6089" i="4"/>
  <c r="AL6090" i="4"/>
  <c r="AL6091" i="4"/>
  <c r="AL6092" i="4"/>
  <c r="AL6093" i="4"/>
  <c r="AL6094" i="4"/>
  <c r="AL6095" i="4"/>
  <c r="AL6096" i="4"/>
  <c r="AL6097" i="4"/>
  <c r="AL6098" i="4"/>
  <c r="AL6099" i="4"/>
  <c r="AL6100" i="4"/>
  <c r="AL6101" i="4"/>
  <c r="AL6102" i="4"/>
  <c r="AL6103" i="4"/>
  <c r="AL6104" i="4"/>
  <c r="AL6105" i="4"/>
  <c r="AL6106" i="4"/>
  <c r="AL6107" i="4"/>
  <c r="AL6108" i="4"/>
  <c r="AL6109" i="4"/>
  <c r="AL6110" i="4"/>
  <c r="AL6111" i="4"/>
  <c r="AL6112" i="4"/>
  <c r="AL6113" i="4"/>
  <c r="AL6114" i="4"/>
  <c r="AL6115" i="4"/>
  <c r="AL6116" i="4"/>
  <c r="AL6117" i="4"/>
  <c r="AL6118" i="4"/>
  <c r="AL6119" i="4"/>
  <c r="AL6120" i="4"/>
  <c r="AL6121" i="4"/>
  <c r="AL6122" i="4"/>
  <c r="AL6123" i="4"/>
  <c r="AL6124" i="4"/>
  <c r="AL6125" i="4"/>
  <c r="AL6126" i="4"/>
  <c r="AL6127" i="4"/>
  <c r="AL6128" i="4"/>
  <c r="AL6129" i="4"/>
  <c r="AL6130" i="4"/>
  <c r="AL6131" i="4"/>
  <c r="AL6132" i="4"/>
  <c r="AL6133" i="4"/>
  <c r="AL6134" i="4"/>
  <c r="AL6135" i="4"/>
  <c r="AL6136" i="4"/>
  <c r="AL6137" i="4"/>
  <c r="AL6138" i="4"/>
  <c r="AL6139" i="4"/>
  <c r="AL6140" i="4"/>
  <c r="AL6141" i="4"/>
  <c r="AL6142" i="4"/>
  <c r="AL6143" i="4"/>
  <c r="AL6144" i="4"/>
  <c r="AL6145" i="4"/>
  <c r="AL6146" i="4"/>
  <c r="AL6147" i="4"/>
  <c r="AL6148" i="4"/>
  <c r="AL6149" i="4"/>
  <c r="AL6150" i="4"/>
  <c r="AL6151" i="4"/>
  <c r="AL6152" i="4"/>
  <c r="AL6153" i="4"/>
  <c r="AL6154" i="4"/>
  <c r="AL6155" i="4"/>
  <c r="AL6156" i="4"/>
  <c r="AL6157" i="4"/>
  <c r="AL6158" i="4"/>
  <c r="AL6159" i="4"/>
  <c r="AL6160" i="4"/>
  <c r="AL6161" i="4"/>
  <c r="AL6162" i="4"/>
  <c r="AL6163" i="4"/>
  <c r="AL6164" i="4"/>
  <c r="AL6165" i="4"/>
  <c r="AL6166" i="4"/>
  <c r="AL6167" i="4"/>
  <c r="AL6168" i="4"/>
  <c r="AL6169" i="4"/>
  <c r="AL6170" i="4"/>
  <c r="AL6171" i="4"/>
  <c r="AL6172" i="4"/>
  <c r="AL6173" i="4"/>
  <c r="AL6174" i="4"/>
  <c r="AL6175" i="4"/>
  <c r="AL6176" i="4"/>
  <c r="AL6177" i="4"/>
  <c r="AL6178" i="4"/>
  <c r="AL6179" i="4"/>
  <c r="AL6180" i="4"/>
  <c r="AL6181" i="4"/>
  <c r="AL6182" i="4"/>
  <c r="AL6183" i="4"/>
  <c r="AL6184" i="4"/>
  <c r="AL6185" i="4"/>
  <c r="AL6186" i="4"/>
  <c r="AL6187" i="4"/>
  <c r="AL6188" i="4"/>
  <c r="AL6189" i="4"/>
  <c r="AL6190" i="4"/>
  <c r="AL6191" i="4"/>
  <c r="AL6192" i="4"/>
  <c r="AL6193" i="4"/>
  <c r="AL6194" i="4"/>
  <c r="AL6195" i="4"/>
  <c r="AL6196" i="4"/>
  <c r="AL6197" i="4"/>
  <c r="AL6198" i="4"/>
  <c r="AL6199" i="4"/>
  <c r="AL6200" i="4"/>
  <c r="AL6201" i="4"/>
  <c r="AL6202" i="4"/>
  <c r="AL6203" i="4"/>
  <c r="AL6204" i="4"/>
  <c r="AL6205" i="4"/>
  <c r="AL6206" i="4"/>
  <c r="AL6207" i="4"/>
  <c r="AL6208" i="4"/>
  <c r="AL6209" i="4"/>
  <c r="AL6210" i="4"/>
  <c r="AL6211" i="4"/>
  <c r="AL6212" i="4"/>
  <c r="AL6213" i="4"/>
  <c r="AL6214" i="4"/>
  <c r="AL6215" i="4"/>
  <c r="AL6216" i="4"/>
  <c r="AL6217" i="4"/>
  <c r="AL6218" i="4"/>
  <c r="AL6219" i="4"/>
  <c r="AL6220" i="4"/>
  <c r="AL6221" i="4"/>
  <c r="AL6222" i="4"/>
  <c r="AL6223" i="4"/>
  <c r="AL6224" i="4"/>
  <c r="AL6225" i="4"/>
  <c r="AL6226" i="4"/>
  <c r="AL6227" i="4"/>
  <c r="AL6228" i="4"/>
  <c r="AL6229" i="4"/>
  <c r="AL6230" i="4"/>
  <c r="AL6231" i="4"/>
  <c r="AL6232" i="4"/>
  <c r="AL6233" i="4"/>
  <c r="AL6234" i="4"/>
  <c r="AL6235" i="4"/>
  <c r="AL6236" i="4"/>
  <c r="AL6237" i="4"/>
  <c r="AL6238" i="4"/>
  <c r="AL6239" i="4"/>
  <c r="AL6240" i="4"/>
  <c r="AL6241" i="4"/>
  <c r="AL6242" i="4"/>
  <c r="AL6243" i="4"/>
  <c r="AL6244" i="4"/>
  <c r="AL6245" i="4"/>
  <c r="AL6246" i="4"/>
  <c r="AL6247" i="4"/>
  <c r="AL6248" i="4"/>
  <c r="AL6249" i="4"/>
  <c r="AL6250" i="4"/>
  <c r="AL6251" i="4"/>
  <c r="AL6252" i="4"/>
  <c r="AL6253" i="4"/>
  <c r="AL6254" i="4"/>
  <c r="AL6255" i="4"/>
  <c r="AL6256" i="4"/>
  <c r="AL6257" i="4"/>
  <c r="AL6258" i="4"/>
  <c r="AL6259" i="4"/>
  <c r="AL6260" i="4"/>
  <c r="AL6261" i="4"/>
  <c r="AL6262" i="4"/>
  <c r="AL6263" i="4"/>
  <c r="AL6264" i="4"/>
  <c r="AL6265" i="4"/>
  <c r="AL6266" i="4"/>
  <c r="AL6267" i="4"/>
  <c r="AL6268" i="4"/>
  <c r="AL6269" i="4"/>
  <c r="AL6270" i="4"/>
  <c r="AL6271" i="4"/>
  <c r="AL6272" i="4"/>
  <c r="AL6273" i="4"/>
  <c r="AL6274" i="4"/>
  <c r="AL6275" i="4"/>
  <c r="AL6276" i="4"/>
  <c r="AL6277" i="4"/>
  <c r="AL6278" i="4"/>
  <c r="AL6279" i="4"/>
  <c r="AL6280" i="4"/>
  <c r="AL6281" i="4"/>
  <c r="AL6282" i="4"/>
  <c r="AL6283" i="4"/>
  <c r="AL6284" i="4"/>
  <c r="AL6285" i="4"/>
  <c r="AL6286" i="4"/>
  <c r="AL6287" i="4"/>
  <c r="AL6288" i="4"/>
  <c r="AL6289" i="4"/>
  <c r="AL6290" i="4"/>
  <c r="AL6291" i="4"/>
  <c r="AL6292" i="4"/>
  <c r="AL6293" i="4"/>
  <c r="AL6294" i="4"/>
  <c r="AL6295" i="4"/>
  <c r="AL6296" i="4"/>
  <c r="AL6297" i="4"/>
  <c r="AL6298" i="4"/>
  <c r="AL6299" i="4"/>
  <c r="AL6300" i="4"/>
  <c r="AL6301" i="4"/>
  <c r="AL6302" i="4"/>
  <c r="AL6303" i="4"/>
  <c r="AL6304" i="4"/>
  <c r="AL6305" i="4"/>
  <c r="AL6306" i="4"/>
  <c r="AL6307" i="4"/>
  <c r="AL6308" i="4"/>
  <c r="AL6309" i="4"/>
  <c r="AL6310" i="4"/>
  <c r="AL6311" i="4"/>
  <c r="AL6312" i="4"/>
  <c r="AL6313" i="4"/>
  <c r="AL6314" i="4"/>
  <c r="AL6315" i="4"/>
  <c r="AL6316" i="4"/>
  <c r="AL6317" i="4"/>
  <c r="AL6318" i="4"/>
  <c r="AL6319" i="4"/>
  <c r="AL6320" i="4"/>
  <c r="AL6321" i="4"/>
  <c r="AL6322" i="4"/>
  <c r="AL6323" i="4"/>
  <c r="AL6324" i="4"/>
  <c r="AL6325" i="4"/>
  <c r="AL6326" i="4"/>
  <c r="AL6327" i="4"/>
  <c r="AL6328" i="4"/>
  <c r="AL6329" i="4"/>
  <c r="AL6330" i="4"/>
  <c r="AL6331" i="4"/>
  <c r="AL6332" i="4"/>
  <c r="AL6333" i="4"/>
  <c r="AL6334" i="4"/>
  <c r="AL6335" i="4"/>
  <c r="AL6336" i="4"/>
  <c r="AL6337" i="4"/>
  <c r="AL6338" i="4"/>
  <c r="AL6339" i="4"/>
  <c r="AL6340" i="4"/>
  <c r="AL6341" i="4"/>
  <c r="AL6342" i="4"/>
  <c r="AL6343" i="4"/>
  <c r="AL6344" i="4"/>
  <c r="AL6345" i="4"/>
  <c r="AL6346" i="4"/>
  <c r="AL6347" i="4"/>
  <c r="AL6348" i="4"/>
  <c r="AL6349" i="4"/>
  <c r="AL6350" i="4"/>
  <c r="AL6351" i="4"/>
  <c r="AL6352" i="4"/>
  <c r="AL6353" i="4"/>
  <c r="AL6354" i="4"/>
  <c r="AL6355" i="4"/>
  <c r="AL6356" i="4"/>
  <c r="AL6357" i="4"/>
  <c r="AL6358" i="4"/>
  <c r="AL6359" i="4"/>
  <c r="AL6360" i="4"/>
  <c r="AL6361" i="4"/>
  <c r="AL6362" i="4"/>
  <c r="AL6363" i="4"/>
  <c r="AL6364" i="4"/>
  <c r="AL6365" i="4"/>
  <c r="AL6366" i="4"/>
  <c r="AL6367" i="4"/>
  <c r="AL6368" i="4"/>
  <c r="AL6369" i="4"/>
  <c r="AL6370" i="4"/>
  <c r="AL6371" i="4"/>
  <c r="AL6372" i="4"/>
  <c r="AL6373" i="4"/>
  <c r="AL6374" i="4"/>
  <c r="AL6375" i="4"/>
  <c r="AL6376" i="4"/>
  <c r="AL6377" i="4"/>
  <c r="AL6378" i="4"/>
  <c r="AL6379" i="4"/>
  <c r="AL6380" i="4"/>
  <c r="AL6381" i="4"/>
  <c r="AL6382" i="4"/>
  <c r="AL6383" i="4"/>
  <c r="AL6384" i="4"/>
  <c r="AL6385" i="4"/>
  <c r="AL6386" i="4"/>
  <c r="AL6387" i="4"/>
  <c r="AL6388" i="4"/>
  <c r="AL6389" i="4"/>
  <c r="AL6390" i="4"/>
  <c r="AL6391" i="4"/>
  <c r="AL6392" i="4"/>
  <c r="AL6393" i="4"/>
  <c r="AL6394" i="4"/>
  <c r="AL6395" i="4"/>
  <c r="AL6396" i="4"/>
  <c r="AL6397" i="4"/>
  <c r="AL6398" i="4"/>
  <c r="AL6399" i="4"/>
  <c r="AL6400" i="4"/>
  <c r="AL6401" i="4"/>
  <c r="AL6402" i="4"/>
  <c r="AL6403" i="4"/>
  <c r="AL6404" i="4"/>
  <c r="AL6405" i="4"/>
  <c r="AL6406" i="4"/>
  <c r="AL6407" i="4"/>
  <c r="AL6408" i="4"/>
  <c r="AL6409" i="4"/>
  <c r="AL6410" i="4"/>
  <c r="AL6411" i="4"/>
  <c r="AL6412" i="4"/>
  <c r="AL6413" i="4"/>
  <c r="AL6414" i="4"/>
  <c r="AL6415" i="4"/>
  <c r="AL6416" i="4"/>
  <c r="AL6417" i="4"/>
  <c r="AL6418" i="4"/>
  <c r="AL6419" i="4"/>
  <c r="AL6420" i="4"/>
  <c r="AL6421" i="4"/>
  <c r="AL6422" i="4"/>
  <c r="AL6423" i="4"/>
  <c r="AL6424" i="4"/>
  <c r="AL6425" i="4"/>
  <c r="AL6426" i="4"/>
  <c r="AL6427" i="4"/>
  <c r="AL6428" i="4"/>
  <c r="AL6429" i="4"/>
  <c r="AL6430" i="4"/>
  <c r="AL6431" i="4"/>
  <c r="AL6432" i="4"/>
  <c r="AL6433" i="4"/>
  <c r="AL6434" i="4"/>
  <c r="AL6435" i="4"/>
  <c r="AL6436" i="4"/>
  <c r="AL6437" i="4"/>
  <c r="AL6438" i="4"/>
  <c r="AL6439" i="4"/>
  <c r="AL6440" i="4"/>
  <c r="AL6441" i="4"/>
  <c r="AL6442" i="4"/>
  <c r="AL6443" i="4"/>
  <c r="AL6444" i="4"/>
  <c r="AL6445" i="4"/>
  <c r="AL6446" i="4"/>
  <c r="AL6447" i="4"/>
  <c r="AL6448" i="4"/>
  <c r="AL6449" i="4"/>
  <c r="AL6450" i="4"/>
  <c r="AL6451" i="4"/>
  <c r="AL6452" i="4"/>
  <c r="AL6453" i="4"/>
  <c r="AL6454" i="4"/>
  <c r="AL6455" i="4"/>
  <c r="AL6456" i="4"/>
  <c r="AL6457" i="4"/>
  <c r="AL6458" i="4"/>
  <c r="AL6459" i="4"/>
  <c r="AL6460" i="4"/>
  <c r="AL6461" i="4"/>
  <c r="AL6462" i="4"/>
  <c r="AL6463" i="4"/>
  <c r="AL6464" i="4"/>
  <c r="AL6465" i="4"/>
  <c r="AL6466" i="4"/>
  <c r="AL6467" i="4"/>
  <c r="AL6468" i="4"/>
  <c r="AL6469" i="4"/>
  <c r="AL6470" i="4"/>
  <c r="AL6471" i="4"/>
  <c r="AL6472" i="4"/>
  <c r="AL6473" i="4"/>
  <c r="AL6474" i="4"/>
  <c r="AL6475" i="4"/>
  <c r="AL6476" i="4"/>
  <c r="AL6477" i="4"/>
  <c r="AL6478" i="4"/>
  <c r="AL6479" i="4"/>
  <c r="AL6480" i="4"/>
  <c r="AL6481" i="4"/>
  <c r="AL6482" i="4"/>
  <c r="AL6483" i="4"/>
  <c r="AL6484" i="4"/>
  <c r="AL6485" i="4"/>
  <c r="AL6486" i="4"/>
  <c r="AL6487" i="4"/>
  <c r="AL6488" i="4"/>
  <c r="AL6489" i="4"/>
  <c r="AL6490" i="4"/>
  <c r="AL6491" i="4"/>
  <c r="AL6492" i="4"/>
  <c r="AL6493" i="4"/>
  <c r="AL6494" i="4"/>
  <c r="AL6495" i="4"/>
  <c r="AL6496" i="4"/>
  <c r="AL6497" i="4"/>
  <c r="AL6498" i="4"/>
  <c r="AL6499" i="4"/>
  <c r="AL6500" i="4"/>
  <c r="AL6501" i="4"/>
  <c r="AL6502" i="4"/>
  <c r="AL6503" i="4"/>
  <c r="AL6504" i="4"/>
  <c r="AL6505" i="4"/>
  <c r="AL6506" i="4"/>
  <c r="AL6507" i="4"/>
  <c r="AL6508" i="4"/>
  <c r="AL6509" i="4"/>
  <c r="AL6510" i="4"/>
  <c r="AL6511" i="4"/>
  <c r="AL6512" i="4"/>
  <c r="AL6513" i="4"/>
  <c r="AL6514" i="4"/>
  <c r="AL6515" i="4"/>
  <c r="AL6516" i="4"/>
  <c r="AL6517" i="4"/>
  <c r="AL6518" i="4"/>
  <c r="AL6519" i="4"/>
  <c r="AL6520" i="4"/>
  <c r="AL6521" i="4"/>
  <c r="AL6522" i="4"/>
  <c r="AL6523" i="4"/>
  <c r="AL6524" i="4"/>
  <c r="AL6525" i="4"/>
  <c r="AL6526" i="4"/>
  <c r="AL6527" i="4"/>
  <c r="AL6528" i="4"/>
  <c r="AL6529" i="4"/>
  <c r="AL6530" i="4"/>
  <c r="AL6531" i="4"/>
  <c r="AL6532" i="4"/>
  <c r="AL6533" i="4"/>
  <c r="AL6534" i="4"/>
  <c r="AL6535" i="4"/>
  <c r="AL6536" i="4"/>
  <c r="AL6537" i="4"/>
  <c r="AL6538" i="4"/>
  <c r="AL6539" i="4"/>
  <c r="AL6540" i="4"/>
  <c r="AL6541" i="4"/>
  <c r="AL6542" i="4"/>
  <c r="AL6543" i="4"/>
  <c r="AL6544" i="4"/>
  <c r="AL6545" i="4"/>
  <c r="AL6546" i="4"/>
  <c r="AL6547" i="4"/>
  <c r="AL6548" i="4"/>
  <c r="AL6549" i="4"/>
  <c r="AL6550" i="4"/>
  <c r="AL6551" i="4"/>
  <c r="AL6552" i="4"/>
  <c r="AL6553" i="4"/>
  <c r="AL6554" i="4"/>
  <c r="AL6555" i="4"/>
  <c r="AL6556" i="4"/>
  <c r="AL6557" i="4"/>
  <c r="AL6558" i="4"/>
  <c r="AL6559" i="4"/>
  <c r="AL6560" i="4"/>
  <c r="AL6561" i="4"/>
  <c r="AL6562" i="4"/>
  <c r="AL6563" i="4"/>
  <c r="AL6564" i="4"/>
  <c r="AL6565" i="4"/>
  <c r="AL6566" i="4"/>
  <c r="AL6567" i="4"/>
  <c r="AL6568" i="4"/>
  <c r="AL6569" i="4"/>
  <c r="AL6570" i="4"/>
  <c r="AL6571" i="4"/>
  <c r="AL6572" i="4"/>
  <c r="AL6573" i="4"/>
  <c r="AL6574" i="4"/>
  <c r="AL6575" i="4"/>
  <c r="AL6576" i="4"/>
  <c r="AL6577" i="4"/>
  <c r="AL6578" i="4"/>
  <c r="AL6579" i="4"/>
  <c r="AL6580" i="4"/>
  <c r="AL6581" i="4"/>
  <c r="AL6582" i="4"/>
  <c r="AL6583" i="4"/>
  <c r="AL6584" i="4"/>
  <c r="AL6585" i="4"/>
  <c r="AL6586" i="4"/>
  <c r="AL6587" i="4"/>
  <c r="AL6588" i="4"/>
  <c r="AL6589" i="4"/>
  <c r="AL6590" i="4"/>
  <c r="AL6591" i="4"/>
  <c r="AL6592" i="4"/>
  <c r="AL6593" i="4"/>
  <c r="AL6594" i="4"/>
  <c r="AL6595" i="4"/>
  <c r="AL6596" i="4"/>
  <c r="AL6597" i="4"/>
  <c r="AL6598" i="4"/>
  <c r="AL6599" i="4"/>
  <c r="AL6600" i="4"/>
  <c r="AL6601" i="4"/>
  <c r="AL6602" i="4"/>
  <c r="AL6603" i="4"/>
  <c r="AL6604" i="4"/>
  <c r="AL6605" i="4"/>
  <c r="AL6606" i="4"/>
  <c r="AL6607" i="4"/>
  <c r="AL6608" i="4"/>
  <c r="AL6609" i="4"/>
  <c r="AL6610" i="4"/>
  <c r="AL6611" i="4"/>
  <c r="AL6612" i="4"/>
  <c r="AL6613" i="4"/>
  <c r="AL6614" i="4"/>
  <c r="AL6615" i="4"/>
  <c r="AL6616" i="4"/>
  <c r="AL6617" i="4"/>
  <c r="AL6618" i="4"/>
  <c r="AL6619" i="4"/>
  <c r="AL6620" i="4"/>
  <c r="AL6621" i="4"/>
  <c r="AL6622" i="4"/>
  <c r="AL6623" i="4"/>
  <c r="AL6624" i="4"/>
  <c r="AL6625" i="4"/>
  <c r="AL6626" i="4"/>
  <c r="AL6627" i="4"/>
  <c r="AL6628" i="4"/>
  <c r="AL6629" i="4"/>
  <c r="AL6630" i="4"/>
  <c r="AL6631" i="4"/>
  <c r="AL6632" i="4"/>
  <c r="AL6633" i="4"/>
  <c r="AL6634" i="4"/>
  <c r="AL6635" i="4"/>
  <c r="AL6636" i="4"/>
  <c r="AL6637" i="4"/>
  <c r="AL6638" i="4"/>
  <c r="AL6639" i="4"/>
  <c r="AL6640" i="4"/>
  <c r="AL6641" i="4"/>
  <c r="AL6642" i="4"/>
  <c r="AL6643" i="4"/>
  <c r="AL6644" i="4"/>
  <c r="AL6645" i="4"/>
  <c r="AL6646" i="4"/>
  <c r="AL6647" i="4"/>
  <c r="AL6648" i="4"/>
  <c r="AL6649" i="4"/>
  <c r="AL6650" i="4"/>
  <c r="AL6651" i="4"/>
  <c r="AL6652" i="4"/>
  <c r="AL6653" i="4"/>
  <c r="AL6654" i="4"/>
  <c r="AL6655" i="4"/>
  <c r="AL6656" i="4"/>
  <c r="AL6657" i="4"/>
  <c r="AL6658" i="4"/>
  <c r="AL6659" i="4"/>
  <c r="AL6660" i="4"/>
  <c r="AL6661" i="4"/>
  <c r="AL6662" i="4"/>
  <c r="AL6663" i="4"/>
  <c r="AL6664" i="4"/>
  <c r="AL6665" i="4"/>
  <c r="AL6666" i="4"/>
  <c r="AL6667" i="4"/>
  <c r="AL6668" i="4"/>
  <c r="AL6669" i="4"/>
  <c r="AL6670" i="4"/>
  <c r="AL6671" i="4"/>
  <c r="AL6672" i="4"/>
  <c r="AL6673" i="4"/>
  <c r="AL6674" i="4"/>
  <c r="AL6675" i="4"/>
  <c r="AL6676" i="4"/>
  <c r="AL6677" i="4"/>
  <c r="AL6678" i="4"/>
  <c r="AL6679" i="4"/>
  <c r="AL6680" i="4"/>
  <c r="AL6681" i="4"/>
  <c r="AL6682" i="4"/>
  <c r="AL6683" i="4"/>
  <c r="AL6684" i="4"/>
  <c r="AL6685" i="4"/>
  <c r="AL6686" i="4"/>
  <c r="AL6687" i="4"/>
  <c r="AL6688" i="4"/>
  <c r="AL6689" i="4"/>
  <c r="AL6690" i="4"/>
  <c r="AL6691" i="4"/>
  <c r="AL6692" i="4"/>
  <c r="AL6693" i="4"/>
  <c r="AL6694" i="4"/>
  <c r="AL6695" i="4"/>
  <c r="AL6696" i="4"/>
  <c r="AL6697" i="4"/>
  <c r="AL6698" i="4"/>
  <c r="AL6699" i="4"/>
  <c r="AL6700" i="4"/>
  <c r="AL6701" i="4"/>
  <c r="AL6702" i="4"/>
  <c r="AL6703" i="4"/>
  <c r="AL6704" i="4"/>
  <c r="AL6705" i="4"/>
  <c r="AL6706" i="4"/>
  <c r="AL6707" i="4"/>
  <c r="AL6708" i="4"/>
  <c r="AL6709" i="4"/>
  <c r="AL6710" i="4"/>
  <c r="AL6711" i="4"/>
  <c r="AL6712" i="4"/>
  <c r="AL6713" i="4"/>
  <c r="AL6714" i="4"/>
  <c r="AL6715" i="4"/>
  <c r="AL6716" i="4"/>
  <c r="AL6717" i="4"/>
  <c r="AL6718" i="4"/>
  <c r="AL6719" i="4"/>
  <c r="AL6720" i="4"/>
  <c r="AL6721" i="4"/>
  <c r="AL6722" i="4"/>
  <c r="AL6723" i="4"/>
  <c r="AL6724" i="4"/>
  <c r="AL6725" i="4"/>
  <c r="AL6726" i="4"/>
  <c r="AL6727" i="4"/>
  <c r="AL6728" i="4"/>
  <c r="AL6729" i="4"/>
  <c r="AL6730" i="4"/>
  <c r="AL6731" i="4"/>
  <c r="AL6732" i="4"/>
  <c r="AL6733" i="4"/>
  <c r="AL6734" i="4"/>
  <c r="AL6735" i="4"/>
  <c r="AL6736" i="4"/>
  <c r="AL6737" i="4"/>
  <c r="AL6738" i="4"/>
  <c r="AL6739" i="4"/>
  <c r="AL6740" i="4"/>
  <c r="AL6741" i="4"/>
  <c r="AL6742" i="4"/>
  <c r="AL6743" i="4"/>
  <c r="AL6744" i="4"/>
  <c r="AL6745" i="4"/>
  <c r="AL6746" i="4"/>
  <c r="AL6747" i="4"/>
  <c r="AL6748" i="4"/>
  <c r="AL6749" i="4"/>
  <c r="AL6750" i="4"/>
  <c r="AL6751" i="4"/>
  <c r="AL6752" i="4"/>
  <c r="AL6753" i="4"/>
  <c r="AL6754" i="4"/>
  <c r="AL6755" i="4"/>
  <c r="AL6756" i="4"/>
  <c r="AL6757" i="4"/>
  <c r="AL6758" i="4"/>
  <c r="AL6759" i="4"/>
  <c r="AL6760" i="4"/>
  <c r="AL6761" i="4"/>
  <c r="AL6762" i="4"/>
  <c r="AL6763" i="4"/>
  <c r="AL6764" i="4"/>
  <c r="AL6765" i="4"/>
  <c r="AL6766" i="4"/>
  <c r="AL6767" i="4"/>
  <c r="AL6768" i="4"/>
  <c r="AL6769" i="4"/>
  <c r="AL6770" i="4"/>
  <c r="AL6771" i="4"/>
  <c r="AL6772" i="4"/>
  <c r="AL6773" i="4"/>
  <c r="AL6774" i="4"/>
  <c r="AL6775" i="4"/>
  <c r="AL6776" i="4"/>
  <c r="AL6777" i="4"/>
  <c r="AL6778" i="4"/>
  <c r="AL6779" i="4"/>
  <c r="AL6780" i="4"/>
  <c r="AL6781" i="4"/>
  <c r="AL6782" i="4"/>
  <c r="AL6783" i="4"/>
  <c r="AL6784" i="4"/>
  <c r="AL6785" i="4"/>
  <c r="AL6786" i="4"/>
  <c r="AL6787" i="4"/>
  <c r="AL6788" i="4"/>
  <c r="AL6789" i="4"/>
  <c r="AL6790" i="4"/>
  <c r="AL6791" i="4"/>
  <c r="AL6792" i="4"/>
  <c r="AL6793" i="4"/>
  <c r="AL6794" i="4"/>
  <c r="AL6795" i="4"/>
  <c r="AL6796" i="4"/>
  <c r="AL6797" i="4"/>
  <c r="AL6798" i="4"/>
  <c r="AL6799" i="4"/>
  <c r="AL6800" i="4"/>
  <c r="AL6801" i="4"/>
  <c r="AL6802" i="4"/>
  <c r="AL6803" i="4"/>
  <c r="AL6804" i="4"/>
  <c r="AL6805" i="4"/>
  <c r="AL6806" i="4"/>
  <c r="AL6807" i="4"/>
  <c r="AL6808" i="4"/>
  <c r="AL6809" i="4"/>
  <c r="AL6810" i="4"/>
  <c r="AL6811" i="4"/>
  <c r="AL6812" i="4"/>
  <c r="AL6813" i="4"/>
  <c r="AL6814" i="4"/>
  <c r="AL6815" i="4"/>
  <c r="AL6816" i="4"/>
  <c r="AL6817" i="4"/>
  <c r="AL6818" i="4"/>
  <c r="AL6819" i="4"/>
  <c r="AL6820" i="4"/>
  <c r="AL6821" i="4"/>
  <c r="AL6822" i="4"/>
  <c r="AL6823" i="4"/>
  <c r="AL6824" i="4"/>
  <c r="AL6825" i="4"/>
  <c r="AL6826" i="4"/>
  <c r="AL6827" i="4"/>
  <c r="AL6828" i="4"/>
  <c r="AL6829" i="4"/>
  <c r="AL6830" i="4"/>
  <c r="AL6831" i="4"/>
  <c r="AL6832" i="4"/>
  <c r="AL6833" i="4"/>
  <c r="AL6834" i="4"/>
  <c r="AL6835" i="4"/>
  <c r="AL6836" i="4"/>
  <c r="AL6837" i="4"/>
  <c r="AL6838" i="4"/>
  <c r="AL6839" i="4"/>
  <c r="AL6840" i="4"/>
  <c r="AL6841" i="4"/>
  <c r="AL6842" i="4"/>
  <c r="AL6843" i="4"/>
  <c r="AL6844" i="4"/>
  <c r="AL6845" i="4"/>
  <c r="AL6846" i="4"/>
  <c r="AL6847" i="4"/>
  <c r="AL6848" i="4"/>
  <c r="AL6849" i="4"/>
  <c r="AL6850" i="4"/>
  <c r="AL6851" i="4"/>
  <c r="AL6852" i="4"/>
  <c r="AL6853" i="4"/>
  <c r="AL6854" i="4"/>
  <c r="AL6855" i="4"/>
  <c r="AL6856" i="4"/>
  <c r="AL6857" i="4"/>
  <c r="AL6858" i="4"/>
  <c r="AL6859" i="4"/>
  <c r="AL6860" i="4"/>
  <c r="AL6861" i="4"/>
  <c r="AL6862" i="4"/>
  <c r="AL6863" i="4"/>
  <c r="AL6864" i="4"/>
  <c r="AL6865" i="4"/>
  <c r="AL6866" i="4"/>
  <c r="AL6867" i="4"/>
  <c r="AL6868" i="4"/>
  <c r="AL6869" i="4"/>
  <c r="AL6870" i="4"/>
  <c r="AL6871" i="4"/>
  <c r="AL6872" i="4"/>
  <c r="AL6873" i="4"/>
  <c r="AL6874" i="4"/>
  <c r="AL6875" i="4"/>
  <c r="AL6876" i="4"/>
  <c r="AL6877" i="4"/>
  <c r="AL6878" i="4"/>
  <c r="AL6879" i="4"/>
  <c r="AL6880" i="4"/>
  <c r="AL6881" i="4"/>
  <c r="AL6882" i="4"/>
  <c r="AL6883" i="4"/>
  <c r="AL6884" i="4"/>
  <c r="AL6885" i="4"/>
  <c r="AL6886" i="4"/>
  <c r="AL6887" i="4"/>
  <c r="AL6888" i="4"/>
  <c r="AL6889" i="4"/>
  <c r="AL6890" i="4"/>
  <c r="AL6891" i="4"/>
  <c r="AL6892" i="4"/>
  <c r="AL6893" i="4"/>
  <c r="AL6894" i="4"/>
  <c r="AL6895" i="4"/>
  <c r="AL6896" i="4"/>
  <c r="AL6897" i="4"/>
  <c r="AL6898" i="4"/>
  <c r="AL6899" i="4"/>
  <c r="AL6900" i="4"/>
  <c r="AL6901" i="4"/>
  <c r="AL6902" i="4"/>
  <c r="AL6903" i="4"/>
  <c r="AL6904" i="4"/>
  <c r="AL6905" i="4"/>
  <c r="AL6906" i="4"/>
  <c r="AL6907" i="4"/>
  <c r="AL6908" i="4"/>
  <c r="AL6909" i="4"/>
  <c r="AL6910" i="4"/>
  <c r="AL6911" i="4"/>
  <c r="AL6912" i="4"/>
  <c r="AL6913" i="4"/>
  <c r="AL6914" i="4"/>
  <c r="AL6915" i="4"/>
  <c r="AL6916" i="4"/>
  <c r="AL6917" i="4"/>
  <c r="AL6918" i="4"/>
  <c r="AL6919" i="4"/>
  <c r="AL6920" i="4"/>
  <c r="AL6921" i="4"/>
  <c r="AL6922" i="4"/>
  <c r="AL6923" i="4"/>
  <c r="AL6924" i="4"/>
  <c r="AL6925" i="4"/>
  <c r="AL6926" i="4"/>
  <c r="AL6927" i="4"/>
  <c r="AL6928" i="4"/>
  <c r="AL6929" i="4"/>
  <c r="AL6930" i="4"/>
  <c r="AL6931" i="4"/>
</calcChain>
</file>

<file path=xl/sharedStrings.xml><?xml version="1.0" encoding="utf-8"?>
<sst xmlns="http://schemas.openxmlformats.org/spreadsheetml/2006/main" count="142486" uniqueCount="9542">
  <si>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</si>
  <si>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</si>
  <si>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</si>
  <si>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</si>
  <si>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</si>
  <si>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</si>
  <si>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</si>
  <si>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</si>
  <si>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</si>
  <si>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</si>
  <si>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</si>
  <si>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</si>
  <si>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</si>
  <si>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</si>
  <si>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</si>
  <si>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</si>
  <si>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</si>
  <si>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</si>
  <si>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</si>
  <si>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</si>
  <si>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</si>
  <si>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</si>
  <si>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</si>
  <si>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</si>
  <si>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</si>
  <si>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</si>
  <si>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</si>
  <si>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</si>
  <si>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</si>
  <si>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</si>
  <si>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</si>
  <si>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</si>
  <si>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</si>
  <si>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</si>
  <si>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</si>
  <si>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</si>
  <si>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</si>
  <si>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</si>
  <si>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</si>
  <si>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</si>
  <si>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</si>
  <si>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</si>
  <si>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</si>
  <si>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</si>
  <si>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</si>
  <si>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</si>
  <si>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</si>
  <si>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</si>
  <si>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</si>
  <si>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</si>
  <si>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</si>
  <si>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</si>
  <si>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</si>
  <si>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</si>
  <si>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</si>
  <si>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</si>
  <si>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</si>
  <si>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</si>
  <si>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</si>
  <si>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</si>
  <si>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</si>
  <si>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</si>
  <si>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</si>
  <si>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</si>
  <si>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</si>
  <si>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</si>
  <si>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</si>
  <si>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</si>
  <si>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</si>
  <si>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</si>
  <si>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</si>
  <si>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</si>
  <si>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</si>
  <si>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</si>
  <si>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</si>
  <si>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</si>
  <si>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</si>
  <si>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</si>
  <si>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</si>
  <si>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</si>
  <si>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</si>
  <si>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</si>
  <si>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</si>
  <si>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</si>
  <si>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</si>
  <si>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</si>
  <si>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</si>
  <si>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</si>
  <si>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</si>
  <si>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</si>
  <si>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</si>
  <si>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</si>
  <si>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</si>
  <si>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</si>
  <si>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</si>
  <si>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</si>
  <si>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</si>
  <si>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</si>
  <si>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</si>
  <si>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</si>
  <si>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</si>
  <si>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</si>
  <si>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</si>
  <si>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</si>
  <si>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</si>
  <si>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</si>
  <si>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</si>
  <si>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</si>
  <si>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</si>
  <si>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</si>
  <si>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</si>
  <si>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</si>
  <si>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</si>
  <si>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</si>
  <si>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</si>
  <si>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</si>
  <si>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</si>
  <si>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</si>
  <si>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</si>
  <si>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</si>
  <si>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</si>
  <si>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</si>
  <si>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</si>
  <si>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</si>
  <si>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</si>
  <si>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</si>
  <si>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</si>
  <si>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</si>
  <si>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</si>
  <si>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</si>
  <si>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</si>
  <si>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</si>
  <si>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</si>
  <si>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</si>
  <si>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</si>
  <si>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</si>
  <si>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</si>
  <si>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</si>
  <si>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</si>
  <si>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</si>
  <si>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</si>
  <si>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</si>
  <si>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</si>
  <si>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</si>
  <si>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</si>
  <si>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</si>
  <si>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</si>
  <si>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</si>
  <si>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</si>
  <si>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</si>
  <si>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</si>
  <si>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</si>
  <si>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</si>
  <si>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</si>
  <si>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</si>
  <si>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</si>
  <si>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</si>
  <si>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</si>
  <si>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</si>
  <si>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</si>
  <si>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</si>
  <si>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</si>
  <si>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</si>
  <si>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</si>
  <si>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</si>
  <si>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</si>
  <si>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</si>
  <si>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</si>
  <si>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</si>
  <si>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</si>
  <si>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</si>
  <si>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</si>
  <si>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</si>
  <si>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</si>
  <si>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</si>
  <si>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</si>
  <si>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</si>
  <si>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</si>
  <si>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</si>
  <si>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</si>
  <si>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</si>
  <si>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</si>
  <si>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</si>
  <si>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</si>
  <si>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</si>
  <si>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</si>
  <si>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</si>
  <si>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</si>
  <si>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</si>
  <si>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</si>
  <si>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</si>
  <si>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</si>
  <si>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</si>
  <si>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</si>
  <si>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</si>
  <si>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</si>
  <si>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</si>
  <si>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</si>
  <si>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</si>
  <si>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</si>
  <si>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</si>
  <si>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</si>
  <si>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</si>
  <si>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</si>
  <si>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</si>
  <si>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</si>
  <si>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</si>
  <si>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</si>
  <si>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</si>
  <si>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</si>
  <si>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</si>
  <si>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</si>
  <si>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</si>
  <si>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</si>
  <si>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</si>
  <si>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</si>
  <si>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</si>
  <si>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</si>
  <si>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</si>
  <si>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</si>
  <si>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</si>
  <si>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</si>
  <si>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</si>
  <si>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</si>
  <si>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</si>
  <si>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</si>
  <si>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</si>
  <si>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</si>
  <si>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</si>
  <si>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</si>
  <si>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</si>
  <si>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</si>
  <si>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</si>
  <si>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</si>
  <si>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</si>
  <si>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</si>
  <si>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</si>
  <si>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</si>
  <si>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</si>
  <si>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</si>
  <si>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</si>
  <si>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</si>
  <si>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</si>
  <si>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</si>
  <si>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</si>
  <si>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</si>
  <si>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</si>
  <si>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</si>
  <si>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</si>
  <si>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</si>
  <si>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</si>
  <si>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</si>
  <si>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</si>
  <si>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</si>
  <si>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</si>
  <si>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</si>
  <si>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</si>
  <si>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</si>
  <si>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</si>
  <si>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</si>
  <si>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</si>
  <si>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</si>
  <si>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</si>
  <si>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</si>
  <si>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</si>
  <si>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</si>
  <si>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</si>
  <si>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</si>
  <si>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</si>
  <si>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</si>
  <si>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</si>
  <si>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</si>
  <si>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</si>
  <si>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</si>
  <si>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</si>
  <si>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</si>
  <si>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</si>
  <si>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</si>
  <si>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</si>
  <si>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</si>
  <si>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</si>
  <si>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</si>
  <si>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</si>
  <si>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</si>
  <si>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</si>
  <si>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</si>
  <si>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</si>
  <si>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</si>
  <si>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</si>
  <si>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</si>
  <si>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</si>
  <si>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</si>
  <si>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</si>
  <si>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</si>
  <si>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</si>
  <si>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</si>
  <si>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</si>
  <si>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</si>
  <si>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</si>
  <si>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</si>
  <si>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</si>
  <si>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</si>
  <si>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</si>
  <si>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</si>
  <si>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</si>
  <si>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</si>
  <si>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</si>
  <si>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</si>
  <si>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</si>
  <si>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</si>
  <si>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</si>
  <si>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</si>
  <si>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</si>
  <si>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</si>
  <si>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</si>
  <si>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</si>
  <si>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</si>
  <si>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</si>
  <si>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</si>
  <si>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</si>
  <si>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</si>
  <si>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</si>
  <si>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</si>
  <si>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</si>
  <si>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</si>
  <si>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</si>
  <si>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</si>
  <si>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</si>
  <si>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</si>
  <si>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</si>
  <si>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</si>
  <si>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</si>
  <si>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</si>
  <si>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</si>
  <si>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</si>
  <si>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</si>
  <si>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</si>
  <si>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</si>
  <si>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</si>
  <si>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</si>
  <si>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</si>
  <si>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</si>
  <si>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</si>
  <si>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</si>
  <si>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</si>
  <si>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</si>
  <si>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</si>
  <si>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</si>
  <si>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</si>
  <si>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</si>
  <si>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</si>
  <si>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</si>
  <si>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</si>
  <si>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</si>
  <si>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</si>
  <si>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</si>
  <si>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</si>
  <si>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</si>
  <si>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</si>
  <si>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</si>
  <si>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</si>
  <si>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</si>
  <si>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</si>
  <si>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</si>
  <si>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</si>
  <si>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</si>
  <si>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</si>
  <si>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</si>
  <si>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</si>
  <si>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</si>
  <si>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</si>
  <si>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</si>
  <si>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</si>
  <si>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</si>
  <si>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</si>
  <si>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</si>
  <si>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</si>
  <si>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</si>
  <si>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</si>
  <si>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</si>
  <si>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</si>
  <si>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</si>
  <si>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</si>
  <si>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</si>
  <si>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</si>
  <si>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</si>
  <si>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</si>
  <si>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</si>
  <si>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</si>
  <si>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</si>
  <si>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</si>
  <si>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</si>
  <si>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</si>
  <si>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</si>
  <si>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</si>
  <si>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</si>
  <si>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</si>
  <si>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</si>
  <si>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</si>
  <si>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</si>
  <si>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</si>
  <si>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</si>
  <si>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</si>
  <si>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</si>
  <si>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</si>
  <si>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</si>
  <si>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</si>
  <si>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</si>
  <si>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</si>
  <si>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</si>
  <si>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</si>
  <si>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</si>
  <si>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</si>
  <si>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</si>
  <si>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</si>
  <si>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</si>
  <si>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</si>
  <si>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</si>
  <si>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</si>
  <si>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</si>
  <si>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</si>
  <si>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</si>
  <si>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</si>
  <si>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</si>
  <si>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</si>
  <si>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</si>
  <si>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</si>
  <si>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</si>
  <si>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</si>
  <si>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</si>
  <si>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</si>
  <si>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</si>
  <si>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</si>
  <si>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</si>
  <si>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</si>
  <si>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</si>
  <si>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</si>
  <si>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</si>
  <si>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</si>
  <si>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</si>
  <si>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</si>
  <si>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</si>
  <si>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</si>
  <si>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</si>
  <si>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</si>
  <si>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</si>
  <si>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</si>
  <si>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</si>
  <si>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</si>
  <si>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</si>
  <si>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</si>
  <si>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</si>
  <si>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</si>
  <si>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</si>
  <si>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</si>
  <si>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</si>
  <si>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</si>
  <si>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</si>
  <si>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</si>
  <si>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</si>
  <si>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</si>
  <si>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</si>
  <si>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</si>
  <si>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</si>
  <si>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</si>
  <si>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</si>
  <si>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</si>
  <si>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</si>
  <si>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</si>
  <si>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</si>
  <si>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</si>
  <si>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</si>
  <si>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</si>
  <si>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</si>
  <si>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</si>
  <si>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</si>
  <si>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</si>
  <si>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</si>
  <si>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</si>
  <si>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</si>
  <si>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</si>
  <si>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</si>
  <si>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</si>
  <si>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</si>
  <si>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</si>
  <si>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</si>
  <si>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</si>
  <si>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</si>
  <si>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</si>
  <si>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</si>
  <si>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</si>
  <si>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</si>
  <si>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</si>
  <si>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</si>
  <si>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</si>
  <si>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</si>
  <si>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</si>
  <si>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</si>
  <si>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</si>
  <si>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</si>
  <si>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</si>
  <si>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</si>
  <si>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</si>
  <si>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</si>
  <si>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</si>
  <si>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</si>
  <si>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</si>
  <si>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</si>
  <si>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</si>
  <si>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</si>
  <si>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</si>
  <si>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</si>
  <si>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</si>
  <si>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</si>
  <si>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</si>
  <si>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</si>
  <si>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</si>
  <si>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</si>
  <si>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</si>
  <si>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</si>
  <si>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</si>
  <si>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</si>
  <si>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</si>
  <si>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</si>
  <si>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</si>
  <si>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</si>
  <si>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</si>
  <si>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</si>
  <si>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</si>
  <si>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</si>
  <si>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</si>
  <si>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</si>
  <si>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</si>
  <si>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</si>
  <si>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</si>
  <si>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</si>
  <si>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</si>
  <si>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</si>
  <si>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</si>
  <si>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</si>
  <si>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</si>
  <si>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</si>
  <si>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</si>
  <si>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</si>
  <si>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</si>
  <si>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</si>
  <si>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</si>
  <si>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</si>
  <si>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</si>
  <si>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</si>
  <si>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</si>
  <si>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</si>
  <si>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</si>
  <si>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</si>
  <si>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</si>
  <si>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</si>
  <si>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</si>
  <si>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</si>
  <si>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</si>
  <si>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</si>
  <si>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</si>
  <si>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</si>
  <si>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</si>
  <si>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</si>
  <si>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</si>
  <si>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</si>
  <si>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</si>
  <si>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</si>
  <si>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</si>
  <si>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</si>
  <si>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</si>
  <si>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</si>
  <si>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</si>
  <si>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</si>
  <si>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</si>
  <si>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</si>
  <si>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</si>
  <si>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</si>
  <si>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</si>
  <si>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</si>
  <si>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</si>
  <si>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</si>
  <si>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</si>
  <si>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</si>
  <si>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</si>
  <si>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</si>
  <si>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</si>
  <si>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</si>
  <si>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</si>
  <si>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</si>
  <si>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</si>
  <si>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</si>
  <si>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</si>
  <si>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</si>
  <si>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</si>
  <si>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</si>
  <si>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</si>
  <si>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</si>
  <si>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</si>
  <si>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</si>
  <si>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</si>
  <si>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</si>
  <si>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</si>
  <si>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</si>
  <si>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</si>
  <si>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</si>
  <si>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</si>
  <si>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</si>
  <si>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</si>
  <si>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</si>
  <si>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</si>
  <si>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</si>
  <si>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</si>
  <si>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</si>
  <si>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</si>
  <si>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</si>
  <si>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</si>
  <si>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</si>
  <si>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</si>
  <si>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</si>
  <si>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</si>
  <si>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</si>
  <si>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</si>
  <si>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</si>
  <si>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</si>
  <si>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</si>
  <si>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</si>
  <si>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</si>
  <si>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</si>
  <si>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</si>
  <si>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</si>
  <si>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</si>
  <si>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</si>
  <si>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</si>
  <si>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</si>
  <si>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</si>
  <si>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</si>
  <si>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</si>
  <si>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</si>
  <si>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</si>
  <si>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</si>
  <si>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</si>
  <si>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</si>
  <si>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</si>
  <si>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</si>
  <si>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</si>
  <si>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</si>
  <si>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</si>
  <si>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</si>
  <si>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</si>
  <si>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</si>
  <si>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</si>
  <si>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</si>
  <si>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</si>
  <si>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</si>
  <si>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</si>
  <si>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</si>
  <si>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</si>
  <si>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</si>
  <si>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</si>
  <si>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</si>
  <si>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</si>
  <si>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</si>
  <si>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</si>
  <si>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</si>
  <si>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</si>
  <si>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</si>
  <si>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</si>
  <si>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</si>
  <si>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</si>
  <si>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</si>
  <si>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</si>
  <si>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</si>
  <si>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</si>
  <si>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</si>
  <si>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</si>
  <si>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</si>
  <si>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</si>
  <si>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</si>
  <si>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</si>
  <si>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</si>
  <si>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</si>
  <si>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</si>
  <si>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</si>
  <si>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</si>
  <si>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</si>
  <si>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</si>
  <si>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</si>
  <si>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</si>
  <si>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</si>
  <si>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</si>
  <si>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</si>
  <si>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</si>
  <si>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</si>
  <si>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</si>
  <si>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</si>
  <si>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</si>
  <si>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</si>
  <si>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</si>
  <si>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</si>
  <si>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</si>
  <si>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</si>
  <si>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</si>
  <si>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</si>
  <si>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</si>
  <si>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</si>
  <si>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</si>
  <si>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</si>
  <si>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</si>
  <si>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</si>
  <si>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</si>
  <si>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</si>
  <si>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</si>
  <si>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</si>
  <si>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</si>
  <si>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</si>
  <si>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</si>
  <si>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</si>
  <si>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</si>
  <si>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</si>
  <si>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</si>
  <si>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</si>
  <si>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</si>
  <si>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</si>
  <si>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</si>
  <si>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</si>
  <si>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</si>
  <si>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</si>
  <si>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</si>
  <si>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</si>
  <si>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</si>
  <si>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</si>
  <si>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</si>
  <si>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</si>
  <si>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</si>
  <si>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</si>
  <si>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</si>
  <si>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</si>
  <si>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</si>
  <si>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</si>
  <si>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</si>
  <si>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</si>
  <si>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</si>
  <si>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</si>
  <si>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</si>
  <si>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</si>
  <si>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</si>
  <si>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</si>
  <si>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</si>
  <si>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</si>
  <si>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</si>
  <si>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</si>
  <si>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</si>
  <si>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</si>
  <si>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</si>
  <si>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</si>
  <si>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</si>
  <si>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</si>
  <si>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</si>
  <si>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</si>
  <si>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</si>
  <si>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</si>
  <si>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</si>
  <si>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</si>
  <si>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</si>
  <si>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</si>
  <si>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</si>
  <si>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</si>
  <si>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</si>
  <si>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</si>
  <si>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</si>
  <si>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</si>
  <si>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</si>
  <si>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</si>
  <si>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</si>
  <si>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</si>
  <si>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</si>
  <si>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</si>
  <si>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</si>
  <si>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</si>
  <si>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</si>
  <si>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</si>
  <si>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</si>
  <si>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</si>
  <si>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</si>
  <si>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</si>
  <si>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</si>
  <si>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</si>
  <si>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</si>
  <si>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</si>
  <si>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</si>
  <si>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</si>
  <si>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</si>
  <si>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</si>
  <si>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</si>
  <si>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</si>
  <si>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</si>
  <si>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</si>
  <si>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</si>
  <si>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</si>
  <si>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</si>
  <si>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</si>
  <si>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</si>
  <si>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</si>
  <si>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</si>
  <si>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</si>
  <si>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</si>
  <si>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</si>
  <si>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</si>
  <si>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</si>
  <si>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</si>
  <si>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</si>
  <si>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</si>
  <si>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</si>
  <si>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</si>
  <si>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</si>
  <si>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</si>
  <si>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</si>
  <si>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</si>
  <si>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</si>
  <si>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</si>
  <si>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</si>
  <si>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</si>
  <si>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</si>
  <si>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</si>
  <si>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</si>
  <si>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</si>
  <si>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</si>
  <si>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</si>
  <si>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</si>
  <si>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</si>
  <si>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</si>
  <si>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</si>
  <si>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</si>
  <si>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</si>
  <si>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</si>
  <si>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</si>
  <si>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</si>
  <si>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</si>
  <si>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</si>
  <si>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</si>
  <si>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</si>
  <si>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</si>
  <si>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</si>
  <si>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</si>
  <si>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</si>
  <si>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</si>
  <si>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</si>
  <si>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</si>
  <si>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</si>
  <si>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</si>
  <si>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</si>
  <si>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</si>
  <si>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</si>
  <si>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</si>
  <si>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</si>
  <si>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</si>
  <si>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</si>
  <si>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</si>
  <si>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</si>
  <si>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</si>
  <si>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</si>
  <si>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</si>
  <si>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</si>
  <si>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</si>
  <si>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</si>
  <si>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</si>
  <si>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</si>
  <si>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</si>
  <si>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</si>
  <si>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</si>
  <si>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</si>
  <si>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</si>
  <si>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</si>
  <si>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</si>
  <si>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</si>
  <si>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</si>
  <si>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</si>
  <si>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</si>
  <si>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</si>
  <si>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</si>
  <si>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</si>
  <si>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</si>
  <si>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</si>
  <si>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</si>
  <si>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</si>
  <si>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</si>
  <si>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</si>
  <si>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</si>
  <si>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</si>
  <si>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</si>
  <si>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</si>
  <si>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</si>
  <si>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</si>
  <si>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</si>
  <si>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</si>
  <si>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</si>
  <si>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</si>
  <si>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</si>
  <si>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</si>
  <si>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</si>
  <si>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</si>
  <si>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</si>
  <si>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</si>
  <si>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</si>
  <si>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</si>
  <si>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</si>
  <si>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</si>
  <si>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</si>
  <si>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</si>
  <si>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</si>
  <si>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</si>
  <si>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</si>
  <si>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</si>
  <si>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</si>
  <si>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</si>
  <si>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</si>
  <si>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</si>
  <si>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</si>
  <si>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</si>
  <si>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</si>
  <si>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</si>
  <si>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</si>
  <si>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</si>
  <si>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</si>
  <si>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</si>
  <si>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</si>
  <si>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</si>
  <si>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</si>
  <si>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</si>
  <si>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</si>
  <si>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</si>
  <si>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</si>
  <si>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</si>
  <si>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</si>
  <si>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</si>
  <si>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</si>
  <si>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</si>
  <si>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</si>
  <si>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</si>
  <si>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</si>
  <si>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</si>
  <si>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</si>
  <si>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</si>
  <si>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</si>
  <si>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</si>
  <si>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</si>
  <si>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</si>
  <si>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</si>
  <si>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</si>
  <si>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</si>
  <si>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</si>
  <si>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</si>
  <si>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</si>
  <si>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</si>
  <si>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</si>
  <si>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</si>
  <si>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</si>
  <si>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</si>
  <si>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</si>
  <si>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</si>
  <si>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</si>
  <si>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</si>
  <si>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</si>
  <si>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</si>
  <si>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</si>
  <si>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</si>
  <si>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</si>
  <si>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</si>
  <si>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</si>
  <si>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</si>
  <si>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</si>
  <si>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</si>
  <si>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</si>
  <si>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</si>
  <si>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</si>
  <si>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</si>
  <si>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</si>
  <si>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</si>
  <si>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</si>
  <si>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</si>
  <si>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</si>
  <si>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</si>
  <si>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</si>
  <si>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</si>
  <si>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</si>
  <si>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</si>
  <si>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</si>
  <si>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</si>
  <si>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</si>
  <si>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</si>
  <si>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</si>
  <si>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</si>
  <si>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</si>
  <si>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</si>
  <si>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</si>
  <si>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</si>
  <si>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</si>
  <si>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</si>
  <si>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</si>
  <si>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</si>
  <si>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</si>
  <si>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</si>
  <si>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</si>
  <si>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</si>
  <si>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</si>
  <si>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</si>
  <si>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</si>
  <si>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</si>
  <si>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</si>
  <si>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</si>
  <si>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</si>
  <si>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</si>
  <si>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</si>
  <si>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</si>
  <si>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</si>
  <si>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</si>
  <si>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</si>
  <si>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</si>
  <si>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</si>
  <si>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</si>
  <si>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</si>
  <si>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</si>
  <si>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</si>
  <si>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</si>
  <si>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</si>
  <si>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</si>
  <si>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</si>
  <si>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</si>
  <si>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</si>
  <si>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</si>
  <si>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</si>
  <si>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</si>
  <si>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</si>
  <si>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</si>
  <si>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</si>
  <si>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</si>
  <si>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</si>
  <si>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</si>
  <si>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</si>
  <si>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</si>
  <si>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</si>
  <si>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</si>
  <si>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</si>
  <si>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</si>
  <si>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</si>
  <si>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</si>
  <si>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</si>
  <si>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</si>
  <si>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</si>
  <si>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</si>
  <si>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</si>
  <si>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</si>
  <si>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</si>
  <si>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</si>
  <si>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</si>
  <si>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</si>
  <si>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</si>
  <si>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</si>
  <si>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</si>
  <si>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</si>
  <si>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</si>
  <si>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</si>
  <si>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</si>
  <si>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</si>
  <si>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</si>
  <si>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</si>
  <si>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</si>
  <si>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</si>
  <si>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</si>
  <si>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</si>
  <si>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</si>
  <si>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</si>
  <si>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</si>
  <si>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</si>
  <si>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</si>
  <si>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</si>
  <si>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</si>
  <si>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</si>
  <si>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</si>
  <si>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</si>
  <si>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</si>
  <si>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</si>
  <si>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</si>
  <si>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</si>
  <si>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</si>
  <si>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</si>
  <si>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</si>
  <si>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</si>
  <si>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</si>
  <si>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</si>
  <si>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</si>
  <si>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</si>
  <si>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</si>
  <si>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</si>
  <si>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</si>
  <si>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</si>
  <si>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</si>
  <si>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</si>
  <si>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</si>
  <si>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</si>
  <si>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</si>
  <si>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</si>
  <si>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</si>
  <si>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</si>
  <si>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</si>
  <si>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</si>
  <si>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</si>
  <si>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</si>
  <si>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</si>
  <si>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</si>
  <si>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</si>
  <si>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</si>
  <si>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</si>
  <si>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</si>
  <si>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</si>
  <si>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</si>
  <si>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</si>
  <si>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</si>
  <si>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</si>
  <si>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</si>
  <si>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</si>
  <si>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</si>
  <si>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</si>
  <si>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</si>
  <si>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</si>
  <si>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</si>
  <si>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</si>
  <si>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</si>
  <si>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</si>
  <si>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</si>
  <si>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</si>
  <si>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</si>
  <si>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</si>
  <si>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</si>
  <si>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</si>
  <si>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</si>
  <si>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</si>
  <si>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</si>
  <si>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</si>
  <si>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</si>
  <si>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</si>
  <si>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</si>
  <si>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</si>
  <si>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</si>
  <si>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</si>
  <si>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</si>
  <si>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</si>
  <si>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</si>
  <si>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</si>
  <si>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</si>
  <si>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</si>
  <si>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</si>
  <si>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</si>
  <si>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</si>
  <si>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</si>
  <si>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</si>
  <si>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</si>
  <si>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</si>
  <si>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</si>
  <si>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</si>
  <si>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</si>
  <si>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</si>
  <si>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</si>
  <si>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</si>
  <si>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</si>
  <si>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</si>
  <si>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</si>
  <si>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</si>
  <si>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</si>
  <si>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</si>
  <si>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</si>
  <si>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</si>
  <si>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</si>
  <si>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</si>
  <si>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</si>
  <si>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</si>
  <si>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</si>
  <si>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</si>
  <si>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</si>
  <si>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</si>
  <si>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</si>
  <si>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</si>
  <si>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</si>
  <si>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</si>
  <si>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</si>
  <si>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</si>
  <si>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</si>
  <si>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</si>
  <si>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</si>
  <si>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</si>
  <si>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</si>
  <si>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</si>
  <si>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</si>
  <si>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</si>
  <si>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</si>
  <si>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</si>
  <si>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</si>
  <si>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</si>
  <si>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</si>
  <si>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</si>
  <si>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</si>
  <si>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</si>
  <si>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</si>
  <si>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</si>
  <si>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</si>
  <si>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</si>
  <si>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</si>
  <si>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</si>
  <si>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</si>
  <si>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</si>
  <si>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</si>
  <si>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</si>
  <si>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</si>
  <si>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</si>
  <si>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</si>
  <si>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</si>
  <si>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</si>
  <si>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</si>
  <si>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</si>
  <si>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</si>
  <si>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</si>
  <si>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</si>
  <si>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</si>
  <si>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</si>
  <si>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</si>
  <si>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</si>
  <si>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</si>
  <si>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</si>
  <si>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</si>
  <si>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</si>
  <si>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</si>
  <si>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</si>
  <si>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</si>
  <si>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</si>
  <si>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</si>
  <si>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</si>
  <si>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</si>
  <si>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</si>
  <si>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</si>
  <si>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</si>
  <si>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</si>
  <si>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</si>
  <si>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</si>
  <si>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</si>
  <si>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</si>
  <si>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</si>
  <si>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</si>
  <si>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</si>
  <si>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</si>
  <si>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</si>
  <si>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</si>
  <si>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</si>
  <si>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</si>
  <si>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</si>
  <si>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</si>
  <si>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</si>
  <si>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</si>
  <si>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</si>
  <si>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</si>
  <si>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</si>
  <si>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</si>
  <si>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</si>
  <si>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</si>
  <si>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</si>
  <si>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</si>
  <si>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</si>
  <si>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</si>
  <si>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</si>
  <si>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</si>
  <si>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</si>
  <si>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</si>
  <si>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</si>
  <si>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</si>
  <si>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</si>
  <si>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</si>
  <si>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</si>
  <si>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</si>
  <si>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</si>
  <si>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</si>
  <si>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</si>
  <si>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</si>
  <si>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</si>
  <si>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</si>
  <si>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</si>
  <si>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</si>
  <si>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</si>
  <si>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</si>
  <si>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</si>
  <si>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</si>
  <si>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</si>
  <si>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</si>
  <si>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</si>
  <si>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</si>
  <si>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</si>
  <si>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</si>
  <si>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</si>
  <si>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</si>
  <si>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</si>
  <si>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</si>
  <si>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</si>
  <si>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</si>
  <si>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</si>
  <si>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</si>
  <si>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</si>
  <si>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</si>
  <si>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</si>
  <si>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</si>
  <si>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</si>
  <si>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</si>
  <si>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</si>
  <si>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</si>
  <si>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</si>
  <si>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</si>
  <si>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</si>
  <si>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</si>
  <si>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</si>
  <si>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</si>
  <si>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</si>
  <si>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</si>
  <si>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</si>
  <si>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</si>
  <si>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</si>
  <si>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</si>
  <si>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</si>
  <si>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</si>
  <si>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</si>
  <si>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</si>
  <si>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</si>
  <si>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</si>
  <si>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</si>
  <si>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</si>
  <si>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</si>
  <si>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</si>
  <si>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</si>
  <si>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</si>
  <si>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</si>
  <si>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</si>
  <si>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</si>
  <si>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</si>
  <si>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</si>
  <si>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</si>
  <si>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</si>
  <si>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</si>
  <si>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</si>
  <si>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</si>
  <si>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</si>
  <si>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</si>
  <si>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</si>
  <si>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</si>
  <si>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</si>
  <si>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</si>
  <si>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</si>
  <si>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</si>
  <si>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</si>
  <si>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</si>
  <si>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</si>
  <si>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</si>
  <si>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</si>
  <si>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</si>
  <si>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</si>
  <si>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</si>
  <si>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</si>
  <si>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</si>
  <si>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</si>
  <si>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</si>
  <si>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</si>
  <si>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</si>
  <si>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</si>
  <si>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</si>
  <si>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</si>
  <si>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</si>
  <si>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</si>
  <si>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</si>
  <si>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</si>
  <si>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</si>
  <si>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</si>
  <si>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</si>
  <si>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</si>
  <si>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</si>
  <si>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</si>
  <si>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</si>
  <si>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</si>
  <si>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</si>
  <si>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</si>
  <si>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</si>
  <si>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</si>
  <si>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</si>
  <si>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</si>
  <si>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</si>
  <si>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</si>
  <si>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</si>
  <si>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</si>
  <si>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</si>
  <si>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</si>
  <si>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</si>
  <si>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</si>
  <si>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</si>
  <si>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</si>
  <si>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</si>
  <si>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</si>
  <si>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</si>
  <si>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</si>
  <si>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</si>
  <si>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</si>
  <si>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</si>
  <si>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</si>
  <si>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</si>
  <si>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</si>
  <si>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</si>
  <si>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</si>
  <si>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</si>
  <si>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</si>
  <si>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</si>
  <si>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</si>
  <si>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</si>
  <si>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</si>
  <si>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</si>
  <si>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</si>
  <si>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</si>
  <si>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</si>
  <si>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</si>
  <si>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</si>
  <si>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</si>
  <si>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</si>
  <si>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</si>
  <si>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</si>
  <si>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</si>
  <si>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</si>
  <si>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</si>
  <si>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</si>
  <si>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</si>
  <si>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</si>
  <si>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</si>
  <si>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</si>
  <si>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</si>
  <si>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</si>
  <si>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</si>
  <si>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</si>
  <si>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</si>
  <si>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</si>
  <si>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</si>
  <si>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</si>
  <si>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</si>
  <si>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</si>
  <si>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</si>
  <si>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</si>
  <si>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</si>
  <si>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</si>
  <si>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</si>
  <si>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</si>
  <si>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</si>
  <si>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</si>
  <si>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</si>
  <si>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</si>
  <si>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</si>
  <si>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</si>
  <si>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</si>
  <si>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</si>
  <si>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</si>
  <si>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</si>
  <si>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</si>
  <si>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</si>
  <si>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</si>
  <si>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</si>
  <si>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</si>
  <si>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</si>
  <si>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</si>
  <si>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</si>
  <si>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</si>
  <si>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</si>
  <si>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</si>
  <si>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</si>
  <si>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</si>
  <si>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</si>
  <si>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</si>
  <si>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</si>
  <si>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</si>
  <si>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</si>
  <si>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</si>
  <si>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</si>
  <si>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</si>
  <si>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</si>
  <si>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</si>
  <si>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</si>
  <si>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</si>
  <si>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</si>
  <si>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</si>
  <si>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</si>
  <si>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</si>
  <si>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</si>
  <si>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</si>
  <si>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</si>
  <si>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</si>
  <si>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</si>
  <si>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</si>
  <si>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</si>
  <si>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</si>
  <si>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</si>
  <si>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</si>
  <si>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</si>
  <si>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</si>
  <si>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</si>
  <si>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</si>
  <si>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</si>
  <si>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</si>
  <si>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</si>
  <si>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</si>
  <si>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</si>
  <si>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</si>
  <si>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</si>
  <si>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</si>
  <si>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</si>
  <si>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</si>
  <si>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</si>
  <si>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</si>
  <si>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</si>
  <si>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</si>
  <si>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</si>
  <si>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</si>
  <si>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</si>
  <si>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</si>
  <si>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</si>
  <si>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</si>
  <si>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</si>
  <si>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</si>
  <si>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</si>
  <si>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</si>
  <si>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</si>
  <si>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</si>
  <si>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</si>
  <si>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</si>
  <si>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</si>
  <si>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</si>
  <si>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</si>
  <si>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</si>
  <si>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</si>
  <si>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</si>
  <si>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</si>
  <si>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</si>
  <si>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</si>
  <si>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</si>
  <si>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</si>
  <si>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</si>
  <si>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</si>
  <si>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</si>
  <si>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</si>
  <si>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</si>
  <si>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</si>
  <si>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</si>
  <si>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</si>
  <si>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</si>
  <si>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</si>
  <si>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</si>
  <si>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</si>
  <si>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</si>
  <si>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</si>
  <si>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</si>
  <si>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</si>
  <si>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</si>
  <si>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</si>
  <si>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</si>
  <si>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</si>
  <si>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</si>
  <si>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</si>
  <si>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</si>
  <si>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</si>
  <si>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</si>
  <si>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</si>
  <si>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</si>
  <si>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</si>
  <si>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</si>
  <si>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</si>
  <si>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</si>
  <si>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</si>
  <si>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</si>
  <si>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</si>
  <si>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</si>
  <si>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</si>
  <si>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</si>
  <si>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</si>
  <si>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</si>
  <si>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</si>
  <si>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</si>
  <si>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</si>
  <si>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</si>
  <si>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</si>
  <si>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</si>
  <si>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</si>
  <si>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</si>
  <si>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</si>
  <si>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</si>
  <si>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</si>
  <si>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</si>
  <si>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</si>
  <si>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</si>
  <si>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</si>
  <si>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</si>
  <si>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</si>
  <si>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</si>
  <si>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</si>
  <si>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</si>
  <si>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</si>
  <si>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</si>
  <si>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</si>
  <si>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</si>
  <si>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</si>
  <si>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</si>
  <si>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</si>
  <si>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</si>
  <si>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</si>
  <si>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</si>
  <si>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</si>
  <si>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</si>
  <si>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</si>
  <si>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</si>
  <si>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</si>
  <si>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</si>
  <si>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</si>
  <si>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</si>
  <si>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</si>
  <si>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</si>
  <si>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</si>
  <si>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</si>
  <si>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</si>
  <si>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</si>
  <si>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</si>
  <si>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</si>
  <si>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</si>
  <si>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</si>
  <si>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</si>
  <si>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</si>
  <si>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</si>
  <si>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</si>
  <si>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</si>
  <si>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</si>
  <si>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</si>
  <si>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</si>
  <si>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</si>
  <si>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</si>
  <si>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</si>
  <si>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</si>
  <si>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</si>
  <si>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</si>
  <si>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</si>
  <si>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</si>
  <si>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</si>
  <si>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</si>
  <si>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</si>
  <si>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</si>
  <si>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</si>
  <si>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</si>
  <si>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</si>
  <si>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</si>
  <si>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</si>
  <si>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</si>
  <si>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</si>
  <si>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</si>
  <si>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</si>
  <si>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</si>
  <si>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</si>
  <si>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</si>
  <si>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</si>
  <si>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</si>
  <si>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</si>
  <si>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</si>
  <si>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</si>
  <si>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</si>
  <si>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</si>
  <si>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</si>
  <si>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</si>
  <si>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</si>
  <si>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</si>
  <si>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</si>
  <si>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</si>
  <si>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</si>
  <si>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</si>
  <si>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</si>
  <si>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</si>
  <si>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</si>
  <si>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</si>
  <si>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</si>
  <si>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</si>
  <si>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</si>
  <si>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</si>
  <si>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</si>
  <si>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</si>
  <si>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</si>
  <si>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</si>
  <si>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</si>
  <si>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</si>
  <si>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</si>
  <si>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</si>
  <si>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</si>
  <si>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</si>
  <si>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</si>
  <si>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</si>
  <si>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</si>
  <si>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</si>
  <si>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</si>
  <si>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</si>
  <si>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</si>
  <si>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</si>
  <si>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</si>
  <si>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</si>
  <si>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</si>
  <si>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</si>
  <si>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</si>
  <si>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</si>
  <si>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</si>
  <si>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</si>
  <si>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</si>
  <si>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</si>
  <si>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</si>
  <si>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</si>
  <si>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</si>
  <si>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</si>
  <si>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</si>
  <si>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</si>
  <si>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</si>
  <si>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</si>
  <si>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</si>
  <si>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</si>
  <si>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</si>
  <si>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</si>
  <si>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</si>
  <si>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</si>
  <si>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</si>
  <si>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</si>
  <si>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</si>
  <si>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</si>
  <si>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</si>
  <si>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</si>
  <si>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</si>
  <si>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</si>
  <si>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</si>
  <si>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</si>
  <si>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</si>
  <si>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</si>
  <si>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</si>
  <si>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</si>
  <si>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</si>
  <si>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</si>
  <si>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</si>
  <si>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</si>
  <si>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</si>
  <si>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</si>
  <si>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</si>
  <si>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</si>
  <si>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</si>
  <si>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</si>
  <si>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</si>
  <si>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</si>
  <si>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</si>
  <si>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</si>
  <si>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</si>
  <si>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</si>
  <si>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</si>
  <si>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</si>
  <si>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</si>
  <si>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</si>
  <si>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</si>
  <si>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</si>
  <si>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</si>
  <si>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</si>
  <si>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</si>
  <si>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</si>
  <si>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</si>
  <si>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</si>
  <si>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</si>
  <si>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</si>
  <si>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</si>
  <si>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</si>
  <si>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</si>
  <si>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</si>
  <si>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</si>
  <si>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</si>
  <si>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</si>
  <si>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</si>
  <si>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</si>
  <si>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</si>
  <si>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</si>
  <si>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</si>
  <si>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</si>
  <si>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</si>
  <si>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</si>
  <si>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</si>
  <si>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</si>
  <si>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</si>
  <si>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</si>
  <si>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</si>
  <si>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</si>
  <si>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</si>
  <si>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</si>
  <si>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</si>
  <si>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</si>
  <si>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</si>
  <si>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</si>
  <si>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</si>
  <si>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</si>
  <si>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</si>
  <si>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</si>
  <si>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</si>
  <si>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</si>
  <si>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</si>
  <si>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</si>
  <si>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</si>
  <si>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</si>
  <si>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</si>
  <si>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</si>
  <si>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</si>
  <si>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</si>
  <si>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</si>
  <si>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</si>
  <si>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</si>
  <si>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</si>
  <si>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</si>
  <si>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</si>
  <si>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</si>
  <si>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</si>
  <si>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</si>
  <si>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</si>
  <si>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</si>
  <si>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</si>
  <si>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</si>
  <si>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</si>
  <si>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</si>
  <si>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</si>
  <si>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</si>
  <si>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</si>
  <si>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</si>
  <si>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</si>
  <si>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</si>
  <si>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</si>
  <si>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</si>
  <si>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</si>
  <si>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</si>
  <si>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</si>
  <si>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</si>
  <si>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</si>
  <si>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</si>
  <si>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</si>
  <si>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</si>
  <si>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</si>
  <si>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</si>
  <si>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</si>
  <si>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</si>
  <si>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</si>
  <si>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</si>
  <si>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</si>
  <si>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</si>
  <si>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</si>
  <si>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</si>
  <si>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</si>
  <si>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</si>
  <si>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</si>
  <si>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</si>
  <si>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</si>
  <si>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</si>
  <si>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</si>
  <si>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</si>
  <si>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</si>
  <si>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</si>
  <si>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</si>
  <si>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</si>
  <si>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</si>
  <si>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</si>
  <si>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</si>
  <si>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</si>
  <si>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</si>
  <si>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</si>
  <si>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</si>
  <si>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</si>
  <si>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</si>
  <si>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</si>
  <si>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</si>
  <si>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</si>
  <si>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</si>
  <si>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</si>
  <si>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</si>
  <si>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</si>
  <si>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</si>
  <si>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</si>
  <si>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</si>
  <si>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</si>
  <si>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</si>
  <si>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</si>
  <si>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</si>
  <si>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</si>
  <si>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</si>
  <si>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</si>
  <si>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</si>
  <si>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</si>
  <si>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</si>
  <si>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</si>
  <si>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</si>
  <si>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</si>
  <si>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</si>
  <si>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</si>
  <si>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</si>
  <si>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</si>
  <si>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</si>
  <si>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</si>
  <si>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</si>
  <si>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</si>
  <si>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</si>
  <si>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</si>
  <si>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</si>
  <si>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</si>
  <si>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</si>
  <si>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</si>
  <si>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</si>
  <si>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</si>
  <si>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</si>
  <si>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</si>
  <si>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</si>
  <si>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</si>
  <si>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</si>
  <si>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</si>
  <si>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</si>
  <si>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</si>
  <si>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</si>
  <si>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</si>
  <si>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</si>
  <si>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</si>
  <si>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</si>
  <si>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</si>
  <si>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</si>
  <si>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</si>
  <si>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</si>
  <si>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</si>
  <si>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</si>
  <si>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</si>
  <si>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</si>
  <si>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</si>
  <si>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</si>
  <si>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</si>
  <si>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</si>
  <si>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</si>
  <si>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</si>
  <si>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</si>
  <si>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</si>
  <si>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</si>
  <si>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</si>
  <si>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</si>
  <si>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</si>
  <si>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</si>
  <si>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</si>
  <si>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</si>
  <si>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</si>
  <si>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</si>
  <si>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</si>
  <si>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</si>
  <si>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</si>
  <si>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</si>
  <si>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</si>
  <si>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</si>
  <si>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</si>
  <si>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</si>
  <si>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</si>
  <si>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</si>
  <si>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</si>
  <si>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</si>
  <si>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</si>
  <si>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</si>
  <si>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</si>
  <si>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</si>
  <si>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</si>
  <si>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</si>
  <si>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</si>
  <si>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</si>
  <si>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</si>
  <si>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</si>
  <si>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</si>
  <si>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</si>
  <si>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</si>
  <si>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</si>
  <si>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</si>
  <si>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</si>
  <si>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</si>
  <si>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</si>
  <si>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</si>
  <si>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</si>
  <si>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</si>
  <si>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</si>
  <si>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</si>
  <si>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</si>
  <si>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</si>
  <si>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</si>
  <si>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</si>
  <si>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</si>
  <si>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</si>
  <si>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</si>
  <si>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</si>
  <si>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</si>
  <si>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</si>
  <si>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</si>
  <si>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</si>
  <si>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</si>
  <si>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</si>
  <si>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</si>
  <si>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</si>
  <si>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</si>
  <si>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</si>
  <si>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</si>
  <si>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</si>
  <si>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</si>
  <si>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</si>
  <si>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</si>
  <si>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</si>
  <si>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</si>
  <si>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</si>
  <si>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</si>
  <si>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</si>
  <si>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</si>
  <si>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</si>
  <si>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</si>
  <si>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</si>
  <si>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</si>
  <si>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</si>
  <si>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</si>
  <si>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</si>
  <si>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</si>
  <si>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</si>
  <si>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</si>
  <si>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</si>
  <si>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</si>
  <si>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</si>
  <si>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</si>
  <si>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</si>
  <si>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</si>
  <si>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</si>
  <si>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</si>
  <si>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</si>
  <si>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</si>
  <si>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</si>
  <si>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</si>
  <si>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</si>
  <si>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</si>
  <si>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</si>
  <si>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</si>
  <si>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</si>
  <si>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</si>
  <si>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</si>
  <si>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</si>
  <si>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</si>
  <si>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</si>
  <si>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</si>
  <si>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</si>
  <si>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</si>
  <si>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</si>
  <si>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</si>
  <si>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</si>
  <si>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</si>
  <si>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</si>
  <si>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</si>
  <si>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</si>
  <si>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</si>
  <si>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</si>
  <si>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</si>
  <si>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</si>
  <si>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</si>
  <si>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</si>
  <si>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</si>
  <si>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</si>
  <si>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</si>
  <si>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</si>
  <si>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</si>
  <si>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</si>
  <si>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</si>
  <si>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</si>
  <si>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</si>
  <si>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</si>
  <si>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</si>
  <si>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</si>
  <si>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</si>
  <si>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</si>
  <si>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</si>
  <si>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</si>
  <si>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</si>
  <si>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</si>
  <si>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</si>
  <si>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</si>
  <si>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</si>
  <si>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</si>
  <si>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</si>
  <si>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</si>
  <si>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</si>
  <si>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</si>
  <si>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</si>
  <si>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</si>
  <si>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</si>
  <si>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</si>
  <si>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</si>
  <si>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</si>
  <si>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</si>
  <si>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</si>
  <si>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</si>
  <si>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</si>
  <si>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</si>
  <si>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</si>
  <si>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</si>
  <si>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</si>
  <si>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</si>
  <si>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</si>
  <si>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</si>
  <si>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</si>
  <si>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</si>
  <si>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</si>
  <si>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</si>
  <si>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</si>
  <si>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</si>
  <si>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</si>
  <si>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</si>
  <si>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</si>
  <si>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</si>
  <si>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</si>
  <si>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</si>
  <si>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</si>
  <si>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</si>
  <si>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</si>
  <si>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</si>
  <si>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</si>
  <si>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</si>
  <si>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</si>
  <si>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</si>
  <si>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</si>
  <si>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</si>
  <si>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</si>
  <si>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</si>
  <si>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</si>
  <si>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</si>
  <si>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</si>
  <si>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</si>
  <si>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</si>
  <si>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</si>
  <si>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</si>
  <si>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</si>
  <si>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</si>
  <si>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</si>
  <si>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</si>
  <si>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</si>
  <si>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</si>
  <si>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</si>
  <si>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</si>
  <si>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</si>
  <si>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</si>
  <si>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</si>
  <si>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</si>
  <si>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</si>
  <si>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</si>
  <si>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</si>
  <si>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</si>
  <si>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</si>
  <si>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</si>
  <si>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</si>
  <si>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</si>
  <si>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</si>
  <si>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</si>
  <si>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</si>
  <si>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</si>
  <si>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</si>
  <si>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</si>
  <si>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</si>
  <si>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</si>
  <si>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</si>
  <si>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</si>
  <si>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</si>
  <si>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</si>
  <si>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</si>
  <si>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</si>
  <si>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</si>
  <si>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</si>
  <si>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</si>
  <si>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</si>
  <si>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</si>
  <si>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</si>
  <si>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</si>
  <si>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</si>
  <si>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</si>
  <si>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</si>
  <si>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</si>
  <si>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</si>
  <si>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</si>
  <si>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</si>
  <si>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</si>
  <si>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</si>
  <si>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</si>
  <si>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</si>
  <si>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</si>
  <si>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</si>
  <si>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</si>
  <si>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</si>
  <si>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</si>
  <si>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</si>
  <si>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</si>
  <si>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</si>
  <si>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</si>
  <si>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</si>
  <si>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</si>
  <si>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</si>
  <si>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</si>
  <si>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</si>
  <si>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</si>
  <si>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</si>
  <si>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</si>
  <si>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</si>
  <si>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</si>
  <si>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</si>
  <si>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</si>
  <si>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</si>
  <si>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</si>
  <si>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</si>
  <si>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</si>
  <si>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</si>
  <si>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</si>
  <si>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</si>
  <si>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</si>
  <si>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</si>
  <si>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</si>
  <si>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</si>
  <si>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</si>
  <si>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</si>
  <si>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</si>
  <si>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</si>
  <si>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</si>
  <si>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</si>
  <si>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</si>
  <si>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</si>
  <si>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</si>
  <si>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</si>
  <si>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</si>
  <si>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</si>
  <si>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</si>
  <si>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</si>
  <si>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</si>
  <si>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</si>
  <si>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</si>
  <si>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</si>
  <si>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</si>
  <si>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</si>
  <si>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</si>
  <si>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</si>
  <si>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</si>
  <si>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</si>
  <si>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</si>
  <si>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</si>
  <si>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</si>
  <si>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</si>
  <si>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</si>
  <si>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</si>
  <si>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</si>
  <si>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</si>
  <si>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</si>
  <si>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</si>
  <si>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</si>
  <si>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</si>
  <si>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</si>
  <si>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</si>
  <si>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</si>
  <si>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</si>
  <si>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</si>
  <si>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</si>
  <si>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</si>
  <si>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</si>
  <si>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</si>
  <si>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</si>
  <si>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</si>
  <si>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</si>
  <si>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</si>
  <si>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</si>
  <si>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</si>
  <si>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</si>
  <si>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</si>
  <si>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</si>
  <si>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</si>
  <si>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</si>
  <si>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</si>
  <si>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</si>
  <si>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</si>
  <si>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</si>
  <si>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</si>
  <si>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</si>
  <si>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</si>
  <si>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</si>
  <si>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</si>
  <si>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</si>
  <si>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</si>
  <si>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</si>
  <si>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</si>
  <si>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</si>
  <si>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</si>
  <si>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</si>
  <si>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</si>
  <si>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</si>
  <si>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</si>
  <si>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</si>
  <si>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</si>
  <si>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</si>
  <si>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</si>
  <si>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</si>
  <si>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</si>
  <si>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</si>
  <si>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</si>
  <si>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</si>
  <si>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</si>
  <si>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</si>
  <si>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</si>
  <si>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</si>
  <si>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</si>
  <si>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</si>
  <si>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</si>
  <si>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</si>
  <si>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</si>
  <si>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</si>
  <si>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</si>
  <si>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</si>
  <si>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</si>
  <si>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</si>
  <si>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</si>
  <si>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</si>
  <si>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</si>
  <si>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</si>
  <si>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</si>
  <si>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</si>
  <si>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</si>
  <si>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</si>
  <si>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</si>
  <si>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</si>
  <si>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</si>
  <si>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</si>
  <si>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</si>
  <si>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</si>
  <si>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</si>
  <si>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</si>
  <si>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</si>
  <si>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</si>
  <si>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</si>
  <si>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</si>
  <si>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</si>
  <si>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</si>
  <si>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</si>
  <si>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</si>
  <si>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</si>
  <si>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</si>
  <si>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</si>
  <si>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</si>
  <si>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</si>
  <si>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</si>
  <si>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</si>
  <si>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</si>
  <si>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</si>
  <si>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</si>
  <si>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</si>
  <si>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</si>
  <si>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</si>
  <si>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</si>
  <si>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</si>
  <si>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</si>
  <si>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</si>
  <si>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</si>
  <si>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</si>
  <si>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</si>
  <si>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</si>
  <si>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</si>
  <si>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</si>
  <si>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</si>
  <si>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</si>
  <si>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</si>
  <si>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</si>
  <si>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</si>
  <si>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</si>
  <si>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</si>
  <si>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</si>
  <si>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</si>
  <si>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</si>
  <si>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</si>
  <si>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</si>
  <si>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</si>
  <si>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</si>
  <si>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</si>
  <si>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</si>
  <si>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</si>
  <si>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</si>
  <si>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</si>
  <si>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</si>
  <si>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</si>
  <si>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</si>
  <si>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</si>
  <si>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</si>
  <si>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</si>
  <si>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</si>
  <si>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</si>
  <si>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</si>
  <si>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</si>
  <si>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</si>
  <si>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</si>
  <si>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</si>
  <si>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</si>
  <si>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</si>
  <si>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</si>
  <si>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</si>
  <si>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</si>
  <si>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</si>
  <si>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</si>
  <si>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</si>
  <si>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</si>
  <si>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</si>
  <si>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</si>
  <si>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</si>
  <si>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</si>
  <si>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</si>
  <si>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</si>
  <si>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</si>
  <si>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</si>
  <si>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</si>
  <si>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</si>
  <si>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</si>
  <si>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</si>
  <si>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</si>
  <si>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</si>
  <si>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</si>
  <si>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</si>
  <si>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</si>
  <si>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</si>
  <si>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</si>
  <si>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</si>
  <si>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</si>
  <si>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</si>
  <si>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</si>
  <si>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</si>
  <si>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</si>
  <si>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</si>
  <si>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</si>
  <si>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</si>
  <si>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</si>
  <si>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</si>
  <si>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</si>
  <si>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</si>
  <si>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</si>
  <si>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</si>
  <si>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</si>
  <si>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</si>
  <si>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</si>
  <si>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</si>
  <si>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</si>
  <si>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</si>
  <si>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</si>
  <si>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</si>
  <si>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</si>
  <si>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</si>
  <si>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</si>
  <si>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</si>
  <si>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</si>
  <si>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</si>
  <si>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</si>
  <si>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</si>
  <si>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</si>
  <si>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</si>
  <si>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</si>
  <si>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</si>
  <si>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</si>
  <si>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</si>
  <si>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</si>
  <si>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</si>
  <si>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</si>
  <si>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</si>
  <si>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</si>
  <si>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</si>
  <si>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</si>
  <si>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</si>
  <si>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</si>
  <si>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</si>
  <si>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</si>
  <si>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</si>
  <si>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</si>
  <si>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</si>
  <si>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</si>
  <si>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</si>
  <si>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</si>
  <si>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</si>
  <si>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</si>
  <si>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</si>
  <si>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</si>
  <si>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</si>
  <si>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</si>
  <si>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</si>
  <si>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</si>
  <si>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</si>
  <si>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</si>
  <si>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</si>
  <si>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</si>
  <si>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</si>
  <si>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</si>
  <si>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</si>
  <si>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</si>
  <si>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</si>
  <si>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</si>
  <si>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</si>
  <si>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</si>
  <si>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</si>
  <si>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</si>
  <si>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</si>
  <si>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</si>
  <si>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</si>
  <si>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</si>
  <si>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</si>
  <si>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</si>
  <si>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</si>
  <si>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</si>
  <si>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</si>
  <si>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</si>
  <si>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</si>
  <si>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</si>
  <si>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</si>
  <si>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</si>
  <si>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</si>
  <si>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</si>
  <si>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</si>
  <si>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</si>
  <si>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</si>
  <si>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</si>
  <si>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</si>
  <si>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</si>
  <si>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</si>
  <si>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</si>
  <si>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</si>
  <si>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</si>
  <si>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</si>
  <si>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</si>
  <si>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</si>
  <si>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</si>
  <si>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</si>
  <si>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</si>
  <si>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</si>
  <si>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</si>
  <si>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</si>
  <si>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</si>
  <si>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</si>
  <si>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</si>
  <si>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</si>
  <si>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</si>
  <si>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</si>
  <si>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</si>
  <si>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</si>
  <si>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</si>
  <si>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</si>
  <si>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</si>
  <si>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</si>
  <si>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</si>
  <si>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</si>
  <si>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</si>
  <si>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</si>
  <si>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</si>
  <si>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</si>
  <si>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</si>
  <si>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</si>
  <si>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</si>
  <si>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</si>
  <si>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</si>
  <si>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</si>
  <si>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</si>
  <si>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</si>
  <si>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</si>
  <si>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</si>
  <si>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</si>
  <si>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</si>
  <si>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</si>
  <si>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</si>
  <si>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</si>
  <si>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</si>
  <si>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</si>
  <si>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</si>
  <si>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</si>
  <si>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</si>
  <si>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</si>
  <si>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</si>
  <si>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</si>
  <si>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</si>
  <si>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</si>
  <si>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</si>
  <si>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</si>
  <si>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</si>
  <si>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</si>
  <si>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</si>
  <si>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</si>
  <si>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</si>
  <si>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</si>
  <si>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</si>
  <si>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</si>
  <si>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</si>
  <si>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</si>
  <si>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</si>
  <si>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</si>
  <si>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</si>
  <si>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</si>
  <si>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</si>
  <si>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</si>
  <si>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</si>
  <si>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</si>
  <si>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</si>
  <si>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</si>
  <si>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</si>
  <si>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</si>
  <si>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</si>
  <si>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</si>
  <si>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</si>
  <si>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</si>
  <si>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</si>
  <si>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</si>
  <si>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</si>
  <si>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</si>
  <si>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</si>
  <si>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</si>
  <si>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</si>
  <si>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</si>
  <si>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</si>
  <si>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</si>
  <si>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</si>
  <si>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</si>
  <si>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</si>
  <si>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</si>
  <si>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</si>
  <si>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</si>
  <si>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</si>
  <si>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</si>
  <si>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</si>
  <si>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</si>
  <si>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</si>
  <si>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</si>
  <si>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</si>
  <si>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</si>
  <si>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</si>
  <si>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</si>
  <si>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</si>
  <si>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</si>
  <si>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</si>
  <si>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</si>
  <si>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</si>
  <si>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</si>
  <si>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</si>
  <si>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</si>
  <si>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</si>
  <si>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</si>
  <si>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</si>
  <si>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</si>
  <si>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</si>
  <si>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</si>
  <si>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</si>
  <si>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</si>
  <si>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</si>
  <si>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</si>
  <si>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</si>
  <si>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</si>
  <si>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</si>
  <si>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</si>
  <si>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</si>
  <si>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</si>
  <si>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</si>
  <si>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</si>
  <si>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</si>
  <si>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</si>
  <si>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</si>
  <si>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</si>
  <si>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</si>
  <si>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</si>
  <si>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</si>
  <si>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</si>
  <si>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</si>
  <si>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</si>
  <si>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</si>
  <si>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</si>
  <si>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</si>
  <si>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</si>
  <si>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</si>
  <si>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</si>
  <si>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</si>
  <si>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</si>
  <si>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</si>
  <si>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</si>
  <si>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</si>
  <si>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</si>
  <si>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</si>
  <si>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</si>
  <si>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</si>
  <si>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</si>
  <si>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</si>
  <si>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</si>
  <si>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</si>
  <si>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</si>
  <si>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</si>
  <si>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</si>
  <si>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</si>
  <si>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</si>
  <si>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</si>
  <si>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</si>
  <si>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</si>
  <si>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</si>
  <si>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</si>
  <si>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</si>
  <si>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</si>
  <si>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</si>
  <si>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</si>
  <si>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</si>
  <si>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</si>
  <si>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</si>
  <si>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</si>
  <si>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</si>
  <si>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</si>
  <si>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</si>
  <si>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</si>
  <si>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</si>
  <si>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</si>
  <si>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</si>
  <si>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</si>
  <si>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</si>
  <si>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</si>
  <si>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</si>
  <si>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</si>
  <si>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</si>
  <si>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</si>
  <si>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</si>
  <si>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</si>
  <si>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</si>
  <si>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</si>
  <si>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</si>
  <si>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</si>
  <si>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</si>
  <si>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</si>
  <si>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</si>
  <si>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</si>
  <si>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</si>
  <si>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</si>
  <si>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</si>
  <si>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</si>
  <si>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</si>
  <si>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</si>
  <si>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</si>
  <si>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</si>
  <si>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</si>
  <si>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</si>
  <si>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</si>
  <si>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</si>
  <si>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</si>
  <si>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</si>
  <si>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</si>
  <si>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</si>
  <si>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</si>
  <si>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</si>
  <si>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</si>
  <si>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</si>
  <si>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</si>
  <si>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</si>
  <si>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</si>
  <si>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</si>
  <si>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</si>
  <si>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</si>
  <si>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</si>
  <si>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</si>
  <si>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</si>
  <si>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</si>
  <si>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</si>
  <si>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</si>
  <si>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</si>
  <si>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</si>
  <si>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</si>
  <si>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</si>
  <si>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</si>
  <si>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</si>
  <si>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</si>
  <si>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</si>
  <si>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</si>
  <si>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</si>
  <si>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</si>
  <si>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</si>
  <si>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</si>
  <si>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</si>
  <si>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</si>
  <si>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</si>
  <si>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</si>
  <si>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</si>
  <si>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</si>
  <si>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</si>
  <si>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</si>
  <si>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</si>
  <si>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</si>
  <si>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</si>
  <si>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</si>
  <si>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</si>
  <si>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</si>
  <si>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</si>
  <si>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</si>
  <si>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</si>
  <si>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</si>
  <si>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</si>
  <si>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</si>
  <si>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</si>
  <si>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</si>
  <si>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</si>
  <si>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</si>
  <si>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</si>
  <si>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</si>
  <si>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</si>
  <si>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</si>
  <si>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</si>
  <si>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</si>
  <si>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</si>
  <si>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</si>
  <si>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</si>
  <si>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</si>
  <si>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</si>
  <si>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</si>
  <si>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</si>
  <si>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</si>
  <si>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</si>
  <si>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</si>
  <si>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</si>
  <si>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</si>
  <si>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</si>
  <si>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</si>
  <si>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</si>
  <si>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</si>
  <si>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</si>
  <si>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</si>
  <si>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</si>
  <si>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</si>
  <si>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</si>
  <si>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</si>
  <si>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</si>
  <si>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</si>
  <si>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</si>
  <si>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</si>
  <si>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</si>
  <si>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</si>
  <si>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</si>
  <si>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</si>
  <si>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</si>
  <si>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</si>
  <si>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</si>
  <si>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</si>
  <si>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</si>
  <si>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</si>
  <si>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</si>
  <si>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</si>
  <si>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</si>
  <si>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</si>
  <si>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</si>
  <si>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</si>
  <si>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</si>
  <si>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</si>
  <si>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</si>
  <si>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</si>
  <si>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</si>
  <si>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</si>
  <si>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</si>
  <si>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</si>
  <si>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</si>
  <si>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</si>
  <si>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</si>
  <si>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</si>
  <si>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</si>
  <si>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</si>
  <si>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</si>
  <si>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</si>
  <si>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</si>
  <si>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</si>
  <si>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</si>
  <si>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</si>
  <si>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</si>
  <si>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</si>
  <si>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</si>
  <si>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</si>
  <si>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</si>
  <si>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</si>
  <si>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</si>
  <si>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</si>
  <si>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</si>
  <si>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</si>
  <si>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</si>
  <si>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</si>
  <si>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</si>
  <si>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</si>
  <si>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</si>
  <si>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</si>
  <si>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</si>
  <si>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</si>
  <si>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</si>
  <si>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</si>
  <si>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</si>
  <si>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</si>
  <si>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</si>
  <si>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</si>
  <si>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</si>
  <si>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</si>
  <si>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</si>
  <si>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</si>
  <si>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</si>
  <si>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</si>
  <si>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</si>
  <si>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</si>
  <si>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</si>
  <si>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</si>
  <si>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</si>
  <si>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</si>
  <si>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</si>
  <si>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</si>
  <si>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</si>
  <si>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</si>
  <si>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</si>
  <si>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</si>
  <si>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</si>
  <si>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</si>
  <si>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</si>
  <si>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</si>
  <si>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</si>
  <si>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</si>
  <si>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</si>
  <si>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</si>
  <si>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</si>
  <si>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</si>
  <si>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</si>
  <si>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</si>
  <si>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</si>
  <si>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</si>
  <si>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</si>
  <si>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</si>
  <si>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</si>
  <si>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</si>
  <si>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</si>
  <si>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</si>
  <si>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</si>
  <si>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</si>
  <si>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</si>
  <si>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</si>
  <si>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</si>
  <si>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</si>
  <si>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</si>
  <si>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</si>
  <si>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</si>
  <si>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</si>
  <si>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</si>
  <si>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</si>
  <si>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</si>
  <si>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</si>
  <si>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</si>
  <si>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</si>
  <si>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</si>
  <si>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</si>
  <si>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</si>
  <si>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</si>
  <si>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</si>
  <si>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</si>
  <si>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</si>
  <si>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</si>
  <si>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</si>
  <si>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</si>
  <si>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</si>
  <si>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</si>
  <si>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</si>
  <si>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</si>
  <si>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</si>
  <si>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</si>
  <si>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</si>
  <si>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</si>
  <si>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</si>
  <si>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</si>
  <si>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</si>
  <si>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</si>
  <si>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</si>
  <si>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</si>
  <si>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</si>
  <si>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</si>
  <si>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</si>
  <si>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</si>
  <si>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</si>
  <si>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</si>
  <si>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</si>
  <si>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</si>
  <si>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</si>
  <si>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</si>
  <si>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</si>
  <si>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</si>
  <si>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</si>
  <si>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</si>
  <si>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</si>
  <si>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</si>
  <si>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</si>
  <si>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</si>
  <si>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</si>
  <si>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</si>
  <si>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</si>
  <si>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</si>
  <si>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</si>
  <si>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</si>
  <si>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</si>
  <si>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</si>
  <si>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</si>
  <si>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</si>
  <si>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</si>
  <si>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</si>
  <si>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</si>
  <si>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</si>
  <si>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</si>
  <si>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</si>
  <si>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</si>
  <si>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</si>
  <si>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</si>
  <si>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</si>
  <si>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</si>
  <si>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</si>
  <si>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</si>
  <si>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</si>
  <si>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</si>
  <si>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</si>
  <si>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</si>
  <si>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</si>
  <si>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</si>
  <si>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</si>
  <si>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</si>
  <si>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</si>
  <si>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</si>
  <si>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</si>
  <si>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</si>
  <si>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</si>
  <si>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</si>
  <si>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</si>
  <si>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</si>
  <si>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</si>
  <si>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</si>
  <si>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</si>
  <si>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</si>
  <si>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</si>
  <si>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</si>
  <si>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</si>
  <si>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</si>
  <si>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</si>
  <si>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</si>
  <si>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</si>
  <si>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</si>
  <si>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</si>
  <si>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</si>
  <si>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</si>
  <si>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</si>
  <si>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</si>
  <si>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</si>
  <si>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</si>
  <si>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</si>
  <si>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</si>
  <si>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</si>
  <si>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</si>
  <si>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</si>
  <si>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</si>
  <si>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</si>
  <si>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</si>
  <si>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</si>
  <si>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</si>
  <si>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</si>
  <si>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</si>
  <si>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</si>
  <si>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</si>
  <si>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</si>
  <si>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</si>
  <si>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</si>
  <si>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</si>
  <si>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</si>
  <si>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</si>
  <si>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</si>
  <si>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</si>
  <si>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</si>
  <si>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</si>
  <si>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</si>
  <si>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</si>
  <si>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</si>
  <si>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</si>
  <si>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</si>
  <si>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</si>
  <si>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</si>
  <si>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</si>
  <si>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</si>
  <si>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</si>
  <si>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</si>
  <si>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</si>
  <si>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</si>
  <si>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</si>
  <si>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</si>
  <si>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</si>
  <si>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</si>
  <si>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</si>
  <si>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</si>
  <si>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</si>
  <si>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</si>
  <si>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</si>
  <si>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</si>
  <si>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</si>
  <si>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</si>
  <si>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</si>
  <si>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</si>
  <si>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</si>
  <si>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</si>
  <si>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</si>
  <si>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</si>
  <si>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</si>
  <si>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</si>
  <si>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</si>
  <si>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</si>
  <si>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</si>
  <si>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</si>
  <si>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</si>
  <si>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</si>
  <si>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</si>
  <si>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</si>
  <si>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</si>
  <si>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</si>
  <si>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</si>
  <si>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</si>
  <si>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</si>
  <si>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</si>
  <si>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</si>
  <si>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</si>
  <si>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</si>
  <si>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</si>
  <si>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</si>
  <si>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</si>
  <si>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</si>
  <si>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</si>
  <si>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</si>
  <si>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</si>
  <si>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</si>
  <si>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</si>
  <si>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</si>
  <si>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</si>
  <si>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</si>
  <si>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</si>
  <si>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</si>
  <si>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</si>
  <si>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</si>
  <si>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</si>
  <si>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</si>
  <si>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</si>
  <si>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</si>
  <si>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</si>
  <si>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</si>
  <si>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</si>
  <si>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</si>
  <si>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</si>
  <si>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</si>
  <si>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</si>
  <si>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</si>
  <si>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</si>
  <si>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</si>
  <si>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</si>
  <si>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</si>
  <si>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</si>
  <si>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</si>
  <si>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</si>
  <si>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</si>
  <si>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</si>
  <si>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</si>
  <si>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</si>
  <si>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</si>
  <si>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</si>
  <si>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</si>
  <si>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</si>
  <si>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</si>
  <si>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</si>
  <si>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</si>
  <si>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</si>
  <si>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</si>
  <si>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</si>
  <si>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</si>
  <si>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</si>
  <si>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</si>
  <si>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</si>
  <si>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</si>
  <si>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</si>
  <si>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</si>
  <si>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</si>
  <si>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</si>
  <si>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</si>
  <si>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</si>
  <si>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</si>
  <si>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</si>
  <si>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</si>
  <si>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</si>
  <si>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</si>
  <si>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</si>
  <si>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</si>
  <si>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</si>
  <si>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</si>
  <si>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</si>
  <si>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</si>
  <si>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</si>
  <si>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</si>
  <si>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</si>
  <si>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</si>
  <si>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</si>
  <si>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</si>
  <si>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</si>
  <si>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</si>
  <si>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</si>
  <si>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</si>
  <si>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</si>
  <si>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</si>
  <si>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</si>
  <si>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</si>
  <si>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</si>
  <si>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</si>
  <si>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</si>
  <si>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</si>
  <si>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</si>
  <si>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</si>
  <si>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</si>
  <si>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</si>
  <si>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</si>
  <si>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</si>
  <si>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</si>
  <si>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</si>
  <si>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</si>
  <si>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</si>
  <si>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</si>
  <si>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</si>
  <si>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</si>
  <si>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</si>
  <si>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</si>
  <si>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</si>
  <si>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</si>
  <si>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</si>
  <si>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</si>
  <si>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</si>
  <si>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</si>
  <si>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</si>
  <si>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</si>
  <si>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</si>
  <si>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</si>
  <si>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</si>
  <si>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</si>
  <si>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</si>
  <si>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</si>
  <si>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</si>
  <si>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</si>
  <si>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</si>
  <si>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</si>
  <si>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</si>
  <si>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</si>
  <si>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</si>
  <si>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</si>
  <si>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</si>
  <si>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</si>
  <si>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</si>
  <si>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</si>
  <si>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</si>
  <si>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</si>
  <si>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</si>
  <si>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</si>
  <si>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</si>
  <si>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</si>
  <si>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</si>
  <si>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</si>
  <si>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</si>
  <si>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</si>
  <si>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</si>
  <si>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</si>
  <si>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</si>
  <si>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</si>
  <si>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</si>
  <si>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</si>
  <si>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</si>
  <si>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</si>
  <si>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</si>
  <si>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</si>
  <si>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</si>
  <si>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</si>
  <si>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</si>
  <si>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</si>
  <si>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</si>
  <si>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</si>
  <si>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</si>
  <si>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</si>
  <si>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</si>
  <si>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</si>
  <si>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</si>
  <si>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</si>
  <si>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</si>
  <si>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</si>
  <si>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</si>
  <si>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</si>
  <si>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</si>
  <si>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</si>
  <si>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</si>
  <si>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</si>
  <si>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</si>
  <si>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</si>
  <si>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</si>
  <si>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</si>
  <si>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</si>
  <si>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</si>
  <si>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</si>
  <si>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</si>
  <si>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</si>
  <si>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</si>
  <si>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</si>
  <si>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</si>
  <si>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</si>
  <si>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</si>
  <si>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</si>
  <si>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</si>
  <si>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</si>
  <si>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</si>
  <si>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</si>
  <si>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</si>
  <si>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</si>
  <si>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</si>
  <si>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</si>
  <si>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</si>
  <si>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</si>
  <si>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</si>
  <si>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</si>
  <si>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</si>
  <si>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</si>
  <si>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</si>
  <si>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</si>
  <si>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</si>
  <si>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</si>
  <si>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</si>
  <si>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</si>
  <si>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</si>
  <si>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</si>
  <si>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</si>
  <si>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</si>
  <si>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</si>
  <si>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</si>
  <si>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</si>
  <si>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</si>
  <si>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</si>
  <si>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</si>
  <si>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</si>
  <si>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</si>
  <si>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</si>
  <si>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</si>
  <si>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</si>
  <si>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</si>
  <si>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</si>
  <si>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</si>
  <si>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</si>
  <si>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</si>
  <si>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</si>
  <si>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</si>
  <si>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</si>
  <si>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</si>
  <si>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</si>
  <si>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</si>
  <si>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</si>
  <si>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</si>
  <si>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</si>
  <si>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</si>
  <si>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</si>
  <si>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</si>
  <si>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</si>
  <si>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</si>
  <si>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</si>
  <si>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</si>
  <si>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</si>
  <si>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</si>
  <si>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</si>
  <si>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</si>
  <si>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</si>
  <si>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</si>
  <si>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</si>
  <si>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</si>
  <si>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</si>
  <si>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</si>
  <si>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</si>
  <si>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</si>
  <si>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</si>
  <si>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</si>
  <si>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</si>
  <si>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</si>
  <si>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</si>
  <si>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</si>
  <si>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</si>
  <si>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</si>
  <si>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</si>
  <si>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</si>
  <si>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</si>
  <si>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</si>
  <si>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</si>
  <si>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</si>
  <si>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</si>
  <si>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</si>
  <si>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</si>
  <si>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</si>
  <si>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</si>
  <si>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</si>
  <si>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</si>
  <si>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</si>
  <si>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</si>
  <si>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</si>
  <si>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</si>
  <si>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</si>
  <si>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</si>
  <si>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</si>
  <si>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</si>
  <si>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</si>
  <si>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</si>
  <si>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</si>
  <si>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</si>
  <si>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</si>
  <si>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</si>
  <si>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</si>
  <si>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</si>
  <si>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</si>
  <si>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</si>
  <si>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</si>
  <si>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</si>
  <si>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</si>
  <si>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</si>
  <si>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</si>
  <si>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</si>
  <si>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</si>
  <si>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</si>
  <si>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</si>
  <si>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</si>
  <si>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</si>
  <si>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</si>
  <si>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</si>
  <si>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</si>
  <si>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</si>
  <si>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</si>
  <si>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</si>
  <si>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</si>
  <si>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</si>
  <si>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</si>
  <si>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</si>
  <si>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</si>
  <si>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</si>
  <si>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</si>
  <si>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</si>
  <si>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</si>
  <si>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</si>
  <si>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</si>
  <si>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</si>
  <si>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</si>
  <si>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</si>
  <si>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</si>
  <si>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</si>
  <si>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</si>
  <si>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</si>
  <si>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</si>
  <si>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</si>
  <si>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</si>
  <si>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</si>
  <si>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</si>
  <si>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</si>
  <si>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</si>
  <si>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</si>
  <si>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</si>
  <si>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</si>
  <si>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</si>
  <si>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</si>
  <si>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</si>
  <si>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</si>
  <si>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</si>
  <si>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</si>
  <si>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</si>
  <si>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</si>
  <si>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</si>
  <si>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</si>
  <si>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</si>
  <si>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</si>
  <si>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</si>
  <si>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</si>
  <si>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</si>
  <si>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</si>
  <si>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</si>
  <si>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</si>
  <si>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</si>
  <si>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</si>
  <si>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</si>
  <si>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</si>
  <si>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</si>
  <si>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</si>
  <si>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</si>
  <si>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</si>
  <si>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</si>
  <si>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</si>
  <si>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</si>
  <si>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</si>
  <si>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</si>
  <si>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</si>
  <si>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</si>
  <si>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</si>
  <si>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</si>
  <si>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</si>
  <si>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</si>
  <si>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</si>
  <si>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</si>
  <si>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</si>
  <si>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</si>
  <si>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</si>
  <si>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</si>
  <si>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</si>
  <si>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</si>
  <si>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</si>
  <si>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</si>
  <si>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</si>
  <si>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</si>
  <si>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</si>
  <si>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</si>
  <si>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</si>
  <si>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</si>
  <si>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</si>
  <si>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</si>
  <si>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</si>
  <si>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</si>
  <si>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</si>
  <si>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</si>
  <si>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</si>
  <si>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</si>
  <si>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</si>
  <si>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</si>
  <si>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</si>
  <si>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</si>
  <si>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</si>
  <si>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</si>
  <si>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</si>
  <si>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</si>
  <si>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</si>
  <si>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</si>
  <si>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</si>
  <si>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</si>
  <si>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</si>
  <si>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</si>
  <si>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</si>
  <si>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</si>
  <si>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</si>
  <si>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</si>
  <si>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</si>
  <si>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</si>
  <si>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</si>
  <si>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</si>
  <si>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</si>
  <si>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</si>
  <si>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</si>
  <si>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</si>
  <si>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</si>
  <si>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</si>
  <si>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</si>
  <si>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</si>
  <si>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</si>
  <si>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</si>
  <si>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</si>
  <si>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</si>
  <si>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</si>
  <si>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</si>
  <si>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</si>
  <si>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</si>
  <si>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</si>
  <si>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</si>
  <si>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</si>
  <si>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</si>
  <si>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</si>
  <si>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</si>
  <si>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</si>
  <si>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</si>
  <si>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</si>
  <si>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</si>
  <si>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</si>
  <si>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</si>
  <si>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</si>
  <si>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</si>
  <si>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</si>
  <si>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</si>
  <si>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</si>
  <si>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</si>
  <si>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</si>
  <si>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</si>
  <si>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</si>
  <si>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</si>
  <si>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</si>
  <si>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</si>
  <si>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</si>
  <si>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</si>
  <si>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</si>
  <si>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</si>
  <si>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</si>
  <si>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</si>
  <si>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</si>
  <si>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</si>
  <si>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</si>
  <si>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</si>
  <si>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</si>
  <si>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</si>
  <si>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</si>
  <si>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</si>
  <si>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</si>
  <si>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</si>
  <si>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</si>
  <si>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</si>
  <si>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</si>
  <si>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</si>
  <si>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</si>
  <si>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</si>
  <si>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</si>
  <si>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</si>
  <si>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</si>
  <si>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</si>
  <si>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</si>
  <si>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</si>
  <si>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</si>
  <si>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</si>
  <si>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</si>
  <si>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</si>
  <si>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</si>
  <si>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</si>
  <si>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</si>
  <si>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</si>
  <si>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</si>
  <si>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</si>
  <si>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</si>
  <si>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</si>
  <si>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</si>
  <si>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</si>
  <si>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</si>
  <si>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</si>
  <si>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</si>
  <si>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</si>
  <si>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</si>
  <si>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</si>
  <si>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</si>
  <si>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</si>
  <si>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</si>
  <si>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</si>
  <si>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</si>
  <si>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</si>
  <si>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</si>
  <si>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</si>
  <si>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</si>
  <si>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</si>
  <si>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</si>
  <si>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</si>
  <si>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</si>
  <si>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</si>
  <si>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</si>
  <si>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</si>
  <si>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</si>
  <si>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</si>
  <si>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</si>
  <si>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</si>
  <si>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</si>
  <si>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</si>
  <si>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</si>
  <si>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</si>
  <si>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</si>
  <si>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</si>
  <si>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</si>
  <si>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</si>
  <si>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</si>
  <si>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</si>
  <si>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</si>
  <si>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</si>
  <si>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</si>
  <si>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</si>
  <si>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</si>
  <si>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</si>
  <si>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</si>
  <si>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</si>
  <si>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</si>
  <si>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</si>
  <si>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</si>
  <si>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</si>
  <si>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</si>
  <si>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</si>
  <si>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</si>
  <si>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</si>
  <si>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</si>
  <si>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</si>
  <si>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</si>
  <si>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</si>
  <si>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</si>
  <si>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</si>
  <si>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</si>
  <si>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</si>
  <si>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</si>
  <si>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</si>
  <si>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</si>
  <si>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</si>
  <si>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</si>
  <si>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</si>
  <si>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</si>
  <si>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</si>
  <si>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</si>
  <si>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</si>
  <si>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</si>
  <si>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</si>
  <si>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</si>
  <si>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</si>
  <si>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</si>
  <si>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</si>
  <si>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</si>
  <si>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</si>
  <si>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</si>
  <si>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</si>
  <si>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</si>
  <si>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</si>
  <si>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</si>
  <si>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</si>
  <si>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</si>
  <si>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</si>
  <si>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</si>
  <si>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</si>
  <si>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</si>
  <si>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</si>
  <si>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</si>
  <si>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</si>
  <si>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</si>
  <si>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</si>
  <si>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</si>
  <si>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</si>
  <si>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</si>
  <si>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</si>
  <si>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</si>
  <si>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</si>
  <si>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</si>
  <si>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</si>
  <si>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</si>
  <si>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</si>
  <si>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</si>
  <si>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</si>
  <si>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</si>
  <si>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</si>
  <si>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</si>
  <si>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</si>
  <si>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</si>
  <si>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</si>
  <si>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</si>
  <si>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</si>
  <si>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</si>
  <si>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</si>
  <si>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</si>
  <si>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</si>
  <si>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</si>
  <si>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</si>
  <si>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</si>
  <si>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</si>
  <si>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</si>
  <si>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</si>
  <si>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</si>
  <si>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</si>
  <si>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</si>
  <si>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</si>
  <si>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</si>
  <si>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</si>
  <si>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</si>
  <si>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</si>
  <si>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</si>
  <si>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</si>
  <si>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</si>
  <si>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</si>
  <si>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</si>
  <si>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</si>
  <si>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</si>
  <si>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</si>
  <si>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</si>
  <si>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</si>
  <si>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</si>
  <si>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</si>
  <si>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</si>
  <si>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</si>
  <si>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</si>
  <si>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</si>
  <si>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</si>
  <si>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</si>
  <si>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</si>
  <si>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</si>
  <si>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</si>
  <si>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</si>
  <si>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</si>
  <si>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</si>
  <si>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</si>
  <si>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</si>
  <si>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</si>
  <si>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</si>
  <si>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</si>
  <si>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</si>
  <si>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</si>
  <si>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</si>
  <si>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</si>
  <si>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</si>
  <si>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</si>
  <si>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</si>
  <si>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</si>
  <si>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</si>
  <si>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</si>
  <si>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</si>
  <si>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</si>
  <si>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</si>
  <si>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</si>
  <si>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</si>
  <si>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</si>
  <si>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</si>
  <si>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</si>
  <si>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</si>
  <si>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</si>
  <si>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</si>
  <si>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</si>
  <si>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</si>
  <si>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</si>
  <si>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</si>
  <si>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</si>
  <si>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</si>
  <si>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</si>
  <si>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</si>
  <si>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</si>
  <si>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</si>
  <si>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</si>
  <si>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</si>
  <si>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</si>
  <si>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</si>
  <si>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</si>
  <si>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</si>
  <si>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</si>
  <si>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</si>
  <si>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</si>
  <si>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</si>
  <si>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</si>
  <si>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</si>
  <si>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</si>
  <si>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</si>
  <si>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</si>
  <si>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</si>
  <si>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</si>
  <si>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</si>
  <si>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</si>
  <si>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</si>
  <si>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</si>
  <si>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</si>
  <si>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</si>
  <si>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</si>
  <si>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</si>
  <si>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</si>
  <si>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</si>
  <si>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</si>
  <si>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</si>
  <si>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</si>
  <si>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</si>
  <si>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</si>
  <si>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</si>
  <si>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</si>
  <si>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</si>
  <si>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</si>
  <si>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</si>
  <si>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</si>
  <si>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</si>
  <si>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</si>
  <si>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</si>
  <si>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</si>
  <si>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</si>
  <si>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</si>
  <si>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</si>
  <si>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</si>
  <si>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</si>
  <si>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</si>
  <si>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</si>
  <si>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</si>
  <si>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</si>
  <si>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</si>
  <si>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</si>
  <si>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</si>
  <si>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</si>
  <si>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</si>
  <si>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</si>
  <si>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</si>
  <si>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</si>
  <si>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</si>
  <si>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</si>
  <si>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</si>
  <si>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</si>
  <si>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</si>
  <si>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</si>
  <si>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</si>
  <si>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</si>
  <si>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</si>
  <si>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</si>
  <si>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</si>
  <si>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</si>
  <si>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</si>
  <si>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</si>
  <si>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</si>
  <si>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</si>
  <si>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</si>
  <si>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</si>
  <si>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</si>
  <si>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</si>
  <si>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</si>
  <si>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</si>
  <si>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</si>
  <si>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</si>
  <si>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</si>
  <si>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</si>
  <si>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</si>
  <si>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</si>
  <si>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</si>
  <si>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</si>
  <si>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</si>
  <si>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</si>
  <si>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</si>
  <si>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</si>
  <si>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</si>
  <si>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</si>
  <si>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</si>
  <si>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</si>
  <si>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</si>
  <si>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</si>
  <si>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</si>
  <si>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</si>
  <si>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</si>
  <si>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</si>
  <si>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</si>
  <si>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</si>
  <si>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</si>
  <si>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</si>
  <si>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</si>
  <si>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</si>
  <si>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</si>
  <si>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</si>
  <si>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</si>
  <si>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</si>
  <si>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</si>
  <si>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</si>
  <si>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</si>
  <si>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</si>
  <si>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</si>
  <si>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</si>
  <si>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</si>
  <si>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</si>
  <si>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</si>
  <si>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</si>
  <si>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</si>
  <si>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</si>
  <si>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</si>
  <si>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</si>
  <si>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</si>
  <si>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</si>
  <si>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</si>
  <si>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</si>
  <si>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</si>
  <si>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</si>
  <si>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</si>
  <si>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</si>
  <si>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</si>
  <si>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</si>
  <si>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</si>
  <si>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</si>
  <si>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</si>
  <si>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</si>
  <si>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</si>
  <si>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</si>
  <si>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</si>
  <si>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</si>
  <si>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</si>
  <si>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</si>
  <si>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</si>
  <si>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</si>
  <si>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</si>
  <si>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</si>
  <si>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</si>
  <si>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</si>
  <si>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</si>
  <si>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</si>
  <si>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</si>
  <si>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</si>
  <si>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</si>
  <si>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</si>
  <si>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</si>
  <si>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</si>
  <si>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</si>
  <si>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</si>
  <si>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</si>
  <si>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</si>
  <si>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</si>
  <si>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</si>
  <si>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</si>
  <si>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</si>
  <si>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</si>
  <si>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</si>
  <si>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</si>
  <si>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</si>
  <si>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</si>
  <si>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</si>
  <si>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</si>
  <si>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</si>
  <si>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</si>
  <si>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</si>
  <si>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</si>
  <si>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</si>
  <si>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</si>
  <si>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</si>
  <si>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</si>
  <si>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</si>
  <si>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</si>
  <si>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</si>
  <si>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</si>
  <si>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</si>
  <si>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</si>
  <si>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</si>
  <si>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</si>
  <si>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</si>
  <si>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</si>
  <si>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</si>
  <si>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</si>
  <si>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</si>
  <si>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</si>
  <si>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</si>
  <si>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</si>
  <si>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</si>
  <si>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</si>
  <si>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</si>
  <si>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</si>
  <si>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</si>
  <si>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</si>
  <si>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</si>
  <si>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</si>
  <si>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</si>
  <si>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</si>
  <si>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</si>
  <si>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</si>
  <si>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</si>
  <si>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</si>
  <si>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</si>
  <si>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</si>
  <si>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</si>
  <si>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</si>
  <si>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</si>
  <si>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</si>
  <si>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</si>
  <si>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</si>
  <si>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</si>
  <si>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</si>
  <si>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</si>
  <si>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</si>
  <si>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</si>
  <si>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</si>
  <si>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</si>
  <si>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</si>
  <si>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</si>
  <si>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</si>
  <si>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</si>
  <si>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</si>
  <si>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</si>
  <si>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</si>
  <si>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</si>
  <si>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</si>
  <si>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</si>
  <si>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</si>
  <si>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</si>
  <si>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</si>
  <si>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</si>
  <si>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</si>
  <si>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</si>
  <si>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</si>
  <si>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</si>
  <si>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</si>
  <si>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</si>
  <si>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</si>
  <si>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</si>
  <si>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</si>
  <si>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</si>
  <si>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</si>
  <si>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</si>
  <si>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</si>
  <si>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</si>
  <si>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</si>
  <si>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</si>
  <si>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</si>
  <si>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</si>
  <si>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</si>
  <si>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</si>
  <si>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</si>
  <si>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</si>
  <si>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</si>
  <si>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</si>
  <si>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</si>
  <si>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</si>
  <si>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</si>
  <si>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</si>
  <si>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</si>
  <si>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</si>
  <si>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</si>
  <si>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</si>
  <si>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</si>
  <si>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</si>
  <si>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</si>
  <si>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</si>
  <si>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</si>
  <si>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</si>
  <si>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</si>
  <si>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</si>
  <si>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</si>
  <si>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</si>
  <si>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</si>
  <si>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</si>
  <si>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</si>
  <si>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</si>
  <si>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</si>
  <si>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</si>
  <si>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</si>
  <si>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</si>
  <si>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</si>
  <si>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</si>
  <si>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</si>
  <si>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</si>
  <si>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</si>
  <si>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</si>
  <si>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</si>
  <si>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</si>
  <si>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</si>
  <si>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</si>
  <si>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</si>
  <si>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</si>
  <si>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</si>
  <si>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</si>
  <si>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</si>
  <si>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</si>
  <si>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</si>
  <si>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</si>
  <si>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</si>
  <si>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</si>
  <si>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</si>
  <si>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</si>
  <si>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</si>
  <si>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</si>
  <si>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</si>
  <si>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</si>
  <si>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</si>
  <si>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</si>
  <si>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</si>
  <si>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</si>
  <si>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</si>
  <si>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</si>
  <si>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</si>
  <si>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</si>
  <si>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</si>
  <si>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</si>
  <si>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</si>
  <si>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</si>
  <si>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</si>
  <si>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</si>
  <si>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</si>
  <si>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</si>
  <si>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</si>
  <si>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</si>
  <si>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</si>
  <si>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</si>
  <si>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</si>
  <si>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</si>
  <si>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</si>
  <si>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</si>
  <si>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</si>
  <si>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</si>
  <si>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</si>
  <si>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</si>
  <si>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</si>
  <si>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</si>
  <si>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</si>
  <si>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</si>
  <si>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</si>
  <si>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</si>
  <si>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</si>
  <si>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</si>
  <si>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</si>
  <si>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</si>
  <si>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</si>
  <si>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</si>
  <si>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</si>
  <si>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</si>
  <si>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</si>
  <si>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</si>
  <si>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</si>
  <si>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</si>
  <si>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</si>
  <si>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</si>
  <si>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</si>
  <si>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</si>
  <si>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</si>
  <si>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</si>
  <si>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</si>
  <si>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</si>
  <si>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</si>
  <si>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</si>
  <si>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</si>
  <si>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</si>
  <si>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</si>
  <si>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</si>
  <si>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</si>
  <si>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</si>
  <si>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</si>
  <si>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</si>
  <si>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</si>
  <si>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</si>
  <si>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</si>
  <si>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</si>
  <si>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</si>
  <si>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</si>
  <si>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</si>
  <si>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</si>
  <si>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</si>
  <si>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</si>
  <si>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</si>
  <si>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</si>
  <si>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</si>
  <si>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</si>
  <si>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</si>
  <si>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</si>
  <si>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</si>
  <si>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</si>
  <si>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</si>
  <si>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</si>
  <si>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</si>
  <si>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</si>
  <si>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</si>
  <si>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</si>
  <si>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</si>
  <si>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</si>
  <si>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</si>
  <si>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</si>
  <si>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</si>
  <si>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</si>
  <si>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</si>
  <si>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</si>
  <si>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</si>
  <si>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</si>
  <si>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</si>
  <si>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</si>
  <si>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</si>
  <si>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</si>
  <si>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</si>
  <si>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</si>
  <si>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</si>
  <si>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</si>
  <si>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</si>
  <si>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</si>
  <si>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</si>
  <si>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</si>
  <si>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</si>
  <si>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</si>
  <si>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</si>
  <si>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</si>
  <si>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</si>
  <si>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</si>
  <si>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</si>
  <si>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</si>
  <si>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</si>
  <si>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</si>
  <si>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</si>
  <si>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</si>
  <si>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</si>
  <si>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</si>
  <si>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</si>
  <si>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</si>
  <si>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</si>
  <si>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</si>
  <si>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</si>
  <si>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</si>
  <si>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</si>
  <si>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</si>
  <si>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</si>
  <si>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</si>
  <si>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</si>
  <si>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</si>
  <si>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</si>
  <si>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</si>
  <si>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</si>
  <si>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</si>
  <si>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</si>
  <si>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</si>
  <si>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</si>
  <si>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</si>
  <si>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</si>
  <si>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</si>
  <si>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</si>
  <si>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</si>
  <si>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</si>
  <si>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</si>
  <si>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</si>
  <si>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</si>
  <si>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</si>
  <si>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</si>
  <si>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</si>
  <si>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</si>
  <si>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</si>
  <si>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</si>
  <si>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</si>
  <si>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</si>
  <si>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</si>
  <si>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</si>
  <si>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</si>
  <si>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</si>
  <si>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</si>
  <si>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</si>
  <si>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</si>
  <si>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</si>
  <si>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</si>
  <si>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</si>
  <si>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</si>
  <si>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</si>
  <si>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</si>
  <si>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</si>
  <si>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</si>
  <si>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</si>
  <si>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</si>
  <si>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</si>
  <si>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</si>
  <si>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</si>
  <si>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</si>
  <si>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</si>
  <si>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</si>
  <si>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</si>
  <si>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</si>
  <si>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</si>
  <si>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</si>
  <si>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</si>
  <si>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</si>
  <si>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</si>
  <si>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</si>
  <si>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</si>
  <si>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</si>
  <si>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</si>
  <si>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</si>
  <si>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</si>
  <si>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</si>
  <si>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</si>
  <si>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</si>
  <si>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</si>
  <si>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</si>
  <si>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</si>
  <si>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</si>
  <si>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</si>
  <si>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</si>
  <si>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</si>
  <si>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</si>
  <si>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</si>
  <si>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</si>
  <si>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</si>
  <si>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</si>
  <si>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</si>
  <si>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</si>
  <si>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</si>
  <si>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</si>
  <si>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</si>
  <si>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</si>
  <si>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</si>
  <si>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</si>
  <si>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</si>
  <si>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</si>
  <si>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</si>
  <si>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</si>
  <si>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</si>
  <si>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</si>
  <si>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</si>
  <si>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</si>
  <si>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</si>
  <si>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</si>
  <si>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</si>
  <si>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</si>
  <si>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</si>
  <si>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</si>
  <si>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</si>
  <si>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</si>
  <si>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</si>
  <si>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</si>
  <si>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</si>
  <si>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</si>
  <si>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</si>
  <si>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</si>
  <si>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</si>
  <si>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</si>
  <si>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</si>
  <si>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</si>
  <si>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</si>
  <si>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</si>
  <si>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</si>
  <si>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</si>
  <si>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</si>
  <si>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</si>
  <si>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</si>
  <si>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</si>
  <si>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</si>
  <si>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</si>
  <si>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</si>
  <si>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</si>
  <si>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</si>
  <si>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</si>
  <si>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</si>
  <si>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</si>
  <si>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</si>
  <si>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</si>
  <si>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</si>
  <si>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</si>
  <si>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</si>
  <si>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</si>
  <si>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</si>
  <si>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</si>
  <si>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</si>
  <si>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</si>
  <si>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</si>
  <si>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</si>
  <si>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</si>
  <si>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</si>
  <si>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</si>
  <si>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</si>
  <si>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</si>
  <si>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</si>
  <si>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</si>
  <si>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</si>
  <si>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</si>
  <si>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</si>
  <si>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</si>
  <si>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</si>
  <si>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</si>
  <si>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</si>
  <si>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</si>
  <si>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</si>
  <si>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</si>
  <si>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</si>
  <si>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</si>
  <si>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</si>
  <si>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</si>
  <si>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</si>
  <si>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</si>
  <si>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</si>
  <si>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</si>
  <si>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</si>
  <si>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</si>
  <si>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</si>
  <si>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</si>
  <si>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</si>
  <si>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</si>
  <si>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</si>
  <si>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</si>
  <si>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</si>
  <si>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</si>
  <si>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</si>
  <si>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</si>
  <si>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</si>
  <si>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</si>
  <si>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</si>
  <si>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</si>
  <si>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</si>
  <si>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</si>
  <si>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</si>
  <si>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</si>
  <si>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</si>
  <si>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</si>
  <si>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</si>
  <si>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</si>
  <si>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</si>
  <si>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</si>
  <si>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</si>
  <si>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</si>
  <si>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</si>
  <si>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</si>
  <si>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</si>
  <si>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</si>
  <si>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</si>
  <si>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</si>
  <si>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</si>
  <si>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</si>
  <si>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</si>
  <si>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</si>
  <si>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</si>
  <si>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</si>
  <si>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</si>
  <si>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</si>
  <si>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</si>
  <si>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</si>
  <si>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</si>
  <si>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</si>
  <si>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</si>
  <si>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</si>
  <si>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</si>
  <si>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</si>
  <si>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</si>
  <si>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</si>
  <si>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</si>
  <si>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</si>
  <si>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</si>
  <si>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</si>
  <si>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</si>
  <si>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</si>
  <si>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</si>
  <si>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</si>
  <si>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</si>
  <si>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</si>
  <si>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</si>
  <si>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</si>
  <si>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</si>
  <si>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</si>
  <si>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</si>
  <si>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</si>
  <si>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</si>
  <si>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</si>
  <si>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</si>
  <si>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</si>
  <si>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</si>
  <si>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</si>
  <si>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</si>
  <si>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</si>
  <si>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</si>
  <si>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</si>
  <si>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</si>
  <si>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</si>
  <si>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</si>
  <si>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</si>
  <si>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</si>
  <si>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</si>
  <si>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</si>
  <si>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</si>
  <si>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</si>
  <si>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</si>
  <si>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</si>
  <si>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</si>
  <si>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</si>
  <si>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</si>
  <si>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</si>
  <si>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</si>
  <si>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</si>
  <si>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</si>
  <si>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</si>
  <si>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</si>
  <si>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</si>
  <si>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</si>
  <si>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</si>
  <si>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</si>
  <si>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</si>
  <si>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</si>
  <si>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</si>
  <si>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</si>
  <si>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</si>
  <si>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</si>
  <si>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</si>
  <si>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</si>
  <si>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</si>
  <si>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</si>
  <si>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</si>
  <si>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</si>
  <si>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</si>
  <si>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</si>
  <si>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</si>
  <si>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</si>
  <si>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</si>
  <si>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</si>
  <si>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</si>
  <si>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</si>
  <si>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</si>
  <si>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</si>
  <si>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</si>
  <si>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</si>
  <si>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</si>
  <si>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</si>
  <si>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</si>
  <si>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</si>
  <si>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</si>
  <si>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</si>
  <si>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</si>
  <si>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</si>
  <si>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</si>
  <si>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</si>
  <si>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</si>
  <si>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</si>
  <si>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</si>
  <si>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</si>
  <si>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</si>
  <si>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</si>
  <si>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</si>
  <si>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</si>
  <si>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</si>
  <si>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</si>
  <si>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</si>
  <si>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</si>
  <si>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</si>
  <si>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</si>
  <si>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</si>
  <si>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</si>
  <si>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</si>
  <si>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</si>
  <si>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</si>
  <si>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</si>
  <si>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</si>
  <si>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</si>
  <si>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</si>
  <si>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</si>
  <si>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</si>
  <si>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</si>
  <si>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</si>
  <si>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</si>
  <si>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</si>
  <si>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</si>
  <si>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</si>
  <si>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</si>
  <si>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</si>
  <si>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</si>
  <si>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</si>
  <si>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</si>
  <si>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</si>
  <si>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</si>
  <si>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</si>
  <si>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</si>
  <si>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</si>
  <si>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</si>
  <si>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</si>
  <si>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</si>
  <si>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</si>
  <si>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</si>
  <si>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</si>
  <si>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</si>
  <si>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</si>
  <si>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</si>
  <si>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</si>
  <si>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</si>
  <si>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</si>
  <si>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</si>
  <si>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</si>
  <si>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</si>
  <si>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</si>
  <si>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</si>
  <si>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</si>
  <si>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</si>
  <si>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</si>
  <si>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</si>
  <si>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</si>
  <si>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</si>
  <si>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</si>
  <si>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</si>
  <si>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</si>
  <si>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</si>
  <si>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</si>
  <si>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</si>
  <si>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</si>
  <si>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</si>
  <si>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</si>
  <si>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</si>
  <si>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</si>
  <si>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</si>
  <si>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</si>
  <si>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</si>
  <si>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</si>
  <si>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</si>
  <si>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</si>
  <si>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</si>
  <si>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</si>
  <si>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</si>
  <si>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</si>
  <si>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</si>
  <si>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</si>
  <si>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</si>
  <si>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</si>
  <si>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</si>
  <si>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</si>
  <si>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</si>
  <si>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</si>
  <si>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</si>
  <si>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</si>
  <si>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</si>
  <si>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</si>
  <si>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</si>
  <si>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</si>
  <si>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</si>
  <si>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</si>
  <si>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</si>
  <si>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</si>
  <si>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</si>
  <si>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</si>
  <si>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</si>
  <si>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</si>
  <si>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</si>
  <si>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</si>
  <si>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</si>
  <si>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</si>
  <si>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</si>
  <si>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</si>
  <si>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</si>
  <si>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</si>
  <si>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</si>
  <si>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</si>
  <si>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</si>
  <si>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</si>
  <si>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</si>
  <si>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</si>
  <si>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</si>
  <si>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</si>
  <si>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</si>
  <si>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</si>
  <si>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</si>
  <si>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</si>
  <si>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</si>
  <si>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</si>
  <si>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</si>
  <si>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</si>
  <si>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</si>
  <si>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</si>
  <si>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</si>
  <si>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</si>
  <si>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</si>
  <si>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</si>
  <si>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</si>
  <si>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</si>
  <si>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</si>
  <si>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</si>
  <si>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</si>
  <si>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</si>
  <si>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</si>
  <si>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</si>
  <si>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</si>
  <si>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</si>
  <si>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</si>
  <si>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</si>
  <si>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</si>
  <si>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</si>
  <si>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</si>
  <si>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</si>
  <si>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</si>
  <si>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</si>
  <si>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</si>
  <si>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</si>
  <si>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</si>
  <si>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</si>
  <si>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</si>
  <si>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</si>
  <si>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</si>
  <si>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</si>
  <si>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</si>
  <si>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</si>
  <si>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</si>
  <si>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</si>
  <si>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</si>
  <si>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</si>
  <si>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</si>
  <si>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</si>
  <si>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</si>
  <si>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</si>
  <si>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</si>
  <si>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</si>
  <si>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</si>
  <si>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</si>
  <si>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</si>
  <si>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</si>
  <si>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</si>
  <si>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</si>
  <si>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</si>
  <si>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</si>
  <si>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</si>
  <si>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</si>
  <si>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</si>
  <si>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</si>
  <si>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</si>
  <si>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</si>
  <si>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</si>
  <si>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</si>
  <si>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</si>
  <si>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</si>
  <si>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</si>
  <si>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</si>
  <si>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</si>
  <si>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</si>
  <si>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</si>
  <si>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</si>
  <si>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</si>
  <si>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</si>
  <si>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</si>
  <si>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</si>
  <si>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</si>
  <si>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</si>
  <si>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</si>
  <si>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</si>
  <si>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</si>
  <si>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</si>
  <si>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</si>
  <si>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</si>
  <si>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</si>
  <si>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</si>
  <si>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</si>
  <si>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</si>
  <si>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</si>
  <si>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</si>
  <si>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</si>
  <si>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</si>
  <si>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</si>
  <si>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</si>
  <si>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</si>
  <si>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</si>
  <si>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</si>
  <si>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</si>
  <si>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</si>
  <si>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</si>
  <si>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</si>
  <si>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</si>
  <si>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</si>
  <si>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</si>
  <si>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</si>
  <si>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</si>
  <si>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</si>
  <si>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</si>
  <si>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</si>
  <si>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</si>
  <si>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</si>
  <si>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</si>
  <si>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</si>
  <si>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</si>
  <si>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</si>
  <si>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</si>
  <si>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</si>
  <si>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</si>
  <si>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</si>
  <si>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</si>
  <si>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</si>
  <si>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</si>
  <si>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</si>
  <si>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</si>
  <si>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</si>
  <si>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</si>
  <si>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</si>
  <si>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</si>
  <si>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</si>
  <si>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</si>
  <si>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</si>
  <si>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</si>
  <si>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</si>
  <si>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</si>
  <si>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</si>
  <si>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</si>
  <si>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</si>
  <si>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</si>
  <si>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</si>
  <si>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</si>
  <si>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</si>
  <si>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</si>
  <si>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</si>
  <si>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</si>
  <si>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</si>
  <si>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</si>
  <si>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</si>
  <si>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</si>
  <si>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</si>
  <si>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</si>
  <si>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</si>
  <si>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</si>
  <si>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</si>
  <si>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</si>
  <si>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</si>
  <si>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</si>
  <si>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</si>
  <si>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</si>
  <si>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</si>
  <si>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</si>
  <si>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</si>
  <si>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</si>
  <si>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</si>
  <si>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</si>
  <si>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</si>
  <si>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</si>
  <si>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</si>
  <si>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</si>
  <si>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</si>
  <si>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</si>
  <si>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</si>
  <si>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</si>
  <si>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</si>
  <si>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</si>
  <si>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</si>
  <si>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</si>
  <si>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</si>
  <si>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</si>
  <si>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</si>
  <si>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</si>
  <si>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</si>
  <si>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</si>
  <si>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</si>
  <si>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</si>
  <si>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</si>
  <si>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</si>
  <si>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</si>
  <si>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</si>
  <si>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</si>
  <si>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</si>
  <si>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</si>
  <si>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</si>
  <si>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</si>
  <si>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</si>
  <si>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</si>
  <si>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</si>
  <si>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</si>
  <si>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</si>
  <si>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</si>
  <si>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</si>
  <si>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</si>
  <si>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</si>
  <si>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</si>
  <si>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</si>
  <si>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</si>
  <si>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</si>
  <si>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</si>
  <si>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</si>
  <si>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</si>
  <si>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</si>
  <si>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</si>
  <si>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</si>
  <si>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</si>
  <si>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</si>
  <si>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</si>
  <si>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</si>
  <si>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</si>
  <si>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</si>
  <si>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</si>
  <si>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</si>
  <si>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</si>
  <si>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</si>
  <si>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</si>
  <si>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</si>
  <si>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</si>
  <si>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</si>
  <si>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</si>
  <si>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</si>
  <si>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</si>
  <si>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</si>
  <si>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</si>
  <si>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</si>
  <si>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</si>
  <si>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</si>
  <si>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</si>
  <si>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</si>
  <si>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</si>
  <si>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</si>
  <si>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</si>
  <si>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</si>
  <si>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</si>
  <si>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</si>
  <si>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</si>
  <si>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</si>
  <si>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</si>
  <si>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</si>
  <si>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</si>
  <si>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</si>
  <si>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</si>
  <si>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</si>
  <si>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</si>
  <si>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</si>
  <si>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</si>
  <si>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</si>
  <si>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</si>
  <si>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</si>
  <si>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</si>
  <si>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</si>
  <si>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</si>
  <si>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</si>
  <si>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</si>
  <si>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</si>
  <si>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</si>
  <si>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</si>
  <si>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</si>
  <si>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</si>
  <si>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</si>
  <si>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</si>
  <si>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</si>
  <si>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</si>
  <si>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</si>
  <si>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</si>
  <si>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</si>
  <si>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</si>
  <si>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</si>
  <si>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</si>
  <si>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</si>
  <si>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</si>
  <si>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</si>
  <si>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</si>
  <si>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</si>
  <si>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</si>
  <si>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</si>
  <si>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</si>
  <si>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</si>
  <si>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</si>
  <si>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</si>
  <si>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</si>
  <si>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</si>
  <si>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</si>
  <si>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</si>
  <si>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</si>
  <si>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</si>
  <si>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</si>
  <si>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</si>
  <si>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</si>
  <si>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</si>
  <si>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</si>
  <si>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</si>
  <si>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</si>
  <si>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</si>
  <si>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</si>
  <si>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</si>
  <si>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</si>
  <si>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</si>
  <si>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</si>
  <si>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</si>
  <si>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</si>
  <si>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</si>
  <si>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</si>
  <si>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</si>
  <si>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</si>
  <si>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</si>
  <si>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</si>
  <si>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</si>
  <si>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</si>
  <si>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</si>
  <si>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</si>
  <si>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</si>
  <si>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</si>
  <si>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</si>
  <si>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</si>
  <si>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</si>
  <si>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</si>
  <si>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</si>
  <si>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</si>
  <si>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</si>
  <si>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</si>
  <si>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</si>
  <si>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</si>
  <si>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</si>
  <si>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</si>
  <si>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</si>
  <si>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</si>
  <si>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</si>
  <si>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</si>
  <si>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</si>
  <si>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</si>
  <si>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</si>
  <si>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</si>
  <si>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</si>
  <si>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</si>
  <si>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</si>
  <si>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</si>
  <si>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</si>
  <si>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</si>
  <si>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</si>
  <si>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</si>
  <si>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</si>
  <si>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</si>
  <si>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</si>
  <si>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</si>
  <si>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</si>
  <si>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</si>
  <si>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</si>
  <si>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</si>
  <si>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</si>
  <si>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</si>
  <si>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</si>
  <si>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</si>
  <si>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</si>
  <si>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</si>
  <si>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</si>
  <si>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</si>
  <si>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</si>
  <si>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</si>
  <si>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</si>
  <si>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</si>
  <si>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</si>
  <si>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</si>
  <si>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</si>
  <si>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</si>
  <si>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</si>
  <si>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</si>
  <si>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</si>
  <si>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</si>
  <si>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</si>
  <si>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</si>
  <si>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</si>
  <si>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</si>
  <si>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</si>
  <si>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</si>
  <si>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</si>
  <si>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</si>
  <si>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</si>
  <si>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</si>
  <si>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</si>
  <si>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</si>
  <si>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</si>
  <si>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</si>
  <si>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</si>
  <si>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</si>
  <si>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</si>
  <si>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</si>
  <si>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</si>
  <si>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</si>
  <si>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</si>
  <si>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</si>
  <si>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</si>
  <si>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</si>
  <si>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</si>
  <si>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</si>
  <si>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</si>
  <si>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</si>
  <si>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</si>
  <si>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</si>
  <si>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</si>
  <si>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</si>
  <si>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</si>
  <si>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</si>
  <si>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</si>
  <si>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</si>
  <si>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</si>
  <si>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</si>
  <si>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</si>
  <si>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</si>
  <si>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</si>
  <si>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</si>
  <si>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</si>
  <si>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</si>
  <si>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</si>
  <si>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</si>
  <si>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</si>
  <si>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</si>
  <si>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</si>
  <si>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</si>
  <si>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</si>
  <si>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</si>
  <si>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</si>
  <si>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</si>
  <si>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</si>
  <si>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</si>
  <si>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</si>
  <si>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</si>
  <si>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</si>
  <si>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</si>
  <si>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</si>
  <si>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</si>
  <si>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</si>
  <si>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</si>
  <si>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</si>
  <si>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</si>
  <si>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</si>
  <si>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</si>
  <si>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</si>
  <si>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</si>
  <si>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</si>
  <si>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</si>
  <si>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</si>
  <si>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</si>
  <si>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</si>
  <si>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</si>
  <si>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</si>
  <si>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</si>
  <si>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</si>
  <si>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</si>
  <si>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</si>
  <si>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</si>
  <si>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</si>
  <si>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</si>
  <si>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</si>
  <si>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</si>
  <si>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</si>
  <si>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</si>
  <si>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</si>
  <si>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</si>
  <si>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</si>
  <si>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</si>
  <si>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</si>
  <si>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</si>
  <si>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</si>
  <si>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</si>
  <si>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</si>
  <si>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</si>
  <si>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</si>
  <si>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</si>
  <si>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</si>
  <si>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</si>
  <si>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</si>
  <si>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</si>
  <si>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</si>
  <si>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</si>
  <si>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</si>
  <si>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</si>
  <si>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</si>
  <si>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</si>
  <si>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</si>
  <si>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</si>
  <si>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</si>
  <si>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</si>
  <si>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</si>
  <si>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</si>
  <si>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</si>
  <si>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</si>
  <si>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</si>
  <si>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</si>
  <si>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</si>
  <si>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</si>
  <si>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</si>
  <si>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</si>
  <si>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</si>
  <si>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</si>
  <si>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</si>
  <si>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</si>
  <si>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</si>
  <si>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</si>
  <si>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</si>
  <si>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</si>
  <si>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</si>
  <si>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</si>
  <si>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</si>
  <si>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</si>
  <si>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</si>
  <si>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</si>
  <si>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</si>
  <si>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</si>
  <si>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</si>
  <si>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</si>
  <si>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</si>
  <si>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</si>
  <si>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</si>
  <si>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</si>
  <si>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</si>
  <si>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</si>
  <si>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</si>
  <si>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</si>
  <si>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</si>
  <si>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</si>
  <si>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</si>
  <si>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</si>
  <si>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</si>
  <si>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</si>
  <si>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</si>
  <si>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</si>
  <si>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</si>
  <si>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</si>
  <si>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</si>
  <si>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</si>
  <si>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</si>
  <si>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</si>
  <si>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</si>
  <si>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</si>
  <si>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</si>
  <si>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</si>
  <si>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</si>
  <si>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</si>
  <si>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</si>
  <si>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</si>
  <si>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</si>
  <si>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</si>
  <si>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</si>
  <si>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</si>
  <si>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</si>
  <si>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</si>
  <si>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</si>
  <si>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</si>
  <si>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</si>
  <si>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</si>
  <si>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</si>
  <si>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</si>
  <si>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</si>
  <si>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</si>
  <si>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</si>
  <si>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</si>
  <si>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</si>
  <si>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</si>
  <si>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</si>
  <si>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</si>
  <si>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</si>
  <si>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</si>
  <si>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</si>
  <si>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</si>
  <si>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</si>
  <si>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</si>
  <si>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</si>
  <si>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</si>
  <si>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</si>
  <si>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</si>
  <si>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</si>
  <si>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</si>
  <si>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</si>
  <si>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</si>
  <si>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</si>
  <si>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</si>
  <si>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</si>
  <si>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</si>
  <si>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</si>
  <si>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</si>
  <si>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</si>
  <si>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</si>
  <si>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</si>
  <si>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</si>
  <si>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</si>
  <si>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</si>
  <si>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</si>
  <si>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</si>
  <si>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</si>
  <si>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</si>
  <si>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</si>
  <si>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</si>
  <si>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</si>
  <si>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</si>
  <si>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</si>
  <si>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</si>
  <si>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</si>
  <si>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</si>
  <si>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</si>
  <si>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</si>
  <si>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</si>
  <si>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</si>
  <si>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</si>
  <si>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</si>
  <si>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</si>
  <si>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</si>
  <si>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</si>
  <si>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</si>
  <si>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</si>
  <si>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</si>
  <si>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</si>
  <si>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</si>
  <si>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</si>
  <si>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</si>
  <si>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</si>
  <si>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</si>
  <si>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</si>
  <si>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</si>
  <si>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</si>
  <si>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</si>
  <si>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</si>
  <si>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</si>
  <si>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</si>
  <si>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</si>
  <si>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</si>
  <si>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</si>
  <si>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</si>
  <si>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</si>
  <si>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</si>
  <si>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</si>
  <si>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</si>
  <si>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</si>
  <si>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</si>
  <si>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</si>
  <si>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</si>
  <si>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</si>
  <si>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</si>
  <si>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</si>
  <si>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</si>
  <si>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</si>
  <si>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</si>
  <si>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</si>
  <si>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</si>
  <si>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</si>
  <si>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</si>
  <si>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</si>
  <si>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</si>
  <si>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</si>
  <si>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</si>
  <si>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</si>
  <si>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</si>
  <si>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</si>
  <si>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</si>
  <si>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</si>
  <si>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</si>
  <si>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</si>
  <si>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</si>
  <si>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</si>
  <si>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</si>
  <si>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</si>
  <si>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</si>
  <si>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</si>
  <si>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</si>
  <si>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</si>
  <si>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</si>
  <si>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</si>
  <si>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</si>
  <si>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</si>
  <si>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</si>
  <si>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</si>
  <si>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</si>
  <si>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</si>
  <si>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</si>
  <si>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</si>
  <si>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</si>
  <si>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</si>
  <si>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</si>
  <si>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</si>
  <si>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</si>
  <si>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</si>
  <si>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</si>
  <si>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</si>
  <si>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</si>
  <si>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</si>
  <si>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</si>
  <si>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</si>
  <si>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</si>
  <si>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</si>
  <si>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</si>
  <si>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</si>
  <si>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</si>
  <si>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</si>
  <si>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</si>
  <si>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</si>
  <si>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</si>
  <si>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</si>
  <si>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</si>
  <si>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</si>
  <si>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</si>
  <si>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</si>
  <si>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</si>
  <si>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</si>
  <si>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</si>
  <si>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</si>
  <si>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</si>
  <si>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</si>
  <si>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</si>
  <si>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</si>
  <si>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</si>
  <si>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</si>
  <si>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</si>
  <si>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</si>
  <si>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</si>
  <si>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</si>
  <si>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</si>
  <si>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</si>
  <si>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</si>
  <si>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</si>
  <si>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</si>
  <si>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</si>
  <si>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</si>
  <si>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</si>
  <si>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</si>
  <si>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</si>
  <si>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</si>
  <si>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</si>
  <si>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</si>
  <si>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</si>
  <si>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</si>
  <si>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</si>
  <si>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</si>
  <si>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</si>
  <si>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</si>
  <si>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</si>
  <si>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</si>
  <si>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</si>
  <si>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</si>
  <si>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</si>
  <si>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</si>
  <si>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</si>
  <si>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</si>
  <si>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</si>
  <si>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</si>
  <si>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</si>
  <si>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</si>
  <si>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</si>
  <si>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</si>
  <si>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</si>
  <si>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</si>
  <si>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</si>
  <si>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</si>
  <si>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</si>
  <si>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</si>
  <si>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</si>
  <si>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</si>
  <si>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</si>
  <si>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</si>
  <si>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</si>
  <si>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</si>
  <si>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</si>
  <si>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</si>
  <si>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</si>
  <si>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</si>
  <si>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</si>
  <si>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</si>
  <si>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</si>
  <si>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</si>
  <si>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</si>
  <si>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</si>
  <si>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</si>
  <si>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</si>
  <si>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</si>
  <si>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</si>
  <si>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</si>
  <si>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</si>
  <si>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</si>
  <si>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</si>
  <si>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</si>
  <si>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</si>
  <si>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</si>
  <si>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</si>
  <si>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</si>
  <si>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</si>
  <si>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</si>
  <si>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</si>
  <si>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</si>
  <si>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</si>
  <si>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</si>
  <si>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</si>
  <si>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</si>
  <si>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</si>
  <si>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</si>
  <si>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</si>
  <si>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</si>
  <si>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</si>
  <si>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</si>
  <si>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</si>
  <si>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</si>
  <si>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</si>
  <si>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</si>
  <si>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</si>
  <si>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</si>
  <si>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</si>
  <si>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</si>
  <si>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</si>
  <si>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</si>
  <si>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</si>
  <si>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</si>
  <si>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</si>
  <si>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</si>
  <si>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</si>
  <si>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</si>
  <si>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</si>
  <si>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</si>
  <si>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</si>
  <si>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</si>
  <si>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</si>
  <si>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</si>
  <si>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</si>
  <si>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</si>
  <si>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</si>
  <si>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</si>
  <si>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</si>
  <si>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</si>
  <si>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</si>
  <si>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</si>
  <si>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</si>
  <si>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</si>
  <si>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</si>
  <si>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</si>
  <si>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</si>
  <si>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</si>
  <si>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</si>
  <si>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</si>
  <si>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</si>
  <si>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</si>
  <si>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</si>
  <si>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</si>
  <si>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</si>
  <si>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</si>
  <si>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</si>
  <si>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</si>
  <si>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</si>
  <si>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</si>
  <si>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</si>
  <si>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</si>
  <si>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</si>
  <si>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</si>
  <si>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</si>
  <si>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</si>
  <si>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</si>
  <si>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</si>
  <si>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</si>
  <si>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</si>
  <si>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</si>
  <si>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</si>
  <si>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</si>
  <si>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</si>
  <si>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</si>
  <si>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</si>
  <si>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</si>
  <si>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</si>
  <si>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</si>
  <si>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</si>
  <si>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</si>
  <si>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</si>
  <si>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</si>
  <si>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</si>
  <si>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</si>
  <si>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</si>
  <si>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</si>
  <si>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</si>
  <si>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</si>
  <si>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</si>
  <si>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</si>
  <si>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</si>
  <si>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</si>
  <si>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</si>
  <si>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</si>
  <si>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</si>
  <si>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</si>
  <si>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</si>
  <si>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</si>
  <si>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</si>
  <si>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</si>
  <si>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</si>
  <si>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</si>
  <si>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</si>
  <si>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</si>
  <si>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</si>
  <si>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</si>
  <si>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</si>
  <si>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</si>
  <si>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</si>
  <si>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</si>
  <si>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</si>
  <si>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</si>
  <si>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</si>
  <si>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</si>
  <si>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</si>
  <si>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</si>
  <si>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</si>
  <si>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</si>
  <si>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</si>
  <si>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</si>
  <si>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</si>
  <si>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</si>
  <si>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</si>
  <si>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</si>
  <si>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</si>
  <si>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</si>
  <si>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</si>
  <si>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</si>
  <si>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</si>
  <si>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</si>
  <si>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</si>
  <si>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</si>
  <si>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</si>
  <si>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</si>
  <si>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</si>
  <si>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</si>
  <si>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</si>
  <si>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</si>
  <si>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</si>
  <si>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</si>
  <si>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</si>
  <si>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</si>
  <si>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</si>
  <si>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</si>
  <si>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</si>
  <si>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</si>
  <si>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</si>
  <si>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</si>
  <si>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</si>
  <si>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</si>
  <si>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</si>
  <si>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</si>
  <si>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</si>
  <si>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</si>
  <si>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</si>
  <si>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</si>
  <si>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</si>
  <si>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</si>
  <si>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</si>
  <si>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</si>
  <si>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</si>
  <si>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</si>
  <si>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</si>
  <si>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</si>
  <si>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</si>
  <si>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</si>
  <si>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</si>
  <si>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</si>
  <si>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</si>
  <si>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</si>
  <si>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</si>
  <si>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</si>
  <si>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</si>
  <si>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</si>
  <si>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</si>
  <si>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</si>
  <si>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</si>
  <si>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</si>
  <si>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</si>
  <si>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</si>
  <si>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</si>
  <si>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</si>
  <si>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</si>
  <si>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</si>
  <si>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</si>
  <si>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</si>
  <si>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</si>
  <si>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</si>
  <si>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</si>
  <si>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</si>
  <si>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</si>
  <si>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</si>
  <si>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</si>
  <si>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</si>
  <si>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</si>
  <si>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</si>
  <si>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</si>
  <si>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</si>
  <si>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</si>
  <si>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</si>
  <si>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</si>
  <si>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</si>
  <si>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</si>
  <si>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</si>
  <si>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</si>
  <si>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</si>
  <si>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</si>
  <si>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</si>
  <si>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</si>
  <si>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</si>
  <si>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</si>
  <si>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</si>
  <si>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</si>
  <si>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</si>
  <si>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</si>
  <si>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</si>
  <si>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</si>
  <si>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</si>
  <si>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</si>
  <si>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</si>
  <si>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</si>
  <si>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</si>
  <si>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</si>
  <si>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</si>
  <si>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</si>
  <si>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</si>
  <si>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</si>
  <si>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</si>
  <si>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</si>
  <si>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</si>
  <si>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</si>
  <si>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</si>
  <si>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</si>
  <si>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</si>
  <si>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</si>
  <si>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</si>
  <si>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</si>
  <si>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</si>
  <si>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</si>
  <si>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</si>
  <si>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</si>
  <si>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</si>
  <si>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</si>
  <si>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</si>
  <si>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</si>
  <si>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</si>
  <si>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</si>
  <si>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</si>
  <si>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</si>
  <si>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</si>
  <si>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</si>
  <si>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</si>
  <si>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</si>
  <si>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</si>
  <si>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</si>
  <si>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</si>
  <si>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</si>
  <si>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</si>
  <si>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</si>
  <si>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</si>
  <si>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</si>
  <si>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</si>
  <si>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</si>
  <si>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</si>
  <si>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</si>
  <si>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</si>
  <si>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</si>
  <si>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</si>
  <si>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</si>
  <si>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</si>
  <si>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</si>
  <si>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</si>
  <si>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</si>
  <si>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</si>
  <si>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</si>
  <si>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</si>
  <si>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</si>
  <si>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</si>
  <si>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</si>
  <si>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</si>
  <si>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</si>
  <si>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</si>
  <si>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</si>
  <si>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</si>
  <si>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</si>
  <si>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</si>
  <si>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</si>
  <si>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</si>
  <si>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</si>
  <si>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</si>
  <si>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</si>
  <si>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</si>
  <si>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</si>
  <si>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</si>
  <si>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</si>
  <si>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</si>
  <si>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</si>
  <si>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</si>
  <si>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</si>
  <si>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</si>
  <si>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</si>
  <si>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</si>
  <si>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</si>
  <si>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</si>
  <si>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</si>
  <si>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</si>
  <si>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</si>
  <si>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</si>
  <si>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</si>
  <si>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</si>
  <si>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</si>
  <si>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</si>
  <si>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</si>
  <si>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</si>
  <si>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</si>
  <si>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</si>
  <si>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</si>
  <si>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</si>
  <si>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</si>
  <si>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</si>
  <si>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</si>
  <si>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</si>
  <si>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</si>
  <si>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</si>
  <si>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</si>
  <si>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</si>
  <si>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</si>
  <si>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</si>
  <si>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</si>
  <si>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</si>
  <si>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</si>
  <si>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</si>
  <si>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</si>
  <si>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</si>
  <si>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</si>
  <si>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</si>
  <si>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</si>
  <si>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</si>
  <si>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</si>
  <si>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</si>
  <si>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</si>
  <si>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</si>
  <si>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</si>
  <si>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</si>
  <si>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</si>
  <si>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</si>
  <si>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</si>
  <si>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</si>
  <si>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</si>
  <si>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</si>
  <si>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</si>
  <si>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</si>
  <si>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</si>
  <si>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</si>
  <si>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</si>
  <si>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</si>
  <si>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</si>
  <si>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</si>
  <si>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</si>
  <si>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</si>
  <si>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</si>
  <si>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</si>
  <si>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</si>
  <si>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</si>
  <si>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</si>
  <si>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</si>
  <si>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</si>
  <si>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</si>
  <si>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</si>
  <si>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</si>
  <si>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</si>
  <si>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</si>
  <si>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</si>
  <si>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</si>
  <si>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</si>
  <si>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</si>
  <si>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</si>
  <si>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</si>
  <si>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</si>
  <si>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</si>
  <si>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</si>
  <si>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</si>
  <si>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</si>
  <si>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</si>
  <si>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</si>
  <si>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</si>
  <si>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</si>
  <si>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</si>
  <si>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</si>
  <si>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</si>
  <si>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</si>
  <si>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</si>
  <si>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</si>
  <si>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</si>
  <si>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</si>
  <si>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</si>
  <si>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</si>
  <si>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</si>
  <si>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</si>
  <si>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</si>
  <si>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</si>
  <si>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</si>
  <si>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</si>
  <si>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</si>
  <si>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</si>
  <si>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</si>
  <si>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</si>
  <si>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</si>
  <si>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</si>
  <si>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</si>
  <si>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</si>
  <si>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</si>
  <si>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</si>
  <si>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</si>
  <si>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</si>
  <si>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</si>
  <si>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</si>
  <si>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</si>
  <si>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</si>
  <si>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</si>
  <si>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</si>
  <si>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</si>
  <si>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</si>
  <si>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</si>
  <si>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</si>
  <si>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</si>
  <si>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</si>
  <si>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</si>
  <si>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</si>
  <si>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</si>
  <si>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</si>
  <si>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</si>
  <si>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</si>
  <si>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</si>
  <si>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</si>
  <si>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</si>
  <si>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</si>
  <si>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</si>
  <si>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</si>
  <si>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</si>
  <si>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</si>
  <si>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</si>
  <si>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</si>
  <si>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</si>
  <si>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</si>
  <si>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</si>
  <si>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</si>
  <si>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</si>
  <si>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</si>
  <si>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</si>
  <si>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</si>
  <si>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</si>
  <si>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</si>
  <si>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</si>
  <si>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</si>
  <si>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</si>
  <si>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</si>
  <si>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</si>
  <si>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</si>
  <si>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</si>
  <si>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</si>
  <si>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</si>
  <si>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</si>
  <si>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</si>
  <si>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</si>
  <si>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</si>
  <si>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</si>
  <si>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</si>
  <si>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</si>
  <si>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</si>
  <si>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</si>
  <si>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</si>
  <si>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</si>
  <si>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</si>
  <si>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</si>
  <si>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</si>
  <si>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</si>
  <si>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</si>
  <si>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</si>
  <si>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</si>
  <si>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</si>
  <si>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</si>
  <si>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</si>
  <si>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</si>
  <si>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</si>
  <si>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</si>
  <si>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</si>
  <si>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</si>
  <si>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</si>
  <si>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</si>
  <si>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</si>
  <si>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</si>
  <si>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</si>
  <si>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</si>
  <si>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</si>
  <si>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</si>
  <si>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</si>
  <si>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</si>
  <si>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</si>
  <si>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</si>
  <si>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</si>
  <si>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</si>
  <si>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</si>
  <si>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</si>
  <si>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</si>
  <si>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</si>
  <si>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</si>
  <si>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</si>
  <si>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</si>
  <si>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</si>
  <si>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</si>
  <si>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</si>
  <si>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</si>
  <si>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</si>
  <si>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</si>
  <si>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</si>
  <si>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</si>
  <si>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</si>
  <si>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</si>
  <si>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</si>
  <si>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</si>
  <si>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</si>
  <si>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</si>
  <si>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</si>
  <si>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</si>
  <si>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</si>
  <si>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</si>
  <si>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</si>
  <si>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</si>
  <si>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</si>
  <si>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</si>
  <si>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</si>
  <si>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</si>
  <si>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</si>
  <si>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</si>
  <si>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</si>
  <si>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</si>
  <si>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</si>
  <si>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</si>
  <si>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</si>
  <si>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</si>
  <si>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</si>
  <si>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</si>
  <si>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</si>
  <si>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</si>
  <si>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</si>
  <si>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</si>
  <si>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</si>
  <si>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</si>
  <si>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</si>
  <si>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</si>
  <si>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</si>
  <si>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</si>
  <si>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</si>
  <si>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</si>
  <si>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</si>
  <si>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</si>
  <si>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</si>
  <si>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</si>
  <si>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</si>
  <si>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</si>
  <si>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</si>
  <si>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</si>
  <si>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</si>
  <si>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</si>
  <si>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</si>
  <si>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</si>
  <si>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</si>
  <si>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</si>
  <si>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</si>
  <si>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</si>
  <si>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</si>
  <si>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</si>
  <si>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</si>
  <si>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</si>
  <si>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</si>
  <si>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</si>
  <si>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</si>
  <si>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</si>
  <si>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</si>
  <si>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</si>
  <si>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</si>
  <si>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</si>
  <si>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</si>
  <si>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</si>
  <si>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</si>
  <si>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</si>
  <si>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</si>
  <si>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</si>
  <si>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</si>
  <si>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</si>
  <si>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</si>
  <si>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</si>
  <si>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</si>
  <si>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</si>
  <si>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</si>
  <si>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</si>
  <si>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</si>
  <si>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</si>
  <si>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</si>
  <si>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</si>
  <si>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</si>
  <si>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</si>
  <si>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</si>
  <si>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</si>
  <si>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</si>
  <si>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</si>
  <si>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</si>
  <si>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</si>
  <si>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</si>
  <si>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</si>
  <si>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</si>
  <si>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</si>
  <si>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</si>
  <si>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</si>
  <si>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</si>
  <si>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</si>
  <si>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</si>
  <si>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</si>
  <si>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</si>
  <si>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</si>
  <si>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</si>
  <si>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</si>
  <si>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</si>
  <si>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</si>
  <si>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</si>
  <si>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</si>
  <si>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</si>
  <si>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</si>
  <si>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</si>
  <si>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</si>
  <si>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</si>
  <si>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</si>
  <si>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</si>
  <si>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</si>
  <si>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</si>
  <si>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</si>
  <si>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</si>
  <si>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</si>
  <si>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</si>
  <si>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</si>
  <si>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</si>
  <si>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</si>
  <si>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</si>
  <si>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</si>
  <si>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</si>
  <si>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</si>
  <si>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</si>
  <si>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</si>
  <si>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</si>
  <si>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</si>
  <si>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</si>
  <si>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</si>
  <si>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</si>
  <si>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</si>
  <si>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</si>
  <si>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</si>
  <si>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</si>
  <si>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</si>
  <si>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</si>
  <si>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</si>
  <si>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</si>
  <si>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</si>
  <si>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</si>
  <si>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</si>
  <si>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</si>
  <si>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</si>
  <si>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</si>
  <si>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</si>
  <si>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</si>
  <si>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</si>
  <si>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</si>
  <si>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</si>
  <si>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</si>
  <si>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</si>
  <si>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</si>
  <si>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</si>
  <si>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</si>
  <si>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</si>
  <si>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</si>
  <si>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</si>
  <si>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</si>
  <si>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</si>
  <si>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</si>
  <si>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</si>
  <si>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</si>
  <si>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</si>
  <si>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</si>
  <si>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</si>
  <si>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</si>
  <si>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</si>
  <si>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</si>
  <si>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</si>
  <si>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</si>
  <si>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</si>
  <si>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</si>
  <si>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</si>
  <si>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</si>
  <si>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</si>
  <si>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</si>
  <si>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</si>
  <si>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</si>
  <si>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</si>
  <si>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</si>
  <si>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</si>
  <si>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</si>
  <si>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</si>
  <si>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</si>
  <si>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</si>
  <si>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</si>
  <si>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</si>
  <si>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</si>
  <si>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</si>
  <si>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</si>
  <si>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</si>
  <si>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</si>
  <si>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</si>
  <si>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</si>
  <si>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</si>
  <si>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</si>
  <si>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</si>
  <si>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</si>
  <si>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</si>
  <si>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</si>
  <si>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</si>
  <si>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</si>
  <si>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</si>
  <si>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</si>
  <si>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</si>
  <si>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</si>
  <si>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</si>
  <si>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</si>
  <si>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</si>
  <si>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</si>
  <si>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</si>
  <si>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</si>
  <si>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</si>
  <si>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</si>
  <si>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</si>
  <si>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</si>
  <si>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</si>
  <si>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</si>
  <si>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</si>
  <si>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</si>
  <si>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</si>
  <si>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</si>
  <si>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</si>
  <si>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</si>
  <si>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</si>
  <si>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</si>
  <si>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</si>
  <si>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</si>
  <si>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</si>
  <si>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</si>
  <si>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</si>
  <si>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</si>
  <si>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</si>
  <si>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</si>
  <si>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</si>
  <si>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</si>
  <si>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</si>
  <si>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</si>
  <si>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</si>
  <si>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</si>
  <si>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</si>
  <si>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</si>
  <si>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</si>
  <si>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</si>
  <si>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</si>
  <si>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</si>
  <si>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</si>
  <si>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</si>
  <si>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</si>
  <si>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</si>
  <si>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</si>
  <si>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</si>
  <si>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</si>
  <si>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</si>
  <si>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</si>
  <si>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</si>
  <si>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</si>
  <si>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</si>
  <si>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</si>
  <si>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</si>
  <si>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</si>
  <si>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</si>
  <si>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</si>
  <si>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</si>
  <si>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</si>
  <si>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</si>
  <si>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</si>
  <si>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</si>
  <si>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</si>
  <si>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</si>
  <si>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</si>
  <si>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</si>
  <si>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</si>
  <si>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</si>
  <si>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</si>
  <si>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</si>
  <si>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</si>
  <si>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</si>
  <si>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</si>
  <si>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</si>
  <si>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</si>
  <si>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</si>
  <si>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</si>
  <si>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</si>
  <si>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</si>
  <si>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</si>
  <si>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</si>
  <si>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</si>
  <si>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</si>
  <si>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</si>
  <si>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</si>
  <si>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</si>
  <si>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</si>
  <si>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</si>
  <si>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</si>
  <si>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</si>
  <si>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</si>
  <si>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</si>
  <si>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</si>
  <si>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</si>
  <si>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</si>
  <si>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</si>
  <si>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</si>
  <si>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</si>
  <si>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</si>
  <si>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</si>
  <si>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</si>
  <si>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</si>
  <si>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</si>
  <si>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</si>
  <si>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</si>
  <si>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</si>
  <si>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</si>
  <si>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</si>
  <si>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</si>
  <si>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</si>
  <si>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</si>
  <si>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</si>
  <si>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</si>
  <si>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</si>
  <si>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</si>
  <si>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</si>
  <si>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</si>
  <si>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</si>
  <si>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</si>
  <si>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</si>
  <si>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</si>
  <si>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</si>
  <si>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</si>
  <si>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</si>
  <si>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</si>
  <si>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</si>
  <si>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</si>
  <si>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</si>
  <si>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</si>
  <si>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</si>
  <si>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</si>
  <si>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</si>
  <si>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</si>
  <si>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</si>
  <si>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</si>
  <si>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</si>
  <si>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</si>
  <si>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</si>
  <si>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</si>
  <si>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</si>
  <si>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</si>
  <si>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</si>
  <si>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</si>
  <si>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</si>
  <si>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</si>
  <si>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</si>
  <si>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</si>
  <si>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</si>
  <si>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</si>
  <si>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</si>
  <si>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</si>
  <si>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</si>
  <si>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</si>
  <si>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</si>
  <si>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</si>
  <si>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</si>
  <si>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</si>
  <si>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</si>
  <si>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</si>
  <si>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</si>
  <si>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</si>
  <si>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</si>
  <si>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</si>
  <si>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</si>
  <si>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</si>
  <si>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</si>
  <si>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</si>
  <si>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</si>
  <si>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</si>
  <si>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</si>
  <si>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</si>
  <si>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</si>
  <si>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</si>
  <si>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</si>
  <si>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</si>
  <si>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</si>
  <si>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</si>
  <si>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</si>
  <si>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</si>
  <si>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</si>
  <si>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</si>
  <si>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</si>
  <si>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</si>
  <si>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</si>
  <si>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</si>
  <si>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</si>
  <si>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</si>
  <si>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</si>
  <si>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</si>
  <si>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</si>
  <si>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</si>
  <si>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</si>
  <si>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</si>
  <si>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</si>
  <si>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</si>
  <si>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</si>
  <si>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</si>
  <si>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</si>
  <si>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</si>
  <si>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</si>
  <si>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</si>
  <si>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</si>
  <si>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</si>
  <si>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</si>
  <si>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</si>
  <si>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</si>
  <si>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</si>
  <si>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</si>
  <si>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</si>
  <si>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</si>
  <si>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</si>
  <si>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</si>
  <si>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</si>
  <si>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</si>
  <si>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</si>
  <si>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</si>
  <si>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</si>
  <si>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</si>
  <si>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</si>
  <si>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</si>
  <si>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</si>
  <si>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</si>
  <si>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</si>
  <si>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</si>
  <si>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</si>
  <si>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</si>
  <si>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</si>
  <si>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</si>
  <si>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</si>
  <si>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</si>
  <si>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</si>
  <si>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</si>
  <si>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</si>
  <si>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</si>
  <si>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</si>
  <si>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</si>
  <si>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</si>
  <si>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</si>
  <si>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</si>
  <si>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</si>
  <si>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</si>
  <si>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</si>
  <si>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</si>
  <si>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</si>
  <si>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</si>
  <si>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</si>
  <si>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</si>
  <si>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</si>
  <si>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</si>
  <si>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</si>
  <si>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</si>
  <si>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</si>
  <si>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</si>
  <si>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</si>
  <si>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</si>
  <si>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</si>
  <si>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</si>
  <si>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</si>
  <si>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</si>
  <si>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</si>
  <si>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</si>
  <si>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</si>
  <si>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</si>
  <si>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</si>
  <si>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</si>
  <si>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</si>
  <si>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</si>
  <si>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</si>
  <si>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</si>
  <si>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</si>
  <si>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</si>
  <si>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</si>
  <si>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</si>
  <si>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</si>
  <si>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</si>
  <si>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</si>
  <si>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</si>
  <si>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</si>
  <si>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</si>
  <si>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</si>
  <si>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</si>
  <si>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</si>
  <si>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</si>
  <si>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</si>
  <si>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</si>
  <si>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</si>
  <si>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</si>
  <si>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</si>
  <si>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</si>
  <si>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</si>
  <si>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</si>
  <si>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</si>
  <si>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</si>
  <si>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</si>
  <si>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</si>
  <si>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</si>
  <si>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</si>
  <si>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</si>
  <si>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</si>
  <si>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</si>
  <si>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</si>
  <si>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</si>
  <si>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</si>
  <si>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</si>
  <si>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</si>
  <si>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</si>
  <si>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</si>
  <si>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</si>
  <si>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</si>
  <si>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</si>
  <si>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</si>
  <si>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</si>
  <si>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</si>
  <si>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</si>
  <si>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</si>
  <si>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</si>
  <si>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</si>
  <si>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</si>
  <si>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</si>
  <si>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</si>
  <si>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</si>
  <si>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</si>
  <si>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</si>
  <si>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</si>
  <si>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</si>
  <si>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</si>
  <si>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</si>
  <si>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</si>
  <si>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</si>
  <si>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</si>
  <si>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</si>
  <si>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</si>
  <si>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</si>
  <si>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</si>
  <si>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</si>
  <si>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</si>
  <si>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</si>
  <si>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</si>
  <si>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</si>
  <si>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</si>
  <si>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</si>
  <si>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</si>
  <si>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</si>
  <si>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</si>
  <si>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</si>
  <si>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</si>
  <si>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</si>
  <si>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</si>
  <si>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</si>
  <si>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</si>
  <si>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</si>
  <si>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</si>
  <si>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</si>
  <si>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</si>
  <si>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</si>
  <si>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</si>
  <si>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</si>
  <si>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</si>
  <si>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</si>
  <si>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</si>
  <si>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</si>
  <si>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</si>
  <si>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</si>
  <si>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</si>
  <si>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</si>
  <si>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</si>
  <si>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</si>
  <si>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</si>
  <si>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</si>
  <si>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</si>
  <si>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</si>
  <si>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</si>
  <si>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</si>
  <si>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</si>
  <si>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</si>
  <si>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</si>
  <si>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</si>
  <si>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</si>
  <si>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</si>
  <si>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</si>
  <si>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</si>
  <si>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</si>
  <si>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</si>
  <si>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</si>
  <si>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</si>
  <si>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</si>
  <si>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</si>
  <si>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</si>
  <si>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</si>
  <si>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</si>
  <si>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</si>
  <si>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</si>
  <si>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</si>
  <si>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</si>
  <si>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</si>
  <si>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</si>
  <si>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</si>
  <si>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</si>
  <si>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</si>
  <si>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</si>
  <si>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</si>
  <si>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</si>
  <si>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</si>
  <si>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</si>
  <si>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</si>
  <si>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</si>
  <si>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</si>
  <si>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</si>
  <si>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</si>
  <si>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</si>
  <si>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</si>
  <si>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</si>
  <si>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</si>
  <si>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</si>
  <si>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</si>
  <si>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</si>
  <si>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</si>
  <si>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</si>
  <si>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</si>
  <si>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</si>
  <si>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</si>
  <si>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</si>
  <si>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</si>
  <si>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</si>
  <si>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</si>
  <si>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</si>
  <si>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</si>
  <si>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</si>
  <si>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</si>
  <si>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</si>
  <si>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</si>
  <si>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</si>
  <si>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</si>
  <si>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</si>
  <si>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</si>
  <si>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</si>
  <si>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</si>
  <si>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</si>
  <si>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</si>
  <si>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</si>
  <si>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</si>
  <si>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</si>
  <si>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</si>
  <si>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</si>
  <si>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</si>
  <si>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</si>
  <si>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</si>
  <si>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</si>
  <si>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</si>
  <si>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</si>
  <si>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</si>
  <si>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</si>
  <si>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</si>
  <si>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</si>
  <si>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</si>
  <si>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</si>
  <si>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</si>
  <si>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</si>
  <si>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</si>
  <si>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</si>
  <si>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</si>
  <si>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</si>
  <si>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</si>
  <si>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</si>
  <si>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</si>
  <si>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</si>
  <si>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</si>
  <si>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</si>
  <si>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</si>
  <si>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</si>
  <si>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</si>
  <si>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</si>
  <si>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</si>
  <si>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</si>
  <si>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</si>
  <si>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</si>
  <si>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</si>
  <si>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</si>
  <si>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</si>
  <si>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</si>
  <si>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</si>
  <si>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</si>
  <si>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</si>
  <si>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</si>
  <si>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</si>
  <si>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</si>
  <si>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</si>
  <si>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</si>
  <si>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</si>
  <si>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</si>
  <si>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</si>
  <si>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</si>
  <si>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</si>
  <si>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</si>
  <si>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</si>
  <si>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</si>
  <si>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</si>
  <si>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</si>
  <si>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</si>
  <si>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</si>
  <si>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</si>
  <si>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</si>
  <si>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</si>
  <si>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</si>
  <si>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</si>
  <si>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</si>
  <si>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</si>
  <si>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</si>
  <si>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</si>
  <si>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</si>
  <si>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</si>
  <si>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</si>
  <si>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</si>
  <si>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</si>
  <si>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</si>
  <si>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</si>
  <si>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</si>
  <si>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</si>
  <si>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</si>
  <si>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</si>
  <si>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</si>
  <si>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</si>
  <si>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</si>
  <si>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</si>
  <si>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</si>
  <si>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</si>
  <si>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</si>
  <si>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</si>
  <si>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</si>
  <si>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</si>
  <si>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</si>
  <si>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</si>
  <si>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</si>
  <si>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</si>
  <si>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</si>
  <si>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</si>
  <si>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</si>
  <si>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</si>
  <si>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</si>
  <si>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</si>
  <si>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</si>
  <si>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</si>
  <si>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</si>
  <si>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</si>
  <si>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</si>
  <si>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</si>
  <si>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</si>
  <si>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</si>
  <si>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</si>
  <si>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</si>
  <si>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</si>
  <si>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</si>
  <si>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</si>
  <si>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</si>
  <si>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</si>
  <si>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</si>
  <si>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</si>
  <si>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</si>
  <si>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</si>
  <si>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</si>
  <si>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</si>
  <si>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</si>
  <si>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</si>
  <si>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</si>
  <si>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</si>
  <si>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</si>
  <si>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</si>
  <si>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</si>
  <si>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</si>
  <si>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</si>
  <si>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</si>
  <si>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</si>
  <si>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</si>
  <si>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</si>
  <si>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</si>
  <si>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</si>
  <si>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</si>
  <si>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</si>
  <si>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</si>
  <si>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</si>
  <si>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</si>
  <si>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</si>
  <si>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</si>
  <si>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</si>
  <si>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</si>
  <si>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</si>
  <si>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</si>
  <si>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</si>
  <si>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</si>
  <si>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</si>
  <si>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</si>
  <si>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</si>
  <si>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</si>
  <si>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</si>
  <si>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</si>
  <si>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</si>
  <si>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</si>
  <si>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</si>
  <si>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</si>
  <si>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</si>
  <si>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</si>
  <si>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</si>
  <si>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</si>
  <si>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</si>
  <si>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</si>
  <si>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</si>
  <si>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</si>
  <si>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</si>
  <si>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</si>
  <si>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</si>
  <si>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</si>
  <si>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</si>
  <si>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</si>
  <si>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</si>
  <si>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</si>
  <si>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</si>
  <si>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</si>
  <si>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</si>
  <si>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</si>
  <si>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</si>
  <si>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</si>
  <si>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</si>
  <si>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</si>
  <si>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</si>
  <si>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</si>
  <si>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</si>
  <si>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</si>
  <si>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</si>
  <si>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</si>
  <si>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</si>
  <si>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</si>
  <si>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</si>
  <si>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</si>
  <si>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</si>
  <si>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</si>
  <si>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</si>
  <si>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</si>
  <si>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</si>
  <si>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</si>
  <si>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</si>
  <si>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</si>
  <si>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</si>
  <si>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</si>
  <si>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</si>
  <si>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</si>
  <si>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</si>
  <si>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</si>
  <si>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</si>
  <si>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</si>
  <si>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</si>
  <si>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</si>
  <si>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</si>
  <si>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</si>
  <si>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</si>
  <si>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</si>
  <si>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</si>
  <si>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</si>
  <si>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</si>
  <si>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</si>
  <si>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</si>
  <si>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</si>
  <si>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</si>
  <si>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</si>
  <si>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</si>
  <si>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</si>
  <si>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</si>
  <si>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</si>
  <si>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</si>
  <si>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</si>
  <si>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</si>
  <si>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</si>
  <si>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</si>
  <si>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</si>
  <si>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</si>
  <si>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</si>
  <si>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</si>
  <si>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</si>
  <si>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</si>
  <si>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</si>
  <si>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</si>
  <si>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</si>
  <si>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</si>
  <si>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</si>
  <si>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</si>
  <si>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</si>
  <si>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</si>
  <si>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</si>
  <si>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</si>
  <si>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</si>
  <si>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</si>
  <si>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</si>
  <si>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</si>
  <si>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</si>
  <si>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</si>
  <si>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</si>
  <si>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</si>
  <si>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</si>
  <si>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</si>
  <si>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</si>
  <si>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</si>
  <si>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</si>
  <si>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</si>
  <si>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</si>
  <si>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</si>
  <si>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</si>
  <si>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</si>
  <si>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</si>
  <si>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</si>
  <si>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</si>
  <si>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</si>
  <si>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</si>
  <si>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</si>
  <si>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</si>
  <si>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</si>
  <si>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</si>
  <si>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</si>
  <si>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</si>
  <si>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</si>
  <si>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</si>
  <si>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</si>
  <si>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</si>
  <si>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</si>
  <si>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</si>
  <si>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</si>
  <si>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</si>
  <si>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</si>
  <si>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</si>
  <si>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</si>
  <si>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</si>
  <si>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</si>
  <si>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</si>
  <si>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</si>
  <si>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</si>
  <si>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</si>
  <si>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</si>
  <si>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</si>
  <si>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</si>
  <si>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</si>
  <si>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</si>
  <si>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</si>
  <si>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</si>
  <si>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</si>
  <si>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</si>
  <si>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</si>
  <si>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</si>
  <si>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</si>
  <si>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</si>
  <si>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</si>
  <si>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</si>
  <si>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</si>
  <si>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</si>
  <si>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</si>
  <si>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</si>
  <si>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</si>
  <si>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</si>
  <si>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</si>
  <si>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</si>
  <si>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</si>
  <si>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</si>
  <si>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</si>
  <si>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</si>
  <si>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</si>
  <si>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</si>
  <si>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</si>
  <si>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</si>
  <si>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</si>
  <si>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</si>
  <si>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</si>
  <si>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</si>
  <si>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</si>
  <si>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</si>
  <si>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</si>
  <si>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</si>
  <si>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</si>
  <si>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</si>
  <si>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</si>
  <si>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</si>
  <si>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</si>
  <si>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</si>
  <si>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</si>
  <si>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</si>
  <si>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</si>
  <si>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</si>
  <si>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</si>
  <si>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</si>
  <si>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</si>
  <si>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</si>
  <si>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</si>
  <si>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</si>
  <si>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</si>
  <si>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</si>
  <si>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</si>
  <si>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</si>
  <si>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</si>
  <si>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</si>
  <si>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</si>
  <si>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</si>
  <si>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</si>
  <si>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</si>
  <si>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</si>
  <si>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</si>
  <si>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</si>
  <si>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</si>
  <si>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</si>
  <si>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</si>
  <si>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</si>
  <si>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</si>
  <si>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</si>
  <si>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</si>
  <si>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</si>
  <si>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</si>
  <si>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</si>
  <si>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</si>
  <si>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</si>
  <si>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</si>
  <si>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</si>
  <si>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</si>
  <si>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</si>
  <si>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</si>
  <si>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</si>
  <si>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</si>
  <si>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</si>
  <si>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</si>
  <si>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</si>
  <si>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</si>
  <si>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</si>
  <si>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</si>
  <si>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</si>
  <si>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</si>
  <si>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</si>
  <si>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</si>
  <si>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</si>
  <si>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</si>
  <si>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</si>
  <si>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</si>
  <si>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</si>
  <si>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</si>
  <si>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</si>
  <si>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</si>
  <si>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</si>
  <si>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</si>
  <si>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</si>
  <si>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</si>
  <si>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</si>
  <si>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</si>
  <si>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</si>
  <si>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</si>
  <si>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</si>
  <si>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</si>
  <si>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</si>
  <si>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</si>
  <si>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</si>
  <si>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</si>
  <si>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</si>
  <si>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</si>
  <si>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</si>
  <si>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</si>
  <si>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</si>
  <si>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</si>
  <si>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</si>
  <si>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</si>
  <si>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</si>
  <si>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</si>
  <si>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</si>
  <si>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</si>
  <si>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</si>
  <si>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</si>
  <si>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</si>
  <si>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</si>
  <si>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</si>
  <si>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</si>
  <si>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</si>
  <si>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</si>
  <si>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</si>
  <si>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</si>
  <si>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</si>
  <si>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</si>
  <si>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</si>
  <si>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</si>
  <si>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</si>
  <si>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</si>
  <si>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</si>
  <si>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</si>
  <si>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</si>
  <si>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</si>
  <si>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</si>
  <si>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</si>
  <si>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</si>
  <si>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</si>
  <si>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</si>
  <si>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</si>
  <si>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</si>
  <si>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</si>
  <si>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</si>
  <si>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</si>
  <si>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</si>
  <si>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</si>
  <si>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</si>
  <si>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</si>
  <si>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</si>
  <si>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</si>
  <si>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</si>
  <si>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</si>
  <si>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</si>
  <si>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</si>
  <si>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</si>
  <si>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</si>
  <si>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</si>
  <si>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</si>
  <si>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</si>
  <si>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</si>
  <si>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</si>
  <si>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</si>
  <si>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</si>
  <si>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</si>
  <si>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</si>
  <si>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</si>
  <si>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</si>
  <si>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</si>
  <si>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</si>
  <si>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</si>
  <si>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</si>
  <si>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</si>
  <si>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</si>
  <si>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</si>
  <si>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</si>
  <si>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</si>
  <si>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</si>
  <si>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</si>
  <si>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</si>
  <si>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</si>
  <si>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</si>
  <si>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</si>
  <si>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</si>
  <si>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</si>
  <si>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</si>
  <si>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</si>
  <si>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</si>
  <si>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</si>
  <si>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</si>
  <si>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</si>
  <si>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</si>
  <si>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</si>
  <si>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</si>
  <si>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</si>
  <si>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</si>
  <si>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</si>
  <si>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</si>
  <si>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</si>
  <si>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</si>
  <si>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</si>
  <si>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</si>
  <si>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</si>
  <si>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</si>
  <si>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</si>
  <si>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</si>
  <si>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</si>
  <si>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</si>
  <si>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</si>
  <si>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</si>
  <si>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</si>
  <si>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</si>
  <si>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</si>
  <si>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</si>
  <si>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</si>
  <si>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</si>
  <si>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</si>
  <si>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</si>
  <si>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</si>
  <si>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</si>
  <si>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</si>
  <si>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</si>
  <si>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</si>
  <si>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</si>
  <si>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</si>
  <si>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</si>
  <si>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</si>
  <si>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</si>
  <si>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</si>
  <si>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</si>
  <si>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</si>
  <si>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</si>
  <si>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</si>
  <si>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</si>
  <si>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</si>
  <si>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</si>
  <si>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</si>
  <si>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</si>
  <si>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</si>
  <si>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</si>
  <si>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</si>
  <si>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</si>
  <si>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</si>
  <si>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</si>
  <si>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</si>
  <si>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</si>
  <si>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</si>
  <si>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</si>
  <si>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</si>
  <si>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</si>
  <si>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</si>
  <si>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</si>
  <si>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</si>
  <si>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</si>
  <si>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</si>
  <si>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</si>
  <si>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</si>
  <si>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</si>
  <si>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</si>
  <si>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</si>
  <si>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</si>
  <si>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</si>
  <si>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</si>
  <si>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</si>
  <si>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</si>
  <si>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</si>
  <si>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</si>
  <si>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</si>
  <si>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</si>
  <si>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</si>
  <si>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</si>
  <si>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</si>
  <si>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</si>
  <si>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</si>
  <si>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</si>
  <si>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</si>
  <si>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</si>
  <si>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</si>
  <si>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</si>
  <si>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</si>
  <si>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</si>
  <si>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</si>
  <si>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</si>
  <si>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</si>
  <si>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</si>
  <si>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</si>
  <si>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</si>
  <si>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</si>
  <si>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</si>
  <si>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</si>
  <si>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</si>
  <si>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</si>
  <si>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</si>
  <si>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</si>
  <si>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</si>
  <si>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</si>
  <si>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</si>
  <si>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</si>
  <si>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</si>
  <si>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</si>
  <si>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</si>
  <si>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</si>
  <si>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</si>
  <si>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</si>
  <si>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</si>
  <si>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</si>
  <si>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</si>
  <si>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</si>
  <si>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</si>
  <si>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</si>
  <si>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</si>
  <si>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</si>
  <si>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</si>
  <si>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</si>
  <si>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</si>
  <si>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</si>
  <si>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</si>
  <si>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</si>
  <si>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</si>
  <si>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</si>
  <si>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</si>
  <si>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</si>
  <si>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</si>
  <si>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</si>
  <si>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</si>
  <si>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</si>
  <si>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</si>
  <si>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</si>
  <si>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</si>
  <si>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</si>
  <si>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</si>
  <si>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</si>
  <si>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</si>
  <si>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</si>
  <si>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</si>
  <si>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</si>
  <si>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</si>
  <si>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</si>
  <si>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</si>
  <si>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</si>
  <si>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</si>
  <si>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</si>
  <si>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</si>
  <si>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</si>
  <si>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</si>
  <si>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</si>
  <si>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</si>
  <si>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</si>
  <si>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</si>
  <si>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</si>
  <si>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</si>
  <si>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</si>
  <si>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</si>
  <si>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</si>
  <si>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</si>
  <si>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</si>
  <si>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</si>
  <si>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</si>
  <si>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</si>
  <si>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</si>
  <si>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</si>
  <si>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</si>
  <si>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</si>
  <si>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</si>
  <si>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</si>
  <si>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</si>
  <si>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</si>
  <si>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</si>
  <si>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</si>
  <si>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</si>
  <si>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</si>
  <si>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</si>
  <si>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</si>
  <si>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</si>
  <si>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</si>
  <si>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</si>
  <si>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</si>
  <si>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</si>
  <si>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</si>
  <si>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</si>
  <si>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</si>
  <si>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</si>
  <si>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</si>
  <si>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</si>
  <si>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</si>
  <si>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</si>
  <si>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</si>
  <si>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</si>
  <si>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</si>
  <si>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</si>
  <si>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</si>
  <si>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</si>
  <si>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</si>
  <si>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</si>
  <si>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</si>
  <si>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</si>
  <si>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</si>
  <si>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</si>
  <si>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</si>
  <si>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</si>
  <si>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</si>
  <si>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</si>
  <si>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</si>
  <si>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</si>
  <si>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</si>
  <si>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</si>
  <si>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</si>
  <si>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</si>
  <si>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</si>
  <si>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</si>
  <si>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</si>
  <si>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</si>
  <si>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</si>
  <si>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</si>
  <si>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</si>
  <si>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</si>
  <si>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</si>
  <si>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</si>
  <si>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</si>
  <si>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</si>
  <si>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</si>
  <si>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</si>
  <si>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</si>
  <si>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</si>
  <si>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</si>
  <si>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</si>
  <si>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</si>
  <si>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</si>
  <si>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</si>
  <si>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</si>
  <si>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</si>
  <si>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</si>
  <si>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</si>
  <si>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</si>
  <si>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</si>
  <si>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</si>
  <si>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</si>
  <si>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</si>
  <si>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</si>
  <si>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</si>
  <si>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</si>
  <si>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</si>
  <si>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</si>
  <si>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</si>
  <si>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</si>
  <si>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</si>
  <si>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</si>
  <si>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</si>
  <si>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</si>
  <si>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</si>
  <si>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</si>
  <si>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</si>
  <si>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</si>
  <si>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</si>
  <si>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</si>
  <si>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</si>
  <si>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</si>
  <si>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</si>
  <si>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</si>
  <si>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</si>
  <si>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</si>
  <si>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</si>
  <si>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</si>
  <si>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</si>
  <si>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</si>
  <si>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</si>
  <si>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</si>
  <si>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</si>
  <si>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</si>
  <si>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</si>
  <si>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</si>
  <si>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</si>
  <si>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</si>
  <si>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</si>
  <si>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</si>
  <si>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</si>
  <si>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</si>
  <si>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</si>
  <si>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</si>
  <si>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</si>
  <si>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</si>
  <si>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</si>
  <si>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</si>
  <si>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</si>
  <si>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</si>
  <si>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</si>
  <si>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</si>
  <si>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</si>
  <si>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</si>
  <si>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</si>
  <si>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</si>
  <si>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</si>
  <si>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</si>
  <si>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</si>
  <si>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</si>
  <si>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</si>
  <si>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</si>
  <si>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</si>
  <si>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</si>
  <si>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</si>
  <si>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</si>
  <si>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</si>
  <si>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</si>
  <si>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</si>
  <si>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</si>
  <si>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</si>
  <si>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</si>
  <si>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</si>
  <si>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</si>
  <si>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</si>
  <si>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</si>
  <si>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</si>
  <si>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</si>
  <si>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</si>
  <si>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</si>
  <si>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</si>
  <si>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</si>
  <si>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</si>
  <si>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</si>
  <si>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</si>
  <si>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</si>
  <si>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</si>
  <si>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</si>
  <si>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</si>
  <si>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</si>
  <si>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</si>
  <si>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</si>
  <si>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</si>
  <si>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</si>
  <si>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</si>
  <si>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</si>
  <si>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</si>
  <si>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</si>
  <si>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</si>
  <si>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</si>
  <si>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</si>
  <si>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</si>
  <si>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</si>
  <si>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</si>
  <si>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</si>
  <si>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</si>
  <si>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</si>
  <si>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</si>
  <si>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</si>
  <si>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</si>
  <si>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</si>
  <si>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</si>
  <si>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</si>
  <si>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</si>
  <si>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</si>
  <si>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</si>
  <si>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</si>
  <si>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</si>
  <si>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</si>
  <si>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</si>
  <si>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</si>
  <si>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</si>
  <si>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</si>
  <si>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</si>
  <si>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</si>
  <si>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</si>
  <si>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</si>
  <si>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</si>
  <si>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</si>
  <si>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</si>
  <si>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</si>
  <si>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</si>
  <si>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</si>
  <si>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</si>
  <si>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</si>
  <si>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</si>
  <si>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</si>
  <si>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</si>
  <si>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</si>
  <si>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</si>
  <si>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</si>
  <si>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</si>
  <si>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</si>
  <si>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</si>
  <si>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</si>
  <si>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</si>
  <si>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</si>
  <si>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</si>
  <si>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</si>
  <si>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</si>
  <si>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</si>
  <si>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</si>
  <si>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</si>
  <si>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</si>
  <si>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</si>
  <si>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</si>
  <si>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</si>
  <si>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</si>
  <si>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</si>
  <si>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</si>
  <si>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</si>
  <si>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</si>
  <si>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</si>
  <si>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</si>
  <si>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</si>
  <si>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</si>
  <si>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</si>
  <si>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</si>
  <si>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</si>
  <si>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</si>
  <si>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</si>
  <si>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</si>
  <si>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</si>
  <si>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</si>
  <si>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</si>
  <si>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</si>
  <si>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</si>
  <si>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</si>
  <si>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</si>
  <si>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</si>
  <si>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</si>
  <si>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</si>
  <si>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</si>
  <si>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</si>
  <si>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</si>
  <si>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</si>
  <si>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</si>
  <si>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</si>
  <si>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</si>
  <si>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</si>
  <si>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</si>
  <si>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</si>
  <si>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</si>
  <si>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</si>
  <si>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</si>
  <si>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</si>
  <si>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</si>
  <si>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</si>
  <si>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</si>
  <si>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</si>
  <si>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</si>
  <si>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</si>
  <si>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</si>
  <si>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</si>
  <si>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</si>
  <si>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</si>
  <si>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</si>
  <si>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</si>
  <si>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</si>
  <si>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</si>
  <si>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</si>
  <si>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</si>
  <si>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</si>
  <si>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</si>
  <si>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</si>
  <si>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</si>
  <si>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</si>
  <si>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</si>
  <si>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</si>
  <si>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</si>
  <si>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</si>
  <si>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</si>
  <si>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</si>
  <si>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</si>
  <si>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</si>
  <si>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</si>
  <si>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</si>
  <si>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</si>
  <si>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</si>
  <si>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</si>
  <si>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</si>
  <si>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</si>
  <si>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</si>
  <si>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</si>
  <si>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</si>
  <si>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</si>
  <si>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</si>
  <si>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</si>
  <si>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</si>
  <si>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</si>
  <si>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</si>
  <si>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</si>
  <si>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</si>
  <si>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</si>
  <si>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</si>
  <si>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</si>
  <si>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</si>
  <si>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</si>
  <si>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</si>
  <si>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</si>
  <si>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</si>
  <si>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</si>
  <si>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</si>
  <si>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</si>
  <si>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</si>
  <si>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</si>
  <si>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</si>
  <si>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</si>
  <si>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</si>
  <si>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</si>
  <si>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</si>
  <si>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</si>
  <si>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</si>
  <si>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</si>
  <si>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</si>
  <si>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</si>
  <si>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</si>
  <si>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</si>
  <si>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</si>
  <si>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</si>
  <si>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</si>
  <si>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</si>
  <si>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</si>
  <si>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</si>
  <si>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</si>
  <si>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</si>
  <si>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</si>
  <si>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</si>
  <si>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</si>
  <si>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</si>
  <si>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</si>
  <si>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</si>
  <si>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</si>
  <si>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</si>
  <si>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</si>
  <si>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</si>
  <si>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</si>
  <si>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</si>
  <si>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</si>
  <si>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</si>
  <si>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</si>
  <si>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</si>
  <si>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</si>
  <si>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</si>
  <si>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</si>
  <si>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</si>
  <si>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</si>
  <si>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</si>
  <si>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</si>
  <si>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</si>
  <si>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</si>
  <si>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</si>
  <si>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</si>
  <si>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</si>
  <si>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</si>
  <si>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</si>
  <si>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</si>
  <si>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</si>
  <si>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</si>
  <si>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</si>
  <si>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</si>
  <si>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</si>
  <si>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</si>
  <si>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</si>
  <si>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</si>
  <si>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</si>
  <si>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</si>
  <si>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</si>
  <si>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</si>
  <si>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</si>
  <si>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</si>
  <si>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</si>
  <si>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</si>
  <si>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</si>
  <si>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</si>
  <si>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</si>
  <si>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</si>
  <si>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</si>
  <si>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</si>
  <si>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</si>
  <si>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</si>
  <si>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</si>
  <si>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</si>
  <si>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</si>
  <si>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</si>
  <si>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</si>
  <si>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</si>
  <si>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</si>
  <si>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</si>
  <si>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</si>
  <si>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</si>
  <si>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</si>
  <si>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</si>
  <si>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</si>
  <si>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</si>
  <si>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</si>
  <si>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</si>
  <si>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</si>
  <si>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</si>
  <si>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</si>
  <si>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</si>
  <si>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</si>
  <si>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</si>
  <si>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</si>
  <si>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</si>
  <si>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</si>
  <si>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</si>
  <si>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</si>
  <si>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</si>
  <si>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</si>
  <si>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</si>
  <si>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</si>
  <si>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</si>
  <si>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</si>
  <si>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</si>
  <si>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</si>
  <si>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</si>
  <si>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</si>
  <si>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</si>
  <si>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</si>
  <si>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</si>
  <si>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</si>
  <si>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</si>
  <si>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</si>
  <si>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</si>
  <si>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</si>
  <si>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</si>
  <si>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</si>
  <si>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</si>
  <si>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</si>
  <si>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</si>
  <si>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</si>
  <si>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</si>
  <si>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</si>
  <si>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</si>
  <si>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</si>
  <si>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</si>
  <si>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</si>
  <si>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</si>
  <si>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</si>
  <si>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</si>
  <si>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</si>
  <si>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</si>
  <si>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</si>
  <si>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</si>
  <si>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</si>
  <si>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</si>
  <si>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</si>
  <si>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</si>
  <si>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</si>
  <si>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</si>
  <si>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</si>
  <si>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</si>
  <si>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</si>
  <si>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</si>
  <si>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</si>
  <si>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</si>
  <si>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</si>
  <si>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</si>
  <si>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</si>
  <si>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</si>
  <si>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</si>
  <si>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</si>
  <si>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</si>
  <si>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</si>
  <si>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</si>
  <si>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</si>
  <si>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</si>
  <si>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</si>
  <si>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</si>
  <si>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</si>
  <si>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</si>
  <si>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</si>
  <si>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</si>
  <si>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</si>
  <si>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</si>
  <si>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</si>
  <si>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</si>
  <si>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</si>
  <si>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</si>
  <si>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</si>
  <si>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</si>
  <si>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</si>
  <si>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</si>
  <si>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</si>
  <si>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</si>
  <si>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</si>
  <si>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</si>
  <si>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</si>
  <si>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</si>
  <si>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</si>
  <si>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</si>
  <si>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</si>
  <si>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</si>
  <si>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</si>
  <si>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</si>
  <si>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</si>
  <si>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</si>
  <si>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</si>
  <si>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</si>
  <si>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</si>
  <si>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</si>
  <si>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</si>
  <si>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</si>
  <si>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</si>
  <si>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</si>
  <si>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</si>
  <si>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</si>
  <si>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</si>
  <si>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</si>
  <si>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</si>
  <si>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</si>
  <si>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</si>
  <si>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</si>
  <si>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</si>
  <si>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</si>
  <si>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</si>
  <si>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</si>
  <si>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</si>
  <si>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</si>
  <si>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</si>
  <si>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</si>
  <si>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</si>
  <si>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</si>
  <si>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</si>
  <si>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</si>
  <si>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</si>
  <si>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</si>
  <si>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</si>
  <si>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</si>
  <si>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</si>
  <si>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</si>
  <si>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</si>
  <si>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</si>
  <si>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</si>
  <si>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</si>
  <si>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</si>
  <si>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</si>
  <si>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</si>
  <si>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</si>
  <si>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</si>
  <si>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</si>
  <si>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</si>
  <si>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</si>
  <si>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</si>
  <si>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</si>
  <si>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</si>
  <si>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</si>
  <si>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</si>
  <si>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</si>
  <si>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</si>
  <si>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</si>
  <si>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</si>
  <si>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</si>
  <si>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</si>
  <si>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</si>
  <si>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</si>
  <si>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</si>
  <si>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</si>
  <si>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</si>
  <si>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</si>
  <si>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</si>
  <si>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</si>
  <si>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</si>
  <si>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</si>
  <si>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</si>
  <si>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</si>
  <si>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</si>
  <si>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</si>
  <si>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</si>
  <si>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</si>
  <si>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</si>
  <si>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</si>
  <si>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</si>
  <si>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</si>
  <si>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</si>
  <si>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</si>
  <si>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</si>
  <si>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</si>
  <si>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</si>
  <si>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</si>
  <si>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</si>
  <si>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</si>
  <si>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</si>
  <si>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</si>
  <si>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</si>
  <si>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</si>
  <si>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</si>
  <si>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</si>
  <si>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</si>
  <si>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</si>
  <si>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</si>
  <si>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</si>
  <si>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</si>
  <si>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</si>
  <si>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</si>
  <si>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</si>
  <si>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</si>
  <si>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</si>
  <si>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</si>
  <si>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</si>
  <si>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</si>
  <si>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</si>
  <si>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</si>
  <si>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</si>
  <si>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</si>
  <si>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</si>
  <si>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</si>
  <si>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</si>
  <si>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</si>
  <si>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</si>
  <si>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</si>
  <si>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</si>
  <si>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</si>
  <si>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</si>
  <si>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</si>
  <si>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</si>
  <si>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</si>
  <si>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</si>
  <si>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</si>
  <si>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</si>
  <si>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</si>
  <si>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</si>
  <si>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</si>
  <si>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</si>
  <si>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</si>
  <si>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</si>
  <si>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</si>
  <si>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</si>
  <si>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</si>
  <si>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</si>
  <si>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</si>
  <si>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</si>
  <si>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</si>
  <si>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</si>
  <si>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</si>
  <si>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</si>
  <si>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</si>
  <si>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</si>
  <si>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</si>
  <si>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</si>
  <si>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</si>
  <si>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</si>
  <si>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</si>
  <si>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</si>
  <si>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</si>
  <si>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</si>
  <si>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</si>
  <si>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</si>
  <si>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</si>
  <si>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</si>
  <si>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</si>
  <si>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</si>
  <si>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</si>
  <si>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</si>
  <si>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</si>
  <si>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</si>
  <si>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</si>
  <si>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</si>
  <si>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</si>
  <si>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</si>
  <si>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</si>
  <si>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</si>
  <si>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</si>
  <si>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</si>
  <si>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</si>
  <si>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</si>
  <si>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</si>
  <si>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</si>
  <si>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</si>
  <si>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</si>
  <si>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</si>
  <si>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</si>
  <si>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</si>
  <si>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</si>
  <si>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</si>
  <si>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</si>
  <si>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</si>
  <si>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</si>
  <si>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</si>
  <si>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</si>
  <si>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</si>
  <si>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</si>
  <si>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</si>
  <si>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</si>
  <si>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</si>
  <si>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</si>
  <si>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</si>
  <si>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</si>
  <si>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</si>
  <si>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</si>
  <si>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</si>
  <si>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</si>
  <si>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</si>
  <si>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</si>
  <si>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</si>
  <si>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</si>
  <si>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</si>
  <si>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</si>
  <si>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</si>
  <si>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</si>
  <si>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</si>
  <si>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</si>
  <si>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</si>
  <si>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</si>
  <si>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</si>
  <si>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</si>
  <si>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</si>
  <si>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</si>
  <si>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</si>
  <si>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</si>
  <si>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</si>
  <si>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</si>
  <si>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</si>
  <si>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</si>
  <si>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</si>
  <si>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</si>
  <si>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</si>
  <si>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</si>
  <si>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</si>
  <si>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</si>
  <si>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</si>
  <si>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</si>
  <si>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</si>
  <si>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</si>
  <si>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</si>
  <si>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</si>
  <si>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</si>
  <si>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</si>
  <si>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</si>
  <si>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</si>
  <si>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</si>
  <si>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</si>
  <si>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</si>
  <si>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</si>
  <si>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</si>
  <si>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</si>
  <si>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</si>
  <si>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</si>
  <si>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</si>
  <si>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</si>
  <si>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</si>
  <si>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</si>
  <si>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</si>
  <si>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</si>
  <si>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</si>
  <si>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</si>
  <si>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</si>
  <si>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</si>
  <si>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</si>
  <si>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</si>
  <si>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</si>
  <si>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</si>
  <si>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</si>
  <si>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</si>
  <si>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</si>
  <si>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</si>
  <si>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</si>
  <si>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</si>
  <si>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</si>
  <si>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</si>
  <si>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</si>
  <si>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</si>
  <si>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</si>
  <si>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</si>
  <si>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</si>
  <si>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</si>
  <si>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</si>
  <si>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</si>
  <si>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</si>
  <si>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</si>
  <si>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</si>
  <si>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</si>
  <si>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</si>
  <si>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</si>
  <si>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</si>
  <si>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</si>
  <si>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</si>
  <si>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</si>
  <si>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</si>
  <si>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</si>
  <si>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</si>
  <si>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</si>
  <si>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</si>
  <si>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</si>
  <si>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</si>
  <si>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</si>
  <si>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</si>
  <si>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</si>
  <si>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</si>
  <si>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</si>
  <si>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</si>
  <si>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</si>
  <si>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</si>
  <si>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</si>
  <si>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</si>
  <si>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</si>
  <si>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</si>
  <si>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</si>
  <si>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</si>
  <si>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</si>
  <si>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</si>
  <si>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</si>
  <si>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</si>
  <si>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</si>
  <si>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</si>
  <si>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</si>
  <si>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</si>
  <si>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</si>
  <si>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</si>
  <si>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</si>
  <si>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</si>
  <si>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</si>
  <si>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</si>
  <si>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</si>
  <si>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</si>
  <si>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</si>
  <si>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</si>
  <si>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</si>
  <si>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</si>
  <si>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</si>
  <si>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</si>
  <si>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</si>
  <si>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</si>
  <si>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</si>
  <si>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</si>
  <si>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</si>
  <si>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</si>
  <si>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</si>
  <si>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</si>
  <si>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</si>
  <si>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</si>
  <si>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</si>
  <si>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</si>
  <si>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</si>
  <si>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</si>
  <si>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</si>
  <si>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</si>
  <si>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</si>
  <si>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</si>
  <si>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</si>
  <si>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</si>
  <si>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</si>
  <si>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</si>
  <si>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</si>
  <si>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</si>
  <si>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</si>
  <si>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</si>
  <si>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</si>
  <si>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</si>
  <si>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</si>
  <si>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</si>
  <si>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</si>
  <si>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</si>
  <si>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</si>
  <si>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</si>
  <si>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</si>
  <si>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</si>
  <si>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</si>
  <si>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</si>
  <si>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</si>
  <si>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</si>
  <si>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</si>
  <si>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</si>
  <si>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</si>
  <si>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</si>
  <si>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</si>
  <si>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</si>
  <si>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</si>
  <si>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</si>
  <si>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</si>
  <si>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</si>
  <si>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</si>
  <si>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</si>
  <si>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</si>
  <si>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</si>
  <si>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</si>
  <si>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</si>
  <si>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</si>
  <si>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</si>
  <si>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</si>
  <si>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</si>
  <si>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</si>
  <si>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</si>
  <si>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</si>
  <si>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</si>
  <si>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</si>
  <si>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</si>
  <si>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</si>
  <si>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</si>
  <si>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</si>
  <si>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</si>
  <si>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</si>
  <si>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</si>
  <si>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</si>
  <si>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</si>
  <si>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</si>
  <si>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</si>
  <si>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</si>
  <si>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</si>
  <si>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</si>
  <si>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</si>
  <si>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</si>
  <si>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</si>
  <si>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</si>
  <si>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</si>
  <si>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</si>
  <si>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</si>
  <si>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</si>
  <si>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</si>
  <si>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</si>
  <si>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</si>
  <si>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</si>
  <si>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</si>
  <si>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</si>
  <si>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</si>
  <si>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</si>
  <si>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</si>
  <si>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</si>
  <si>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</si>
  <si>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</si>
  <si>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</si>
  <si>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</si>
  <si>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</si>
  <si>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</si>
  <si>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</si>
  <si>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</si>
  <si>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</si>
  <si>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</si>
  <si>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</si>
  <si>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</si>
  <si>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</si>
  <si>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</si>
  <si>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</si>
  <si>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</si>
  <si>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</si>
  <si>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</si>
  <si>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</si>
  <si>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</si>
  <si>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</si>
  <si>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</si>
  <si>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</si>
  <si>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</si>
  <si>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</si>
  <si>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</si>
  <si>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</si>
  <si>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</si>
  <si>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</si>
  <si>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</si>
  <si>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</si>
  <si>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</si>
  <si>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</si>
  <si>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</si>
  <si>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</si>
  <si>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</si>
  <si>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</si>
  <si>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</si>
  <si>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</si>
  <si>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</si>
  <si>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</si>
  <si>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</si>
  <si>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</si>
  <si>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</si>
  <si>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</si>
  <si>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</si>
  <si>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</si>
  <si>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</si>
  <si>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</si>
  <si>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</si>
  <si>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</si>
  <si>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</si>
  <si>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</si>
  <si>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</si>
  <si>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</si>
  <si>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</si>
  <si>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</si>
  <si>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</si>
  <si>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</si>
  <si>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</si>
  <si>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</si>
  <si>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</si>
  <si>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</si>
  <si>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</si>
  <si>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</si>
  <si>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</si>
  <si>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</si>
  <si>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</si>
  <si>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</si>
  <si>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</si>
  <si>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</si>
  <si>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</si>
  <si>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</si>
  <si>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</si>
  <si>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</si>
  <si>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</si>
  <si>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</si>
  <si>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</si>
  <si>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</si>
  <si>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</si>
  <si>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</si>
  <si>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</si>
  <si>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</si>
  <si>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</si>
  <si>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</si>
  <si>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</si>
  <si>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</si>
  <si>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</si>
  <si>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</si>
  <si>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</si>
  <si>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</si>
  <si>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</si>
  <si>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</si>
  <si>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</si>
  <si>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</si>
  <si>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</si>
  <si>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</si>
  <si>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</si>
  <si>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</si>
  <si>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</si>
  <si>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</si>
  <si>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</si>
  <si>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</si>
  <si>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</si>
  <si>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</si>
  <si>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</si>
  <si>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</si>
  <si>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</si>
  <si>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</si>
  <si>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</si>
  <si>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</si>
  <si>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</si>
  <si>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</si>
  <si>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</si>
  <si>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</si>
  <si>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</si>
  <si>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</si>
  <si>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</si>
  <si>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</si>
  <si>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</si>
  <si>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</si>
  <si>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</si>
  <si>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</si>
  <si>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</si>
  <si>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</si>
  <si>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</si>
  <si>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</si>
  <si>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</si>
  <si>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</si>
  <si>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</si>
  <si>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</si>
  <si>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</si>
  <si>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</si>
  <si>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</si>
  <si>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</si>
  <si>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</si>
  <si>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</si>
  <si>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</si>
  <si>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</si>
  <si>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</si>
  <si>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</si>
  <si>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</si>
  <si>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</si>
  <si>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</si>
  <si>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</si>
  <si>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</si>
  <si>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</si>
  <si>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</si>
  <si>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</si>
  <si>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</si>
  <si>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</si>
  <si>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</si>
  <si>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</si>
  <si>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</si>
  <si>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</si>
  <si>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</si>
  <si>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</si>
  <si>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</si>
  <si>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</si>
  <si>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</si>
  <si>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</si>
  <si>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</si>
  <si>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</si>
  <si>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</si>
  <si>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</si>
  <si>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</si>
  <si>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</si>
  <si>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</si>
  <si>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</si>
  <si>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</si>
  <si>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</si>
  <si>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</si>
  <si>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</si>
  <si>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</si>
  <si>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</si>
  <si>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</si>
  <si>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</si>
  <si>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</si>
  <si>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</si>
  <si>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</si>
  <si>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</si>
  <si>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</si>
  <si>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</si>
  <si>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</si>
  <si>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</si>
  <si>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</si>
  <si>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</si>
  <si>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</si>
  <si>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</si>
  <si>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</si>
  <si>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</si>
  <si>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</si>
  <si>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</si>
  <si>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</si>
  <si>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</si>
  <si>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</si>
  <si>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</si>
  <si>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</si>
  <si>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</si>
  <si>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</si>
  <si>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</si>
  <si>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</si>
  <si>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</si>
  <si>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</si>
  <si>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</si>
  <si>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</si>
  <si>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</si>
  <si>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</si>
  <si>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</si>
  <si>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</si>
  <si>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</si>
  <si>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</si>
  <si>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</si>
  <si>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</si>
  <si>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</si>
  <si>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</si>
  <si>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</si>
  <si>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</si>
  <si>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</si>
  <si>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</si>
  <si>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</si>
  <si>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</si>
  <si>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</si>
  <si>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</si>
  <si>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</si>
  <si>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</si>
  <si>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</si>
  <si>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</si>
  <si>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</si>
  <si>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</si>
  <si>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</si>
  <si>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</si>
  <si>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</si>
  <si>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</si>
  <si>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</si>
  <si>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</si>
  <si>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</si>
  <si>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</si>
  <si>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</si>
  <si>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</si>
  <si>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</si>
  <si>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</si>
  <si>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</si>
  <si>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</si>
  <si>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</si>
  <si>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</si>
  <si>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</si>
  <si>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</si>
  <si>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</si>
  <si>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</si>
  <si>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</si>
  <si>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</si>
  <si>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</si>
  <si>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</si>
  <si>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</si>
  <si>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</si>
  <si>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</si>
  <si>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</si>
  <si>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</si>
  <si>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</si>
  <si>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</si>
  <si>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</si>
  <si>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</si>
  <si>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</si>
  <si>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</si>
  <si>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</si>
  <si>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</si>
  <si>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</si>
  <si>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</si>
  <si>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</si>
  <si>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</si>
  <si>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</si>
  <si>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</si>
  <si>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</si>
  <si>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</si>
  <si>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</si>
  <si>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</si>
  <si>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</si>
  <si>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</si>
  <si>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</si>
  <si>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</si>
  <si>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</si>
  <si>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</si>
  <si>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</si>
  <si>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</si>
  <si>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</si>
  <si>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</si>
  <si>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</si>
  <si>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</si>
  <si>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</si>
  <si>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</si>
  <si>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</si>
  <si>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</si>
  <si>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</si>
  <si>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</si>
  <si>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</si>
  <si>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</si>
  <si>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</si>
  <si>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</si>
  <si>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</si>
  <si>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</si>
  <si>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</si>
  <si>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</si>
  <si>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</si>
  <si>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</si>
  <si>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</si>
  <si>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</si>
  <si>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</si>
  <si>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</si>
  <si>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</si>
  <si>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</si>
  <si>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</si>
  <si>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</si>
  <si>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</si>
  <si>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</si>
  <si>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</si>
  <si>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</si>
  <si>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</si>
  <si>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</si>
  <si>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</si>
  <si>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</si>
  <si>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</si>
  <si>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</si>
  <si>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</si>
  <si>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</si>
  <si>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</si>
  <si>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</si>
  <si>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</si>
  <si>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</si>
  <si>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</si>
  <si>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</si>
  <si>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</si>
  <si>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</si>
  <si>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</si>
  <si>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</si>
  <si>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</si>
  <si>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</si>
  <si>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</si>
  <si>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</si>
  <si>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</si>
  <si>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</si>
  <si>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</si>
  <si>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</si>
  <si>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</si>
  <si>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</si>
  <si>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</si>
  <si>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</si>
  <si>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</si>
  <si>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</si>
  <si>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</si>
  <si>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</si>
  <si>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</si>
  <si>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</si>
  <si>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</si>
  <si>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</si>
  <si>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</si>
  <si>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</si>
  <si>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</si>
  <si>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</si>
  <si>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</si>
  <si>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</si>
  <si>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</si>
  <si>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</si>
  <si>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</si>
  <si>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</si>
  <si>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</si>
  <si>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</si>
  <si>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</si>
  <si>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</si>
  <si>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</si>
  <si>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</si>
  <si>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</si>
  <si>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</si>
  <si>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</si>
  <si>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</si>
  <si>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</si>
  <si>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</si>
  <si>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</si>
  <si>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</si>
  <si>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</si>
  <si>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</si>
  <si>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</si>
  <si>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</si>
  <si>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</si>
  <si>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</si>
  <si>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</si>
  <si>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</si>
  <si>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</si>
  <si>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</si>
  <si>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</si>
  <si>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</si>
  <si>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</si>
  <si>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</si>
  <si>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</si>
  <si>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</si>
  <si>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</si>
  <si>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</si>
  <si>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</si>
  <si>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</si>
  <si>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</si>
  <si>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</si>
  <si>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</si>
  <si>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</si>
  <si>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</si>
  <si>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</si>
  <si>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</si>
  <si>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</si>
  <si>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</si>
  <si>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</si>
  <si>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</si>
  <si>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</si>
  <si>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</si>
  <si>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</si>
  <si>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</si>
  <si>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</si>
  <si>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</si>
  <si>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</si>
  <si>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</si>
  <si>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</si>
  <si>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</si>
  <si>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</si>
  <si>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</si>
  <si>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</si>
  <si>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</si>
  <si>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</si>
  <si>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</si>
  <si>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</si>
  <si>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</si>
  <si>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</si>
  <si>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</si>
  <si>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</si>
  <si>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</si>
  <si>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</si>
  <si>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</si>
  <si>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</si>
  <si>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</si>
  <si>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</si>
  <si>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</si>
  <si>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</si>
  <si>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</si>
  <si>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</si>
  <si>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</si>
  <si>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</si>
  <si>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</si>
  <si>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</si>
  <si>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</si>
  <si>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</si>
  <si>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</si>
  <si>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</si>
  <si>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</si>
  <si>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</si>
  <si>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</si>
  <si>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</si>
  <si>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</si>
  <si>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</si>
  <si>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</si>
  <si>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</si>
  <si>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</si>
  <si>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</si>
  <si>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</si>
  <si>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</si>
  <si>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</si>
  <si>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</si>
  <si>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</si>
  <si>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</si>
  <si>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</si>
  <si>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</si>
  <si>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</si>
  <si>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</si>
  <si>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</si>
  <si>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</si>
  <si>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</si>
  <si>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</si>
  <si>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</si>
  <si>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</si>
  <si>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</si>
  <si>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</si>
  <si>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</si>
  <si>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</si>
  <si>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</si>
  <si>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</si>
  <si>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</si>
  <si>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</si>
  <si>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</si>
  <si>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</si>
  <si>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</si>
  <si>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</si>
  <si>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</si>
  <si>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</si>
  <si>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</si>
  <si>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</si>
  <si>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</si>
  <si>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</si>
  <si>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</si>
  <si>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</si>
  <si>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</si>
  <si>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</si>
  <si>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</si>
  <si>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</si>
  <si>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</si>
  <si>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</si>
  <si>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</si>
  <si>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</si>
  <si>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</si>
  <si>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</si>
  <si>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</si>
  <si>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</si>
  <si>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</si>
  <si>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</si>
  <si>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</si>
  <si>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</si>
  <si>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</si>
  <si>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</si>
  <si>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</si>
  <si>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</si>
  <si>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</si>
  <si>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</si>
  <si>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</si>
  <si>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</si>
  <si>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</si>
  <si>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</si>
  <si>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</si>
  <si>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</si>
  <si>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</si>
  <si>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</si>
  <si>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</si>
  <si>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</si>
  <si>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</si>
  <si>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</si>
  <si>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</si>
  <si>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</si>
  <si>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</si>
  <si>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</si>
  <si>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</si>
  <si>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</si>
  <si>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</si>
  <si>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</si>
  <si>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</si>
  <si>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</si>
  <si>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</si>
  <si>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</si>
  <si>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</si>
  <si>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</si>
  <si>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</si>
  <si>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</si>
  <si>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</si>
  <si>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</si>
  <si>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</si>
  <si>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</si>
  <si>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</si>
  <si>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</si>
  <si>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</si>
  <si>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</si>
  <si>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</si>
  <si>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</si>
  <si>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</si>
  <si>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</si>
  <si>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</si>
  <si>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</si>
  <si>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</si>
  <si>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</si>
  <si>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</si>
  <si>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</si>
  <si>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</si>
  <si>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</si>
  <si>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</si>
  <si>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</si>
  <si>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</si>
  <si>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</si>
  <si>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</si>
  <si>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</si>
  <si>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</si>
  <si>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</si>
  <si>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</si>
  <si>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</si>
  <si>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</si>
  <si>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</si>
  <si>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</si>
  <si>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</si>
  <si>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</si>
  <si>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</si>
  <si>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</si>
  <si>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</si>
  <si>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</si>
  <si>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</si>
  <si>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</si>
  <si>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</si>
  <si>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</si>
  <si>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</si>
  <si>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</si>
  <si>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</si>
  <si>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</si>
  <si>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</si>
  <si>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</si>
  <si>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</si>
  <si>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</si>
  <si>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</si>
  <si>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</si>
  <si>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</si>
  <si>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</si>
  <si>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</si>
  <si>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</si>
  <si>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</si>
  <si>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</si>
  <si>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</si>
  <si>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</si>
  <si>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</si>
  <si>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</si>
  <si>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</si>
  <si>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</si>
  <si>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</si>
  <si>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</si>
  <si>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</si>
  <si>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</si>
  <si>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</si>
  <si>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</si>
  <si>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</si>
  <si>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</si>
  <si>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</si>
  <si>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</si>
  <si>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</si>
  <si>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</si>
  <si>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</si>
  <si>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</si>
  <si>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</si>
  <si>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</si>
  <si>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</si>
  <si>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</si>
  <si>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</si>
  <si>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</si>
  <si>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</si>
  <si>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</si>
  <si>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</si>
  <si>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</si>
  <si>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</si>
  <si>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</si>
  <si>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</si>
  <si>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</si>
  <si>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</si>
  <si>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</si>
  <si>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</si>
  <si>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</si>
  <si>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</si>
  <si>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</si>
  <si>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</si>
  <si>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</si>
  <si>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</si>
  <si>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</si>
  <si>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</si>
  <si>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</si>
  <si>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</si>
  <si>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</si>
  <si>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</si>
  <si>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</si>
  <si>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</si>
  <si>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</si>
  <si>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</si>
  <si>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</si>
  <si>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</si>
  <si>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</si>
  <si>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</si>
  <si>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</si>
  <si>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</si>
  <si>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</si>
  <si>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</si>
  <si>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</si>
  <si>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</si>
  <si>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</si>
  <si>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</si>
  <si>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</si>
  <si>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</si>
  <si>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</si>
  <si>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</si>
  <si>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</si>
  <si>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</si>
  <si>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</si>
  <si>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</si>
  <si>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</si>
  <si>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</si>
  <si>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</si>
  <si>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</si>
  <si>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</si>
  <si>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</si>
  <si>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</si>
  <si>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</si>
  <si>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</si>
  <si>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</si>
  <si>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</si>
  <si>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</si>
  <si>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</si>
  <si>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</si>
  <si>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</si>
  <si>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</si>
  <si>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</si>
  <si>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</si>
  <si>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</si>
  <si>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</si>
  <si>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</si>
  <si>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</si>
  <si>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</si>
  <si>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</si>
  <si>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</si>
  <si>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</si>
  <si>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</si>
  <si>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</si>
  <si>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</si>
  <si>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</si>
  <si>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</si>
  <si>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</si>
  <si>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</si>
  <si>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</si>
  <si>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</si>
  <si>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</si>
  <si>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</si>
  <si>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</si>
  <si>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</si>
  <si>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</si>
  <si>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</si>
  <si>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</si>
  <si>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</si>
  <si>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</si>
  <si>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</si>
  <si>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</si>
  <si>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</si>
  <si>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</si>
  <si>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</si>
  <si>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</si>
  <si>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</si>
  <si>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</si>
  <si>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</si>
  <si>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</si>
  <si>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</si>
  <si>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</si>
  <si>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</si>
  <si>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</si>
  <si>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</si>
  <si>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</si>
  <si>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</si>
  <si>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</si>
  <si>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</si>
  <si>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</si>
  <si>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</si>
  <si>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</si>
  <si>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</si>
  <si>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</si>
  <si>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</si>
  <si>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</si>
  <si>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</si>
  <si>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</si>
  <si>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</si>
  <si>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</si>
  <si>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</si>
  <si>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</si>
  <si>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</si>
  <si>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</si>
  <si>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</si>
  <si>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</si>
  <si>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</si>
  <si>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</si>
  <si>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</si>
  <si>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</si>
  <si>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</si>
  <si>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</si>
  <si>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</si>
  <si>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</si>
  <si>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</si>
  <si>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</si>
  <si>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</si>
  <si>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</si>
  <si>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</si>
  <si>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</si>
  <si>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</si>
  <si>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</si>
  <si>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</si>
  <si>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</si>
  <si>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</si>
  <si>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</si>
  <si>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</si>
  <si>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</si>
  <si>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</si>
  <si>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</si>
  <si>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</si>
  <si>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</si>
  <si>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</si>
  <si>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</si>
  <si>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</si>
  <si>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</si>
  <si>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</si>
  <si>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</si>
  <si>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</si>
  <si>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</si>
  <si>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</si>
  <si>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</si>
  <si>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</si>
  <si>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</si>
  <si>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</si>
  <si>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</si>
  <si>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</si>
  <si>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</si>
  <si>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</si>
  <si>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</si>
  <si>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</si>
  <si>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</si>
  <si>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</si>
  <si>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</si>
  <si>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</si>
  <si>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</si>
  <si>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</si>
  <si>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</si>
  <si>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</si>
  <si>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</si>
  <si>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</si>
  <si>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</si>
  <si>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</si>
  <si>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</si>
  <si>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</si>
  <si>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</si>
  <si>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</si>
  <si>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</si>
  <si>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</si>
  <si>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</si>
  <si>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</si>
  <si>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</si>
  <si>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</si>
  <si>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</si>
  <si>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</si>
  <si>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</si>
  <si>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</si>
  <si>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</si>
  <si>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</si>
  <si>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</si>
  <si>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</si>
  <si>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</si>
  <si>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</si>
  <si>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</si>
  <si>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</si>
  <si>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</si>
  <si>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</si>
  <si>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</si>
  <si>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</si>
  <si>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</si>
  <si>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</si>
  <si>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</si>
  <si>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</si>
  <si>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</si>
  <si>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</si>
  <si>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</si>
  <si>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</si>
  <si>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</si>
  <si>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</si>
  <si>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</si>
  <si>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</si>
  <si>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</si>
  <si>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</si>
  <si>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</si>
  <si>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</si>
  <si>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</si>
  <si>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</si>
  <si>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</si>
  <si>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</si>
  <si>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</si>
  <si>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</si>
  <si>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</si>
  <si>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</si>
  <si>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</si>
  <si>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</si>
  <si>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</si>
  <si>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</si>
  <si>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</si>
  <si>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</si>
  <si>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</si>
  <si>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</si>
  <si>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</si>
  <si>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</si>
  <si>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</si>
  <si>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</si>
  <si>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</si>
  <si>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</si>
  <si>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</si>
  <si>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</si>
  <si>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</si>
  <si>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</si>
  <si>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</si>
  <si>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</si>
  <si>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</si>
  <si>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</si>
  <si>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</si>
  <si>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</si>
  <si>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</si>
  <si>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</si>
  <si>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</si>
  <si>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</si>
  <si>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</si>
  <si>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</si>
  <si>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</si>
  <si>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</si>
  <si>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</si>
  <si>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</si>
  <si>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</si>
  <si>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</si>
  <si>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</si>
  <si>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</si>
  <si>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</si>
  <si>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</si>
  <si>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</si>
  <si>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</si>
  <si>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</si>
  <si>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</si>
  <si>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</si>
  <si>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</si>
  <si>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</si>
  <si>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</si>
  <si>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</si>
  <si>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</si>
  <si>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</si>
  <si>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</si>
  <si>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</si>
  <si>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</si>
  <si>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</si>
  <si>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</si>
  <si>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</si>
  <si>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</si>
  <si>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</si>
  <si>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</si>
  <si>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</si>
  <si>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</si>
  <si>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</si>
  <si>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</si>
  <si>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</si>
  <si>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</si>
  <si>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</si>
  <si>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</si>
  <si>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</si>
  <si>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</si>
  <si>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</si>
  <si>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</si>
  <si>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</si>
  <si>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</si>
  <si>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</si>
  <si>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</si>
  <si>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</si>
  <si>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</si>
  <si>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</si>
  <si>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</si>
  <si>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</si>
  <si>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</si>
  <si>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</si>
  <si>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</si>
  <si>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</si>
  <si>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</si>
  <si>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</si>
  <si>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</si>
  <si>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</si>
  <si>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</si>
  <si>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</si>
  <si>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</si>
  <si>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</si>
  <si>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</si>
  <si>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</si>
  <si>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</si>
  <si>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</si>
  <si>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</si>
  <si>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</si>
  <si>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</si>
  <si>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</si>
  <si>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</si>
  <si>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</si>
  <si>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</si>
  <si>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</si>
  <si>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</si>
  <si>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</si>
  <si>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</si>
  <si>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</si>
  <si>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</si>
  <si>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</si>
  <si>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</si>
  <si>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</si>
  <si>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</si>
  <si>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</si>
  <si>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</si>
  <si>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</si>
  <si>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</si>
  <si>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</si>
  <si>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</si>
  <si>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</si>
  <si>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</si>
  <si>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</si>
  <si>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</si>
  <si>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</si>
  <si>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</si>
  <si>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</si>
  <si>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</si>
  <si>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</si>
  <si>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</si>
  <si>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</si>
  <si>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</si>
  <si>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</si>
  <si>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</si>
  <si>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</si>
  <si>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</si>
  <si>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</si>
  <si>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</si>
  <si>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</si>
  <si>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</si>
  <si>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</si>
  <si>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</si>
  <si>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</si>
  <si>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</si>
  <si>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</si>
  <si>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</si>
  <si>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</si>
  <si>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</si>
  <si>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</si>
  <si>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</si>
  <si>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</si>
  <si>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</si>
  <si>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</si>
  <si>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</si>
  <si>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</si>
  <si>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</si>
  <si>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</si>
  <si>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</si>
  <si>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</si>
  <si>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</si>
  <si>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</si>
  <si>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</si>
  <si>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</si>
  <si>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</si>
  <si>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</si>
  <si>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</si>
  <si>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</si>
  <si>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</si>
  <si>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</si>
  <si>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</si>
  <si>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</si>
  <si>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</si>
  <si>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</si>
  <si>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</si>
  <si>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</si>
  <si>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</si>
  <si>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</si>
  <si>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</si>
  <si>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</si>
  <si>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</si>
  <si>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</si>
  <si>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</si>
  <si>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</si>
  <si>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</si>
  <si>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</si>
  <si>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</si>
  <si>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</si>
  <si>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</si>
  <si>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</si>
  <si>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</si>
  <si>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</si>
  <si>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</si>
  <si>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</si>
  <si>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</si>
  <si>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</si>
  <si>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</si>
  <si>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</si>
  <si>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</si>
  <si>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</si>
  <si>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</si>
  <si>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</si>
  <si>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</si>
  <si>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</si>
  <si>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</si>
  <si>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</si>
  <si>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</si>
  <si>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</si>
  <si>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</si>
  <si>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</si>
  <si>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</si>
  <si>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</si>
  <si>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</si>
  <si>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</si>
  <si>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</si>
  <si>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</si>
  <si>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</si>
  <si>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</si>
  <si>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</si>
  <si>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</si>
  <si>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</si>
  <si>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</si>
  <si>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</si>
  <si>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</si>
  <si>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</si>
  <si>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</si>
  <si>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</si>
  <si>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</si>
  <si>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</si>
  <si>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</si>
  <si>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</si>
  <si>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</si>
  <si>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</si>
  <si>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</si>
  <si>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</si>
  <si>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</si>
  <si>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</si>
  <si>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</si>
  <si>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</si>
  <si>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</si>
  <si>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</si>
  <si>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</si>
  <si>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</si>
  <si>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</si>
  <si>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</si>
  <si>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</si>
  <si>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</si>
  <si>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</si>
  <si>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</si>
  <si>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</si>
  <si>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</si>
  <si>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</si>
  <si>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</si>
  <si>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</si>
  <si>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</si>
  <si>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</si>
  <si>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</si>
  <si>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</si>
  <si>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</si>
  <si>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</si>
  <si>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</si>
  <si>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</si>
  <si>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</si>
  <si>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</si>
  <si>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</si>
  <si>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</si>
  <si>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</si>
  <si>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</si>
  <si>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</si>
  <si>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</si>
  <si>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</si>
  <si>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</si>
  <si>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</si>
  <si>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</si>
  <si>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</si>
  <si>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</si>
  <si>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</si>
  <si>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</si>
  <si>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</si>
  <si>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</si>
  <si>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</si>
  <si>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</si>
  <si>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</si>
  <si>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</si>
  <si>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</si>
  <si>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</si>
  <si>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</si>
  <si>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</si>
  <si>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</si>
  <si>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</si>
  <si>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</si>
  <si>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</si>
  <si>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</si>
  <si>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</si>
  <si>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</si>
  <si>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</si>
  <si>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</si>
  <si>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</si>
  <si>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</si>
  <si>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</si>
  <si>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</si>
  <si>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</si>
  <si>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</si>
  <si>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</si>
  <si>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</si>
  <si>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</si>
  <si>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</si>
  <si>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</si>
  <si>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</si>
  <si>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</si>
  <si>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</si>
  <si>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</si>
  <si>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</si>
  <si>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</si>
  <si>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</si>
  <si>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</si>
  <si>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</si>
  <si>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</si>
  <si>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</si>
  <si>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</si>
  <si>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</si>
  <si>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</si>
  <si>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</si>
  <si>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</si>
  <si>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</si>
  <si>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</si>
  <si>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</si>
  <si>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</si>
  <si>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</si>
  <si>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</si>
  <si>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</si>
  <si>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</si>
  <si>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</si>
  <si>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</si>
  <si>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</si>
  <si>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</si>
  <si>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</si>
  <si>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</si>
  <si>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</si>
  <si>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</si>
  <si>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</si>
  <si>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</si>
  <si>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</si>
  <si>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</si>
  <si>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</si>
  <si>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</si>
  <si>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</si>
  <si>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</si>
  <si>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</si>
  <si>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</si>
  <si>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</si>
  <si>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</si>
  <si>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</si>
  <si>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Total general</t>
  </si>
  <si>
    <t>Churn</t>
  </si>
  <si>
    <t>Cuenta de Customer ID</t>
  </si>
  <si>
    <t>Etiquetas de fila</t>
  </si>
  <si>
    <t>Etiquetas de columna</t>
  </si>
  <si>
    <t>Clasificacion gastos</t>
  </si>
  <si>
    <t>Casif. Complaints</t>
  </si>
  <si>
    <t>Ratio quejas/mes</t>
  </si>
  <si>
    <t>Clasif GB descargados</t>
  </si>
  <si>
    <t>Cuenta de Group</t>
  </si>
  <si>
    <t>Cluster Age</t>
  </si>
  <si>
    <t>Mid Age</t>
  </si>
  <si>
    <t>Cuenta de Cluster Age</t>
  </si>
  <si>
    <t>Pertenecer a un grupo</t>
  </si>
  <si>
    <t>Cluster por edad</t>
  </si>
  <si>
    <t>Tipo de contrato/metodo de pago</t>
  </si>
  <si>
    <t>Cuenta de Customer Service Calls</t>
  </si>
  <si>
    <t>Numero de llamadas a customer</t>
  </si>
  <si>
    <t>Numero de complaints</t>
  </si>
  <si>
    <t>Cuenta de Clasif GB descargados</t>
  </si>
  <si>
    <t>Avg GB download</t>
  </si>
  <si>
    <t>Cuenta de Clasificacion gastos</t>
  </si>
  <si>
    <t>2020</t>
  </si>
  <si>
    <t>2021</t>
  </si>
  <si>
    <t>2022</t>
  </si>
  <si>
    <t>2023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</si>
  <si>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</si>
  <si>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</si>
  <si>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</si>
  <si>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</si>
  <si>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</si>
  <si>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</si>
  <si>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</si>
  <si>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</si>
  <si>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</si>
  <si>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</si>
  <si>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</si>
  <si>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</si>
  <si>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Cuenta de Churn Label</t>
  </si>
  <si>
    <t>Analisis temporal del Churn</t>
  </si>
  <si>
    <t>(en blanco)</t>
  </si>
  <si>
    <t>Total clientes</t>
  </si>
  <si>
    <t>Clientes Churn</t>
  </si>
  <si>
    <t>Tasa Churn</t>
  </si>
  <si>
    <t>Promedio gasto mensual</t>
  </si>
  <si>
    <t>Total gasto mensual</t>
  </si>
  <si>
    <t>Total gasto mensual de las personas que hacen churn</t>
  </si>
  <si>
    <t>Promedio gasto de las personas que hacen churn</t>
  </si>
  <si>
    <t>Diferencia entre el mes actual y el anterior</t>
  </si>
  <si>
    <t>Meses como grafico, año por segmentador</t>
  </si>
  <si>
    <t>segmentador</t>
  </si>
  <si>
    <t>grafica</t>
  </si>
  <si>
    <t>Razones de churn</t>
  </si>
  <si>
    <t>grafica top 5</t>
  </si>
  <si>
    <t xml:space="preserve">mdio de pago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</si>
</sst>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0" fontId="0" fillId="0" borderId="0" xfId="0" applyNumberFormat="1"/>
    <xf numFmtId="0" fontId="0" fillId="0" borderId="0" xfId="0" applyNumberFormat="1"/>
    <xf numFmtId="0" fontId="2" fillId="0" borderId="0" xfId="0" applyFont="1"/>
    <xf numFmtId="0" fontId="2" fillId="0" borderId="0" xfId="0" applyNumberFormat="1" applyFont="1"/>
    <xf numFmtId="10" fontId="2" fillId="0" borderId="0" xfId="0" applyNumberFormat="1" applyFont="1"/>
    <xf numFmtId="0" fontId="0" fillId="0" borderId="1" xfId="0" applyBorder="1"/>
    <xf numFmtId="10" fontId="0" fillId="0" borderId="1" xfId="2" applyNumberFormat="1" applyFont="1" applyBorder="1"/>
    <xf numFmtId="2" fontId="0" fillId="0" borderId="1" xfId="0" applyNumberFormat="1" applyBorder="1"/>
    <xf numFmtId="1" fontId="0" fillId="0" borderId="1" xfId="1" applyNumberFormat="1" applyFont="1" applyBorder="1"/>
    <xf numFmtId="1" fontId="0" fillId="0" borderId="1" xfId="0" applyNumberFormat="1" applyBorder="1"/>
  </cellXfs>
  <cellStyles count="3">
    <cellStyle name="Moneda" xfId="1" builtinId="4"/>
    <cellStyle name="Normal" xfId="0" builtinId="0"/>
    <cellStyle name="Porcentaje" xfId="2" builtinId="5"/>
  </cellStyles>
  <dxfs count="2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churn-group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56796316400258E-2"/>
          <c:y val="5.363671930641617E-2"/>
          <c:w val="0.83159112604349938"/>
          <c:h val="0.833637095569729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'Columnas relevantes dasboard'!$C$4:$C$6</c:f>
              <c:numCache>
                <c:formatCode>General</c:formatCode>
                <c:ptCount val="2"/>
                <c:pt idx="0">
                  <c:v>3609</c:v>
                </c:pt>
                <c:pt idx="1">
                  <c:v>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C-4225-B851-89635B594C8D}"/>
            </c:ext>
          </c:extLst>
        </c:ser>
        <c:ser>
          <c:idx val="1"/>
          <c:order val="1"/>
          <c:tx>
            <c:strRef>
              <c:f>'Columnas relevantes dasboard'!$D$2:$D$3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'Columnas relevantes dasboard'!$D$4:$D$6</c:f>
              <c:numCache>
                <c:formatCode>General</c:formatCode>
                <c:ptCount val="2"/>
                <c:pt idx="0">
                  <c:v>1752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C-4225-B851-89635B594C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22352"/>
        <c:axId val="1441519952"/>
      </c:barChart>
      <c:catAx>
        <c:axId val="1441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19952"/>
        <c:crosses val="autoZero"/>
        <c:auto val="1"/>
        <c:lblAlgn val="ctr"/>
        <c:lblOffset val="100"/>
        <c:noMultiLvlLbl val="0"/>
      </c:catAx>
      <c:valAx>
        <c:axId val="1441519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46833233627431E-2"/>
          <c:y val="5.3441302361095649E-2"/>
          <c:w val="0.83270953230262068"/>
          <c:h val="0.834243212629438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dasboard'!$H$2:$H$3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Mid Age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dasboard'!$H$4:$H$7</c:f>
              <c:numCache>
                <c:formatCode>General</c:formatCode>
                <c:ptCount val="3"/>
                <c:pt idx="0">
                  <c:v>3308</c:v>
                </c:pt>
                <c:pt idx="1">
                  <c:v>748</c:v>
                </c:pt>
                <c:pt idx="2">
                  <c:v>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1-4BCE-9446-1E0016422DBE}"/>
            </c:ext>
          </c:extLst>
        </c:ser>
        <c:ser>
          <c:idx val="1"/>
          <c:order val="1"/>
          <c:tx>
            <c:strRef>
              <c:f>'Columnas relevantes dasboard'!$I$2:$I$3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Mid Age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dasboard'!$I$4:$I$7</c:f>
              <c:numCache>
                <c:formatCode>General</c:formatCode>
                <c:ptCount val="3"/>
                <c:pt idx="0">
                  <c:v>1077</c:v>
                </c:pt>
                <c:pt idx="1">
                  <c:v>468</c:v>
                </c:pt>
                <c:pt idx="2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1-4BCE-9446-1E0016422D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68432"/>
        <c:axId val="1441566032"/>
      </c:barChart>
      <c:catAx>
        <c:axId val="14415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66032"/>
        <c:crosses val="autoZero"/>
        <c:auto val="1"/>
        <c:lblAlgn val="ctr"/>
        <c:lblOffset val="100"/>
        <c:noMultiLvlLbl val="0"/>
      </c:catAx>
      <c:valAx>
        <c:axId val="1441566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dasboard!TablaDinámica3</c:name>
    <c:fmtId val="3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97471629798896E-2"/>
          <c:y val="7.453415237759177E-2"/>
          <c:w val="0.7684536286367829"/>
          <c:h val="0.4423378194432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dasboard'!$B$26:$B$38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'Columnas relevantes dasboard'!$C$26:$C$38</c:f>
              <c:numCache>
                <c:formatCode>General</c:formatCode>
                <c:ptCount val="9"/>
                <c:pt idx="0">
                  <c:v>786</c:v>
                </c:pt>
                <c:pt idx="1">
                  <c:v>613</c:v>
                </c:pt>
                <c:pt idx="2">
                  <c:v>924</c:v>
                </c:pt>
                <c:pt idx="3">
                  <c:v>1009</c:v>
                </c:pt>
                <c:pt idx="4">
                  <c:v>673</c:v>
                </c:pt>
                <c:pt idx="5">
                  <c:v>823</c:v>
                </c:pt>
                <c:pt idx="6">
                  <c:v>98</c:v>
                </c:pt>
                <c:pt idx="7">
                  <c:v>69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9-4C42-B9B3-BB26AE984C6B}"/>
            </c:ext>
          </c:extLst>
        </c:ser>
        <c:ser>
          <c:idx val="1"/>
          <c:order val="1"/>
          <c:tx>
            <c:strRef>
              <c:f>'Columnas relevantes dasboard'!$D$24:$D$25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dasboard'!$B$26:$B$38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'Columnas relevantes dasboard'!$D$26:$D$38</c:f>
              <c:numCache>
                <c:formatCode>General</c:formatCode>
                <c:ptCount val="9"/>
                <c:pt idx="0">
                  <c:v>320</c:v>
                </c:pt>
                <c:pt idx="1">
                  <c:v>52</c:v>
                </c:pt>
                <c:pt idx="2">
                  <c:v>19</c:v>
                </c:pt>
                <c:pt idx="3">
                  <c:v>1176</c:v>
                </c:pt>
                <c:pt idx="4">
                  <c:v>106</c:v>
                </c:pt>
                <c:pt idx="5">
                  <c:v>32</c:v>
                </c:pt>
                <c:pt idx="6">
                  <c:v>133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9-4C42-B9B3-BB26AE984C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8444768"/>
        <c:axId val="148445248"/>
      </c:barChart>
      <c:catAx>
        <c:axId val="1484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5248"/>
        <c:crosses val="autoZero"/>
        <c:auto val="1"/>
        <c:lblAlgn val="ctr"/>
        <c:lblOffset val="100"/>
        <c:noMultiLvlLbl val="0"/>
      </c:catAx>
      <c:valAx>
        <c:axId val="14844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dasboard!TablaDinámica4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dasboard'!$M$2:$M$3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dasboard'!$M$4:$M$10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2-4003-AD49-6B1DCDEA1D43}"/>
            </c:ext>
          </c:extLst>
        </c:ser>
        <c:ser>
          <c:idx val="1"/>
          <c:order val="1"/>
          <c:tx>
            <c:strRef>
              <c:f>'Columnas relevantes dasboard'!$N$2:$N$3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dasboard'!$N$4:$N$10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2-4003-AD49-6B1DCDEA1D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089280"/>
        <c:axId val="141087840"/>
      </c:barChart>
      <c:catAx>
        <c:axId val="1410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7840"/>
        <c:crosses val="autoZero"/>
        <c:auto val="1"/>
        <c:lblAlgn val="ctr"/>
        <c:lblOffset val="100"/>
        <c:noMultiLvlLbl val="0"/>
      </c:catAx>
      <c:valAx>
        <c:axId val="1410878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0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dasboard!TablaDinámica1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84256496062992126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dasboard'!$R$2:$R$3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dasboard'!$R$4:$R$15</c:f>
              <c:numCache>
                <c:formatCode>General</c:formatCode>
                <c:ptCount val="11"/>
                <c:pt idx="0">
                  <c:v>447</c:v>
                </c:pt>
                <c:pt idx="1">
                  <c:v>470</c:v>
                </c:pt>
                <c:pt idx="2">
                  <c:v>466</c:v>
                </c:pt>
                <c:pt idx="3">
                  <c:v>438</c:v>
                </c:pt>
                <c:pt idx="4">
                  <c:v>456</c:v>
                </c:pt>
                <c:pt idx="5">
                  <c:v>446</c:v>
                </c:pt>
                <c:pt idx="6">
                  <c:v>517</c:v>
                </c:pt>
                <c:pt idx="7">
                  <c:v>419</c:v>
                </c:pt>
                <c:pt idx="8">
                  <c:v>487</c:v>
                </c:pt>
                <c:pt idx="9">
                  <c:v>454</c:v>
                </c:pt>
                <c:pt idx="10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2-42F6-9B7B-265EC971C24D}"/>
            </c:ext>
          </c:extLst>
        </c:ser>
        <c:ser>
          <c:idx val="1"/>
          <c:order val="1"/>
          <c:tx>
            <c:strRef>
              <c:f>'Columnas relevantes dasboard'!$S$2:$S$3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dasboard'!$S$4:$S$15</c:f>
              <c:numCache>
                <c:formatCode>General</c:formatCode>
                <c:ptCount val="11"/>
                <c:pt idx="0">
                  <c:v>179</c:v>
                </c:pt>
                <c:pt idx="1">
                  <c:v>169</c:v>
                </c:pt>
                <c:pt idx="2">
                  <c:v>177</c:v>
                </c:pt>
                <c:pt idx="3">
                  <c:v>151</c:v>
                </c:pt>
                <c:pt idx="4">
                  <c:v>168</c:v>
                </c:pt>
                <c:pt idx="5">
                  <c:v>171</c:v>
                </c:pt>
                <c:pt idx="6">
                  <c:v>167</c:v>
                </c:pt>
                <c:pt idx="7">
                  <c:v>173</c:v>
                </c:pt>
                <c:pt idx="8">
                  <c:v>171</c:v>
                </c:pt>
                <c:pt idx="9">
                  <c:v>161</c:v>
                </c:pt>
                <c:pt idx="10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2-42F6-9B7B-265EC971C2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64893295"/>
        <c:axId val="864890895"/>
      </c:barChart>
      <c:catAx>
        <c:axId val="8648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890895"/>
        <c:crosses val="autoZero"/>
        <c:auto val="1"/>
        <c:lblAlgn val="ctr"/>
        <c:lblOffset val="100"/>
        <c:noMultiLvlLbl val="0"/>
      </c:catAx>
      <c:valAx>
        <c:axId val="8648908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648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dasboard'!$M$24:$M$25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dasboard'!$M$26:$M$29</c:f>
              <c:numCache>
                <c:formatCode>General</c:formatCode>
                <c:ptCount val="3"/>
                <c:pt idx="0">
                  <c:v>4439</c:v>
                </c:pt>
                <c:pt idx="1">
                  <c:v>532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9-4E08-9987-48EE6C7E5AD7}"/>
            </c:ext>
          </c:extLst>
        </c:ser>
        <c:ser>
          <c:idx val="1"/>
          <c:order val="1"/>
          <c:tx>
            <c:strRef>
              <c:f>'Columnas relevantes dasboard'!$N$24:$N$25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dasboard'!$N$26:$N$29</c:f>
              <c:numCache>
                <c:formatCode>General</c:formatCode>
                <c:ptCount val="3"/>
                <c:pt idx="0">
                  <c:v>1627</c:v>
                </c:pt>
                <c:pt idx="1">
                  <c:v>191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9-4E08-9987-48EE6C7E5A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46924303"/>
        <c:axId val="1946926223"/>
      </c:barChart>
      <c:catAx>
        <c:axId val="19469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6926223"/>
        <c:crosses val="autoZero"/>
        <c:auto val="1"/>
        <c:lblAlgn val="ctr"/>
        <c:lblOffset val="100"/>
        <c:noMultiLvlLbl val="0"/>
      </c:catAx>
      <c:valAx>
        <c:axId val="19469262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69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dasboard!TablaDinámica6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dasboard'!$R$33:$R$34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dasboard'!$R$35:$R$38</c:f>
              <c:numCache>
                <c:formatCode>General</c:formatCode>
                <c:ptCount val="3"/>
                <c:pt idx="0">
                  <c:v>2742</c:v>
                </c:pt>
                <c:pt idx="1">
                  <c:v>2117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2FC-A345-8772F8E8B124}"/>
            </c:ext>
          </c:extLst>
        </c:ser>
        <c:ser>
          <c:idx val="1"/>
          <c:order val="1"/>
          <c:tx>
            <c:strRef>
              <c:f>'Columnas relevantes dasboard'!$S$33:$S$34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dasboard'!$S$35:$S$38</c:f>
              <c:numCache>
                <c:formatCode>General</c:formatCode>
                <c:ptCount val="3"/>
                <c:pt idx="0">
                  <c:v>640</c:v>
                </c:pt>
                <c:pt idx="1">
                  <c:v>1080</c:v>
                </c:pt>
                <c:pt idx="2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B-42FC-A345-8772F8E8B1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5150735"/>
        <c:axId val="855147855"/>
      </c:barChart>
      <c:catAx>
        <c:axId val="8551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855"/>
        <c:crosses val="autoZero"/>
        <c:auto val="1"/>
        <c:lblAlgn val="ctr"/>
        <c:lblOffset val="100"/>
        <c:noMultiLvlLbl val="0"/>
      </c:catAx>
      <c:valAx>
        <c:axId val="855147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[Dashboard.xlsx]Columnas relevantes dasboard!TablaDinámica8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'Columnas relevantes dasboard'!$H$24:$H$25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dasboard'!$G$26:$G$54</c:f>
              <c:multiLvlStrCache>
                <c:ptCount val="23"/>
                <c:lvl>
                  <c:pt idx="0">
                    <c:v>Deceased</c:v>
                  </c:pt>
                  <c:pt idx="1">
                    <c:v>Don't know</c:v>
                  </c:pt>
                  <c:pt idx="2">
                    <c:v>Moved</c:v>
                  </c:pt>
                  <c:pt idx="3">
                    <c:v>Poor expertise of online support</c:v>
                  </c:pt>
                  <c:pt idx="4">
                    <c:v>Extra data charges</c:v>
                  </c:pt>
                  <c:pt idx="5">
                    <c:v>Lack of affordable download/upload speed</c:v>
                  </c:pt>
                  <c:pt idx="6">
                    <c:v>Long distance charges</c:v>
                  </c:pt>
                  <c:pt idx="7">
                    <c:v>Price too high</c:v>
                  </c:pt>
                  <c:pt idx="8">
                    <c:v>Attitude of service provider</c:v>
                  </c:pt>
                  <c:pt idx="9">
                    <c:v>Attitude of support person</c:v>
                  </c:pt>
                  <c:pt idx="10">
                    <c:v>Lack of self-service on Website</c:v>
                  </c:pt>
                  <c:pt idx="11">
                    <c:v>Limited range of services</c:v>
                  </c:pt>
                  <c:pt idx="12">
                    <c:v>Network reliability</c:v>
                  </c:pt>
                  <c:pt idx="13">
                    <c:v>Poor expertise of online support</c:v>
                  </c:pt>
                  <c:pt idx="14">
                    <c:v>Poor expertise of phone support</c:v>
                  </c:pt>
                  <c:pt idx="15">
                    <c:v>Product dissatisfaction</c:v>
                  </c:pt>
                  <c:pt idx="16">
                    <c:v>Service dissatisfaction</c:v>
                  </c:pt>
                  <c:pt idx="17">
                    <c:v>(en blanco)</c:v>
                  </c:pt>
                  <c:pt idx="18">
                    <c:v>Competitor had better devices</c:v>
                  </c:pt>
                  <c:pt idx="19">
                    <c:v>Competitor made better offer</c:v>
                  </c:pt>
                  <c:pt idx="20">
                    <c:v>Competitor offered higher download speeds</c:v>
                  </c:pt>
                  <c:pt idx="21">
                    <c:v>Competitor offered more data</c:v>
                  </c:pt>
                  <c:pt idx="22">
                    <c:v>(en blanco)</c:v>
                  </c:pt>
                </c:lvl>
                <c:lvl>
                  <c:pt idx="0">
                    <c:v>Other</c:v>
                  </c:pt>
                  <c:pt idx="4">
                    <c:v>Price</c:v>
                  </c:pt>
                  <c:pt idx="8">
                    <c:v>Attitude</c:v>
                  </c:pt>
                  <c:pt idx="10">
                    <c:v>Dissatisfaction</c:v>
                  </c:pt>
                  <c:pt idx="18">
                    <c:v>Competitor</c:v>
                  </c:pt>
                </c:lvl>
              </c:multiLvlStrCache>
            </c:multiLvlStrRef>
          </c:cat>
          <c:val>
            <c:numRef>
              <c:f>'Columnas relevantes dasboard'!$H$26:$H$54</c:f>
              <c:numCache>
                <c:formatCode>0.00%</c:formatCode>
                <c:ptCount val="23"/>
                <c:pt idx="0">
                  <c:v>3.2894736842105261E-3</c:v>
                </c:pt>
                <c:pt idx="1">
                  <c:v>6.9627192982456135E-2</c:v>
                </c:pt>
                <c:pt idx="2">
                  <c:v>2.4122807017543858E-2</c:v>
                </c:pt>
                <c:pt idx="3">
                  <c:v>9.8684210526315784E-3</c:v>
                </c:pt>
                <c:pt idx="4">
                  <c:v>2.0285087719298246E-2</c:v>
                </c:pt>
                <c:pt idx="5">
                  <c:v>1.5899122807017545E-2</c:v>
                </c:pt>
                <c:pt idx="6">
                  <c:v>3.5087719298245612E-2</c:v>
                </c:pt>
                <c:pt idx="7">
                  <c:v>4.0570175438596492E-2</c:v>
                </c:pt>
                <c:pt idx="8">
                  <c:v>4.8245614035087717E-2</c:v>
                </c:pt>
                <c:pt idx="9">
                  <c:v>0.11348684210526316</c:v>
                </c:pt>
                <c:pt idx="10">
                  <c:v>1.425438596491228E-2</c:v>
                </c:pt>
                <c:pt idx="11">
                  <c:v>1.9736842105263157E-2</c:v>
                </c:pt>
                <c:pt idx="12">
                  <c:v>3.9473684210526314E-2</c:v>
                </c:pt>
                <c:pt idx="13">
                  <c:v>6.5789473684210523E-3</c:v>
                </c:pt>
                <c:pt idx="14">
                  <c:v>6.0307017543859646E-3</c:v>
                </c:pt>
                <c:pt idx="15">
                  <c:v>4.2214912280701754E-2</c:v>
                </c:pt>
                <c:pt idx="16">
                  <c:v>3.453947368421053E-2</c:v>
                </c:pt>
                <c:pt idx="17">
                  <c:v>5.4824561403508769E-4</c:v>
                </c:pt>
                <c:pt idx="18">
                  <c:v>0.16666666666666666</c:v>
                </c:pt>
                <c:pt idx="19">
                  <c:v>0.17214912280701755</c:v>
                </c:pt>
                <c:pt idx="20">
                  <c:v>5.3728070175438597E-2</c:v>
                </c:pt>
                <c:pt idx="21">
                  <c:v>6.25E-2</c:v>
                </c:pt>
                <c:pt idx="22">
                  <c:v>1.0964912280701754E-3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F-47EF-8303-272C7CDBCC4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102333839"/>
        <c:axId val="1102316079"/>
      </c:barChart>
      <c:catAx>
        <c:axId val="110233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16079"/>
        <c:crosses val="autoZero"/>
        <c:auto val="1"/>
        <c:lblAlgn val="ctr"/>
        <c:lblOffset val="100"/>
        <c:noMultiLvlLbl val="0"/>
      </c:catAx>
      <c:valAx>
        <c:axId val="11023160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'Columnas relevantes dasboard'!$C$58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'Columnas relevantes dasboard'!$B$59:$B$61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'Columnas relevantes dasboard'!$C$59:$C$61</c:f>
              <c:numCache>
                <c:formatCode>General</c:formatCode>
                <c:ptCount val="2"/>
                <c:pt idx="0">
                  <c:v>5077</c:v>
                </c:pt>
                <c:pt idx="1">
                  <c:v>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5-4ADE-8F69-0FCFAB58255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[Dashboard.xlsx]Temporal!TD lastTransactionDate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Temporal!$C$2:$C$3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Temporal!$B$4:$B$56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Temporal!$C$4:$C$56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C-4545-BC42-B0464C5C1D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49295"/>
        <c:axId val="855147375"/>
      </c:lineChart>
      <c:catAx>
        <c:axId val="8551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375"/>
        <c:crosses val="autoZero"/>
        <c:auto val="1"/>
        <c:lblAlgn val="ctr"/>
        <c:lblOffset val="100"/>
        <c:noMultiLvlLbl val="0"/>
      </c:catAx>
      <c:valAx>
        <c:axId val="8551473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795337</xdr:colOff>
      <xdr:row>8</xdr:row>
      <xdr:rowOff>41274</xdr:rowOff>
    </xdr:from>
    <xdr:to>
      <xdr:col>5</xdr:col>
      <xdr:colOff>0</xdr:colOff>
      <xdr:row>21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64FFE4-A7C8-AA1E-96DD-28826F962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776287</xdr:colOff>
      <xdr:row>8</xdr:row>
      <xdr:rowOff>28575</xdr:rowOff>
    </xdr:from>
    <xdr:to>
      <xdr:col>10</xdr:col>
      <xdr:colOff>9525</xdr:colOff>
      <xdr:row>21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84AAD3-78CF-3FFA-54F6-6B137DD32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52918</xdr:colOff>
      <xdr:row>38</xdr:row>
      <xdr:rowOff>194733</xdr:rowOff>
    </xdr:from>
    <xdr:to>
      <xdr:col>4</xdr:col>
      <xdr:colOff>804333</xdr:colOff>
      <xdr:row>52</xdr:row>
      <xdr:rowOff>105834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0E1D9E3-5C22-DF72-0F91-5FC53C133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10</xdr:row>
      <xdr:rowOff>162985</xdr:rowOff>
    </xdr:from>
    <xdr:to>
      <xdr:col>15</xdr:col>
      <xdr:colOff>21166</xdr:colOff>
      <xdr:row>21</xdr:row>
      <xdr:rowOff>42334</xdr:rowOff>
    </xdr:to>
    <xdr:graphicFrame macro="">
      <xdr:nvGraphicFramePr>
        <xdr:cNvPr id="8" name="Gráfico 4">
          <a:extLst>
            <a:ext uri="{FF2B5EF4-FFF2-40B4-BE49-F238E27FC236}">
              <a16:creationId xmlns:a16="http://schemas.microsoft.com/office/drawing/2014/main" id="{D6BBD4EA-2BB6-6FEA-D6B1-765180A87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380999</xdr:colOff>
      <xdr:row>16</xdr:row>
      <xdr:rowOff>67734</xdr:rowOff>
    </xdr:from>
    <xdr:to>
      <xdr:col>20</xdr:col>
      <xdr:colOff>222249</xdr:colOff>
      <xdr:row>29</xdr:row>
      <xdr:rowOff>196850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8B7887-F6EA-6B16-38CA-B23289F4A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402165</xdr:colOff>
      <xdr:row>30</xdr:row>
      <xdr:rowOff>78318</xdr:rowOff>
    </xdr:from>
    <xdr:to>
      <xdr:col>15</xdr:col>
      <xdr:colOff>10582</xdr:colOff>
      <xdr:row>44</xdr:row>
      <xdr:rowOff>6351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E9CB074-36AE-AB90-787E-EFC625D13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391582</xdr:colOff>
      <xdr:row>39</xdr:row>
      <xdr:rowOff>4233</xdr:rowOff>
    </xdr:from>
    <xdr:to>
      <xdr:col>20</xdr:col>
      <xdr:colOff>31749</xdr:colOff>
      <xdr:row>52</xdr:row>
      <xdr:rowOff>133350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E1D5F8-21AC-03B6-7CBA-606B70AE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381001</xdr:colOff>
      <xdr:row>54</xdr:row>
      <xdr:rowOff>162982</xdr:rowOff>
    </xdr:from>
    <xdr:to>
      <xdr:col>12</xdr:col>
      <xdr:colOff>666750</xdr:colOff>
      <xdr:row>77</xdr:row>
      <xdr:rowOff>179916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9AAFB26-4F81-72C4-F508-362CB06D1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635000</xdr:colOff>
      <xdr:row>62</xdr:row>
      <xdr:rowOff>162983</xdr:rowOff>
    </xdr:from>
    <xdr:to>
      <xdr:col>5</xdr:col>
      <xdr:colOff>296333</xdr:colOff>
      <xdr:row>76</xdr:row>
      <xdr:rowOff>91017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C742DD5-FFBB-5F98-93C8-B533BADBA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1</xdr:row>
      <xdr:rowOff>95249</xdr:rowOff>
    </xdr:from>
    <xdr:to>
      <xdr:col>16</xdr:col>
      <xdr:colOff>647699</xdr:colOff>
      <xdr:row>16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E1EF26-B7E0-7B1E-A8D7-49AFDD5B4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81.90148912037" createdVersion="8" refreshedVersion="8" minRefreshableVersion="3" recordCount="6930" xr:uid="{91861CA3-4639-46BA-A0EA-E61C8588A00E}">
  <cacheSource type="worksheet">
    <worksheetSource name="AmazonChurn"/>
  </cacheSource>
  <cacheFields count="4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Sucio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Sucio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70"/>
        <n v="84"/>
        <n v="57"/>
        <n v="43"/>
        <n v="48"/>
        <n v="65"/>
        <n v="59"/>
        <n v="21"/>
        <n v="53"/>
        <n v="33"/>
        <n v="56"/>
        <n v="36"/>
        <n v="60"/>
        <n v="47"/>
        <n v="40"/>
        <n v="30"/>
        <n v="37"/>
        <n v="45"/>
        <n v="64"/>
        <n v="24"/>
        <n v="38"/>
        <n v="29"/>
        <n v="51"/>
        <n v="62"/>
        <n v="49"/>
        <n v="39"/>
        <n v="77"/>
        <n v="54"/>
        <n v="66"/>
        <n v="67"/>
        <n v="44"/>
        <n v="22"/>
        <n v="27"/>
        <n v="68"/>
        <n v="80"/>
        <n v="58"/>
        <n v="25"/>
        <n v="50"/>
        <n v="63"/>
        <n v="28"/>
        <n v="71"/>
        <n v="52"/>
        <n v="46"/>
        <n v="72"/>
        <n v="42"/>
        <n v="55"/>
        <n v="23"/>
        <n v="69"/>
        <n v="35"/>
        <n v="20"/>
        <n v="41"/>
        <n v="79"/>
        <n v="85"/>
        <n v="83"/>
        <n v="31"/>
        <n v="78"/>
        <n v="26"/>
        <n v="34"/>
        <n v="61"/>
        <n v="73"/>
        <n v="76"/>
        <n v="19"/>
        <n v="75"/>
        <n v="81"/>
        <n v="74"/>
        <n v="82"/>
      </sharedItems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One Year   "/>
        <s v="  Two Year   "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 count="21">
        <m/>
        <s v="Attitude of service provider"/>
        <s v="Service dissatisfaction"/>
        <s v="Price too high"/>
        <s v="Don't know"/>
        <s v="Product dissatisfaction"/>
        <s v="Competitor had better devices"/>
        <s v="Attitude of support person"/>
        <s v="Competitor made better offer"/>
        <s v="Lack of affordable download/upload speed"/>
        <s v="Competitor offered higher download speeds"/>
        <s v="Moved"/>
        <s v="Competitor offered more data"/>
        <s v="Long distance charges"/>
        <s v="Extra data charges"/>
        <s v="Network reliability"/>
        <s v="Poor expertise of phone support"/>
        <s v="Lack of self-service on Website"/>
        <s v="Poor expertise of online support"/>
        <s v="Limited range of services"/>
        <s v="Deceased"/>
      </sharedItems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4"/>
    </cacheField>
    <cacheField name="Customer Segment Sucio" numFmtId="0">
      <sharedItems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Sucio" numFmtId="0">
      <sharedItems/>
    </cacheField>
    <cacheField name="Preferred Contact Method" numFmtId="0">
      <sharedItems/>
    </cacheField>
    <cacheField name="Applied Discount Sucio" numFmtId="0">
      <sharedItems/>
    </cacheField>
    <cacheField name="Applied Discount " numFmtId="0">
      <sharedItems/>
    </cacheField>
    <cacheField name="Hobby" numFmtId="0">
      <sharedItems/>
    </cacheField>
    <cacheField name="Clasificacion gastos" numFmtId="0">
      <sharedItems count="3">
        <s v="Low"/>
        <s v="Medium"/>
        <s v="High"/>
      </sharedItems>
    </cacheField>
    <cacheField name="Casif. Complaints" numFmtId="0">
      <sharedItems/>
    </cacheField>
    <cacheField name="Ratio quejas/mes" numFmtId="2">
      <sharedItems containsSemiMixedTypes="0" containsString="0" containsNumber="1" minValue="0" maxValue="10"/>
    </cacheField>
    <cacheField name="Clasif GB descargados" numFmtId="0">
      <sharedItems count="3">
        <s v="Low"/>
        <s v="High"/>
        <s v="Medium"/>
      </sharedItems>
    </cacheField>
    <cacheField name="Cluster Age" numFmtId="0">
      <sharedItems count="3">
        <s v="Mid Age"/>
        <s v="Senior"/>
        <s v="Under 30"/>
      </sharedItems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s v="3639-RZRR"/>
    <x v="0"/>
    <n v="24"/>
    <x v="0"/>
    <x v="0"/>
    <n v="0"/>
    <s v="No"/>
    <n v="0"/>
    <s v="WV"/>
    <s v="Female"/>
    <s v="Female"/>
    <x v="0"/>
    <s v="No"/>
    <s v="No"/>
    <x v="0"/>
    <n v="0"/>
    <x v="0"/>
    <x v="0"/>
    <s v="CREDIT CARD"/>
    <s v="11 USD"/>
    <x v="0"/>
    <n v="11"/>
    <n v="273"/>
    <x v="0"/>
    <x v="0"/>
    <s v="2021-01-24"/>
    <d v="2021-01-24T00:00:00"/>
    <x v="0"/>
    <s v="Alto"/>
    <s v="High"/>
    <n v="8.8356586837958062"/>
    <x v="0"/>
    <s v="Email"/>
    <s v="Email"/>
    <b v="1"/>
    <s v="Yes"/>
    <s v="Reading"/>
    <x v="0"/>
    <s v="Low"/>
    <n v="0"/>
    <x v="0"/>
    <x v="0"/>
  </r>
  <r>
    <s v="3367-HVUF"/>
    <x v="0"/>
    <n v="64"/>
    <x v="1"/>
    <x v="1"/>
    <n v="1"/>
    <s v="Yes"/>
    <n v="0"/>
    <s v="FL"/>
    <s v="Hombre"/>
    <s v="Male"/>
    <x v="1"/>
    <s v="No"/>
    <s v="Yes"/>
    <x v="0"/>
    <n v="0"/>
    <x v="1"/>
    <x v="1"/>
    <s v="direct debit"/>
    <s v="47 USD"/>
    <x v="1"/>
    <n v="47"/>
    <n v="3004"/>
    <x v="0"/>
    <x v="0"/>
    <s v="2021/08/28"/>
    <d v="2021-08-28T00:00:00"/>
    <x v="1"/>
    <s v="Bajo"/>
    <s v="Low"/>
    <n v="40.918136396233379"/>
    <x v="1"/>
    <s v="Email"/>
    <s v="Email"/>
    <b v="1"/>
    <s v="Yes"/>
    <s v=" Running"/>
    <x v="1"/>
    <s v="High"/>
    <n v="0.15625"/>
    <x v="0"/>
    <x v="1"/>
  </r>
  <r>
    <s v="3702-PTNU"/>
    <x v="1"/>
    <n v="12"/>
    <x v="2"/>
    <x v="1"/>
    <n v="1"/>
    <s v="Yes"/>
    <n v="0"/>
    <s v="IN"/>
    <s v="Female"/>
    <s v="Female"/>
    <x v="2"/>
    <s v="No"/>
    <s v="Yes"/>
    <x v="0"/>
    <n v="0"/>
    <x v="0"/>
    <x v="0"/>
    <s v="direct debit"/>
    <s v="35 USD"/>
    <x v="1"/>
    <n v="35"/>
    <n v="420"/>
    <x v="1"/>
    <x v="0"/>
    <s v="2020/03/10"/>
    <d v="2020-03-10T00:00:00"/>
    <x v="2"/>
    <s v="Medio"/>
    <s v="Medium"/>
    <n v="31.07247188317687"/>
    <x v="2"/>
    <s v="Email"/>
    <s v="Email"/>
    <b v="0"/>
    <s v="No"/>
    <s v="Reading"/>
    <x v="1"/>
    <s v="Medium"/>
    <n v="0.33333333333333331"/>
    <x v="0"/>
    <x v="1"/>
  </r>
  <r>
    <s v="4836-CFVJ"/>
    <x v="0"/>
    <n v="69"/>
    <x v="1"/>
    <x v="2"/>
    <n v="1"/>
    <s v="Yes"/>
    <n v="0"/>
    <s v="OR"/>
    <s v="Female"/>
    <s v="Female"/>
    <x v="3"/>
    <s v="No"/>
    <s v="No"/>
    <x v="0"/>
    <n v="0"/>
    <x v="0"/>
    <x v="0"/>
    <s v="direct debit"/>
    <s v="28 USD"/>
    <x v="1"/>
    <n v="28"/>
    <n v="1945"/>
    <x v="0"/>
    <x v="0"/>
    <s v="2021/02/04"/>
    <d v="2021-02-04T00:00:00"/>
    <x v="3"/>
    <s v="Medio"/>
    <s v="Medium"/>
    <n v="26.896921156469439"/>
    <x v="3"/>
    <s v="Teléfono"/>
    <s v="Phone"/>
    <b v="1"/>
    <s v="Yes"/>
    <s v="Running"/>
    <x v="0"/>
    <s v="Medium"/>
    <n v="8.6956521739130432E-2"/>
    <x v="0"/>
    <x v="0"/>
  </r>
  <r>
    <s v="8872-VVHF"/>
    <x v="0"/>
    <n v="38"/>
    <x v="1"/>
    <x v="0"/>
    <n v="0"/>
    <s v="No"/>
    <n v="0"/>
    <s v="NH"/>
    <s v="Hombre"/>
    <s v="Male"/>
    <x v="4"/>
    <s v="No"/>
    <s v="No"/>
    <x v="1"/>
    <n v="2"/>
    <x v="0"/>
    <x v="2"/>
    <s v="CREDIT CARD"/>
    <s v="8 USD"/>
    <x v="0"/>
    <n v="8"/>
    <n v="322"/>
    <x v="0"/>
    <x v="0"/>
    <s v="2023/02/26"/>
    <d v="2023-02-26T00:00:00"/>
    <x v="4"/>
    <s v="Alto"/>
    <s v="High"/>
    <n v="9.3797106193041877"/>
    <x v="0"/>
    <s v="Teléfono"/>
    <s v="Phone"/>
    <b v="1"/>
    <s v="Yes"/>
    <s v="Reading"/>
    <x v="0"/>
    <s v="Low"/>
    <n v="0"/>
    <x v="0"/>
    <x v="0"/>
  </r>
  <r>
    <s v="8392-DMAC"/>
    <x v="0"/>
    <n v="30"/>
    <x v="1"/>
    <x v="3"/>
    <n v="1"/>
    <s v="Yes"/>
    <n v="0"/>
    <s v="KY"/>
    <s v="Female"/>
    <s v="Female"/>
    <x v="5"/>
    <s v="No"/>
    <s v="No"/>
    <x v="1"/>
    <n v="5"/>
    <x v="0"/>
    <x v="0"/>
    <m/>
    <s v="29 USD"/>
    <x v="2"/>
    <n v="29"/>
    <n v="887"/>
    <x v="0"/>
    <x v="0"/>
    <s v="2020/01/20"/>
    <d v="2020-01-20T00:00:00"/>
    <x v="5"/>
    <s v="Medio"/>
    <s v="Medium"/>
    <n v="31.64286256699884"/>
    <x v="0"/>
    <s v="Email"/>
    <s v="Email"/>
    <b v="1"/>
    <s v="Yes"/>
    <s v="Cooking"/>
    <x v="1"/>
    <s v="Low"/>
    <n v="0"/>
    <x v="0"/>
    <x v="0"/>
  </r>
  <r>
    <s v="0565-TGDV"/>
    <x v="0"/>
    <n v="19"/>
    <x v="1"/>
    <x v="0"/>
    <n v="0"/>
    <s v="No"/>
    <n v="0"/>
    <s v="KS"/>
    <s v="Female"/>
    <s v="Female"/>
    <x v="5"/>
    <s v="No"/>
    <s v="No"/>
    <x v="0"/>
    <n v="0"/>
    <x v="0"/>
    <x v="0"/>
    <m/>
    <s v="6 USD"/>
    <x v="2"/>
    <n v="6"/>
    <n v="126"/>
    <x v="0"/>
    <x v="0"/>
    <s v="2021-05-19"/>
    <d v="2021-05-19T00:00:00"/>
    <x v="6"/>
    <s v="Alto"/>
    <s v="High"/>
    <n v="6.3743310081475064"/>
    <x v="4"/>
    <s v="SMS"/>
    <s v="SMS"/>
    <b v="0"/>
    <s v="No"/>
    <s v="Reading"/>
    <x v="0"/>
    <s v="Low"/>
    <n v="5.2631578947368418E-2"/>
    <x v="0"/>
    <x v="0"/>
  </r>
  <r>
    <s v="8088-EFWK"/>
    <x v="0"/>
    <n v="54"/>
    <x v="1"/>
    <x v="1"/>
    <n v="1"/>
    <s v="Yes"/>
    <n v="0"/>
    <s v="MT"/>
    <s v="Hombre"/>
    <s v="Male"/>
    <x v="6"/>
    <s v="No"/>
    <s v="Yes"/>
    <x v="1"/>
    <n v="5"/>
    <x v="0"/>
    <x v="2"/>
    <m/>
    <s v="28 USD"/>
    <x v="2"/>
    <n v="28"/>
    <n v="1495"/>
    <x v="0"/>
    <x v="0"/>
    <s v="2021/03/06"/>
    <d v="2021-03-06T00:00:00"/>
    <x v="7"/>
    <s v="Alto"/>
    <s v="High"/>
    <n v="31.181628087384979"/>
    <x v="2"/>
    <s v="SMS"/>
    <s v="SMS"/>
    <b v="1"/>
    <s v="Yes"/>
    <s v="Gaming"/>
    <x v="1"/>
    <s v="Medium"/>
    <n v="7.407407407407407E-2"/>
    <x v="0"/>
    <x v="0"/>
  </r>
  <r>
    <s v="0559-FZOY"/>
    <x v="0"/>
    <n v="2"/>
    <x v="1"/>
    <x v="0"/>
    <n v="0"/>
    <s v="No"/>
    <n v="0"/>
    <s v="DC"/>
    <s v="Hombre"/>
    <s v="Male"/>
    <x v="5"/>
    <s v="No"/>
    <s v="No"/>
    <x v="0"/>
    <n v="0"/>
    <x v="0"/>
    <x v="0"/>
    <m/>
    <s v="9 USD"/>
    <x v="2"/>
    <n v="9"/>
    <n v="17"/>
    <x v="0"/>
    <x v="0"/>
    <s v="2022-02-27"/>
    <d v="2022-02-27T00:00:00"/>
    <x v="8"/>
    <s v="Medio"/>
    <s v="Medium"/>
    <n v="8.2047779768477049"/>
    <x v="5"/>
    <s v="Email"/>
    <s v="Email"/>
    <b v="0"/>
    <s v="No"/>
    <s v="Gaming"/>
    <x v="0"/>
    <s v="Medium"/>
    <n v="1.5"/>
    <x v="0"/>
    <x v="0"/>
  </r>
  <r>
    <s v="3420-OZOT"/>
    <x v="0"/>
    <n v="3"/>
    <x v="1"/>
    <x v="1"/>
    <n v="1"/>
    <s v="Yes"/>
    <n v="0"/>
    <s v="TN"/>
    <s v="Female"/>
    <s v="Female"/>
    <x v="7"/>
    <s v="No"/>
    <s v="No"/>
    <x v="0"/>
    <n v="0"/>
    <x v="0"/>
    <x v="0"/>
    <m/>
    <s v="28 USD"/>
    <x v="2"/>
    <n v="28"/>
    <n v="80"/>
    <x v="0"/>
    <x v="0"/>
    <s v="2021-03-20"/>
    <d v="2021-03-20T00:00:00"/>
    <x v="9"/>
    <s v="Medio"/>
    <s v="Medium"/>
    <n v="32.518087201470991"/>
    <x v="2"/>
    <s v="Email"/>
    <s v="Email"/>
    <b v="1"/>
    <s v="Yes"/>
    <s v="Reading"/>
    <x v="1"/>
    <s v="Medium"/>
    <n v="1.3333333333333333"/>
    <x v="0"/>
    <x v="0"/>
  </r>
  <r>
    <s v="6610-ZVLU"/>
    <x v="0"/>
    <n v="40"/>
    <x v="1"/>
    <x v="0"/>
    <n v="0"/>
    <s v="No"/>
    <n v="0"/>
    <s v="MN"/>
    <s v="Female"/>
    <s v="Female"/>
    <x v="8"/>
    <s v="Yes"/>
    <s v="No"/>
    <x v="1"/>
    <n v="4"/>
    <x v="0"/>
    <x v="0"/>
    <m/>
    <s v="9 USD"/>
    <x v="2"/>
    <n v="9"/>
    <m/>
    <x v="0"/>
    <x v="0"/>
    <s v="2022-09-02"/>
    <d v="2022-09-02T00:00:00"/>
    <x v="10"/>
    <s v="Bajo"/>
    <s v="Low"/>
    <n v="9.1229438814625414"/>
    <x v="2"/>
    <s v="SMS"/>
    <s v="SMS"/>
    <b v="1"/>
    <s v="Yes"/>
    <s v="Running"/>
    <x v="0"/>
    <s v="Medium"/>
    <n v="0.1"/>
    <x v="0"/>
    <x v="2"/>
  </r>
  <r>
    <s v="0525-VIVB"/>
    <x v="1"/>
    <n v="5"/>
    <x v="3"/>
    <x v="4"/>
    <n v="1"/>
    <s v="Yes"/>
    <n v="0"/>
    <s v="NH"/>
    <s v="Female"/>
    <s v="Female"/>
    <x v="9"/>
    <s v="No"/>
    <s v="No"/>
    <x v="0"/>
    <n v="0"/>
    <x v="1"/>
    <x v="0"/>
    <m/>
    <s v="14 USD"/>
    <x v="2"/>
    <n v="14"/>
    <m/>
    <x v="1"/>
    <x v="0"/>
    <s v="2022/04/12"/>
    <d v="2022-04-12T00:00:00"/>
    <x v="11"/>
    <s v="Medio"/>
    <s v="Medium"/>
    <n v="12.86310252109644"/>
    <x v="6"/>
    <s v="Email"/>
    <s v="Email"/>
    <b v="1"/>
    <s v="Yes"/>
    <s v="Gaming"/>
    <x v="0"/>
    <s v="High"/>
    <n v="1.6"/>
    <x v="0"/>
    <x v="0"/>
  </r>
  <r>
    <s v="4419-DXOY"/>
    <x v="0"/>
    <n v="1"/>
    <x v="1"/>
    <x v="0"/>
    <n v="0"/>
    <s v="No"/>
    <n v="0"/>
    <s v="IL"/>
    <s v="Female"/>
    <s v="Female"/>
    <x v="10"/>
    <s v="No"/>
    <s v="No"/>
    <x v="0"/>
    <n v="0"/>
    <x v="0"/>
    <x v="0"/>
    <m/>
    <s v="13 USD"/>
    <x v="2"/>
    <n v="13"/>
    <m/>
    <x v="0"/>
    <x v="0"/>
    <s v="2020-10-05"/>
    <d v="2020-10-05T00:00:00"/>
    <x v="12"/>
    <s v="Alto"/>
    <s v="High"/>
    <n v="13.112455110656359"/>
    <x v="7"/>
    <s v="Teléfono"/>
    <s v="Phone"/>
    <b v="1"/>
    <s v="Yes"/>
    <s v="Cooking"/>
    <x v="0"/>
    <s v="Low"/>
    <n v="2"/>
    <x v="0"/>
    <x v="0"/>
  </r>
  <r>
    <s v="5520-IBBZ"/>
    <x v="1"/>
    <n v="45"/>
    <x v="1"/>
    <x v="5"/>
    <n v="1"/>
    <s v="Yes"/>
    <n v="0"/>
    <s v="WY"/>
    <s v="Female"/>
    <s v="Female"/>
    <x v="11"/>
    <s v="No"/>
    <s v="No"/>
    <x v="0"/>
    <n v="0"/>
    <x v="1"/>
    <x v="2"/>
    <m/>
    <s v="21 USD"/>
    <x v="2"/>
    <n v="21"/>
    <m/>
    <x v="2"/>
    <x v="0"/>
    <s v="2021-06-04"/>
    <d v="2021-06-04T00:00:00"/>
    <x v="13"/>
    <s v="Bajo"/>
    <s v="Low"/>
    <n v="18.697586282034528"/>
    <x v="3"/>
    <s v="Email"/>
    <s v="Email"/>
    <b v="1"/>
    <s v="Yes"/>
    <s v="Reading"/>
    <x v="0"/>
    <s v="Medium"/>
    <n v="0.13333333333333333"/>
    <x v="0"/>
    <x v="0"/>
  </r>
  <r>
    <s v="2337-JGXR"/>
    <x v="0"/>
    <n v="9"/>
    <x v="1"/>
    <x v="3"/>
    <n v="1"/>
    <s v="Yes"/>
    <n v="0"/>
    <s v="SD"/>
    <s v="Female"/>
    <s v="Female"/>
    <x v="12"/>
    <s v="No"/>
    <s v="No"/>
    <x v="0"/>
    <n v="0"/>
    <x v="1"/>
    <x v="0"/>
    <m/>
    <s v="32 USD"/>
    <x v="2"/>
    <n v="32"/>
    <m/>
    <x v="0"/>
    <x v="0"/>
    <s v="2021/10/26"/>
    <d v="2021-10-26T00:00:00"/>
    <x v="14"/>
    <s v="Bajo"/>
    <s v="Low"/>
    <n v="30.03443903618545"/>
    <x v="2"/>
    <s v="Teléfono"/>
    <s v="Phone"/>
    <b v="0"/>
    <s v="No"/>
    <s v="Reading"/>
    <x v="1"/>
    <s v="Medium"/>
    <n v="0.44444444444444442"/>
    <x v="0"/>
    <x v="0"/>
  </r>
  <r>
    <s v="0879-UMTJ"/>
    <x v="0"/>
    <n v="36"/>
    <x v="1"/>
    <x v="6"/>
    <n v="1"/>
    <s v="Yes"/>
    <n v="0"/>
    <s v="AL"/>
    <s v="Hombre"/>
    <s v="Male"/>
    <x v="13"/>
    <s v="No"/>
    <s v="No"/>
    <x v="1"/>
    <n v="4"/>
    <x v="1"/>
    <x v="1"/>
    <m/>
    <s v="30 USD"/>
    <x v="2"/>
    <n v="30"/>
    <m/>
    <x v="0"/>
    <x v="0"/>
    <s v="2021/04/09"/>
    <d v="2021-04-09T00:00:00"/>
    <x v="15"/>
    <s v="Alto"/>
    <s v="High"/>
    <n v="28.39295180937831"/>
    <x v="7"/>
    <s v="Email"/>
    <s v="Email"/>
    <b v="0"/>
    <s v="No"/>
    <s v="Cooking"/>
    <x v="0"/>
    <s v="Low"/>
    <n v="5.5555555555555552E-2"/>
    <x v="0"/>
    <x v="0"/>
  </r>
  <r>
    <s v="7876-VKWX"/>
    <x v="0"/>
    <n v="72"/>
    <x v="1"/>
    <x v="2"/>
    <n v="1"/>
    <s v="Yes"/>
    <n v="0"/>
    <s v="DE"/>
    <s v="Hombre"/>
    <s v="Male"/>
    <x v="14"/>
    <s v="No"/>
    <s v="No"/>
    <x v="0"/>
    <n v="0"/>
    <x v="1"/>
    <x v="2"/>
    <m/>
    <s v="41 USD"/>
    <x v="2"/>
    <n v="41"/>
    <m/>
    <x v="0"/>
    <x v="0"/>
    <s v="2021-01-17"/>
    <d v="2021-01-17T00:00:00"/>
    <x v="16"/>
    <s v="Medio"/>
    <s v="Medium"/>
    <n v="44.216474744688199"/>
    <x v="1"/>
    <s v="Email"/>
    <s v="Email"/>
    <b v="0"/>
    <s v="No"/>
    <s v="Reading"/>
    <x v="1"/>
    <s v="High"/>
    <n v="0.1388888888888889"/>
    <x v="0"/>
    <x v="0"/>
  </r>
  <r>
    <s v="0839-FFVI"/>
    <x v="1"/>
    <n v="1"/>
    <x v="3"/>
    <x v="5"/>
    <n v="1"/>
    <s v="Yes"/>
    <n v="0"/>
    <s v="NV"/>
    <s v="Hombre"/>
    <s v="Male"/>
    <x v="15"/>
    <s v="No"/>
    <s v="No"/>
    <x v="0"/>
    <n v="0"/>
    <x v="0"/>
    <x v="0"/>
    <m/>
    <s v="47 USD"/>
    <x v="2"/>
    <n v="47"/>
    <m/>
    <x v="3"/>
    <x v="1"/>
    <s v="2022-05-07"/>
    <d v="2022-05-07T00:00:00"/>
    <x v="17"/>
    <s v="Bajo"/>
    <s v="Low"/>
    <n v="54.380610075053013"/>
    <x v="0"/>
    <s v="SMS"/>
    <s v="SMS"/>
    <b v="1"/>
    <s v="Yes"/>
    <s v="Cooking"/>
    <x v="1"/>
    <s v="Low"/>
    <n v="0"/>
    <x v="0"/>
    <x v="0"/>
  </r>
  <r>
    <s v="5474-NYBN"/>
    <x v="0"/>
    <n v="2"/>
    <x v="1"/>
    <x v="0"/>
    <n v="0"/>
    <s v="No"/>
    <n v="0"/>
    <s v="OR"/>
    <s v="Female"/>
    <s v="Female"/>
    <x v="16"/>
    <s v="No"/>
    <s v="No"/>
    <x v="0"/>
    <n v="0"/>
    <x v="0"/>
    <x v="0"/>
    <m/>
    <s v="8 USD"/>
    <x v="2"/>
    <n v="8"/>
    <m/>
    <x v="0"/>
    <x v="0"/>
    <s v="2020-10-06"/>
    <d v="2020-10-06T00:00:00"/>
    <x v="18"/>
    <s v="Medio"/>
    <s v="Medium"/>
    <n v="9.4849827289630397"/>
    <x v="2"/>
    <s v="Email"/>
    <s v="Email"/>
    <b v="1"/>
    <s v="Yes"/>
    <s v="Reading"/>
    <x v="0"/>
    <s v="Medium"/>
    <n v="2"/>
    <x v="0"/>
    <x v="0"/>
  </r>
  <r>
    <s v="0363-WXBO"/>
    <x v="0"/>
    <n v="52"/>
    <x v="1"/>
    <x v="0"/>
    <n v="0"/>
    <s v="No"/>
    <n v="0"/>
    <s v="ID"/>
    <s v="Female"/>
    <s v="Female"/>
    <x v="13"/>
    <s v="No"/>
    <s v="No"/>
    <x v="0"/>
    <n v="0"/>
    <x v="0"/>
    <x v="2"/>
    <m/>
    <s v="13 USD"/>
    <x v="2"/>
    <n v="13"/>
    <m/>
    <x v="0"/>
    <x v="0"/>
    <s v="2023/12/31"/>
    <d v="2023-12-31T00:00:00"/>
    <x v="19"/>
    <s v="Medio"/>
    <s v="Medium"/>
    <n v="12.31840528202795"/>
    <x v="6"/>
    <s v="SMS"/>
    <s v="SMS"/>
    <b v="0"/>
    <s v="No"/>
    <s v="Gaming"/>
    <x v="0"/>
    <s v="High"/>
    <n v="0.15384615384615385"/>
    <x v="0"/>
    <x v="0"/>
  </r>
  <r>
    <s v="3118-LKNS"/>
    <x v="0"/>
    <n v="57"/>
    <x v="1"/>
    <x v="0"/>
    <n v="0"/>
    <s v="No"/>
    <n v="0"/>
    <s v="TN"/>
    <s v="Hombre"/>
    <s v="Male"/>
    <x v="17"/>
    <s v="No"/>
    <s v="No"/>
    <x v="1"/>
    <n v="2"/>
    <x v="0"/>
    <x v="2"/>
    <m/>
    <s v="7 USD"/>
    <x v="2"/>
    <n v="7"/>
    <m/>
    <x v="0"/>
    <x v="0"/>
    <s v="2022-12-28"/>
    <d v="2022-12-28T00:00:00"/>
    <x v="20"/>
    <s v="Alto"/>
    <s v="High"/>
    <n v="6.3700561838850671"/>
    <x v="8"/>
    <s v="Email"/>
    <s v="Email"/>
    <b v="1"/>
    <s v="Yes"/>
    <s v="Gaming"/>
    <x v="0"/>
    <s v="High"/>
    <n v="0.15789473684210525"/>
    <x v="0"/>
    <x v="0"/>
  </r>
  <r>
    <s v="5262-OVCY"/>
    <x v="0"/>
    <n v="5"/>
    <x v="0"/>
    <x v="0"/>
    <n v="0"/>
    <s v="No"/>
    <n v="0"/>
    <s v="WY"/>
    <s v="Hombre"/>
    <s v="Male"/>
    <x v="18"/>
    <s v="No"/>
    <s v="No"/>
    <x v="0"/>
    <n v="0"/>
    <x v="0"/>
    <x v="0"/>
    <s v="CREDIT CARD"/>
    <n v="11"/>
    <x v="0"/>
    <n v="11"/>
    <m/>
    <x v="0"/>
    <x v="0"/>
    <s v="2023/12/11"/>
    <d v="2023-12-11T00:00:00"/>
    <x v="21"/>
    <s v="Alto"/>
    <s v="High"/>
    <n v="10.9242762199178"/>
    <x v="8"/>
    <s v="SMS"/>
    <s v="SMS"/>
    <b v="0"/>
    <s v="No"/>
    <s v="Running"/>
    <x v="0"/>
    <s v="High"/>
    <n v="1.8"/>
    <x v="0"/>
    <x v="0"/>
  </r>
  <r>
    <s v="0105-WGRF"/>
    <x v="1"/>
    <n v="1"/>
    <x v="4"/>
    <x v="7"/>
    <n v="0"/>
    <s v="No"/>
    <n v="0"/>
    <s v="DE"/>
    <s v="Hombre"/>
    <s v="Male"/>
    <x v="19"/>
    <s v="No"/>
    <s v="No"/>
    <x v="0"/>
    <n v="0"/>
    <x v="0"/>
    <x v="0"/>
    <s v="direct debit"/>
    <n v="50"/>
    <x v="1"/>
    <n v="50"/>
    <m/>
    <x v="3"/>
    <x v="1"/>
    <s v="2022-10-29"/>
    <d v="2022-10-29T00:00:00"/>
    <x v="22"/>
    <s v="Alto"/>
    <s v="High"/>
    <n v="47.179748463590776"/>
    <x v="9"/>
    <s v="Email"/>
    <s v="Email"/>
    <b v="0"/>
    <s v="No"/>
    <s v="Gaming"/>
    <x v="1"/>
    <s v="Medium"/>
    <n v="5"/>
    <x v="0"/>
    <x v="0"/>
  </r>
  <r>
    <s v="5404-YCCN"/>
    <x v="0"/>
    <n v="26"/>
    <x v="1"/>
    <x v="7"/>
    <n v="1"/>
    <s v="Yes"/>
    <n v="0"/>
    <s v="NV"/>
    <s v="Female"/>
    <s v="Female"/>
    <x v="20"/>
    <s v="Yes"/>
    <s v="No"/>
    <x v="1"/>
    <n v="2"/>
    <x v="1"/>
    <x v="0"/>
    <s v="CREDIT CARD"/>
    <n v="14"/>
    <x v="0"/>
    <n v="14"/>
    <m/>
    <x v="0"/>
    <x v="0"/>
    <s v="2022-07-07"/>
    <d v="2022-07-07T00:00:00"/>
    <x v="23"/>
    <s v="Medio"/>
    <s v="Medium"/>
    <n v="15.147610298536611"/>
    <x v="9"/>
    <s v="Email"/>
    <s v="Email"/>
    <b v="0"/>
    <s v="No"/>
    <s v="Running"/>
    <x v="0"/>
    <s v="Medium"/>
    <n v="0.19230769230769232"/>
    <x v="0"/>
    <x v="2"/>
  </r>
  <r>
    <s v="2999-UUCX"/>
    <x v="0"/>
    <n v="18"/>
    <x v="1"/>
    <x v="8"/>
    <n v="0"/>
    <s v="No"/>
    <n v="27"/>
    <s v="CO"/>
    <s v="Female"/>
    <s v="Female"/>
    <x v="10"/>
    <s v="No"/>
    <s v="No"/>
    <x v="0"/>
    <n v="0"/>
    <x v="1"/>
    <x v="0"/>
    <s v="CREDIT CARD"/>
    <n v="25"/>
    <x v="0"/>
    <n v="25"/>
    <m/>
    <x v="0"/>
    <x v="0"/>
    <s v="2020/04/22"/>
    <d v="2020-04-22T00:00:00"/>
    <x v="24"/>
    <s v="Alto"/>
    <s v="High"/>
    <n v="29.318759496012429"/>
    <x v="5"/>
    <s v="Teléfono"/>
    <s v="Phone"/>
    <b v="1"/>
    <s v="Yes"/>
    <s v="Reading"/>
    <x v="0"/>
    <s v="Medium"/>
    <n v="0.16666666666666666"/>
    <x v="1"/>
    <x v="0"/>
  </r>
  <r>
    <s v="8401-RNML"/>
    <x v="1"/>
    <n v="6"/>
    <x v="2"/>
    <x v="3"/>
    <n v="1"/>
    <s v="Yes"/>
    <n v="0"/>
    <s v="MN"/>
    <s v="Hombre"/>
    <s v="Male"/>
    <x v="5"/>
    <s v="No"/>
    <s v="No"/>
    <x v="0"/>
    <n v="0"/>
    <x v="0"/>
    <x v="0"/>
    <s v="direct debit"/>
    <n v="47"/>
    <x v="1"/>
    <n v="47"/>
    <m/>
    <x v="2"/>
    <x v="2"/>
    <s v="2023-09-13"/>
    <d v="2023-09-13T00:00:00"/>
    <x v="25"/>
    <s v="Bajo"/>
    <s v="Low"/>
    <n v="38.699923665636128"/>
    <x v="1"/>
    <s v="Email"/>
    <s v="Email"/>
    <b v="0"/>
    <s v="No"/>
    <s v="Running"/>
    <x v="1"/>
    <s v="High"/>
    <n v="1.6666666666666667"/>
    <x v="0"/>
    <x v="0"/>
  </r>
  <r>
    <s v="6022-NREL"/>
    <x v="0"/>
    <n v="11"/>
    <x v="1"/>
    <x v="9"/>
    <n v="1"/>
    <s v="Yes"/>
    <n v="0"/>
    <s v="IA"/>
    <s v="Female"/>
    <s v="Female"/>
    <x v="21"/>
    <s v="No"/>
    <s v="No"/>
    <x v="0"/>
    <n v="0"/>
    <x v="0"/>
    <x v="0"/>
    <s v="direct debit"/>
    <n v="27"/>
    <x v="1"/>
    <n v="27"/>
    <m/>
    <x v="0"/>
    <x v="0"/>
    <s v="2023/10/12"/>
    <d v="2023-10-12T00:00:00"/>
    <x v="26"/>
    <s v="Medio"/>
    <s v="Medium"/>
    <n v="26.0877517800342"/>
    <x v="7"/>
    <s v="Email"/>
    <s v="Email"/>
    <b v="1"/>
    <s v="Yes"/>
    <s v="Reading"/>
    <x v="0"/>
    <s v="Low"/>
    <n v="0.18181818181818182"/>
    <x v="0"/>
    <x v="0"/>
  </r>
  <r>
    <s v="0858-IRKT"/>
    <x v="0"/>
    <n v="1"/>
    <x v="1"/>
    <x v="0"/>
    <n v="0"/>
    <s v="No"/>
    <n v="0"/>
    <s v="DC"/>
    <s v="Hombre"/>
    <s v="Male"/>
    <x v="22"/>
    <s v="Yes"/>
    <s v="No"/>
    <x v="1"/>
    <n v="6"/>
    <x v="0"/>
    <x v="0"/>
    <s v="CREDIT CARD"/>
    <n v="9"/>
    <x v="0"/>
    <n v="9"/>
    <m/>
    <x v="0"/>
    <x v="0"/>
    <s v="2022-11-20"/>
    <d v="2022-11-20T00:00:00"/>
    <x v="27"/>
    <s v="Medio"/>
    <s v="Medium"/>
    <n v="8.9110594875441844"/>
    <x v="7"/>
    <s v="SMS"/>
    <s v="SMS"/>
    <b v="0"/>
    <s v="No"/>
    <s v="Gaming"/>
    <x v="0"/>
    <s v="Low"/>
    <n v="2"/>
    <x v="0"/>
    <x v="2"/>
  </r>
  <r>
    <s v="7535-ZUIK"/>
    <x v="1"/>
    <n v="11"/>
    <x v="3"/>
    <x v="3"/>
    <n v="0"/>
    <s v="No"/>
    <n v="59"/>
    <s v="IL"/>
    <s v="Female"/>
    <s v="Female"/>
    <x v="23"/>
    <s v="No"/>
    <s v="No"/>
    <x v="0"/>
    <n v="0"/>
    <x v="0"/>
    <x v="0"/>
    <s v="direct debit"/>
    <n v="51"/>
    <x v="1"/>
    <n v="51"/>
    <m/>
    <x v="4"/>
    <x v="3"/>
    <s v="2022-03-24"/>
    <d v="2022-03-24T00:00:00"/>
    <x v="28"/>
    <s v="Medio"/>
    <s v="Medium"/>
    <n v="43.523485581084259"/>
    <x v="3"/>
    <s v="Teléfono"/>
    <s v="Phone"/>
    <b v="1"/>
    <s v="Yes"/>
    <s v="Gaming"/>
    <x v="1"/>
    <s v="Medium"/>
    <n v="0.54545454545454541"/>
    <x v="0"/>
    <x v="0"/>
  </r>
  <r>
    <s v="5563-RPPX"/>
    <x v="0"/>
    <n v="12"/>
    <x v="1"/>
    <x v="3"/>
    <n v="0"/>
    <s v="No"/>
    <n v="42"/>
    <s v="VT"/>
    <s v="Female"/>
    <s v="Female"/>
    <x v="0"/>
    <s v="No"/>
    <s v="No"/>
    <x v="0"/>
    <n v="0"/>
    <x v="0"/>
    <x v="0"/>
    <s v="direct debit"/>
    <n v="45"/>
    <x v="1"/>
    <n v="45"/>
    <m/>
    <x v="0"/>
    <x v="0"/>
    <s v="2020-12-22"/>
    <d v="2020-12-22T00:00:00"/>
    <x v="29"/>
    <s v="Alto"/>
    <s v="High"/>
    <n v="43.92526084641257"/>
    <x v="0"/>
    <s v="SMS"/>
    <s v="SMS"/>
    <b v="0"/>
    <s v="No"/>
    <s v="Running"/>
    <x v="1"/>
    <s v="Low"/>
    <n v="0"/>
    <x v="0"/>
    <x v="0"/>
  </r>
  <r>
    <s v="4723-WBYR"/>
    <x v="0"/>
    <n v="11"/>
    <x v="1"/>
    <x v="10"/>
    <n v="0"/>
    <s v="No"/>
    <n v="32"/>
    <s v="KS"/>
    <s v="Female"/>
    <s v="Female"/>
    <x v="18"/>
    <s v="No"/>
    <s v="No"/>
    <x v="1"/>
    <n v="2"/>
    <x v="0"/>
    <x v="0"/>
    <s v="direct debit"/>
    <n v="21"/>
    <x v="1"/>
    <n v="21"/>
    <m/>
    <x v="0"/>
    <x v="0"/>
    <s v="2021-09-13"/>
    <d v="2021-09-13T00:00:00"/>
    <x v="30"/>
    <s v="Bajo"/>
    <s v="Low"/>
    <n v="20.447311153873891"/>
    <x v="3"/>
    <s v="Email"/>
    <s v="Email"/>
    <b v="0"/>
    <s v="No"/>
    <s v="Reading"/>
    <x v="0"/>
    <s v="Medium"/>
    <n v="0.54545454545454541"/>
    <x v="2"/>
    <x v="0"/>
  </r>
  <r>
    <s v="5315-ZOMA"/>
    <x v="0"/>
    <n v="43"/>
    <x v="1"/>
    <x v="11"/>
    <n v="1"/>
    <s v="Yes"/>
    <n v="0"/>
    <s v="VA"/>
    <s v="Female"/>
    <s v="Female"/>
    <x v="24"/>
    <s v="No"/>
    <s v="No"/>
    <x v="0"/>
    <n v="0"/>
    <x v="0"/>
    <x v="0"/>
    <s v="CREDIT CARD"/>
    <n v="20"/>
    <x v="0"/>
    <n v="20"/>
    <n v="840"/>
    <x v="0"/>
    <x v="0"/>
    <s v="2022-01-11"/>
    <d v="2022-01-11T00:00:00"/>
    <x v="31"/>
    <s v="Bajo"/>
    <s v="Low"/>
    <n v="19.3340896398383"/>
    <x v="4"/>
    <s v="Teléfono"/>
    <s v="Phone"/>
    <b v="1"/>
    <s v="Yes"/>
    <s v="Reading"/>
    <x v="0"/>
    <s v="Low"/>
    <n v="2.3255813953488372E-2"/>
    <x v="0"/>
    <x v="0"/>
  </r>
  <r>
    <s v="1908-BNLT"/>
    <x v="0"/>
    <n v="14"/>
    <x v="1"/>
    <x v="2"/>
    <n v="1"/>
    <s v="Yes"/>
    <n v="0"/>
    <s v="NE"/>
    <s v="Female"/>
    <s v="Female"/>
    <x v="5"/>
    <s v="No"/>
    <s v="No"/>
    <x v="0"/>
    <n v="0"/>
    <x v="0"/>
    <x v="0"/>
    <s v="direct debit"/>
    <n v="35"/>
    <x v="1"/>
    <n v="35"/>
    <n v="502"/>
    <x v="0"/>
    <x v="0"/>
    <s v="2020/07/10"/>
    <d v="2020-07-10T00:00:00"/>
    <x v="32"/>
    <s v="Medio"/>
    <s v="Medium"/>
    <n v="31.198750431662589"/>
    <x v="3"/>
    <s v="Email"/>
    <s v="Email"/>
    <b v="0"/>
    <s v="No"/>
    <s v="Reading"/>
    <x v="1"/>
    <s v="Medium"/>
    <n v="0.42857142857142855"/>
    <x v="0"/>
    <x v="0"/>
  </r>
  <r>
    <s v="8464-NQMR"/>
    <x v="0"/>
    <n v="1"/>
    <x v="1"/>
    <x v="4"/>
    <n v="1"/>
    <s v="Yes"/>
    <n v="0"/>
    <s v="ND"/>
    <s v="Hombre"/>
    <s v="Male"/>
    <x v="5"/>
    <s v="No"/>
    <s v="No"/>
    <x v="0"/>
    <n v="0"/>
    <x v="0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unning"/>
    <x v="1"/>
    <s v="High"/>
    <n v="9"/>
    <x v="0"/>
    <x v="0"/>
  </r>
  <r>
    <s v="8223-LEEH"/>
    <x v="0"/>
    <n v="65"/>
    <x v="1"/>
    <x v="1"/>
    <n v="1"/>
    <s v="Yes"/>
    <n v="0"/>
    <s v="NM"/>
    <s v="Hombre"/>
    <s v="Male"/>
    <x v="4"/>
    <s v="No"/>
    <s v="No"/>
    <x v="0"/>
    <n v="0"/>
    <x v="0"/>
    <x v="0"/>
    <s v="CREDIT CARD"/>
    <n v="29"/>
    <x v="0"/>
    <n v="29"/>
    <n v="1851"/>
    <x v="0"/>
    <x v="0"/>
    <s v="2020-01-30"/>
    <d v="2020-01-30T00:00:00"/>
    <x v="34"/>
    <s v="Bajo"/>
    <s v="Low"/>
    <n v="24.270754460637331"/>
    <x v="9"/>
    <s v="SMS"/>
    <s v="SMS"/>
    <b v="1"/>
    <s v="Yes"/>
    <s v="Running"/>
    <x v="0"/>
    <s v="Medium"/>
    <n v="7.6923076923076927E-2"/>
    <x v="0"/>
    <x v="0"/>
  </r>
  <r>
    <s v="2344-UQWB"/>
    <x v="1"/>
    <n v="21"/>
    <x v="1"/>
    <x v="12"/>
    <n v="1"/>
    <s v="Yes"/>
    <n v="0"/>
    <s v="TX"/>
    <s v="Hombre"/>
    <s v="Male"/>
    <x v="25"/>
    <s v="No"/>
    <s v="No"/>
    <x v="0"/>
    <n v="0"/>
    <x v="0"/>
    <x v="0"/>
    <s v="direct debit"/>
    <n v="54"/>
    <x v="1"/>
    <n v="54"/>
    <n v="1116"/>
    <x v="5"/>
    <x v="4"/>
    <s v="2023-11-21"/>
    <d v="2023-11-21T00:00:00"/>
    <x v="35"/>
    <s v="Alto"/>
    <s v="High"/>
    <n v="64.4194955762744"/>
    <x v="6"/>
    <s v="Email"/>
    <s v="Email"/>
    <b v="1"/>
    <s v="Yes"/>
    <s v="Gaming"/>
    <x v="2"/>
    <s v="High"/>
    <n v="0.38095238095238093"/>
    <x v="0"/>
    <x v="0"/>
  </r>
  <r>
    <s v="2869-AWES"/>
    <x v="0"/>
    <n v="34"/>
    <x v="1"/>
    <x v="13"/>
    <n v="1"/>
    <s v="Yes"/>
    <n v="0"/>
    <s v="AR"/>
    <s v="Female"/>
    <s v="Female"/>
    <x v="26"/>
    <s v="No"/>
    <s v="No"/>
    <x v="1"/>
    <n v="6"/>
    <x v="0"/>
    <x v="1"/>
    <s v="CREDIT CARD"/>
    <n v="16"/>
    <x v="0"/>
    <n v="16"/>
    <n v="551"/>
    <x v="0"/>
    <x v="0"/>
    <s v="2022-01-10"/>
    <d v="2022-01-10T00:00:00"/>
    <x v="36"/>
    <s v="Alto"/>
    <s v="High"/>
    <n v="13.28110197262844"/>
    <x v="1"/>
    <s v="Teléfono"/>
    <s v="Phone"/>
    <b v="0"/>
    <s v="No"/>
    <s v="Cooking"/>
    <x v="0"/>
    <s v="High"/>
    <n v="0.29411764705882354"/>
    <x v="0"/>
    <x v="0"/>
  </r>
  <r>
    <s v="5402-NCHR"/>
    <x v="0"/>
    <n v="65"/>
    <x v="1"/>
    <x v="3"/>
    <n v="1"/>
    <s v="Yes"/>
    <n v="0"/>
    <s v="WV"/>
    <s v="Female"/>
    <s v="Female"/>
    <x v="10"/>
    <s v="No"/>
    <s v="No"/>
    <x v="1"/>
    <n v="5"/>
    <x v="0"/>
    <x v="1"/>
    <s v="direct debit"/>
    <n v="38"/>
    <x v="1"/>
    <n v="38"/>
    <n v="2475"/>
    <x v="0"/>
    <x v="0"/>
    <s v="2020/06/15"/>
    <d v="2020-06-15T00:00:00"/>
    <x v="37"/>
    <s v="Alto"/>
    <s v="High"/>
    <n v="42.170733026634977"/>
    <x v="4"/>
    <s v="Email"/>
    <s v="Email"/>
    <b v="0"/>
    <s v="No"/>
    <s v="Gaming"/>
    <x v="1"/>
    <s v="Low"/>
    <n v="1.5384615384615385E-2"/>
    <x v="0"/>
    <x v="0"/>
  </r>
  <r>
    <s v="5387-AJUW"/>
    <x v="0"/>
    <n v="72"/>
    <x v="1"/>
    <x v="4"/>
    <n v="1"/>
    <s v="Yes"/>
    <n v="0"/>
    <s v="MN"/>
    <s v="Female"/>
    <s v="Female"/>
    <x v="27"/>
    <s v="No"/>
    <s v="Yes"/>
    <x v="0"/>
    <n v="0"/>
    <x v="0"/>
    <x v="2"/>
    <s v="CREDIT CARD"/>
    <n v="34"/>
    <x v="0"/>
    <n v="34"/>
    <n v="2445"/>
    <x v="0"/>
    <x v="0"/>
    <s v="2022-06-18"/>
    <d v="2022-06-18T00:00:00"/>
    <x v="38"/>
    <s v="Alto"/>
    <s v="High"/>
    <n v="40.519313465907302"/>
    <x v="8"/>
    <s v="SMS"/>
    <s v="SMS"/>
    <b v="1"/>
    <s v="Yes"/>
    <s v="Cooking"/>
    <x v="1"/>
    <s v="High"/>
    <n v="0.125"/>
    <x v="0"/>
    <x v="1"/>
  </r>
  <r>
    <s v="6943-SGZU"/>
    <x v="0"/>
    <n v="64"/>
    <x v="1"/>
    <x v="12"/>
    <n v="1"/>
    <s v="Yes"/>
    <n v="0"/>
    <s v="CO"/>
    <s v="Hombre"/>
    <s v="Male"/>
    <x v="21"/>
    <s v="No"/>
    <s v="No"/>
    <x v="1"/>
    <n v="4"/>
    <x v="0"/>
    <x v="2"/>
    <s v="CREDIT CARD"/>
    <n v="16"/>
    <x v="0"/>
    <n v="16"/>
    <n v="1056"/>
    <x v="0"/>
    <x v="0"/>
    <s v="2021-02-16"/>
    <d v="2021-02-16T00:00:00"/>
    <x v="39"/>
    <s v="Bajo"/>
    <s v="Low"/>
    <n v="17.92796312637509"/>
    <x v="6"/>
    <s v="SMS"/>
    <s v="SMS"/>
    <b v="1"/>
    <s v="Yes"/>
    <s v="Cooking"/>
    <x v="0"/>
    <s v="High"/>
    <n v="0.125"/>
    <x v="0"/>
    <x v="0"/>
  </r>
  <r>
    <s v="5105-NZKR"/>
    <x v="1"/>
    <n v="17"/>
    <x v="3"/>
    <x v="2"/>
    <n v="1"/>
    <s v="Yes"/>
    <n v="0"/>
    <s v="AL"/>
    <s v="Female"/>
    <s v="Female"/>
    <x v="28"/>
    <s v="No"/>
    <s v="No"/>
    <x v="0"/>
    <n v="0"/>
    <x v="1"/>
    <x v="1"/>
    <s v="PAPER CHECK"/>
    <n v="19"/>
    <x v="3"/>
    <n v="19"/>
    <n v="325"/>
    <x v="4"/>
    <x v="3"/>
    <s v="2023-08-02"/>
    <d v="2023-08-02T00:00:00"/>
    <x v="40"/>
    <s v="Alto"/>
    <s v="High"/>
    <n v="19.562336249707158"/>
    <x v="9"/>
    <s v="SMS"/>
    <s v="SMS"/>
    <b v="0"/>
    <s v="No"/>
    <s v="Running"/>
    <x v="0"/>
    <s v="Medium"/>
    <n v="0.29411764705882354"/>
    <x v="0"/>
    <x v="0"/>
  </r>
  <r>
    <s v="4266-WJDZ"/>
    <x v="0"/>
    <n v="1"/>
    <x v="0"/>
    <x v="13"/>
    <n v="1"/>
    <s v="Yes"/>
    <n v="0"/>
    <s v="IL"/>
    <s v="Hombre"/>
    <s v="Male"/>
    <x v="0"/>
    <s v="No"/>
    <s v="No"/>
    <x v="0"/>
    <n v="0"/>
    <x v="0"/>
    <x v="0"/>
    <s v="direct debit"/>
    <n v="24"/>
    <x v="1"/>
    <n v="24"/>
    <n v="24"/>
    <x v="0"/>
    <x v="0"/>
    <s v="2021-10-10"/>
    <d v="2021-10-10T00:00:00"/>
    <x v="41"/>
    <s v="Alto"/>
    <s v="High"/>
    <n v="24.137364509108721"/>
    <x v="1"/>
    <s v="Teléfono"/>
    <s v="Phone"/>
    <b v="0"/>
    <s v="No"/>
    <s v="Running"/>
    <x v="0"/>
    <s v="High"/>
    <n v="10"/>
    <x v="0"/>
    <x v="0"/>
  </r>
  <r>
    <s v="5060-YPQP"/>
    <x v="0"/>
    <n v="67"/>
    <x v="1"/>
    <x v="7"/>
    <n v="1"/>
    <s v="Yes"/>
    <n v="0"/>
    <s v="NJ"/>
    <s v="Female"/>
    <s v="Female"/>
    <x v="5"/>
    <s v="No"/>
    <s v="No"/>
    <x v="0"/>
    <n v="0"/>
    <x v="1"/>
    <x v="1"/>
    <s v="CREDIT CARD"/>
    <n v="25"/>
    <x v="0"/>
    <n v="25"/>
    <n v="1674"/>
    <x v="0"/>
    <x v="0"/>
    <s v="2023-07-07"/>
    <d v="2023-07-07T00:00:00"/>
    <x v="42"/>
    <s v="Bajo"/>
    <s v="Low"/>
    <n v="24.784854498441589"/>
    <x v="0"/>
    <s v="Teléfono"/>
    <s v="Phone"/>
    <b v="0"/>
    <s v="No"/>
    <s v="Running"/>
    <x v="0"/>
    <s v="Low"/>
    <n v="0"/>
    <x v="0"/>
    <x v="0"/>
  </r>
  <r>
    <s v="8851-OSYK"/>
    <x v="0"/>
    <n v="1"/>
    <x v="1"/>
    <x v="4"/>
    <n v="0"/>
    <s v="No"/>
    <n v="4"/>
    <s v="MD"/>
    <s v="Female"/>
    <s v="Female"/>
    <x v="29"/>
    <s v="No"/>
    <s v="Yes"/>
    <x v="0"/>
    <n v="0"/>
    <x v="0"/>
    <x v="2"/>
    <s v="direct debit"/>
    <n v="34"/>
    <x v="1"/>
    <n v="34"/>
    <n v="34"/>
    <x v="0"/>
    <x v="0"/>
    <s v="2023/09/22"/>
    <d v="2023-09-22T00:00:00"/>
    <x v="43"/>
    <s v="Alto"/>
    <s v="High"/>
    <n v="32.357068119608748"/>
    <x v="4"/>
    <s v="SMS"/>
    <s v="SMS"/>
    <b v="0"/>
    <s v="No"/>
    <s v="Reading"/>
    <x v="1"/>
    <s v="Low"/>
    <n v="1"/>
    <x v="0"/>
    <x v="1"/>
  </r>
  <r>
    <s v="6870-XSYK"/>
    <x v="1"/>
    <n v="33"/>
    <x v="4"/>
    <x v="13"/>
    <n v="0"/>
    <s v="No"/>
    <n v="37"/>
    <s v="ND"/>
    <s v="Female"/>
    <s v="Female"/>
    <x v="30"/>
    <s v="No"/>
    <s v="Yes"/>
    <x v="0"/>
    <n v="0"/>
    <x v="1"/>
    <x v="0"/>
    <s v="direct debit"/>
    <n v="62"/>
    <x v="1"/>
    <n v="62"/>
    <n v="2045"/>
    <x v="2"/>
    <x v="5"/>
    <s v="2022/06/01"/>
    <d v="2022-06-01T00:00:00"/>
    <x v="44"/>
    <s v="Alto"/>
    <s v="High"/>
    <n v="71.704262874618308"/>
    <x v="9"/>
    <s v="SMS"/>
    <s v="SMS"/>
    <b v="1"/>
    <s v="Yes"/>
    <s v="Reading"/>
    <x v="2"/>
    <s v="Medium"/>
    <n v="0.15151515151515152"/>
    <x v="0"/>
    <x v="1"/>
  </r>
  <r>
    <s v="7795-QKXX"/>
    <x v="1"/>
    <n v="11"/>
    <x v="2"/>
    <x v="6"/>
    <n v="1"/>
    <s v="Yes"/>
    <n v="0"/>
    <s v="UT"/>
    <s v="Female"/>
    <s v="Female"/>
    <x v="31"/>
    <s v="No"/>
    <s v="No"/>
    <x v="0"/>
    <n v="0"/>
    <x v="0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Gaming"/>
    <x v="0"/>
    <s v="Medium"/>
    <n v="0.45454545454545453"/>
    <x v="0"/>
    <x v="0"/>
  </r>
  <r>
    <s v="3136-ZXPZ"/>
    <x v="0"/>
    <n v="22"/>
    <x v="1"/>
    <x v="0"/>
    <n v="0"/>
    <s v="No"/>
    <n v="0"/>
    <s v="IA"/>
    <s v="Hombre"/>
    <s v="Male"/>
    <x v="29"/>
    <s v="No"/>
    <s v="Yes"/>
    <x v="1"/>
    <n v="5"/>
    <x v="0"/>
    <x v="2"/>
    <s v="CREDIT CARD"/>
    <n v="10"/>
    <x v="0"/>
    <n v="10"/>
    <n v="232"/>
    <x v="0"/>
    <x v="0"/>
    <s v="2020/05/26"/>
    <d v="2020-05-26T00:00:00"/>
    <x v="45"/>
    <s v="Bajo"/>
    <s v="Low"/>
    <n v="11.573817483244451"/>
    <x v="8"/>
    <s v="Teléfono"/>
    <s v="Phone"/>
    <b v="0"/>
    <s v="No"/>
    <s v="Reading"/>
    <x v="0"/>
    <s v="High"/>
    <n v="0.40909090909090912"/>
    <x v="0"/>
    <x v="1"/>
  </r>
  <r>
    <s v="8173-IKVF"/>
    <x v="1"/>
    <n v="1"/>
    <x v="3"/>
    <x v="14"/>
    <n v="1"/>
    <s v="Yes"/>
    <n v="0"/>
    <s v="MD"/>
    <s v="Hombre"/>
    <s v="Male"/>
    <x v="32"/>
    <s v="Yes"/>
    <s v="No"/>
    <x v="0"/>
    <n v="0"/>
    <x v="0"/>
    <x v="0"/>
    <s v="direct debit"/>
    <n v="32"/>
    <x v="1"/>
    <n v="32"/>
    <n v="32"/>
    <x v="2"/>
    <x v="5"/>
    <s v="2021-04-02"/>
    <d v="2021-04-02T00:00:00"/>
    <x v="46"/>
    <s v="Medio"/>
    <s v="Medium"/>
    <n v="32.822812821487879"/>
    <x v="3"/>
    <s v="SMS"/>
    <s v="SMS"/>
    <b v="1"/>
    <s v="Yes"/>
    <s v="Running"/>
    <x v="1"/>
    <s v="Medium"/>
    <n v="6"/>
    <x v="2"/>
    <x v="2"/>
  </r>
  <r>
    <s v="2753-FFDX"/>
    <x v="0"/>
    <n v="37"/>
    <x v="2"/>
    <x v="7"/>
    <n v="1"/>
    <s v="Yes"/>
    <n v="0"/>
    <s v="OK"/>
    <s v="Female"/>
    <s v="Female"/>
    <x v="31"/>
    <s v="No"/>
    <s v="No"/>
    <x v="0"/>
    <n v="0"/>
    <x v="0"/>
    <x v="1"/>
    <s v="CREDIT CARD"/>
    <n v="42"/>
    <x v="0"/>
    <n v="42"/>
    <n v="1564"/>
    <x v="0"/>
    <x v="0"/>
    <s v="2021-01-23"/>
    <d v="2021-01-23T00:00:00"/>
    <x v="47"/>
    <s v="Alto"/>
    <s v="High"/>
    <n v="43.751490643201507"/>
    <x v="9"/>
    <s v="Teléfono"/>
    <s v="Phone"/>
    <b v="1"/>
    <s v="Yes"/>
    <s v="Cooking"/>
    <x v="1"/>
    <s v="Medium"/>
    <n v="0.13513513513513514"/>
    <x v="0"/>
    <x v="0"/>
  </r>
  <r>
    <s v="2891-JRJM"/>
    <x v="0"/>
    <n v="1"/>
    <x v="1"/>
    <x v="2"/>
    <n v="0"/>
    <s v="No"/>
    <n v="5"/>
    <s v="VT"/>
    <s v="Hombre"/>
    <s v="Male"/>
    <x v="15"/>
    <s v="No"/>
    <s v="No"/>
    <x v="0"/>
    <n v="0"/>
    <x v="0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Cooking"/>
    <x v="0"/>
    <s v="High"/>
    <n v="8"/>
    <x v="0"/>
    <x v="0"/>
  </r>
  <r>
    <s v="8198-RCTF"/>
    <x v="1"/>
    <n v="26"/>
    <x v="2"/>
    <x v="15"/>
    <n v="1"/>
    <s v="Yes"/>
    <n v="0"/>
    <s v="CA"/>
    <s v="Female"/>
    <s v="Female"/>
    <x v="33"/>
    <s v="Yes"/>
    <s v="No"/>
    <x v="0"/>
    <n v="0"/>
    <x v="1"/>
    <x v="0"/>
    <s v="CREDIT CARD"/>
    <m/>
    <x v="0"/>
    <n v="0"/>
    <n v="741"/>
    <x v="3"/>
    <x v="7"/>
    <s v="2020-05-19"/>
    <d v="2020-05-19T00:00:00"/>
    <x v="49"/>
    <s v="Medio"/>
    <s v="Medium"/>
    <n v="29.528241544872131"/>
    <x v="9"/>
    <s v="Teléfono"/>
    <s v="Phone"/>
    <b v="0"/>
    <s v="No"/>
    <s v="Running"/>
    <x v="0"/>
    <s v="Medium"/>
    <n v="0.19230769230769232"/>
    <x v="2"/>
    <x v="2"/>
  </r>
  <r>
    <s v="9785-HPXI"/>
    <x v="0"/>
    <n v="21"/>
    <x v="1"/>
    <x v="13"/>
    <n v="1"/>
    <s v="Yes"/>
    <n v="0"/>
    <s v="DC"/>
    <s v="Female"/>
    <s v="Female"/>
    <x v="30"/>
    <s v="No"/>
    <s v="Yes"/>
    <x v="1"/>
    <n v="2"/>
    <x v="0"/>
    <x v="1"/>
    <s v="CREDIT CARD"/>
    <m/>
    <x v="0"/>
    <n v="0"/>
    <n v="492"/>
    <x v="0"/>
    <x v="0"/>
    <s v="2023/11/29"/>
    <d v="2023-11-29T00:00:00"/>
    <x v="50"/>
    <s v="Bajo"/>
    <s v="Low"/>
    <n v="27.07868178814233"/>
    <x v="10"/>
    <s v="SMS"/>
    <s v="SMS"/>
    <b v="1"/>
    <s v="Yes"/>
    <s v="Gaming"/>
    <x v="0"/>
    <s v="Medium"/>
    <n v="0.33333333333333331"/>
    <x v="0"/>
    <x v="1"/>
  </r>
  <r>
    <s v="9187-XWPM"/>
    <x v="0"/>
    <n v="23"/>
    <x v="1"/>
    <x v="5"/>
    <n v="1"/>
    <s v="Yes"/>
    <n v="0"/>
    <s v="SD"/>
    <s v="Female"/>
    <s v="Female"/>
    <x v="34"/>
    <s v="No"/>
    <s v="Yes"/>
    <x v="0"/>
    <n v="0"/>
    <x v="0"/>
    <x v="1"/>
    <s v="CREDIT CARD"/>
    <m/>
    <x v="0"/>
    <n v="0"/>
    <n v="994"/>
    <x v="0"/>
    <x v="0"/>
    <s v="2020-07-15"/>
    <d v="2020-07-15T00:00:00"/>
    <x v="51"/>
    <s v="Bajo"/>
    <s v="Low"/>
    <n v="41.97255993420427"/>
    <x v="4"/>
    <s v="Teléfono"/>
    <s v="Phone"/>
    <b v="1"/>
    <s v="Yes"/>
    <s v="Gaming"/>
    <x v="1"/>
    <s v="Low"/>
    <n v="4.3478260869565216E-2"/>
    <x v="0"/>
    <x v="1"/>
  </r>
  <r>
    <s v="4593-NSYD"/>
    <x v="0"/>
    <n v="66"/>
    <x v="1"/>
    <x v="9"/>
    <n v="1"/>
    <s v="Yes"/>
    <n v="0"/>
    <s v="MT"/>
    <s v="Female"/>
    <s v="Female"/>
    <x v="35"/>
    <s v="No"/>
    <s v="Yes"/>
    <x v="0"/>
    <n v="0"/>
    <x v="1"/>
    <x v="2"/>
    <s v="direct debit"/>
    <m/>
    <x v="1"/>
    <n v="0"/>
    <n v="1671"/>
    <x v="0"/>
    <x v="0"/>
    <s v="2021/09/19"/>
    <d v="2021-09-19T00:00:00"/>
    <x v="52"/>
    <s v="Medio"/>
    <s v="Medium"/>
    <n v="26.741617129223609"/>
    <x v="4"/>
    <s v="Teléfono"/>
    <s v="Phone"/>
    <b v="0"/>
    <s v="No"/>
    <s v="Reading"/>
    <x v="0"/>
    <s v="Low"/>
    <n v="1.5151515151515152E-2"/>
    <x v="0"/>
    <x v="1"/>
  </r>
  <r>
    <s v="8009-FNBF"/>
    <x v="0"/>
    <n v="6"/>
    <x v="1"/>
    <x v="16"/>
    <n v="0"/>
    <s v="No"/>
    <n v="4"/>
    <s v="CT"/>
    <s v="Female"/>
    <s v="Female"/>
    <x v="8"/>
    <s v="Yes"/>
    <s v="No"/>
    <x v="0"/>
    <n v="0"/>
    <x v="1"/>
    <x v="2"/>
    <s v="PAPER CHECK"/>
    <m/>
    <x v="3"/>
    <n v="0"/>
    <n v="146"/>
    <x v="0"/>
    <x v="0"/>
    <s v="2023-03-11"/>
    <d v="2023-03-11T00:00:00"/>
    <x v="53"/>
    <s v="Bajo"/>
    <s v="Low"/>
    <n v="24.534746531696051"/>
    <x v="8"/>
    <s v="Teléfono"/>
    <s v="Phone"/>
    <b v="1"/>
    <s v="Yes"/>
    <s v="Reading"/>
    <x v="0"/>
    <s v="High"/>
    <n v="1.5"/>
    <x v="0"/>
    <x v="2"/>
  </r>
  <r>
    <s v="2066-QUMI"/>
    <x v="0"/>
    <n v="25"/>
    <x v="1"/>
    <x v="1"/>
    <n v="1"/>
    <s v="Yes"/>
    <n v="0"/>
    <s v="WI"/>
    <s v="Hombre"/>
    <s v="Male"/>
    <x v="36"/>
    <s v="No"/>
    <s v="No"/>
    <x v="0"/>
    <n v="0"/>
    <x v="0"/>
    <x v="0"/>
    <s v="direct debit"/>
    <m/>
    <x v="1"/>
    <n v="0"/>
    <n v="465"/>
    <x v="0"/>
    <x v="0"/>
    <s v="2023-03-13"/>
    <d v="2023-03-13T00:00:00"/>
    <x v="54"/>
    <s v="Alto"/>
    <s v="High"/>
    <n v="20.59356739446751"/>
    <x v="2"/>
    <s v="SMS"/>
    <s v="SMS"/>
    <b v="0"/>
    <s v="No"/>
    <s v="Reading"/>
    <x v="0"/>
    <s v="Medium"/>
    <n v="0.16"/>
    <x v="0"/>
    <x v="0"/>
  </r>
  <r>
    <s v="7772-ASRX"/>
    <x v="1"/>
    <n v="1"/>
    <x v="2"/>
    <x v="3"/>
    <n v="1"/>
    <s v="Yes"/>
    <n v="0"/>
    <s v="IN"/>
    <s v="Hombre"/>
    <s v="Male"/>
    <x v="24"/>
    <s v="No"/>
    <s v="No"/>
    <x v="0"/>
    <n v="0"/>
    <x v="0"/>
    <x v="0"/>
    <s v="CREDIT CARD"/>
    <m/>
    <x v="0"/>
    <n v="0"/>
    <n v="48"/>
    <x v="1"/>
    <x v="8"/>
    <s v="2021/09/05"/>
    <d v="2021-09-05T00:00:00"/>
    <x v="55"/>
    <s v="Alto"/>
    <s v="High"/>
    <n v="51.284983787061087"/>
    <x v="2"/>
    <s v="Email"/>
    <s v="Email"/>
    <b v="1"/>
    <s v="Yes"/>
    <s v="Running"/>
    <x v="1"/>
    <s v="Medium"/>
    <n v="4"/>
    <x v="0"/>
    <x v="0"/>
  </r>
  <r>
    <s v="5522-UBVX"/>
    <x v="1"/>
    <n v="4"/>
    <x v="0"/>
    <x v="1"/>
    <n v="1"/>
    <s v="Yes"/>
    <n v="0"/>
    <s v="KS"/>
    <s v="Hombre"/>
    <s v="Male"/>
    <x v="36"/>
    <s v="No"/>
    <s v="No"/>
    <x v="0"/>
    <n v="0"/>
    <x v="0"/>
    <x v="0"/>
    <s v="direct debit"/>
    <m/>
    <x v="1"/>
    <n v="0"/>
    <n v="159"/>
    <x v="2"/>
    <x v="5"/>
    <s v="2020/09/10"/>
    <d v="2020-09-10T00:00:00"/>
    <x v="56"/>
    <s v="Bajo"/>
    <s v="Low"/>
    <n v="44.533025863442241"/>
    <x v="6"/>
    <s v="Teléfono"/>
    <s v="Phone"/>
    <b v="1"/>
    <s v="Yes"/>
    <s v="Reading"/>
    <x v="1"/>
    <s v="High"/>
    <n v="2"/>
    <x v="0"/>
    <x v="0"/>
  </r>
  <r>
    <s v="2864-SYYI"/>
    <x v="0"/>
    <n v="52"/>
    <x v="1"/>
    <x v="0"/>
    <n v="0"/>
    <s v="No"/>
    <n v="0"/>
    <s v="PA"/>
    <s v="Female"/>
    <s v="Female"/>
    <x v="2"/>
    <s v="No"/>
    <s v="Yes"/>
    <x v="0"/>
    <n v="0"/>
    <x v="0"/>
    <x v="1"/>
    <s v="direct debit"/>
    <m/>
    <x v="1"/>
    <n v="0"/>
    <n v="614"/>
    <x v="0"/>
    <x v="0"/>
    <s v="2021-02-11"/>
    <d v="2021-02-11T00:00:00"/>
    <x v="57"/>
    <s v="Bajo"/>
    <s v="Low"/>
    <n v="13.07916528710815"/>
    <x v="3"/>
    <s v="Teléfono"/>
    <s v="Phone"/>
    <b v="0"/>
    <s v="No"/>
    <s v="Cooking"/>
    <x v="0"/>
    <s v="Medium"/>
    <n v="0.11538461538461539"/>
    <x v="0"/>
    <x v="1"/>
  </r>
  <r>
    <s v="6464-TGQK"/>
    <x v="0"/>
    <n v="7"/>
    <x v="0"/>
    <x v="17"/>
    <n v="1"/>
    <s v="Yes"/>
    <n v="0"/>
    <s v="HI"/>
    <s v="Female"/>
    <s v="Female"/>
    <x v="37"/>
    <s v="Yes"/>
    <s v="No"/>
    <x v="0"/>
    <n v="0"/>
    <x v="0"/>
    <x v="0"/>
    <s v="CREDIT CARD"/>
    <m/>
    <x v="0"/>
    <n v="0"/>
    <n v="124"/>
    <x v="0"/>
    <x v="0"/>
    <s v="2023-07-30"/>
    <d v="2023-07-30T00:00:00"/>
    <x v="58"/>
    <s v="Alto"/>
    <s v="High"/>
    <n v="19.20627152616057"/>
    <x v="1"/>
    <s v="Email"/>
    <s v="Email"/>
    <b v="1"/>
    <s v="Yes"/>
    <s v="Cooking"/>
    <x v="0"/>
    <s v="High"/>
    <n v="1.4285714285714286"/>
    <x v="2"/>
    <x v="2"/>
  </r>
  <r>
    <s v="4130-YGAL"/>
    <x v="1"/>
    <n v="16"/>
    <x v="3"/>
    <x v="9"/>
    <n v="1"/>
    <s v="Yes"/>
    <n v="0"/>
    <s v="WY"/>
    <s v="Female"/>
    <s v="Female"/>
    <x v="36"/>
    <s v="No"/>
    <s v="No"/>
    <x v="0"/>
    <n v="0"/>
    <x v="0"/>
    <x v="0"/>
    <s v="PAPER CHECK"/>
    <m/>
    <x v="3"/>
    <n v="0"/>
    <n v="319"/>
    <x v="4"/>
    <x v="3"/>
    <s v="2023-08-14"/>
    <d v="2023-08-14T00:00:00"/>
    <x v="59"/>
    <s v="Medio"/>
    <s v="Medium"/>
    <n v="23.260184807423439"/>
    <x v="3"/>
    <s v="Email"/>
    <s v="Email"/>
    <b v="0"/>
    <s v="No"/>
    <s v="Running"/>
    <x v="0"/>
    <s v="Medium"/>
    <n v="0.375"/>
    <x v="0"/>
    <x v="0"/>
  </r>
  <r>
    <s v="4626-UYXA"/>
    <x v="0"/>
    <n v="34"/>
    <x v="1"/>
    <x v="17"/>
    <n v="0"/>
    <s v="No"/>
    <n v="0"/>
    <s v="AL"/>
    <s v="Hombre"/>
    <s v="Male"/>
    <x v="8"/>
    <s v="Yes"/>
    <s v="No"/>
    <x v="0"/>
    <n v="0"/>
    <x v="1"/>
    <x v="0"/>
    <s v="CREDIT CARD"/>
    <m/>
    <x v="0"/>
    <n v="0"/>
    <n v="871"/>
    <x v="0"/>
    <x v="0"/>
    <s v="2023-09-26"/>
    <d v="2023-09-26T00:00:00"/>
    <x v="60"/>
    <s v="Bajo"/>
    <s v="Low"/>
    <n v="20.84945074254907"/>
    <x v="8"/>
    <s v="Email"/>
    <s v="Email"/>
    <b v="0"/>
    <s v="No"/>
    <s v="Running"/>
    <x v="0"/>
    <s v="High"/>
    <n v="0.26470588235294118"/>
    <x v="2"/>
    <x v="2"/>
  </r>
  <r>
    <s v="2275-ODGH"/>
    <x v="0"/>
    <n v="71"/>
    <x v="1"/>
    <x v="11"/>
    <n v="0"/>
    <s v="No"/>
    <n v="58"/>
    <s v="TN"/>
    <s v="Hombre"/>
    <s v="Male"/>
    <x v="17"/>
    <s v="No"/>
    <s v="No"/>
    <x v="0"/>
    <n v="0"/>
    <x v="1"/>
    <x v="2"/>
    <s v="direct debit"/>
    <m/>
    <x v="1"/>
    <n v="0"/>
    <n v="4025"/>
    <x v="0"/>
    <x v="0"/>
    <s v="2022/07/15"/>
    <d v="2022-07-15T00:00:00"/>
    <x v="61"/>
    <s v="Bajo"/>
    <s v="Low"/>
    <n v="46.699689833505829"/>
    <x v="0"/>
    <s v="SMS"/>
    <s v="SMS"/>
    <b v="1"/>
    <s v="Yes"/>
    <s v="Cooking"/>
    <x v="1"/>
    <s v="Low"/>
    <n v="0"/>
    <x v="0"/>
    <x v="0"/>
  </r>
  <r>
    <s v="2339-RNOX"/>
    <x v="0"/>
    <n v="72"/>
    <x v="1"/>
    <x v="11"/>
    <n v="1"/>
    <s v="Yes"/>
    <n v="0"/>
    <s v="NV"/>
    <s v="Hombre"/>
    <s v="Male"/>
    <x v="9"/>
    <s v="No"/>
    <s v="No"/>
    <x v="0"/>
    <n v="0"/>
    <x v="1"/>
    <x v="2"/>
    <s v="direct debit"/>
    <m/>
    <x v="1"/>
    <n v="0"/>
    <n v="5129"/>
    <x v="0"/>
    <x v="0"/>
    <s v="2022-11-29"/>
    <d v="2022-11-29T00:00:00"/>
    <x v="62"/>
    <s v="Bajo"/>
    <s v="Low"/>
    <n v="80.238842874520088"/>
    <x v="4"/>
    <s v="Email"/>
    <s v="Email"/>
    <b v="1"/>
    <s v="Yes"/>
    <s v="Running"/>
    <x v="2"/>
    <s v="Low"/>
    <n v="1.3888888888888888E-2"/>
    <x v="0"/>
    <x v="0"/>
  </r>
  <r>
    <s v="7878-EOSK"/>
    <x v="1"/>
    <n v="43"/>
    <x v="0"/>
    <x v="13"/>
    <n v="1"/>
    <s v="Yes"/>
    <n v="0"/>
    <s v="SD"/>
    <s v="Hombre"/>
    <s v="Male"/>
    <x v="38"/>
    <s v="No"/>
    <s v="No"/>
    <x v="0"/>
    <n v="0"/>
    <x v="0"/>
    <x v="0"/>
    <s v="direct debit"/>
    <m/>
    <x v="1"/>
    <n v="0"/>
    <n v="1248"/>
    <x v="4"/>
    <x v="9"/>
    <s v="2021-10-29"/>
    <d v="2021-10-29T00:00:00"/>
    <x v="63"/>
    <s v="Medio"/>
    <s v="Medium"/>
    <n v="32.105179814702133"/>
    <x v="1"/>
    <s v="Teléfono"/>
    <s v="Phone"/>
    <b v="1"/>
    <s v="Yes"/>
    <s v="Gaming"/>
    <x v="1"/>
    <s v="High"/>
    <n v="0.23255813953488372"/>
    <x v="0"/>
    <x v="0"/>
  </r>
  <r>
    <s v="5901-COOE"/>
    <x v="0"/>
    <n v="63"/>
    <x v="1"/>
    <x v="0"/>
    <n v="0"/>
    <s v="No"/>
    <n v="0"/>
    <s v="MO"/>
    <s v="Hombre"/>
    <s v="Male"/>
    <x v="15"/>
    <s v="No"/>
    <s v="No"/>
    <x v="1"/>
    <n v="4"/>
    <x v="0"/>
    <x v="1"/>
    <s v="CREDIT CARD"/>
    <m/>
    <x v="0"/>
    <n v="0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1539-AEIA"/>
    <x v="0"/>
    <n v="71"/>
    <x v="1"/>
    <x v="18"/>
    <n v="0"/>
    <s v="No"/>
    <n v="43"/>
    <s v="NY"/>
    <s v="Female"/>
    <s v="Female"/>
    <x v="39"/>
    <s v="No"/>
    <s v="No"/>
    <x v="0"/>
    <n v="0"/>
    <x v="1"/>
    <x v="1"/>
    <s v="direct debit"/>
    <m/>
    <x v="1"/>
    <n v="0"/>
    <n v="4297"/>
    <x v="0"/>
    <x v="0"/>
    <s v="2023-03-26"/>
    <d v="2023-03-26T00:00:00"/>
    <x v="65"/>
    <s v="Alto"/>
    <s v="High"/>
    <n v="54.81326538901741"/>
    <x v="10"/>
    <s v="Email"/>
    <s v="Email"/>
    <b v="0"/>
    <s v="No"/>
    <s v="Gaming"/>
    <x v="1"/>
    <s v="Medium"/>
    <n v="9.8591549295774641E-2"/>
    <x v="0"/>
    <x v="0"/>
  </r>
  <r>
    <s v="6807-LCED"/>
    <x v="0"/>
    <n v="70"/>
    <x v="1"/>
    <x v="0"/>
    <n v="0"/>
    <s v="No"/>
    <n v="0"/>
    <s v="MS"/>
    <s v="Female"/>
    <s v="Female"/>
    <x v="40"/>
    <s v="Yes"/>
    <s v="No"/>
    <x v="1"/>
    <n v="2"/>
    <x v="0"/>
    <x v="2"/>
    <s v="direct debit"/>
    <m/>
    <x v="1"/>
    <n v="0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0130-FUPM"/>
    <x v="0"/>
    <n v="48"/>
    <x v="0"/>
    <x v="2"/>
    <n v="1"/>
    <s v="Yes"/>
    <n v="0"/>
    <s v="ID"/>
    <s v="Hombre"/>
    <s v="Male"/>
    <x v="0"/>
    <s v="No"/>
    <s v="No"/>
    <x v="0"/>
    <n v="0"/>
    <x v="1"/>
    <x v="2"/>
    <s v="direct debit"/>
    <m/>
    <x v="1"/>
    <n v="0"/>
    <n v="1801"/>
    <x v="0"/>
    <x v="0"/>
    <s v="2023/03/16"/>
    <d v="2023-03-16T00:00:00"/>
    <x v="67"/>
    <s v="Alto"/>
    <s v="High"/>
    <n v="37.579719335685184"/>
    <x v="3"/>
    <s v="Teléfono"/>
    <s v="Phone"/>
    <b v="1"/>
    <s v="Yes"/>
    <s v="Cooking"/>
    <x v="1"/>
    <s v="Medium"/>
    <n v="0.125"/>
    <x v="0"/>
    <x v="0"/>
  </r>
  <r>
    <s v="7995-AMPQ"/>
    <x v="0"/>
    <n v="29"/>
    <x v="1"/>
    <x v="2"/>
    <n v="1"/>
    <s v="Yes"/>
    <n v="0"/>
    <s v="MD"/>
    <s v="Hombre"/>
    <s v="Male"/>
    <x v="30"/>
    <s v="No"/>
    <s v="Yes"/>
    <x v="0"/>
    <n v="0"/>
    <x v="0"/>
    <x v="2"/>
    <s v="CREDIT CARD"/>
    <m/>
    <x v="0"/>
    <n v="0"/>
    <n v="1630"/>
    <x v="0"/>
    <x v="0"/>
    <s v="2022-01-12"/>
    <d v="2022-01-12T00:00:00"/>
    <x v="68"/>
    <s v="Alto"/>
    <s v="High"/>
    <n v="68.194342901991391"/>
    <x v="10"/>
    <s v="SMS"/>
    <s v="SMS"/>
    <b v="1"/>
    <s v="Yes"/>
    <s v="Reading"/>
    <x v="2"/>
    <s v="Medium"/>
    <n v="0.2413793103448276"/>
    <x v="0"/>
    <x v="1"/>
  </r>
  <r>
    <s v="7972-XKEQ"/>
    <x v="0"/>
    <n v="61"/>
    <x v="1"/>
    <x v="0"/>
    <n v="1"/>
    <s v="Yes"/>
    <n v="0"/>
    <s v="MT"/>
    <s v="Female"/>
    <s v="Female"/>
    <x v="7"/>
    <s v="No"/>
    <s v="No"/>
    <x v="0"/>
    <n v="0"/>
    <x v="0"/>
    <x v="2"/>
    <s v="direct debit"/>
    <m/>
    <x v="1"/>
    <n v="0"/>
    <n v="1032"/>
    <x v="0"/>
    <x v="0"/>
    <s v="2021-01-26"/>
    <d v="2021-01-26T00:00:00"/>
    <x v="69"/>
    <s v="Medio"/>
    <s v="Medium"/>
    <n v="17.165280561207961"/>
    <x v="4"/>
    <s v="Email"/>
    <s v="Email"/>
    <b v="0"/>
    <s v="No"/>
    <s v="Running"/>
    <x v="0"/>
    <s v="Low"/>
    <n v="1.6393442622950821E-2"/>
    <x v="0"/>
    <x v="0"/>
  </r>
  <r>
    <s v="9926-ZTQQ"/>
    <x v="1"/>
    <n v="13"/>
    <x v="1"/>
    <x v="4"/>
    <n v="1"/>
    <s v="Yes"/>
    <n v="0"/>
    <s v="CA"/>
    <s v="Hombre"/>
    <s v="Male"/>
    <x v="41"/>
    <s v="No"/>
    <s v="Yes"/>
    <x v="0"/>
    <n v="0"/>
    <x v="0"/>
    <x v="0"/>
    <s v="direct debit"/>
    <n v="37"/>
    <x v="1"/>
    <n v="37"/>
    <n v="478"/>
    <x v="1"/>
    <x v="6"/>
    <s v="2023-10-29"/>
    <d v="2023-10-29T00:00:00"/>
    <x v="70"/>
    <s v="Bajo"/>
    <s v="Low"/>
    <n v="33.429908805284207"/>
    <x v="6"/>
    <s v="SMS"/>
    <s v="SMS"/>
    <b v="0"/>
    <s v="No"/>
    <s v="Running"/>
    <x v="1"/>
    <s v="High"/>
    <n v="0.61538461538461542"/>
    <x v="0"/>
    <x v="1"/>
  </r>
  <r>
    <s v="3923-DZKT"/>
    <x v="0"/>
    <n v="22"/>
    <x v="1"/>
    <x v="0"/>
    <n v="0"/>
    <s v="No"/>
    <n v="0"/>
    <s v="MI"/>
    <s v="Female"/>
    <s v="Female"/>
    <x v="10"/>
    <s v="No"/>
    <s v="No"/>
    <x v="1"/>
    <n v="4"/>
    <x v="0"/>
    <x v="2"/>
    <s v="CREDIT CARD"/>
    <n v="9"/>
    <x v="0"/>
    <n v="9"/>
    <n v="187"/>
    <x v="0"/>
    <x v="0"/>
    <s v="2022/06/14"/>
    <d v="2022-06-14T00:00:00"/>
    <x v="71"/>
    <s v="Bajo"/>
    <s v="Low"/>
    <n v="8.3812424060647963"/>
    <x v="10"/>
    <s v="Teléfono"/>
    <s v="Phone"/>
    <b v="1"/>
    <s v="Yes"/>
    <s v="Reading"/>
    <x v="0"/>
    <s v="Medium"/>
    <n v="0.31818181818181818"/>
    <x v="0"/>
    <x v="0"/>
  </r>
  <r>
    <s v="2428-RJUE"/>
    <x v="1"/>
    <n v="1"/>
    <x v="5"/>
    <x v="9"/>
    <n v="1"/>
    <s v="Yes"/>
    <n v="0"/>
    <s v="AL"/>
    <s v="Hombre"/>
    <s v="Male"/>
    <x v="15"/>
    <s v="No"/>
    <s v="No"/>
    <x v="0"/>
    <n v="0"/>
    <x v="0"/>
    <x v="0"/>
    <s v="direct debit"/>
    <n v="29"/>
    <x v="1"/>
    <n v="29"/>
    <n v="29"/>
    <x v="1"/>
    <x v="8"/>
    <s v="2020/05/26"/>
    <d v="2020-05-26T00:00:00"/>
    <x v="72"/>
    <s v="Medio"/>
    <s v="Medium"/>
    <n v="25.234011573457241"/>
    <x v="1"/>
    <s v="Teléfono"/>
    <s v="Phone"/>
    <b v="1"/>
    <s v="Yes"/>
    <s v="Gaming"/>
    <x v="0"/>
    <s v="High"/>
    <n v="10"/>
    <x v="0"/>
    <x v="0"/>
  </r>
  <r>
    <s v="0630-JLCI"/>
    <x v="0"/>
    <n v="58"/>
    <x v="1"/>
    <x v="0"/>
    <n v="0"/>
    <s v="No"/>
    <n v="0"/>
    <s v="HI"/>
    <s v="Hombre"/>
    <s v="Male"/>
    <x v="16"/>
    <s v="No"/>
    <s v="No"/>
    <x v="0"/>
    <n v="0"/>
    <x v="0"/>
    <x v="2"/>
    <s v="direct debit"/>
    <n v="9"/>
    <x v="1"/>
    <n v="9"/>
    <n v="514"/>
    <x v="0"/>
    <x v="0"/>
    <s v="2021/06/03"/>
    <d v="2021-06-03T00:00:00"/>
    <x v="73"/>
    <s v="Medio"/>
    <s v="Medium"/>
    <n v="10.227825072929891"/>
    <x v="7"/>
    <s v="Teléfono"/>
    <s v="Phone"/>
    <b v="1"/>
    <s v="Yes"/>
    <s v="Gaming"/>
    <x v="0"/>
    <s v="Low"/>
    <n v="3.4482758620689655E-2"/>
    <x v="0"/>
    <x v="0"/>
  </r>
  <r>
    <s v="2765-ZVMY"/>
    <x v="1"/>
    <n v="31"/>
    <x v="4"/>
    <x v="3"/>
    <n v="1"/>
    <s v="Yes"/>
    <n v="0"/>
    <s v="VT"/>
    <s v="Hombre"/>
    <s v="Male"/>
    <x v="0"/>
    <s v="No"/>
    <s v="No"/>
    <x v="0"/>
    <n v="0"/>
    <x v="0"/>
    <x v="0"/>
    <s v="direct debit"/>
    <n v="35"/>
    <x v="1"/>
    <n v="35"/>
    <n v="1070"/>
    <x v="1"/>
    <x v="8"/>
    <s v="2023/10/19"/>
    <d v="2023-10-19T00:00:00"/>
    <x v="74"/>
    <s v="Medio"/>
    <s v="Medium"/>
    <n v="28.257987913640481"/>
    <x v="8"/>
    <s v="Teléfono"/>
    <s v="Phone"/>
    <b v="1"/>
    <s v="Yes"/>
    <s v="Reading"/>
    <x v="0"/>
    <s v="High"/>
    <n v="0.29032258064516131"/>
    <x v="0"/>
    <x v="0"/>
  </r>
  <r>
    <s v="6963-QYLP"/>
    <x v="0"/>
    <n v="21"/>
    <x v="2"/>
    <x v="0"/>
    <n v="0"/>
    <s v="No"/>
    <n v="0"/>
    <s v="NH"/>
    <s v="Female"/>
    <s v="Female"/>
    <x v="4"/>
    <s v="No"/>
    <s v="No"/>
    <x v="0"/>
    <n v="0"/>
    <x v="0"/>
    <x v="2"/>
    <s v="CREDIT CARD"/>
    <n v="12"/>
    <x v="0"/>
    <n v="12"/>
    <n v="260"/>
    <x v="0"/>
    <x v="0"/>
    <s v="2020-07-19"/>
    <d v="2020-07-19T00:00:00"/>
    <x v="75"/>
    <s v="Bajo"/>
    <s v="Low"/>
    <n v="14.13924670233234"/>
    <x v="5"/>
    <s v="Email"/>
    <s v="Email"/>
    <b v="0"/>
    <s v="No"/>
    <s v="Reading"/>
    <x v="0"/>
    <s v="Medium"/>
    <n v="0.14285714285714285"/>
    <x v="0"/>
    <x v="0"/>
  </r>
  <r>
    <s v="4780-GXOW"/>
    <x v="0"/>
    <n v="20"/>
    <x v="0"/>
    <x v="4"/>
    <n v="1"/>
    <s v="Yes"/>
    <n v="0"/>
    <s v="UT"/>
    <s v="Hombre"/>
    <s v="Male"/>
    <x v="42"/>
    <s v="No"/>
    <s v="No"/>
    <x v="0"/>
    <n v="0"/>
    <x v="0"/>
    <x v="0"/>
    <s v="PAPER CHECK"/>
    <n v="26"/>
    <x v="3"/>
    <n v="26"/>
    <n v="528"/>
    <x v="0"/>
    <x v="0"/>
    <s v="2022-09-23"/>
    <d v="2022-09-23T00:00:00"/>
    <x v="18"/>
    <s v="Alto"/>
    <s v="High"/>
    <n v="25.338790494104469"/>
    <x v="2"/>
    <s v="Teléfono"/>
    <s v="Phone"/>
    <b v="0"/>
    <s v="No"/>
    <s v="Cooking"/>
    <x v="0"/>
    <s v="Medium"/>
    <n v="0.2"/>
    <x v="0"/>
    <x v="0"/>
  </r>
  <r>
    <s v="4944-ODJP"/>
    <x v="1"/>
    <n v="3"/>
    <x v="4"/>
    <x v="19"/>
    <n v="1"/>
    <s v="Yes"/>
    <n v="0"/>
    <s v="KS"/>
    <s v="Female"/>
    <s v="Female"/>
    <x v="43"/>
    <s v="No"/>
    <s v="No"/>
    <x v="0"/>
    <n v="0"/>
    <x v="0"/>
    <x v="0"/>
    <s v="direct debit"/>
    <n v="56"/>
    <x v="1"/>
    <n v="56"/>
    <n v="176"/>
    <x v="1"/>
    <x v="6"/>
    <s v="2022-04-11"/>
    <d v="2022-04-11T00:00:00"/>
    <x v="46"/>
    <s v="Medio"/>
    <s v="Medium"/>
    <n v="54.96871824984607"/>
    <x v="6"/>
    <s v="SMS"/>
    <s v="SMS"/>
    <b v="0"/>
    <s v="No"/>
    <s v="Gaming"/>
    <x v="1"/>
    <s v="High"/>
    <n v="2.6666666666666665"/>
    <x v="2"/>
    <x v="0"/>
  </r>
  <r>
    <s v="1772-EVXU"/>
    <x v="0"/>
    <n v="34"/>
    <x v="1"/>
    <x v="7"/>
    <n v="1"/>
    <s v="Yes"/>
    <n v="0"/>
    <s v="AZ"/>
    <s v="Hombre"/>
    <s v="Male"/>
    <x v="3"/>
    <s v="No"/>
    <s v="No"/>
    <x v="0"/>
    <n v="0"/>
    <x v="0"/>
    <x v="2"/>
    <s v="direct debit"/>
    <n v="44"/>
    <x v="1"/>
    <n v="44"/>
    <n v="1497"/>
    <x v="0"/>
    <x v="0"/>
    <s v="2023-09-15"/>
    <d v="2023-09-15T00:00:00"/>
    <x v="76"/>
    <s v="Medio"/>
    <s v="Medium"/>
    <n v="42.66326987976953"/>
    <x v="8"/>
    <s v="Teléfono"/>
    <s v="Phone"/>
    <b v="1"/>
    <s v="Yes"/>
    <s v="Reading"/>
    <x v="1"/>
    <s v="High"/>
    <n v="0.26470588235294118"/>
    <x v="0"/>
    <x v="0"/>
  </r>
  <r>
    <s v="9698-NOPI"/>
    <x v="0"/>
    <n v="70"/>
    <x v="2"/>
    <x v="4"/>
    <n v="0"/>
    <s v="No"/>
    <n v="15"/>
    <s v="SC"/>
    <s v="Hombre"/>
    <s v="Male"/>
    <x v="30"/>
    <s v="No"/>
    <s v="Yes"/>
    <x v="0"/>
    <n v="0"/>
    <x v="1"/>
    <x v="2"/>
    <s v="CREDIT CARD"/>
    <n v="33"/>
    <x v="0"/>
    <n v="33"/>
    <n v="2303"/>
    <x v="0"/>
    <x v="0"/>
    <s v="2020-09-19"/>
    <d v="2020-09-19T00:00:00"/>
    <x v="77"/>
    <s v="Alto"/>
    <s v="High"/>
    <n v="28.970845061240851"/>
    <x v="9"/>
    <s v="Email"/>
    <s v="Email"/>
    <b v="0"/>
    <s v="No"/>
    <s v="Gaming"/>
    <x v="0"/>
    <s v="Medium"/>
    <n v="7.1428571428571425E-2"/>
    <x v="0"/>
    <x v="1"/>
  </r>
  <r>
    <s v="6912-DSHN"/>
    <x v="0"/>
    <n v="56"/>
    <x v="1"/>
    <x v="9"/>
    <n v="1"/>
    <s v="Yes"/>
    <n v="0"/>
    <s v="CT"/>
    <s v="Hombre"/>
    <s v="Male"/>
    <x v="31"/>
    <s v="No"/>
    <s v="No"/>
    <x v="0"/>
    <n v="0"/>
    <x v="1"/>
    <x v="1"/>
    <s v="direct debit"/>
    <n v="56"/>
    <x v="1"/>
    <n v="56"/>
    <n v="3141"/>
    <x v="0"/>
    <x v="0"/>
    <s v="2023-02-12"/>
    <d v="2023-02-12T00:00:00"/>
    <x v="78"/>
    <s v="Alto"/>
    <s v="High"/>
    <n v="58.664734507188008"/>
    <x v="2"/>
    <s v="SMS"/>
    <s v="SMS"/>
    <b v="0"/>
    <s v="No"/>
    <s v="Reading"/>
    <x v="1"/>
    <s v="Medium"/>
    <n v="7.1428571428571425E-2"/>
    <x v="0"/>
    <x v="0"/>
  </r>
  <r>
    <s v="2271-UUSG"/>
    <x v="0"/>
    <n v="62"/>
    <x v="1"/>
    <x v="12"/>
    <n v="1"/>
    <s v="Yes"/>
    <n v="0"/>
    <s v="UT"/>
    <s v="Female"/>
    <s v="Female"/>
    <x v="28"/>
    <s v="No"/>
    <s v="No"/>
    <x v="0"/>
    <n v="0"/>
    <x v="1"/>
    <x v="2"/>
    <s v="CREDIT CARD"/>
    <n v="47"/>
    <x v="0"/>
    <n v="47"/>
    <n v="2938"/>
    <x v="0"/>
    <x v="0"/>
    <s v="2023/04/12"/>
    <d v="2023-04-12T00:00:00"/>
    <x v="79"/>
    <s v="Alto"/>
    <s v="High"/>
    <n v="42.305118035520543"/>
    <x v="7"/>
    <s v="SMS"/>
    <s v="SMS"/>
    <b v="0"/>
    <s v="No"/>
    <s v="Cooking"/>
    <x v="1"/>
    <s v="Low"/>
    <n v="3.2258064516129031E-2"/>
    <x v="0"/>
    <x v="0"/>
  </r>
  <r>
    <s v="3591-HZVD"/>
    <x v="1"/>
    <n v="8"/>
    <x v="0"/>
    <x v="16"/>
    <n v="1"/>
    <s v="Yes"/>
    <n v="0"/>
    <s v="VT"/>
    <s v="Hombre"/>
    <s v="Male"/>
    <x v="24"/>
    <s v="No"/>
    <s v="No"/>
    <x v="0"/>
    <n v="0"/>
    <x v="0"/>
    <x v="0"/>
    <s v="PAPER CHECK"/>
    <n v="27"/>
    <x v="3"/>
    <n v="27"/>
    <n v="217"/>
    <x v="1"/>
    <x v="6"/>
    <s v="2023/06/10"/>
    <d v="2023-06-10T00:00:00"/>
    <x v="80"/>
    <s v="Medio"/>
    <s v="Medium"/>
    <n v="28.08899831073774"/>
    <x v="2"/>
    <s v="SMS"/>
    <s v="SMS"/>
    <b v="0"/>
    <s v="No"/>
    <s v="Reading"/>
    <x v="0"/>
    <s v="Medium"/>
    <n v="0.5"/>
    <x v="0"/>
    <x v="0"/>
  </r>
  <r>
    <s v="7127-DGRJ"/>
    <x v="1"/>
    <n v="13"/>
    <x v="5"/>
    <x v="1"/>
    <n v="1"/>
    <s v="Yes"/>
    <n v="0"/>
    <s v="MN"/>
    <s v="Prefer not to say"/>
    <s v="Prefer not to say"/>
    <x v="26"/>
    <s v="No"/>
    <s v="No"/>
    <x v="0"/>
    <n v="0"/>
    <x v="0"/>
    <x v="0"/>
    <s v="direct debit"/>
    <n v="35"/>
    <x v="1"/>
    <n v="35"/>
    <n v="450"/>
    <x v="1"/>
    <x v="10"/>
    <s v="2023-03-02"/>
    <d v="2023-03-02T00:00:00"/>
    <x v="57"/>
    <s v="Medio"/>
    <s v="Medium"/>
    <n v="33.715694857439473"/>
    <x v="8"/>
    <s v="SMS"/>
    <s v="SMS"/>
    <b v="1"/>
    <s v="Yes"/>
    <s v="Running"/>
    <x v="1"/>
    <s v="High"/>
    <n v="0.69230769230769229"/>
    <x v="0"/>
    <x v="0"/>
  </r>
  <r>
    <s v="1867-FBPS"/>
    <x v="0"/>
    <n v="60"/>
    <x v="1"/>
    <x v="0"/>
    <n v="0"/>
    <s v="No"/>
    <n v="0"/>
    <s v="AK"/>
    <s v="Hombre"/>
    <s v="Male"/>
    <x v="24"/>
    <s v="No"/>
    <s v="No"/>
    <x v="0"/>
    <n v="0"/>
    <x v="0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Cooking"/>
    <x v="0"/>
    <s v="Medium"/>
    <n v="0.11666666666666667"/>
    <x v="0"/>
    <x v="0"/>
  </r>
  <r>
    <s v="0059-VIDI"/>
    <x v="0"/>
    <n v="23"/>
    <x v="1"/>
    <x v="12"/>
    <n v="1"/>
    <s v="Yes"/>
    <n v="0"/>
    <s v="WV"/>
    <s v="Female"/>
    <s v="Female"/>
    <x v="12"/>
    <s v="No"/>
    <s v="No"/>
    <x v="1"/>
    <n v="4"/>
    <x v="0"/>
    <x v="1"/>
    <s v="CREDIT CARD"/>
    <n v="18"/>
    <x v="0"/>
    <n v="18"/>
    <n v="412"/>
    <x v="0"/>
    <x v="0"/>
    <s v="2021-06-16"/>
    <d v="2021-06-16T00:00:00"/>
    <x v="82"/>
    <s v="Bajo"/>
    <s v="Low"/>
    <n v="18.27902781000984"/>
    <x v="7"/>
    <s v="Teléfono"/>
    <s v="Phone"/>
    <b v="1"/>
    <s v="Yes"/>
    <s v="Gaming"/>
    <x v="0"/>
    <s v="Low"/>
    <n v="8.6956521739130432E-2"/>
    <x v="0"/>
    <x v="0"/>
  </r>
  <r>
    <s v="1760-OQIZ"/>
    <x v="1"/>
    <n v="7"/>
    <x v="1"/>
    <x v="1"/>
    <n v="1"/>
    <s v="Yes"/>
    <n v="0"/>
    <s v="NE"/>
    <s v="Hombre"/>
    <s v="Male"/>
    <x v="44"/>
    <s v="No"/>
    <s v="Yes"/>
    <x v="0"/>
    <n v="0"/>
    <x v="0"/>
    <x v="0"/>
    <s v="CREDIT CARD"/>
    <n v="35"/>
    <x v="0"/>
    <n v="35"/>
    <n v="234"/>
    <x v="3"/>
    <x v="1"/>
    <s v="2021/01/07"/>
    <d v="2021-01-07T00:00:00"/>
    <x v="83"/>
    <s v="Alto"/>
    <s v="High"/>
    <n v="29.427484047672461"/>
    <x v="10"/>
    <s v="Teléfono"/>
    <s v="Phone"/>
    <b v="0"/>
    <s v="No"/>
    <s v="Gaming"/>
    <x v="0"/>
    <s v="Medium"/>
    <n v="1"/>
    <x v="0"/>
    <x v="1"/>
  </r>
  <r>
    <s v="2227-PKXK"/>
    <x v="0"/>
    <n v="21"/>
    <x v="1"/>
    <x v="20"/>
    <n v="1"/>
    <s v="Yes"/>
    <n v="0"/>
    <s v="IN"/>
    <s v="Hombre"/>
    <s v="Male"/>
    <x v="37"/>
    <s v="Yes"/>
    <s v="No"/>
    <x v="0"/>
    <n v="0"/>
    <x v="0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Gaming"/>
    <x v="1"/>
    <s v="Medium"/>
    <n v="0.23809523809523808"/>
    <x v="2"/>
    <x v="2"/>
  </r>
  <r>
    <s v="1621-QOEZ"/>
    <x v="0"/>
    <n v="2"/>
    <x v="2"/>
    <x v="0"/>
    <n v="0"/>
    <s v="No"/>
    <n v="0"/>
    <s v="MD"/>
    <s v="Female"/>
    <s v="Female"/>
    <x v="37"/>
    <s v="Yes"/>
    <s v="No"/>
    <x v="0"/>
    <n v="0"/>
    <x v="0"/>
    <x v="1"/>
    <s v="CREDIT CARD"/>
    <n v="9"/>
    <x v="0"/>
    <n v="9"/>
    <n v="16"/>
    <x v="0"/>
    <x v="0"/>
    <s v="2022-06-09"/>
    <d v="2022-06-09T00:00:00"/>
    <x v="85"/>
    <s v="Medio"/>
    <s v="Medium"/>
    <n v="10.199350345334929"/>
    <x v="10"/>
    <s v="Teléfono"/>
    <s v="Phone"/>
    <b v="1"/>
    <s v="Yes"/>
    <s v="Reading"/>
    <x v="0"/>
    <s v="Medium"/>
    <n v="3.5"/>
    <x v="0"/>
    <x v="2"/>
  </r>
  <r>
    <s v="5381-ELAT"/>
    <x v="0"/>
    <n v="71"/>
    <x v="1"/>
    <x v="3"/>
    <n v="1"/>
    <s v="Yes"/>
    <n v="0"/>
    <s v="AR"/>
    <s v="Hombre"/>
    <s v="Male"/>
    <x v="34"/>
    <s v="No"/>
    <s v="Yes"/>
    <x v="0"/>
    <n v="0"/>
    <x v="1"/>
    <x v="2"/>
    <s v="direct debit"/>
    <n v="50"/>
    <x v="1"/>
    <n v="50"/>
    <n v="3580"/>
    <x v="0"/>
    <x v="0"/>
    <s v="2021/09/15"/>
    <d v="2021-09-15T00:00:00"/>
    <x v="86"/>
    <s v="Bajo"/>
    <s v="Low"/>
    <n v="57.599521952770132"/>
    <x v="3"/>
    <s v="Teléfono"/>
    <s v="Phone"/>
    <b v="0"/>
    <s v="No"/>
    <s v="Gaming"/>
    <x v="1"/>
    <s v="Medium"/>
    <n v="8.4507042253521125E-2"/>
    <x v="0"/>
    <x v="1"/>
  </r>
  <r>
    <s v="1619-CUNA"/>
    <x v="0"/>
    <n v="56"/>
    <x v="1"/>
    <x v="2"/>
    <n v="1"/>
    <s v="Yes"/>
    <n v="0"/>
    <s v="NV"/>
    <s v="Female"/>
    <s v="Female"/>
    <x v="36"/>
    <s v="No"/>
    <s v="No"/>
    <x v="0"/>
    <n v="0"/>
    <x v="1"/>
    <x v="2"/>
    <s v="direct debit"/>
    <n v="42"/>
    <x v="1"/>
    <n v="42"/>
    <n v="2324"/>
    <x v="0"/>
    <x v="0"/>
    <s v="2021/10/16"/>
    <d v="2021-10-16T00:00:00"/>
    <x v="87"/>
    <s v="Bajo"/>
    <s v="Low"/>
    <n v="50.399778935347769"/>
    <x v="3"/>
    <s v="Teléfono"/>
    <s v="Phone"/>
    <b v="0"/>
    <s v="No"/>
    <s v="Running"/>
    <x v="1"/>
    <s v="Medium"/>
    <n v="0.10714285714285714"/>
    <x v="0"/>
    <x v="0"/>
  </r>
  <r>
    <s v="8076-CNIR"/>
    <x v="0"/>
    <n v="71"/>
    <x v="1"/>
    <x v="5"/>
    <n v="1"/>
    <s v="Yes"/>
    <n v="0"/>
    <s v="NM"/>
    <s v="Female"/>
    <s v="Female"/>
    <x v="30"/>
    <s v="No"/>
    <s v="Yes"/>
    <x v="0"/>
    <n v="0"/>
    <x v="1"/>
    <x v="2"/>
    <s v="CREDIT CARD"/>
    <n v="35"/>
    <x v="0"/>
    <n v="35"/>
    <n v="2479"/>
    <x v="0"/>
    <x v="0"/>
    <s v="2021/07/03"/>
    <d v="2021-07-03T00:00:00"/>
    <x v="88"/>
    <s v="Alto"/>
    <s v="High"/>
    <n v="40.085933016555543"/>
    <x v="9"/>
    <s v="Teléfono"/>
    <s v="Phone"/>
    <b v="1"/>
    <s v="Yes"/>
    <s v="Running"/>
    <x v="1"/>
    <s v="Medium"/>
    <n v="7.0422535211267609E-2"/>
    <x v="0"/>
    <x v="1"/>
  </r>
  <r>
    <s v="3457-UWLC"/>
    <x v="0"/>
    <n v="56"/>
    <x v="1"/>
    <x v="1"/>
    <n v="1"/>
    <s v="Yes"/>
    <n v="0"/>
    <s v="ID"/>
    <s v="Female"/>
    <s v="Female"/>
    <x v="39"/>
    <s v="No"/>
    <s v="No"/>
    <x v="0"/>
    <n v="0"/>
    <x v="0"/>
    <x v="1"/>
    <s v="direct debit"/>
    <n v="50"/>
    <x v="1"/>
    <n v="50"/>
    <n v="2791"/>
    <x v="0"/>
    <x v="0"/>
    <s v="2020-04-11"/>
    <d v="2020-04-11T00:00:00"/>
    <x v="89"/>
    <s v="Bajo"/>
    <s v="Low"/>
    <n v="47.390915075325587"/>
    <x v="10"/>
    <s v="Teléfono"/>
    <s v="Phone"/>
    <b v="0"/>
    <s v="No"/>
    <s v="Running"/>
    <x v="1"/>
    <s v="Medium"/>
    <n v="0.125"/>
    <x v="0"/>
    <x v="0"/>
  </r>
  <r>
    <s v="1581-MGTB"/>
    <x v="0"/>
    <n v="71"/>
    <x v="1"/>
    <x v="2"/>
    <n v="0"/>
    <s v="No"/>
    <n v="71"/>
    <s v="WY"/>
    <s v="Female"/>
    <s v="Female"/>
    <x v="17"/>
    <s v="No"/>
    <s v="No"/>
    <x v="0"/>
    <n v="0"/>
    <x v="1"/>
    <x v="2"/>
    <s v="CREDIT CARD"/>
    <n v="26"/>
    <x v="0"/>
    <n v="26"/>
    <n v="1810"/>
    <x v="0"/>
    <x v="0"/>
    <s v="2021/01/08"/>
    <d v="2021-01-08T00:00:00"/>
    <x v="90"/>
    <s v="Medio"/>
    <s v="Medium"/>
    <n v="28.533630585668401"/>
    <x v="5"/>
    <s v="SMS"/>
    <s v="SMS"/>
    <b v="1"/>
    <s v="Yes"/>
    <s v="Cooking"/>
    <x v="0"/>
    <s v="Medium"/>
    <n v="4.2253521126760563E-2"/>
    <x v="0"/>
    <x v="0"/>
  </r>
  <r>
    <s v="0690-UTSF"/>
    <x v="0"/>
    <n v="6"/>
    <x v="1"/>
    <x v="0"/>
    <n v="0"/>
    <s v="No"/>
    <n v="0"/>
    <s v="WV"/>
    <s v="Female"/>
    <s v="Female"/>
    <x v="43"/>
    <s v="No"/>
    <s v="No"/>
    <x v="0"/>
    <n v="0"/>
    <x v="0"/>
    <x v="2"/>
    <s v="CREDIT CARD"/>
    <n v="11"/>
    <x v="0"/>
    <n v="11"/>
    <n v="63"/>
    <x v="0"/>
    <x v="0"/>
    <s v="2021-05-14"/>
    <d v="2021-05-14T00:00:00"/>
    <x v="91"/>
    <s v="Bajo"/>
    <s v="Low"/>
    <n v="10.64951667163408"/>
    <x v="7"/>
    <s v="SMS"/>
    <s v="SMS"/>
    <b v="1"/>
    <s v="Yes"/>
    <s v="Running"/>
    <x v="0"/>
    <s v="Low"/>
    <n v="0.33333333333333331"/>
    <x v="0"/>
    <x v="0"/>
  </r>
  <r>
    <s v="9624-AHRD"/>
    <x v="0"/>
    <n v="21"/>
    <x v="2"/>
    <x v="0"/>
    <n v="0"/>
    <s v="No"/>
    <n v="0"/>
    <s v="TX"/>
    <s v="Female"/>
    <s v="Female"/>
    <x v="37"/>
    <s v="Yes"/>
    <s v="No"/>
    <x v="0"/>
    <n v="0"/>
    <x v="0"/>
    <x v="0"/>
    <s v="direct debit"/>
    <n v="10"/>
    <x v="1"/>
    <n v="10"/>
    <n v="216"/>
    <x v="0"/>
    <x v="0"/>
    <s v="2020/11/24"/>
    <d v="2020-11-24T00:00:00"/>
    <x v="92"/>
    <s v="Alto"/>
    <s v="High"/>
    <n v="10.732042995807779"/>
    <x v="2"/>
    <s v="Email"/>
    <s v="Email"/>
    <b v="0"/>
    <s v="No"/>
    <s v="Reading"/>
    <x v="0"/>
    <s v="Medium"/>
    <n v="0.19047619047619047"/>
    <x v="0"/>
    <x v="2"/>
  </r>
  <r>
    <s v="3519-RQOB"/>
    <x v="0"/>
    <n v="42"/>
    <x v="1"/>
    <x v="0"/>
    <n v="0"/>
    <s v="No"/>
    <n v="0"/>
    <s v="RI"/>
    <s v="Female"/>
    <s v="Female"/>
    <x v="30"/>
    <s v="No"/>
    <s v="Yes"/>
    <x v="1"/>
    <n v="4"/>
    <x v="0"/>
    <x v="2"/>
    <s v="CREDIT CARD"/>
    <n v="9"/>
    <x v="0"/>
    <n v="9"/>
    <n v="388"/>
    <x v="0"/>
    <x v="0"/>
    <s v="2022-08-28"/>
    <d v="2022-08-28T00:00:00"/>
    <x v="93"/>
    <s v="Bajo"/>
    <s v="Low"/>
    <n v="10.79243972571204"/>
    <x v="1"/>
    <s v="Email"/>
    <s v="Email"/>
    <b v="0"/>
    <s v="No"/>
    <s v="Cooking"/>
    <x v="0"/>
    <s v="High"/>
    <n v="0.23809523809523808"/>
    <x v="0"/>
    <x v="1"/>
  </r>
  <r>
    <s v="1712-COVA"/>
    <x v="0"/>
    <n v="10"/>
    <x v="1"/>
    <x v="0"/>
    <n v="0"/>
    <s v="No"/>
    <n v="0"/>
    <s v="ID"/>
    <s v="Female"/>
    <s v="Female"/>
    <x v="33"/>
    <s v="Yes"/>
    <s v="No"/>
    <x v="0"/>
    <n v="0"/>
    <x v="0"/>
    <x v="1"/>
    <s v="CREDIT CARD"/>
    <n v="7"/>
    <x v="0"/>
    <n v="7"/>
    <n v="71"/>
    <x v="0"/>
    <x v="0"/>
    <s v="2021-05-21"/>
    <d v="2021-05-21T00:00:00"/>
    <x v="94"/>
    <s v="Alto"/>
    <s v="High"/>
    <n v="8.2340524705986073"/>
    <x v="2"/>
    <s v="Teléfono"/>
    <s v="Phone"/>
    <b v="0"/>
    <s v="No"/>
    <s v="Reading"/>
    <x v="0"/>
    <s v="Medium"/>
    <n v="0.4"/>
    <x v="0"/>
    <x v="2"/>
  </r>
  <r>
    <s v="9890-EGWB"/>
    <x v="0"/>
    <n v="51"/>
    <x v="1"/>
    <x v="21"/>
    <n v="1"/>
    <s v="Yes"/>
    <n v="0"/>
    <s v="TX"/>
    <s v="Female"/>
    <s v="Female"/>
    <x v="8"/>
    <s v="Yes"/>
    <s v="No"/>
    <x v="0"/>
    <n v="0"/>
    <x v="1"/>
    <x v="1"/>
    <s v="direct debit"/>
    <n v="50"/>
    <x v="1"/>
    <n v="50"/>
    <n v="2567"/>
    <x v="0"/>
    <x v="0"/>
    <s v="2023-03-20"/>
    <d v="2023-03-20T00:00:00"/>
    <x v="78"/>
    <s v="Alto"/>
    <s v="High"/>
    <n v="44.972618186602688"/>
    <x v="3"/>
    <s v="SMS"/>
    <s v="SMS"/>
    <b v="1"/>
    <s v="Yes"/>
    <s v="Reading"/>
    <x v="1"/>
    <s v="Medium"/>
    <n v="0.11764705882352941"/>
    <x v="2"/>
    <x v="2"/>
  </r>
  <r>
    <s v="4780-MYHH"/>
    <x v="0"/>
    <n v="65"/>
    <x v="1"/>
    <x v="15"/>
    <n v="1"/>
    <s v="Yes"/>
    <n v="0"/>
    <s v="FL"/>
    <s v="Hombre"/>
    <s v="Male"/>
    <x v="33"/>
    <s v="Yes"/>
    <s v="No"/>
    <x v="0"/>
    <n v="0"/>
    <x v="1"/>
    <x v="1"/>
    <s v="direct debit"/>
    <n v="62"/>
    <x v="1"/>
    <n v="62"/>
    <n v="3987"/>
    <x v="0"/>
    <x v="0"/>
    <s v="2020-04-16"/>
    <d v="2020-04-16T00:00:00"/>
    <x v="95"/>
    <s v="Bajo"/>
    <s v="Low"/>
    <n v="63.030538122799712"/>
    <x v="1"/>
    <s v="Email"/>
    <s v="Email"/>
    <b v="0"/>
    <s v="No"/>
    <s v="Reading"/>
    <x v="2"/>
    <s v="High"/>
    <n v="0.15384615384615385"/>
    <x v="2"/>
    <x v="2"/>
  </r>
  <r>
    <s v="4607-OTFW"/>
    <x v="0"/>
    <n v="14"/>
    <x v="1"/>
    <x v="7"/>
    <n v="1"/>
    <s v="Yes"/>
    <n v="0"/>
    <s v="KY"/>
    <s v="Female"/>
    <s v="Female"/>
    <x v="45"/>
    <s v="No"/>
    <s v="No"/>
    <x v="1"/>
    <n v="2"/>
    <x v="0"/>
    <x v="0"/>
    <s v="CREDIT CARD"/>
    <n v="42"/>
    <x v="0"/>
    <n v="42"/>
    <n v="592"/>
    <x v="0"/>
    <x v="0"/>
    <s v="2023-05-25"/>
    <d v="2023-05-25T00:00:00"/>
    <x v="96"/>
    <s v="Bajo"/>
    <s v="Low"/>
    <n v="37.196432466255999"/>
    <x v="2"/>
    <s v="Email"/>
    <s v="Email"/>
    <b v="0"/>
    <s v="No"/>
    <s v="Cooking"/>
    <x v="1"/>
    <s v="Medium"/>
    <n v="0.2857142857142857"/>
    <x v="0"/>
    <x v="0"/>
  </r>
  <r>
    <s v="6933-QJFI"/>
    <x v="1"/>
    <n v="4"/>
    <x v="4"/>
    <x v="4"/>
    <n v="1"/>
    <s v="Yes"/>
    <n v="0"/>
    <s v="NE"/>
    <s v="Female"/>
    <s v="Female"/>
    <x v="43"/>
    <s v="No"/>
    <s v="No"/>
    <x v="0"/>
    <n v="0"/>
    <x v="0"/>
    <x v="0"/>
    <s v="direct debit"/>
    <n v="12"/>
    <x v="1"/>
    <n v="12"/>
    <n v="49"/>
    <x v="3"/>
    <x v="1"/>
    <s v="2020-04-30"/>
    <d v="2020-04-30T00:00:00"/>
    <x v="97"/>
    <s v="Alto"/>
    <s v="High"/>
    <n v="13.0546095646362"/>
    <x v="0"/>
    <s v="SMS"/>
    <s v="SMS"/>
    <b v="1"/>
    <s v="Yes"/>
    <s v="Cooking"/>
    <x v="0"/>
    <s v="Low"/>
    <n v="0"/>
    <x v="0"/>
    <x v="0"/>
  </r>
  <r>
    <s v="8798-DRQY"/>
    <x v="0"/>
    <n v="68"/>
    <x v="1"/>
    <x v="6"/>
    <n v="1"/>
    <s v="Yes"/>
    <n v="0"/>
    <s v="RI"/>
    <s v="Female"/>
    <s v="Female"/>
    <x v="46"/>
    <s v="No"/>
    <s v="No"/>
    <x v="1"/>
    <n v="3"/>
    <x v="1"/>
    <x v="1"/>
    <s v="direct debit"/>
    <n v="38"/>
    <x v="1"/>
    <n v="38"/>
    <n v="2606"/>
    <x v="0"/>
    <x v="0"/>
    <s v="2020/09/05"/>
    <d v="2020-09-05T00:00:00"/>
    <x v="98"/>
    <s v="Alto"/>
    <s v="High"/>
    <n v="43.706223288037592"/>
    <x v="3"/>
    <s v="SMS"/>
    <s v="SMS"/>
    <b v="0"/>
    <s v="No"/>
    <s v="Cooking"/>
    <x v="1"/>
    <s v="Medium"/>
    <n v="8.8235294117647065E-2"/>
    <x v="0"/>
    <x v="0"/>
  </r>
  <r>
    <s v="5088-QWNF"/>
    <x v="0"/>
    <n v="73"/>
    <x v="1"/>
    <x v="5"/>
    <n v="1"/>
    <s v="Yes"/>
    <n v="0"/>
    <s v="DE"/>
    <s v="Female"/>
    <s v="Female"/>
    <x v="34"/>
    <s v="No"/>
    <s v="Yes"/>
    <x v="0"/>
    <n v="0"/>
    <x v="1"/>
    <x v="2"/>
    <s v="CREDIT CARD"/>
    <n v="38"/>
    <x v="0"/>
    <n v="38"/>
    <n v="2808"/>
    <x v="0"/>
    <x v="0"/>
    <s v="2020/04/12"/>
    <d v="2020-04-12T00:00:00"/>
    <x v="99"/>
    <s v="Bajo"/>
    <s v="Low"/>
    <n v="35.789867524913547"/>
    <x v="5"/>
    <s v="SMS"/>
    <s v="SMS"/>
    <b v="0"/>
    <s v="No"/>
    <s v="Reading"/>
    <x v="1"/>
    <s v="Medium"/>
    <n v="4.1095890410958902E-2"/>
    <x v="0"/>
    <x v="1"/>
  </r>
  <r>
    <s v="5591-AKJX"/>
    <x v="0"/>
    <n v="32"/>
    <x v="1"/>
    <x v="5"/>
    <n v="1"/>
    <s v="Yes"/>
    <n v="0"/>
    <s v="TN"/>
    <s v="Hombre"/>
    <s v="Male"/>
    <x v="0"/>
    <s v="No"/>
    <s v="No"/>
    <x v="0"/>
    <n v="0"/>
    <x v="0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Gaming"/>
    <x v="1"/>
    <s v="High"/>
    <n v="0.28125"/>
    <x v="0"/>
    <x v="0"/>
  </r>
  <r>
    <s v="5864-ZMNK"/>
    <x v="0"/>
    <n v="66"/>
    <x v="1"/>
    <x v="7"/>
    <n v="1"/>
    <s v="Yes"/>
    <n v="0"/>
    <s v="CT"/>
    <s v="Female"/>
    <s v="Female"/>
    <x v="11"/>
    <s v="No"/>
    <s v="No"/>
    <x v="0"/>
    <n v="0"/>
    <x v="1"/>
    <x v="2"/>
    <s v="direct debit"/>
    <n v="38"/>
    <x v="1"/>
    <n v="38"/>
    <n v="2494"/>
    <x v="0"/>
    <x v="0"/>
    <s v="2021-11-17"/>
    <d v="2021-11-17T00:00:00"/>
    <x v="101"/>
    <s v="Alto"/>
    <s v="High"/>
    <n v="40.956009103694022"/>
    <x v="7"/>
    <s v="Teléfono"/>
    <s v="Phone"/>
    <b v="1"/>
    <s v="Yes"/>
    <s v="Running"/>
    <x v="1"/>
    <s v="Low"/>
    <n v="3.0303030303030304E-2"/>
    <x v="0"/>
    <x v="0"/>
  </r>
  <r>
    <s v="9620-DOEB"/>
    <x v="0"/>
    <n v="16"/>
    <x v="1"/>
    <x v="0"/>
    <n v="0"/>
    <s v="No"/>
    <n v="0"/>
    <s v="CO"/>
    <s v="Female"/>
    <s v="Female"/>
    <x v="47"/>
    <s v="Yes"/>
    <s v="No"/>
    <x v="1"/>
    <n v="4"/>
    <x v="0"/>
    <x v="0"/>
    <s v="direct debit"/>
    <n v="13"/>
    <x v="1"/>
    <n v="13"/>
    <n v="202"/>
    <x v="0"/>
    <x v="0"/>
    <s v="2020-12-14"/>
    <d v="2020-12-14T00:00:00"/>
    <x v="102"/>
    <s v="Alto"/>
    <s v="High"/>
    <n v="10.767647287415411"/>
    <x v="2"/>
    <s v="SMS"/>
    <s v="SMS"/>
    <b v="0"/>
    <s v="No"/>
    <s v="Reading"/>
    <x v="0"/>
    <s v="Medium"/>
    <n v="0.25"/>
    <x v="0"/>
    <x v="2"/>
  </r>
  <r>
    <s v="0870-JGEF"/>
    <x v="0"/>
    <n v="69"/>
    <x v="1"/>
    <x v="0"/>
    <n v="0"/>
    <s v="No"/>
    <n v="0"/>
    <s v="HI"/>
    <s v="Hombre"/>
    <s v="Male"/>
    <x v="7"/>
    <s v="No"/>
    <s v="No"/>
    <x v="1"/>
    <n v="5"/>
    <x v="0"/>
    <x v="2"/>
    <s v="CREDIT CARD"/>
    <n v="8"/>
    <x v="0"/>
    <n v="8"/>
    <n v="543"/>
    <x v="0"/>
    <x v="0"/>
    <s v="2021-04-04"/>
    <d v="2021-04-04T00:00:00"/>
    <x v="103"/>
    <s v="Bajo"/>
    <s v="Low"/>
    <n v="8.6782643450221144"/>
    <x v="4"/>
    <s v="Email"/>
    <s v="Email"/>
    <b v="0"/>
    <s v="No"/>
    <s v="Reading"/>
    <x v="0"/>
    <s v="Low"/>
    <n v="1.4492753623188406E-2"/>
    <x v="0"/>
    <x v="0"/>
  </r>
  <r>
    <s v="3103-UDJU"/>
    <x v="0"/>
    <n v="50"/>
    <x v="2"/>
    <x v="0"/>
    <n v="0"/>
    <s v="No"/>
    <n v="0"/>
    <s v="OH"/>
    <s v="Hombre"/>
    <s v="Male"/>
    <x v="30"/>
    <s v="No"/>
    <s v="Yes"/>
    <x v="0"/>
    <n v="0"/>
    <x v="0"/>
    <x v="2"/>
    <s v="CREDIT CARD"/>
    <n v="16"/>
    <x v="0"/>
    <n v="16"/>
    <n v="792"/>
    <x v="0"/>
    <x v="0"/>
    <s v="2023/07/31"/>
    <d v="2023-07-31T00:00:00"/>
    <x v="104"/>
    <s v="Medio"/>
    <s v="Medium"/>
    <n v="18.83915954088296"/>
    <x v="8"/>
    <s v="Teléfono"/>
    <s v="Phone"/>
    <b v="1"/>
    <s v="Yes"/>
    <s v="Running"/>
    <x v="0"/>
    <s v="High"/>
    <n v="0.18"/>
    <x v="0"/>
    <x v="1"/>
  </r>
  <r>
    <s v="5747-CIZP"/>
    <x v="0"/>
    <n v="48"/>
    <x v="1"/>
    <x v="0"/>
    <n v="0"/>
    <s v="No"/>
    <n v="0"/>
    <s v="KS"/>
    <s v="Female"/>
    <s v="Female"/>
    <x v="47"/>
    <s v="Yes"/>
    <s v="No"/>
    <x v="1"/>
    <n v="2"/>
    <x v="0"/>
    <x v="2"/>
    <s v="CREDIT CARD"/>
    <n v="8"/>
    <x v="0"/>
    <n v="8"/>
    <n v="400"/>
    <x v="0"/>
    <x v="0"/>
    <s v="2020/05/30"/>
    <d v="2020-05-30T00:00:00"/>
    <x v="105"/>
    <s v="Bajo"/>
    <s v="Low"/>
    <n v="8.0927484335130746"/>
    <x v="9"/>
    <s v="SMS"/>
    <s v="SMS"/>
    <b v="1"/>
    <s v="Yes"/>
    <s v="Reading"/>
    <x v="0"/>
    <s v="Medium"/>
    <n v="0.10416666666666667"/>
    <x v="0"/>
    <x v="2"/>
  </r>
  <r>
    <s v="2269-QZKE"/>
    <x v="0"/>
    <n v="48"/>
    <x v="1"/>
    <x v="22"/>
    <n v="1"/>
    <s v="Yes"/>
    <n v="0"/>
    <s v="MI"/>
    <s v="Hombre"/>
    <s v="Male"/>
    <x v="21"/>
    <s v="No"/>
    <s v="No"/>
    <x v="1"/>
    <n v="3"/>
    <x v="1"/>
    <x v="1"/>
    <s v="CREDIT CARD"/>
    <n v="36"/>
    <x v="0"/>
    <n v="36"/>
    <n v="1731"/>
    <x v="0"/>
    <x v="0"/>
    <s v="2023-07-27"/>
    <d v="2023-07-27T00:00:00"/>
    <x v="106"/>
    <s v="Alto"/>
    <s v="High"/>
    <n v="41.27056749092668"/>
    <x v="7"/>
    <s v="SMS"/>
    <s v="SMS"/>
    <b v="0"/>
    <s v="No"/>
    <s v="Cooking"/>
    <x v="1"/>
    <s v="Low"/>
    <n v="4.1666666666666664E-2"/>
    <x v="2"/>
    <x v="0"/>
  </r>
  <r>
    <s v="8480-PQGG"/>
    <x v="0"/>
    <n v="9"/>
    <x v="2"/>
    <x v="7"/>
    <n v="1"/>
    <s v="Yes"/>
    <n v="0"/>
    <s v="MA"/>
    <s v="Hombre"/>
    <s v="Male"/>
    <x v="41"/>
    <s v="No"/>
    <s v="Yes"/>
    <x v="0"/>
    <n v="0"/>
    <x v="1"/>
    <x v="2"/>
    <s v="CREDIT CARD"/>
    <n v="20"/>
    <x v="0"/>
    <n v="20"/>
    <n v="170"/>
    <x v="0"/>
    <x v="0"/>
    <s v="2020/10/11"/>
    <d v="2020-10-11T00:00:00"/>
    <x v="107"/>
    <s v="Alto"/>
    <s v="High"/>
    <n v="19.863598102379861"/>
    <x v="2"/>
    <s v="Teléfono"/>
    <s v="Phone"/>
    <b v="0"/>
    <s v="No"/>
    <s v="Running"/>
    <x v="0"/>
    <s v="Medium"/>
    <n v="0.44444444444444442"/>
    <x v="0"/>
    <x v="1"/>
  </r>
  <r>
    <s v="7273-ZXNC"/>
    <x v="0"/>
    <n v="69"/>
    <x v="1"/>
    <x v="18"/>
    <n v="0"/>
    <s v="No"/>
    <n v="62"/>
    <s v="TX"/>
    <s v="Female"/>
    <s v="Female"/>
    <x v="8"/>
    <s v="Yes"/>
    <s v="No"/>
    <x v="1"/>
    <n v="4"/>
    <x v="1"/>
    <x v="1"/>
    <s v="CREDIT CARD"/>
    <n v="50"/>
    <x v="0"/>
    <n v="50"/>
    <n v="3446"/>
    <x v="0"/>
    <x v="0"/>
    <s v="2020-05-17"/>
    <d v="2020-05-17T00:00:00"/>
    <x v="108"/>
    <s v="Alto"/>
    <s v="High"/>
    <n v="57.65682179657108"/>
    <x v="3"/>
    <s v="Email"/>
    <s v="Email"/>
    <b v="1"/>
    <s v="Yes"/>
    <s v="Reading"/>
    <x v="1"/>
    <s v="Medium"/>
    <n v="8.6956521739130432E-2"/>
    <x v="0"/>
    <x v="2"/>
  </r>
  <r>
    <s v="4993-PKEU"/>
    <x v="0"/>
    <n v="17"/>
    <x v="1"/>
    <x v="3"/>
    <n v="0"/>
    <s v="No"/>
    <n v="28"/>
    <s v="MS"/>
    <s v="Female"/>
    <s v="Female"/>
    <x v="31"/>
    <s v="No"/>
    <s v="No"/>
    <x v="0"/>
    <n v="0"/>
    <x v="1"/>
    <x v="0"/>
    <s v="direct debit"/>
    <n v="12"/>
    <x v="1"/>
    <n v="12"/>
    <n v="212"/>
    <x v="0"/>
    <x v="0"/>
    <s v="2020-06-25"/>
    <d v="2020-06-25T00:00:00"/>
    <x v="109"/>
    <s v="Alto"/>
    <s v="High"/>
    <n v="13.639231087508451"/>
    <x v="9"/>
    <s v="Email"/>
    <s v="Email"/>
    <b v="1"/>
    <s v="Yes"/>
    <s v="Reading"/>
    <x v="0"/>
    <s v="Medium"/>
    <n v="0.29411764705882354"/>
    <x v="0"/>
    <x v="0"/>
  </r>
  <r>
    <s v="9307-QZCU"/>
    <x v="1"/>
    <n v="1"/>
    <x v="1"/>
    <x v="23"/>
    <n v="1"/>
    <s v="Yes"/>
    <n v="0"/>
    <s v="IL"/>
    <s v="Hombre"/>
    <s v="Male"/>
    <x v="47"/>
    <s v="Yes"/>
    <s v="No"/>
    <x v="0"/>
    <n v="0"/>
    <x v="0"/>
    <x v="0"/>
    <s v="direct debit"/>
    <n v="44"/>
    <x v="1"/>
    <n v="44"/>
    <n v="44"/>
    <x v="1"/>
    <x v="8"/>
    <s v="2020-12-03"/>
    <d v="2020-12-03T00:00:00"/>
    <x v="110"/>
    <s v="Medio"/>
    <s v="Medium"/>
    <n v="45.379960437850372"/>
    <x v="4"/>
    <s v="Teléfono"/>
    <s v="Phone"/>
    <b v="0"/>
    <s v="No"/>
    <s v="Cooking"/>
    <x v="1"/>
    <s v="Low"/>
    <n v="1"/>
    <x v="0"/>
    <x v="2"/>
  </r>
  <r>
    <s v="8948-BUNW"/>
    <x v="0"/>
    <n v="55"/>
    <x v="1"/>
    <x v="3"/>
    <n v="1"/>
    <s v="Yes"/>
    <n v="0"/>
    <s v="AK"/>
    <s v="Hombre"/>
    <s v="Male"/>
    <x v="13"/>
    <s v="No"/>
    <s v="No"/>
    <x v="0"/>
    <n v="0"/>
    <x v="1"/>
    <x v="1"/>
    <s v="CREDIT CARD"/>
    <n v="18"/>
    <x v="0"/>
    <n v="18"/>
    <n v="1021"/>
    <x v="0"/>
    <x v="0"/>
    <s v="2020-03-02"/>
    <d v="2020-03-02T00:00:00"/>
    <x v="111"/>
    <s v="Medio"/>
    <s v="Medium"/>
    <n v="20.211727706871422"/>
    <x v="7"/>
    <s v="SMS"/>
    <s v="SMS"/>
    <b v="0"/>
    <s v="No"/>
    <s v="Running"/>
    <x v="0"/>
    <s v="Low"/>
    <n v="3.6363636363636362E-2"/>
    <x v="0"/>
    <x v="0"/>
  </r>
  <r>
    <s v="7103-VJQC"/>
    <x v="1"/>
    <n v="2"/>
    <x v="5"/>
    <x v="7"/>
    <n v="1"/>
    <s v="Yes"/>
    <n v="0"/>
    <s v="WA"/>
    <s v="Female"/>
    <s v="Female"/>
    <x v="16"/>
    <s v="No"/>
    <s v="No"/>
    <x v="0"/>
    <n v="0"/>
    <x v="0"/>
    <x v="0"/>
    <s v="direct debit"/>
    <n v="27"/>
    <x v="1"/>
    <n v="27"/>
    <n v="59"/>
    <x v="5"/>
    <x v="11"/>
    <s v="2023/03/13"/>
    <d v="2023-03-13T00:00:00"/>
    <x v="112"/>
    <s v="Bajo"/>
    <s v="Low"/>
    <n v="28.92339751188528"/>
    <x v="2"/>
    <s v="SMS"/>
    <s v="SMS"/>
    <b v="0"/>
    <s v="No"/>
    <s v="Cooking"/>
    <x v="0"/>
    <s v="Medium"/>
    <n v="2"/>
    <x v="0"/>
    <x v="0"/>
  </r>
  <r>
    <s v="9294-MVLK"/>
    <x v="0"/>
    <n v="68"/>
    <x v="1"/>
    <x v="12"/>
    <n v="1"/>
    <s v="Yes"/>
    <n v="0"/>
    <s v="GA"/>
    <s v="Female"/>
    <s v="Female"/>
    <x v="12"/>
    <s v="No"/>
    <s v="No"/>
    <x v="0"/>
    <n v="0"/>
    <x v="0"/>
    <x v="2"/>
    <s v="direct debit"/>
    <n v="31"/>
    <x v="1"/>
    <n v="31"/>
    <n v="2087"/>
    <x v="0"/>
    <x v="0"/>
    <s v="2023-05-06"/>
    <d v="2023-05-06T00:00:00"/>
    <x v="113"/>
    <s v="Medio"/>
    <s v="Medium"/>
    <n v="29.352618245617549"/>
    <x v="7"/>
    <s v="Email"/>
    <s v="Email"/>
    <b v="1"/>
    <s v="Yes"/>
    <s v="Reading"/>
    <x v="0"/>
    <s v="Low"/>
    <n v="2.9411764705882353E-2"/>
    <x v="0"/>
    <x v="0"/>
  </r>
  <r>
    <s v="4142-QYAR"/>
    <x v="0"/>
    <n v="70"/>
    <x v="0"/>
    <x v="0"/>
    <n v="0"/>
    <s v="No"/>
    <n v="0"/>
    <s v="AZ"/>
    <s v="Female"/>
    <s v="Female"/>
    <x v="40"/>
    <s v="Yes"/>
    <s v="No"/>
    <x v="1"/>
    <n v="2"/>
    <x v="0"/>
    <x v="2"/>
    <s v="CREDIT CARD"/>
    <n v="6"/>
    <x v="0"/>
    <n v="6"/>
    <n v="408"/>
    <x v="0"/>
    <x v="0"/>
    <s v="2020-01-16"/>
    <d v="2020-01-16T00:00:00"/>
    <x v="114"/>
    <s v="Alto"/>
    <s v="High"/>
    <n v="6.9005098552244446"/>
    <x v="10"/>
    <s v="Email"/>
    <s v="Email"/>
    <b v="1"/>
    <s v="Yes"/>
    <s v="Reading"/>
    <x v="0"/>
    <s v="Medium"/>
    <n v="0.1"/>
    <x v="0"/>
    <x v="2"/>
  </r>
  <r>
    <s v="2756-VSDX"/>
    <x v="1"/>
    <n v="19"/>
    <x v="2"/>
    <x v="7"/>
    <n v="1"/>
    <s v="Yes"/>
    <n v="0"/>
    <s v="MS"/>
    <s v="Hombre"/>
    <s v="Male"/>
    <x v="28"/>
    <s v="No"/>
    <s v="No"/>
    <x v="0"/>
    <n v="0"/>
    <x v="0"/>
    <x v="1"/>
    <s v="direct debit"/>
    <n v="39"/>
    <x v="1"/>
    <n v="39"/>
    <n v="736"/>
    <x v="1"/>
    <x v="12"/>
    <s v="2022-07-14"/>
    <d v="2022-07-14T00:00:00"/>
    <x v="115"/>
    <s v="Bajo"/>
    <s v="Low"/>
    <n v="34.817890353652828"/>
    <x v="6"/>
    <s v="Email"/>
    <s v="Email"/>
    <b v="0"/>
    <s v="No"/>
    <s v="Cooking"/>
    <x v="1"/>
    <s v="High"/>
    <n v="0.42105263157894735"/>
    <x v="0"/>
    <x v="0"/>
  </r>
  <r>
    <s v="5498-TAQR"/>
    <x v="0"/>
    <n v="6"/>
    <x v="1"/>
    <x v="1"/>
    <n v="0"/>
    <s v="No"/>
    <n v="13"/>
    <s v="SC"/>
    <s v="Hombre"/>
    <s v="Male"/>
    <x v="35"/>
    <s v="No"/>
    <s v="Yes"/>
    <x v="0"/>
    <n v="0"/>
    <x v="1"/>
    <x v="2"/>
    <s v="direct debit"/>
    <n v="35"/>
    <x v="1"/>
    <n v="35"/>
    <n v="197"/>
    <x v="0"/>
    <x v="0"/>
    <s v="2023-09-16"/>
    <d v="2023-09-16T00:00:00"/>
    <x v="63"/>
    <s v="Medio"/>
    <s v="Medium"/>
    <n v="37.4359974113151"/>
    <x v="9"/>
    <s v="Teléfono"/>
    <s v="Phone"/>
    <b v="1"/>
    <s v="Yes"/>
    <s v="Gaming"/>
    <x v="1"/>
    <s v="Medium"/>
    <n v="0.83333333333333337"/>
    <x v="0"/>
    <x v="1"/>
  </r>
  <r>
    <s v="5279-QDBV"/>
    <x v="0"/>
    <n v="61"/>
    <x v="1"/>
    <x v="2"/>
    <n v="0"/>
    <s v="No"/>
    <n v="3"/>
    <s v="MS"/>
    <s v="Hombre"/>
    <s v="Male"/>
    <x v="48"/>
    <s v="No"/>
    <s v="Yes"/>
    <x v="0"/>
    <n v="0"/>
    <x v="0"/>
    <x v="1"/>
    <s v="direct debit"/>
    <n v="47"/>
    <x v="1"/>
    <n v="47"/>
    <n v="2857"/>
    <x v="0"/>
    <x v="0"/>
    <s v="2020/09/10"/>
    <d v="2020-09-10T00:00:00"/>
    <x v="116"/>
    <s v="Medio"/>
    <s v="Medium"/>
    <n v="44.709139780968087"/>
    <x v="9"/>
    <s v="SMS"/>
    <s v="SMS"/>
    <b v="0"/>
    <s v="No"/>
    <s v="Cooking"/>
    <x v="1"/>
    <s v="Medium"/>
    <n v="8.1967213114754092E-2"/>
    <x v="0"/>
    <x v="1"/>
  </r>
  <r>
    <s v="8754-CRSN"/>
    <x v="0"/>
    <n v="29"/>
    <x v="1"/>
    <x v="0"/>
    <n v="0"/>
    <s v="No"/>
    <n v="0"/>
    <s v="TN"/>
    <s v="Female"/>
    <s v="Female"/>
    <x v="25"/>
    <s v="No"/>
    <s v="No"/>
    <x v="0"/>
    <n v="0"/>
    <x v="0"/>
    <x v="0"/>
    <s v="PAPER CHECK"/>
    <n v="9"/>
    <x v="3"/>
    <n v="9"/>
    <n v="262"/>
    <x v="0"/>
    <x v="0"/>
    <s v="2020-08-24"/>
    <d v="2020-08-24T00:00:00"/>
    <x v="37"/>
    <s v="Alto"/>
    <s v="High"/>
    <n v="10.200463527393291"/>
    <x v="2"/>
    <s v="Teléfono"/>
    <s v="Phone"/>
    <b v="0"/>
    <s v="No"/>
    <s v="Running"/>
    <x v="0"/>
    <s v="Medium"/>
    <n v="0.13793103448275862"/>
    <x v="0"/>
    <x v="0"/>
  </r>
  <r>
    <s v="2267-OQZH"/>
    <x v="0"/>
    <n v="70"/>
    <x v="1"/>
    <x v="12"/>
    <n v="1"/>
    <s v="Yes"/>
    <n v="0"/>
    <s v="MN"/>
    <s v="Hombre"/>
    <s v="Male"/>
    <x v="49"/>
    <s v="No"/>
    <s v="No"/>
    <x v="0"/>
    <n v="0"/>
    <x v="1"/>
    <x v="2"/>
    <s v="direct debit"/>
    <n v="24"/>
    <x v="1"/>
    <n v="24"/>
    <n v="1715"/>
    <x v="0"/>
    <x v="0"/>
    <s v="2020-05-12"/>
    <d v="2020-05-12T00:00:00"/>
    <x v="117"/>
    <s v="Alto"/>
    <s v="High"/>
    <n v="23.32936501175142"/>
    <x v="2"/>
    <s v="SMS"/>
    <s v="SMS"/>
    <b v="0"/>
    <s v="No"/>
    <s v="Gaming"/>
    <x v="0"/>
    <s v="Medium"/>
    <n v="5.7142857142857141E-2"/>
    <x v="0"/>
    <x v="0"/>
  </r>
  <r>
    <s v="6874-BHTN"/>
    <x v="0"/>
    <n v="9"/>
    <x v="1"/>
    <x v="6"/>
    <n v="1"/>
    <s v="Yes"/>
    <n v="0"/>
    <s v="GA"/>
    <s v="Female"/>
    <s v="Female"/>
    <x v="12"/>
    <s v="No"/>
    <s v="No"/>
    <x v="0"/>
    <n v="0"/>
    <x v="0"/>
    <x v="0"/>
    <s v="direct debit"/>
    <n v="26"/>
    <x v="1"/>
    <n v="26"/>
    <n v="231"/>
    <x v="0"/>
    <x v="0"/>
    <s v="2022/03/19"/>
    <d v="2022-03-19T00:00:00"/>
    <x v="118"/>
    <s v="Alto"/>
    <s v="High"/>
    <n v="30.012392710561091"/>
    <x v="7"/>
    <s v="SMS"/>
    <s v="SMS"/>
    <b v="0"/>
    <s v="No"/>
    <s v="Reading"/>
    <x v="1"/>
    <s v="Low"/>
    <n v="0.22222222222222221"/>
    <x v="0"/>
    <x v="0"/>
  </r>
  <r>
    <s v="7288-OZRM"/>
    <x v="0"/>
    <n v="66"/>
    <x v="1"/>
    <x v="7"/>
    <n v="1"/>
    <s v="Yes"/>
    <n v="0"/>
    <s v="WI"/>
    <s v="Female"/>
    <s v="Female"/>
    <x v="5"/>
    <s v="No"/>
    <s v="No"/>
    <x v="1"/>
    <n v="2"/>
    <x v="0"/>
    <x v="2"/>
    <s v="CREDIT CARD"/>
    <n v="29"/>
    <x v="0"/>
    <n v="29"/>
    <n v="1896"/>
    <x v="0"/>
    <x v="0"/>
    <s v="2023/12/20"/>
    <d v="2023-12-20T00:00:00"/>
    <x v="119"/>
    <s v="Bajo"/>
    <s v="Low"/>
    <n v="33.315489745617647"/>
    <x v="1"/>
    <s v="Teléfono"/>
    <s v="Phone"/>
    <b v="0"/>
    <s v="No"/>
    <s v="Reading"/>
    <x v="1"/>
    <s v="High"/>
    <n v="0.15151515151515152"/>
    <x v="0"/>
    <x v="0"/>
  </r>
  <r>
    <s v="9181-IWNV"/>
    <x v="0"/>
    <n v="7"/>
    <x v="1"/>
    <x v="24"/>
    <n v="1"/>
    <s v="Yes"/>
    <n v="0"/>
    <s v="GA"/>
    <s v="Female"/>
    <s v="Female"/>
    <x v="43"/>
    <s v="No"/>
    <s v="No"/>
    <x v="1"/>
    <n v="3"/>
    <x v="1"/>
    <x v="0"/>
    <s v="direct debit"/>
    <n v="23"/>
    <x v="1"/>
    <n v="23"/>
    <n v="166"/>
    <x v="0"/>
    <x v="0"/>
    <s v="2022/08/01"/>
    <d v="2022-08-01T00:00:00"/>
    <x v="120"/>
    <s v="Medio"/>
    <s v="Medium"/>
    <n v="21.101003253067471"/>
    <x v="3"/>
    <s v="Teléfono"/>
    <s v="Phone"/>
    <b v="0"/>
    <s v="No"/>
    <s v="Running"/>
    <x v="0"/>
    <s v="Medium"/>
    <n v="0.8571428571428571"/>
    <x v="2"/>
    <x v="0"/>
  </r>
  <r>
    <s v="0295-ETJE"/>
    <x v="1"/>
    <n v="6"/>
    <x v="5"/>
    <x v="25"/>
    <n v="1"/>
    <s v="Yes"/>
    <n v="0"/>
    <s v="TN"/>
    <s v="Hombre"/>
    <s v="Male"/>
    <x v="50"/>
    <s v="Yes"/>
    <s v="No"/>
    <x v="0"/>
    <n v="0"/>
    <x v="0"/>
    <x v="0"/>
    <s v="PAPER CHECK"/>
    <n v="17"/>
    <x v="3"/>
    <n v="17"/>
    <n v="105"/>
    <x v="4"/>
    <x v="13"/>
    <s v="2023-08-06"/>
    <d v="2023-08-06T00:00:00"/>
    <x v="121"/>
    <s v="Medio"/>
    <s v="Medium"/>
    <n v="18.833450331077842"/>
    <x v="4"/>
    <s v="Teléfono"/>
    <s v="Phone"/>
    <b v="1"/>
    <s v="Yes"/>
    <s v="Cooking"/>
    <x v="0"/>
    <s v="Low"/>
    <n v="0.16666666666666666"/>
    <x v="2"/>
    <x v="2"/>
  </r>
  <r>
    <s v="7849-VCMM"/>
    <x v="0"/>
    <n v="28"/>
    <x v="1"/>
    <x v="17"/>
    <n v="1"/>
    <s v="Yes"/>
    <n v="0"/>
    <s v="VA"/>
    <s v="Hombre"/>
    <s v="Male"/>
    <x v="37"/>
    <s v="Yes"/>
    <s v="No"/>
    <x v="0"/>
    <n v="0"/>
    <x v="1"/>
    <x v="0"/>
    <s v="CREDIT CARD"/>
    <n v="47"/>
    <x v="0"/>
    <n v="47"/>
    <n v="1311"/>
    <x v="0"/>
    <x v="0"/>
    <s v="2022/03/23"/>
    <d v="2022-03-23T00:00:00"/>
    <x v="122"/>
    <s v="Alto"/>
    <s v="High"/>
    <n v="55.496969883585393"/>
    <x v="5"/>
    <s v="Teléfono"/>
    <s v="Phone"/>
    <b v="1"/>
    <s v="Yes"/>
    <s v="Running"/>
    <x v="1"/>
    <s v="Medium"/>
    <n v="0.10714285714285714"/>
    <x v="2"/>
    <x v="2"/>
  </r>
  <r>
    <s v="6946-GKZX"/>
    <x v="0"/>
    <n v="73"/>
    <x v="1"/>
    <x v="18"/>
    <n v="1"/>
    <s v="Yes"/>
    <n v="0"/>
    <s v="CA"/>
    <s v="Hombre"/>
    <s v="Male"/>
    <x v="8"/>
    <s v="Yes"/>
    <s v="No"/>
    <x v="0"/>
    <n v="0"/>
    <x v="0"/>
    <x v="2"/>
    <s v="direct debit"/>
    <n v="53"/>
    <x v="1"/>
    <n v="53"/>
    <n v="3873"/>
    <x v="0"/>
    <x v="0"/>
    <s v="2023-08-15"/>
    <d v="2023-08-15T00:00:00"/>
    <x v="63"/>
    <s v="Bajo"/>
    <s v="Low"/>
    <n v="49.16046938997836"/>
    <x v="6"/>
    <s v="Email"/>
    <s v="Email"/>
    <b v="1"/>
    <s v="Yes"/>
    <s v="Gaming"/>
    <x v="1"/>
    <s v="High"/>
    <n v="0.1095890410958904"/>
    <x v="0"/>
    <x v="2"/>
  </r>
  <r>
    <s v="5221-TEQT"/>
    <x v="0"/>
    <n v="9"/>
    <x v="0"/>
    <x v="10"/>
    <n v="1"/>
    <s v="Yes"/>
    <n v="0"/>
    <s v="TN"/>
    <s v="Female"/>
    <s v="Female"/>
    <x v="8"/>
    <s v="Yes"/>
    <s v="No"/>
    <x v="0"/>
    <n v="0"/>
    <x v="0"/>
    <x v="0"/>
    <s v="CREDIT CARD"/>
    <n v="17"/>
    <x v="0"/>
    <n v="17"/>
    <n v="156"/>
    <x v="0"/>
    <x v="0"/>
    <s v="2021-08-12"/>
    <d v="2021-08-12T00:00:00"/>
    <x v="123"/>
    <s v="Bajo"/>
    <s v="Low"/>
    <n v="17.68402101407521"/>
    <x v="0"/>
    <s v="Email"/>
    <s v="Email"/>
    <b v="0"/>
    <s v="No"/>
    <s v="Gaming"/>
    <x v="0"/>
    <s v="Low"/>
    <n v="0"/>
    <x v="2"/>
    <x v="2"/>
  </r>
  <r>
    <s v="3292-VXEM"/>
    <x v="0"/>
    <n v="67"/>
    <x v="1"/>
    <x v="26"/>
    <n v="1"/>
    <s v="Yes"/>
    <n v="0"/>
    <s v="TX"/>
    <s v="Hombre"/>
    <s v="Male"/>
    <x v="10"/>
    <s v="No"/>
    <s v="No"/>
    <x v="0"/>
    <n v="0"/>
    <x v="1"/>
    <x v="1"/>
    <s v="direct debit"/>
    <n v="28"/>
    <x v="1"/>
    <n v="28"/>
    <n v="1904"/>
    <x v="0"/>
    <x v="0"/>
    <s v="2020-07-08"/>
    <d v="2020-07-08T00:00:00"/>
    <x v="15"/>
    <s v="Medio"/>
    <s v="Medium"/>
    <n v="25.496569785247608"/>
    <x v="6"/>
    <s v="Teléfono"/>
    <s v="Phone"/>
    <b v="1"/>
    <s v="Yes"/>
    <s v="Gaming"/>
    <x v="0"/>
    <s v="High"/>
    <n v="0.11940298507462686"/>
    <x v="2"/>
    <x v="0"/>
  </r>
  <r>
    <s v="0067-BNMH"/>
    <x v="1"/>
    <n v="15"/>
    <x v="3"/>
    <x v="16"/>
    <n v="0"/>
    <s v="No"/>
    <n v="12"/>
    <s v="MI"/>
    <s v="Hombre"/>
    <s v="Male"/>
    <x v="43"/>
    <s v="No"/>
    <s v="No"/>
    <x v="0"/>
    <n v="0"/>
    <x v="0"/>
    <x v="0"/>
    <s v="direct debit"/>
    <n v="20"/>
    <x v="1"/>
    <n v="20"/>
    <n v="297"/>
    <x v="3"/>
    <x v="7"/>
    <s v="2021/03/10"/>
    <d v="2021-03-10T00:00:00"/>
    <x v="124"/>
    <s v="Alto"/>
    <s v="High"/>
    <n v="23.979997565796619"/>
    <x v="0"/>
    <s v="Teléfono"/>
    <s v="Phone"/>
    <b v="0"/>
    <s v="No"/>
    <s v="Cooking"/>
    <x v="0"/>
    <s v="Low"/>
    <n v="0"/>
    <x v="0"/>
    <x v="0"/>
  </r>
  <r>
    <s v="5560-RHYI"/>
    <x v="1"/>
    <n v="2"/>
    <x v="1"/>
    <x v="6"/>
    <n v="0"/>
    <s v="No"/>
    <n v="4"/>
    <s v="SD"/>
    <s v="Hombre"/>
    <s v="Male"/>
    <x v="51"/>
    <s v="No"/>
    <s v="No"/>
    <x v="0"/>
    <n v="0"/>
    <x v="0"/>
    <x v="0"/>
    <s v="direct debit"/>
    <n v="46"/>
    <x v="1"/>
    <n v="46"/>
    <n v="82"/>
    <x v="1"/>
    <x v="8"/>
    <s v="2023/07/16"/>
    <d v="2023-07-16T00:00:00"/>
    <x v="72"/>
    <s v="Bajo"/>
    <s v="Low"/>
    <n v="53.878801249994233"/>
    <x v="9"/>
    <s v="Email"/>
    <s v="Email"/>
    <b v="1"/>
    <s v="Yes"/>
    <s v="Running"/>
    <x v="1"/>
    <s v="Medium"/>
    <n v="2.5"/>
    <x v="0"/>
    <x v="0"/>
  </r>
  <r>
    <s v="6382-GKJC"/>
    <x v="0"/>
    <n v="47"/>
    <x v="1"/>
    <x v="11"/>
    <n v="1"/>
    <s v="Yes"/>
    <n v="0"/>
    <s v="AL"/>
    <s v="Hombre"/>
    <s v="Male"/>
    <x v="16"/>
    <s v="No"/>
    <s v="No"/>
    <x v="0"/>
    <n v="0"/>
    <x v="1"/>
    <x v="1"/>
    <s v="CREDIT CARD"/>
    <n v="34"/>
    <x v="0"/>
    <n v="34"/>
    <n v="1593"/>
    <x v="0"/>
    <x v="0"/>
    <s v="2023-03-21"/>
    <d v="2023-03-21T00:00:00"/>
    <x v="125"/>
    <s v="Alto"/>
    <s v="High"/>
    <n v="28.027701202847869"/>
    <x v="10"/>
    <s v="SMS"/>
    <s v="SMS"/>
    <b v="1"/>
    <s v="Yes"/>
    <s v="Cooking"/>
    <x v="0"/>
    <s v="Medium"/>
    <n v="0.14893617021276595"/>
    <x v="0"/>
    <x v="0"/>
  </r>
  <r>
    <s v="9953-TYBX"/>
    <x v="0"/>
    <n v="46"/>
    <x v="0"/>
    <x v="7"/>
    <n v="0"/>
    <s v="No"/>
    <n v="18"/>
    <s v="CT"/>
    <s v="Female"/>
    <s v="Female"/>
    <x v="4"/>
    <s v="No"/>
    <s v="No"/>
    <x v="1"/>
    <n v="2"/>
    <x v="1"/>
    <x v="1"/>
    <s v="direct debit"/>
    <n v="27"/>
    <x v="1"/>
    <n v="27"/>
    <n v="1228"/>
    <x v="0"/>
    <x v="0"/>
    <s v="2020/09/09"/>
    <d v="2020-09-09T00:00:00"/>
    <x v="126"/>
    <s v="Medio"/>
    <s v="Medium"/>
    <n v="31.689130810725249"/>
    <x v="2"/>
    <s v="Teléfono"/>
    <s v="Phone"/>
    <b v="0"/>
    <s v="No"/>
    <s v="Reading"/>
    <x v="1"/>
    <s v="Medium"/>
    <n v="8.6956521739130432E-2"/>
    <x v="0"/>
    <x v="0"/>
  </r>
  <r>
    <s v="7145-TRML"/>
    <x v="0"/>
    <n v="66"/>
    <x v="1"/>
    <x v="19"/>
    <n v="1"/>
    <s v="Yes"/>
    <n v="0"/>
    <s v="AL"/>
    <s v="Hombre"/>
    <s v="Male"/>
    <x v="8"/>
    <s v="Yes"/>
    <s v="No"/>
    <x v="0"/>
    <n v="0"/>
    <x v="1"/>
    <x v="2"/>
    <s v="direct debit"/>
    <n v="54"/>
    <x v="1"/>
    <n v="54"/>
    <n v="3577"/>
    <x v="0"/>
    <x v="0"/>
    <s v="2020/01/14"/>
    <d v="2020-01-14T00:00:00"/>
    <x v="127"/>
    <s v="Bajo"/>
    <s v="Low"/>
    <n v="59.067415138650269"/>
    <x v="3"/>
    <s v="Email"/>
    <s v="Email"/>
    <b v="0"/>
    <s v="No"/>
    <s v="Cooking"/>
    <x v="1"/>
    <s v="Medium"/>
    <n v="9.0909090909090912E-2"/>
    <x v="2"/>
    <x v="2"/>
  </r>
  <r>
    <s v="1575-JFGV"/>
    <x v="0"/>
    <n v="34"/>
    <x v="1"/>
    <x v="0"/>
    <n v="0"/>
    <s v="No"/>
    <n v="0"/>
    <s v="HI"/>
    <s v="Hombre"/>
    <s v="Male"/>
    <x v="1"/>
    <s v="No"/>
    <s v="Yes"/>
    <x v="0"/>
    <n v="0"/>
    <x v="0"/>
    <x v="1"/>
    <s v="direct debit"/>
    <n v="17"/>
    <x v="1"/>
    <n v="17"/>
    <n v="565"/>
    <x v="0"/>
    <x v="0"/>
    <s v="2023/10/11"/>
    <d v="2023-10-11T00:00:00"/>
    <x v="128"/>
    <s v="Bajo"/>
    <s v="Low"/>
    <n v="14.90553831161122"/>
    <x v="10"/>
    <s v="Email"/>
    <s v="Email"/>
    <b v="0"/>
    <s v="No"/>
    <s v="Gaming"/>
    <x v="0"/>
    <s v="Medium"/>
    <n v="0.20588235294117646"/>
    <x v="0"/>
    <x v="1"/>
  </r>
  <r>
    <s v="7236-MPXK"/>
    <x v="0"/>
    <n v="1"/>
    <x v="0"/>
    <x v="3"/>
    <n v="1"/>
    <s v="Yes"/>
    <n v="0"/>
    <s v="NY"/>
    <s v="Hombre"/>
    <s v="Male"/>
    <x v="49"/>
    <s v="No"/>
    <s v="No"/>
    <x v="1"/>
    <n v="2"/>
    <x v="0"/>
    <x v="0"/>
    <s v="CREDIT CARD"/>
    <n v="22"/>
    <x v="0"/>
    <n v="22"/>
    <n v="22"/>
    <x v="0"/>
    <x v="0"/>
    <s v="2021-02-14"/>
    <d v="2021-02-14T00:00:00"/>
    <x v="129"/>
    <s v="Medio"/>
    <s v="Medium"/>
    <n v="18.182616490912611"/>
    <x v="6"/>
    <s v="SMS"/>
    <s v="SMS"/>
    <b v="0"/>
    <s v="No"/>
    <s v="Running"/>
    <x v="0"/>
    <s v="High"/>
    <n v="8"/>
    <x v="0"/>
    <x v="0"/>
  </r>
  <r>
    <s v="5221-AYGI"/>
    <x v="1"/>
    <n v="1"/>
    <x v="4"/>
    <x v="4"/>
    <n v="1"/>
    <s v="Yes"/>
    <n v="0"/>
    <s v="RI"/>
    <s v="Female"/>
    <s v="Female"/>
    <x v="29"/>
    <s v="No"/>
    <s v="Yes"/>
    <x v="0"/>
    <n v="0"/>
    <x v="0"/>
    <x v="0"/>
    <s v="direct debit"/>
    <n v="36"/>
    <x v="1"/>
    <n v="36"/>
    <n v="36"/>
    <x v="3"/>
    <x v="1"/>
    <s v="2023/01/01"/>
    <d v="2023-01-01T00:00:00"/>
    <x v="130"/>
    <s v="Bajo"/>
    <s v="Low"/>
    <n v="36.802359926237003"/>
    <x v="3"/>
    <s v="Teléfono"/>
    <s v="Phone"/>
    <b v="1"/>
    <s v="Yes"/>
    <s v="Running"/>
    <x v="1"/>
    <s v="Medium"/>
    <n v="6"/>
    <x v="0"/>
    <x v="1"/>
  </r>
  <r>
    <s v="2801-FIRU"/>
    <x v="0"/>
    <n v="71"/>
    <x v="1"/>
    <x v="8"/>
    <n v="1"/>
    <s v="Yes"/>
    <n v="0"/>
    <s v="IN"/>
    <s v="Hombre"/>
    <s v="Male"/>
    <x v="16"/>
    <s v="No"/>
    <s v="No"/>
    <x v="1"/>
    <n v="5"/>
    <x v="0"/>
    <x v="2"/>
    <s v="direct debit"/>
    <n v="46"/>
    <x v="1"/>
    <n v="46"/>
    <n v="3245"/>
    <x v="0"/>
    <x v="0"/>
    <s v="2023-02-26"/>
    <d v="2023-02-26T00:00:00"/>
    <x v="131"/>
    <s v="Medio"/>
    <s v="Medium"/>
    <n v="51.482433267333917"/>
    <x v="4"/>
    <s v="Email"/>
    <s v="Email"/>
    <b v="0"/>
    <s v="No"/>
    <s v="Running"/>
    <x v="1"/>
    <s v="Low"/>
    <n v="1.4084507042253521E-2"/>
    <x v="1"/>
    <x v="0"/>
  </r>
  <r>
    <s v="5830-IBCE"/>
    <x v="1"/>
    <n v="24"/>
    <x v="1"/>
    <x v="4"/>
    <n v="1"/>
    <s v="Yes"/>
    <n v="0"/>
    <s v="TX"/>
    <s v="Female"/>
    <s v="Female"/>
    <x v="39"/>
    <s v="No"/>
    <s v="No"/>
    <x v="0"/>
    <n v="0"/>
    <x v="0"/>
    <x v="0"/>
    <s v="direct debit"/>
    <n v="35"/>
    <x v="1"/>
    <n v="35"/>
    <n v="823"/>
    <x v="4"/>
    <x v="14"/>
    <s v="2022/09/07"/>
    <d v="2022-09-07T00:00:00"/>
    <x v="132"/>
    <s v="Alto"/>
    <s v="High"/>
    <n v="38.996039458998347"/>
    <x v="7"/>
    <s v="SMS"/>
    <s v="SMS"/>
    <b v="1"/>
    <s v="Yes"/>
    <s v="Reading"/>
    <x v="1"/>
    <s v="Low"/>
    <n v="8.3333333333333329E-2"/>
    <x v="0"/>
    <x v="0"/>
  </r>
  <r>
    <s v="1527-SXBH"/>
    <x v="0"/>
    <n v="51"/>
    <x v="1"/>
    <x v="27"/>
    <n v="1"/>
    <s v="Yes"/>
    <n v="0"/>
    <s v="ND"/>
    <s v="Female"/>
    <s v="Female"/>
    <x v="10"/>
    <s v="No"/>
    <s v="No"/>
    <x v="0"/>
    <n v="0"/>
    <x v="1"/>
    <x v="0"/>
    <s v="direct debit"/>
    <n v="32"/>
    <x v="1"/>
    <n v="32"/>
    <n v="1655"/>
    <x v="0"/>
    <x v="0"/>
    <s v="2022-04-18"/>
    <d v="2022-04-18T00:00:00"/>
    <x v="133"/>
    <s v="Bajo"/>
    <s v="Low"/>
    <n v="37.335140760000108"/>
    <x v="10"/>
    <s v="Teléfono"/>
    <s v="Phone"/>
    <b v="1"/>
    <s v="Yes"/>
    <s v="Running"/>
    <x v="1"/>
    <s v="Medium"/>
    <n v="0.13725490196078433"/>
    <x v="1"/>
    <x v="0"/>
  </r>
  <r>
    <s v="8129-AXDZ"/>
    <x v="0"/>
    <n v="21"/>
    <x v="1"/>
    <x v="13"/>
    <n v="1"/>
    <s v="Yes"/>
    <n v="0"/>
    <s v="MT"/>
    <s v="Female"/>
    <s v="Female"/>
    <x v="7"/>
    <s v="No"/>
    <s v="No"/>
    <x v="0"/>
    <n v="0"/>
    <x v="1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Cooking"/>
    <x v="1"/>
    <s v="High"/>
    <n v="0.47619047619047616"/>
    <x v="0"/>
    <x v="0"/>
  </r>
  <r>
    <s v="8737-SETI"/>
    <x v="1"/>
    <n v="1"/>
    <x v="0"/>
    <x v="3"/>
    <n v="0"/>
    <s v="No"/>
    <n v="0"/>
    <s v="CT"/>
    <s v="Hombre"/>
    <s v="Male"/>
    <x v="51"/>
    <s v="No"/>
    <s v="No"/>
    <x v="0"/>
    <n v="0"/>
    <x v="0"/>
    <x v="0"/>
    <s v="direct debit"/>
    <n v="34"/>
    <x v="1"/>
    <n v="34"/>
    <n v="34"/>
    <x v="3"/>
    <x v="7"/>
    <s v="2022-02-10"/>
    <d v="2022-02-10T00:00:00"/>
    <x v="135"/>
    <s v="Medio"/>
    <s v="Medium"/>
    <n v="31.97899265103462"/>
    <x v="8"/>
    <s v="SMS"/>
    <s v="SMS"/>
    <b v="0"/>
    <s v="No"/>
    <s v="Running"/>
    <x v="1"/>
    <s v="High"/>
    <n v="9"/>
    <x v="0"/>
    <x v="0"/>
  </r>
  <r>
    <s v="2950-LWNY"/>
    <x v="0"/>
    <n v="42"/>
    <x v="1"/>
    <x v="21"/>
    <n v="1"/>
    <s v="Yes"/>
    <n v="0"/>
    <s v="NJ"/>
    <s v="Hombre"/>
    <s v="Male"/>
    <x v="22"/>
    <s v="Yes"/>
    <s v="No"/>
    <x v="0"/>
    <n v="0"/>
    <x v="0"/>
    <x v="1"/>
    <s v="CREDIT CARD"/>
    <n v="39"/>
    <x v="0"/>
    <n v="39"/>
    <n v="1641"/>
    <x v="0"/>
    <x v="0"/>
    <s v="2020-09-20"/>
    <d v="2020-09-20T00:00:00"/>
    <x v="136"/>
    <s v="Alto"/>
    <s v="High"/>
    <n v="33.7924364578721"/>
    <x v="0"/>
    <s v="SMS"/>
    <s v="SMS"/>
    <b v="0"/>
    <s v="No"/>
    <s v="Cooking"/>
    <x v="1"/>
    <s v="Low"/>
    <n v="0"/>
    <x v="2"/>
    <x v="2"/>
  </r>
  <r>
    <s v="5109-GIJD"/>
    <x v="0"/>
    <n v="9"/>
    <x v="1"/>
    <x v="13"/>
    <n v="1"/>
    <s v="Yes"/>
    <n v="0"/>
    <s v="MI"/>
    <s v="Female"/>
    <s v="Female"/>
    <x v="15"/>
    <s v="No"/>
    <s v="No"/>
    <x v="0"/>
    <n v="0"/>
    <x v="0"/>
    <x v="1"/>
    <s v="CREDIT CARD"/>
    <n v="36"/>
    <x v="0"/>
    <n v="36"/>
    <n v="327"/>
    <x v="0"/>
    <x v="0"/>
    <s v="2020-10-29"/>
    <d v="2020-10-29T00:00:00"/>
    <x v="121"/>
    <s v="Alto"/>
    <s v="High"/>
    <n v="31.128757317919419"/>
    <x v="6"/>
    <s v="Email"/>
    <s v="Email"/>
    <b v="0"/>
    <s v="No"/>
    <s v="Reading"/>
    <x v="1"/>
    <s v="High"/>
    <n v="0.88888888888888884"/>
    <x v="0"/>
    <x v="0"/>
  </r>
  <r>
    <s v="2680-UVBL"/>
    <x v="0"/>
    <n v="51"/>
    <x v="2"/>
    <x v="1"/>
    <n v="1"/>
    <s v="Yes"/>
    <n v="0"/>
    <s v="GA"/>
    <s v="Hombre"/>
    <s v="Male"/>
    <x v="52"/>
    <s v="No"/>
    <s v="Yes"/>
    <x v="1"/>
    <n v="4"/>
    <x v="1"/>
    <x v="2"/>
    <s v="direct debit"/>
    <n v="37"/>
    <x v="1"/>
    <n v="37"/>
    <n v="1867"/>
    <x v="0"/>
    <x v="0"/>
    <s v="2022-06-19"/>
    <d v="2022-06-19T00:00:00"/>
    <x v="137"/>
    <s v="Medio"/>
    <s v="Medium"/>
    <n v="39.889461253021231"/>
    <x v="1"/>
    <s v="Teléfono"/>
    <s v="Phone"/>
    <b v="1"/>
    <s v="Yes"/>
    <s v="Running"/>
    <x v="1"/>
    <s v="High"/>
    <n v="0.19607843137254902"/>
    <x v="0"/>
    <x v="1"/>
  </r>
  <r>
    <s v="2475-OLNT"/>
    <x v="0"/>
    <n v="19"/>
    <x v="2"/>
    <x v="1"/>
    <n v="1"/>
    <s v="Yes"/>
    <n v="0"/>
    <s v="SD"/>
    <s v="Hombre"/>
    <s v="Male"/>
    <x v="19"/>
    <s v="No"/>
    <s v="No"/>
    <x v="0"/>
    <n v="0"/>
    <x v="0"/>
    <x v="0"/>
    <s v="direct debit"/>
    <n v="49"/>
    <x v="1"/>
    <n v="49"/>
    <n v="918"/>
    <x v="0"/>
    <x v="0"/>
    <s v="2021/06/21"/>
    <d v="2021-06-21T00:00:00"/>
    <x v="138"/>
    <s v="Alto"/>
    <s v="High"/>
    <n v="56.093323196220332"/>
    <x v="1"/>
    <s v="SMS"/>
    <s v="SMS"/>
    <b v="1"/>
    <s v="Yes"/>
    <s v="Running"/>
    <x v="1"/>
    <s v="High"/>
    <n v="0.52631578947368418"/>
    <x v="0"/>
    <x v="0"/>
  </r>
  <r>
    <s v="7680-RLRV"/>
    <x v="0"/>
    <n v="40"/>
    <x v="1"/>
    <x v="12"/>
    <n v="1"/>
    <s v="Yes"/>
    <n v="0"/>
    <s v="AZ"/>
    <s v="Hombre"/>
    <s v="Male"/>
    <x v="3"/>
    <s v="No"/>
    <s v="No"/>
    <x v="0"/>
    <n v="0"/>
    <x v="0"/>
    <x v="0"/>
    <s v="direct debit"/>
    <n v="47"/>
    <x v="1"/>
    <n v="47"/>
    <n v="1850"/>
    <x v="0"/>
    <x v="0"/>
    <s v="2021/09/10"/>
    <d v="2021-09-10T00:00:00"/>
    <x v="139"/>
    <s v="Bajo"/>
    <s v="Low"/>
    <n v="37.780051630071583"/>
    <x v="9"/>
    <s v="SMS"/>
    <s v="SMS"/>
    <b v="0"/>
    <s v="No"/>
    <s v="Gaming"/>
    <x v="1"/>
    <s v="Medium"/>
    <n v="0.125"/>
    <x v="0"/>
    <x v="0"/>
  </r>
  <r>
    <s v="2912-UWHS"/>
    <x v="1"/>
    <n v="2"/>
    <x v="2"/>
    <x v="20"/>
    <n v="1"/>
    <s v="Yes"/>
    <n v="0"/>
    <s v="WV"/>
    <s v="Female"/>
    <s v="Female"/>
    <x v="47"/>
    <s v="Yes"/>
    <s v="No"/>
    <x v="1"/>
    <n v="5"/>
    <x v="0"/>
    <x v="0"/>
    <s v="CREDIT CARD"/>
    <n v="24"/>
    <x v="0"/>
    <n v="24"/>
    <n v="49"/>
    <x v="1"/>
    <x v="6"/>
    <s v="2020-09-04"/>
    <d v="2020-09-04T00:00:00"/>
    <x v="140"/>
    <s v="Medio"/>
    <s v="Medium"/>
    <n v="22.21142996898806"/>
    <x v="1"/>
    <s v="Email"/>
    <s v="Email"/>
    <b v="1"/>
    <s v="Yes"/>
    <s v="Cooking"/>
    <x v="0"/>
    <s v="High"/>
    <n v="5"/>
    <x v="2"/>
    <x v="2"/>
  </r>
  <r>
    <s v="5618-ZLBH"/>
    <x v="0"/>
    <n v="71"/>
    <x v="0"/>
    <x v="5"/>
    <n v="1"/>
    <s v="Yes"/>
    <n v="0"/>
    <s v="NJ"/>
    <s v="Hombre"/>
    <s v="Male"/>
    <x v="45"/>
    <s v="No"/>
    <s v="No"/>
    <x v="1"/>
    <n v="5"/>
    <x v="1"/>
    <x v="2"/>
    <s v="CREDIT CARD"/>
    <n v="45"/>
    <x v="0"/>
    <n v="45"/>
    <n v="3202"/>
    <x v="0"/>
    <x v="0"/>
    <s v="2020-09-11"/>
    <d v="2020-09-11T00:00:00"/>
    <x v="141"/>
    <s v="Alto"/>
    <s v="High"/>
    <n v="41.364562988029633"/>
    <x v="4"/>
    <s v="Email"/>
    <s v="Email"/>
    <b v="1"/>
    <s v="Yes"/>
    <s v="Reading"/>
    <x v="1"/>
    <s v="Low"/>
    <n v="1.4084507042253521E-2"/>
    <x v="0"/>
    <x v="0"/>
  </r>
  <r>
    <s v="0366-YFPL"/>
    <x v="0"/>
    <n v="6"/>
    <x v="1"/>
    <x v="0"/>
    <n v="0"/>
    <s v="No"/>
    <n v="0"/>
    <s v="MA"/>
    <s v="Female"/>
    <s v="Female"/>
    <x v="7"/>
    <s v="No"/>
    <s v="No"/>
    <x v="0"/>
    <n v="0"/>
    <x v="0"/>
    <x v="2"/>
    <s v="CREDIT CARD"/>
    <n v="11"/>
    <x v="0"/>
    <n v="11"/>
    <n v="70"/>
    <x v="0"/>
    <x v="0"/>
    <s v="2022/12/29"/>
    <d v="2022-12-29T00:00:00"/>
    <x v="142"/>
    <s v="Bajo"/>
    <s v="Low"/>
    <n v="11.49568689129476"/>
    <x v="2"/>
    <s v="Email"/>
    <s v="Email"/>
    <b v="0"/>
    <s v="No"/>
    <s v="Reading"/>
    <x v="0"/>
    <s v="Medium"/>
    <n v="0.66666666666666663"/>
    <x v="0"/>
    <x v="0"/>
  </r>
  <r>
    <s v="5618-RYXI"/>
    <x v="0"/>
    <n v="25"/>
    <x v="3"/>
    <x v="4"/>
    <n v="1"/>
    <s v="Yes"/>
    <n v="0"/>
    <s v="NC"/>
    <s v="Female"/>
    <s v="Female"/>
    <x v="5"/>
    <s v="No"/>
    <s v="No"/>
    <x v="0"/>
    <n v="0"/>
    <x v="0"/>
    <x v="0"/>
    <s v="CREDIT CARD"/>
    <n v="30"/>
    <x v="0"/>
    <n v="30"/>
    <n v="725"/>
    <x v="0"/>
    <x v="0"/>
    <s v="2021/04/13"/>
    <d v="2021-04-13T00:00:00"/>
    <x v="143"/>
    <s v="Alto"/>
    <s v="High"/>
    <n v="30.581073154322159"/>
    <x v="2"/>
    <s v="Teléfono"/>
    <s v="Phone"/>
    <b v="1"/>
    <s v="Yes"/>
    <s v="Running"/>
    <x v="1"/>
    <s v="Medium"/>
    <n v="0.16"/>
    <x v="0"/>
    <x v="0"/>
  </r>
  <r>
    <s v="9804-AROP"/>
    <x v="0"/>
    <n v="26"/>
    <x v="2"/>
    <x v="7"/>
    <n v="1"/>
    <s v="Yes"/>
    <n v="0"/>
    <s v="ME"/>
    <s v="Female"/>
    <s v="Female"/>
    <x v="44"/>
    <s v="No"/>
    <s v="Yes"/>
    <x v="0"/>
    <n v="0"/>
    <x v="0"/>
    <x v="2"/>
    <s v="direct debit"/>
    <n v="45"/>
    <x v="1"/>
    <n v="45"/>
    <n v="1173"/>
    <x v="0"/>
    <x v="0"/>
    <s v="2021/07/20"/>
    <d v="2021-07-20T00:00:00"/>
    <x v="144"/>
    <s v="Medio"/>
    <s v="Medium"/>
    <n v="42.784788539796153"/>
    <x v="6"/>
    <s v="Email"/>
    <s v="Email"/>
    <b v="1"/>
    <s v="Yes"/>
    <s v="Cooking"/>
    <x v="1"/>
    <s v="High"/>
    <n v="0.30769230769230771"/>
    <x v="0"/>
    <x v="1"/>
  </r>
  <r>
    <s v="9998-HXKO"/>
    <x v="1"/>
    <n v="2"/>
    <x v="1"/>
    <x v="2"/>
    <n v="1"/>
    <s v="Yes"/>
    <n v="0"/>
    <s v="NJ"/>
    <s v="Hombre"/>
    <s v="Male"/>
    <x v="12"/>
    <s v="No"/>
    <s v="No"/>
    <x v="0"/>
    <n v="0"/>
    <x v="0"/>
    <x v="0"/>
    <s v="CREDIT CARD"/>
    <n v="34"/>
    <x v="0"/>
    <n v="34"/>
    <n v="69"/>
    <x v="1"/>
    <x v="8"/>
    <s v="2022/02/02"/>
    <d v="2022-02-02T00:00:00"/>
    <x v="145"/>
    <s v="Alto"/>
    <s v="High"/>
    <n v="27.96807203785804"/>
    <x v="5"/>
    <s v="Teléfono"/>
    <s v="Phone"/>
    <b v="1"/>
    <s v="Yes"/>
    <s v="Gaming"/>
    <x v="0"/>
    <s v="Medium"/>
    <n v="1.5"/>
    <x v="0"/>
    <x v="0"/>
  </r>
  <r>
    <s v="9633-GBGP"/>
    <x v="0"/>
    <n v="1"/>
    <x v="1"/>
    <x v="11"/>
    <n v="1"/>
    <s v="Yes"/>
    <n v="0"/>
    <s v="NE"/>
    <s v="Female"/>
    <s v="Female"/>
    <x v="51"/>
    <s v="No"/>
    <s v="No"/>
    <x v="0"/>
    <n v="0"/>
    <x v="0"/>
    <x v="0"/>
    <s v="CREDIT CARD"/>
    <n v="17"/>
    <x v="0"/>
    <n v="17"/>
    <n v="17"/>
    <x v="0"/>
    <x v="0"/>
    <s v="2023/09/30"/>
    <d v="2023-09-30T00:00:00"/>
    <x v="146"/>
    <s v="Alto"/>
    <s v="High"/>
    <n v="19.83492315307566"/>
    <x v="1"/>
    <s v="SMS"/>
    <s v="SMS"/>
    <b v="1"/>
    <s v="Yes"/>
    <s v="Reading"/>
    <x v="0"/>
    <s v="High"/>
    <n v="10"/>
    <x v="0"/>
    <x v="0"/>
  </r>
  <r>
    <s v="3977-PAQV"/>
    <x v="0"/>
    <n v="51"/>
    <x v="0"/>
    <x v="2"/>
    <n v="1"/>
    <s v="Yes"/>
    <n v="0"/>
    <s v="MN"/>
    <s v="Female"/>
    <s v="Female"/>
    <x v="21"/>
    <s v="No"/>
    <s v="No"/>
    <x v="0"/>
    <n v="0"/>
    <x v="0"/>
    <x v="2"/>
    <s v="PAPER CHECK"/>
    <n v="39"/>
    <x v="3"/>
    <n v="39"/>
    <n v="1953"/>
    <x v="0"/>
    <x v="0"/>
    <s v="2020/05/12"/>
    <d v="2020-05-12T00:00:00"/>
    <x v="147"/>
    <s v="Alto"/>
    <s v="High"/>
    <n v="35.716378941429113"/>
    <x v="3"/>
    <s v="Email"/>
    <s v="Email"/>
    <b v="0"/>
    <s v="No"/>
    <s v="Gaming"/>
    <x v="1"/>
    <s v="Medium"/>
    <n v="0.11764705882352941"/>
    <x v="0"/>
    <x v="0"/>
  </r>
  <r>
    <s v="1095-AGSP"/>
    <x v="1"/>
    <n v="38"/>
    <x v="1"/>
    <x v="26"/>
    <n v="1"/>
    <s v="Yes"/>
    <n v="0"/>
    <s v="VA"/>
    <s v="Hombre"/>
    <s v="Male"/>
    <x v="33"/>
    <s v="Yes"/>
    <s v="No"/>
    <x v="0"/>
    <n v="0"/>
    <x v="0"/>
    <x v="1"/>
    <s v="CREDIT CARD"/>
    <n v="29"/>
    <x v="0"/>
    <n v="29"/>
    <n v="1100"/>
    <x v="5"/>
    <x v="4"/>
    <s v="2020-08-19"/>
    <d v="2020-08-19T00:00:00"/>
    <x v="148"/>
    <s v="Alto"/>
    <s v="High"/>
    <n v="28.192352133757499"/>
    <x v="4"/>
    <s v="SMS"/>
    <s v="SMS"/>
    <b v="0"/>
    <s v="No"/>
    <s v="Reading"/>
    <x v="0"/>
    <s v="Low"/>
    <n v="2.6315789473684209E-2"/>
    <x v="2"/>
    <x v="2"/>
  </r>
  <r>
    <s v="4749-BWVN"/>
    <x v="0"/>
    <n v="70"/>
    <x v="1"/>
    <x v="12"/>
    <n v="1"/>
    <s v="Yes"/>
    <n v="0"/>
    <s v="AZ"/>
    <s v="Female"/>
    <s v="Female"/>
    <x v="22"/>
    <s v="Yes"/>
    <s v="No"/>
    <x v="0"/>
    <n v="0"/>
    <x v="1"/>
    <x v="2"/>
    <s v="CREDIT CARD"/>
    <n v="58"/>
    <x v="0"/>
    <n v="58"/>
    <n v="4049"/>
    <x v="0"/>
    <x v="0"/>
    <s v="2023/03/19"/>
    <d v="2023-03-19T00:00:00"/>
    <x v="149"/>
    <s v="Alto"/>
    <s v="High"/>
    <n v="46.627159599307433"/>
    <x v="8"/>
    <s v="SMS"/>
    <s v="SMS"/>
    <b v="0"/>
    <s v="No"/>
    <s v="Gaming"/>
    <x v="1"/>
    <s v="High"/>
    <n v="0.12857142857142856"/>
    <x v="0"/>
    <x v="2"/>
  </r>
  <r>
    <s v="9847-CXKS"/>
    <x v="1"/>
    <n v="1"/>
    <x v="3"/>
    <x v="0"/>
    <n v="0"/>
    <s v="No"/>
    <n v="0"/>
    <s v="KY"/>
    <s v="Hombre"/>
    <s v="Male"/>
    <x v="18"/>
    <s v="No"/>
    <s v="No"/>
    <x v="0"/>
    <n v="0"/>
    <x v="0"/>
    <x v="0"/>
    <s v="PAPER CHECK"/>
    <n v="11"/>
    <x v="3"/>
    <n v="11"/>
    <n v="11"/>
    <x v="3"/>
    <x v="1"/>
    <s v="2021-07-09"/>
    <d v="2021-07-09T00:00:00"/>
    <x v="150"/>
    <s v="Medio"/>
    <s v="Medium"/>
    <n v="9.535165665845442"/>
    <x v="0"/>
    <s v="Teléfono"/>
    <s v="Phone"/>
    <b v="0"/>
    <s v="No"/>
    <s v="Reading"/>
    <x v="0"/>
    <s v="Low"/>
    <n v="0"/>
    <x v="0"/>
    <x v="0"/>
  </r>
  <r>
    <s v="8798-PSYE"/>
    <x v="0"/>
    <n v="56"/>
    <x v="1"/>
    <x v="3"/>
    <n v="1"/>
    <s v="Yes"/>
    <n v="0"/>
    <s v="FL"/>
    <s v="Female"/>
    <s v="Female"/>
    <x v="2"/>
    <s v="No"/>
    <s v="Yes"/>
    <x v="0"/>
    <n v="0"/>
    <x v="1"/>
    <x v="1"/>
    <s v="direct debit"/>
    <n v="63"/>
    <x v="1"/>
    <n v="63"/>
    <n v="3507"/>
    <x v="0"/>
    <x v="0"/>
    <s v="2021/06/25"/>
    <d v="2021-06-25T00:00:00"/>
    <x v="151"/>
    <s v="Medio"/>
    <s v="Medium"/>
    <n v="60.718821709275304"/>
    <x v="6"/>
    <s v="Teléfono"/>
    <s v="Phone"/>
    <b v="0"/>
    <s v="No"/>
    <s v="Running"/>
    <x v="2"/>
    <s v="High"/>
    <n v="0.14285714285714285"/>
    <x v="0"/>
    <x v="1"/>
  </r>
  <r>
    <s v="2044-UCGH"/>
    <x v="1"/>
    <n v="22"/>
    <x v="5"/>
    <x v="3"/>
    <n v="1"/>
    <s v="Yes"/>
    <n v="0"/>
    <s v="AK"/>
    <s v="Hombre"/>
    <s v="Male"/>
    <x v="53"/>
    <s v="No"/>
    <s v="Yes"/>
    <x v="1"/>
    <n v="2"/>
    <x v="0"/>
    <x v="0"/>
    <s v="PAPER CHECK"/>
    <n v="17"/>
    <x v="3"/>
    <n v="17"/>
    <n v="377"/>
    <x v="5"/>
    <x v="11"/>
    <s v="2022/01/21"/>
    <d v="2022-01-21T00:00:00"/>
    <x v="152"/>
    <s v="Medio"/>
    <s v="Medium"/>
    <n v="15.13168975799617"/>
    <x v="5"/>
    <s v="SMS"/>
    <s v="SMS"/>
    <b v="1"/>
    <s v="Yes"/>
    <s v="Gaming"/>
    <x v="0"/>
    <s v="Medium"/>
    <n v="0.13636363636363635"/>
    <x v="0"/>
    <x v="1"/>
  </r>
  <r>
    <s v="0714-OKSR"/>
    <x v="0"/>
    <n v="21"/>
    <x v="1"/>
    <x v="26"/>
    <n v="1"/>
    <s v="Yes"/>
    <n v="0"/>
    <s v="VA"/>
    <s v="Hombre"/>
    <s v="Male"/>
    <x v="23"/>
    <s v="No"/>
    <s v="No"/>
    <x v="1"/>
    <n v="2"/>
    <x v="1"/>
    <x v="0"/>
    <s v="direct debit"/>
    <n v="35"/>
    <x v="1"/>
    <n v="35"/>
    <n v="740"/>
    <x v="0"/>
    <x v="0"/>
    <s v="2020-07-17"/>
    <d v="2020-07-17T00:00:00"/>
    <x v="153"/>
    <s v="Bajo"/>
    <s v="Low"/>
    <n v="38.471250875381926"/>
    <x v="7"/>
    <s v="Teléfono"/>
    <s v="Phone"/>
    <b v="0"/>
    <s v="No"/>
    <s v="Gaming"/>
    <x v="1"/>
    <s v="Low"/>
    <n v="9.5238095238095233E-2"/>
    <x v="2"/>
    <x v="0"/>
  </r>
  <r>
    <s v="2148-QDPR"/>
    <x v="0"/>
    <n v="70"/>
    <x v="1"/>
    <x v="13"/>
    <n v="1"/>
    <s v="Yes"/>
    <n v="0"/>
    <s v="TN"/>
    <s v="Hombre"/>
    <s v="Male"/>
    <x v="6"/>
    <s v="No"/>
    <s v="Yes"/>
    <x v="1"/>
    <n v="4"/>
    <x v="0"/>
    <x v="2"/>
    <s v="CREDIT CARD"/>
    <n v="42"/>
    <x v="0"/>
    <n v="42"/>
    <n v="2944"/>
    <x v="0"/>
    <x v="0"/>
    <s v="2021-01-20"/>
    <d v="2021-01-20T00:00:00"/>
    <x v="154"/>
    <s v="Medio"/>
    <s v="Medium"/>
    <n v="42.556075470890733"/>
    <x v="5"/>
    <s v="Email"/>
    <s v="Email"/>
    <b v="1"/>
    <s v="Yes"/>
    <s v="Cooking"/>
    <x v="1"/>
    <s v="Medium"/>
    <n v="4.2857142857142858E-2"/>
    <x v="0"/>
    <x v="0"/>
  </r>
  <r>
    <s v="6380-CUML"/>
    <x v="0"/>
    <n v="70"/>
    <x v="1"/>
    <x v="3"/>
    <n v="1"/>
    <s v="Yes"/>
    <n v="0"/>
    <s v="ND"/>
    <s v="Female"/>
    <s v="Female"/>
    <x v="31"/>
    <s v="No"/>
    <s v="No"/>
    <x v="0"/>
    <n v="0"/>
    <x v="1"/>
    <x v="2"/>
    <s v="direct debit"/>
    <n v="53"/>
    <x v="1"/>
    <n v="53"/>
    <n v="3698"/>
    <x v="0"/>
    <x v="0"/>
    <s v="2023/04/15"/>
    <d v="2023-04-15T00:00:00"/>
    <x v="155"/>
    <s v="Bajo"/>
    <s v="Low"/>
    <n v="47.146716593488918"/>
    <x v="9"/>
    <s v="Teléfono"/>
    <s v="Phone"/>
    <b v="0"/>
    <s v="No"/>
    <s v="Running"/>
    <x v="1"/>
    <s v="Medium"/>
    <n v="7.1428571428571425E-2"/>
    <x v="0"/>
    <x v="0"/>
  </r>
  <r>
    <s v="7032-KEVI"/>
    <x v="0"/>
    <n v="44"/>
    <x v="1"/>
    <x v="1"/>
    <n v="1"/>
    <s v="Yes"/>
    <n v="0"/>
    <s v="IA"/>
    <s v="Female"/>
    <s v="Female"/>
    <x v="12"/>
    <s v="No"/>
    <s v="No"/>
    <x v="0"/>
    <n v="0"/>
    <x v="0"/>
    <x v="0"/>
    <s v="direct debit"/>
    <n v="55"/>
    <x v="1"/>
    <n v="55"/>
    <n v="2403"/>
    <x v="0"/>
    <x v="0"/>
    <s v="2021-09-13"/>
    <d v="2021-09-13T00:00:00"/>
    <x v="156"/>
    <s v="Medio"/>
    <s v="Medium"/>
    <n v="51.599034416422022"/>
    <x v="8"/>
    <s v="Email"/>
    <s v="Email"/>
    <b v="0"/>
    <s v="No"/>
    <s v="Running"/>
    <x v="1"/>
    <s v="High"/>
    <n v="0.20454545454545456"/>
    <x v="0"/>
    <x v="0"/>
  </r>
  <r>
    <s v="8827-KNQN"/>
    <x v="0"/>
    <n v="25"/>
    <x v="1"/>
    <x v="0"/>
    <n v="0"/>
    <s v="No"/>
    <n v="0"/>
    <s v="MD"/>
    <s v="Hombre"/>
    <s v="Male"/>
    <x v="43"/>
    <s v="No"/>
    <s v="No"/>
    <x v="1"/>
    <n v="6"/>
    <x v="0"/>
    <x v="1"/>
    <s v="direct debit"/>
    <n v="7"/>
    <x v="1"/>
    <n v="7"/>
    <n v="187"/>
    <x v="0"/>
    <x v="0"/>
    <s v="2021-11-25"/>
    <d v="2021-11-25T00:00:00"/>
    <x v="157"/>
    <s v="Alto"/>
    <s v="High"/>
    <n v="7.1667836705252199"/>
    <x v="3"/>
    <s v="Teléfono"/>
    <s v="Phone"/>
    <b v="0"/>
    <s v="No"/>
    <s v="Gaming"/>
    <x v="0"/>
    <s v="Medium"/>
    <n v="0.24"/>
    <x v="0"/>
    <x v="0"/>
  </r>
  <r>
    <s v="9146-JNAV"/>
    <x v="1"/>
    <n v="47"/>
    <x v="0"/>
    <x v="1"/>
    <n v="1"/>
    <s v="Yes"/>
    <n v="0"/>
    <s v="DC"/>
    <s v="Female"/>
    <s v="Female"/>
    <x v="54"/>
    <s v="No"/>
    <s v="Yes"/>
    <x v="0"/>
    <n v="0"/>
    <x v="1"/>
    <x v="0"/>
    <s v="direct debit"/>
    <n v="51"/>
    <x v="1"/>
    <n v="51"/>
    <n v="2376"/>
    <x v="4"/>
    <x v="3"/>
    <s v="2020-04-02"/>
    <d v="2020-04-02T00:00:00"/>
    <x v="95"/>
    <s v="Medio"/>
    <s v="Medium"/>
    <n v="51.799679302085579"/>
    <x v="4"/>
    <s v="Teléfono"/>
    <s v="Phone"/>
    <b v="1"/>
    <s v="Yes"/>
    <s v="Reading"/>
    <x v="1"/>
    <s v="Low"/>
    <n v="2.1276595744680851E-2"/>
    <x v="0"/>
    <x v="1"/>
  </r>
  <r>
    <s v="5095-KHLA"/>
    <x v="0"/>
    <n v="3"/>
    <x v="1"/>
    <x v="3"/>
    <n v="1"/>
    <s v="Yes"/>
    <n v="0"/>
    <s v="IN"/>
    <s v="Hombre"/>
    <s v="Male"/>
    <x v="55"/>
    <s v="No"/>
    <s v="No"/>
    <x v="0"/>
    <n v="0"/>
    <x v="1"/>
    <x v="0"/>
    <s v="CREDIT CARD"/>
    <n v="18"/>
    <x v="0"/>
    <n v="18"/>
    <n v="46"/>
    <x v="0"/>
    <x v="0"/>
    <s v="2020-08-14"/>
    <d v="2020-08-14T00:00:00"/>
    <x v="93"/>
    <s v="Medio"/>
    <s v="Medium"/>
    <n v="15.303782591092951"/>
    <x v="10"/>
    <s v="Teléfono"/>
    <s v="Phone"/>
    <b v="1"/>
    <s v="Yes"/>
    <s v="Running"/>
    <x v="0"/>
    <s v="Medium"/>
    <n v="2.3333333333333335"/>
    <x v="0"/>
    <x v="0"/>
  </r>
  <r>
    <s v="5314-XGQJ"/>
    <x v="0"/>
    <n v="5"/>
    <x v="2"/>
    <x v="4"/>
    <n v="1"/>
    <s v="Yes"/>
    <n v="0"/>
    <s v="DE"/>
    <s v="Hombre"/>
    <s v="Male"/>
    <x v="25"/>
    <s v="No"/>
    <s v="No"/>
    <x v="0"/>
    <n v="0"/>
    <x v="1"/>
    <x v="0"/>
    <s v="direct debit"/>
    <n v="42"/>
    <x v="1"/>
    <n v="42"/>
    <n v="219"/>
    <x v="0"/>
    <x v="0"/>
    <s v="2021/09/12"/>
    <d v="2021-09-12T00:00:00"/>
    <x v="158"/>
    <s v="Bajo"/>
    <s v="Low"/>
    <n v="49.037258624084011"/>
    <x v="1"/>
    <s v="SMS"/>
    <s v="SMS"/>
    <b v="0"/>
    <s v="No"/>
    <s v="Running"/>
    <x v="1"/>
    <s v="High"/>
    <n v="2"/>
    <x v="0"/>
    <x v="0"/>
  </r>
  <r>
    <s v="4126-EOSK"/>
    <x v="0"/>
    <n v="71"/>
    <x v="0"/>
    <x v="0"/>
    <n v="0"/>
    <s v="No"/>
    <n v="0"/>
    <s v="MO"/>
    <s v="Hombre"/>
    <s v="Male"/>
    <x v="20"/>
    <s v="Yes"/>
    <s v="No"/>
    <x v="1"/>
    <n v="3"/>
    <x v="0"/>
    <x v="2"/>
    <s v="direct debit"/>
    <n v="12"/>
    <x v="1"/>
    <n v="12"/>
    <n v="887"/>
    <x v="0"/>
    <x v="0"/>
    <s v="2022-11-02"/>
    <d v="2022-11-02T00:00:00"/>
    <x v="159"/>
    <s v="Medio"/>
    <s v="Medium"/>
    <n v="11.464973992810821"/>
    <x v="3"/>
    <s v="Teléfono"/>
    <s v="Phone"/>
    <b v="0"/>
    <s v="No"/>
    <s v="Reading"/>
    <x v="0"/>
    <s v="Medium"/>
    <n v="8.4507042253521125E-2"/>
    <x v="0"/>
    <x v="2"/>
  </r>
  <r>
    <s v="4321-NLPT"/>
    <x v="0"/>
    <n v="37"/>
    <x v="1"/>
    <x v="13"/>
    <n v="1"/>
    <s v="Yes"/>
    <n v="0"/>
    <s v="MA"/>
    <s v="Hombre"/>
    <s v="Male"/>
    <x v="43"/>
    <s v="No"/>
    <s v="No"/>
    <x v="0"/>
    <n v="0"/>
    <x v="0"/>
    <x v="2"/>
    <s v="direct debit"/>
    <n v="33"/>
    <x v="1"/>
    <n v="33"/>
    <n v="1213"/>
    <x v="0"/>
    <x v="0"/>
    <s v="2022/08/13"/>
    <d v="2022-08-13T00:00:00"/>
    <x v="160"/>
    <s v="Alto"/>
    <s v="High"/>
    <n v="36.569311992931993"/>
    <x v="4"/>
    <s v="Teléfono"/>
    <s v="Phone"/>
    <b v="1"/>
    <s v="Yes"/>
    <s v="Cooking"/>
    <x v="1"/>
    <s v="Low"/>
    <n v="2.7027027027027029E-2"/>
    <x v="0"/>
    <x v="0"/>
  </r>
  <r>
    <s v="5982-SGXW"/>
    <x v="0"/>
    <n v="62"/>
    <x v="1"/>
    <x v="7"/>
    <n v="1"/>
    <s v="Yes"/>
    <n v="0"/>
    <s v="ID"/>
    <s v="Female"/>
    <s v="Female"/>
    <x v="41"/>
    <s v="No"/>
    <s v="Yes"/>
    <x v="0"/>
    <n v="0"/>
    <x v="1"/>
    <x v="2"/>
    <s v="direct debit"/>
    <n v="56"/>
    <x v="1"/>
    <n v="56"/>
    <n v="3488"/>
    <x v="0"/>
    <x v="0"/>
    <s v="2022/12/16"/>
    <d v="2022-12-16T00:00:00"/>
    <x v="161"/>
    <s v="Alto"/>
    <s v="High"/>
    <n v="61.97469243306152"/>
    <x v="2"/>
    <s v="Email"/>
    <s v="Email"/>
    <b v="0"/>
    <s v="No"/>
    <s v="Cooking"/>
    <x v="2"/>
    <s v="Medium"/>
    <n v="6.4516129032258063E-2"/>
    <x v="0"/>
    <x v="1"/>
  </r>
  <r>
    <s v="3650-CFDJ"/>
    <x v="0"/>
    <n v="5"/>
    <x v="1"/>
    <x v="5"/>
    <n v="1"/>
    <s v="Yes"/>
    <n v="0"/>
    <s v="NE"/>
    <s v="Female"/>
    <s v="Female"/>
    <x v="19"/>
    <s v="No"/>
    <s v="No"/>
    <x v="0"/>
    <n v="0"/>
    <x v="1"/>
    <x v="0"/>
    <s v="direct debit"/>
    <n v="57"/>
    <x v="1"/>
    <n v="57"/>
    <n v="313"/>
    <x v="0"/>
    <x v="0"/>
    <s v="2023/07/28"/>
    <d v="2023-07-28T00:00:00"/>
    <x v="162"/>
    <s v="Alto"/>
    <s v="High"/>
    <n v="51.591440331784263"/>
    <x v="9"/>
    <s v="Email"/>
    <s v="Email"/>
    <b v="1"/>
    <s v="Yes"/>
    <s v="Reading"/>
    <x v="1"/>
    <s v="Medium"/>
    <n v="1"/>
    <x v="0"/>
    <x v="0"/>
  </r>
  <r>
    <s v="6263-QXFY"/>
    <x v="0"/>
    <n v="5"/>
    <x v="1"/>
    <x v="23"/>
    <n v="1"/>
    <s v="Yes"/>
    <n v="0"/>
    <s v="OR"/>
    <s v="Hombre"/>
    <s v="Male"/>
    <x v="37"/>
    <s v="Yes"/>
    <s v="No"/>
    <x v="0"/>
    <n v="0"/>
    <x v="1"/>
    <x v="0"/>
    <s v="direct debit"/>
    <n v="36"/>
    <x v="1"/>
    <n v="36"/>
    <n v="188"/>
    <x v="0"/>
    <x v="0"/>
    <s v="2022-01-16"/>
    <d v="2022-01-16T00:00:00"/>
    <x v="163"/>
    <s v="Alto"/>
    <s v="High"/>
    <n v="32.271069892838383"/>
    <x v="2"/>
    <s v="Teléfono"/>
    <s v="Phone"/>
    <b v="1"/>
    <s v="Yes"/>
    <s v="Cooking"/>
    <x v="1"/>
    <s v="Medium"/>
    <n v="0.8"/>
    <x v="0"/>
    <x v="2"/>
  </r>
  <r>
    <s v="5833-ZJED"/>
    <x v="1"/>
    <n v="3"/>
    <x v="4"/>
    <x v="19"/>
    <n v="0"/>
    <s v="No"/>
    <n v="5"/>
    <s v="NC"/>
    <s v="Hombre"/>
    <s v="Male"/>
    <x v="49"/>
    <s v="No"/>
    <s v="No"/>
    <x v="0"/>
    <n v="0"/>
    <x v="1"/>
    <x v="0"/>
    <s v="direct debit"/>
    <n v="58"/>
    <x v="1"/>
    <n v="58"/>
    <n v="190"/>
    <x v="1"/>
    <x v="6"/>
    <s v="2022-08-09"/>
    <d v="2022-08-09T00:00:00"/>
    <x v="164"/>
    <s v="Alto"/>
    <s v="High"/>
    <n v="69.171327205458653"/>
    <x v="6"/>
    <s v="Email"/>
    <s v="Email"/>
    <b v="0"/>
    <s v="No"/>
    <s v="Running"/>
    <x v="2"/>
    <s v="High"/>
    <n v="2.6666666666666665"/>
    <x v="2"/>
    <x v="0"/>
  </r>
  <r>
    <s v="1854-BLUI"/>
    <x v="0"/>
    <n v="68"/>
    <x v="1"/>
    <x v="10"/>
    <n v="1"/>
    <s v="Yes"/>
    <n v="0"/>
    <s v="CO"/>
    <s v="Hombre"/>
    <s v="Male"/>
    <x v="8"/>
    <s v="Yes"/>
    <s v="No"/>
    <x v="0"/>
    <n v="0"/>
    <x v="1"/>
    <x v="2"/>
    <s v="CREDIT CARD"/>
    <n v="23"/>
    <x v="0"/>
    <n v="23"/>
    <n v="1571"/>
    <x v="0"/>
    <x v="0"/>
    <s v="2022-09-17"/>
    <d v="2022-09-17T00:00:00"/>
    <x v="165"/>
    <s v="Bajo"/>
    <s v="Low"/>
    <n v="18.471612214238711"/>
    <x v="10"/>
    <s v="Email"/>
    <s v="Email"/>
    <b v="1"/>
    <s v="Yes"/>
    <s v="Running"/>
    <x v="0"/>
    <s v="Medium"/>
    <n v="0.10294117647058823"/>
    <x v="2"/>
    <x v="2"/>
  </r>
  <r>
    <s v="0121-ANTV"/>
    <x v="0"/>
    <n v="60"/>
    <x v="1"/>
    <x v="1"/>
    <n v="1"/>
    <s v="Yes"/>
    <n v="0"/>
    <s v="PA"/>
    <s v="Female"/>
    <s v="Female"/>
    <x v="11"/>
    <s v="No"/>
    <s v="No"/>
    <x v="1"/>
    <n v="2"/>
    <x v="1"/>
    <x v="1"/>
    <s v="direct debit"/>
    <n v="22"/>
    <x v="1"/>
    <n v="22"/>
    <n v="1313"/>
    <x v="0"/>
    <x v="0"/>
    <s v="2020-04-13"/>
    <d v="2020-04-13T00:00:00"/>
    <x v="166"/>
    <s v="Medio"/>
    <s v="Medium"/>
    <n v="24.763518401783269"/>
    <x v="4"/>
    <s v="Teléfono"/>
    <s v="Phone"/>
    <b v="1"/>
    <s v="Yes"/>
    <s v="Gaming"/>
    <x v="0"/>
    <s v="Low"/>
    <n v="1.6666666666666666E-2"/>
    <x v="0"/>
    <x v="0"/>
  </r>
  <r>
    <s v="4278-LBTT"/>
    <x v="0"/>
    <n v="68"/>
    <x v="1"/>
    <x v="24"/>
    <n v="1"/>
    <s v="Yes"/>
    <n v="0"/>
    <s v="ME"/>
    <s v="Hombre"/>
    <s v="Male"/>
    <x v="22"/>
    <s v="Yes"/>
    <s v="No"/>
    <x v="0"/>
    <n v="0"/>
    <x v="1"/>
    <x v="2"/>
    <s v="CREDIT CARD"/>
    <n v="50"/>
    <x v="0"/>
    <n v="50"/>
    <n v="3374"/>
    <x v="0"/>
    <x v="0"/>
    <s v="2023/03/15"/>
    <d v="2023-03-15T00:00:00"/>
    <x v="167"/>
    <s v="Bajo"/>
    <s v="Low"/>
    <n v="52.684047679855787"/>
    <x v="5"/>
    <s v="Teléfono"/>
    <s v="Phone"/>
    <b v="0"/>
    <s v="No"/>
    <s v="Gaming"/>
    <x v="1"/>
    <s v="Medium"/>
    <n v="4.4117647058823532E-2"/>
    <x v="2"/>
    <x v="2"/>
  </r>
  <r>
    <s v="4733-KHRB"/>
    <x v="0"/>
    <n v="52"/>
    <x v="1"/>
    <x v="0"/>
    <n v="0"/>
    <s v="No"/>
    <n v="0"/>
    <s v="OH"/>
    <s v="Female"/>
    <s v="Female"/>
    <x v="15"/>
    <s v="No"/>
    <s v="No"/>
    <x v="1"/>
    <n v="3"/>
    <x v="0"/>
    <x v="2"/>
    <s v="CREDIT CARD"/>
    <n v="6"/>
    <x v="0"/>
    <n v="6"/>
    <n v="317"/>
    <x v="0"/>
    <x v="0"/>
    <s v="2020-09-24"/>
    <d v="2020-09-24T00:00:00"/>
    <x v="168"/>
    <s v="Medio"/>
    <s v="Medium"/>
    <n v="4.8634791251273688"/>
    <x v="5"/>
    <s v="SMS"/>
    <s v="SMS"/>
    <b v="1"/>
    <s v="Yes"/>
    <s v="Running"/>
    <x v="0"/>
    <s v="Medium"/>
    <n v="5.7692307692307696E-2"/>
    <x v="0"/>
    <x v="0"/>
  </r>
  <r>
    <s v="3301-OWZS"/>
    <x v="0"/>
    <n v="9"/>
    <x v="2"/>
    <x v="5"/>
    <n v="0"/>
    <s v="No"/>
    <n v="5"/>
    <s v="MI"/>
    <s v="Hombre"/>
    <s v="Male"/>
    <x v="56"/>
    <s v="No"/>
    <s v="Yes"/>
    <x v="0"/>
    <n v="0"/>
    <x v="0"/>
    <x v="2"/>
    <s v="direct debit"/>
    <n v="34"/>
    <x v="1"/>
    <n v="34"/>
    <n v="305"/>
    <x v="0"/>
    <x v="0"/>
    <s v="2021-07-19"/>
    <d v="2021-07-19T00:00:00"/>
    <x v="169"/>
    <s v="Alto"/>
    <s v="High"/>
    <n v="31.580607200706542"/>
    <x v="6"/>
    <s v="Teléfono"/>
    <s v="Phone"/>
    <b v="1"/>
    <s v="Yes"/>
    <s v="Reading"/>
    <x v="1"/>
    <s v="High"/>
    <n v="0.88888888888888884"/>
    <x v="0"/>
    <x v="1"/>
  </r>
  <r>
    <s v="5549-LJPR"/>
    <x v="1"/>
    <n v="38"/>
    <x v="0"/>
    <x v="4"/>
    <n v="1"/>
    <s v="Yes"/>
    <n v="0"/>
    <s v="AK"/>
    <s v="Female"/>
    <s v="Female"/>
    <x v="7"/>
    <s v="No"/>
    <s v="No"/>
    <x v="0"/>
    <n v="0"/>
    <x v="1"/>
    <x v="1"/>
    <s v="direct debit"/>
    <n v="62"/>
    <x v="1"/>
    <n v="62"/>
    <n v="2347"/>
    <x v="3"/>
    <x v="7"/>
    <s v="2023/10/01"/>
    <d v="2023-10-01T00:00:00"/>
    <x v="170"/>
    <s v="Alto"/>
    <s v="High"/>
    <n v="64.377730271231016"/>
    <x v="5"/>
    <s v="Email"/>
    <s v="Email"/>
    <b v="1"/>
    <s v="Yes"/>
    <s v="Gaming"/>
    <x v="2"/>
    <s v="Medium"/>
    <n v="7.8947368421052627E-2"/>
    <x v="0"/>
    <x v="0"/>
  </r>
  <r>
    <s v="8333-VUSQ"/>
    <x v="0"/>
    <n v="8"/>
    <x v="1"/>
    <x v="0"/>
    <n v="0"/>
    <s v="No"/>
    <n v="0"/>
    <s v="NH"/>
    <s v="Hombre"/>
    <s v="Male"/>
    <x v="22"/>
    <s v="Yes"/>
    <s v="No"/>
    <x v="1"/>
    <n v="6"/>
    <x v="0"/>
    <x v="2"/>
    <s v="CREDIT CARD"/>
    <n v="9"/>
    <x v="0"/>
    <n v="9"/>
    <n v="72"/>
    <x v="0"/>
    <x v="0"/>
    <s v="2023/01/25"/>
    <d v="2023-01-25T00:00:00"/>
    <x v="171"/>
    <s v="Bajo"/>
    <s v="Low"/>
    <n v="8.3849497531487387"/>
    <x v="10"/>
    <s v="Email"/>
    <s v="Email"/>
    <b v="1"/>
    <s v="Yes"/>
    <s v="Cooking"/>
    <x v="0"/>
    <s v="Medium"/>
    <n v="0.875"/>
    <x v="0"/>
    <x v="2"/>
  </r>
  <r>
    <s v="9879-PIWX"/>
    <x v="0"/>
    <n v="26"/>
    <x v="1"/>
    <x v="7"/>
    <n v="1"/>
    <s v="Yes"/>
    <n v="0"/>
    <s v="DE"/>
    <s v="Female"/>
    <s v="Female"/>
    <x v="12"/>
    <s v="No"/>
    <s v="No"/>
    <x v="0"/>
    <n v="0"/>
    <x v="0"/>
    <x v="0"/>
    <s v="direct debit"/>
    <n v="33"/>
    <x v="1"/>
    <n v="33"/>
    <n v="846"/>
    <x v="0"/>
    <x v="0"/>
    <s v="2023/06/30"/>
    <d v="2023-06-30T00:00:00"/>
    <x v="172"/>
    <s v="Alto"/>
    <s v="High"/>
    <n v="27.316712571816659"/>
    <x v="4"/>
    <s v="Teléfono"/>
    <s v="Phone"/>
    <b v="1"/>
    <s v="Yes"/>
    <s v="Gaming"/>
    <x v="0"/>
    <s v="Low"/>
    <n v="3.8461538461538464E-2"/>
    <x v="0"/>
    <x v="0"/>
  </r>
  <r>
    <s v="2584-HBVQ"/>
    <x v="1"/>
    <n v="67"/>
    <x v="3"/>
    <x v="16"/>
    <n v="1"/>
    <s v="Yes"/>
    <n v="0"/>
    <s v="MT"/>
    <s v="Hombre"/>
    <s v="Male"/>
    <x v="29"/>
    <s v="No"/>
    <s v="Yes"/>
    <x v="0"/>
    <n v="0"/>
    <x v="1"/>
    <x v="0"/>
    <s v="direct debit"/>
    <n v="38"/>
    <x v="1"/>
    <n v="38"/>
    <n v="2538"/>
    <x v="5"/>
    <x v="11"/>
    <s v="2020-06-28"/>
    <d v="2020-06-28T00:00:00"/>
    <x v="173"/>
    <s v="Bajo"/>
    <s v="Low"/>
    <n v="41.578001730122622"/>
    <x v="9"/>
    <s v="Email"/>
    <s v="Email"/>
    <b v="1"/>
    <s v="Yes"/>
    <s v="Cooking"/>
    <x v="1"/>
    <s v="Medium"/>
    <n v="7.4626865671641784E-2"/>
    <x v="0"/>
    <x v="1"/>
  </r>
  <r>
    <s v="2366-IEML"/>
    <x v="0"/>
    <n v="73"/>
    <x v="1"/>
    <x v="2"/>
    <n v="1"/>
    <s v="Yes"/>
    <n v="0"/>
    <s v="DE"/>
    <s v="Hombre"/>
    <s v="Male"/>
    <x v="35"/>
    <s v="No"/>
    <s v="Yes"/>
    <x v="0"/>
    <n v="0"/>
    <x v="0"/>
    <x v="1"/>
    <s v="CREDIT CARD"/>
    <n v="63"/>
    <x v="0"/>
    <n v="63"/>
    <n v="4630"/>
    <x v="0"/>
    <x v="0"/>
    <s v="2021/11/28"/>
    <d v="2021-11-28T00:00:00"/>
    <x v="174"/>
    <s v="Alto"/>
    <s v="High"/>
    <n v="57.920974735405693"/>
    <x v="9"/>
    <s v="Email"/>
    <s v="Email"/>
    <b v="0"/>
    <s v="No"/>
    <s v="Reading"/>
    <x v="1"/>
    <s v="Medium"/>
    <n v="6.8493150684931503E-2"/>
    <x v="0"/>
    <x v="1"/>
  </r>
  <r>
    <s v="3504-BHNH"/>
    <x v="0"/>
    <n v="1"/>
    <x v="1"/>
    <x v="12"/>
    <n v="1"/>
    <s v="Yes"/>
    <n v="0"/>
    <s v="VT"/>
    <s v="Hombre"/>
    <s v="Male"/>
    <x v="29"/>
    <s v="No"/>
    <s v="Yes"/>
    <x v="0"/>
    <n v="0"/>
    <x v="0"/>
    <x v="0"/>
    <s v="direct debit"/>
    <n v="22"/>
    <x v="1"/>
    <n v="22"/>
    <n v="22"/>
    <x v="0"/>
    <x v="0"/>
    <s v="2023-07-25"/>
    <d v="2023-07-25T00:00:00"/>
    <x v="175"/>
    <s v="Medio"/>
    <s v="Medium"/>
    <n v="20.040721458202722"/>
    <x v="0"/>
    <s v="Teléfono"/>
    <s v="Phone"/>
    <b v="0"/>
    <s v="No"/>
    <s v="Cooking"/>
    <x v="0"/>
    <s v="Low"/>
    <n v="0"/>
    <x v="0"/>
    <x v="1"/>
  </r>
  <r>
    <s v="3046-CMEI"/>
    <x v="0"/>
    <n v="51"/>
    <x v="1"/>
    <x v="16"/>
    <n v="1"/>
    <s v="Yes"/>
    <n v="0"/>
    <s v="MA"/>
    <s v="Female"/>
    <s v="Female"/>
    <x v="4"/>
    <s v="No"/>
    <s v="No"/>
    <x v="1"/>
    <n v="3"/>
    <x v="1"/>
    <x v="0"/>
    <s v="direct debit"/>
    <n v="17"/>
    <x v="1"/>
    <n v="17"/>
    <n v="857"/>
    <x v="0"/>
    <x v="0"/>
    <s v="2020-08-15"/>
    <d v="2020-08-15T00:00:00"/>
    <x v="30"/>
    <s v="Medio"/>
    <s v="Medium"/>
    <n v="15.85514135375322"/>
    <x v="0"/>
    <s v="SMS"/>
    <s v="SMS"/>
    <b v="0"/>
    <s v="No"/>
    <s v="Reading"/>
    <x v="0"/>
    <s v="Low"/>
    <n v="0"/>
    <x v="0"/>
    <x v="0"/>
  </r>
  <r>
    <s v="2640-DBEN"/>
    <x v="0"/>
    <n v="10"/>
    <x v="2"/>
    <x v="11"/>
    <n v="1"/>
    <s v="Yes"/>
    <n v="0"/>
    <s v="OR"/>
    <s v="Female"/>
    <s v="Female"/>
    <x v="15"/>
    <s v="No"/>
    <s v="No"/>
    <x v="0"/>
    <n v="0"/>
    <x v="0"/>
    <x v="0"/>
    <s v="PAPER CHECK"/>
    <n v="39"/>
    <x v="3"/>
    <n v="39"/>
    <n v="401"/>
    <x v="0"/>
    <x v="0"/>
    <s v="2023/04/09"/>
    <d v="2023-04-09T00:00:00"/>
    <x v="176"/>
    <s v="Medio"/>
    <s v="Medium"/>
    <n v="38.538913895476057"/>
    <x v="5"/>
    <s v="SMS"/>
    <s v="SMS"/>
    <b v="1"/>
    <s v="Yes"/>
    <s v="Running"/>
    <x v="1"/>
    <s v="Medium"/>
    <n v="0.3"/>
    <x v="0"/>
    <x v="0"/>
  </r>
  <r>
    <s v="9231-IPBJ"/>
    <x v="0"/>
    <n v="33"/>
    <x v="1"/>
    <x v="28"/>
    <n v="1"/>
    <s v="Yes"/>
    <n v="0"/>
    <s v="OK"/>
    <s v="Female"/>
    <s v="Female"/>
    <x v="57"/>
    <s v="Yes"/>
    <s v="No"/>
    <x v="0"/>
    <n v="0"/>
    <x v="0"/>
    <x v="0"/>
    <s v="direct debit"/>
    <n v="46"/>
    <x v="1"/>
    <n v="46"/>
    <n v="1510"/>
    <x v="0"/>
    <x v="0"/>
    <s v="2022-05-18"/>
    <d v="2022-05-18T00:00:00"/>
    <x v="177"/>
    <s v="Bajo"/>
    <s v="Low"/>
    <n v="48.077442118274483"/>
    <x v="10"/>
    <s v="SMS"/>
    <s v="SMS"/>
    <b v="1"/>
    <s v="Yes"/>
    <s v="Reading"/>
    <x v="1"/>
    <s v="Medium"/>
    <n v="0.21212121212121213"/>
    <x v="1"/>
    <x v="2"/>
  </r>
  <r>
    <s v="3117-GTJB"/>
    <x v="0"/>
    <n v="60"/>
    <x v="2"/>
    <x v="0"/>
    <n v="0"/>
    <s v="No"/>
    <n v="0"/>
    <s v="MO"/>
    <s v="Female"/>
    <s v="Female"/>
    <x v="26"/>
    <s v="No"/>
    <s v="No"/>
    <x v="1"/>
    <n v="2"/>
    <x v="0"/>
    <x v="2"/>
    <s v="CREDIT CARD"/>
    <n v="9"/>
    <x v="0"/>
    <n v="9"/>
    <n v="546"/>
    <x v="0"/>
    <x v="0"/>
    <s v="2020/06/16"/>
    <d v="2020-06-16T00:00:00"/>
    <x v="178"/>
    <s v="Bajo"/>
    <s v="Low"/>
    <n v="9.653506113835876"/>
    <x v="4"/>
    <s v="Email"/>
    <s v="Email"/>
    <b v="1"/>
    <s v="Yes"/>
    <s v="Running"/>
    <x v="0"/>
    <s v="Low"/>
    <n v="1.6666666666666666E-2"/>
    <x v="0"/>
    <x v="0"/>
  </r>
  <r>
    <s v="8565-JMRB"/>
    <x v="0"/>
    <n v="27"/>
    <x v="1"/>
    <x v="4"/>
    <n v="1"/>
    <s v="Yes"/>
    <n v="0"/>
    <s v="WA"/>
    <s v="Hombre"/>
    <s v="Male"/>
    <x v="24"/>
    <s v="No"/>
    <s v="No"/>
    <x v="0"/>
    <n v="0"/>
    <x v="1"/>
    <x v="1"/>
    <s v="direct debit"/>
    <n v="33"/>
    <x v="1"/>
    <n v="33"/>
    <n v="886"/>
    <x v="0"/>
    <x v="0"/>
    <s v="2021-08-21"/>
    <d v="2021-08-21T00:00:00"/>
    <x v="179"/>
    <s v="Bajo"/>
    <s v="Low"/>
    <n v="35.979556067429542"/>
    <x v="6"/>
    <s v="Teléfono"/>
    <s v="Phone"/>
    <b v="0"/>
    <s v="No"/>
    <s v="Reading"/>
    <x v="1"/>
    <s v="High"/>
    <n v="0.29629629629629628"/>
    <x v="0"/>
    <x v="0"/>
  </r>
  <r>
    <s v="1475-YHXB"/>
    <x v="1"/>
    <n v="31"/>
    <x v="3"/>
    <x v="5"/>
    <n v="1"/>
    <s v="Yes"/>
    <n v="0"/>
    <s v="WV"/>
    <s v="Female"/>
    <s v="Female"/>
    <x v="25"/>
    <s v="No"/>
    <s v="No"/>
    <x v="0"/>
    <n v="0"/>
    <x v="1"/>
    <x v="0"/>
    <s v="direct debit"/>
    <n v="47"/>
    <x v="1"/>
    <n v="47"/>
    <n v="1467"/>
    <x v="2"/>
    <x v="5"/>
    <s v="2022-03-19"/>
    <d v="2022-03-19T00:00:00"/>
    <x v="180"/>
    <s v="Medio"/>
    <s v="Medium"/>
    <n v="46.272941493769459"/>
    <x v="8"/>
    <s v="Email"/>
    <s v="Email"/>
    <b v="0"/>
    <s v="No"/>
    <s v="Gaming"/>
    <x v="1"/>
    <s v="High"/>
    <n v="0.29032258064516131"/>
    <x v="0"/>
    <x v="0"/>
  </r>
  <r>
    <s v="2534-FFFR"/>
    <x v="0"/>
    <n v="62"/>
    <x v="1"/>
    <x v="12"/>
    <n v="1"/>
    <s v="Yes"/>
    <n v="0"/>
    <s v="CT"/>
    <s v="Female"/>
    <s v="Female"/>
    <x v="36"/>
    <s v="No"/>
    <s v="No"/>
    <x v="0"/>
    <n v="0"/>
    <x v="1"/>
    <x v="0"/>
    <s v="CREDIT CARD"/>
    <n v="49"/>
    <x v="0"/>
    <n v="49"/>
    <n v="3041"/>
    <x v="0"/>
    <x v="0"/>
    <s v="2023/01/30"/>
    <d v="2023-01-30T00:00:00"/>
    <x v="181"/>
    <s v="Medio"/>
    <s v="Medium"/>
    <n v="48.378920861299079"/>
    <x v="7"/>
    <s v="SMS"/>
    <s v="SMS"/>
    <b v="0"/>
    <s v="No"/>
    <s v="Running"/>
    <x v="1"/>
    <s v="Low"/>
    <n v="3.2258064516129031E-2"/>
    <x v="0"/>
    <x v="0"/>
  </r>
  <r>
    <s v="8322-WQXX"/>
    <x v="0"/>
    <n v="47"/>
    <x v="1"/>
    <x v="29"/>
    <n v="1"/>
    <s v="Yes"/>
    <n v="0"/>
    <s v="MA"/>
    <s v="Female"/>
    <s v="Female"/>
    <x v="46"/>
    <s v="No"/>
    <s v="No"/>
    <x v="1"/>
    <n v="3"/>
    <x v="0"/>
    <x v="0"/>
    <s v="CREDIT CARD"/>
    <n v="52"/>
    <x v="0"/>
    <n v="52"/>
    <n v="2461"/>
    <x v="0"/>
    <x v="0"/>
    <s v="2023/04/07"/>
    <d v="2023-04-07T00:00:00"/>
    <x v="182"/>
    <s v="Alto"/>
    <s v="High"/>
    <n v="43.433138950225612"/>
    <x v="6"/>
    <s v="Email"/>
    <s v="Email"/>
    <b v="0"/>
    <s v="No"/>
    <s v="Cooking"/>
    <x v="1"/>
    <s v="High"/>
    <n v="0.1702127659574468"/>
    <x v="2"/>
    <x v="0"/>
  </r>
  <r>
    <s v="2857-CAEJ"/>
    <x v="1"/>
    <n v="14"/>
    <x v="5"/>
    <x v="7"/>
    <n v="1"/>
    <s v="Yes"/>
    <n v="0"/>
    <s v="MT"/>
    <s v="Female"/>
    <s v="Female"/>
    <x v="56"/>
    <s v="No"/>
    <s v="Yes"/>
    <x v="0"/>
    <n v="0"/>
    <x v="0"/>
    <x v="0"/>
    <s v="CREDIT CARD"/>
    <n v="32"/>
    <x v="0"/>
    <n v="32"/>
    <n v="435"/>
    <x v="5"/>
    <x v="4"/>
    <s v="2020-08-16"/>
    <d v="2020-08-16T00:00:00"/>
    <x v="183"/>
    <s v="Medio"/>
    <s v="Medium"/>
    <n v="37.616643483799947"/>
    <x v="3"/>
    <s v="Teléfono"/>
    <s v="Phone"/>
    <b v="0"/>
    <s v="No"/>
    <s v="Cooking"/>
    <x v="1"/>
    <s v="Medium"/>
    <n v="0.42857142857142855"/>
    <x v="0"/>
    <x v="1"/>
  </r>
  <r>
    <s v="8363-NXMZ"/>
    <x v="0"/>
    <n v="35"/>
    <x v="1"/>
    <x v="2"/>
    <n v="0"/>
    <s v="No"/>
    <n v="38"/>
    <s v="AL"/>
    <s v="Hombre"/>
    <s v="Male"/>
    <x v="17"/>
    <s v="No"/>
    <s v="No"/>
    <x v="0"/>
    <n v="0"/>
    <x v="0"/>
    <x v="0"/>
    <s v="direct debit"/>
    <n v="27"/>
    <x v="1"/>
    <n v="27"/>
    <n v="956"/>
    <x v="0"/>
    <x v="0"/>
    <s v="2022-05-03"/>
    <d v="2022-05-03T00:00:00"/>
    <x v="184"/>
    <s v="Alto"/>
    <s v="High"/>
    <n v="25.89815348228694"/>
    <x v="10"/>
    <s v="Email"/>
    <s v="Email"/>
    <b v="1"/>
    <s v="Yes"/>
    <s v="Reading"/>
    <x v="0"/>
    <s v="Medium"/>
    <n v="0.2"/>
    <x v="0"/>
    <x v="0"/>
  </r>
  <r>
    <s v="1932-JQRT"/>
    <x v="0"/>
    <n v="73"/>
    <x v="2"/>
    <x v="0"/>
    <n v="0"/>
    <s v="No"/>
    <n v="0"/>
    <s v="NJ"/>
    <s v="Hombre"/>
    <s v="Male"/>
    <x v="58"/>
    <s v="No"/>
    <s v="No"/>
    <x v="0"/>
    <n v="0"/>
    <x v="0"/>
    <x v="2"/>
    <s v="CREDIT CARD"/>
    <n v="9"/>
    <x v="0"/>
    <n v="9"/>
    <n v="658"/>
    <x v="0"/>
    <x v="0"/>
    <s v="2022-08-12"/>
    <d v="2022-08-12T00:00:00"/>
    <x v="185"/>
    <s v="Medio"/>
    <s v="Medium"/>
    <n v="8.0504770890264279"/>
    <x v="0"/>
    <s v="Email"/>
    <s v="Email"/>
    <b v="0"/>
    <s v="No"/>
    <s v="Running"/>
    <x v="0"/>
    <s v="Low"/>
    <n v="0"/>
    <x v="0"/>
    <x v="0"/>
  </r>
  <r>
    <s v="1380-YANO"/>
    <x v="0"/>
    <n v="47"/>
    <x v="1"/>
    <x v="30"/>
    <n v="1"/>
    <s v="Yes"/>
    <n v="0"/>
    <s v="MA"/>
    <s v="Female"/>
    <s v="Female"/>
    <x v="8"/>
    <s v="Yes"/>
    <s v="No"/>
    <x v="0"/>
    <n v="0"/>
    <x v="1"/>
    <x v="0"/>
    <s v="CREDIT CARD"/>
    <n v="41"/>
    <x v="0"/>
    <n v="41"/>
    <n v="1926"/>
    <x v="0"/>
    <x v="0"/>
    <s v="2020/11/25"/>
    <d v="2020-11-25T00:00:00"/>
    <x v="186"/>
    <s v="Alto"/>
    <s v="High"/>
    <n v="41.35904355463164"/>
    <x v="10"/>
    <s v="Email"/>
    <s v="Email"/>
    <b v="1"/>
    <s v="Yes"/>
    <s v="Reading"/>
    <x v="1"/>
    <s v="Medium"/>
    <n v="0.14893617021276595"/>
    <x v="2"/>
    <x v="2"/>
  </r>
  <r>
    <s v="5789-BGPX"/>
    <x v="0"/>
    <n v="73"/>
    <x v="1"/>
    <x v="29"/>
    <n v="1"/>
    <s v="Yes"/>
    <n v="0"/>
    <s v="RI"/>
    <s v="Female"/>
    <s v="Female"/>
    <x v="0"/>
    <s v="No"/>
    <s v="No"/>
    <x v="1"/>
    <n v="5"/>
    <x v="1"/>
    <x v="2"/>
    <s v="direct debit"/>
    <n v="48"/>
    <x v="1"/>
    <n v="48"/>
    <n v="3470"/>
    <x v="0"/>
    <x v="0"/>
    <s v="2021/03/11"/>
    <d v="2021-03-11T00:00:00"/>
    <x v="187"/>
    <s v="Bajo"/>
    <s v="Low"/>
    <n v="38.616576694122237"/>
    <x v="8"/>
    <s v="Email"/>
    <s v="Email"/>
    <b v="1"/>
    <s v="Yes"/>
    <s v="Reading"/>
    <x v="1"/>
    <s v="High"/>
    <n v="0.12328767123287671"/>
    <x v="2"/>
    <x v="0"/>
  </r>
  <r>
    <s v="2910-BNDW"/>
    <x v="1"/>
    <n v="1"/>
    <x v="4"/>
    <x v="1"/>
    <n v="1"/>
    <s v="Yes"/>
    <n v="0"/>
    <s v="VA"/>
    <s v="Hombre"/>
    <s v="Male"/>
    <x v="13"/>
    <s v="No"/>
    <s v="No"/>
    <x v="0"/>
    <n v="0"/>
    <x v="0"/>
    <x v="0"/>
    <s v="direct debit"/>
    <n v="47"/>
    <x v="1"/>
    <n v="47"/>
    <n v="47"/>
    <x v="1"/>
    <x v="10"/>
    <s v="2021/07/26"/>
    <d v="2021-07-26T00:00:00"/>
    <x v="188"/>
    <s v="Alto"/>
    <s v="High"/>
    <n v="37.961879293713871"/>
    <x v="3"/>
    <s v="SMS"/>
    <s v="SMS"/>
    <b v="1"/>
    <s v="Yes"/>
    <s v="Gaming"/>
    <x v="1"/>
    <s v="Medium"/>
    <n v="6"/>
    <x v="0"/>
    <x v="0"/>
  </r>
  <r>
    <s v="1824-PKQW"/>
    <x v="1"/>
    <n v="51"/>
    <x v="1"/>
    <x v="5"/>
    <n v="1"/>
    <s v="Yes"/>
    <n v="0"/>
    <s v="WV"/>
    <s v="Hombre"/>
    <s v="Male"/>
    <x v="14"/>
    <s v="No"/>
    <s v="No"/>
    <x v="0"/>
    <n v="0"/>
    <x v="0"/>
    <x v="0"/>
    <s v="direct debit"/>
    <n v="50"/>
    <x v="1"/>
    <n v="50"/>
    <n v="2536"/>
    <x v="1"/>
    <x v="6"/>
    <s v="2023-02-09"/>
    <d v="2023-02-09T00:00:00"/>
    <x v="189"/>
    <s v="Alto"/>
    <s v="High"/>
    <n v="50.452633546550203"/>
    <x v="4"/>
    <s v="SMS"/>
    <s v="SMS"/>
    <b v="1"/>
    <s v="Yes"/>
    <s v="Cooking"/>
    <x v="1"/>
    <s v="Low"/>
    <n v="1.9607843137254902E-2"/>
    <x v="0"/>
    <x v="0"/>
  </r>
  <r>
    <s v="5973-XQFV"/>
    <x v="1"/>
    <n v="68"/>
    <x v="0"/>
    <x v="13"/>
    <n v="1"/>
    <s v="Yes"/>
    <n v="0"/>
    <s v="AL"/>
    <s v="Female"/>
    <s v="Female"/>
    <x v="41"/>
    <s v="No"/>
    <s v="Yes"/>
    <x v="0"/>
    <n v="0"/>
    <x v="0"/>
    <x v="0"/>
    <s v="direct debit"/>
    <n v="50"/>
    <x v="1"/>
    <n v="50"/>
    <n v="3388"/>
    <x v="1"/>
    <x v="12"/>
    <s v="2021-09-04"/>
    <d v="2021-09-04T00:00:00"/>
    <x v="190"/>
    <s v="Bajo"/>
    <s v="Low"/>
    <n v="51.320267318422083"/>
    <x v="10"/>
    <s v="SMS"/>
    <s v="SMS"/>
    <b v="0"/>
    <s v="No"/>
    <s v="Reading"/>
    <x v="1"/>
    <s v="Medium"/>
    <n v="0.10294117647058823"/>
    <x v="0"/>
    <x v="1"/>
  </r>
  <r>
    <s v="7462-DSGJ"/>
    <x v="1"/>
    <n v="17"/>
    <x v="1"/>
    <x v="9"/>
    <n v="1"/>
    <s v="Yes"/>
    <n v="0"/>
    <s v="NY"/>
    <s v="Hombre"/>
    <s v="Male"/>
    <x v="58"/>
    <s v="No"/>
    <s v="No"/>
    <x v="0"/>
    <n v="0"/>
    <x v="0"/>
    <x v="0"/>
    <s v="direct debit"/>
    <n v="42"/>
    <x v="1"/>
    <n v="42"/>
    <n v="718"/>
    <x v="1"/>
    <x v="6"/>
    <s v="2020/04/29"/>
    <d v="2020-04-29T00:00:00"/>
    <x v="191"/>
    <s v="Alto"/>
    <s v="High"/>
    <n v="39.965444122788533"/>
    <x v="2"/>
    <s v="Email"/>
    <s v="Email"/>
    <b v="0"/>
    <s v="No"/>
    <s v="Running"/>
    <x v="1"/>
    <s v="Medium"/>
    <n v="0.23529411764705882"/>
    <x v="0"/>
    <x v="0"/>
  </r>
  <r>
    <s v="4002-DROA"/>
    <x v="0"/>
    <n v="24"/>
    <x v="1"/>
    <x v="12"/>
    <n v="1"/>
    <s v="Yes"/>
    <n v="0"/>
    <s v="VA"/>
    <s v="Hombre"/>
    <s v="Male"/>
    <x v="46"/>
    <s v="No"/>
    <s v="No"/>
    <x v="1"/>
    <n v="5"/>
    <x v="0"/>
    <x v="0"/>
    <s v="direct debit"/>
    <n v="26"/>
    <x v="1"/>
    <n v="26"/>
    <n v="615"/>
    <x v="0"/>
    <x v="0"/>
    <s v="2021-09-09"/>
    <d v="2021-09-09T00:00:00"/>
    <x v="192"/>
    <s v="Medio"/>
    <s v="Medium"/>
    <n v="28.353348042343569"/>
    <x v="4"/>
    <s v="SMS"/>
    <s v="SMS"/>
    <b v="1"/>
    <s v="Yes"/>
    <s v="Running"/>
    <x v="0"/>
    <s v="Low"/>
    <n v="4.1666666666666664E-2"/>
    <x v="0"/>
    <x v="0"/>
  </r>
  <r>
    <s v="2043-XYRY"/>
    <x v="1"/>
    <n v="22"/>
    <x v="2"/>
    <x v="15"/>
    <n v="1"/>
    <s v="Yes"/>
    <n v="0"/>
    <s v="NM"/>
    <s v="Hombre"/>
    <s v="Male"/>
    <x v="33"/>
    <s v="Yes"/>
    <s v="No"/>
    <x v="0"/>
    <n v="0"/>
    <x v="0"/>
    <x v="0"/>
    <s v="direct debit"/>
    <n v="37"/>
    <x v="1"/>
    <n v="37"/>
    <n v="825"/>
    <x v="2"/>
    <x v="15"/>
    <s v="2023/06/22"/>
    <d v="2023-06-22T00:00:00"/>
    <x v="193"/>
    <s v="Bajo"/>
    <s v="Low"/>
    <n v="38.377453029442883"/>
    <x v="0"/>
    <s v="SMS"/>
    <s v="SMS"/>
    <b v="1"/>
    <s v="Yes"/>
    <s v="Reading"/>
    <x v="1"/>
    <s v="Low"/>
    <n v="0"/>
    <x v="2"/>
    <x v="2"/>
  </r>
  <r>
    <s v="4960-TQGX"/>
    <x v="0"/>
    <n v="19"/>
    <x v="0"/>
    <x v="0"/>
    <n v="0"/>
    <s v="No"/>
    <n v="0"/>
    <s v="PA"/>
    <s v="Hombre"/>
    <s v="Male"/>
    <x v="23"/>
    <s v="No"/>
    <s v="No"/>
    <x v="1"/>
    <n v="6"/>
    <x v="0"/>
    <x v="0"/>
    <s v="CREDIT CARD"/>
    <n v="9"/>
    <x v="0"/>
    <n v="9"/>
    <n v="165"/>
    <x v="0"/>
    <x v="0"/>
    <s v="2023/08/14"/>
    <d v="2023-08-14T00:00:00"/>
    <x v="194"/>
    <s v="Alto"/>
    <s v="High"/>
    <n v="9.1755737479627317"/>
    <x v="0"/>
    <s v="SMS"/>
    <s v="SMS"/>
    <b v="1"/>
    <s v="Yes"/>
    <s v="Running"/>
    <x v="0"/>
    <s v="Low"/>
    <n v="0"/>
    <x v="0"/>
    <x v="0"/>
  </r>
  <r>
    <s v="2181-YLOH"/>
    <x v="0"/>
    <n v="1"/>
    <x v="1"/>
    <x v="0"/>
    <n v="0"/>
    <s v="No"/>
    <n v="0"/>
    <s v="MT"/>
    <s v="Hombre"/>
    <s v="Male"/>
    <x v="36"/>
    <s v="No"/>
    <s v="No"/>
    <x v="0"/>
    <n v="0"/>
    <x v="0"/>
    <x v="0"/>
    <s v="CREDIT CARD"/>
    <n v="13"/>
    <x v="0"/>
    <n v="13"/>
    <n v="13"/>
    <x v="0"/>
    <x v="0"/>
    <s v="2023-04-09"/>
    <d v="2023-04-09T00:00:00"/>
    <x v="195"/>
    <s v="Medio"/>
    <s v="Medium"/>
    <n v="12.29871954643715"/>
    <x v="3"/>
    <s v="SMS"/>
    <s v="SMS"/>
    <b v="0"/>
    <s v="No"/>
    <s v="Running"/>
    <x v="0"/>
    <s v="Medium"/>
    <n v="6"/>
    <x v="0"/>
    <x v="0"/>
  </r>
  <r>
    <s v="1051-PSBR"/>
    <x v="0"/>
    <n v="73"/>
    <x v="1"/>
    <x v="0"/>
    <n v="0"/>
    <s v="No"/>
    <n v="0"/>
    <s v="NJ"/>
    <s v="Female"/>
    <s v="Female"/>
    <x v="51"/>
    <s v="No"/>
    <s v="No"/>
    <x v="1"/>
    <n v="3"/>
    <x v="0"/>
    <x v="2"/>
    <s v="CREDIT CARD"/>
    <n v="7"/>
    <x v="0"/>
    <n v="7"/>
    <n v="540"/>
    <x v="0"/>
    <x v="0"/>
    <s v="2021/10/21"/>
    <d v="2021-10-21T00:00:00"/>
    <x v="196"/>
    <s v="Alto"/>
    <s v="High"/>
    <n v="6.7908976781850336"/>
    <x v="5"/>
    <s v="SMS"/>
    <s v="SMS"/>
    <b v="1"/>
    <s v="Yes"/>
    <s v="Running"/>
    <x v="0"/>
    <s v="Medium"/>
    <n v="4.1095890410958902E-2"/>
    <x v="0"/>
    <x v="0"/>
  </r>
  <r>
    <s v="9067-IIUN"/>
    <x v="0"/>
    <n v="31"/>
    <x v="1"/>
    <x v="10"/>
    <n v="1"/>
    <s v="Yes"/>
    <n v="0"/>
    <s v="AR"/>
    <s v="Female"/>
    <s v="Female"/>
    <x v="37"/>
    <s v="Yes"/>
    <s v="No"/>
    <x v="0"/>
    <n v="0"/>
    <x v="0"/>
    <x v="0"/>
    <s v="direct debit"/>
    <n v="62"/>
    <x v="1"/>
    <n v="62"/>
    <n v="1895"/>
    <x v="0"/>
    <x v="0"/>
    <s v="2020-09-10"/>
    <d v="2020-09-10T00:00:00"/>
    <x v="197"/>
    <s v="Medio"/>
    <s v="Medium"/>
    <n v="49.945084515245981"/>
    <x v="8"/>
    <s v="Email"/>
    <s v="Email"/>
    <b v="0"/>
    <s v="No"/>
    <s v="Reading"/>
    <x v="1"/>
    <s v="High"/>
    <n v="0.29032258064516131"/>
    <x v="2"/>
    <x v="2"/>
  </r>
  <r>
    <s v="2407-JCHE"/>
    <x v="1"/>
    <n v="71"/>
    <x v="4"/>
    <x v="1"/>
    <n v="0"/>
    <s v="No"/>
    <n v="12"/>
    <s v="MD"/>
    <s v="Hombre"/>
    <s v="Male"/>
    <x v="59"/>
    <s v="No"/>
    <s v="No"/>
    <x v="0"/>
    <n v="0"/>
    <x v="1"/>
    <x v="2"/>
    <s v="CREDIT CARD"/>
    <n v="52"/>
    <x v="0"/>
    <n v="52"/>
    <n v="3706"/>
    <x v="2"/>
    <x v="5"/>
    <s v="2021/10/11"/>
    <d v="2021-10-11T00:00:00"/>
    <x v="198"/>
    <s v="Alto"/>
    <s v="High"/>
    <n v="60.304304187332207"/>
    <x v="9"/>
    <s v="Teléfono"/>
    <s v="Phone"/>
    <b v="0"/>
    <s v="No"/>
    <s v="Gaming"/>
    <x v="2"/>
    <s v="Medium"/>
    <n v="7.0422535211267609E-2"/>
    <x v="0"/>
    <x v="0"/>
  </r>
  <r>
    <s v="6838-MIYP"/>
    <x v="1"/>
    <n v="2"/>
    <x v="2"/>
    <x v="5"/>
    <n v="1"/>
    <s v="Yes"/>
    <n v="0"/>
    <s v="IN"/>
    <s v="Hombre"/>
    <s v="Male"/>
    <x v="21"/>
    <s v="No"/>
    <s v="No"/>
    <x v="0"/>
    <n v="0"/>
    <x v="0"/>
    <x v="0"/>
    <s v="direct debit"/>
    <n v="21"/>
    <x v="1"/>
    <n v="21"/>
    <n v="40"/>
    <x v="3"/>
    <x v="7"/>
    <s v="2022-02-02"/>
    <d v="2022-02-02T00:00:00"/>
    <x v="120"/>
    <s v="Medio"/>
    <s v="Medium"/>
    <n v="18.674066033657731"/>
    <x v="10"/>
    <s v="Teléfono"/>
    <s v="Phone"/>
    <b v="1"/>
    <s v="Yes"/>
    <s v="Cooking"/>
    <x v="0"/>
    <s v="Medium"/>
    <n v="3.5"/>
    <x v="0"/>
    <x v="0"/>
  </r>
  <r>
    <s v="3892-RMQH"/>
    <x v="0"/>
    <n v="49"/>
    <x v="1"/>
    <x v="15"/>
    <n v="1"/>
    <s v="Yes"/>
    <n v="0"/>
    <s v="AR"/>
    <s v="Hombre"/>
    <s v="Male"/>
    <x v="50"/>
    <s v="Yes"/>
    <s v="No"/>
    <x v="0"/>
    <n v="0"/>
    <x v="0"/>
    <x v="1"/>
    <s v="direct debit"/>
    <n v="19"/>
    <x v="1"/>
    <n v="19"/>
    <n v="911"/>
    <x v="0"/>
    <x v="0"/>
    <s v="2022-11-18"/>
    <d v="2022-11-18T00:00:00"/>
    <x v="199"/>
    <s v="Bajo"/>
    <s v="Low"/>
    <n v="19.92408797609523"/>
    <x v="3"/>
    <s v="SMS"/>
    <s v="SMS"/>
    <b v="1"/>
    <s v="Yes"/>
    <s v="Gaming"/>
    <x v="0"/>
    <s v="Medium"/>
    <n v="0.12244897959183673"/>
    <x v="2"/>
    <x v="2"/>
  </r>
  <r>
    <s v="3208-CIJJ"/>
    <x v="1"/>
    <n v="4"/>
    <x v="5"/>
    <x v="4"/>
    <n v="1"/>
    <s v="Yes"/>
    <n v="0"/>
    <s v="OK"/>
    <s v="Female"/>
    <s v="Female"/>
    <x v="12"/>
    <s v="No"/>
    <s v="No"/>
    <x v="0"/>
    <n v="0"/>
    <x v="1"/>
    <x v="0"/>
    <s v="PAPER CHECK"/>
    <n v="43"/>
    <x v="3"/>
    <n v="43"/>
    <n v="167"/>
    <x v="1"/>
    <x v="8"/>
    <s v="2023-07-18"/>
    <d v="2023-07-18T00:00:00"/>
    <x v="179"/>
    <s v="Bajo"/>
    <s v="Low"/>
    <n v="44.515895852864148"/>
    <x v="10"/>
    <s v="Email"/>
    <s v="Email"/>
    <b v="0"/>
    <s v="No"/>
    <s v="Cooking"/>
    <x v="1"/>
    <s v="Medium"/>
    <n v="1.75"/>
    <x v="0"/>
    <x v="0"/>
  </r>
  <r>
    <s v="4783-ZCUV"/>
    <x v="1"/>
    <n v="7"/>
    <x v="5"/>
    <x v="23"/>
    <n v="0"/>
    <s v="No"/>
    <n v="5"/>
    <s v="MA"/>
    <s v="Hombre"/>
    <s v="Male"/>
    <x v="45"/>
    <s v="No"/>
    <s v="No"/>
    <x v="0"/>
    <n v="0"/>
    <x v="0"/>
    <x v="0"/>
    <s v="direct debit"/>
    <n v="43"/>
    <x v="1"/>
    <n v="43"/>
    <n v="278"/>
    <x v="1"/>
    <x v="6"/>
    <s v="2020-11-11"/>
    <d v="2020-11-11T00:00:00"/>
    <x v="200"/>
    <s v="Medio"/>
    <s v="Medium"/>
    <n v="35.089753308000248"/>
    <x v="6"/>
    <s v="Email"/>
    <s v="Email"/>
    <b v="1"/>
    <s v="Yes"/>
    <s v="Cooking"/>
    <x v="1"/>
    <s v="High"/>
    <n v="1.1428571428571428"/>
    <x v="0"/>
    <x v="0"/>
  </r>
  <r>
    <s v="1229-MHLH"/>
    <x v="1"/>
    <n v="18"/>
    <x v="1"/>
    <x v="1"/>
    <n v="0"/>
    <s v="No"/>
    <n v="19"/>
    <s v="MN"/>
    <s v="Hombre"/>
    <s v="Male"/>
    <x v="24"/>
    <s v="No"/>
    <s v="No"/>
    <x v="0"/>
    <n v="0"/>
    <x v="0"/>
    <x v="0"/>
    <s v="direct debit"/>
    <n v="50"/>
    <x v="1"/>
    <n v="50"/>
    <n v="889"/>
    <x v="1"/>
    <x v="6"/>
    <s v="2021/05/05"/>
    <d v="2021-05-05T00:00:00"/>
    <x v="75"/>
    <s v="Bajo"/>
    <s v="Low"/>
    <n v="54.990731142605227"/>
    <x v="3"/>
    <s v="SMS"/>
    <s v="SMS"/>
    <b v="1"/>
    <s v="Yes"/>
    <s v="Running"/>
    <x v="1"/>
    <s v="Medium"/>
    <n v="0.33333333333333331"/>
    <x v="0"/>
    <x v="0"/>
  </r>
  <r>
    <s v="6663-HLJH"/>
    <x v="1"/>
    <n v="30"/>
    <x v="5"/>
    <x v="4"/>
    <n v="0"/>
    <s v="No"/>
    <n v="41"/>
    <s v="TX"/>
    <s v="Hombre"/>
    <s v="Male"/>
    <x v="38"/>
    <s v="No"/>
    <s v="No"/>
    <x v="0"/>
    <n v="0"/>
    <x v="0"/>
    <x v="0"/>
    <s v="direct debit"/>
    <n v="43"/>
    <x v="1"/>
    <n v="43"/>
    <n v="1306"/>
    <x v="1"/>
    <x v="10"/>
    <s v="2020-06-08"/>
    <d v="2020-06-08T00:00:00"/>
    <x v="201"/>
    <s v="Bajo"/>
    <s v="Low"/>
    <n v="42.71670183371819"/>
    <x v="0"/>
    <s v="Teléfono"/>
    <s v="Phone"/>
    <b v="0"/>
    <s v="No"/>
    <s v="Running"/>
    <x v="1"/>
    <s v="Low"/>
    <n v="0"/>
    <x v="0"/>
    <x v="0"/>
  </r>
  <r>
    <s v="2404-BGCB"/>
    <x v="0"/>
    <n v="47"/>
    <x v="2"/>
    <x v="0"/>
    <n v="0"/>
    <s v="No"/>
    <n v="0"/>
    <s v="WI"/>
    <s v="Hombre"/>
    <s v="Male"/>
    <x v="21"/>
    <s v="No"/>
    <s v="No"/>
    <x v="1"/>
    <n v="5"/>
    <x v="0"/>
    <x v="2"/>
    <s v="PAPER CHECK"/>
    <n v="9"/>
    <x v="3"/>
    <n v="9"/>
    <n v="441"/>
    <x v="0"/>
    <x v="0"/>
    <s v="2021/03/12"/>
    <d v="2021-03-12T00:00:00"/>
    <x v="202"/>
    <s v="Medio"/>
    <s v="Medium"/>
    <n v="7.6201769823141046"/>
    <x v="8"/>
    <s v="SMS"/>
    <s v="SMS"/>
    <b v="1"/>
    <s v="Yes"/>
    <s v="Cooking"/>
    <x v="0"/>
    <s v="High"/>
    <n v="0.19148936170212766"/>
    <x v="0"/>
    <x v="0"/>
  </r>
  <r>
    <s v="0161-TWZF"/>
    <x v="1"/>
    <n v="1"/>
    <x v="0"/>
    <x v="5"/>
    <n v="1"/>
    <s v="Yes"/>
    <n v="0"/>
    <s v="PA"/>
    <s v="Female"/>
    <s v="Female"/>
    <x v="46"/>
    <s v="No"/>
    <s v="No"/>
    <x v="0"/>
    <n v="0"/>
    <x v="0"/>
    <x v="0"/>
    <s v="direct debit"/>
    <n v="34"/>
    <x v="1"/>
    <n v="34"/>
    <n v="34"/>
    <x v="2"/>
    <x v="2"/>
    <s v="2020-06-28"/>
    <d v="2020-06-28T00:00:00"/>
    <x v="203"/>
    <s v="Medio"/>
    <s v="Medium"/>
    <n v="33.760360891877269"/>
    <x v="0"/>
    <s v="SMS"/>
    <s v="SMS"/>
    <b v="0"/>
    <s v="No"/>
    <s v="Cooking"/>
    <x v="1"/>
    <s v="Low"/>
    <n v="0"/>
    <x v="0"/>
    <x v="0"/>
  </r>
  <r>
    <s v="6603-UQYP"/>
    <x v="0"/>
    <n v="13"/>
    <x v="1"/>
    <x v="0"/>
    <n v="0"/>
    <s v="No"/>
    <n v="0"/>
    <s v="SD"/>
    <s v="Hombre"/>
    <s v="Male"/>
    <x v="10"/>
    <s v="No"/>
    <s v="No"/>
    <x v="0"/>
    <n v="0"/>
    <x v="0"/>
    <x v="1"/>
    <s v="direct debit"/>
    <n v="9"/>
    <x v="1"/>
    <n v="9"/>
    <n v="110"/>
    <x v="0"/>
    <x v="0"/>
    <s v="2022/06/28"/>
    <d v="2022-06-28T00:00:00"/>
    <x v="204"/>
    <s v="Bajo"/>
    <s v="Low"/>
    <n v="7.8347882997479346"/>
    <x v="6"/>
    <s v="SMS"/>
    <s v="SMS"/>
    <b v="0"/>
    <s v="No"/>
    <s v="Running"/>
    <x v="0"/>
    <s v="High"/>
    <n v="0.61538461538461542"/>
    <x v="0"/>
    <x v="0"/>
  </r>
  <r>
    <s v="4049-KICX"/>
    <x v="0"/>
    <n v="52"/>
    <x v="1"/>
    <x v="0"/>
    <n v="0"/>
    <s v="No"/>
    <n v="0"/>
    <s v="AR"/>
    <s v="Hombre"/>
    <s v="Male"/>
    <x v="20"/>
    <s v="Yes"/>
    <s v="No"/>
    <x v="0"/>
    <n v="0"/>
    <x v="0"/>
    <x v="2"/>
    <s v="CREDIT CARD"/>
    <n v="10"/>
    <x v="0"/>
    <n v="10"/>
    <n v="538"/>
    <x v="0"/>
    <x v="0"/>
    <s v="2020/05/27"/>
    <d v="2020-05-27T00:00:00"/>
    <x v="205"/>
    <s v="Alto"/>
    <s v="High"/>
    <n v="10.73822382027185"/>
    <x v="4"/>
    <s v="SMS"/>
    <s v="SMS"/>
    <b v="0"/>
    <s v="No"/>
    <s v="Reading"/>
    <x v="0"/>
    <s v="Low"/>
    <n v="1.9230769230769232E-2"/>
    <x v="0"/>
    <x v="2"/>
  </r>
  <r>
    <s v="0696-BYCU"/>
    <x v="0"/>
    <n v="3"/>
    <x v="1"/>
    <x v="27"/>
    <n v="1"/>
    <s v="Yes"/>
    <n v="0"/>
    <s v="AZ"/>
    <s v="Hombre"/>
    <s v="Male"/>
    <x v="8"/>
    <s v="Yes"/>
    <s v="No"/>
    <x v="0"/>
    <n v="0"/>
    <x v="0"/>
    <x v="0"/>
    <s v="direct debit"/>
    <n v="17"/>
    <x v="1"/>
    <n v="17"/>
    <n v="45"/>
    <x v="0"/>
    <x v="0"/>
    <s v="2021/04/27"/>
    <d v="2021-04-27T00:00:00"/>
    <x v="206"/>
    <s v="Alto"/>
    <s v="High"/>
    <n v="17.40562881042532"/>
    <x v="10"/>
    <s v="SMS"/>
    <s v="SMS"/>
    <b v="1"/>
    <s v="Yes"/>
    <s v="Cooking"/>
    <x v="0"/>
    <s v="Medium"/>
    <n v="2.3333333333333335"/>
    <x v="1"/>
    <x v="2"/>
  </r>
  <r>
    <s v="8429-MIVS"/>
    <x v="0"/>
    <n v="62"/>
    <x v="0"/>
    <x v="13"/>
    <n v="1"/>
    <s v="Yes"/>
    <n v="0"/>
    <s v="OK"/>
    <s v="Hombre"/>
    <s v="Male"/>
    <x v="59"/>
    <s v="No"/>
    <s v="No"/>
    <x v="1"/>
    <n v="6"/>
    <x v="1"/>
    <x v="1"/>
    <s v="CREDIT CARD"/>
    <n v="38"/>
    <x v="0"/>
    <n v="38"/>
    <n v="2342"/>
    <x v="0"/>
    <x v="0"/>
    <s v="2021/04/01"/>
    <d v="2021-04-01T00:00:00"/>
    <x v="207"/>
    <s v="Bajo"/>
    <s v="Low"/>
    <n v="30.442018370838738"/>
    <x v="9"/>
    <s v="Email"/>
    <s v="Email"/>
    <b v="0"/>
    <s v="No"/>
    <s v="Cooking"/>
    <x v="1"/>
    <s v="Medium"/>
    <n v="8.0645161290322578E-2"/>
    <x v="0"/>
    <x v="0"/>
  </r>
  <r>
    <s v="1943-ITBY"/>
    <x v="0"/>
    <n v="54"/>
    <x v="1"/>
    <x v="3"/>
    <n v="0"/>
    <s v="No"/>
    <n v="29"/>
    <s v="WV"/>
    <s v="Hombre"/>
    <s v="Male"/>
    <x v="3"/>
    <s v="No"/>
    <s v="No"/>
    <x v="1"/>
    <n v="6"/>
    <x v="0"/>
    <x v="0"/>
    <s v="direct debit"/>
    <n v="30"/>
    <x v="1"/>
    <n v="30"/>
    <n v="1620"/>
    <x v="0"/>
    <x v="0"/>
    <s v="2020/11/10"/>
    <d v="2020-11-10T00:00:00"/>
    <x v="153"/>
    <s v="Medio"/>
    <s v="Medium"/>
    <n v="26.891993229849309"/>
    <x v="4"/>
    <s v="Teléfono"/>
    <s v="Phone"/>
    <b v="0"/>
    <s v="No"/>
    <s v="Reading"/>
    <x v="0"/>
    <s v="Low"/>
    <n v="1.8518518518518517E-2"/>
    <x v="0"/>
    <x v="0"/>
  </r>
  <r>
    <s v="3022-WWUB"/>
    <x v="0"/>
    <n v="49"/>
    <x v="1"/>
    <x v="7"/>
    <n v="1"/>
    <s v="Yes"/>
    <n v="0"/>
    <s v="OK"/>
    <s v="Female"/>
    <s v="Female"/>
    <x v="14"/>
    <s v="No"/>
    <s v="No"/>
    <x v="1"/>
    <n v="3"/>
    <x v="0"/>
    <x v="2"/>
    <s v="direct debit"/>
    <n v="22"/>
    <x v="1"/>
    <n v="22"/>
    <n v="1091"/>
    <x v="0"/>
    <x v="0"/>
    <s v="2020/04/30"/>
    <d v="2020-04-30T00:00:00"/>
    <x v="208"/>
    <s v="Alto"/>
    <s v="High"/>
    <n v="26.145862134378302"/>
    <x v="4"/>
    <s v="Teléfono"/>
    <s v="Phone"/>
    <b v="1"/>
    <s v="Yes"/>
    <s v="Reading"/>
    <x v="0"/>
    <s v="Low"/>
    <n v="2.0408163265306121E-2"/>
    <x v="0"/>
    <x v="0"/>
  </r>
  <r>
    <s v="8602-CQVO"/>
    <x v="0"/>
    <n v="26"/>
    <x v="2"/>
    <x v="0"/>
    <n v="0"/>
    <s v="No"/>
    <n v="0"/>
    <s v="KS"/>
    <s v="Female"/>
    <s v="Female"/>
    <x v="28"/>
    <s v="No"/>
    <s v="No"/>
    <x v="0"/>
    <n v="0"/>
    <x v="0"/>
    <x v="1"/>
    <s v="CREDIT CARD"/>
    <n v="14"/>
    <x v="0"/>
    <n v="14"/>
    <n v="365"/>
    <x v="0"/>
    <x v="0"/>
    <s v="2022/06/29"/>
    <d v="2022-06-29T00:00:00"/>
    <x v="181"/>
    <s v="Alto"/>
    <s v="High"/>
    <n v="15.1265381706492"/>
    <x v="1"/>
    <s v="Teléfono"/>
    <s v="Phone"/>
    <b v="1"/>
    <s v="Yes"/>
    <s v="Reading"/>
    <x v="0"/>
    <s v="High"/>
    <n v="0.38461538461538464"/>
    <x v="0"/>
    <x v="0"/>
  </r>
  <r>
    <s v="5024-NWWY"/>
    <x v="0"/>
    <n v="13"/>
    <x v="0"/>
    <x v="4"/>
    <n v="1"/>
    <s v="Yes"/>
    <n v="0"/>
    <s v="CT"/>
    <s v="Hombre"/>
    <s v="Male"/>
    <x v="2"/>
    <s v="No"/>
    <s v="Yes"/>
    <x v="0"/>
    <n v="0"/>
    <x v="0"/>
    <x v="2"/>
    <s v="CREDIT CARD"/>
    <n v="13"/>
    <x v="0"/>
    <n v="13"/>
    <n v="164"/>
    <x v="0"/>
    <x v="0"/>
    <s v="2022/02/11"/>
    <d v="2022-02-11T00:00:00"/>
    <x v="209"/>
    <s v="Medio"/>
    <s v="Medium"/>
    <n v="14.010595827278729"/>
    <x v="3"/>
    <s v="Teléfono"/>
    <s v="Phone"/>
    <b v="1"/>
    <s v="Yes"/>
    <s v="Reading"/>
    <x v="0"/>
    <s v="Medium"/>
    <n v="0.46153846153846156"/>
    <x v="0"/>
    <x v="1"/>
  </r>
  <r>
    <s v="4164-OPDL"/>
    <x v="0"/>
    <n v="76"/>
    <x v="1"/>
    <x v="0"/>
    <n v="0"/>
    <s v="No"/>
    <n v="0"/>
    <s v="WA"/>
    <s v="Hombre"/>
    <s v="Male"/>
    <x v="30"/>
    <s v="No"/>
    <s v="Yes"/>
    <x v="0"/>
    <n v="0"/>
    <x v="0"/>
    <x v="2"/>
    <s v="direct debit"/>
    <n v="9"/>
    <x v="1"/>
    <n v="9"/>
    <n v="681"/>
    <x v="0"/>
    <x v="0"/>
    <s v="2020-02-10"/>
    <d v="2020-02-10T00:00:00"/>
    <x v="210"/>
    <s v="Bajo"/>
    <s v="Low"/>
    <n v="10.40657941689089"/>
    <x v="3"/>
    <s v="SMS"/>
    <s v="SMS"/>
    <b v="0"/>
    <s v="No"/>
    <s v="Running"/>
    <x v="0"/>
    <s v="Medium"/>
    <n v="7.8947368421052627E-2"/>
    <x v="0"/>
    <x v="1"/>
  </r>
  <r>
    <s v="6263-OJZU"/>
    <x v="0"/>
    <n v="51"/>
    <x v="1"/>
    <x v="4"/>
    <n v="1"/>
    <s v="Yes"/>
    <n v="0"/>
    <s v="MI"/>
    <s v="Female"/>
    <s v="Female"/>
    <x v="39"/>
    <s v="No"/>
    <s v="No"/>
    <x v="0"/>
    <n v="0"/>
    <x v="1"/>
    <x v="1"/>
    <s v="CREDIT CARD"/>
    <n v="53"/>
    <x v="0"/>
    <n v="53"/>
    <n v="2700"/>
    <x v="0"/>
    <x v="0"/>
    <s v="2020-12-15"/>
    <d v="2020-12-15T00:00:00"/>
    <x v="10"/>
    <s v="Bajo"/>
    <s v="Low"/>
    <n v="57.261048998539202"/>
    <x v="2"/>
    <s v="Teléfono"/>
    <s v="Phone"/>
    <b v="1"/>
    <s v="Yes"/>
    <s v="Gaming"/>
    <x v="1"/>
    <s v="Medium"/>
    <n v="7.8431372549019607E-2"/>
    <x v="0"/>
    <x v="0"/>
  </r>
  <r>
    <s v="1004-KFUB"/>
    <x v="0"/>
    <n v="56"/>
    <x v="1"/>
    <x v="12"/>
    <n v="1"/>
    <s v="Yes"/>
    <n v="0"/>
    <s v="WY"/>
    <s v="Hombre"/>
    <s v="Male"/>
    <x v="34"/>
    <s v="No"/>
    <s v="Yes"/>
    <x v="1"/>
    <n v="3"/>
    <x v="0"/>
    <x v="1"/>
    <s v="CREDIT CARD"/>
    <n v="37"/>
    <x v="0"/>
    <n v="37"/>
    <n v="2055"/>
    <x v="0"/>
    <x v="0"/>
    <s v="2022-09-24"/>
    <d v="2022-09-24T00:00:00"/>
    <x v="211"/>
    <s v="Alto"/>
    <s v="High"/>
    <n v="41.366521085151398"/>
    <x v="6"/>
    <s v="Email"/>
    <s v="Email"/>
    <b v="0"/>
    <s v="No"/>
    <s v="Reading"/>
    <x v="1"/>
    <s v="High"/>
    <n v="0.14285714285714285"/>
    <x v="0"/>
    <x v="1"/>
  </r>
  <r>
    <s v="6991-ATME"/>
    <x v="0"/>
    <n v="4"/>
    <x v="1"/>
    <x v="0"/>
    <n v="0"/>
    <s v="No"/>
    <n v="0"/>
    <s v="KS"/>
    <s v="Hombre"/>
    <s v="Male"/>
    <x v="31"/>
    <s v="No"/>
    <s v="No"/>
    <x v="1"/>
    <n v="4"/>
    <x v="0"/>
    <x v="0"/>
    <s v="CREDIT CARD"/>
    <n v="10"/>
    <x v="0"/>
    <n v="10"/>
    <n v="44"/>
    <x v="0"/>
    <x v="0"/>
    <s v="2020/03/23"/>
    <d v="2020-03-23T00:00:00"/>
    <x v="212"/>
    <s v="Bajo"/>
    <s v="Low"/>
    <n v="10.786129429206239"/>
    <x v="9"/>
    <s v="Email"/>
    <s v="Email"/>
    <b v="0"/>
    <s v="No"/>
    <s v="Cooking"/>
    <x v="0"/>
    <s v="Medium"/>
    <n v="1.25"/>
    <x v="0"/>
    <x v="0"/>
  </r>
  <r>
    <s v="5099-VGLK"/>
    <x v="0"/>
    <n v="62"/>
    <x v="2"/>
    <x v="21"/>
    <n v="1"/>
    <s v="Yes"/>
    <n v="0"/>
    <s v="OH"/>
    <s v="Female"/>
    <s v="Female"/>
    <x v="37"/>
    <s v="Yes"/>
    <s v="No"/>
    <x v="0"/>
    <n v="0"/>
    <x v="1"/>
    <x v="1"/>
    <s v="direct debit"/>
    <n v="76"/>
    <x v="1"/>
    <n v="76"/>
    <n v="4730"/>
    <x v="0"/>
    <x v="0"/>
    <s v="2023/05/30"/>
    <d v="2023-05-30T00:00:00"/>
    <x v="213"/>
    <s v="Alto"/>
    <s v="High"/>
    <n v="75.100574587018755"/>
    <x v="3"/>
    <s v="Email"/>
    <s v="Email"/>
    <b v="1"/>
    <s v="Yes"/>
    <s v="Cooking"/>
    <x v="2"/>
    <s v="Medium"/>
    <n v="9.6774193548387094E-2"/>
    <x v="2"/>
    <x v="2"/>
  </r>
  <r>
    <s v="5517-KEOL"/>
    <x v="0"/>
    <n v="31"/>
    <x v="0"/>
    <x v="23"/>
    <n v="1"/>
    <s v="Yes"/>
    <n v="0"/>
    <s v="UT"/>
    <s v="Female"/>
    <s v="Female"/>
    <x v="27"/>
    <s v="No"/>
    <s v="Yes"/>
    <x v="0"/>
    <n v="0"/>
    <x v="1"/>
    <x v="2"/>
    <s v="direct debit"/>
    <n v="28"/>
    <x v="1"/>
    <n v="28"/>
    <n v="886"/>
    <x v="0"/>
    <x v="0"/>
    <s v="2023/03/31"/>
    <d v="2023-03-31T00:00:00"/>
    <x v="214"/>
    <s v="Medio"/>
    <s v="Medium"/>
    <n v="29.490977330441481"/>
    <x v="9"/>
    <s v="Email"/>
    <s v="Email"/>
    <b v="0"/>
    <s v="No"/>
    <s v="Reading"/>
    <x v="0"/>
    <s v="Medium"/>
    <n v="0.16129032258064516"/>
    <x v="0"/>
    <x v="1"/>
  </r>
  <r>
    <s v="9124-TKNW"/>
    <x v="0"/>
    <n v="71"/>
    <x v="1"/>
    <x v="13"/>
    <n v="1"/>
    <s v="Yes"/>
    <n v="0"/>
    <s v="FL"/>
    <s v="Female"/>
    <s v="Female"/>
    <x v="44"/>
    <s v="No"/>
    <s v="Yes"/>
    <x v="0"/>
    <n v="0"/>
    <x v="1"/>
    <x v="2"/>
    <s v="direct debit"/>
    <n v="44"/>
    <x v="1"/>
    <n v="44"/>
    <n v="3159"/>
    <x v="0"/>
    <x v="0"/>
    <s v="2020/05/13"/>
    <d v="2020-05-13T00:00:00"/>
    <x v="215"/>
    <s v="Bajo"/>
    <s v="Low"/>
    <n v="44.521601431014133"/>
    <x v="9"/>
    <s v="Email"/>
    <s v="Email"/>
    <b v="0"/>
    <s v="No"/>
    <s v="Reading"/>
    <x v="1"/>
    <s v="Medium"/>
    <n v="7.0422535211267609E-2"/>
    <x v="0"/>
    <x v="1"/>
  </r>
  <r>
    <s v="4638-DOVR"/>
    <x v="0"/>
    <n v="60"/>
    <x v="0"/>
    <x v="0"/>
    <n v="0"/>
    <s v="No"/>
    <n v="0"/>
    <s v="NC"/>
    <s v="Hombre"/>
    <s v="Male"/>
    <x v="2"/>
    <s v="No"/>
    <s v="Yes"/>
    <x v="0"/>
    <n v="0"/>
    <x v="0"/>
    <x v="2"/>
    <s v="direct debit"/>
    <n v="12"/>
    <x v="1"/>
    <n v="12"/>
    <n v="712"/>
    <x v="0"/>
    <x v="0"/>
    <s v="2022-07-29"/>
    <d v="2022-07-29T00:00:00"/>
    <x v="216"/>
    <s v="Bajo"/>
    <s v="Low"/>
    <n v="10.563240926621249"/>
    <x v="0"/>
    <s v="Teléfono"/>
    <s v="Phone"/>
    <b v="0"/>
    <s v="No"/>
    <s v="Reading"/>
    <x v="0"/>
    <s v="Low"/>
    <n v="0"/>
    <x v="0"/>
    <x v="1"/>
  </r>
  <r>
    <s v="1765-DPOZ"/>
    <x v="0"/>
    <n v="64"/>
    <x v="1"/>
    <x v="1"/>
    <n v="1"/>
    <s v="Yes"/>
    <n v="0"/>
    <s v="SD"/>
    <s v="Hombre"/>
    <s v="Male"/>
    <x v="60"/>
    <s v="No"/>
    <s v="Yes"/>
    <x v="0"/>
    <n v="0"/>
    <x v="0"/>
    <x v="1"/>
    <s v="direct debit"/>
    <n v="24"/>
    <x v="1"/>
    <n v="24"/>
    <n v="1503"/>
    <x v="0"/>
    <x v="0"/>
    <s v="2023-10-01"/>
    <d v="2023-10-01T00:00:00"/>
    <x v="217"/>
    <s v="Medio"/>
    <s v="Medium"/>
    <n v="20.400912280560259"/>
    <x v="2"/>
    <s v="Teléfono"/>
    <s v="Phone"/>
    <b v="0"/>
    <s v="No"/>
    <s v="Running"/>
    <x v="0"/>
    <s v="Medium"/>
    <n v="6.25E-2"/>
    <x v="0"/>
    <x v="1"/>
  </r>
  <r>
    <s v="8600-YQVP"/>
    <x v="1"/>
    <n v="63"/>
    <x v="3"/>
    <x v="3"/>
    <n v="1"/>
    <s v="Yes"/>
    <n v="0"/>
    <s v="MD"/>
    <s v="Female"/>
    <s v="Female"/>
    <x v="45"/>
    <s v="No"/>
    <s v="No"/>
    <x v="0"/>
    <n v="0"/>
    <x v="1"/>
    <x v="1"/>
    <s v="CREDIT CARD"/>
    <n v="46"/>
    <x v="0"/>
    <n v="46"/>
    <n v="2885"/>
    <x v="1"/>
    <x v="6"/>
    <s v="2020-01-23"/>
    <d v="2020-01-23T00:00:00"/>
    <x v="218"/>
    <s v="Bajo"/>
    <s v="Low"/>
    <n v="39.671984453368431"/>
    <x v="3"/>
    <s v="SMS"/>
    <s v="SMS"/>
    <b v="0"/>
    <s v="No"/>
    <s v="Reading"/>
    <x v="1"/>
    <s v="Medium"/>
    <n v="9.5238095238095233E-2"/>
    <x v="0"/>
    <x v="0"/>
  </r>
  <r>
    <s v="6063-MVXJ"/>
    <x v="0"/>
    <n v="29"/>
    <x v="0"/>
    <x v="10"/>
    <n v="1"/>
    <s v="Yes"/>
    <n v="0"/>
    <s v="HI"/>
    <s v="Female"/>
    <s v="Female"/>
    <x v="3"/>
    <s v="No"/>
    <s v="No"/>
    <x v="1"/>
    <n v="2"/>
    <x v="1"/>
    <x v="1"/>
    <s v="direct debit"/>
    <n v="44"/>
    <x v="1"/>
    <n v="44"/>
    <n v="1286"/>
    <x v="0"/>
    <x v="0"/>
    <s v="2020/08/09"/>
    <d v="2020-08-09T00:00:00"/>
    <x v="219"/>
    <s v="Alto"/>
    <s v="High"/>
    <n v="50.237605243351553"/>
    <x v="1"/>
    <s v="Teléfono"/>
    <s v="Phone"/>
    <b v="0"/>
    <s v="No"/>
    <s v="Cooking"/>
    <x v="1"/>
    <s v="High"/>
    <n v="0.34482758620689657"/>
    <x v="2"/>
    <x v="0"/>
  </r>
  <r>
    <s v="5398-DIKE"/>
    <x v="0"/>
    <n v="64"/>
    <x v="0"/>
    <x v="21"/>
    <n v="1"/>
    <s v="Yes"/>
    <n v="0"/>
    <s v="NH"/>
    <s v="Female"/>
    <s v="Female"/>
    <x v="37"/>
    <s v="Yes"/>
    <s v="No"/>
    <x v="0"/>
    <n v="0"/>
    <x v="1"/>
    <x v="2"/>
    <s v="PAPER CHECK"/>
    <n v="32"/>
    <x v="3"/>
    <n v="32"/>
    <n v="2064"/>
    <x v="0"/>
    <x v="0"/>
    <s v="2022/01/27"/>
    <d v="2022-01-27T00:00:00"/>
    <x v="220"/>
    <s v="Bajo"/>
    <s v="Low"/>
    <n v="25.804325028161571"/>
    <x v="6"/>
    <s v="Teléfono"/>
    <s v="Phone"/>
    <b v="1"/>
    <s v="Yes"/>
    <s v="Gaming"/>
    <x v="0"/>
    <s v="High"/>
    <n v="0.125"/>
    <x v="2"/>
    <x v="2"/>
  </r>
  <r>
    <s v="2427-BZYI"/>
    <x v="0"/>
    <n v="7"/>
    <x v="1"/>
    <x v="0"/>
    <n v="0"/>
    <s v="No"/>
    <n v="0"/>
    <s v="NJ"/>
    <s v="Female"/>
    <s v="Female"/>
    <x v="36"/>
    <s v="No"/>
    <s v="No"/>
    <x v="1"/>
    <n v="3"/>
    <x v="0"/>
    <x v="0"/>
    <s v="CREDIT CARD"/>
    <n v="11"/>
    <x v="0"/>
    <n v="11"/>
    <n v="70"/>
    <x v="0"/>
    <x v="0"/>
    <s v="2023-03-17"/>
    <d v="2023-03-17T00:00:00"/>
    <x v="221"/>
    <s v="Medio"/>
    <s v="Medium"/>
    <n v="13.198274582561821"/>
    <x v="5"/>
    <s v="Teléfono"/>
    <s v="Phone"/>
    <b v="1"/>
    <s v="Yes"/>
    <s v="Cooking"/>
    <x v="0"/>
    <s v="Medium"/>
    <n v="0.42857142857142855"/>
    <x v="0"/>
    <x v="0"/>
  </r>
  <r>
    <s v="6706-PLUD"/>
    <x v="1"/>
    <n v="3"/>
    <x v="4"/>
    <x v="3"/>
    <n v="1"/>
    <s v="Yes"/>
    <n v="0"/>
    <s v="IL"/>
    <s v="Hombre"/>
    <s v="Male"/>
    <x v="24"/>
    <s v="No"/>
    <s v="No"/>
    <x v="0"/>
    <n v="0"/>
    <x v="0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Gaming"/>
    <x v="0"/>
    <s v="High"/>
    <n v="2.6666666666666665"/>
    <x v="0"/>
    <x v="0"/>
  </r>
  <r>
    <s v="8682-IUUE"/>
    <x v="1"/>
    <n v="36"/>
    <x v="0"/>
    <x v="1"/>
    <n v="1"/>
    <s v="Yes"/>
    <n v="0"/>
    <s v="SC"/>
    <s v="Female"/>
    <s v="Female"/>
    <x v="48"/>
    <s v="No"/>
    <s v="Yes"/>
    <x v="0"/>
    <n v="0"/>
    <x v="0"/>
    <x v="0"/>
    <s v="direct debit"/>
    <n v="67"/>
    <x v="1"/>
    <n v="67"/>
    <n v="2423"/>
    <x v="3"/>
    <x v="7"/>
    <s v="2023-05-29"/>
    <d v="2023-05-29T00:00:00"/>
    <x v="223"/>
    <s v="Alto"/>
    <s v="High"/>
    <n v="69.199656087411128"/>
    <x v="5"/>
    <s v="SMS"/>
    <s v="SMS"/>
    <b v="1"/>
    <s v="Yes"/>
    <s v="Gaming"/>
    <x v="2"/>
    <s v="Medium"/>
    <n v="8.3333333333333329E-2"/>
    <x v="0"/>
    <x v="1"/>
  </r>
  <r>
    <s v="6378-HGUY"/>
    <x v="0"/>
    <n v="49"/>
    <x v="1"/>
    <x v="2"/>
    <n v="1"/>
    <s v="Yes"/>
    <n v="0"/>
    <s v="VA"/>
    <s v="Hombre"/>
    <s v="Male"/>
    <x v="7"/>
    <s v="No"/>
    <s v="No"/>
    <x v="0"/>
    <n v="0"/>
    <x v="1"/>
    <x v="0"/>
    <s v="direct debit"/>
    <n v="42"/>
    <x v="1"/>
    <n v="42"/>
    <n v="2076"/>
    <x v="0"/>
    <x v="0"/>
    <s v="2021/08/06"/>
    <d v="2021-08-06T00:00:00"/>
    <x v="118"/>
    <s v="Medio"/>
    <s v="Medium"/>
    <n v="39.867146255906079"/>
    <x v="5"/>
    <s v="SMS"/>
    <s v="SMS"/>
    <b v="1"/>
    <s v="Yes"/>
    <s v="Running"/>
    <x v="1"/>
    <s v="Medium"/>
    <n v="6.1224489795918366E-2"/>
    <x v="0"/>
    <x v="0"/>
  </r>
  <r>
    <s v="8440-XNWP"/>
    <x v="0"/>
    <n v="72"/>
    <x v="1"/>
    <x v="7"/>
    <n v="1"/>
    <s v="Yes"/>
    <n v="0"/>
    <s v="WY"/>
    <s v="Hombre"/>
    <s v="Male"/>
    <x v="41"/>
    <s v="No"/>
    <s v="Yes"/>
    <x v="0"/>
    <n v="0"/>
    <x v="1"/>
    <x v="2"/>
    <s v="CREDIT CARD"/>
    <n v="21"/>
    <x v="0"/>
    <n v="21"/>
    <n v="1524"/>
    <x v="0"/>
    <x v="0"/>
    <s v="2022-08-13"/>
    <d v="2022-08-13T00:00:00"/>
    <x v="224"/>
    <s v="Bajo"/>
    <s v="Low"/>
    <n v="22.18634855744369"/>
    <x v="2"/>
    <s v="SMS"/>
    <s v="SMS"/>
    <b v="0"/>
    <s v="No"/>
    <s v="Gaming"/>
    <x v="0"/>
    <s v="Medium"/>
    <n v="5.5555555555555552E-2"/>
    <x v="0"/>
    <x v="1"/>
  </r>
  <r>
    <s v="7210-SHSF"/>
    <x v="0"/>
    <n v="12"/>
    <x v="1"/>
    <x v="5"/>
    <n v="0"/>
    <s v="No"/>
    <n v="45"/>
    <s v="TX"/>
    <s v="Female"/>
    <s v="Female"/>
    <x v="11"/>
    <s v="No"/>
    <s v="No"/>
    <x v="0"/>
    <n v="0"/>
    <x v="0"/>
    <x v="0"/>
    <s v="direct debit"/>
    <n v="58"/>
    <x v="1"/>
    <n v="58"/>
    <n v="685"/>
    <x v="0"/>
    <x v="0"/>
    <s v="2021/07/09"/>
    <d v="2021-07-09T00:00:00"/>
    <x v="225"/>
    <s v="Medio"/>
    <s v="Medium"/>
    <n v="61.873448097059722"/>
    <x v="9"/>
    <s v="Teléfono"/>
    <s v="Phone"/>
    <b v="1"/>
    <s v="Yes"/>
    <s v="Cooking"/>
    <x v="2"/>
    <s v="Medium"/>
    <n v="0.41666666666666669"/>
    <x v="0"/>
    <x v="0"/>
  </r>
  <r>
    <s v="6526-SZRS"/>
    <x v="0"/>
    <n v="66"/>
    <x v="1"/>
    <x v="0"/>
    <n v="0"/>
    <s v="No"/>
    <n v="0"/>
    <s v="KS"/>
    <s v="Hombre"/>
    <s v="Male"/>
    <x v="14"/>
    <s v="No"/>
    <s v="No"/>
    <x v="1"/>
    <n v="6"/>
    <x v="0"/>
    <x v="2"/>
    <s v="direct debit"/>
    <n v="9"/>
    <x v="1"/>
    <n v="9"/>
    <n v="606"/>
    <x v="0"/>
    <x v="0"/>
    <s v="2022/11/13"/>
    <d v="2022-11-13T00:00:00"/>
    <x v="8"/>
    <s v="Bajo"/>
    <s v="Low"/>
    <n v="10.538581480642719"/>
    <x v="0"/>
    <s v="Teléfono"/>
    <s v="Phone"/>
    <b v="1"/>
    <s v="Yes"/>
    <s v="Cooking"/>
    <x v="0"/>
    <s v="Low"/>
    <n v="0"/>
    <x v="0"/>
    <x v="0"/>
  </r>
  <r>
    <s v="2978-AOXZ"/>
    <x v="1"/>
    <n v="49"/>
    <x v="2"/>
    <x v="2"/>
    <n v="1"/>
    <s v="Yes"/>
    <n v="0"/>
    <s v="PA"/>
    <s v="Hombre"/>
    <s v="Male"/>
    <x v="36"/>
    <s v="No"/>
    <s v="No"/>
    <x v="0"/>
    <n v="0"/>
    <x v="0"/>
    <x v="0"/>
    <s v="direct debit"/>
    <n v="38"/>
    <x v="1"/>
    <n v="38"/>
    <n v="1874"/>
    <x v="1"/>
    <x v="10"/>
    <s v="2020/06/27"/>
    <d v="2020-06-27T00:00:00"/>
    <x v="226"/>
    <s v="Alto"/>
    <s v="High"/>
    <n v="41.380873137618181"/>
    <x v="10"/>
    <s v="Email"/>
    <s v="Email"/>
    <b v="0"/>
    <s v="No"/>
    <s v="Gaming"/>
    <x v="1"/>
    <s v="Medium"/>
    <n v="0.14285714285714285"/>
    <x v="0"/>
    <x v="0"/>
  </r>
  <r>
    <s v="4960-WIUA"/>
    <x v="0"/>
    <n v="8"/>
    <x v="1"/>
    <x v="23"/>
    <n v="1"/>
    <s v="Yes"/>
    <n v="0"/>
    <s v="SC"/>
    <s v="Hombre"/>
    <s v="Male"/>
    <x v="31"/>
    <s v="No"/>
    <s v="No"/>
    <x v="0"/>
    <n v="0"/>
    <x v="0"/>
    <x v="0"/>
    <s v="direct debit"/>
    <n v="26"/>
    <x v="1"/>
    <n v="26"/>
    <n v="207"/>
    <x v="0"/>
    <x v="0"/>
    <s v="2020/11/19"/>
    <d v="2020-11-19T00:00:00"/>
    <x v="227"/>
    <s v="Medio"/>
    <s v="Medium"/>
    <n v="25.0861269616226"/>
    <x v="5"/>
    <s v="Teléfono"/>
    <s v="Phone"/>
    <b v="1"/>
    <s v="Yes"/>
    <s v="Reading"/>
    <x v="0"/>
    <s v="Medium"/>
    <n v="0.375"/>
    <x v="0"/>
    <x v="0"/>
  </r>
  <r>
    <s v="8743-NBTM"/>
    <x v="1"/>
    <n v="9"/>
    <x v="0"/>
    <x v="9"/>
    <n v="1"/>
    <s v="Yes"/>
    <n v="0"/>
    <s v="SD"/>
    <s v="Female"/>
    <s v="Female"/>
    <x v="23"/>
    <s v="No"/>
    <s v="No"/>
    <x v="0"/>
    <n v="0"/>
    <x v="0"/>
    <x v="0"/>
    <s v="direct debit"/>
    <n v="53"/>
    <x v="1"/>
    <n v="53"/>
    <n v="462"/>
    <x v="4"/>
    <x v="3"/>
    <s v="2023/05/21"/>
    <d v="2023-05-21T00:00:00"/>
    <x v="228"/>
    <s v="Bajo"/>
    <s v="Low"/>
    <n v="45.79102613309292"/>
    <x v="8"/>
    <s v="Teléfono"/>
    <s v="Phone"/>
    <b v="1"/>
    <s v="Yes"/>
    <s v="Cooking"/>
    <x v="1"/>
    <s v="High"/>
    <n v="1"/>
    <x v="0"/>
    <x v="0"/>
  </r>
  <r>
    <s v="1631-EECZ"/>
    <x v="0"/>
    <n v="68"/>
    <x v="1"/>
    <x v="5"/>
    <n v="1"/>
    <s v="Yes"/>
    <n v="0"/>
    <s v="TX"/>
    <s v="Hombre"/>
    <s v="Male"/>
    <x v="61"/>
    <s v="No"/>
    <s v="Yes"/>
    <x v="0"/>
    <n v="0"/>
    <x v="1"/>
    <x v="2"/>
    <s v="CREDIT CARD"/>
    <n v="38"/>
    <x v="0"/>
    <n v="38"/>
    <n v="2553"/>
    <x v="0"/>
    <x v="0"/>
    <s v="2023-01-27"/>
    <d v="2023-01-27T00:00:00"/>
    <x v="229"/>
    <s v="Medio"/>
    <s v="Medium"/>
    <n v="43.371082567817453"/>
    <x v="5"/>
    <s v="Teléfono"/>
    <s v="Phone"/>
    <b v="0"/>
    <s v="No"/>
    <s v="Running"/>
    <x v="1"/>
    <s v="Medium"/>
    <n v="4.4117647058823532E-2"/>
    <x v="0"/>
    <x v="1"/>
  </r>
  <r>
    <s v="0162-YMSU"/>
    <x v="0"/>
    <n v="9"/>
    <x v="2"/>
    <x v="13"/>
    <n v="1"/>
    <s v="Yes"/>
    <n v="0"/>
    <s v="WI"/>
    <s v="Hombre"/>
    <s v="Male"/>
    <x v="1"/>
    <s v="No"/>
    <s v="Yes"/>
    <x v="0"/>
    <n v="0"/>
    <x v="0"/>
    <x v="2"/>
    <s v="direct debit"/>
    <n v="31"/>
    <x v="1"/>
    <n v="31"/>
    <n v="283"/>
    <x v="0"/>
    <x v="0"/>
    <s v="2020/12/30"/>
    <d v="2020-12-30T00:00:00"/>
    <x v="230"/>
    <s v="Alto"/>
    <s v="High"/>
    <n v="32.273349267732137"/>
    <x v="0"/>
    <s v="SMS"/>
    <s v="SMS"/>
    <b v="1"/>
    <s v="Yes"/>
    <s v="Reading"/>
    <x v="1"/>
    <s v="Low"/>
    <n v="0"/>
    <x v="0"/>
    <x v="1"/>
  </r>
  <r>
    <s v="0407-IDWF"/>
    <x v="0"/>
    <n v="69"/>
    <x v="1"/>
    <x v="1"/>
    <n v="1"/>
    <s v="Yes"/>
    <n v="0"/>
    <s v="KY"/>
    <s v="Female"/>
    <s v="Female"/>
    <x v="4"/>
    <s v="No"/>
    <s v="No"/>
    <x v="1"/>
    <n v="5"/>
    <x v="0"/>
    <x v="2"/>
    <s v="direct debit"/>
    <n v="32"/>
    <x v="1"/>
    <n v="32"/>
    <n v="2185"/>
    <x v="0"/>
    <x v="0"/>
    <s v="2023-11-24"/>
    <d v="2023-11-24T00:00:00"/>
    <x v="231"/>
    <s v="Medio"/>
    <s v="Medium"/>
    <n v="35.581527932688893"/>
    <x v="3"/>
    <s v="Email"/>
    <s v="Email"/>
    <b v="1"/>
    <s v="Yes"/>
    <s v="Reading"/>
    <x v="1"/>
    <s v="Medium"/>
    <n v="8.6956521739130432E-2"/>
    <x v="0"/>
    <x v="0"/>
  </r>
  <r>
    <s v="3877-VXEF"/>
    <x v="0"/>
    <n v="23"/>
    <x v="0"/>
    <x v="0"/>
    <n v="0"/>
    <s v="No"/>
    <n v="0"/>
    <s v="VA"/>
    <s v="Female"/>
    <s v="Female"/>
    <x v="40"/>
    <s v="Yes"/>
    <s v="No"/>
    <x v="1"/>
    <n v="2"/>
    <x v="0"/>
    <x v="0"/>
    <s v="direct debit"/>
    <n v="6"/>
    <x v="1"/>
    <n v="6"/>
    <n v="130"/>
    <x v="0"/>
    <x v="0"/>
    <s v="2022/11/14"/>
    <d v="2022-11-14T00:00:00"/>
    <x v="232"/>
    <s v="Alto"/>
    <s v="High"/>
    <n v="5.2834128717683697"/>
    <x v="3"/>
    <s v="Email"/>
    <s v="Email"/>
    <b v="1"/>
    <s v="Yes"/>
    <s v="Cooking"/>
    <x v="0"/>
    <s v="Medium"/>
    <n v="0.2608695652173913"/>
    <x v="0"/>
    <x v="2"/>
  </r>
  <r>
    <s v="3216-NWMX"/>
    <x v="0"/>
    <n v="48"/>
    <x v="0"/>
    <x v="21"/>
    <n v="0"/>
    <s v="No"/>
    <n v="42"/>
    <s v="OK"/>
    <s v="Hombre"/>
    <s v="Male"/>
    <x v="47"/>
    <s v="Yes"/>
    <s v="No"/>
    <x v="0"/>
    <n v="0"/>
    <x v="0"/>
    <x v="1"/>
    <s v="CREDIT CARD"/>
    <n v="43"/>
    <x v="0"/>
    <n v="43"/>
    <n v="2064"/>
    <x v="0"/>
    <x v="0"/>
    <s v="2023-02-21"/>
    <d v="2023-02-21T00:00:00"/>
    <x v="196"/>
    <s v="Alto"/>
    <s v="High"/>
    <n v="47.936097235488567"/>
    <x v="2"/>
    <s v="SMS"/>
    <s v="SMS"/>
    <b v="1"/>
    <s v="Yes"/>
    <s v="Reading"/>
    <x v="1"/>
    <s v="Medium"/>
    <n v="8.3333333333333329E-2"/>
    <x v="2"/>
    <x v="2"/>
  </r>
  <r>
    <s v="1593-CSSC"/>
    <x v="1"/>
    <n v="30"/>
    <x v="4"/>
    <x v="3"/>
    <n v="1"/>
    <s v="Yes"/>
    <n v="0"/>
    <s v="LA"/>
    <s v="Hombre"/>
    <s v="Male"/>
    <x v="23"/>
    <s v="No"/>
    <s v="No"/>
    <x v="0"/>
    <n v="0"/>
    <x v="1"/>
    <x v="1"/>
    <s v="direct debit"/>
    <n v="42"/>
    <x v="1"/>
    <n v="42"/>
    <n v="1232"/>
    <x v="2"/>
    <x v="16"/>
    <s v="2021-08-03"/>
    <d v="2021-08-03T00:00:00"/>
    <x v="144"/>
    <s v="Medio"/>
    <s v="Medium"/>
    <n v="42.351031065126747"/>
    <x v="5"/>
    <s v="SMS"/>
    <s v="SMS"/>
    <b v="0"/>
    <s v="No"/>
    <s v="Reading"/>
    <x v="1"/>
    <s v="Medium"/>
    <n v="0.1"/>
    <x v="0"/>
    <x v="0"/>
  </r>
  <r>
    <s v="9219-VGDI"/>
    <x v="0"/>
    <n v="15"/>
    <x v="2"/>
    <x v="12"/>
    <n v="1"/>
    <s v="Yes"/>
    <n v="0"/>
    <s v="ME"/>
    <s v="Hombre"/>
    <s v="Male"/>
    <x v="45"/>
    <s v="No"/>
    <s v="No"/>
    <x v="1"/>
    <n v="3"/>
    <x v="0"/>
    <x v="0"/>
    <s v="PAPER CHECK"/>
    <n v="29"/>
    <x v="3"/>
    <n v="29"/>
    <n v="442"/>
    <x v="0"/>
    <x v="0"/>
    <s v="2022-04-17"/>
    <d v="2022-04-17T00:00:00"/>
    <x v="233"/>
    <s v="Alto"/>
    <s v="High"/>
    <n v="25.94039335912445"/>
    <x v="0"/>
    <s v="SMS"/>
    <s v="SMS"/>
    <b v="1"/>
    <s v="Yes"/>
    <s v="Gaming"/>
    <x v="0"/>
    <s v="Low"/>
    <n v="0"/>
    <x v="0"/>
    <x v="0"/>
  </r>
  <r>
    <s v="1485-PBGF"/>
    <x v="0"/>
    <n v="8"/>
    <x v="1"/>
    <x v="3"/>
    <n v="1"/>
    <s v="Yes"/>
    <n v="0"/>
    <s v="OH"/>
    <s v="Female"/>
    <s v="Female"/>
    <x v="25"/>
    <s v="No"/>
    <s v="No"/>
    <x v="0"/>
    <n v="0"/>
    <x v="0"/>
    <x v="0"/>
    <s v="direct debit"/>
    <n v="34"/>
    <x v="1"/>
    <n v="34"/>
    <n v="258"/>
    <x v="0"/>
    <x v="0"/>
    <s v="2023/03/10"/>
    <d v="2023-03-10T00:00:00"/>
    <x v="234"/>
    <s v="Bajo"/>
    <s v="Low"/>
    <n v="37.652324183455441"/>
    <x v="6"/>
    <s v="Email"/>
    <s v="Email"/>
    <b v="0"/>
    <s v="No"/>
    <s v="Gaming"/>
    <x v="1"/>
    <s v="High"/>
    <n v="1"/>
    <x v="0"/>
    <x v="0"/>
  </r>
  <r>
    <s v="4863-QRNP"/>
    <x v="0"/>
    <n v="66"/>
    <x v="1"/>
    <x v="9"/>
    <n v="1"/>
    <s v="Yes"/>
    <n v="0"/>
    <s v="VT"/>
    <s v="Hombre"/>
    <s v="Male"/>
    <x v="19"/>
    <s v="No"/>
    <s v="No"/>
    <x v="0"/>
    <n v="0"/>
    <x v="0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Cooking"/>
    <x v="1"/>
    <s v="Medium"/>
    <n v="4.5454545454545456E-2"/>
    <x v="0"/>
    <x v="0"/>
  </r>
  <r>
    <s v="5772-GWMS"/>
    <x v="0"/>
    <n v="19"/>
    <x v="1"/>
    <x v="3"/>
    <n v="1"/>
    <s v="Yes"/>
    <n v="0"/>
    <s v="MI"/>
    <s v="Hombre"/>
    <s v="Male"/>
    <x v="62"/>
    <s v="Yes"/>
    <s v="No"/>
    <x v="0"/>
    <n v="0"/>
    <x v="0"/>
    <x v="0"/>
    <s v="CREDIT CARD"/>
    <n v="29"/>
    <x v="0"/>
    <n v="29"/>
    <n v="547"/>
    <x v="0"/>
    <x v="0"/>
    <s v="2020/04/26"/>
    <d v="2020-04-26T00:00:00"/>
    <x v="236"/>
    <s v="Alto"/>
    <s v="High"/>
    <n v="33.195499645089988"/>
    <x v="3"/>
    <s v="Teléfono"/>
    <s v="Phone"/>
    <b v="0"/>
    <s v="No"/>
    <s v="Gaming"/>
    <x v="1"/>
    <s v="Medium"/>
    <n v="0.31578947368421051"/>
    <x v="0"/>
    <x v="2"/>
  </r>
  <r>
    <s v="0351-PAJH"/>
    <x v="0"/>
    <n v="47"/>
    <x v="1"/>
    <x v="0"/>
    <n v="0"/>
    <s v="No"/>
    <n v="0"/>
    <s v="WA"/>
    <s v="Female"/>
    <s v="Female"/>
    <x v="49"/>
    <s v="No"/>
    <s v="No"/>
    <x v="0"/>
    <n v="0"/>
    <x v="0"/>
    <x v="1"/>
    <s v="PAPER CHECK"/>
    <n v="9"/>
    <x v="3"/>
    <n v="9"/>
    <n v="428"/>
    <x v="0"/>
    <x v="0"/>
    <s v="2020-10-03"/>
    <d v="2020-10-03T00:00:00"/>
    <x v="237"/>
    <s v="Bajo"/>
    <s v="Low"/>
    <n v="8.4153135757827808"/>
    <x v="7"/>
    <s v="SMS"/>
    <s v="SMS"/>
    <b v="1"/>
    <s v="Yes"/>
    <s v="Running"/>
    <x v="0"/>
    <s v="Low"/>
    <n v="4.2553191489361701E-2"/>
    <x v="0"/>
    <x v="0"/>
  </r>
  <r>
    <s v="6592-BUMQ"/>
    <x v="0"/>
    <n v="44"/>
    <x v="0"/>
    <x v="9"/>
    <n v="1"/>
    <s v="Yes"/>
    <n v="0"/>
    <s v="OH"/>
    <s v="Female"/>
    <s v="Female"/>
    <x v="61"/>
    <s v="No"/>
    <s v="Yes"/>
    <x v="0"/>
    <n v="0"/>
    <x v="1"/>
    <x v="1"/>
    <s v="direct debit"/>
    <n v="62"/>
    <x v="1"/>
    <n v="62"/>
    <n v="2716"/>
    <x v="0"/>
    <x v="0"/>
    <s v="2021-08-14"/>
    <d v="2021-08-14T00:00:00"/>
    <x v="238"/>
    <s v="Medio"/>
    <s v="Medium"/>
    <n v="50.668801489547377"/>
    <x v="5"/>
    <s v="Email"/>
    <s v="Email"/>
    <b v="0"/>
    <s v="No"/>
    <s v="Running"/>
    <x v="1"/>
    <s v="Medium"/>
    <n v="6.8181818181818177E-2"/>
    <x v="0"/>
    <x v="1"/>
  </r>
  <r>
    <s v="8588-PKPK"/>
    <x v="0"/>
    <n v="71"/>
    <x v="2"/>
    <x v="23"/>
    <n v="0"/>
    <s v="No"/>
    <n v="44"/>
    <s v="CT"/>
    <s v="Hombre"/>
    <s v="Male"/>
    <x v="8"/>
    <s v="Yes"/>
    <s v="No"/>
    <x v="0"/>
    <n v="0"/>
    <x v="1"/>
    <x v="1"/>
    <s v="direct debit"/>
    <n v="31"/>
    <x v="1"/>
    <n v="31"/>
    <n v="2207"/>
    <x v="0"/>
    <x v="0"/>
    <s v="2020/06/11"/>
    <d v="2020-06-11T00:00:00"/>
    <x v="239"/>
    <s v="Alto"/>
    <s v="High"/>
    <n v="29.927849861736419"/>
    <x v="8"/>
    <s v="Teléfono"/>
    <s v="Phone"/>
    <b v="1"/>
    <s v="Yes"/>
    <s v="Reading"/>
    <x v="0"/>
    <s v="High"/>
    <n v="0.12676056338028169"/>
    <x v="0"/>
    <x v="2"/>
  </r>
  <r>
    <s v="8609-AFGH"/>
    <x v="1"/>
    <n v="4"/>
    <x v="4"/>
    <x v="6"/>
    <n v="1"/>
    <s v="Yes"/>
    <n v="0"/>
    <s v="MT"/>
    <s v="Female"/>
    <s v="Female"/>
    <x v="44"/>
    <s v="No"/>
    <s v="Yes"/>
    <x v="0"/>
    <n v="0"/>
    <x v="0"/>
    <x v="0"/>
    <s v="direct debit"/>
    <n v="32"/>
    <x v="1"/>
    <n v="32"/>
    <n v="137"/>
    <x v="4"/>
    <x v="9"/>
    <s v="2022/09/09"/>
    <d v="2022-09-09T00:00:00"/>
    <x v="240"/>
    <s v="Alto"/>
    <s v="High"/>
    <n v="27.761654561148671"/>
    <x v="3"/>
    <s v="SMS"/>
    <s v="SMS"/>
    <b v="0"/>
    <s v="No"/>
    <s v="Reading"/>
    <x v="0"/>
    <s v="Medium"/>
    <n v="1.5"/>
    <x v="0"/>
    <x v="1"/>
  </r>
  <r>
    <s v="2799-AJVS"/>
    <x v="1"/>
    <n v="14"/>
    <x v="0"/>
    <x v="3"/>
    <n v="1"/>
    <s v="Yes"/>
    <n v="0"/>
    <s v="MO"/>
    <s v="Hombre"/>
    <s v="Male"/>
    <x v="41"/>
    <s v="No"/>
    <s v="Yes"/>
    <x v="0"/>
    <n v="0"/>
    <x v="0"/>
    <x v="0"/>
    <s v="direct debit"/>
    <n v="34"/>
    <x v="1"/>
    <n v="34"/>
    <n v="469"/>
    <x v="4"/>
    <x v="14"/>
    <s v="2023/05/03"/>
    <d v="2023-05-03T00:00:00"/>
    <x v="134"/>
    <s v="Medio"/>
    <s v="Medium"/>
    <n v="36.127815559540913"/>
    <x v="5"/>
    <s v="Email"/>
    <s v="Email"/>
    <b v="1"/>
    <s v="Yes"/>
    <s v="Running"/>
    <x v="1"/>
    <s v="Medium"/>
    <n v="0.21428571428571427"/>
    <x v="0"/>
    <x v="1"/>
  </r>
  <r>
    <s v="9215-KSBG"/>
    <x v="0"/>
    <n v="6"/>
    <x v="1"/>
    <x v="3"/>
    <n v="1"/>
    <s v="Yes"/>
    <n v="0"/>
    <s v="UT"/>
    <s v="Hombre"/>
    <s v="Male"/>
    <x v="19"/>
    <s v="No"/>
    <s v="No"/>
    <x v="0"/>
    <n v="0"/>
    <x v="0"/>
    <x v="0"/>
    <s v="CREDIT CARD"/>
    <n v="17"/>
    <x v="0"/>
    <n v="17"/>
    <n v="108"/>
    <x v="0"/>
    <x v="0"/>
    <s v="2023/08/26"/>
    <d v="2023-08-26T00:00:00"/>
    <x v="241"/>
    <s v="Bajo"/>
    <s v="Low"/>
    <n v="14.224417001036221"/>
    <x v="8"/>
    <s v="Email"/>
    <s v="Email"/>
    <b v="0"/>
    <s v="No"/>
    <s v="Gaming"/>
    <x v="0"/>
    <s v="High"/>
    <n v="1.5"/>
    <x v="0"/>
    <x v="0"/>
  </r>
  <r>
    <s v="1885-EAUF"/>
    <x v="0"/>
    <n v="54"/>
    <x v="1"/>
    <x v="0"/>
    <n v="0"/>
    <s v="No"/>
    <n v="0"/>
    <s v="OK"/>
    <s v="Female"/>
    <s v="Female"/>
    <x v="20"/>
    <s v="Yes"/>
    <s v="No"/>
    <x v="1"/>
    <n v="6"/>
    <x v="0"/>
    <x v="2"/>
    <s v="direct debit"/>
    <n v="6"/>
    <x v="1"/>
    <n v="6"/>
    <n v="308"/>
    <x v="0"/>
    <x v="0"/>
    <s v="2020/01/27"/>
    <d v="2020-01-27T00:00:00"/>
    <x v="115"/>
    <s v="Medio"/>
    <s v="Medium"/>
    <n v="6.251121513804561"/>
    <x v="1"/>
    <s v="SMS"/>
    <s v="SMS"/>
    <b v="0"/>
    <s v="No"/>
    <s v="Gaming"/>
    <x v="0"/>
    <s v="High"/>
    <n v="0.18518518518518517"/>
    <x v="0"/>
    <x v="2"/>
  </r>
  <r>
    <s v="5298-NPSU"/>
    <x v="1"/>
    <n v="5"/>
    <x v="4"/>
    <x v="5"/>
    <n v="1"/>
    <s v="Yes"/>
    <n v="0"/>
    <s v="AR"/>
    <s v="Hombre"/>
    <s v="Male"/>
    <x v="61"/>
    <s v="No"/>
    <s v="Yes"/>
    <x v="0"/>
    <n v="0"/>
    <x v="0"/>
    <x v="0"/>
    <s v="direct debit"/>
    <n v="37"/>
    <x v="1"/>
    <n v="37"/>
    <n v="184"/>
    <x v="2"/>
    <x v="15"/>
    <s v="2023-03-12"/>
    <d v="2023-03-12T00:00:00"/>
    <x v="242"/>
    <s v="Bajo"/>
    <s v="Low"/>
    <n v="40.594172341521592"/>
    <x v="1"/>
    <s v="SMS"/>
    <s v="SMS"/>
    <b v="1"/>
    <s v="Yes"/>
    <s v="Reading"/>
    <x v="1"/>
    <s v="High"/>
    <n v="2"/>
    <x v="0"/>
    <x v="1"/>
  </r>
  <r>
    <s v="1202-GKJN"/>
    <x v="0"/>
    <n v="23"/>
    <x v="1"/>
    <x v="4"/>
    <n v="1"/>
    <s v="Yes"/>
    <n v="0"/>
    <s v="TX"/>
    <s v="Female"/>
    <s v="Female"/>
    <x v="4"/>
    <s v="No"/>
    <s v="No"/>
    <x v="0"/>
    <n v="0"/>
    <x v="0"/>
    <x v="0"/>
    <s v="direct debit"/>
    <n v="44"/>
    <x v="1"/>
    <n v="44"/>
    <n v="1010"/>
    <x v="0"/>
    <x v="0"/>
    <s v="2021-12-18"/>
    <d v="2021-12-18T00:00:00"/>
    <x v="243"/>
    <s v="Bajo"/>
    <s v="Low"/>
    <n v="46.383645890701189"/>
    <x v="4"/>
    <s v="SMS"/>
    <s v="SMS"/>
    <b v="1"/>
    <s v="Yes"/>
    <s v="Gaming"/>
    <x v="1"/>
    <s v="Low"/>
    <n v="4.3478260869565216E-2"/>
    <x v="0"/>
    <x v="0"/>
  </r>
  <r>
    <s v="9245-UIQY"/>
    <x v="0"/>
    <n v="66"/>
    <x v="1"/>
    <x v="14"/>
    <n v="1"/>
    <s v="Yes"/>
    <n v="0"/>
    <s v="RI"/>
    <s v="Female"/>
    <s v="Female"/>
    <x v="22"/>
    <s v="Yes"/>
    <s v="No"/>
    <x v="0"/>
    <n v="0"/>
    <x v="1"/>
    <x v="2"/>
    <s v="direct debit"/>
    <n v="55"/>
    <x v="1"/>
    <n v="55"/>
    <n v="3668"/>
    <x v="0"/>
    <x v="0"/>
    <s v="2021/05/22"/>
    <d v="2021-05-22T00:00:00"/>
    <x v="244"/>
    <s v="Alto"/>
    <s v="High"/>
    <n v="52.094114663447279"/>
    <x v="2"/>
    <s v="SMS"/>
    <s v="SMS"/>
    <b v="0"/>
    <s v="No"/>
    <s v="Gaming"/>
    <x v="1"/>
    <s v="Medium"/>
    <n v="6.0606060606060608E-2"/>
    <x v="2"/>
    <x v="2"/>
  </r>
  <r>
    <s v="1509-DXTV"/>
    <x v="0"/>
    <n v="34"/>
    <x v="1"/>
    <x v="22"/>
    <n v="1"/>
    <s v="Yes"/>
    <n v="0"/>
    <s v="AL"/>
    <s v="Hombre"/>
    <s v="Male"/>
    <x v="7"/>
    <s v="No"/>
    <s v="No"/>
    <x v="1"/>
    <n v="3"/>
    <x v="1"/>
    <x v="0"/>
    <s v="CREDIT CARD"/>
    <n v="33"/>
    <x v="0"/>
    <n v="33"/>
    <n v="1134"/>
    <x v="0"/>
    <x v="0"/>
    <s v="2021/08/18"/>
    <d v="2021-08-18T00:00:00"/>
    <x v="245"/>
    <s v="Medio"/>
    <s v="Medium"/>
    <n v="26.656858451393742"/>
    <x v="1"/>
    <s v="Email"/>
    <s v="Email"/>
    <b v="0"/>
    <s v="No"/>
    <s v="Reading"/>
    <x v="0"/>
    <s v="High"/>
    <n v="0.29411764705882354"/>
    <x v="2"/>
    <x v="0"/>
  </r>
  <r>
    <s v="9039-AQSW"/>
    <x v="0"/>
    <n v="10"/>
    <x v="1"/>
    <x v="5"/>
    <n v="1"/>
    <s v="Yes"/>
    <n v="0"/>
    <s v="MN"/>
    <s v="Female"/>
    <s v="Female"/>
    <x v="4"/>
    <s v="No"/>
    <s v="No"/>
    <x v="0"/>
    <n v="0"/>
    <x v="0"/>
    <x v="0"/>
    <s v="direct debit"/>
    <n v="30"/>
    <x v="1"/>
    <n v="30"/>
    <n v="295"/>
    <x v="0"/>
    <x v="0"/>
    <s v="2020/07/21"/>
    <d v="2020-07-21T00:00:00"/>
    <x v="246"/>
    <s v="Medio"/>
    <s v="Medium"/>
    <n v="26.619997639609441"/>
    <x v="1"/>
    <s v="SMS"/>
    <s v="SMS"/>
    <b v="1"/>
    <s v="Yes"/>
    <s v="Cooking"/>
    <x v="0"/>
    <s v="High"/>
    <n v="1"/>
    <x v="0"/>
    <x v="0"/>
  </r>
  <r>
    <s v="5677-FBRZ"/>
    <x v="0"/>
    <n v="8"/>
    <x v="1"/>
    <x v="3"/>
    <n v="1"/>
    <s v="Yes"/>
    <n v="0"/>
    <s v="NC"/>
    <s v="Female"/>
    <s v="Female"/>
    <x v="45"/>
    <s v="No"/>
    <s v="No"/>
    <x v="0"/>
    <n v="0"/>
    <x v="0"/>
    <x v="0"/>
    <s v="direct debit"/>
    <n v="35"/>
    <x v="1"/>
    <n v="35"/>
    <n v="282"/>
    <x v="0"/>
    <x v="0"/>
    <s v="2020/07/23"/>
    <d v="2020-07-23T00:00:00"/>
    <x v="247"/>
    <s v="Bajo"/>
    <s v="Low"/>
    <n v="32.151556088586993"/>
    <x v="1"/>
    <s v="Teléfono"/>
    <s v="Phone"/>
    <b v="1"/>
    <s v="Yes"/>
    <s v="Reading"/>
    <x v="1"/>
    <s v="High"/>
    <n v="1.25"/>
    <x v="0"/>
    <x v="0"/>
  </r>
  <r>
    <s v="2747-WLMI"/>
    <x v="0"/>
    <n v="2"/>
    <x v="0"/>
    <x v="23"/>
    <n v="0"/>
    <s v="No"/>
    <n v="6"/>
    <s v="AR"/>
    <s v="Hombre"/>
    <s v="Male"/>
    <x v="6"/>
    <s v="No"/>
    <s v="Yes"/>
    <x v="0"/>
    <n v="0"/>
    <x v="0"/>
    <x v="0"/>
    <s v="CREDIT CARD"/>
    <n v="27"/>
    <x v="0"/>
    <n v="27"/>
    <n v="60"/>
    <x v="0"/>
    <x v="0"/>
    <s v="2023-08-17"/>
    <d v="2023-08-17T00:00:00"/>
    <x v="248"/>
    <s v="Bajo"/>
    <s v="Low"/>
    <n v="29.635533990509149"/>
    <x v="0"/>
    <s v="SMS"/>
    <s v="SMS"/>
    <b v="1"/>
    <s v="Yes"/>
    <s v="Gaming"/>
    <x v="0"/>
    <s v="Low"/>
    <n v="0"/>
    <x v="0"/>
    <x v="0"/>
  </r>
  <r>
    <s v="1270-NUXR"/>
    <x v="1"/>
    <n v="27"/>
    <x v="5"/>
    <x v="7"/>
    <n v="0"/>
    <s v="No"/>
    <n v="5"/>
    <s v="MS"/>
    <s v="Female"/>
    <s v="Female"/>
    <x v="27"/>
    <s v="No"/>
    <s v="Yes"/>
    <x v="1"/>
    <n v="6"/>
    <x v="1"/>
    <x v="0"/>
    <s v="direct debit"/>
    <n v="37"/>
    <x v="1"/>
    <n v="37"/>
    <n v="1016"/>
    <x v="1"/>
    <x v="6"/>
    <s v="2022/08/08"/>
    <d v="2022-08-08T00:00:00"/>
    <x v="249"/>
    <s v="Medio"/>
    <s v="Medium"/>
    <n v="37.780651592289857"/>
    <x v="9"/>
    <s v="Email"/>
    <s v="Email"/>
    <b v="0"/>
    <s v="No"/>
    <s v="Reading"/>
    <x v="1"/>
    <s v="Medium"/>
    <n v="0.18518518518518517"/>
    <x v="0"/>
    <x v="1"/>
  </r>
  <r>
    <s v="5100-ZZZA"/>
    <x v="0"/>
    <n v="40"/>
    <x v="1"/>
    <x v="9"/>
    <n v="1"/>
    <s v="Yes"/>
    <n v="0"/>
    <s v="ND"/>
    <s v="Female"/>
    <s v="Female"/>
    <x v="7"/>
    <s v="No"/>
    <s v="No"/>
    <x v="0"/>
    <n v="0"/>
    <x v="1"/>
    <x v="1"/>
    <s v="CREDIT CARD"/>
    <n v="29"/>
    <x v="0"/>
    <n v="29"/>
    <n v="1168"/>
    <x v="0"/>
    <x v="0"/>
    <s v="2022/09/29"/>
    <d v="2022-09-29T00:00:00"/>
    <x v="250"/>
    <s v="Alto"/>
    <s v="High"/>
    <n v="24.272512605473018"/>
    <x v="5"/>
    <s v="Teléfono"/>
    <s v="Phone"/>
    <b v="1"/>
    <s v="Yes"/>
    <s v="Reading"/>
    <x v="0"/>
    <s v="Medium"/>
    <n v="7.4999999999999997E-2"/>
    <x v="0"/>
    <x v="0"/>
  </r>
  <r>
    <s v="9426-OHVX"/>
    <x v="0"/>
    <n v="73"/>
    <x v="1"/>
    <x v="1"/>
    <n v="1"/>
    <s v="Yes"/>
    <n v="0"/>
    <s v="OR"/>
    <s v="Female"/>
    <s v="Female"/>
    <x v="15"/>
    <s v="No"/>
    <s v="No"/>
    <x v="1"/>
    <n v="4"/>
    <x v="1"/>
    <x v="2"/>
    <s v="CREDIT CARD"/>
    <n v="34"/>
    <x v="0"/>
    <n v="34"/>
    <n v="2475"/>
    <x v="0"/>
    <x v="0"/>
    <s v="2023/06/12"/>
    <d v="2023-06-12T00:00:00"/>
    <x v="99"/>
    <s v="Alto"/>
    <s v="High"/>
    <n v="36.858591220220561"/>
    <x v="9"/>
    <s v="Teléfono"/>
    <s v="Phone"/>
    <b v="0"/>
    <s v="No"/>
    <s v="Reading"/>
    <x v="1"/>
    <s v="Medium"/>
    <n v="6.8493150684931503E-2"/>
    <x v="0"/>
    <x v="0"/>
  </r>
  <r>
    <s v="7526-RBRR"/>
    <x v="0"/>
    <n v="48"/>
    <x v="2"/>
    <x v="7"/>
    <n v="1"/>
    <s v="Yes"/>
    <n v="0"/>
    <s v="MA"/>
    <s v="Hombre"/>
    <s v="Male"/>
    <x v="4"/>
    <s v="No"/>
    <s v="No"/>
    <x v="0"/>
    <n v="0"/>
    <x v="0"/>
    <x v="1"/>
    <s v="direct debit"/>
    <n v="11"/>
    <x v="1"/>
    <n v="11"/>
    <n v="552"/>
    <x v="0"/>
    <x v="0"/>
    <s v="2020-05-18"/>
    <d v="2020-05-18T00:00:00"/>
    <x v="251"/>
    <s v="Medio"/>
    <s v="Medium"/>
    <n v="10.362698615342961"/>
    <x v="8"/>
    <s v="Teléfono"/>
    <s v="Phone"/>
    <b v="1"/>
    <s v="Yes"/>
    <s v="Reading"/>
    <x v="0"/>
    <s v="High"/>
    <n v="0.1875"/>
    <x v="0"/>
    <x v="0"/>
  </r>
  <r>
    <s v="5620-HIWM"/>
    <x v="0"/>
    <n v="4"/>
    <x v="0"/>
    <x v="13"/>
    <n v="1"/>
    <s v="Yes"/>
    <n v="0"/>
    <s v="VT"/>
    <s v="Hombre"/>
    <s v="Male"/>
    <x v="17"/>
    <s v="No"/>
    <s v="No"/>
    <x v="0"/>
    <n v="0"/>
    <x v="0"/>
    <x v="0"/>
    <s v="direct debit"/>
    <n v="33"/>
    <x v="1"/>
    <n v="33"/>
    <n v="137"/>
    <x v="0"/>
    <x v="0"/>
    <s v="2020/02/27"/>
    <d v="2020-02-27T00:00:00"/>
    <x v="252"/>
    <s v="Medio"/>
    <s v="Medium"/>
    <n v="35.712523236256878"/>
    <x v="6"/>
    <s v="Email"/>
    <s v="Email"/>
    <b v="1"/>
    <s v="Yes"/>
    <s v="Gaming"/>
    <x v="1"/>
    <s v="High"/>
    <n v="2"/>
    <x v="0"/>
    <x v="0"/>
  </r>
  <r>
    <s v="9197-OPHU"/>
    <x v="0"/>
    <n v="3"/>
    <x v="2"/>
    <x v="3"/>
    <n v="1"/>
    <s v="Yes"/>
    <n v="0"/>
    <s v="NY"/>
    <s v="Hombre"/>
    <s v="Male"/>
    <x v="46"/>
    <s v="No"/>
    <s v="No"/>
    <x v="0"/>
    <n v="0"/>
    <x v="1"/>
    <x v="0"/>
    <s v="PAPER CHECK"/>
    <n v="38"/>
    <x v="3"/>
    <n v="38"/>
    <n v="109"/>
    <x v="0"/>
    <x v="0"/>
    <s v="2021/04/25"/>
    <d v="2021-04-25T00:00:00"/>
    <x v="253"/>
    <s v="Medio"/>
    <s v="Medium"/>
    <n v="44.662681926706377"/>
    <x v="3"/>
    <s v="SMS"/>
    <s v="SMS"/>
    <b v="0"/>
    <s v="No"/>
    <s v="Gaming"/>
    <x v="1"/>
    <s v="Medium"/>
    <n v="2"/>
    <x v="0"/>
    <x v="0"/>
  </r>
  <r>
    <s v="7146-UFCK"/>
    <x v="0"/>
    <n v="69"/>
    <x v="1"/>
    <x v="6"/>
    <n v="1"/>
    <s v="Yes"/>
    <n v="0"/>
    <s v="MO"/>
    <s v="Hombre"/>
    <s v="Male"/>
    <x v="45"/>
    <s v="No"/>
    <s v="No"/>
    <x v="0"/>
    <n v="0"/>
    <x v="1"/>
    <x v="2"/>
    <s v="CREDIT CARD"/>
    <n v="59"/>
    <x v="0"/>
    <n v="59"/>
    <n v="4083"/>
    <x v="0"/>
    <x v="0"/>
    <s v="2022-12-12"/>
    <d v="2022-12-12T00:00:00"/>
    <x v="254"/>
    <s v="Bajo"/>
    <s v="Low"/>
    <n v="63.868059075781282"/>
    <x v="6"/>
    <s v="Teléfono"/>
    <s v="Phone"/>
    <b v="1"/>
    <s v="Yes"/>
    <s v="Running"/>
    <x v="2"/>
    <s v="High"/>
    <n v="0.11594202898550725"/>
    <x v="0"/>
    <x v="0"/>
  </r>
  <r>
    <s v="7148-KTIB"/>
    <x v="1"/>
    <n v="15"/>
    <x v="2"/>
    <x v="20"/>
    <n v="1"/>
    <s v="Yes"/>
    <n v="0"/>
    <s v="OH"/>
    <s v="Hombre"/>
    <s v="Male"/>
    <x v="0"/>
    <s v="No"/>
    <s v="No"/>
    <x v="0"/>
    <n v="0"/>
    <x v="0"/>
    <x v="0"/>
    <s v="PAPER CHECK"/>
    <n v="29"/>
    <x v="3"/>
    <n v="29"/>
    <n v="426"/>
    <x v="2"/>
    <x v="17"/>
    <s v="2022-10-04"/>
    <d v="2022-10-04T00:00:00"/>
    <x v="255"/>
    <s v="Medio"/>
    <s v="Medium"/>
    <n v="30.918469707026961"/>
    <x v="4"/>
    <s v="Teléfono"/>
    <s v="Phone"/>
    <b v="0"/>
    <s v="No"/>
    <s v="Reading"/>
    <x v="1"/>
    <s v="Low"/>
    <n v="6.6666666666666666E-2"/>
    <x v="2"/>
    <x v="0"/>
  </r>
  <r>
    <s v="3117-TDWJ"/>
    <x v="0"/>
    <n v="67"/>
    <x v="1"/>
    <x v="0"/>
    <n v="0"/>
    <s v="No"/>
    <n v="0"/>
    <s v="MD"/>
    <s v="Female"/>
    <s v="Female"/>
    <x v="34"/>
    <s v="No"/>
    <s v="Yes"/>
    <x v="0"/>
    <n v="0"/>
    <x v="0"/>
    <x v="2"/>
    <s v="CREDIT CARD"/>
    <n v="10"/>
    <x v="0"/>
    <n v="10"/>
    <n v="674"/>
    <x v="0"/>
    <x v="0"/>
    <s v="2023-06-30"/>
    <d v="2023-06-30T00:00:00"/>
    <x v="256"/>
    <s v="Alto"/>
    <s v="High"/>
    <n v="10.00568598793404"/>
    <x v="1"/>
    <s v="SMS"/>
    <s v="SMS"/>
    <b v="0"/>
    <s v="No"/>
    <s v="Gaming"/>
    <x v="0"/>
    <s v="High"/>
    <n v="0.14925373134328357"/>
    <x v="0"/>
    <x v="1"/>
  </r>
  <r>
    <s v="1286-ETUI"/>
    <x v="0"/>
    <n v="19"/>
    <x v="1"/>
    <x v="0"/>
    <n v="0"/>
    <s v="No"/>
    <n v="0"/>
    <s v="WI"/>
    <s v="Female"/>
    <s v="Female"/>
    <x v="50"/>
    <s v="Yes"/>
    <s v="No"/>
    <x v="1"/>
    <n v="4"/>
    <x v="0"/>
    <x v="2"/>
    <s v="direct debit"/>
    <n v="12"/>
    <x v="1"/>
    <n v="12"/>
    <n v="228"/>
    <x v="0"/>
    <x v="0"/>
    <s v="2021-12-20"/>
    <d v="2021-12-20T00:00:00"/>
    <x v="75"/>
    <s v="Medio"/>
    <s v="Medium"/>
    <n v="12.298828526738211"/>
    <x v="1"/>
    <s v="Email"/>
    <s v="Email"/>
    <b v="1"/>
    <s v="Yes"/>
    <s v="Reading"/>
    <x v="0"/>
    <s v="High"/>
    <n v="0.52631578947368418"/>
    <x v="0"/>
    <x v="2"/>
  </r>
  <r>
    <s v="8910-ACYH"/>
    <x v="0"/>
    <n v="37"/>
    <x v="1"/>
    <x v="2"/>
    <n v="1"/>
    <s v="Yes"/>
    <n v="0"/>
    <s v="NY"/>
    <s v="Hombre"/>
    <s v="Male"/>
    <x v="33"/>
    <s v="Yes"/>
    <s v="No"/>
    <x v="0"/>
    <n v="0"/>
    <x v="0"/>
    <x v="0"/>
    <s v="direct debit"/>
    <n v="17"/>
    <x v="1"/>
    <n v="17"/>
    <n v="633"/>
    <x v="0"/>
    <x v="0"/>
    <s v="2023-10-14"/>
    <d v="2023-10-14T00:00:00"/>
    <x v="243"/>
    <s v="Medio"/>
    <s v="Medium"/>
    <n v="17.071088341854828"/>
    <x v="2"/>
    <s v="Teléfono"/>
    <s v="Phone"/>
    <b v="0"/>
    <s v="No"/>
    <s v="Reading"/>
    <x v="0"/>
    <s v="Medium"/>
    <n v="0.10810810810810811"/>
    <x v="0"/>
    <x v="2"/>
  </r>
  <r>
    <s v="7208-RTMD"/>
    <x v="0"/>
    <n v="13"/>
    <x v="1"/>
    <x v="19"/>
    <n v="1"/>
    <s v="Yes"/>
    <n v="0"/>
    <s v="NJ"/>
    <s v="Hombre"/>
    <s v="Male"/>
    <x v="40"/>
    <s v="Yes"/>
    <s v="No"/>
    <x v="1"/>
    <n v="5"/>
    <x v="0"/>
    <x v="0"/>
    <s v="CREDIT CARD"/>
    <n v="15"/>
    <x v="0"/>
    <n v="15"/>
    <n v="195"/>
    <x v="0"/>
    <x v="0"/>
    <s v="2020-01-12"/>
    <d v="2020-01-12T00:00:00"/>
    <x v="257"/>
    <s v="Bajo"/>
    <s v="Low"/>
    <n v="13.270379974550201"/>
    <x v="3"/>
    <s v="SMS"/>
    <s v="SMS"/>
    <b v="0"/>
    <s v="No"/>
    <s v="Running"/>
    <x v="0"/>
    <s v="Medium"/>
    <n v="0.46153846153846156"/>
    <x v="2"/>
    <x v="2"/>
  </r>
  <r>
    <s v="0260-JAUZ"/>
    <x v="0"/>
    <n v="70"/>
    <x v="0"/>
    <x v="19"/>
    <n v="1"/>
    <s v="Yes"/>
    <n v="0"/>
    <s v="GA"/>
    <s v="Hombre"/>
    <s v="Male"/>
    <x v="22"/>
    <s v="Yes"/>
    <s v="No"/>
    <x v="0"/>
    <n v="0"/>
    <x v="1"/>
    <x v="2"/>
    <s v="CREDIT CARD"/>
    <n v="58"/>
    <x v="0"/>
    <n v="58"/>
    <n v="4048"/>
    <x v="0"/>
    <x v="0"/>
    <s v="2020-03-07"/>
    <d v="2020-03-07T00:00:00"/>
    <x v="258"/>
    <s v="Alto"/>
    <s v="High"/>
    <n v="49.580242716642893"/>
    <x v="2"/>
    <s v="Email"/>
    <s v="Email"/>
    <b v="0"/>
    <s v="No"/>
    <s v="Running"/>
    <x v="1"/>
    <s v="Medium"/>
    <n v="5.7142857142857141E-2"/>
    <x v="2"/>
    <x v="2"/>
  </r>
  <r>
    <s v="9053-YVNO"/>
    <x v="0"/>
    <n v="59"/>
    <x v="1"/>
    <x v="0"/>
    <n v="0"/>
    <s v="No"/>
    <n v="0"/>
    <s v="NJ"/>
    <s v="Hombre"/>
    <s v="Male"/>
    <x v="58"/>
    <s v="No"/>
    <s v="No"/>
    <x v="1"/>
    <n v="6"/>
    <x v="0"/>
    <x v="2"/>
    <s v="CREDIT CARD"/>
    <n v="8"/>
    <x v="0"/>
    <n v="8"/>
    <n v="448"/>
    <x v="0"/>
    <x v="0"/>
    <s v="2022-06-13"/>
    <d v="2022-06-13T00:00:00"/>
    <x v="259"/>
    <s v="Bajo"/>
    <s v="Low"/>
    <n v="9.5560374910281709"/>
    <x v="6"/>
    <s v="Teléfono"/>
    <s v="Phone"/>
    <b v="1"/>
    <s v="Yes"/>
    <s v="Reading"/>
    <x v="0"/>
    <s v="High"/>
    <n v="0.13559322033898305"/>
    <x v="0"/>
    <x v="0"/>
  </r>
  <r>
    <s v="6890-ACXC"/>
    <x v="0"/>
    <n v="51"/>
    <x v="1"/>
    <x v="3"/>
    <n v="1"/>
    <s v="Yes"/>
    <n v="0"/>
    <s v="TN"/>
    <s v="Hombre"/>
    <s v="Male"/>
    <x v="28"/>
    <s v="No"/>
    <s v="No"/>
    <x v="0"/>
    <n v="0"/>
    <x v="0"/>
    <x v="1"/>
    <s v="direct debit"/>
    <n v="24"/>
    <x v="1"/>
    <n v="24"/>
    <n v="1216"/>
    <x v="0"/>
    <x v="0"/>
    <s v="2023/03/09"/>
    <d v="2023-03-09T00:00:00"/>
    <x v="260"/>
    <s v="Bajo"/>
    <s v="Low"/>
    <n v="28.25920673003229"/>
    <x v="10"/>
    <s v="Teléfono"/>
    <s v="Phone"/>
    <b v="0"/>
    <s v="No"/>
    <s v="Reading"/>
    <x v="0"/>
    <s v="Medium"/>
    <n v="0.13725490196078433"/>
    <x v="0"/>
    <x v="0"/>
  </r>
  <r>
    <s v="2522-SCZO"/>
    <x v="0"/>
    <n v="46"/>
    <x v="1"/>
    <x v="4"/>
    <n v="1"/>
    <s v="Yes"/>
    <n v="0"/>
    <s v="AR"/>
    <s v="Hombre"/>
    <s v="Male"/>
    <x v="14"/>
    <s v="No"/>
    <s v="No"/>
    <x v="0"/>
    <n v="0"/>
    <x v="1"/>
    <x v="1"/>
    <s v="direct debit"/>
    <n v="37"/>
    <x v="1"/>
    <n v="37"/>
    <n v="1705"/>
    <x v="0"/>
    <x v="0"/>
    <s v="2020/05/08"/>
    <d v="2020-05-08T00:00:00"/>
    <x v="1"/>
    <s v="Medio"/>
    <s v="Medium"/>
    <n v="33.609795490355637"/>
    <x v="9"/>
    <s v="Email"/>
    <s v="Email"/>
    <b v="0"/>
    <s v="No"/>
    <s v="Cooking"/>
    <x v="1"/>
    <s v="Medium"/>
    <n v="0.10869565217391304"/>
    <x v="0"/>
    <x v="0"/>
  </r>
  <r>
    <s v="9724-FQLR"/>
    <x v="0"/>
    <n v="54"/>
    <x v="1"/>
    <x v="6"/>
    <n v="0"/>
    <s v="No"/>
    <n v="36"/>
    <s v="DE"/>
    <s v="Hombre"/>
    <s v="Male"/>
    <x v="28"/>
    <s v="No"/>
    <s v="No"/>
    <x v="0"/>
    <n v="0"/>
    <x v="0"/>
    <x v="0"/>
    <s v="CREDIT CARD"/>
    <n v="32"/>
    <x v="0"/>
    <n v="32"/>
    <n v="1712"/>
    <x v="0"/>
    <x v="0"/>
    <s v="2020-07-30"/>
    <d v="2020-07-30T00:00:00"/>
    <x v="261"/>
    <s v="Alto"/>
    <s v="High"/>
    <n v="34.552987935715237"/>
    <x v="5"/>
    <s v="Email"/>
    <s v="Email"/>
    <b v="0"/>
    <s v="No"/>
    <s v="Reading"/>
    <x v="1"/>
    <s v="Medium"/>
    <n v="5.5555555555555552E-2"/>
    <x v="0"/>
    <x v="0"/>
  </r>
  <r>
    <s v="6490-RRNL"/>
    <x v="0"/>
    <n v="73"/>
    <x v="1"/>
    <x v="25"/>
    <n v="1"/>
    <s v="Yes"/>
    <n v="0"/>
    <s v="AZ"/>
    <s v="Female"/>
    <s v="Female"/>
    <x v="57"/>
    <s v="Yes"/>
    <s v="No"/>
    <x v="1"/>
    <n v="2"/>
    <x v="0"/>
    <x v="2"/>
    <s v="direct debit"/>
    <n v="44"/>
    <x v="1"/>
    <n v="44"/>
    <n v="3156"/>
    <x v="0"/>
    <x v="0"/>
    <s v="2023/01/06"/>
    <d v="2023-01-06T00:00:00"/>
    <x v="262"/>
    <s v="Medio"/>
    <s v="Medium"/>
    <n v="36.011803622726283"/>
    <x v="4"/>
    <s v="Email"/>
    <s v="Email"/>
    <b v="0"/>
    <s v="No"/>
    <s v="Gaming"/>
    <x v="1"/>
    <s v="Low"/>
    <n v="1.3698630136986301E-2"/>
    <x v="2"/>
    <x v="2"/>
  </r>
  <r>
    <s v="6934-VNOS"/>
    <x v="0"/>
    <n v="30"/>
    <x v="3"/>
    <x v="3"/>
    <n v="1"/>
    <s v="Yes"/>
    <n v="0"/>
    <s v="OH"/>
    <s v="Hombre"/>
    <s v="Male"/>
    <x v="45"/>
    <s v="No"/>
    <s v="No"/>
    <x v="0"/>
    <n v="0"/>
    <x v="0"/>
    <x v="0"/>
    <s v="direct debit"/>
    <n v="30"/>
    <x v="1"/>
    <n v="30"/>
    <n v="904"/>
    <x v="0"/>
    <x v="0"/>
    <s v="2022-05-16"/>
    <d v="2022-05-16T00:00:00"/>
    <x v="263"/>
    <s v="Bajo"/>
    <s v="Low"/>
    <n v="34.983527716757109"/>
    <x v="6"/>
    <s v="SMS"/>
    <s v="SMS"/>
    <b v="0"/>
    <s v="No"/>
    <s v="Gaming"/>
    <x v="1"/>
    <s v="High"/>
    <n v="0.26666666666666666"/>
    <x v="0"/>
    <x v="0"/>
  </r>
  <r>
    <s v="9839-UTTG"/>
    <x v="0"/>
    <n v="34"/>
    <x v="2"/>
    <x v="0"/>
    <n v="0"/>
    <s v="No"/>
    <n v="0"/>
    <s v="CT"/>
    <s v="Hombre"/>
    <s v="Male"/>
    <x v="17"/>
    <s v="No"/>
    <s v="No"/>
    <x v="1"/>
    <n v="3"/>
    <x v="0"/>
    <x v="2"/>
    <s v="CREDIT CARD"/>
    <n v="8"/>
    <x v="0"/>
    <n v="8"/>
    <n v="287"/>
    <x v="0"/>
    <x v="0"/>
    <s v="2023-12-05"/>
    <d v="2023-12-05T00:00:00"/>
    <x v="264"/>
    <s v="Bajo"/>
    <s v="Low"/>
    <n v="9.3742893877140769"/>
    <x v="1"/>
    <s v="Teléfono"/>
    <s v="Phone"/>
    <b v="0"/>
    <s v="No"/>
    <s v="Cooking"/>
    <x v="0"/>
    <s v="High"/>
    <n v="0.29411764705882354"/>
    <x v="0"/>
    <x v="0"/>
  </r>
  <r>
    <s v="8833-XHNY"/>
    <x v="1"/>
    <n v="2"/>
    <x v="4"/>
    <x v="4"/>
    <n v="1"/>
    <s v="Yes"/>
    <n v="0"/>
    <s v="AR"/>
    <s v="Hombre"/>
    <s v="Male"/>
    <x v="31"/>
    <s v="No"/>
    <s v="No"/>
    <x v="0"/>
    <n v="0"/>
    <x v="0"/>
    <x v="0"/>
    <s v="direct debit"/>
    <n v="16"/>
    <x v="1"/>
    <n v="16"/>
    <n v="29"/>
    <x v="5"/>
    <x v="4"/>
    <s v="2020-11-29"/>
    <d v="2020-11-29T00:00:00"/>
    <x v="265"/>
    <s v="Bajo"/>
    <s v="Low"/>
    <n v="16.377381039025099"/>
    <x v="5"/>
    <s v="SMS"/>
    <s v="SMS"/>
    <b v="0"/>
    <s v="No"/>
    <s v="Cooking"/>
    <x v="0"/>
    <s v="Medium"/>
    <n v="1.5"/>
    <x v="0"/>
    <x v="0"/>
  </r>
  <r>
    <s v="7967-MBCH"/>
    <x v="1"/>
    <n v="19"/>
    <x v="4"/>
    <x v="4"/>
    <n v="1"/>
    <s v="Yes"/>
    <n v="0"/>
    <s v="MA"/>
    <s v="Female"/>
    <s v="Female"/>
    <x v="30"/>
    <s v="No"/>
    <s v="Yes"/>
    <x v="0"/>
    <n v="0"/>
    <x v="0"/>
    <x v="0"/>
    <s v="direct debit"/>
    <n v="52"/>
    <x v="1"/>
    <n v="52"/>
    <n v="991"/>
    <x v="3"/>
    <x v="7"/>
    <s v="2020-04-21"/>
    <d v="2020-04-21T00:00:00"/>
    <x v="266"/>
    <s v="Alto"/>
    <s v="High"/>
    <n v="56.40740547351156"/>
    <x v="3"/>
    <s v="Teléfono"/>
    <s v="Phone"/>
    <b v="1"/>
    <s v="Yes"/>
    <s v="Reading"/>
    <x v="1"/>
    <s v="Medium"/>
    <n v="0.31578947368421051"/>
    <x v="0"/>
    <x v="1"/>
  </r>
  <r>
    <s v="8554-FTFQ"/>
    <x v="0"/>
    <n v="23"/>
    <x v="1"/>
    <x v="3"/>
    <n v="1"/>
    <s v="Yes"/>
    <n v="0"/>
    <s v="MS"/>
    <s v="Hombre"/>
    <s v="Male"/>
    <x v="7"/>
    <s v="No"/>
    <s v="No"/>
    <x v="1"/>
    <n v="2"/>
    <x v="0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eading"/>
    <x v="0"/>
    <s v="Medium"/>
    <n v="0.30434782608695654"/>
    <x v="0"/>
    <x v="0"/>
  </r>
  <r>
    <s v="6198-WDGP"/>
    <x v="0"/>
    <n v="23"/>
    <x v="1"/>
    <x v="2"/>
    <n v="1"/>
    <s v="Yes"/>
    <n v="0"/>
    <s v="WA"/>
    <s v="Hombre"/>
    <s v="Male"/>
    <x v="0"/>
    <s v="No"/>
    <s v="No"/>
    <x v="0"/>
    <n v="0"/>
    <x v="0"/>
    <x v="0"/>
    <s v="CREDIT CARD"/>
    <n v="23"/>
    <x v="0"/>
    <n v="23"/>
    <n v="527"/>
    <x v="0"/>
    <x v="0"/>
    <s v="2023-08-07"/>
    <d v="2023-08-07T00:00:00"/>
    <x v="268"/>
    <s v="Alto"/>
    <s v="High"/>
    <n v="25.026947725685371"/>
    <x v="7"/>
    <s v="Teléfono"/>
    <s v="Phone"/>
    <b v="1"/>
    <s v="Yes"/>
    <s v="Gaming"/>
    <x v="0"/>
    <s v="Low"/>
    <n v="8.6956521739130432E-2"/>
    <x v="0"/>
    <x v="0"/>
  </r>
  <r>
    <s v="1669-JKIX"/>
    <x v="0"/>
    <n v="7"/>
    <x v="2"/>
    <x v="0"/>
    <n v="0"/>
    <s v="No"/>
    <n v="0"/>
    <s v="WY"/>
    <s v="Hombre"/>
    <s v="Male"/>
    <x v="32"/>
    <s v="Yes"/>
    <s v="No"/>
    <x v="1"/>
    <n v="2"/>
    <x v="0"/>
    <x v="0"/>
    <s v="CREDIT CARD"/>
    <n v="9"/>
    <x v="0"/>
    <n v="9"/>
    <n v="62"/>
    <x v="0"/>
    <x v="0"/>
    <s v="2020-04-10"/>
    <d v="2020-04-10T00:00:00"/>
    <x v="269"/>
    <s v="Bajo"/>
    <s v="Low"/>
    <n v="8.6999885553690977"/>
    <x v="7"/>
    <s v="Email"/>
    <s v="Email"/>
    <b v="1"/>
    <s v="Yes"/>
    <s v="Gaming"/>
    <x v="0"/>
    <s v="Low"/>
    <n v="0.2857142857142857"/>
    <x v="0"/>
    <x v="2"/>
  </r>
  <r>
    <s v="6611-PQCQ"/>
    <x v="0"/>
    <n v="69"/>
    <x v="1"/>
    <x v="0"/>
    <n v="0"/>
    <s v="No"/>
    <n v="0"/>
    <s v="MS"/>
    <s v="Female"/>
    <s v="Female"/>
    <x v="9"/>
    <s v="No"/>
    <s v="No"/>
    <x v="0"/>
    <n v="0"/>
    <x v="0"/>
    <x v="2"/>
    <s v="CREDIT CARD"/>
    <n v="14"/>
    <x v="0"/>
    <n v="14"/>
    <n v="943"/>
    <x v="0"/>
    <x v="0"/>
    <s v="2022/09/03"/>
    <d v="2022-09-03T00:00:00"/>
    <x v="270"/>
    <s v="Bajo"/>
    <s v="Low"/>
    <n v="15.64870751833192"/>
    <x v="5"/>
    <s v="Teléfono"/>
    <s v="Phone"/>
    <b v="1"/>
    <s v="Yes"/>
    <s v="Running"/>
    <x v="0"/>
    <s v="Medium"/>
    <n v="4.3478260869565216E-2"/>
    <x v="0"/>
    <x v="0"/>
  </r>
  <r>
    <s v="6305-DGQZ"/>
    <x v="0"/>
    <n v="69"/>
    <x v="1"/>
    <x v="1"/>
    <n v="1"/>
    <s v="Yes"/>
    <n v="0"/>
    <s v="NM"/>
    <s v="Female"/>
    <s v="Female"/>
    <x v="45"/>
    <s v="No"/>
    <s v="No"/>
    <x v="1"/>
    <n v="3"/>
    <x v="1"/>
    <x v="2"/>
    <s v="CREDIT CARD"/>
    <n v="27"/>
    <x v="0"/>
    <n v="27"/>
    <n v="1862"/>
    <x v="0"/>
    <x v="0"/>
    <s v="2020-09-06"/>
    <d v="2020-09-06T00:00:00"/>
    <x v="271"/>
    <s v="Medio"/>
    <s v="Medium"/>
    <n v="28.69109776320505"/>
    <x v="0"/>
    <s v="SMS"/>
    <s v="SMS"/>
    <b v="0"/>
    <s v="No"/>
    <s v="Reading"/>
    <x v="0"/>
    <s v="Low"/>
    <n v="0"/>
    <x v="0"/>
    <x v="0"/>
  </r>
  <r>
    <s v="3269-LBLE"/>
    <x v="0"/>
    <n v="66"/>
    <x v="1"/>
    <x v="5"/>
    <n v="1"/>
    <s v="Yes"/>
    <n v="0"/>
    <s v="AZ"/>
    <s v="Female"/>
    <s v="Female"/>
    <x v="1"/>
    <s v="No"/>
    <s v="Yes"/>
    <x v="0"/>
    <n v="0"/>
    <x v="0"/>
    <x v="2"/>
    <s v="CREDIT CARD"/>
    <n v="39"/>
    <x v="0"/>
    <n v="39"/>
    <n v="2612"/>
    <x v="0"/>
    <x v="0"/>
    <s v="2020-03-13"/>
    <d v="2020-03-13T00:00:00"/>
    <x v="272"/>
    <s v="Alto"/>
    <s v="High"/>
    <n v="41.663233589139111"/>
    <x v="4"/>
    <s v="Teléfono"/>
    <s v="Phone"/>
    <b v="0"/>
    <s v="No"/>
    <s v="Gaming"/>
    <x v="1"/>
    <s v="Low"/>
    <n v="1.5151515151515152E-2"/>
    <x v="0"/>
    <x v="1"/>
  </r>
  <r>
    <s v="6238-CDHF"/>
    <x v="0"/>
    <n v="8"/>
    <x v="1"/>
    <x v="1"/>
    <n v="1"/>
    <s v="Yes"/>
    <n v="0"/>
    <s v="IA"/>
    <s v="Female"/>
    <s v="Female"/>
    <x v="0"/>
    <s v="No"/>
    <s v="No"/>
    <x v="1"/>
    <n v="2"/>
    <x v="0"/>
    <x v="0"/>
    <s v="direct debit"/>
    <n v="30"/>
    <x v="1"/>
    <n v="30"/>
    <n v="244"/>
    <x v="0"/>
    <x v="0"/>
    <s v="2022-05-05"/>
    <d v="2022-05-05T00:00:00"/>
    <x v="273"/>
    <s v="Alto"/>
    <s v="High"/>
    <n v="32.593096589257343"/>
    <x v="6"/>
    <s v="Teléfono"/>
    <s v="Phone"/>
    <b v="0"/>
    <s v="No"/>
    <s v="Gaming"/>
    <x v="1"/>
    <s v="High"/>
    <n v="1"/>
    <x v="0"/>
    <x v="0"/>
  </r>
  <r>
    <s v="4316-MSBV"/>
    <x v="0"/>
    <n v="63"/>
    <x v="1"/>
    <x v="1"/>
    <n v="1"/>
    <s v="Yes"/>
    <n v="0"/>
    <s v="VT"/>
    <s v="Hombre"/>
    <s v="Male"/>
    <x v="10"/>
    <s v="No"/>
    <s v="No"/>
    <x v="0"/>
    <n v="0"/>
    <x v="0"/>
    <x v="1"/>
    <s v="CREDIT CARD"/>
    <n v="40"/>
    <x v="0"/>
    <n v="40"/>
    <n v="2535"/>
    <x v="0"/>
    <x v="0"/>
    <s v="2020-01-04"/>
    <d v="2020-01-04T00:00:00"/>
    <x v="274"/>
    <s v="Bajo"/>
    <s v="Low"/>
    <n v="35.374914010544408"/>
    <x v="3"/>
    <s v="Teléfono"/>
    <s v="Phone"/>
    <b v="1"/>
    <s v="Yes"/>
    <s v="Reading"/>
    <x v="1"/>
    <s v="Medium"/>
    <n v="9.5238095238095233E-2"/>
    <x v="0"/>
    <x v="0"/>
  </r>
  <r>
    <s v="6583-ZNNA"/>
    <x v="0"/>
    <n v="59"/>
    <x v="1"/>
    <x v="0"/>
    <n v="0"/>
    <s v="No"/>
    <n v="0"/>
    <s v="MD"/>
    <s v="Hombre"/>
    <s v="Male"/>
    <x v="15"/>
    <s v="No"/>
    <s v="No"/>
    <x v="1"/>
    <n v="3"/>
    <x v="0"/>
    <x v="2"/>
    <s v="CREDIT CARD"/>
    <n v="10"/>
    <x v="0"/>
    <n v="10"/>
    <n v="577"/>
    <x v="0"/>
    <x v="0"/>
    <s v="2023-09-26"/>
    <d v="2023-09-26T00:00:00"/>
    <x v="275"/>
    <s v="Alto"/>
    <s v="High"/>
    <n v="8.678717781377463"/>
    <x v="1"/>
    <s v="Email"/>
    <s v="Email"/>
    <b v="1"/>
    <s v="Yes"/>
    <s v="Gaming"/>
    <x v="0"/>
    <s v="High"/>
    <n v="0.16949152542372881"/>
    <x v="0"/>
    <x v="0"/>
  </r>
  <r>
    <s v="6106-AKSH"/>
    <x v="0"/>
    <n v="71"/>
    <x v="1"/>
    <x v="1"/>
    <n v="1"/>
    <s v="Yes"/>
    <n v="0"/>
    <s v="OK"/>
    <s v="Hombre"/>
    <s v="Male"/>
    <x v="11"/>
    <s v="No"/>
    <s v="No"/>
    <x v="0"/>
    <n v="0"/>
    <x v="0"/>
    <x v="2"/>
    <s v="CREDIT CARD"/>
    <n v="42"/>
    <x v="0"/>
    <n v="42"/>
    <n v="3029"/>
    <x v="0"/>
    <x v="0"/>
    <s v="2021-07-31"/>
    <d v="2021-07-31T00:00:00"/>
    <x v="276"/>
    <s v="Alto"/>
    <s v="High"/>
    <n v="47.849154146401602"/>
    <x v="6"/>
    <s v="Email"/>
    <s v="Email"/>
    <b v="1"/>
    <s v="Yes"/>
    <s v="Running"/>
    <x v="1"/>
    <s v="High"/>
    <n v="0.11267605633802817"/>
    <x v="0"/>
    <x v="0"/>
  </r>
  <r>
    <s v="4316-MSBV"/>
    <x v="0"/>
    <n v="63"/>
    <x v="1"/>
    <x v="1"/>
    <n v="1"/>
    <s v="Yes"/>
    <n v="0"/>
    <s v="VT"/>
    <s v="Hombre"/>
    <s v="Male"/>
    <x v="10"/>
    <s v="No"/>
    <s v="No"/>
    <x v="0"/>
    <n v="0"/>
    <x v="0"/>
    <x v="1"/>
    <s v="CREDIT CARD"/>
    <n v="40"/>
    <x v="0"/>
    <n v="40"/>
    <n v="2535"/>
    <x v="0"/>
    <x v="0"/>
    <s v="2020/01/04"/>
    <d v="2020-01-04T00:00:00"/>
    <x v="274"/>
    <s v="Bajo"/>
    <s v="Low"/>
    <n v="35.374914010544408"/>
    <x v="3"/>
    <s v="Teléfono"/>
    <s v="Phone"/>
    <b v="1"/>
    <s v="Yes"/>
    <s v="Running"/>
    <x v="1"/>
    <s v="Medium"/>
    <n v="9.5238095238095233E-2"/>
    <x v="0"/>
    <x v="0"/>
  </r>
  <r>
    <s v="0119-HSAD"/>
    <x v="0"/>
    <n v="38"/>
    <x v="1"/>
    <x v="24"/>
    <n v="1"/>
    <s v="Yes"/>
    <n v="0"/>
    <s v="RI"/>
    <s v="Hombre"/>
    <s v="Male"/>
    <x v="40"/>
    <s v="Yes"/>
    <s v="No"/>
    <x v="0"/>
    <n v="0"/>
    <x v="1"/>
    <x v="2"/>
    <s v="CREDIT CARD"/>
    <n v="35"/>
    <x v="0"/>
    <n v="35"/>
    <n v="1345"/>
    <x v="0"/>
    <x v="0"/>
    <s v="2023-01-28"/>
    <d v="2023-01-28T00:00:00"/>
    <x v="277"/>
    <s v="Bajo"/>
    <s v="Low"/>
    <n v="32.64893159702099"/>
    <x v="8"/>
    <s v="SMS"/>
    <s v="SMS"/>
    <b v="0"/>
    <s v="No"/>
    <s v="Running"/>
    <x v="1"/>
    <s v="High"/>
    <n v="0.23684210526315788"/>
    <x v="2"/>
    <x v="2"/>
  </r>
  <r>
    <s v="7150-ZFYP"/>
    <x v="0"/>
    <n v="46"/>
    <x v="1"/>
    <x v="0"/>
    <n v="0"/>
    <s v="No"/>
    <n v="0"/>
    <s v="NH"/>
    <s v="Hombre"/>
    <s v="Male"/>
    <x v="26"/>
    <s v="No"/>
    <s v="No"/>
    <x v="1"/>
    <n v="4"/>
    <x v="0"/>
    <x v="1"/>
    <s v="CREDIT CARD"/>
    <n v="7"/>
    <x v="0"/>
    <n v="7"/>
    <n v="303"/>
    <x v="0"/>
    <x v="0"/>
    <s v="2020-06-05"/>
    <d v="2020-06-05T00:00:00"/>
    <x v="278"/>
    <s v="Alto"/>
    <s v="High"/>
    <n v="7.048027774028581"/>
    <x v="0"/>
    <s v="Email"/>
    <s v="Email"/>
    <b v="0"/>
    <s v="No"/>
    <s v="Cooking"/>
    <x v="0"/>
    <s v="Low"/>
    <n v="0"/>
    <x v="0"/>
    <x v="0"/>
  </r>
  <r>
    <s v="1545-IMXK"/>
    <x v="0"/>
    <n v="50"/>
    <x v="1"/>
    <x v="4"/>
    <n v="1"/>
    <s v="Yes"/>
    <n v="0"/>
    <s v="NM"/>
    <s v="Female"/>
    <s v="Female"/>
    <x v="63"/>
    <s v="No"/>
    <s v="Yes"/>
    <x v="0"/>
    <n v="0"/>
    <x v="1"/>
    <x v="0"/>
    <s v="direct debit"/>
    <n v="37"/>
    <x v="1"/>
    <n v="37"/>
    <n v="1836"/>
    <x v="0"/>
    <x v="0"/>
    <s v="2021-06-06"/>
    <d v="2021-06-06T00:00:00"/>
    <x v="279"/>
    <s v="Alto"/>
    <s v="High"/>
    <n v="40.090835837700673"/>
    <x v="1"/>
    <s v="SMS"/>
    <s v="SMS"/>
    <b v="1"/>
    <s v="Yes"/>
    <s v="Cooking"/>
    <x v="1"/>
    <s v="High"/>
    <n v="0.2"/>
    <x v="0"/>
    <x v="1"/>
  </r>
  <r>
    <s v="4984-HIBD"/>
    <x v="0"/>
    <n v="64"/>
    <x v="1"/>
    <x v="0"/>
    <n v="0"/>
    <s v="No"/>
    <n v="0"/>
    <s v="MO"/>
    <s v="Female"/>
    <s v="Female"/>
    <x v="43"/>
    <s v="No"/>
    <s v="No"/>
    <x v="1"/>
    <n v="5"/>
    <x v="0"/>
    <x v="2"/>
    <s v="direct debit"/>
    <n v="7"/>
    <x v="1"/>
    <n v="7"/>
    <n v="428"/>
    <x v="0"/>
    <x v="0"/>
    <s v="2022/08/05"/>
    <d v="2022-08-05T00:00:00"/>
    <x v="280"/>
    <s v="Bajo"/>
    <s v="Low"/>
    <n v="5.7055415021803677"/>
    <x v="3"/>
    <s v="Email"/>
    <s v="Email"/>
    <b v="0"/>
    <s v="No"/>
    <s v="Gaming"/>
    <x v="0"/>
    <s v="Medium"/>
    <n v="9.375E-2"/>
    <x v="0"/>
    <x v="0"/>
  </r>
  <r>
    <s v="2413-QVWD"/>
    <x v="0"/>
    <n v="64"/>
    <x v="2"/>
    <x v="1"/>
    <n v="1"/>
    <s v="Yes"/>
    <n v="0"/>
    <s v="OR"/>
    <s v="Hombre"/>
    <s v="Male"/>
    <x v="44"/>
    <s v="No"/>
    <s v="Yes"/>
    <x v="0"/>
    <n v="0"/>
    <x v="1"/>
    <x v="0"/>
    <s v="direct debit"/>
    <n v="41"/>
    <x v="1"/>
    <n v="41"/>
    <n v="2649"/>
    <x v="0"/>
    <x v="0"/>
    <s v="2022-08-24"/>
    <d v="2022-08-24T00:00:00"/>
    <x v="281"/>
    <s v="Medio"/>
    <s v="Medium"/>
    <n v="48.704158446144163"/>
    <x v="2"/>
    <s v="Teléfono"/>
    <s v="Phone"/>
    <b v="1"/>
    <s v="Yes"/>
    <s v="Running"/>
    <x v="1"/>
    <s v="Medium"/>
    <n v="6.25E-2"/>
    <x v="0"/>
    <x v="1"/>
  </r>
  <r>
    <s v="6496-TXYH"/>
    <x v="0"/>
    <n v="58"/>
    <x v="0"/>
    <x v="3"/>
    <n v="1"/>
    <s v="Yes"/>
    <n v="0"/>
    <s v="MI"/>
    <s v="Female"/>
    <s v="Female"/>
    <x v="28"/>
    <s v="No"/>
    <s v="No"/>
    <x v="1"/>
    <n v="6"/>
    <x v="1"/>
    <x v="2"/>
    <s v="CREDIT CARD"/>
    <n v="42"/>
    <x v="0"/>
    <n v="42"/>
    <n v="2395"/>
    <x v="0"/>
    <x v="0"/>
    <s v="2021-08-22"/>
    <d v="2021-08-22T00:00:00"/>
    <x v="140"/>
    <s v="Bajo"/>
    <s v="Low"/>
    <n v="39.868894329270553"/>
    <x v="0"/>
    <s v="Teléfono"/>
    <s v="Phone"/>
    <b v="0"/>
    <s v="No"/>
    <s v="Cooking"/>
    <x v="1"/>
    <s v="Low"/>
    <n v="0"/>
    <x v="0"/>
    <x v="0"/>
  </r>
  <r>
    <s v="9677-PGXV"/>
    <x v="0"/>
    <n v="9"/>
    <x v="1"/>
    <x v="13"/>
    <n v="1"/>
    <s v="Yes"/>
    <n v="0"/>
    <s v="MS"/>
    <s v="Female"/>
    <s v="Female"/>
    <x v="41"/>
    <s v="No"/>
    <s v="Yes"/>
    <x v="0"/>
    <n v="0"/>
    <x v="0"/>
    <x v="2"/>
    <s v="CREDIT CARD"/>
    <n v="48"/>
    <x v="0"/>
    <n v="48"/>
    <n v="435"/>
    <x v="0"/>
    <x v="0"/>
    <s v="2022-12-17"/>
    <d v="2022-12-17T00:00:00"/>
    <x v="282"/>
    <s v="Bajo"/>
    <s v="Low"/>
    <n v="47.297627551441003"/>
    <x v="9"/>
    <s v="Email"/>
    <s v="Email"/>
    <b v="1"/>
    <s v="Yes"/>
    <s v="Gaming"/>
    <x v="1"/>
    <s v="Medium"/>
    <n v="0.55555555555555558"/>
    <x v="0"/>
    <x v="1"/>
  </r>
  <r>
    <s v="4543-TATV"/>
    <x v="1"/>
    <n v="2"/>
    <x v="1"/>
    <x v="12"/>
    <n v="1"/>
    <s v="Yes"/>
    <n v="0"/>
    <s v="OR"/>
    <s v="Female"/>
    <s v="Female"/>
    <x v="11"/>
    <s v="No"/>
    <s v="No"/>
    <x v="0"/>
    <n v="0"/>
    <x v="0"/>
    <x v="0"/>
    <s v="direct debit"/>
    <n v="31"/>
    <x v="1"/>
    <n v="31"/>
    <n v="65"/>
    <x v="1"/>
    <x v="8"/>
    <s v="2020/10/16"/>
    <d v="2020-10-16T00:00:00"/>
    <x v="283"/>
    <s v="Alto"/>
    <s v="High"/>
    <n v="26.320556748488691"/>
    <x v="1"/>
    <s v="Teléfono"/>
    <s v="Phone"/>
    <b v="1"/>
    <s v="Yes"/>
    <s v="Reading"/>
    <x v="0"/>
    <s v="High"/>
    <n v="5"/>
    <x v="0"/>
    <x v="0"/>
  </r>
  <r>
    <s v="5248-MCCO"/>
    <x v="0"/>
    <n v="43"/>
    <x v="1"/>
    <x v="25"/>
    <n v="1"/>
    <s v="Yes"/>
    <n v="0"/>
    <s v="AL"/>
    <s v="Female"/>
    <s v="Female"/>
    <x v="22"/>
    <s v="Yes"/>
    <s v="No"/>
    <x v="1"/>
    <n v="2"/>
    <x v="1"/>
    <x v="2"/>
    <s v="direct debit"/>
    <n v="37"/>
    <x v="1"/>
    <n v="37"/>
    <n v="1599"/>
    <x v="0"/>
    <x v="0"/>
    <s v="2022-03-23"/>
    <d v="2022-03-23T00:00:00"/>
    <x v="284"/>
    <s v="Bajo"/>
    <s v="Low"/>
    <n v="29.907517676522382"/>
    <x v="5"/>
    <s v="SMS"/>
    <s v="SMS"/>
    <b v="1"/>
    <s v="Yes"/>
    <s v="Running"/>
    <x v="0"/>
    <s v="Medium"/>
    <n v="6.9767441860465115E-2"/>
    <x v="2"/>
    <x v="2"/>
  </r>
  <r>
    <s v="8795-HUTO"/>
    <x v="0"/>
    <n v="22"/>
    <x v="1"/>
    <x v="0"/>
    <n v="0"/>
    <s v="No"/>
    <n v="0"/>
    <s v="VA"/>
    <s v="Female"/>
    <s v="Female"/>
    <x v="8"/>
    <s v="Yes"/>
    <s v="No"/>
    <x v="0"/>
    <n v="0"/>
    <x v="0"/>
    <x v="2"/>
    <s v="CREDIT CARD"/>
    <n v="10"/>
    <x v="0"/>
    <n v="10"/>
    <n v="212"/>
    <x v="0"/>
    <x v="0"/>
    <s v="2023-06-17"/>
    <d v="2023-06-17T00:00:00"/>
    <x v="285"/>
    <s v="Medio"/>
    <s v="Medium"/>
    <n v="10.925088488456341"/>
    <x v="10"/>
    <s v="SMS"/>
    <s v="SMS"/>
    <b v="0"/>
    <s v="No"/>
    <s v="Gaming"/>
    <x v="0"/>
    <s v="Medium"/>
    <n v="0.31818181818181818"/>
    <x v="0"/>
    <x v="2"/>
  </r>
  <r>
    <s v="9335-JFZM"/>
    <x v="1"/>
    <n v="70"/>
    <x v="3"/>
    <x v="5"/>
    <n v="1"/>
    <s v="Yes"/>
    <n v="0"/>
    <s v="SC"/>
    <s v="Female"/>
    <s v="Female"/>
    <x v="63"/>
    <s v="No"/>
    <s v="Yes"/>
    <x v="0"/>
    <n v="0"/>
    <x v="1"/>
    <x v="2"/>
    <s v="CREDIT CARD"/>
    <n v="45"/>
    <x v="0"/>
    <n v="45"/>
    <n v="3111"/>
    <x v="1"/>
    <x v="8"/>
    <s v="2023-09-29"/>
    <d v="2023-09-29T00:00:00"/>
    <x v="286"/>
    <s v="Bajo"/>
    <s v="Low"/>
    <n v="47.350107993943297"/>
    <x v="0"/>
    <s v="Email"/>
    <s v="Email"/>
    <b v="1"/>
    <s v="Yes"/>
    <s v="Gaming"/>
    <x v="1"/>
    <s v="Low"/>
    <n v="0"/>
    <x v="0"/>
    <x v="1"/>
  </r>
  <r>
    <s v="6052-UXGX"/>
    <x v="0"/>
    <n v="4"/>
    <x v="0"/>
    <x v="0"/>
    <n v="0"/>
    <s v="No"/>
    <n v="0"/>
    <s v="VT"/>
    <s v="Hombre"/>
    <s v="Male"/>
    <x v="33"/>
    <s v="Yes"/>
    <s v="No"/>
    <x v="1"/>
    <n v="5"/>
    <x v="0"/>
    <x v="2"/>
    <s v="PAPER CHECK"/>
    <n v="7"/>
    <x v="3"/>
    <n v="7"/>
    <n v="28"/>
    <x v="0"/>
    <x v="0"/>
    <s v="2023/12/26"/>
    <d v="2023-12-26T00:00:00"/>
    <x v="287"/>
    <s v="Medio"/>
    <s v="Medium"/>
    <n v="6.2702905424157436"/>
    <x v="0"/>
    <s v="Teléfono"/>
    <s v="Phone"/>
    <b v="1"/>
    <s v="Yes"/>
    <s v="Gaming"/>
    <x v="0"/>
    <s v="Low"/>
    <n v="0"/>
    <x v="0"/>
    <x v="2"/>
  </r>
  <r>
    <s v="7050-MPXT"/>
    <x v="0"/>
    <n v="40"/>
    <x v="1"/>
    <x v="0"/>
    <n v="0"/>
    <s v="No"/>
    <n v="0"/>
    <s v="NE"/>
    <s v="Female"/>
    <s v="Female"/>
    <x v="43"/>
    <s v="No"/>
    <s v="No"/>
    <x v="0"/>
    <n v="0"/>
    <x v="0"/>
    <x v="1"/>
    <s v="CREDIT CARD"/>
    <n v="9"/>
    <x v="0"/>
    <n v="9"/>
    <n v="379"/>
    <x v="0"/>
    <x v="0"/>
    <s v="2023-10-06"/>
    <d v="2023-10-06T00:00:00"/>
    <x v="288"/>
    <s v="Medio"/>
    <s v="Medium"/>
    <n v="9.3482816824061583"/>
    <x v="10"/>
    <s v="Teléfono"/>
    <s v="Phone"/>
    <b v="0"/>
    <s v="No"/>
    <s v="Reading"/>
    <x v="0"/>
    <s v="Medium"/>
    <n v="0.17499999999999999"/>
    <x v="0"/>
    <x v="0"/>
  </r>
  <r>
    <s v="3788-VAYN"/>
    <x v="0"/>
    <n v="67"/>
    <x v="1"/>
    <x v="7"/>
    <n v="0"/>
    <s v="No"/>
    <n v="6"/>
    <s v="RI"/>
    <s v="Hombre"/>
    <s v="Male"/>
    <x v="57"/>
    <s v="Yes"/>
    <s v="No"/>
    <x v="1"/>
    <n v="4"/>
    <x v="1"/>
    <x v="2"/>
    <s v="direct debit"/>
    <n v="34"/>
    <x v="1"/>
    <n v="34"/>
    <n v="2281"/>
    <x v="0"/>
    <x v="0"/>
    <s v="2020/09/03"/>
    <d v="2020-09-03T00:00:00"/>
    <x v="100"/>
    <s v="Alto"/>
    <s v="High"/>
    <n v="29.382805759388098"/>
    <x v="2"/>
    <s v="Teléfono"/>
    <s v="Phone"/>
    <b v="1"/>
    <s v="Yes"/>
    <s v="Running"/>
    <x v="0"/>
    <s v="Medium"/>
    <n v="5.9701492537313432E-2"/>
    <x v="0"/>
    <x v="2"/>
  </r>
  <r>
    <s v="0891-UKDK"/>
    <x v="0"/>
    <n v="38"/>
    <x v="1"/>
    <x v="31"/>
    <n v="1"/>
    <s v="Yes"/>
    <n v="0"/>
    <s v="NY"/>
    <s v="Hombre"/>
    <s v="Male"/>
    <x v="29"/>
    <s v="No"/>
    <s v="Yes"/>
    <x v="1"/>
    <n v="3"/>
    <x v="1"/>
    <x v="1"/>
    <s v="direct debit"/>
    <n v="39"/>
    <x v="1"/>
    <n v="39"/>
    <n v="1507"/>
    <x v="0"/>
    <x v="0"/>
    <s v="2022-12-17"/>
    <d v="2022-12-17T00:00:00"/>
    <x v="289"/>
    <s v="Alto"/>
    <s v="High"/>
    <n v="34.243184954909331"/>
    <x v="0"/>
    <s v="Teléfono"/>
    <s v="Phone"/>
    <b v="0"/>
    <s v="No"/>
    <s v="Gaming"/>
    <x v="1"/>
    <s v="Low"/>
    <n v="0"/>
    <x v="2"/>
    <x v="1"/>
  </r>
  <r>
    <s v="0817-ZKSE"/>
    <x v="1"/>
    <n v="21"/>
    <x v="2"/>
    <x v="3"/>
    <n v="1"/>
    <s v="Yes"/>
    <n v="0"/>
    <s v="MA"/>
    <s v="Hombre"/>
    <s v="Male"/>
    <x v="18"/>
    <s v="No"/>
    <s v="No"/>
    <x v="0"/>
    <n v="0"/>
    <x v="0"/>
    <x v="0"/>
    <s v="direct debit"/>
    <n v="27"/>
    <x v="1"/>
    <n v="27"/>
    <n v="578"/>
    <x v="2"/>
    <x v="18"/>
    <s v="2022-10-18"/>
    <d v="2022-10-18T00:00:00"/>
    <x v="290"/>
    <s v="Alto"/>
    <s v="High"/>
    <n v="26.199946798440369"/>
    <x v="5"/>
    <s v="Email"/>
    <s v="Email"/>
    <b v="1"/>
    <s v="Yes"/>
    <s v="Reading"/>
    <x v="0"/>
    <s v="Medium"/>
    <n v="0.14285714285714285"/>
    <x v="0"/>
    <x v="0"/>
  </r>
  <r>
    <s v="0425-GCIP"/>
    <x v="0"/>
    <n v="8"/>
    <x v="1"/>
    <x v="4"/>
    <n v="1"/>
    <s v="Yes"/>
    <n v="0"/>
    <s v="ID"/>
    <s v="Hombre"/>
    <s v="Male"/>
    <x v="1"/>
    <s v="No"/>
    <s v="Yes"/>
    <x v="0"/>
    <n v="0"/>
    <x v="0"/>
    <x v="2"/>
    <s v="direct debit"/>
    <n v="32"/>
    <x v="1"/>
    <n v="32"/>
    <n v="265"/>
    <x v="0"/>
    <x v="0"/>
    <s v="2023-04-17"/>
    <d v="2023-04-17T00:00:00"/>
    <x v="291"/>
    <s v="Bajo"/>
    <s v="Low"/>
    <n v="29.916870151301652"/>
    <x v="3"/>
    <s v="SMS"/>
    <s v="SMS"/>
    <b v="0"/>
    <s v="No"/>
    <s v="Cooking"/>
    <x v="0"/>
    <s v="Medium"/>
    <n v="0.75"/>
    <x v="0"/>
    <x v="1"/>
  </r>
  <r>
    <s v="4774-GPHE"/>
    <x v="0"/>
    <n v="46"/>
    <x v="1"/>
    <x v="0"/>
    <n v="0"/>
    <s v="No"/>
    <n v="0"/>
    <s v="VT"/>
    <s v="Hombre"/>
    <s v="Male"/>
    <x v="22"/>
    <s v="Yes"/>
    <s v="No"/>
    <x v="0"/>
    <n v="0"/>
    <x v="0"/>
    <x v="2"/>
    <s v="direct debit"/>
    <n v="11"/>
    <x v="1"/>
    <n v="11"/>
    <n v="506"/>
    <x v="0"/>
    <x v="0"/>
    <s v="2021/05/03"/>
    <d v="2021-05-03T00:00:00"/>
    <x v="292"/>
    <s v="Medio"/>
    <s v="Medium"/>
    <n v="13.15644877140398"/>
    <x v="1"/>
    <s v="Teléfono"/>
    <s v="Phone"/>
    <b v="0"/>
    <s v="No"/>
    <s v="Cooking"/>
    <x v="0"/>
    <s v="High"/>
    <n v="0.21739130434782608"/>
    <x v="0"/>
    <x v="2"/>
  </r>
  <r>
    <s v="6667-LZXK"/>
    <x v="0"/>
    <n v="23"/>
    <x v="2"/>
    <x v="0"/>
    <n v="0"/>
    <s v="No"/>
    <n v="0"/>
    <s v="NY"/>
    <s v="Female"/>
    <s v="Female"/>
    <x v="57"/>
    <s v="Yes"/>
    <s v="No"/>
    <x v="1"/>
    <n v="3"/>
    <x v="0"/>
    <x v="2"/>
    <s v="CREDIT CARD"/>
    <n v="7"/>
    <x v="0"/>
    <n v="7"/>
    <n v="163"/>
    <x v="0"/>
    <x v="0"/>
    <s v="2023/08/24"/>
    <d v="2023-08-24T00:00:00"/>
    <x v="293"/>
    <s v="Medio"/>
    <s v="Medium"/>
    <n v="5.7702626259047456"/>
    <x v="3"/>
    <s v="Email"/>
    <s v="Email"/>
    <b v="1"/>
    <s v="Yes"/>
    <s v="Running"/>
    <x v="0"/>
    <s v="Medium"/>
    <n v="0.2608695652173913"/>
    <x v="0"/>
    <x v="2"/>
  </r>
  <r>
    <s v="2973-RLLQ"/>
    <x v="0"/>
    <n v="26"/>
    <x v="2"/>
    <x v="4"/>
    <n v="1"/>
    <s v="Yes"/>
    <n v="0"/>
    <s v="AK"/>
    <s v="Female"/>
    <s v="Female"/>
    <x v="19"/>
    <s v="No"/>
    <s v="No"/>
    <x v="0"/>
    <n v="0"/>
    <x v="1"/>
    <x v="0"/>
    <s v="direct debit"/>
    <n v="67"/>
    <x v="1"/>
    <n v="67"/>
    <n v="1730"/>
    <x v="0"/>
    <x v="0"/>
    <s v="2023/07/03"/>
    <d v="2023-07-03T00:00:00"/>
    <x v="294"/>
    <s v="Alto"/>
    <s v="High"/>
    <n v="62.745839856350067"/>
    <x v="6"/>
    <s v="Teléfono"/>
    <s v="Phone"/>
    <b v="0"/>
    <s v="No"/>
    <s v="Cooking"/>
    <x v="2"/>
    <s v="High"/>
    <n v="0.30769230769230771"/>
    <x v="0"/>
    <x v="0"/>
  </r>
  <r>
    <s v="5203-KJFW"/>
    <x v="1"/>
    <n v="9"/>
    <x v="5"/>
    <x v="2"/>
    <n v="1"/>
    <s v="Yes"/>
    <n v="0"/>
    <s v="NC"/>
    <s v="Female"/>
    <s v="Female"/>
    <x v="15"/>
    <s v="No"/>
    <s v="No"/>
    <x v="1"/>
    <n v="5"/>
    <x v="0"/>
    <x v="0"/>
    <s v="direct debit"/>
    <n v="35"/>
    <x v="1"/>
    <n v="35"/>
    <n v="316"/>
    <x v="4"/>
    <x v="3"/>
    <s v="2020/05/02"/>
    <d v="2020-05-02T00:00:00"/>
    <x v="295"/>
    <s v="Alto"/>
    <s v="High"/>
    <n v="31.6965333443028"/>
    <x v="3"/>
    <s v="Email"/>
    <s v="Email"/>
    <b v="0"/>
    <s v="No"/>
    <s v="Running"/>
    <x v="1"/>
    <s v="Medium"/>
    <n v="0.66666666666666663"/>
    <x v="0"/>
    <x v="0"/>
  </r>
  <r>
    <s v="0132-YVGO"/>
    <x v="0"/>
    <n v="67"/>
    <x v="0"/>
    <x v="7"/>
    <n v="1"/>
    <s v="Yes"/>
    <n v="0"/>
    <s v="VA"/>
    <s v="Female"/>
    <s v="Female"/>
    <x v="52"/>
    <s v="No"/>
    <s v="Yes"/>
    <x v="0"/>
    <n v="0"/>
    <x v="0"/>
    <x v="1"/>
    <s v="direct debit"/>
    <n v="40"/>
    <x v="1"/>
    <n v="40"/>
    <n v="2668"/>
    <x v="0"/>
    <x v="0"/>
    <s v="2022-01-15"/>
    <d v="2022-01-15T00:00:00"/>
    <x v="296"/>
    <s v="Bajo"/>
    <s v="Low"/>
    <n v="32.368144098919601"/>
    <x v="8"/>
    <s v="Teléfono"/>
    <s v="Phone"/>
    <b v="0"/>
    <s v="No"/>
    <s v="Reading"/>
    <x v="1"/>
    <s v="High"/>
    <n v="0.13432835820895522"/>
    <x v="0"/>
    <x v="1"/>
  </r>
  <r>
    <s v="2681-QPBL"/>
    <x v="0"/>
    <n v="60"/>
    <x v="1"/>
    <x v="0"/>
    <n v="0"/>
    <s v="No"/>
    <n v="0"/>
    <s v="TX"/>
    <s v="Hombre"/>
    <s v="Male"/>
    <x v="62"/>
    <s v="Yes"/>
    <s v="No"/>
    <x v="0"/>
    <n v="0"/>
    <x v="0"/>
    <x v="2"/>
    <s v="CREDIT CARD"/>
    <n v="10"/>
    <x v="0"/>
    <n v="10"/>
    <n v="595"/>
    <x v="0"/>
    <x v="0"/>
    <s v="2022-08-28"/>
    <d v="2022-08-28T00:00:00"/>
    <x v="297"/>
    <s v="Alto"/>
    <s v="High"/>
    <n v="8.4589966053592658"/>
    <x v="5"/>
    <s v="SMS"/>
    <s v="SMS"/>
    <b v="0"/>
    <s v="No"/>
    <s v="Gaming"/>
    <x v="0"/>
    <s v="Medium"/>
    <n v="0.05"/>
    <x v="0"/>
    <x v="2"/>
  </r>
  <r>
    <s v="9961-GXPU"/>
    <x v="1"/>
    <n v="30"/>
    <x v="4"/>
    <x v="4"/>
    <n v="0"/>
    <s v="No"/>
    <n v="11"/>
    <s v="UT"/>
    <s v="Female"/>
    <s v="Female"/>
    <x v="39"/>
    <s v="No"/>
    <s v="No"/>
    <x v="0"/>
    <n v="0"/>
    <x v="1"/>
    <x v="1"/>
    <s v="direct debit"/>
    <n v="55"/>
    <x v="1"/>
    <n v="55"/>
    <n v="1630"/>
    <x v="1"/>
    <x v="8"/>
    <s v="2021-06-25"/>
    <d v="2021-06-25T00:00:00"/>
    <x v="298"/>
    <s v="Alto"/>
    <s v="High"/>
    <n v="62.574580995446041"/>
    <x v="10"/>
    <s v="Email"/>
    <s v="Email"/>
    <b v="1"/>
    <s v="Yes"/>
    <s v="Running"/>
    <x v="2"/>
    <s v="Medium"/>
    <n v="0.23333333333333334"/>
    <x v="0"/>
    <x v="0"/>
  </r>
  <r>
    <s v="4962-SJPR"/>
    <x v="1"/>
    <n v="2"/>
    <x v="4"/>
    <x v="9"/>
    <n v="1"/>
    <s v="Yes"/>
    <n v="0"/>
    <s v="TX"/>
    <s v="Hombre"/>
    <s v="Male"/>
    <x v="10"/>
    <s v="No"/>
    <s v="No"/>
    <x v="0"/>
    <n v="0"/>
    <x v="1"/>
    <x v="0"/>
    <s v="CREDIT CARD"/>
    <n v="23"/>
    <x v="0"/>
    <n v="23"/>
    <n v="44"/>
    <x v="5"/>
    <x v="4"/>
    <s v="2021-07-25"/>
    <d v="2021-07-25T00:00:00"/>
    <x v="103"/>
    <s v="Alto"/>
    <s v="High"/>
    <n v="24.834759495722501"/>
    <x v="2"/>
    <s v="SMS"/>
    <s v="SMS"/>
    <b v="0"/>
    <s v="No"/>
    <s v="Running"/>
    <x v="0"/>
    <s v="Medium"/>
    <n v="2"/>
    <x v="0"/>
    <x v="0"/>
  </r>
  <r>
    <s v="2212-VKNB"/>
    <x v="0"/>
    <n v="33"/>
    <x v="1"/>
    <x v="19"/>
    <n v="1"/>
    <s v="Yes"/>
    <n v="0"/>
    <s v="WV"/>
    <s v="Hombre"/>
    <s v="Male"/>
    <x v="41"/>
    <s v="No"/>
    <s v="Yes"/>
    <x v="0"/>
    <n v="0"/>
    <x v="0"/>
    <x v="2"/>
    <s v="CREDIT CARD"/>
    <n v="34"/>
    <x v="0"/>
    <n v="34"/>
    <n v="1104"/>
    <x v="0"/>
    <x v="0"/>
    <s v="2023-01-31"/>
    <d v="2023-01-31T00:00:00"/>
    <x v="299"/>
    <s v="Medio"/>
    <s v="Medium"/>
    <n v="36.578578860859849"/>
    <x v="6"/>
    <s v="SMS"/>
    <s v="SMS"/>
    <b v="1"/>
    <s v="Yes"/>
    <s v="Reading"/>
    <x v="1"/>
    <s v="High"/>
    <n v="0.24242424242424243"/>
    <x v="2"/>
    <x v="1"/>
  </r>
  <r>
    <s v="4086-QPER"/>
    <x v="1"/>
    <n v="11"/>
    <x v="2"/>
    <x v="4"/>
    <n v="1"/>
    <s v="Yes"/>
    <n v="0"/>
    <s v="AL"/>
    <s v="Hombre"/>
    <s v="Male"/>
    <x v="14"/>
    <s v="No"/>
    <s v="No"/>
    <x v="0"/>
    <n v="0"/>
    <x v="1"/>
    <x v="0"/>
    <s v="direct debit"/>
    <n v="53"/>
    <x v="1"/>
    <n v="53"/>
    <n v="554"/>
    <x v="2"/>
    <x v="16"/>
    <s v="2020-04-15"/>
    <d v="2020-04-15T00:00:00"/>
    <x v="300"/>
    <s v="Alto"/>
    <s v="High"/>
    <n v="60.36780030670068"/>
    <x v="5"/>
    <s v="Teléfono"/>
    <s v="Phone"/>
    <b v="0"/>
    <s v="No"/>
    <s v="Gaming"/>
    <x v="2"/>
    <s v="Medium"/>
    <n v="0.27272727272727271"/>
    <x v="0"/>
    <x v="0"/>
  </r>
  <r>
    <s v="6598-NNNB"/>
    <x v="0"/>
    <n v="16"/>
    <x v="1"/>
    <x v="6"/>
    <n v="1"/>
    <s v="Yes"/>
    <n v="0"/>
    <s v="DE"/>
    <s v="Female"/>
    <s v="Female"/>
    <x v="24"/>
    <s v="No"/>
    <s v="No"/>
    <x v="1"/>
    <n v="2"/>
    <x v="0"/>
    <x v="0"/>
    <s v="direct debit"/>
    <n v="23"/>
    <x v="1"/>
    <n v="23"/>
    <n v="370"/>
    <x v="0"/>
    <x v="0"/>
    <s v="2022-07-12"/>
    <d v="2022-07-12T00:00:00"/>
    <x v="301"/>
    <s v="Bajo"/>
    <s v="Low"/>
    <n v="21.730625395326079"/>
    <x v="7"/>
    <s v="Teléfono"/>
    <s v="Phone"/>
    <b v="1"/>
    <s v="Yes"/>
    <s v="Cooking"/>
    <x v="0"/>
    <s v="Low"/>
    <n v="0.125"/>
    <x v="0"/>
    <x v="0"/>
  </r>
  <r>
    <s v="7061-NWUF"/>
    <x v="0"/>
    <n v="2"/>
    <x v="0"/>
    <x v="2"/>
    <n v="1"/>
    <s v="Yes"/>
    <n v="0"/>
    <s v="NM"/>
    <s v="Female"/>
    <s v="Female"/>
    <x v="23"/>
    <s v="No"/>
    <s v="No"/>
    <x v="0"/>
    <n v="0"/>
    <x v="0"/>
    <x v="0"/>
    <s v="direct debit"/>
    <n v="28"/>
    <x v="1"/>
    <n v="28"/>
    <n v="53"/>
    <x v="0"/>
    <x v="0"/>
    <s v="2020-11-17"/>
    <d v="2020-11-17T00:00:00"/>
    <x v="302"/>
    <s v="Alto"/>
    <s v="High"/>
    <n v="23.111025972562938"/>
    <x v="10"/>
    <s v="Email"/>
    <s v="Email"/>
    <b v="1"/>
    <s v="Yes"/>
    <s v="Running"/>
    <x v="0"/>
    <s v="Medium"/>
    <n v="3.5"/>
    <x v="0"/>
    <x v="0"/>
  </r>
  <r>
    <s v="2179-MOEE"/>
    <x v="0"/>
    <n v="60"/>
    <x v="1"/>
    <x v="7"/>
    <n v="1"/>
    <s v="Yes"/>
    <n v="0"/>
    <s v="MN"/>
    <s v="Female"/>
    <s v="Female"/>
    <x v="58"/>
    <s v="No"/>
    <s v="No"/>
    <x v="0"/>
    <n v="0"/>
    <x v="1"/>
    <x v="1"/>
    <s v="CREDIT CARD"/>
    <n v="23"/>
    <x v="0"/>
    <n v="23"/>
    <n v="1358"/>
    <x v="0"/>
    <x v="0"/>
    <s v="2020/05/27"/>
    <d v="2020-05-27T00:00:00"/>
    <x v="106"/>
    <s v="Alto"/>
    <s v="High"/>
    <n v="19.81287314663059"/>
    <x v="6"/>
    <s v="SMS"/>
    <s v="SMS"/>
    <b v="1"/>
    <s v="Yes"/>
    <s v="Reading"/>
    <x v="0"/>
    <s v="High"/>
    <n v="0.13333333333333333"/>
    <x v="0"/>
    <x v="0"/>
  </r>
  <r>
    <s v="8729-SAPQ"/>
    <x v="0"/>
    <n v="1"/>
    <x v="0"/>
    <x v="9"/>
    <n v="1"/>
    <s v="Yes"/>
    <n v="0"/>
    <s v="AL"/>
    <s v="Female"/>
    <s v="Female"/>
    <x v="51"/>
    <s v="No"/>
    <s v="No"/>
    <x v="0"/>
    <n v="0"/>
    <x v="0"/>
    <x v="0"/>
    <s v="CREDIT CARD"/>
    <n v="17"/>
    <x v="0"/>
    <n v="17"/>
    <n v="17"/>
    <x v="0"/>
    <x v="0"/>
    <s v="2023-09-20"/>
    <d v="2023-09-20T00:00:00"/>
    <x v="303"/>
    <s v="Bajo"/>
    <s v="Low"/>
    <n v="15.396144893152449"/>
    <x v="4"/>
    <s v="Teléfono"/>
    <s v="Phone"/>
    <b v="0"/>
    <s v="No"/>
    <s v="Cooking"/>
    <x v="0"/>
    <s v="Low"/>
    <n v="1"/>
    <x v="0"/>
    <x v="0"/>
  </r>
  <r>
    <s v="5645-IHNU"/>
    <x v="1"/>
    <n v="24"/>
    <x v="1"/>
    <x v="4"/>
    <n v="1"/>
    <s v="Yes"/>
    <n v="0"/>
    <s v="NY"/>
    <s v="Female"/>
    <s v="Female"/>
    <x v="24"/>
    <s v="No"/>
    <s v="No"/>
    <x v="0"/>
    <n v="0"/>
    <x v="0"/>
    <x v="0"/>
    <s v="direct debit"/>
    <n v="48"/>
    <x v="1"/>
    <n v="48"/>
    <n v="1159"/>
    <x v="1"/>
    <x v="10"/>
    <s v="2020/05/26"/>
    <d v="2020-05-26T00:00:00"/>
    <x v="5"/>
    <s v="Bajo"/>
    <s v="Low"/>
    <n v="54.996622348781663"/>
    <x v="4"/>
    <s v="Teléfono"/>
    <s v="Phone"/>
    <b v="0"/>
    <s v="No"/>
    <s v="Gaming"/>
    <x v="1"/>
    <s v="Low"/>
    <n v="4.1666666666666664E-2"/>
    <x v="0"/>
    <x v="0"/>
  </r>
  <r>
    <s v="2371-SFMP"/>
    <x v="1"/>
    <n v="35"/>
    <x v="5"/>
    <x v="6"/>
    <n v="1"/>
    <s v="Yes"/>
    <n v="0"/>
    <s v="WA"/>
    <s v="Hombre"/>
    <s v="Male"/>
    <x v="57"/>
    <s v="Yes"/>
    <s v="No"/>
    <x v="0"/>
    <n v="0"/>
    <x v="1"/>
    <x v="1"/>
    <s v="direct debit"/>
    <n v="37"/>
    <x v="1"/>
    <n v="37"/>
    <n v="1298"/>
    <x v="4"/>
    <x v="3"/>
    <s v="2021/06/04"/>
    <d v="2021-06-04T00:00:00"/>
    <x v="304"/>
    <s v="Alto"/>
    <s v="High"/>
    <n v="44.052265571572683"/>
    <x v="6"/>
    <s v="Email"/>
    <s v="Email"/>
    <b v="0"/>
    <s v="No"/>
    <s v="Cooking"/>
    <x v="1"/>
    <s v="High"/>
    <n v="0.22857142857142856"/>
    <x v="0"/>
    <x v="2"/>
  </r>
  <r>
    <s v="3282-UGNW"/>
    <x v="1"/>
    <n v="44"/>
    <x v="0"/>
    <x v="1"/>
    <n v="1"/>
    <s v="Yes"/>
    <n v="0"/>
    <s v="NV"/>
    <s v="Hombre"/>
    <s v="Male"/>
    <x v="44"/>
    <s v="No"/>
    <s v="Yes"/>
    <x v="0"/>
    <n v="0"/>
    <x v="0"/>
    <x v="1"/>
    <s v="CREDIT CARD"/>
    <n v="50"/>
    <x v="0"/>
    <n v="50"/>
    <n v="2234"/>
    <x v="1"/>
    <x v="8"/>
    <s v="2021/07/15"/>
    <d v="2021-07-15T00:00:00"/>
    <x v="129"/>
    <s v="Alto"/>
    <s v="High"/>
    <n v="42.13193917739175"/>
    <x v="10"/>
    <s v="Email"/>
    <s v="Email"/>
    <b v="0"/>
    <s v="No"/>
    <s v="Reading"/>
    <x v="1"/>
    <s v="Medium"/>
    <n v="0.15909090909090909"/>
    <x v="0"/>
    <x v="1"/>
  </r>
  <r>
    <s v="4053-JOBO"/>
    <x v="0"/>
    <n v="15"/>
    <x v="1"/>
    <x v="15"/>
    <n v="1"/>
    <s v="Yes"/>
    <n v="0"/>
    <s v="WY"/>
    <s v="Female"/>
    <s v="Female"/>
    <x v="40"/>
    <s v="Yes"/>
    <s v="No"/>
    <x v="0"/>
    <n v="0"/>
    <x v="1"/>
    <x v="1"/>
    <s v="CREDIT CARD"/>
    <n v="25"/>
    <x v="0"/>
    <n v="25"/>
    <n v="380"/>
    <x v="0"/>
    <x v="0"/>
    <s v="2021/09/08"/>
    <d v="2021-09-08T00:00:00"/>
    <x v="305"/>
    <s v="Bajo"/>
    <s v="Low"/>
    <n v="24.695751022709199"/>
    <x v="10"/>
    <s v="Email"/>
    <s v="Email"/>
    <b v="1"/>
    <s v="Yes"/>
    <s v="Running"/>
    <x v="0"/>
    <s v="Medium"/>
    <n v="0.46666666666666667"/>
    <x v="2"/>
    <x v="2"/>
  </r>
  <r>
    <s v="8574-MMOR"/>
    <x v="0"/>
    <n v="24"/>
    <x v="1"/>
    <x v="11"/>
    <n v="1"/>
    <s v="Yes"/>
    <n v="0"/>
    <s v="MA"/>
    <s v="Female"/>
    <s v="Female"/>
    <x v="33"/>
    <s v="Yes"/>
    <s v="No"/>
    <x v="0"/>
    <n v="0"/>
    <x v="0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Cooking"/>
    <x v="0"/>
    <s v="Medium"/>
    <n v="0.25"/>
    <x v="0"/>
    <x v="2"/>
  </r>
  <r>
    <s v="6674-IPEO"/>
    <x v="1"/>
    <n v="20"/>
    <x v="1"/>
    <x v="7"/>
    <n v="1"/>
    <s v="Yes"/>
    <n v="0"/>
    <s v="NY"/>
    <s v="Hombre"/>
    <s v="Male"/>
    <x v="52"/>
    <s v="No"/>
    <s v="Yes"/>
    <x v="0"/>
    <n v="0"/>
    <x v="0"/>
    <x v="0"/>
    <s v="direct debit"/>
    <n v="51"/>
    <x v="1"/>
    <n v="51"/>
    <n v="1017"/>
    <x v="1"/>
    <x v="6"/>
    <s v="2020/09/13"/>
    <d v="2020-09-13T00:00:00"/>
    <x v="307"/>
    <s v="Medio"/>
    <s v="Medium"/>
    <n v="60.962072556506683"/>
    <x v="1"/>
    <s v="Teléfono"/>
    <s v="Phone"/>
    <b v="0"/>
    <s v="No"/>
    <s v="Reading"/>
    <x v="2"/>
    <s v="High"/>
    <n v="0.5"/>
    <x v="0"/>
    <x v="1"/>
  </r>
  <r>
    <s v="8818-CAEM"/>
    <x v="0"/>
    <n v="37"/>
    <x v="1"/>
    <x v="3"/>
    <n v="1"/>
    <s v="Yes"/>
    <n v="0"/>
    <s v="VA"/>
    <s v="Hombre"/>
    <s v="Male"/>
    <x v="45"/>
    <s v="No"/>
    <s v="No"/>
    <x v="0"/>
    <n v="0"/>
    <x v="1"/>
    <x v="1"/>
    <s v="CREDIT CARD"/>
    <n v="48"/>
    <x v="0"/>
    <n v="48"/>
    <n v="1781"/>
    <x v="0"/>
    <x v="0"/>
    <s v="2022-07-18"/>
    <d v="2022-07-18T00:00:00"/>
    <x v="235"/>
    <s v="Medio"/>
    <s v="Medium"/>
    <n v="53.892137478368468"/>
    <x v="6"/>
    <s v="Email"/>
    <s v="Email"/>
    <b v="1"/>
    <s v="Yes"/>
    <s v="Cooking"/>
    <x v="1"/>
    <s v="High"/>
    <n v="0.21621621621621623"/>
    <x v="0"/>
    <x v="0"/>
  </r>
  <r>
    <s v="0839-REQQ"/>
    <x v="0"/>
    <n v="5"/>
    <x v="1"/>
    <x v="1"/>
    <n v="1"/>
    <s v="Yes"/>
    <n v="0"/>
    <s v="DC"/>
    <s v="Hombre"/>
    <s v="Male"/>
    <x v="45"/>
    <s v="No"/>
    <s v="No"/>
    <x v="0"/>
    <n v="0"/>
    <x v="0"/>
    <x v="0"/>
    <s v="direct debit"/>
    <n v="18"/>
    <x v="1"/>
    <n v="18"/>
    <n v="90"/>
    <x v="0"/>
    <x v="0"/>
    <s v="2021-03-23"/>
    <d v="2021-03-23T00:00:00"/>
    <x v="308"/>
    <s v="Medio"/>
    <s v="Medium"/>
    <n v="17.584659901648561"/>
    <x v="7"/>
    <s v="Teléfono"/>
    <s v="Phone"/>
    <b v="0"/>
    <s v="No"/>
    <s v="Reading"/>
    <x v="0"/>
    <s v="Low"/>
    <n v="0.4"/>
    <x v="0"/>
    <x v="0"/>
  </r>
  <r>
    <s v="2652-WYKK"/>
    <x v="0"/>
    <n v="60"/>
    <x v="1"/>
    <x v="25"/>
    <n v="1"/>
    <s v="Yes"/>
    <n v="0"/>
    <s v="OR"/>
    <s v="Hombre"/>
    <s v="Male"/>
    <x v="50"/>
    <s v="Yes"/>
    <s v="No"/>
    <x v="0"/>
    <n v="0"/>
    <x v="1"/>
    <x v="1"/>
    <s v="direct debit"/>
    <n v="37"/>
    <x v="1"/>
    <n v="37"/>
    <n v="2187"/>
    <x v="0"/>
    <x v="0"/>
    <s v="2023/09/14"/>
    <d v="2023-09-14T00:00:00"/>
    <x v="309"/>
    <s v="Alto"/>
    <s v="High"/>
    <n v="36.293495961236509"/>
    <x v="8"/>
    <s v="Teléfono"/>
    <s v="Phone"/>
    <b v="1"/>
    <s v="Yes"/>
    <s v="Gaming"/>
    <x v="1"/>
    <s v="High"/>
    <n v="0.15"/>
    <x v="2"/>
    <x v="2"/>
  </r>
  <r>
    <s v="3355-GEHM"/>
    <x v="0"/>
    <n v="13"/>
    <x v="1"/>
    <x v="3"/>
    <n v="1"/>
    <s v="Yes"/>
    <n v="0"/>
    <s v="AL"/>
    <s v="Female"/>
    <s v="Female"/>
    <x v="24"/>
    <s v="No"/>
    <s v="No"/>
    <x v="0"/>
    <n v="0"/>
    <x v="0"/>
    <x v="1"/>
    <s v="PAPER CHECK"/>
    <n v="14"/>
    <x v="3"/>
    <n v="14"/>
    <n v="182"/>
    <x v="0"/>
    <x v="0"/>
    <s v="2021-01-13"/>
    <d v="2021-01-13T00:00:00"/>
    <x v="310"/>
    <s v="Bajo"/>
    <s v="Low"/>
    <n v="13.909753996324159"/>
    <x v="4"/>
    <s v="SMS"/>
    <s v="SMS"/>
    <b v="1"/>
    <s v="Yes"/>
    <s v="Running"/>
    <x v="0"/>
    <s v="Low"/>
    <n v="7.6923076923076927E-2"/>
    <x v="0"/>
    <x v="0"/>
  </r>
  <r>
    <s v="5585-OOAV"/>
    <x v="0"/>
    <n v="22"/>
    <x v="1"/>
    <x v="14"/>
    <n v="1"/>
    <s v="Yes"/>
    <n v="0"/>
    <s v="WV"/>
    <s v="Hombre"/>
    <s v="Male"/>
    <x v="8"/>
    <s v="Yes"/>
    <s v="No"/>
    <x v="1"/>
    <n v="2"/>
    <x v="0"/>
    <x v="0"/>
    <s v="CREDIT CARD"/>
    <n v="23"/>
    <x v="0"/>
    <n v="23"/>
    <n v="512"/>
    <x v="0"/>
    <x v="0"/>
    <s v="2021-12-11"/>
    <d v="2021-12-11T00:00:00"/>
    <x v="258"/>
    <s v="Bajo"/>
    <s v="Low"/>
    <n v="19.738726682596891"/>
    <x v="4"/>
    <s v="Teléfono"/>
    <s v="Phone"/>
    <b v="0"/>
    <s v="No"/>
    <s v="Cooking"/>
    <x v="0"/>
    <s v="Low"/>
    <n v="4.5454545454545456E-2"/>
    <x v="2"/>
    <x v="2"/>
  </r>
  <r>
    <s v="8843-HNDV"/>
    <x v="1"/>
    <n v="11"/>
    <x v="3"/>
    <x v="0"/>
    <n v="0"/>
    <s v="No"/>
    <n v="0"/>
    <s v="KS"/>
    <s v="Hombre"/>
    <s v="Male"/>
    <x v="2"/>
    <s v="No"/>
    <s v="Yes"/>
    <x v="0"/>
    <n v="0"/>
    <x v="0"/>
    <x v="0"/>
    <s v="PAPER CHECK"/>
    <n v="12"/>
    <x v="3"/>
    <n v="12"/>
    <n v="127"/>
    <x v="1"/>
    <x v="8"/>
    <s v="2021/11/16"/>
    <d v="2021-11-16T00:00:00"/>
    <x v="311"/>
    <s v="Bajo"/>
    <s v="Low"/>
    <n v="10.70255299156346"/>
    <x v="0"/>
    <s v="Email"/>
    <s v="Email"/>
    <b v="1"/>
    <s v="Yes"/>
    <s v="Gaming"/>
    <x v="0"/>
    <s v="Low"/>
    <n v="0"/>
    <x v="0"/>
    <x v="1"/>
  </r>
  <r>
    <s v="4770-NADL"/>
    <x v="0"/>
    <n v="29"/>
    <x v="2"/>
    <x v="0"/>
    <n v="0"/>
    <s v="No"/>
    <n v="0"/>
    <s v="SC"/>
    <s v="Hombre"/>
    <s v="Male"/>
    <x v="57"/>
    <s v="Yes"/>
    <s v="No"/>
    <x v="1"/>
    <n v="2"/>
    <x v="0"/>
    <x v="2"/>
    <s v="CREDIT CARD"/>
    <n v="8"/>
    <x v="0"/>
    <n v="8"/>
    <n v="237"/>
    <x v="0"/>
    <x v="0"/>
    <s v="2023/09/04"/>
    <d v="2023-09-04T00:00:00"/>
    <x v="312"/>
    <s v="Alto"/>
    <s v="High"/>
    <n v="9.5715550274215815"/>
    <x v="2"/>
    <s v="Teléfono"/>
    <s v="Phone"/>
    <b v="1"/>
    <s v="Yes"/>
    <s v="Running"/>
    <x v="0"/>
    <s v="Medium"/>
    <n v="0.13793103448275862"/>
    <x v="0"/>
    <x v="2"/>
  </r>
  <r>
    <s v="0342-YJTB"/>
    <x v="1"/>
    <n v="38"/>
    <x v="0"/>
    <x v="4"/>
    <n v="1"/>
    <s v="Yes"/>
    <n v="0"/>
    <s v="IN"/>
    <s v="Female"/>
    <s v="Female"/>
    <x v="36"/>
    <s v="No"/>
    <s v="No"/>
    <x v="0"/>
    <n v="0"/>
    <x v="1"/>
    <x v="0"/>
    <s v="direct debit"/>
    <n v="56"/>
    <x v="1"/>
    <n v="56"/>
    <n v="2155"/>
    <x v="5"/>
    <x v="4"/>
    <s v="2020-01-15"/>
    <d v="2020-01-15T00:00:00"/>
    <x v="313"/>
    <s v="Medio"/>
    <s v="Medium"/>
    <n v="54.768939850431707"/>
    <x v="2"/>
    <s v="SMS"/>
    <s v="SMS"/>
    <b v="1"/>
    <s v="Yes"/>
    <s v="Running"/>
    <x v="1"/>
    <s v="Medium"/>
    <n v="0.10526315789473684"/>
    <x v="0"/>
    <x v="0"/>
  </r>
  <r>
    <s v="7292-PDJJ"/>
    <x v="1"/>
    <n v="1"/>
    <x v="1"/>
    <x v="0"/>
    <n v="0"/>
    <s v="No"/>
    <n v="0"/>
    <s v="TX"/>
    <s v="Hombre"/>
    <s v="Male"/>
    <x v="21"/>
    <s v="No"/>
    <s v="No"/>
    <x v="0"/>
    <n v="0"/>
    <x v="0"/>
    <x v="0"/>
    <s v="CREDIT CARD"/>
    <n v="10"/>
    <x v="0"/>
    <n v="10"/>
    <n v="10"/>
    <x v="4"/>
    <x v="13"/>
    <s v="2023/06/16"/>
    <d v="2023-06-16T00:00:00"/>
    <x v="314"/>
    <s v="Bajo"/>
    <s v="Low"/>
    <n v="11.844196725482179"/>
    <x v="3"/>
    <s v="SMS"/>
    <s v="SMS"/>
    <b v="1"/>
    <s v="Yes"/>
    <s v="Running"/>
    <x v="0"/>
    <s v="Medium"/>
    <n v="6"/>
    <x v="0"/>
    <x v="0"/>
  </r>
  <r>
    <s v="0792-XLYQ"/>
    <x v="0"/>
    <n v="67"/>
    <x v="1"/>
    <x v="0"/>
    <n v="0"/>
    <s v="No"/>
    <n v="0"/>
    <s v="VT"/>
    <s v="Female"/>
    <s v="Female"/>
    <x v="40"/>
    <s v="Yes"/>
    <s v="No"/>
    <x v="0"/>
    <n v="0"/>
    <x v="0"/>
    <x v="2"/>
    <s v="direct debit"/>
    <n v="13"/>
    <x v="1"/>
    <n v="13"/>
    <n v="859"/>
    <x v="0"/>
    <x v="0"/>
    <s v="2023-01-29"/>
    <d v="2023-01-29T00:00:00"/>
    <x v="315"/>
    <s v="Bajo"/>
    <s v="Low"/>
    <n v="10.918783157295829"/>
    <x v="7"/>
    <s v="Teléfono"/>
    <s v="Phone"/>
    <b v="0"/>
    <s v="No"/>
    <s v="Reading"/>
    <x v="0"/>
    <s v="Low"/>
    <n v="2.9850746268656716E-2"/>
    <x v="0"/>
    <x v="2"/>
  </r>
  <r>
    <s v="1050-ZXFD"/>
    <x v="0"/>
    <n v="43"/>
    <x v="2"/>
    <x v="11"/>
    <n v="0"/>
    <s v="No"/>
    <n v="57"/>
    <s v="NE"/>
    <s v="Hombre"/>
    <s v="Male"/>
    <x v="42"/>
    <s v="No"/>
    <s v="No"/>
    <x v="0"/>
    <n v="0"/>
    <x v="1"/>
    <x v="1"/>
    <s v="direct debit"/>
    <n v="30"/>
    <x v="1"/>
    <n v="30"/>
    <n v="1314"/>
    <x v="0"/>
    <x v="0"/>
    <s v="2020/08/17"/>
    <d v="2020-08-17T00:00:00"/>
    <x v="90"/>
    <s v="Alto"/>
    <s v="High"/>
    <n v="30.414012448742859"/>
    <x v="3"/>
    <s v="SMS"/>
    <s v="SMS"/>
    <b v="0"/>
    <s v="No"/>
    <s v="Reading"/>
    <x v="1"/>
    <s v="Medium"/>
    <n v="0.13953488372093023"/>
    <x v="0"/>
    <x v="0"/>
  </r>
  <r>
    <s v="7909-JGEF"/>
    <x v="0"/>
    <n v="17"/>
    <x v="0"/>
    <x v="1"/>
    <n v="1"/>
    <s v="Yes"/>
    <n v="0"/>
    <s v="MT"/>
    <s v="Hombre"/>
    <s v="Male"/>
    <x v="59"/>
    <s v="No"/>
    <s v="No"/>
    <x v="0"/>
    <n v="0"/>
    <x v="0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Gaming"/>
    <x v="0"/>
    <s v="Low"/>
    <n v="0"/>
    <x v="0"/>
    <x v="0"/>
  </r>
  <r>
    <s v="9229-THTY"/>
    <x v="0"/>
    <n v="2"/>
    <x v="1"/>
    <x v="4"/>
    <n v="1"/>
    <s v="Yes"/>
    <n v="0"/>
    <s v="VT"/>
    <s v="Hombre"/>
    <s v="Male"/>
    <x v="3"/>
    <s v="No"/>
    <s v="No"/>
    <x v="0"/>
    <n v="0"/>
    <x v="0"/>
    <x v="0"/>
    <s v="CREDIT CARD"/>
    <n v="41"/>
    <x v="0"/>
    <n v="41"/>
    <n v="90"/>
    <x v="0"/>
    <x v="0"/>
    <s v="2023/04/05"/>
    <d v="2023-04-05T00:00:00"/>
    <x v="317"/>
    <s v="Alto"/>
    <s v="High"/>
    <n v="45.949076270860111"/>
    <x v="4"/>
    <s v="Teléfono"/>
    <s v="Phone"/>
    <b v="0"/>
    <s v="No"/>
    <s v="Gaming"/>
    <x v="1"/>
    <s v="Low"/>
    <n v="0.5"/>
    <x v="0"/>
    <x v="0"/>
  </r>
  <r>
    <s v="8734-IDPX"/>
    <x v="0"/>
    <n v="14"/>
    <x v="2"/>
    <x v="0"/>
    <n v="0"/>
    <s v="No"/>
    <n v="0"/>
    <s v="IN"/>
    <s v="Female"/>
    <s v="Female"/>
    <x v="47"/>
    <s v="Yes"/>
    <s v="No"/>
    <x v="1"/>
    <n v="5"/>
    <x v="0"/>
    <x v="2"/>
    <s v="PAPER CHECK"/>
    <n v="6"/>
    <x v="3"/>
    <n v="6"/>
    <n v="77"/>
    <x v="0"/>
    <x v="0"/>
    <s v="2021/06/27"/>
    <d v="2021-06-27T00:00:00"/>
    <x v="318"/>
    <s v="Bajo"/>
    <s v="Low"/>
    <n v="5.1133020101902629"/>
    <x v="7"/>
    <s v="Teléfono"/>
    <s v="Phone"/>
    <b v="0"/>
    <s v="No"/>
    <s v="Gaming"/>
    <x v="0"/>
    <s v="Low"/>
    <n v="0.14285714285714285"/>
    <x v="0"/>
    <x v="2"/>
  </r>
  <r>
    <s v="0988-JQKT"/>
    <x v="1"/>
    <n v="33"/>
    <x v="5"/>
    <x v="4"/>
    <n v="1"/>
    <s v="Yes"/>
    <n v="0"/>
    <s v="SD"/>
    <s v="Female"/>
    <s v="Female"/>
    <x v="21"/>
    <s v="No"/>
    <s v="No"/>
    <x v="0"/>
    <n v="0"/>
    <x v="1"/>
    <x v="0"/>
    <s v="direct debit"/>
    <n v="35"/>
    <x v="1"/>
    <n v="35"/>
    <n v="1146"/>
    <x v="4"/>
    <x v="14"/>
    <s v="2021-06-02"/>
    <d v="2021-06-02T00:00:00"/>
    <x v="208"/>
    <s v="Bajo"/>
    <s v="Low"/>
    <n v="35.869014088422823"/>
    <x v="7"/>
    <s v="SMS"/>
    <s v="SMS"/>
    <b v="1"/>
    <s v="Yes"/>
    <s v="Reading"/>
    <x v="1"/>
    <s v="Low"/>
    <n v="6.0606060606060608E-2"/>
    <x v="0"/>
    <x v="0"/>
  </r>
  <r>
    <s v="8415-IRWW"/>
    <x v="1"/>
    <n v="1"/>
    <x v="5"/>
    <x v="6"/>
    <n v="1"/>
    <s v="Yes"/>
    <n v="0"/>
    <s v="MT"/>
    <s v="Hombre"/>
    <s v="Male"/>
    <x v="47"/>
    <s v="Yes"/>
    <s v="No"/>
    <x v="0"/>
    <n v="0"/>
    <x v="0"/>
    <x v="0"/>
    <s v="CREDIT CARD"/>
    <n v="33"/>
    <x v="0"/>
    <n v="33"/>
    <n v="33"/>
    <x v="3"/>
    <x v="7"/>
    <s v="2021-04-15"/>
    <d v="2021-04-15T00:00:00"/>
    <x v="312"/>
    <s v="Bajo"/>
    <s v="Low"/>
    <n v="36.989347265820562"/>
    <x v="4"/>
    <s v="Teléfono"/>
    <s v="Phone"/>
    <b v="1"/>
    <s v="Yes"/>
    <s v="Gaming"/>
    <x v="1"/>
    <s v="Low"/>
    <n v="1"/>
    <x v="0"/>
    <x v="2"/>
  </r>
  <r>
    <s v="9285-UQUX"/>
    <x v="0"/>
    <n v="41"/>
    <x v="2"/>
    <x v="6"/>
    <n v="1"/>
    <s v="Yes"/>
    <n v="0"/>
    <s v="MT"/>
    <s v="Hombre"/>
    <s v="Male"/>
    <x v="6"/>
    <s v="No"/>
    <s v="Yes"/>
    <x v="1"/>
    <n v="2"/>
    <x v="1"/>
    <x v="0"/>
    <s v="CREDIT CARD"/>
    <n v="34"/>
    <x v="0"/>
    <n v="34"/>
    <n v="1393"/>
    <x v="0"/>
    <x v="0"/>
    <s v="2021/03/23"/>
    <d v="2021-03-23T00:00:00"/>
    <x v="319"/>
    <s v="Alto"/>
    <s v="High"/>
    <n v="34.055183365089817"/>
    <x v="8"/>
    <s v="Email"/>
    <s v="Email"/>
    <b v="0"/>
    <s v="No"/>
    <s v="Cooking"/>
    <x v="1"/>
    <s v="High"/>
    <n v="0.21951219512195122"/>
    <x v="0"/>
    <x v="0"/>
  </r>
  <r>
    <s v="5005-PNKN"/>
    <x v="0"/>
    <n v="62"/>
    <x v="2"/>
    <x v="21"/>
    <n v="1"/>
    <s v="Yes"/>
    <n v="0"/>
    <s v="DC"/>
    <s v="Hombre"/>
    <s v="Male"/>
    <x v="62"/>
    <s v="Yes"/>
    <s v="No"/>
    <x v="0"/>
    <n v="0"/>
    <x v="0"/>
    <x v="1"/>
    <s v="direct debit"/>
    <n v="38"/>
    <x v="1"/>
    <n v="38"/>
    <n v="2372"/>
    <x v="0"/>
    <x v="0"/>
    <s v="2023/06/04"/>
    <d v="2023-06-04T00:00:00"/>
    <x v="320"/>
    <s v="Alto"/>
    <s v="High"/>
    <n v="41.906944214680792"/>
    <x v="6"/>
    <s v="SMS"/>
    <s v="SMS"/>
    <b v="0"/>
    <s v="No"/>
    <s v="Cooking"/>
    <x v="1"/>
    <s v="High"/>
    <n v="0.12903225806451613"/>
    <x v="2"/>
    <x v="2"/>
  </r>
  <r>
    <s v="0927-NBKU"/>
    <x v="1"/>
    <n v="10"/>
    <x v="3"/>
    <x v="16"/>
    <n v="0"/>
    <s v="No"/>
    <n v="6"/>
    <s v="AR"/>
    <s v="Hombre"/>
    <s v="Male"/>
    <x v="46"/>
    <s v="No"/>
    <s v="No"/>
    <x v="0"/>
    <n v="0"/>
    <x v="0"/>
    <x v="0"/>
    <s v="PAPER CHECK"/>
    <n v="18"/>
    <x v="3"/>
    <n v="18"/>
    <n v="177"/>
    <x v="1"/>
    <x v="6"/>
    <s v="2023-10-28"/>
    <d v="2023-10-28T00:00:00"/>
    <x v="321"/>
    <s v="Alto"/>
    <s v="High"/>
    <n v="15.26628041130617"/>
    <x v="7"/>
    <s v="Email"/>
    <s v="Email"/>
    <b v="1"/>
    <s v="Yes"/>
    <s v="Cooking"/>
    <x v="0"/>
    <s v="Low"/>
    <n v="0.2"/>
    <x v="0"/>
    <x v="0"/>
  </r>
  <r>
    <s v="5159-CKSO"/>
    <x v="1"/>
    <n v="65"/>
    <x v="5"/>
    <x v="4"/>
    <n v="1"/>
    <s v="Yes"/>
    <n v="0"/>
    <s v="UT"/>
    <s v="Female"/>
    <s v="Female"/>
    <x v="52"/>
    <s v="No"/>
    <s v="Yes"/>
    <x v="0"/>
    <n v="0"/>
    <x v="1"/>
    <x v="2"/>
    <s v="direct debit"/>
    <n v="36"/>
    <x v="1"/>
    <n v="36"/>
    <n v="2323"/>
    <x v="3"/>
    <x v="7"/>
    <s v="2020/06/05"/>
    <d v="2020-06-05T00:00:00"/>
    <x v="322"/>
    <s v="Bajo"/>
    <s v="Low"/>
    <n v="40.419062507310457"/>
    <x v="3"/>
    <s v="Email"/>
    <s v="Email"/>
    <b v="0"/>
    <s v="No"/>
    <s v="Cooking"/>
    <x v="1"/>
    <s v="Medium"/>
    <n v="9.2307692307692313E-2"/>
    <x v="0"/>
    <x v="1"/>
  </r>
  <r>
    <s v="9631-OJJQ"/>
    <x v="0"/>
    <n v="7"/>
    <x v="1"/>
    <x v="4"/>
    <n v="1"/>
    <s v="Yes"/>
    <n v="0"/>
    <s v="MN"/>
    <s v="Female"/>
    <s v="Female"/>
    <x v="6"/>
    <s v="No"/>
    <s v="Yes"/>
    <x v="0"/>
    <n v="0"/>
    <x v="0"/>
    <x v="0"/>
    <s v="direct debit"/>
    <n v="39"/>
    <x v="1"/>
    <n v="39"/>
    <n v="285"/>
    <x v="0"/>
    <x v="0"/>
    <s v="2022/12/28"/>
    <d v="2022-12-28T00:00:00"/>
    <x v="323"/>
    <s v="Medio"/>
    <s v="Medium"/>
    <n v="31.44958991528032"/>
    <x v="0"/>
    <s v="SMS"/>
    <s v="SMS"/>
    <b v="1"/>
    <s v="Yes"/>
    <s v="Running"/>
    <x v="1"/>
    <s v="Low"/>
    <n v="0"/>
    <x v="0"/>
    <x v="0"/>
  </r>
  <r>
    <s v="9524-FGIL"/>
    <x v="1"/>
    <n v="2"/>
    <x v="4"/>
    <x v="1"/>
    <n v="1"/>
    <s v="Yes"/>
    <n v="0"/>
    <s v="IA"/>
    <s v="Hombre"/>
    <s v="Male"/>
    <x v="46"/>
    <s v="No"/>
    <s v="No"/>
    <x v="0"/>
    <n v="0"/>
    <x v="1"/>
    <x v="0"/>
    <s v="CREDIT CARD"/>
    <n v="59"/>
    <x v="0"/>
    <n v="59"/>
    <n v="124"/>
    <x v="1"/>
    <x v="8"/>
    <s v="2020/07/27"/>
    <d v="2020-07-27T00:00:00"/>
    <x v="324"/>
    <s v="Alto"/>
    <s v="High"/>
    <n v="69.42238208971807"/>
    <x v="3"/>
    <s v="Teléfono"/>
    <s v="Phone"/>
    <b v="0"/>
    <s v="No"/>
    <s v="Reading"/>
    <x v="2"/>
    <s v="Medium"/>
    <n v="3"/>
    <x v="0"/>
    <x v="0"/>
  </r>
  <r>
    <s v="9653-TWSS"/>
    <x v="1"/>
    <n v="16"/>
    <x v="1"/>
    <x v="2"/>
    <n v="1"/>
    <s v="Yes"/>
    <n v="0"/>
    <s v="CA"/>
    <s v="Female"/>
    <s v="Female"/>
    <x v="63"/>
    <s v="No"/>
    <s v="Yes"/>
    <x v="0"/>
    <n v="0"/>
    <x v="0"/>
    <x v="1"/>
    <s v="direct debit"/>
    <n v="23"/>
    <x v="1"/>
    <n v="23"/>
    <n v="377"/>
    <x v="0"/>
    <x v="0"/>
    <s v="2021/06/11"/>
    <d v="2021-06-11T00:00:00"/>
    <x v="325"/>
    <s v="Bajo"/>
    <s v="Low"/>
    <n v="26.159876405281071"/>
    <x v="1"/>
    <s v="Email"/>
    <s v="Email"/>
    <b v="1"/>
    <s v="Yes"/>
    <s v="Reading"/>
    <x v="0"/>
    <s v="High"/>
    <n v="0.625"/>
    <x v="0"/>
    <x v="1"/>
  </r>
  <r>
    <s v="1995-HTQB"/>
    <x v="0"/>
    <n v="37"/>
    <x v="2"/>
    <x v="0"/>
    <n v="0"/>
    <s v="No"/>
    <n v="0"/>
    <s v="HI"/>
    <s v="Female"/>
    <s v="Female"/>
    <x v="40"/>
    <s v="Yes"/>
    <s v="No"/>
    <x v="1"/>
    <n v="3"/>
    <x v="0"/>
    <x v="1"/>
    <s v="direct debit"/>
    <n v="5"/>
    <x v="1"/>
    <n v="5"/>
    <n v="203"/>
    <x v="0"/>
    <x v="0"/>
    <s v="2021-01-22"/>
    <d v="2021-01-22T00:00:00"/>
    <x v="326"/>
    <s v="Bajo"/>
    <s v="Low"/>
    <n v="5.9048757869544026"/>
    <x v="8"/>
    <s v="Teléfono"/>
    <s v="Phone"/>
    <b v="1"/>
    <s v="Yes"/>
    <s v="Reading"/>
    <x v="0"/>
    <s v="High"/>
    <n v="0.24324324324324326"/>
    <x v="0"/>
    <x v="2"/>
  </r>
  <r>
    <s v="1238-ZMHW"/>
    <x v="0"/>
    <n v="9"/>
    <x v="1"/>
    <x v="1"/>
    <n v="0"/>
    <s v="No"/>
    <n v="13"/>
    <s v="IL"/>
    <s v="Female"/>
    <s v="Female"/>
    <x v="31"/>
    <s v="No"/>
    <s v="No"/>
    <x v="0"/>
    <n v="0"/>
    <x v="0"/>
    <x v="0"/>
    <s v="direct debit"/>
    <n v="24"/>
    <x v="1"/>
    <n v="24"/>
    <n v="212"/>
    <x v="0"/>
    <x v="0"/>
    <s v="2020/04/07"/>
    <d v="2020-04-07T00:00:00"/>
    <x v="327"/>
    <s v="Alto"/>
    <s v="High"/>
    <n v="26.489578396449492"/>
    <x v="2"/>
    <s v="Email"/>
    <s v="Email"/>
    <b v="0"/>
    <s v="No"/>
    <s v="Cooking"/>
    <x v="0"/>
    <s v="Medium"/>
    <n v="0.44444444444444442"/>
    <x v="0"/>
    <x v="0"/>
  </r>
  <r>
    <s v="6714-VWHM"/>
    <x v="0"/>
    <n v="11"/>
    <x v="1"/>
    <x v="6"/>
    <n v="1"/>
    <s v="Yes"/>
    <n v="0"/>
    <s v="MO"/>
    <s v="Hombre"/>
    <s v="Male"/>
    <x v="14"/>
    <s v="No"/>
    <s v="No"/>
    <x v="1"/>
    <n v="6"/>
    <x v="0"/>
    <x v="0"/>
    <s v="direct debit"/>
    <n v="34"/>
    <x v="1"/>
    <n v="34"/>
    <n v="381"/>
    <x v="0"/>
    <x v="0"/>
    <s v="2021-01-07"/>
    <d v="2021-01-07T00:00:00"/>
    <x v="328"/>
    <s v="Alto"/>
    <s v="High"/>
    <n v="36.378396807952548"/>
    <x v="6"/>
    <s v="Email"/>
    <s v="Email"/>
    <b v="0"/>
    <s v="No"/>
    <s v="Reading"/>
    <x v="1"/>
    <s v="High"/>
    <n v="0.72727272727272729"/>
    <x v="0"/>
    <x v="0"/>
  </r>
  <r>
    <s v="7922-UUVG"/>
    <x v="0"/>
    <n v="46"/>
    <x v="1"/>
    <x v="2"/>
    <n v="0"/>
    <s v="No"/>
    <n v="52"/>
    <s v="SC"/>
    <s v="Hombre"/>
    <s v="Male"/>
    <x v="30"/>
    <s v="No"/>
    <s v="Yes"/>
    <x v="0"/>
    <n v="0"/>
    <x v="1"/>
    <x v="2"/>
    <s v="CREDIT CARD"/>
    <n v="21"/>
    <x v="0"/>
    <n v="21"/>
    <n v="964"/>
    <x v="0"/>
    <x v="0"/>
    <s v="2022/01/20"/>
    <d v="2022-01-20T00:00:00"/>
    <x v="329"/>
    <s v="Bajo"/>
    <s v="Low"/>
    <n v="19.218498780857299"/>
    <x v="1"/>
    <s v="Email"/>
    <s v="Email"/>
    <b v="0"/>
    <s v="No"/>
    <s v="Running"/>
    <x v="0"/>
    <s v="High"/>
    <n v="0.21739130434782608"/>
    <x v="0"/>
    <x v="1"/>
  </r>
  <r>
    <s v="1303-DJRO"/>
    <x v="0"/>
    <n v="70"/>
    <x v="1"/>
    <x v="32"/>
    <n v="1"/>
    <s v="Yes"/>
    <n v="0"/>
    <s v="OK"/>
    <s v="Hombre"/>
    <s v="Male"/>
    <x v="47"/>
    <s v="Yes"/>
    <s v="No"/>
    <x v="1"/>
    <n v="5"/>
    <x v="1"/>
    <x v="2"/>
    <s v="CREDIT CARD"/>
    <n v="62"/>
    <x v="0"/>
    <n v="62"/>
    <n v="4326"/>
    <x v="0"/>
    <x v="0"/>
    <s v="2020/07/19"/>
    <d v="2020-07-19T00:00:00"/>
    <x v="330"/>
    <s v="Alto"/>
    <s v="High"/>
    <n v="67.182204232482405"/>
    <x v="2"/>
    <s v="Email"/>
    <s v="Email"/>
    <b v="0"/>
    <s v="No"/>
    <s v="Reading"/>
    <x v="2"/>
    <s v="Medium"/>
    <n v="5.7142857142857141E-2"/>
    <x v="1"/>
    <x v="2"/>
  </r>
  <r>
    <s v="8782-HWWF"/>
    <x v="0"/>
    <n v="72"/>
    <x v="1"/>
    <x v="0"/>
    <n v="0"/>
    <s v="No"/>
    <n v="0"/>
    <s v="ID"/>
    <s v="Hombre"/>
    <s v="Male"/>
    <x v="51"/>
    <s v="No"/>
    <s v="No"/>
    <x v="1"/>
    <n v="2"/>
    <x v="0"/>
    <x v="2"/>
    <s v="CREDIT CARD"/>
    <n v="10"/>
    <x v="0"/>
    <n v="10"/>
    <n v="728"/>
    <x v="0"/>
    <x v="0"/>
    <s v="2020-02-29"/>
    <d v="2020-02-29T00:00:00"/>
    <x v="52"/>
    <s v="Medio"/>
    <s v="Medium"/>
    <n v="8.8716637618341476"/>
    <x v="3"/>
    <s v="Teléfono"/>
    <s v="Phone"/>
    <b v="0"/>
    <s v="No"/>
    <s v="Reading"/>
    <x v="0"/>
    <s v="Medium"/>
    <n v="8.3333333333333329E-2"/>
    <x v="0"/>
    <x v="0"/>
  </r>
  <r>
    <s v="8572-OAAB"/>
    <x v="1"/>
    <n v="54"/>
    <x v="1"/>
    <x v="19"/>
    <n v="1"/>
    <s v="Yes"/>
    <n v="0"/>
    <s v="MN"/>
    <s v="Hombre"/>
    <s v="Male"/>
    <x v="22"/>
    <s v="Yes"/>
    <s v="No"/>
    <x v="0"/>
    <n v="0"/>
    <x v="1"/>
    <x v="0"/>
    <s v="direct debit"/>
    <n v="51"/>
    <x v="1"/>
    <n v="51"/>
    <n v="2708"/>
    <x v="3"/>
    <x v="1"/>
    <s v="2022-07-15"/>
    <d v="2022-07-15T00:00:00"/>
    <x v="331"/>
    <s v="Bajo"/>
    <s v="Low"/>
    <n v="42.261739151695103"/>
    <x v="3"/>
    <s v="Email"/>
    <s v="Email"/>
    <b v="0"/>
    <s v="No"/>
    <s v="Cooking"/>
    <x v="1"/>
    <s v="Medium"/>
    <n v="0.1111111111111111"/>
    <x v="2"/>
    <x v="2"/>
  </r>
  <r>
    <s v="4187-NIKC"/>
    <x v="0"/>
    <n v="21"/>
    <x v="2"/>
    <x v="9"/>
    <n v="1"/>
    <s v="Yes"/>
    <n v="0"/>
    <s v="AL"/>
    <s v="Hombre"/>
    <s v="Male"/>
    <x v="34"/>
    <s v="No"/>
    <s v="Yes"/>
    <x v="0"/>
    <n v="0"/>
    <x v="1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unning"/>
    <x v="1"/>
    <s v="Medium"/>
    <n v="0.2857142857142857"/>
    <x v="0"/>
    <x v="1"/>
  </r>
  <r>
    <s v="1434-ROYQ"/>
    <x v="0"/>
    <n v="26"/>
    <x v="0"/>
    <x v="16"/>
    <n v="1"/>
    <s v="Yes"/>
    <n v="0"/>
    <s v="MS"/>
    <s v="Female"/>
    <s v="Female"/>
    <x v="8"/>
    <s v="Yes"/>
    <s v="No"/>
    <x v="0"/>
    <n v="0"/>
    <x v="0"/>
    <x v="0"/>
    <s v="CREDIT CARD"/>
    <n v="38"/>
    <x v="0"/>
    <n v="38"/>
    <n v="990"/>
    <x v="0"/>
    <x v="0"/>
    <s v="2021/12/05"/>
    <d v="2021-12-05T00:00:00"/>
    <x v="333"/>
    <s v="Alto"/>
    <s v="High"/>
    <n v="30.5182211493617"/>
    <x v="3"/>
    <s v="Email"/>
    <s v="Email"/>
    <b v="1"/>
    <s v="Yes"/>
    <s v="Cooking"/>
    <x v="1"/>
    <s v="Medium"/>
    <n v="0.23076923076923078"/>
    <x v="0"/>
    <x v="2"/>
  </r>
  <r>
    <s v="8045-QCZY"/>
    <x v="0"/>
    <n v="56"/>
    <x v="1"/>
    <x v="7"/>
    <n v="1"/>
    <s v="Yes"/>
    <n v="0"/>
    <s v="NV"/>
    <s v="Hombre"/>
    <s v="Male"/>
    <x v="14"/>
    <s v="No"/>
    <s v="No"/>
    <x v="0"/>
    <n v="0"/>
    <x v="1"/>
    <x v="2"/>
    <s v="direct debit"/>
    <n v="42"/>
    <x v="1"/>
    <n v="42"/>
    <n v="2315"/>
    <x v="0"/>
    <x v="0"/>
    <s v="2021-09-30"/>
    <d v="2021-09-30T00:00:00"/>
    <x v="334"/>
    <s v="Medio"/>
    <s v="Medium"/>
    <n v="43.827428851362029"/>
    <x v="10"/>
    <s v="SMS"/>
    <s v="SMS"/>
    <b v="0"/>
    <s v="No"/>
    <s v="Gaming"/>
    <x v="1"/>
    <s v="Medium"/>
    <n v="0.125"/>
    <x v="0"/>
    <x v="0"/>
  </r>
  <r>
    <s v="3324-LVYX"/>
    <x v="1"/>
    <n v="7"/>
    <x v="0"/>
    <x v="9"/>
    <n v="1"/>
    <s v="Yes"/>
    <n v="0"/>
    <s v="WV"/>
    <s v="Hombre"/>
    <s v="Male"/>
    <x v="48"/>
    <s v="No"/>
    <s v="Yes"/>
    <x v="0"/>
    <n v="0"/>
    <x v="1"/>
    <x v="0"/>
    <s v="direct debit"/>
    <n v="56"/>
    <x v="1"/>
    <n v="56"/>
    <n v="386"/>
    <x v="5"/>
    <x v="4"/>
    <s v="2023-12-22"/>
    <d v="2023-12-22T00:00:00"/>
    <x v="335"/>
    <s v="Alto"/>
    <s v="High"/>
    <n v="59.333750477932142"/>
    <x v="6"/>
    <s v="Teléfono"/>
    <s v="Phone"/>
    <b v="0"/>
    <s v="No"/>
    <s v="Gaming"/>
    <x v="1"/>
    <s v="High"/>
    <n v="1.1428571428571428"/>
    <x v="0"/>
    <x v="1"/>
  </r>
  <r>
    <s v="2745-BGCB"/>
    <x v="1"/>
    <n v="1"/>
    <x v="5"/>
    <x v="1"/>
    <n v="1"/>
    <s v="Yes"/>
    <n v="0"/>
    <s v="VT"/>
    <s v="Female"/>
    <s v="Female"/>
    <x v="58"/>
    <s v="No"/>
    <s v="No"/>
    <x v="0"/>
    <n v="0"/>
    <x v="0"/>
    <x v="0"/>
    <s v="direct debit"/>
    <n v="18"/>
    <x v="1"/>
    <n v="18"/>
    <n v="18"/>
    <x v="5"/>
    <x v="4"/>
    <s v="2022-03-30"/>
    <d v="2022-03-30T00:00:00"/>
    <x v="336"/>
    <s v="Medio"/>
    <s v="Medium"/>
    <n v="18.971899538291279"/>
    <x v="7"/>
    <s v="Teléfono"/>
    <s v="Phone"/>
    <b v="1"/>
    <s v="Yes"/>
    <s v="Cooking"/>
    <x v="0"/>
    <s v="Low"/>
    <n v="2"/>
    <x v="0"/>
    <x v="0"/>
  </r>
  <r>
    <s v="2801-HNDY"/>
    <x v="1"/>
    <n v="1"/>
    <x v="5"/>
    <x v="0"/>
    <n v="0"/>
    <s v="No"/>
    <n v="0"/>
    <s v="ME"/>
    <s v="Female"/>
    <s v="Female"/>
    <x v="23"/>
    <s v="No"/>
    <s v="No"/>
    <x v="0"/>
    <n v="0"/>
    <x v="0"/>
    <x v="0"/>
    <s v="direct debit"/>
    <n v="12"/>
    <x v="1"/>
    <n v="12"/>
    <n v="12"/>
    <x v="4"/>
    <x v="3"/>
    <s v="2020/04/18"/>
    <d v="2020-04-18T00:00:00"/>
    <x v="337"/>
    <s v="Alto"/>
    <s v="High"/>
    <n v="12.935682366187409"/>
    <x v="8"/>
    <s v="SMS"/>
    <s v="SMS"/>
    <b v="1"/>
    <s v="Yes"/>
    <s v="Gaming"/>
    <x v="0"/>
    <s v="High"/>
    <n v="9"/>
    <x v="0"/>
    <x v="0"/>
  </r>
  <r>
    <s v="4805-MUCJ"/>
    <x v="0"/>
    <n v="74"/>
    <x v="1"/>
    <x v="9"/>
    <n v="1"/>
    <s v="Yes"/>
    <n v="0"/>
    <s v="OH"/>
    <s v="Hombre"/>
    <s v="Male"/>
    <x v="11"/>
    <s v="No"/>
    <s v="No"/>
    <x v="0"/>
    <n v="0"/>
    <x v="1"/>
    <x v="2"/>
    <s v="CREDIT CARD"/>
    <n v="38"/>
    <x v="0"/>
    <n v="38"/>
    <n v="2843"/>
    <x v="0"/>
    <x v="0"/>
    <s v="2020/03/12"/>
    <d v="2020-03-12T00:00:00"/>
    <x v="338"/>
    <s v="Medio"/>
    <s v="Medium"/>
    <n v="36.831718829007457"/>
    <x v="3"/>
    <s v="SMS"/>
    <s v="SMS"/>
    <b v="0"/>
    <s v="No"/>
    <s v="Cooking"/>
    <x v="1"/>
    <s v="Medium"/>
    <n v="8.1081081081081086E-2"/>
    <x v="0"/>
    <x v="0"/>
  </r>
  <r>
    <s v="1416-KBNF"/>
    <x v="0"/>
    <n v="67"/>
    <x v="1"/>
    <x v="19"/>
    <n v="1"/>
    <s v="Yes"/>
    <n v="0"/>
    <s v="MN"/>
    <s v="Female"/>
    <s v="Female"/>
    <x v="38"/>
    <s v="No"/>
    <s v="No"/>
    <x v="1"/>
    <n v="2"/>
    <x v="1"/>
    <x v="1"/>
    <s v="direct debit"/>
    <n v="29"/>
    <x v="1"/>
    <n v="29"/>
    <n v="1917"/>
    <x v="0"/>
    <x v="0"/>
    <s v="2021-01-11"/>
    <d v="2021-01-11T00:00:00"/>
    <x v="293"/>
    <s v="Bajo"/>
    <s v="Low"/>
    <n v="32.142890768061697"/>
    <x v="2"/>
    <s v="Teléfono"/>
    <s v="Phone"/>
    <b v="0"/>
    <s v="No"/>
    <s v="Gaming"/>
    <x v="1"/>
    <s v="Medium"/>
    <n v="5.9701492537313432E-2"/>
    <x v="2"/>
    <x v="0"/>
  </r>
  <r>
    <s v="8170-IKAL"/>
    <x v="0"/>
    <n v="26"/>
    <x v="1"/>
    <x v="0"/>
    <n v="0"/>
    <s v="No"/>
    <n v="0"/>
    <s v="MA"/>
    <s v="Hombre"/>
    <s v="Male"/>
    <x v="18"/>
    <s v="No"/>
    <s v="No"/>
    <x v="0"/>
    <n v="0"/>
    <x v="0"/>
    <x v="2"/>
    <s v="CREDIT CARD"/>
    <n v="7"/>
    <x v="0"/>
    <n v="7"/>
    <n v="189"/>
    <x v="0"/>
    <x v="0"/>
    <s v="2022/04/29"/>
    <d v="2022-04-29T00:00:00"/>
    <x v="324"/>
    <s v="Medio"/>
    <s v="Medium"/>
    <n v="6.4939420856659247"/>
    <x v="6"/>
    <s v="Email"/>
    <s v="Email"/>
    <b v="0"/>
    <s v="No"/>
    <s v="Gaming"/>
    <x v="0"/>
    <s v="High"/>
    <n v="0.30769230769230771"/>
    <x v="0"/>
    <x v="0"/>
  </r>
  <r>
    <s v="5165-XXTA"/>
    <x v="0"/>
    <n v="50"/>
    <x v="1"/>
    <x v="0"/>
    <n v="0"/>
    <s v="No"/>
    <n v="0"/>
    <s v="MN"/>
    <s v="Female"/>
    <s v="Female"/>
    <x v="29"/>
    <s v="No"/>
    <s v="Yes"/>
    <x v="0"/>
    <n v="0"/>
    <x v="0"/>
    <x v="1"/>
    <s v="CREDIT CARD"/>
    <n v="7"/>
    <x v="0"/>
    <n v="7"/>
    <n v="357"/>
    <x v="0"/>
    <x v="0"/>
    <s v="2020/10/06"/>
    <d v="2020-10-06T00:00:00"/>
    <x v="339"/>
    <s v="Bajo"/>
    <s v="Low"/>
    <n v="8.3581807659167211"/>
    <x v="8"/>
    <s v="SMS"/>
    <s v="SMS"/>
    <b v="0"/>
    <s v="No"/>
    <s v="Gaming"/>
    <x v="0"/>
    <s v="High"/>
    <n v="0.18"/>
    <x v="0"/>
    <x v="1"/>
  </r>
  <r>
    <s v="4082-RXME"/>
    <x v="1"/>
    <n v="1"/>
    <x v="2"/>
    <x v="9"/>
    <n v="1"/>
    <s v="Yes"/>
    <n v="0"/>
    <s v="WV"/>
    <s v="Female"/>
    <s v="Female"/>
    <x v="23"/>
    <s v="No"/>
    <s v="No"/>
    <x v="0"/>
    <n v="0"/>
    <x v="0"/>
    <x v="0"/>
    <s v="CREDIT CARD"/>
    <n v="42"/>
    <x v="0"/>
    <n v="42"/>
    <n v="42"/>
    <x v="1"/>
    <x v="6"/>
    <s v="2022/01/31"/>
    <d v="2022-01-31T00:00:00"/>
    <x v="340"/>
    <s v="Medio"/>
    <s v="Medium"/>
    <n v="36.289460498714917"/>
    <x v="9"/>
    <s v="Email"/>
    <s v="Email"/>
    <b v="0"/>
    <s v="No"/>
    <s v="Reading"/>
    <x v="1"/>
    <s v="Medium"/>
    <n v="5"/>
    <x v="0"/>
    <x v="0"/>
  </r>
  <r>
    <s v="6615-HAAN"/>
    <x v="0"/>
    <n v="30"/>
    <x v="1"/>
    <x v="13"/>
    <n v="1"/>
    <s v="Yes"/>
    <n v="0"/>
    <s v="NV"/>
    <s v="Hombre"/>
    <s v="Male"/>
    <x v="30"/>
    <s v="No"/>
    <s v="Yes"/>
    <x v="0"/>
    <n v="0"/>
    <x v="1"/>
    <x v="2"/>
    <s v="CREDIT CARD"/>
    <n v="35"/>
    <x v="0"/>
    <n v="35"/>
    <n v="1058"/>
    <x v="0"/>
    <x v="0"/>
    <s v="2023-11-26"/>
    <d v="2023-11-26T00:00:00"/>
    <x v="341"/>
    <s v="Bajo"/>
    <s v="Low"/>
    <n v="29.204081443129681"/>
    <x v="10"/>
    <s v="Teléfono"/>
    <s v="Phone"/>
    <b v="0"/>
    <s v="No"/>
    <s v="Cooking"/>
    <x v="0"/>
    <s v="Medium"/>
    <n v="0.23333333333333334"/>
    <x v="0"/>
    <x v="1"/>
  </r>
  <r>
    <s v="9969-DMER"/>
    <x v="0"/>
    <n v="21"/>
    <x v="1"/>
    <x v="9"/>
    <n v="1"/>
    <s v="Yes"/>
    <n v="0"/>
    <s v="UT"/>
    <s v="Hombre"/>
    <s v="Male"/>
    <x v="46"/>
    <s v="No"/>
    <s v="No"/>
    <x v="0"/>
    <n v="0"/>
    <x v="0"/>
    <x v="0"/>
    <s v="direct debit"/>
    <n v="24"/>
    <x v="1"/>
    <n v="24"/>
    <n v="493"/>
    <x v="0"/>
    <x v="0"/>
    <s v="2023-04-19"/>
    <d v="2023-04-19T00:00:00"/>
    <x v="288"/>
    <s v="Alto"/>
    <s v="High"/>
    <n v="23.908989685708821"/>
    <x v="9"/>
    <s v="SMS"/>
    <s v="SMS"/>
    <b v="0"/>
    <s v="No"/>
    <s v="Gaming"/>
    <x v="0"/>
    <s v="Medium"/>
    <n v="0.23809523809523808"/>
    <x v="0"/>
    <x v="0"/>
  </r>
  <r>
    <s v="2723-UHOY"/>
    <x v="0"/>
    <n v="63"/>
    <x v="1"/>
    <x v="5"/>
    <n v="1"/>
    <s v="Yes"/>
    <n v="0"/>
    <s v="SD"/>
    <s v="Hombre"/>
    <s v="Male"/>
    <x v="3"/>
    <s v="No"/>
    <s v="No"/>
    <x v="0"/>
    <n v="0"/>
    <x v="0"/>
    <x v="1"/>
    <s v="CREDIT CARD"/>
    <n v="24"/>
    <x v="0"/>
    <n v="24"/>
    <n v="1522"/>
    <x v="0"/>
    <x v="0"/>
    <s v="2020/12/03"/>
    <d v="2020-12-03T00:00:00"/>
    <x v="342"/>
    <s v="Medio"/>
    <s v="Medium"/>
    <n v="28.62329106076767"/>
    <x v="6"/>
    <s v="Teléfono"/>
    <s v="Phone"/>
    <b v="1"/>
    <s v="Yes"/>
    <s v="Reading"/>
    <x v="0"/>
    <s v="High"/>
    <n v="0.12698412698412698"/>
    <x v="0"/>
    <x v="0"/>
  </r>
  <r>
    <s v="1095-OQFE"/>
    <x v="0"/>
    <n v="11"/>
    <x v="2"/>
    <x v="0"/>
    <n v="0"/>
    <s v="No"/>
    <n v="0"/>
    <s v="OH"/>
    <s v="Female"/>
    <s v="Female"/>
    <x v="58"/>
    <s v="No"/>
    <s v="No"/>
    <x v="0"/>
    <n v="0"/>
    <x v="0"/>
    <x v="1"/>
    <s v="CREDIT CARD"/>
    <n v="12"/>
    <x v="0"/>
    <n v="12"/>
    <n v="132"/>
    <x v="0"/>
    <x v="0"/>
    <s v="2023-12-18"/>
    <d v="2023-12-18T00:00:00"/>
    <x v="343"/>
    <s v="Bajo"/>
    <s v="Low"/>
    <n v="12.10626342293093"/>
    <x v="3"/>
    <s v="SMS"/>
    <s v="SMS"/>
    <b v="0"/>
    <s v="No"/>
    <s v="Cooking"/>
    <x v="0"/>
    <s v="Medium"/>
    <n v="0.54545454545454541"/>
    <x v="0"/>
    <x v="0"/>
  </r>
  <r>
    <s v="4886-BAFO"/>
    <x v="1"/>
    <n v="31"/>
    <x v="4"/>
    <x v="12"/>
    <n v="1"/>
    <s v="Yes"/>
    <n v="0"/>
    <s v="OH"/>
    <s v="Female"/>
    <s v="Female"/>
    <x v="4"/>
    <s v="No"/>
    <s v="No"/>
    <x v="0"/>
    <n v="0"/>
    <x v="0"/>
    <x v="0"/>
    <s v="CREDIT CARD"/>
    <n v="47"/>
    <x v="0"/>
    <n v="47"/>
    <n v="1477"/>
    <x v="3"/>
    <x v="7"/>
    <s v="2023-06-26"/>
    <d v="2023-06-26T00:00:00"/>
    <x v="344"/>
    <s v="Alto"/>
    <s v="High"/>
    <n v="46.947397718512789"/>
    <x v="1"/>
    <s v="Teléfono"/>
    <s v="Phone"/>
    <b v="0"/>
    <s v="No"/>
    <s v="Reading"/>
    <x v="1"/>
    <s v="High"/>
    <n v="0.32258064516129031"/>
    <x v="0"/>
    <x v="0"/>
  </r>
  <r>
    <s v="7417-ZNPZ"/>
    <x v="0"/>
    <n v="1"/>
    <x v="1"/>
    <x v="1"/>
    <n v="0"/>
    <s v="No"/>
    <n v="28"/>
    <s v="ID"/>
    <s v="Hombre"/>
    <s v="Male"/>
    <x v="9"/>
    <s v="No"/>
    <s v="No"/>
    <x v="0"/>
    <n v="0"/>
    <x v="0"/>
    <x v="0"/>
    <s v="direct debit"/>
    <n v="37"/>
    <x v="1"/>
    <n v="37"/>
    <n v="37"/>
    <x v="0"/>
    <x v="0"/>
    <s v="2020/05/30"/>
    <d v="2020-05-30T00:00:00"/>
    <x v="231"/>
    <s v="Medio"/>
    <s v="Medium"/>
    <n v="29.605172574621289"/>
    <x v="6"/>
    <s v="Teléfono"/>
    <s v="Phone"/>
    <b v="1"/>
    <s v="Yes"/>
    <s v="Running"/>
    <x v="0"/>
    <s v="High"/>
    <n v="8"/>
    <x v="0"/>
    <x v="0"/>
  </r>
  <r>
    <s v="3453-MXVP"/>
    <x v="0"/>
    <n v="43"/>
    <x v="1"/>
    <x v="0"/>
    <n v="0"/>
    <s v="No"/>
    <n v="0"/>
    <s v="SC"/>
    <s v="Hombre"/>
    <s v="Male"/>
    <x v="39"/>
    <s v="No"/>
    <s v="No"/>
    <x v="0"/>
    <n v="0"/>
    <x v="0"/>
    <x v="0"/>
    <s v="direct debit"/>
    <n v="10"/>
    <x v="1"/>
    <n v="10"/>
    <n v="443"/>
    <x v="0"/>
    <x v="0"/>
    <s v="2021-07-26"/>
    <d v="2021-07-26T00:00:00"/>
    <x v="345"/>
    <s v="Medio"/>
    <s v="Medium"/>
    <n v="11.635526684671261"/>
    <x v="4"/>
    <s v="Email"/>
    <s v="Email"/>
    <b v="0"/>
    <s v="No"/>
    <s v="Cooking"/>
    <x v="0"/>
    <s v="Low"/>
    <n v="2.3255813953488372E-2"/>
    <x v="0"/>
    <x v="0"/>
  </r>
  <r>
    <s v="8888-DMWU"/>
    <x v="0"/>
    <n v="8"/>
    <x v="0"/>
    <x v="33"/>
    <n v="1"/>
    <s v="Yes"/>
    <n v="0"/>
    <s v="RI"/>
    <s v="Hombre"/>
    <s v="Male"/>
    <x v="5"/>
    <s v="No"/>
    <s v="No"/>
    <x v="1"/>
    <n v="4"/>
    <x v="0"/>
    <x v="0"/>
    <s v="direct debit"/>
    <n v="15"/>
    <x v="1"/>
    <n v="15"/>
    <n v="124"/>
    <x v="0"/>
    <x v="0"/>
    <s v="2022/07/31"/>
    <d v="2022-07-31T00:00:00"/>
    <x v="346"/>
    <s v="Alto"/>
    <s v="High"/>
    <n v="12.84092520014061"/>
    <x v="9"/>
    <s v="Teléfono"/>
    <s v="Phone"/>
    <b v="1"/>
    <s v="Yes"/>
    <s v="Running"/>
    <x v="0"/>
    <s v="Medium"/>
    <n v="0.625"/>
    <x v="1"/>
    <x v="0"/>
  </r>
  <r>
    <s v="8041-CRYZ"/>
    <x v="0"/>
    <n v="13"/>
    <x v="0"/>
    <x v="1"/>
    <n v="1"/>
    <s v="Yes"/>
    <n v="0"/>
    <s v="SD"/>
    <s v="Hombre"/>
    <s v="Male"/>
    <x v="59"/>
    <s v="No"/>
    <s v="No"/>
    <x v="0"/>
    <n v="0"/>
    <x v="0"/>
    <x v="0"/>
    <s v="PAPER CHECK"/>
    <n v="15"/>
    <x v="3"/>
    <n v="15"/>
    <n v="208"/>
    <x v="0"/>
    <x v="0"/>
    <s v="2021/09/17"/>
    <d v="2021-09-17T00:00:00"/>
    <x v="347"/>
    <s v="Medio"/>
    <s v="Medium"/>
    <n v="15.73464301919406"/>
    <x v="6"/>
    <s v="Email"/>
    <s v="Email"/>
    <b v="0"/>
    <s v="No"/>
    <s v="Running"/>
    <x v="0"/>
    <s v="High"/>
    <n v="0.61538461538461542"/>
    <x v="0"/>
    <x v="0"/>
  </r>
  <r>
    <s v="3518-XCQZ"/>
    <x v="0"/>
    <n v="11"/>
    <x v="1"/>
    <x v="12"/>
    <n v="1"/>
    <s v="Yes"/>
    <n v="0"/>
    <s v="UT"/>
    <s v="Hombre"/>
    <s v="Male"/>
    <x v="47"/>
    <s v="Yes"/>
    <s v="No"/>
    <x v="0"/>
    <n v="0"/>
    <x v="1"/>
    <x v="0"/>
    <s v="direct debit"/>
    <n v="21"/>
    <x v="1"/>
    <n v="21"/>
    <n v="238"/>
    <x v="0"/>
    <x v="0"/>
    <s v="2021-06-29"/>
    <d v="2021-06-29T00:00:00"/>
    <x v="348"/>
    <s v="Medio"/>
    <s v="Medium"/>
    <n v="19.182397231559271"/>
    <x v="4"/>
    <s v="Teléfono"/>
    <s v="Phone"/>
    <b v="0"/>
    <s v="No"/>
    <s v="Running"/>
    <x v="0"/>
    <s v="Low"/>
    <n v="9.0909090909090912E-2"/>
    <x v="0"/>
    <x v="2"/>
  </r>
  <r>
    <s v="4747-DXNZ"/>
    <x v="0"/>
    <n v="61"/>
    <x v="0"/>
    <x v="6"/>
    <n v="1"/>
    <s v="Yes"/>
    <n v="0"/>
    <s v="ID"/>
    <s v="Hombre"/>
    <s v="Male"/>
    <x v="22"/>
    <s v="Yes"/>
    <s v="No"/>
    <x v="1"/>
    <n v="5"/>
    <x v="1"/>
    <x v="2"/>
    <s v="direct debit"/>
    <n v="33"/>
    <x v="1"/>
    <n v="33"/>
    <n v="2057"/>
    <x v="0"/>
    <x v="0"/>
    <s v="2020/03/22"/>
    <d v="2020-03-22T00:00:00"/>
    <x v="349"/>
    <s v="Bajo"/>
    <s v="Low"/>
    <n v="31.513526917575589"/>
    <x v="4"/>
    <s v="SMS"/>
    <s v="SMS"/>
    <b v="0"/>
    <s v="No"/>
    <s v="Cooking"/>
    <x v="1"/>
    <s v="Low"/>
    <n v="1.6393442622950821E-2"/>
    <x v="0"/>
    <x v="2"/>
  </r>
  <r>
    <s v="7737-BAAR"/>
    <x v="1"/>
    <n v="44"/>
    <x v="2"/>
    <x v="6"/>
    <n v="1"/>
    <s v="Yes"/>
    <n v="0"/>
    <s v="CO"/>
    <s v="Female"/>
    <s v="Female"/>
    <x v="22"/>
    <s v="Yes"/>
    <s v="No"/>
    <x v="0"/>
    <n v="0"/>
    <x v="0"/>
    <x v="0"/>
    <s v="direct debit"/>
    <n v="26"/>
    <x v="1"/>
    <n v="26"/>
    <n v="1160"/>
    <x v="1"/>
    <x v="12"/>
    <s v="2021-04-02"/>
    <d v="2021-04-02T00:00:00"/>
    <x v="350"/>
    <s v="Medio"/>
    <s v="Medium"/>
    <n v="25.968788082711189"/>
    <x v="8"/>
    <s v="SMS"/>
    <s v="SMS"/>
    <b v="0"/>
    <s v="No"/>
    <s v="Cooking"/>
    <x v="0"/>
    <s v="High"/>
    <n v="0.20454545454545456"/>
    <x v="0"/>
    <x v="2"/>
  </r>
  <r>
    <s v="7963-VKVH"/>
    <x v="1"/>
    <n v="9"/>
    <x v="4"/>
    <x v="2"/>
    <n v="1"/>
    <s v="Yes"/>
    <n v="0"/>
    <s v="VT"/>
    <s v="Hombre"/>
    <s v="Male"/>
    <x v="61"/>
    <s v="No"/>
    <s v="Yes"/>
    <x v="0"/>
    <n v="0"/>
    <x v="0"/>
    <x v="0"/>
    <s v="direct debit"/>
    <n v="54"/>
    <x v="1"/>
    <n v="54"/>
    <n v="510"/>
    <x v="1"/>
    <x v="8"/>
    <s v="2020-01-05"/>
    <d v="2020-01-05T00:00:00"/>
    <x v="179"/>
    <s v="Alto"/>
    <s v="High"/>
    <n v="53.755063424584371"/>
    <x v="4"/>
    <s v="Email"/>
    <s v="Email"/>
    <b v="1"/>
    <s v="Yes"/>
    <s v="Reading"/>
    <x v="1"/>
    <s v="Low"/>
    <n v="0.1111111111111111"/>
    <x v="0"/>
    <x v="1"/>
  </r>
  <r>
    <s v="3028-WDNH"/>
    <x v="1"/>
    <n v="39"/>
    <x v="0"/>
    <x v="7"/>
    <n v="1"/>
    <s v="Yes"/>
    <n v="0"/>
    <s v="MA"/>
    <s v="Hombre"/>
    <s v="Male"/>
    <x v="41"/>
    <s v="No"/>
    <s v="Yes"/>
    <x v="0"/>
    <n v="0"/>
    <x v="1"/>
    <x v="0"/>
    <s v="direct debit"/>
    <n v="50"/>
    <x v="1"/>
    <n v="50"/>
    <n v="1947"/>
    <x v="1"/>
    <x v="12"/>
    <s v="2023-02-04"/>
    <d v="2023-02-04T00:00:00"/>
    <x v="351"/>
    <s v="Bajo"/>
    <s v="Low"/>
    <n v="53.544030677178817"/>
    <x v="1"/>
    <s v="Email"/>
    <s v="Email"/>
    <b v="0"/>
    <s v="No"/>
    <s v="Cooking"/>
    <x v="1"/>
    <s v="High"/>
    <n v="0.25641025641025639"/>
    <x v="0"/>
    <x v="1"/>
  </r>
  <r>
    <s v="3302-MMKE"/>
    <x v="0"/>
    <n v="69"/>
    <x v="1"/>
    <x v="8"/>
    <n v="0"/>
    <s v="No"/>
    <n v="22"/>
    <s v="DC"/>
    <s v="Hombre"/>
    <s v="Male"/>
    <x v="37"/>
    <s v="Yes"/>
    <s v="No"/>
    <x v="0"/>
    <n v="0"/>
    <x v="1"/>
    <x v="1"/>
    <s v="direct debit"/>
    <n v="40"/>
    <x v="1"/>
    <n v="40"/>
    <n v="2720"/>
    <x v="0"/>
    <x v="0"/>
    <s v="2022/05/30"/>
    <d v="2022-05-30T00:00:00"/>
    <x v="292"/>
    <s v="Alto"/>
    <s v="High"/>
    <n v="37.162182281144652"/>
    <x v="8"/>
    <s v="SMS"/>
    <s v="SMS"/>
    <b v="0"/>
    <s v="No"/>
    <s v="Running"/>
    <x v="1"/>
    <s v="High"/>
    <n v="0.13043478260869565"/>
    <x v="1"/>
    <x v="2"/>
  </r>
  <r>
    <s v="1402-WQSS"/>
    <x v="0"/>
    <n v="22"/>
    <x v="1"/>
    <x v="0"/>
    <n v="0"/>
    <s v="No"/>
    <n v="0"/>
    <s v="WY"/>
    <s v="Female"/>
    <s v="Female"/>
    <x v="5"/>
    <s v="No"/>
    <s v="No"/>
    <x v="1"/>
    <n v="2"/>
    <x v="0"/>
    <x v="1"/>
    <s v="direct debit"/>
    <n v="10"/>
    <x v="1"/>
    <n v="10"/>
    <n v="227"/>
    <x v="0"/>
    <x v="0"/>
    <s v="2021-06-08"/>
    <d v="2021-06-08T00:00:00"/>
    <x v="116"/>
    <s v="Medio"/>
    <s v="Medium"/>
    <n v="9.6517878474191772"/>
    <x v="2"/>
    <s v="Teléfono"/>
    <s v="Phone"/>
    <b v="1"/>
    <s v="Yes"/>
    <s v="Running"/>
    <x v="0"/>
    <s v="Medium"/>
    <n v="0.18181818181818182"/>
    <x v="0"/>
    <x v="0"/>
  </r>
  <r>
    <s v="2752-LEQU"/>
    <x v="1"/>
    <n v="4"/>
    <x v="2"/>
    <x v="16"/>
    <n v="1"/>
    <s v="Yes"/>
    <n v="0"/>
    <s v="NJ"/>
    <s v="Female"/>
    <s v="Female"/>
    <x v="29"/>
    <s v="No"/>
    <s v="Yes"/>
    <x v="1"/>
    <n v="4"/>
    <x v="0"/>
    <x v="0"/>
    <s v="direct debit"/>
    <n v="24"/>
    <x v="1"/>
    <n v="24"/>
    <n v="95"/>
    <x v="1"/>
    <x v="8"/>
    <s v="2021-05-04"/>
    <d v="2021-05-04T00:00:00"/>
    <x v="264"/>
    <s v="Bajo"/>
    <s v="Low"/>
    <n v="23.22502798136092"/>
    <x v="6"/>
    <s v="Email"/>
    <s v="Email"/>
    <b v="0"/>
    <s v="No"/>
    <s v="Reading"/>
    <x v="0"/>
    <s v="High"/>
    <n v="2"/>
    <x v="0"/>
    <x v="1"/>
  </r>
  <r>
    <s v="0109-GDQH"/>
    <x v="0"/>
    <n v="68"/>
    <x v="1"/>
    <x v="14"/>
    <n v="1"/>
    <s v="Yes"/>
    <n v="0"/>
    <s v="WY"/>
    <s v="Hombre"/>
    <s v="Male"/>
    <x v="50"/>
    <s v="Yes"/>
    <s v="No"/>
    <x v="1"/>
    <n v="2"/>
    <x v="1"/>
    <x v="2"/>
    <s v="direct debit"/>
    <n v="29"/>
    <x v="1"/>
    <n v="29"/>
    <n v="2016"/>
    <x v="0"/>
    <x v="0"/>
    <s v="2022/01/14"/>
    <d v="2022-01-14T00:00:00"/>
    <x v="51"/>
    <s v="Alto"/>
    <s v="High"/>
    <n v="28.989910180033789"/>
    <x v="6"/>
    <s v="Teléfono"/>
    <s v="Phone"/>
    <b v="0"/>
    <s v="No"/>
    <s v="Gaming"/>
    <x v="0"/>
    <s v="High"/>
    <n v="0.11764705882352941"/>
    <x v="2"/>
    <x v="2"/>
  </r>
  <r>
    <s v="9841-MINK"/>
    <x v="0"/>
    <n v="18"/>
    <x v="0"/>
    <x v="18"/>
    <n v="1"/>
    <s v="Yes"/>
    <n v="0"/>
    <s v="NY"/>
    <s v="Female"/>
    <s v="Female"/>
    <x v="47"/>
    <s v="Yes"/>
    <s v="No"/>
    <x v="0"/>
    <n v="0"/>
    <x v="0"/>
    <x v="0"/>
    <s v="direct debit"/>
    <n v="52"/>
    <x v="1"/>
    <n v="52"/>
    <n v="925"/>
    <x v="0"/>
    <x v="0"/>
    <s v="2020-03-11"/>
    <d v="2020-03-11T00:00:00"/>
    <x v="323"/>
    <s v="Bajo"/>
    <s v="Low"/>
    <n v="57.711632621443002"/>
    <x v="0"/>
    <s v="Email"/>
    <s v="Email"/>
    <b v="1"/>
    <s v="Yes"/>
    <s v="Cooking"/>
    <x v="1"/>
    <s v="Low"/>
    <n v="0"/>
    <x v="0"/>
    <x v="2"/>
  </r>
  <r>
    <s v="4686-MFCE"/>
    <x v="1"/>
    <n v="5"/>
    <x v="4"/>
    <x v="16"/>
    <n v="1"/>
    <s v="Yes"/>
    <n v="0"/>
    <s v="NE"/>
    <s v="Female"/>
    <s v="Female"/>
    <x v="33"/>
    <s v="Yes"/>
    <s v="No"/>
    <x v="0"/>
    <n v="0"/>
    <x v="0"/>
    <x v="0"/>
    <s v="direct debit"/>
    <n v="56"/>
    <x v="1"/>
    <n v="56"/>
    <n v="279"/>
    <x v="1"/>
    <x v="12"/>
    <s v="2020-01-01"/>
    <d v="2020-01-01T00:00:00"/>
    <x v="352"/>
    <s v="Alto"/>
    <s v="High"/>
    <n v="64.367693781988535"/>
    <x v="9"/>
    <s v="Teléfono"/>
    <s v="Phone"/>
    <b v="1"/>
    <s v="Yes"/>
    <s v="Running"/>
    <x v="2"/>
    <s v="Medium"/>
    <n v="1"/>
    <x v="0"/>
    <x v="2"/>
  </r>
  <r>
    <s v="8855-GLWF"/>
    <x v="0"/>
    <n v="12"/>
    <x v="1"/>
    <x v="6"/>
    <n v="1"/>
    <s v="Yes"/>
    <n v="0"/>
    <s v="AK"/>
    <s v="Female"/>
    <s v="Female"/>
    <x v="26"/>
    <s v="No"/>
    <s v="No"/>
    <x v="0"/>
    <n v="0"/>
    <x v="0"/>
    <x v="0"/>
    <s v="direct debit"/>
    <n v="29"/>
    <x v="1"/>
    <n v="29"/>
    <n v="358"/>
    <x v="0"/>
    <x v="0"/>
    <s v="2021/05/14"/>
    <d v="2021-05-14T00:00:00"/>
    <x v="353"/>
    <s v="Medio"/>
    <s v="Medium"/>
    <n v="28.88407357471521"/>
    <x v="5"/>
    <s v="Teléfono"/>
    <s v="Phone"/>
    <b v="0"/>
    <s v="No"/>
    <s v="Reading"/>
    <x v="0"/>
    <s v="Medium"/>
    <n v="0.25"/>
    <x v="0"/>
    <x v="0"/>
  </r>
  <r>
    <s v="7642-VMZC"/>
    <x v="1"/>
    <n v="5"/>
    <x v="5"/>
    <x v="19"/>
    <n v="1"/>
    <s v="Yes"/>
    <n v="0"/>
    <s v="NC"/>
    <s v="Hombre"/>
    <s v="Male"/>
    <x v="22"/>
    <s v="Yes"/>
    <s v="No"/>
    <x v="0"/>
    <n v="0"/>
    <x v="0"/>
    <x v="0"/>
    <s v="direct debit"/>
    <n v="40"/>
    <x v="1"/>
    <n v="40"/>
    <n v="188"/>
    <x v="1"/>
    <x v="8"/>
    <s v="2020/08/14"/>
    <d v="2020-08-14T00:00:00"/>
    <x v="354"/>
    <s v="Medio"/>
    <s v="Medium"/>
    <n v="35.583422780197772"/>
    <x v="10"/>
    <s v="Email"/>
    <s v="Email"/>
    <b v="0"/>
    <s v="No"/>
    <s v="Cooking"/>
    <x v="1"/>
    <s v="Medium"/>
    <n v="1.4"/>
    <x v="2"/>
    <x v="2"/>
  </r>
  <r>
    <s v="3376-WGNB"/>
    <x v="0"/>
    <n v="59"/>
    <x v="1"/>
    <x v="0"/>
    <n v="0"/>
    <s v="No"/>
    <n v="0"/>
    <s v="OR"/>
    <s v="Female"/>
    <s v="Female"/>
    <x v="5"/>
    <s v="No"/>
    <s v="No"/>
    <x v="0"/>
    <n v="0"/>
    <x v="0"/>
    <x v="2"/>
    <s v="CREDIT CARD"/>
    <n v="7"/>
    <x v="0"/>
    <n v="7"/>
    <n v="384"/>
    <x v="0"/>
    <x v="0"/>
    <s v="2022-10-09"/>
    <d v="2022-10-09T00:00:00"/>
    <x v="355"/>
    <s v="Bajo"/>
    <s v="Low"/>
    <n v="5.8626942906202499"/>
    <x v="8"/>
    <s v="Teléfono"/>
    <s v="Phone"/>
    <b v="1"/>
    <s v="Yes"/>
    <s v="Cooking"/>
    <x v="0"/>
    <s v="High"/>
    <n v="0.15254237288135594"/>
    <x v="0"/>
    <x v="0"/>
  </r>
  <r>
    <s v="2771-PVWJ"/>
    <x v="0"/>
    <n v="7"/>
    <x v="1"/>
    <x v="0"/>
    <n v="0"/>
    <s v="No"/>
    <n v="0"/>
    <s v="MN"/>
    <s v="Hombre"/>
    <s v="Male"/>
    <x v="16"/>
    <s v="No"/>
    <s v="No"/>
    <x v="1"/>
    <n v="2"/>
    <x v="0"/>
    <x v="0"/>
    <s v="CREDIT CARD"/>
    <n v="9"/>
    <x v="0"/>
    <n v="9"/>
    <n v="67"/>
    <x v="0"/>
    <x v="0"/>
    <s v="2020/03/19"/>
    <d v="2020-03-19T00:00:00"/>
    <x v="97"/>
    <s v="Bajo"/>
    <s v="Low"/>
    <n v="9.9102895605521919"/>
    <x v="2"/>
    <s v="Email"/>
    <s v="Email"/>
    <b v="1"/>
    <s v="Yes"/>
    <s v="Running"/>
    <x v="0"/>
    <s v="Medium"/>
    <n v="0.5714285714285714"/>
    <x v="0"/>
    <x v="0"/>
  </r>
  <r>
    <s v="5802-USCC"/>
    <x v="1"/>
    <n v="58"/>
    <x v="1"/>
    <x v="3"/>
    <n v="1"/>
    <s v="Yes"/>
    <n v="0"/>
    <s v="CA"/>
    <s v="Female"/>
    <s v="Female"/>
    <x v="4"/>
    <s v="No"/>
    <s v="No"/>
    <x v="0"/>
    <n v="0"/>
    <x v="0"/>
    <x v="0"/>
    <s v="CREDIT CARD"/>
    <n v="34"/>
    <x v="0"/>
    <n v="34"/>
    <n v="1991"/>
    <x v="0"/>
    <x v="0"/>
    <s v="2020-03-01"/>
    <d v="2020-03-01T00:00:00"/>
    <x v="3"/>
    <s v="Alto"/>
    <s v="High"/>
    <n v="29.372964882065219"/>
    <x v="6"/>
    <s v="SMS"/>
    <s v="SMS"/>
    <b v="1"/>
    <s v="Yes"/>
    <s v="Reading"/>
    <x v="0"/>
    <s v="High"/>
    <n v="0.13793103448275862"/>
    <x v="0"/>
    <x v="0"/>
  </r>
  <r>
    <s v="4273-XQXD"/>
    <x v="0"/>
    <n v="72"/>
    <x v="1"/>
    <x v="4"/>
    <n v="1"/>
    <s v="Yes"/>
    <n v="0"/>
    <s v="WA"/>
    <s v="Hombre"/>
    <s v="Male"/>
    <x v="60"/>
    <s v="No"/>
    <s v="Yes"/>
    <x v="0"/>
    <n v="0"/>
    <x v="1"/>
    <x v="2"/>
    <s v="CREDIT CARD"/>
    <n v="69"/>
    <x v="0"/>
    <n v="69"/>
    <n v="4941"/>
    <x v="0"/>
    <x v="0"/>
    <s v="2021-02-17"/>
    <d v="2021-02-17T00:00:00"/>
    <x v="356"/>
    <s v="Alto"/>
    <s v="High"/>
    <n v="81.601663103832195"/>
    <x v="0"/>
    <s v="SMS"/>
    <s v="SMS"/>
    <b v="1"/>
    <s v="Yes"/>
    <s v="Cooking"/>
    <x v="2"/>
    <s v="Low"/>
    <n v="0"/>
    <x v="0"/>
    <x v="1"/>
  </r>
  <r>
    <s v="2024-JUFQ"/>
    <x v="0"/>
    <n v="72"/>
    <x v="1"/>
    <x v="19"/>
    <n v="1"/>
    <s v="Yes"/>
    <n v="0"/>
    <s v="TN"/>
    <s v="Hombre"/>
    <s v="Male"/>
    <x v="37"/>
    <s v="Yes"/>
    <s v="No"/>
    <x v="1"/>
    <n v="4"/>
    <x v="0"/>
    <x v="2"/>
    <s v="CREDIT CARD"/>
    <n v="44"/>
    <x v="0"/>
    <n v="44"/>
    <n v="3176"/>
    <x v="0"/>
    <x v="0"/>
    <s v="2022/06/11"/>
    <d v="2022-06-11T00:00:00"/>
    <x v="126"/>
    <s v="Bajo"/>
    <s v="Low"/>
    <n v="48.663180681308603"/>
    <x v="5"/>
    <s v="Email"/>
    <s v="Email"/>
    <b v="0"/>
    <s v="No"/>
    <s v="Running"/>
    <x v="1"/>
    <s v="Medium"/>
    <n v="4.1666666666666664E-2"/>
    <x v="2"/>
    <x v="2"/>
  </r>
  <r>
    <s v="0163-JCUD"/>
    <x v="0"/>
    <n v="55"/>
    <x v="1"/>
    <x v="4"/>
    <n v="1"/>
    <s v="Yes"/>
    <n v="0"/>
    <s v="OR"/>
    <s v="Hombre"/>
    <s v="Male"/>
    <x v="64"/>
    <s v="No"/>
    <s v="Yes"/>
    <x v="0"/>
    <n v="0"/>
    <x v="0"/>
    <x v="0"/>
    <s v="direct debit"/>
    <n v="9"/>
    <x v="1"/>
    <n v="9"/>
    <n v="480"/>
    <x v="0"/>
    <x v="0"/>
    <s v="2023-08-14"/>
    <d v="2023-08-14T00:00:00"/>
    <x v="357"/>
    <s v="Alto"/>
    <s v="High"/>
    <n v="8.0838751350498583"/>
    <x v="8"/>
    <s v="Email"/>
    <s v="Email"/>
    <b v="0"/>
    <s v="No"/>
    <s v="Gaming"/>
    <x v="0"/>
    <s v="High"/>
    <n v="0.16363636363636364"/>
    <x v="0"/>
    <x v="1"/>
  </r>
  <r>
    <s v="7468-USBC"/>
    <x v="1"/>
    <n v="2"/>
    <x v="4"/>
    <x v="2"/>
    <n v="1"/>
    <s v="Yes"/>
    <n v="0"/>
    <s v="ND"/>
    <s v="Hombre"/>
    <s v="Male"/>
    <x v="51"/>
    <s v="No"/>
    <s v="No"/>
    <x v="0"/>
    <n v="0"/>
    <x v="0"/>
    <x v="0"/>
    <s v="direct debit"/>
    <n v="47"/>
    <x v="1"/>
    <n v="47"/>
    <n v="105"/>
    <x v="1"/>
    <x v="8"/>
    <s v="2020-02-07"/>
    <d v="2020-02-07T00:00:00"/>
    <x v="358"/>
    <s v="Alto"/>
    <s v="High"/>
    <n v="41.807466858424362"/>
    <x v="10"/>
    <s v="Teléfono"/>
    <s v="Phone"/>
    <b v="0"/>
    <s v="No"/>
    <s v="Reading"/>
    <x v="1"/>
    <s v="Medium"/>
    <n v="3.5"/>
    <x v="0"/>
    <x v="0"/>
  </r>
  <r>
    <s v="7760-PAHH"/>
    <x v="1"/>
    <n v="4"/>
    <x v="0"/>
    <x v="1"/>
    <n v="1"/>
    <s v="Yes"/>
    <n v="0"/>
    <s v="KY"/>
    <s v="Female"/>
    <s v="Female"/>
    <x v="29"/>
    <s v="No"/>
    <s v="Yes"/>
    <x v="0"/>
    <n v="0"/>
    <x v="0"/>
    <x v="0"/>
    <s v="direct debit"/>
    <n v="51"/>
    <x v="1"/>
    <n v="51"/>
    <n v="216"/>
    <x v="1"/>
    <x v="6"/>
    <s v="2020-03-11"/>
    <d v="2020-03-11T00:00:00"/>
    <x v="212"/>
    <s v="Bajo"/>
    <s v="Low"/>
    <n v="42.060471178598668"/>
    <x v="0"/>
    <s v="Teléfono"/>
    <s v="Phone"/>
    <b v="1"/>
    <s v="Yes"/>
    <s v="Cooking"/>
    <x v="1"/>
    <s v="Low"/>
    <n v="0"/>
    <x v="0"/>
    <x v="1"/>
  </r>
  <r>
    <s v="8892-RPHK"/>
    <x v="0"/>
    <n v="3"/>
    <x v="2"/>
    <x v="0"/>
    <n v="0"/>
    <s v="No"/>
    <n v="0"/>
    <s v="KY"/>
    <s v="Hombre"/>
    <s v="Male"/>
    <x v="57"/>
    <s v="Yes"/>
    <s v="No"/>
    <x v="0"/>
    <n v="0"/>
    <x v="0"/>
    <x v="0"/>
    <s v="direct debit"/>
    <n v="7"/>
    <x v="1"/>
    <n v="7"/>
    <n v="21"/>
    <x v="0"/>
    <x v="0"/>
    <s v="2023-11-05"/>
    <d v="2023-11-05T00:00:00"/>
    <x v="359"/>
    <s v="Medio"/>
    <s v="Medium"/>
    <n v="7.7106164898907172"/>
    <x v="7"/>
    <s v="Teléfono"/>
    <s v="Phone"/>
    <b v="0"/>
    <s v="No"/>
    <s v="Running"/>
    <x v="0"/>
    <s v="Low"/>
    <n v="0.66666666666666663"/>
    <x v="0"/>
    <x v="2"/>
  </r>
  <r>
    <s v="9230-VDSG"/>
    <x v="0"/>
    <n v="48"/>
    <x v="2"/>
    <x v="7"/>
    <n v="1"/>
    <s v="Yes"/>
    <n v="0"/>
    <s v="NC"/>
    <s v="Female"/>
    <s v="Female"/>
    <x v="63"/>
    <s v="No"/>
    <s v="Yes"/>
    <x v="0"/>
    <n v="0"/>
    <x v="1"/>
    <x v="2"/>
    <s v="CREDIT CARD"/>
    <n v="40"/>
    <x v="0"/>
    <n v="40"/>
    <n v="1944"/>
    <x v="0"/>
    <x v="0"/>
    <s v="2020-02-04"/>
    <d v="2020-02-04T00:00:00"/>
    <x v="360"/>
    <s v="Bajo"/>
    <s v="Low"/>
    <n v="43.810898041477088"/>
    <x v="5"/>
    <s v="SMS"/>
    <s v="SMS"/>
    <b v="0"/>
    <s v="No"/>
    <s v="Running"/>
    <x v="1"/>
    <s v="Medium"/>
    <n v="6.25E-2"/>
    <x v="0"/>
    <x v="1"/>
  </r>
  <r>
    <s v="6394-WANL"/>
    <x v="1"/>
    <n v="23"/>
    <x v="0"/>
    <x v="5"/>
    <n v="1"/>
    <s v="Yes"/>
    <n v="0"/>
    <s v="WA"/>
    <s v="Hombre"/>
    <s v="Male"/>
    <x v="9"/>
    <s v="No"/>
    <s v="No"/>
    <x v="0"/>
    <n v="0"/>
    <x v="1"/>
    <x v="1"/>
    <s v="direct debit"/>
    <n v="28"/>
    <x v="1"/>
    <n v="28"/>
    <n v="633"/>
    <x v="5"/>
    <x v="4"/>
    <s v="2022/12/21"/>
    <d v="2022-12-21T00:00:00"/>
    <x v="361"/>
    <s v="Alto"/>
    <s v="High"/>
    <n v="24.951647641677599"/>
    <x v="9"/>
    <s v="Email"/>
    <s v="Email"/>
    <b v="1"/>
    <s v="Yes"/>
    <s v="Cooking"/>
    <x v="0"/>
    <s v="Medium"/>
    <n v="0.21739130434782608"/>
    <x v="0"/>
    <x v="0"/>
  </r>
  <r>
    <s v="3859-FXIF"/>
    <x v="1"/>
    <n v="2"/>
    <x v="0"/>
    <x v="7"/>
    <n v="1"/>
    <s v="Yes"/>
    <n v="0"/>
    <s v="MA"/>
    <s v="Female"/>
    <s v="Female"/>
    <x v="45"/>
    <s v="No"/>
    <s v="No"/>
    <x v="0"/>
    <n v="0"/>
    <x v="1"/>
    <x v="0"/>
    <s v="direct debit"/>
    <n v="47"/>
    <x v="1"/>
    <n v="47"/>
    <n v="99"/>
    <x v="4"/>
    <x v="9"/>
    <s v="2020-06-02"/>
    <d v="2020-06-02T00:00:00"/>
    <x v="362"/>
    <s v="Medio"/>
    <s v="Medium"/>
    <n v="55.275007086467539"/>
    <x v="8"/>
    <s v="Email"/>
    <s v="Email"/>
    <b v="1"/>
    <s v="Yes"/>
    <s v="Cooking"/>
    <x v="1"/>
    <s v="High"/>
    <n v="4.5"/>
    <x v="0"/>
    <x v="0"/>
  </r>
  <r>
    <s v="6653-KADX"/>
    <x v="1"/>
    <n v="2"/>
    <x v="5"/>
    <x v="13"/>
    <n v="1"/>
    <s v="Yes"/>
    <n v="0"/>
    <s v="HI"/>
    <s v="Female"/>
    <s v="Female"/>
    <x v="41"/>
    <s v="No"/>
    <s v="Yes"/>
    <x v="0"/>
    <n v="0"/>
    <x v="0"/>
    <x v="0"/>
    <s v="direct debit"/>
    <n v="25"/>
    <x v="1"/>
    <n v="25"/>
    <n v="50"/>
    <x v="1"/>
    <x v="6"/>
    <s v="2022-12-26"/>
    <d v="2022-12-26T00:00:00"/>
    <x v="118"/>
    <s v="Bajo"/>
    <s v="Low"/>
    <n v="22.153587451469001"/>
    <x v="7"/>
    <s v="Email"/>
    <s v="Email"/>
    <b v="0"/>
    <s v="No"/>
    <s v="Reading"/>
    <x v="0"/>
    <s v="Low"/>
    <n v="1"/>
    <x v="0"/>
    <x v="1"/>
  </r>
  <r>
    <s v="1610-HDZU"/>
    <x v="1"/>
    <n v="1"/>
    <x v="4"/>
    <x v="0"/>
    <n v="0"/>
    <s v="No"/>
    <n v="0"/>
    <s v="LA"/>
    <s v="Hombre"/>
    <s v="Male"/>
    <x v="18"/>
    <s v="No"/>
    <s v="No"/>
    <x v="1"/>
    <n v="4"/>
    <x v="0"/>
    <x v="0"/>
    <s v="PAPER CHECK"/>
    <n v="6"/>
    <x v="3"/>
    <n v="6"/>
    <n v="6"/>
    <x v="1"/>
    <x v="8"/>
    <s v="2022/12/24"/>
    <d v="2022-12-24T00:00:00"/>
    <x v="363"/>
    <s v="Alto"/>
    <s v="High"/>
    <n v="5.9738930585850243"/>
    <x v="6"/>
    <s v="Email"/>
    <s v="Email"/>
    <b v="0"/>
    <s v="No"/>
    <s v="Reading"/>
    <x v="0"/>
    <s v="High"/>
    <n v="8"/>
    <x v="0"/>
    <x v="0"/>
  </r>
  <r>
    <s v="3931-UWXF"/>
    <x v="0"/>
    <n v="51"/>
    <x v="2"/>
    <x v="18"/>
    <n v="1"/>
    <s v="Yes"/>
    <n v="0"/>
    <s v="OH"/>
    <s v="Female"/>
    <s v="Female"/>
    <x v="63"/>
    <s v="No"/>
    <s v="Yes"/>
    <x v="0"/>
    <n v="0"/>
    <x v="1"/>
    <x v="2"/>
    <s v="direct debit"/>
    <n v="23"/>
    <x v="1"/>
    <n v="23"/>
    <n v="1163"/>
    <x v="0"/>
    <x v="0"/>
    <s v="2020/06/05"/>
    <d v="2020-06-05T00:00:00"/>
    <x v="18"/>
    <s v="Bajo"/>
    <s v="Low"/>
    <n v="22.663553793405772"/>
    <x v="9"/>
    <s v="Email"/>
    <s v="Email"/>
    <b v="0"/>
    <s v="No"/>
    <s v="Running"/>
    <x v="0"/>
    <s v="Medium"/>
    <n v="9.8039215686274508E-2"/>
    <x v="0"/>
    <x v="1"/>
  </r>
  <r>
    <s v="4372-HLSF"/>
    <x v="1"/>
    <n v="11"/>
    <x v="5"/>
    <x v="0"/>
    <n v="0"/>
    <s v="No"/>
    <n v="0"/>
    <s v="OH"/>
    <s v="Hombre"/>
    <s v="Male"/>
    <x v="18"/>
    <s v="No"/>
    <s v="No"/>
    <x v="0"/>
    <n v="0"/>
    <x v="0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Running"/>
    <x v="0"/>
    <s v="Medium"/>
    <n v="0.45454545454545453"/>
    <x v="0"/>
    <x v="0"/>
  </r>
  <r>
    <s v="0687-ITRC"/>
    <x v="0"/>
    <n v="41"/>
    <x v="1"/>
    <x v="5"/>
    <n v="1"/>
    <s v="Yes"/>
    <n v="0"/>
    <s v="SD"/>
    <s v="Female"/>
    <s v="Female"/>
    <x v="29"/>
    <s v="No"/>
    <s v="Yes"/>
    <x v="0"/>
    <n v="0"/>
    <x v="0"/>
    <x v="1"/>
    <s v="direct debit"/>
    <n v="17"/>
    <x v="1"/>
    <n v="17"/>
    <n v="700"/>
    <x v="0"/>
    <x v="0"/>
    <s v="2020/08/28"/>
    <d v="2020-08-28T00:00:00"/>
    <x v="364"/>
    <s v="Bajo"/>
    <s v="Low"/>
    <n v="15.398344901666229"/>
    <x v="0"/>
    <s v="Email"/>
    <s v="Email"/>
    <b v="0"/>
    <s v="No"/>
    <s v="Running"/>
    <x v="0"/>
    <s v="Low"/>
    <n v="0"/>
    <x v="0"/>
    <x v="1"/>
  </r>
  <r>
    <s v="9380-STXW"/>
    <x v="1"/>
    <n v="15"/>
    <x v="2"/>
    <x v="3"/>
    <n v="1"/>
    <s v="Yes"/>
    <n v="0"/>
    <s v="WY"/>
    <s v="Hombre"/>
    <s v="Male"/>
    <x v="13"/>
    <s v="No"/>
    <s v="No"/>
    <x v="0"/>
    <n v="0"/>
    <x v="1"/>
    <x v="0"/>
    <s v="direct debit"/>
    <n v="67"/>
    <x v="1"/>
    <n v="67"/>
    <n v="996"/>
    <x v="1"/>
    <x v="12"/>
    <s v="2020-07-25"/>
    <d v="2020-07-25T00:00:00"/>
    <x v="365"/>
    <s v="Medio"/>
    <s v="Medium"/>
    <n v="66.580861078220678"/>
    <x v="9"/>
    <s v="Email"/>
    <s v="Email"/>
    <b v="0"/>
    <s v="No"/>
    <s v="Cooking"/>
    <x v="2"/>
    <s v="Medium"/>
    <n v="0.33333333333333331"/>
    <x v="0"/>
    <x v="0"/>
  </r>
  <r>
    <s v="1540-XQHX"/>
    <x v="0"/>
    <n v="46"/>
    <x v="1"/>
    <x v="19"/>
    <n v="1"/>
    <s v="Yes"/>
    <n v="0"/>
    <s v="AK"/>
    <s v="Female"/>
    <s v="Female"/>
    <x v="24"/>
    <s v="No"/>
    <s v="No"/>
    <x v="0"/>
    <n v="0"/>
    <x v="0"/>
    <x v="1"/>
    <s v="direct debit"/>
    <n v="47"/>
    <x v="1"/>
    <n v="47"/>
    <n v="2148"/>
    <x v="0"/>
    <x v="0"/>
    <s v="2022/08/31"/>
    <d v="2022-08-31T00:00:00"/>
    <x v="366"/>
    <s v="Bajo"/>
    <s v="Low"/>
    <n v="46.466650532920802"/>
    <x v="4"/>
    <s v="Email"/>
    <s v="Email"/>
    <b v="0"/>
    <s v="No"/>
    <s v="Running"/>
    <x v="1"/>
    <s v="Low"/>
    <n v="2.1739130434782608E-2"/>
    <x v="2"/>
    <x v="0"/>
  </r>
  <r>
    <s v="9233-JHXO"/>
    <x v="0"/>
    <n v="4"/>
    <x v="1"/>
    <x v="0"/>
    <n v="0"/>
    <s v="No"/>
    <n v="0"/>
    <s v="SD"/>
    <s v="Female"/>
    <s v="Female"/>
    <x v="38"/>
    <s v="No"/>
    <s v="No"/>
    <x v="1"/>
    <n v="2"/>
    <x v="0"/>
    <x v="1"/>
    <s v="CREDIT CARD"/>
    <n v="9"/>
    <x v="0"/>
    <n v="9"/>
    <n v="39"/>
    <x v="0"/>
    <x v="0"/>
    <s v="2021-11-28"/>
    <d v="2021-11-28T00:00:00"/>
    <x v="367"/>
    <s v="Medio"/>
    <s v="Medium"/>
    <n v="7.9087109420849764"/>
    <x v="1"/>
    <s v="SMS"/>
    <s v="SMS"/>
    <b v="0"/>
    <s v="No"/>
    <s v="Running"/>
    <x v="0"/>
    <s v="High"/>
    <n v="2.5"/>
    <x v="0"/>
    <x v="0"/>
  </r>
  <r>
    <s v="8303-BIWQ"/>
    <x v="0"/>
    <n v="29"/>
    <x v="2"/>
    <x v="4"/>
    <n v="1"/>
    <s v="Yes"/>
    <n v="0"/>
    <s v="WV"/>
    <s v="Female"/>
    <s v="Female"/>
    <x v="43"/>
    <s v="No"/>
    <s v="No"/>
    <x v="0"/>
    <n v="0"/>
    <x v="0"/>
    <x v="1"/>
    <s v="CREDIT CARD"/>
    <n v="27"/>
    <x v="0"/>
    <n v="27"/>
    <n v="778"/>
    <x v="0"/>
    <x v="0"/>
    <s v="2022/05/06"/>
    <d v="2022-05-06T00:00:00"/>
    <x v="368"/>
    <s v="Medio"/>
    <s v="Medium"/>
    <n v="25.074736125000861"/>
    <x v="7"/>
    <s v="Teléfono"/>
    <s v="Phone"/>
    <b v="1"/>
    <s v="Yes"/>
    <s v="Running"/>
    <x v="0"/>
    <s v="Low"/>
    <n v="6.8965517241379309E-2"/>
    <x v="0"/>
    <x v="0"/>
  </r>
  <r>
    <s v="1254-IWUU"/>
    <x v="1"/>
    <n v="1"/>
    <x v="0"/>
    <x v="11"/>
    <n v="1"/>
    <s v="Yes"/>
    <n v="0"/>
    <s v="WA"/>
    <s v="Female"/>
    <s v="Female"/>
    <x v="60"/>
    <s v="No"/>
    <s v="Yes"/>
    <x v="0"/>
    <n v="0"/>
    <x v="0"/>
    <x v="0"/>
    <s v="direct debit"/>
    <n v="38"/>
    <x v="1"/>
    <n v="38"/>
    <n v="38"/>
    <x v="2"/>
    <x v="15"/>
    <s v="2022/06/23"/>
    <d v="2022-06-23T00:00:00"/>
    <x v="369"/>
    <s v="Bajo"/>
    <s v="Low"/>
    <n v="32.615866663223578"/>
    <x v="8"/>
    <s v="Email"/>
    <s v="Email"/>
    <b v="1"/>
    <s v="Yes"/>
    <s v="Gaming"/>
    <x v="1"/>
    <s v="High"/>
    <n v="9"/>
    <x v="0"/>
    <x v="1"/>
  </r>
  <r>
    <s v="5747-XGZG"/>
    <x v="1"/>
    <n v="1"/>
    <x v="3"/>
    <x v="9"/>
    <n v="1"/>
    <s v="Yes"/>
    <n v="0"/>
    <s v="SD"/>
    <s v="Hombre"/>
    <s v="Male"/>
    <x v="63"/>
    <s v="No"/>
    <s v="Yes"/>
    <x v="0"/>
    <n v="0"/>
    <x v="0"/>
    <x v="0"/>
    <s v="direct debit"/>
    <n v="34"/>
    <x v="1"/>
    <n v="34"/>
    <n v="34"/>
    <x v="5"/>
    <x v="11"/>
    <s v="2021/11/01"/>
    <d v="2021-11-01T00:00:00"/>
    <x v="370"/>
    <s v="Bajo"/>
    <s v="Low"/>
    <n v="30.65674013769145"/>
    <x v="0"/>
    <s v="Email"/>
    <s v="Email"/>
    <b v="0"/>
    <s v="No"/>
    <s v="Gaming"/>
    <x v="1"/>
    <s v="Low"/>
    <n v="0"/>
    <x v="0"/>
    <x v="1"/>
  </r>
  <r>
    <s v="8784-IEDI"/>
    <x v="0"/>
    <n v="46"/>
    <x v="1"/>
    <x v="4"/>
    <n v="1"/>
    <s v="Yes"/>
    <n v="0"/>
    <s v="MI"/>
    <s v="Hombre"/>
    <s v="Male"/>
    <x v="59"/>
    <s v="No"/>
    <s v="No"/>
    <x v="0"/>
    <n v="0"/>
    <x v="1"/>
    <x v="2"/>
    <s v="CREDIT CARD"/>
    <n v="30"/>
    <x v="0"/>
    <n v="30"/>
    <n v="1351"/>
    <x v="0"/>
    <x v="0"/>
    <s v="2023-02-14"/>
    <d v="2023-02-14T00:00:00"/>
    <x v="371"/>
    <s v="Alto"/>
    <s v="High"/>
    <n v="29.903223637536389"/>
    <x v="4"/>
    <s v="Teléfono"/>
    <s v="Phone"/>
    <b v="0"/>
    <s v="No"/>
    <s v="Gaming"/>
    <x v="0"/>
    <s v="Low"/>
    <n v="2.1739130434782608E-2"/>
    <x v="0"/>
    <x v="0"/>
  </r>
  <r>
    <s v="0530-GRDZ"/>
    <x v="1"/>
    <n v="1"/>
    <x v="0"/>
    <x v="4"/>
    <n v="1"/>
    <s v="Yes"/>
    <n v="0"/>
    <s v="MI"/>
    <s v="Hombre"/>
    <s v="Male"/>
    <x v="3"/>
    <s v="No"/>
    <s v="No"/>
    <x v="0"/>
    <n v="0"/>
    <x v="0"/>
    <x v="0"/>
    <s v="direct debit"/>
    <n v="44"/>
    <x v="1"/>
    <n v="44"/>
    <n v="44"/>
    <x v="5"/>
    <x v="4"/>
    <s v="2021/05/12"/>
    <d v="2021-05-12T00:00:00"/>
    <x v="218"/>
    <s v="Alto"/>
    <s v="High"/>
    <n v="42.80212845622107"/>
    <x v="8"/>
    <s v="SMS"/>
    <s v="SMS"/>
    <b v="1"/>
    <s v="Yes"/>
    <s v="Gaming"/>
    <x v="1"/>
    <s v="High"/>
    <n v="9"/>
    <x v="0"/>
    <x v="0"/>
  </r>
  <r>
    <s v="9327-PDUY"/>
    <x v="1"/>
    <n v="3"/>
    <x v="5"/>
    <x v="4"/>
    <n v="1"/>
    <s v="Yes"/>
    <n v="0"/>
    <s v="IA"/>
    <s v="Hombre"/>
    <s v="Male"/>
    <x v="65"/>
    <s v="No"/>
    <s v="Yes"/>
    <x v="0"/>
    <n v="0"/>
    <x v="0"/>
    <x v="0"/>
    <s v="direct debit"/>
    <n v="52"/>
    <x v="1"/>
    <n v="52"/>
    <n v="170"/>
    <x v="4"/>
    <x v="3"/>
    <s v="2022-07-07"/>
    <d v="2022-07-07T00:00:00"/>
    <x v="372"/>
    <s v="Bajo"/>
    <s v="Low"/>
    <n v="46.844279175607653"/>
    <x v="6"/>
    <s v="Email"/>
    <s v="Email"/>
    <b v="0"/>
    <s v="No"/>
    <s v="Gaming"/>
    <x v="1"/>
    <s v="High"/>
    <n v="2.6666666666666665"/>
    <x v="0"/>
    <x v="1"/>
  </r>
  <r>
    <s v="7101-KIFS"/>
    <x v="0"/>
    <n v="12"/>
    <x v="1"/>
    <x v="0"/>
    <n v="0"/>
    <s v="No"/>
    <n v="0"/>
    <s v="RI"/>
    <s v="Hombre"/>
    <s v="Male"/>
    <x v="28"/>
    <s v="No"/>
    <s v="No"/>
    <x v="0"/>
    <n v="0"/>
    <x v="0"/>
    <x v="0"/>
    <s v="direct debit"/>
    <n v="9"/>
    <x v="1"/>
    <n v="9"/>
    <n v="113"/>
    <x v="0"/>
    <x v="0"/>
    <s v="2020-07-31"/>
    <d v="2020-07-31T00:00:00"/>
    <x v="314"/>
    <s v="Medio"/>
    <s v="Medium"/>
    <n v="10.01650719814203"/>
    <x v="9"/>
    <s v="SMS"/>
    <s v="SMS"/>
    <b v="0"/>
    <s v="No"/>
    <s v="Gaming"/>
    <x v="0"/>
    <s v="Medium"/>
    <n v="0.41666666666666669"/>
    <x v="0"/>
    <x v="0"/>
  </r>
  <r>
    <s v="9012-RVYM"/>
    <x v="0"/>
    <n v="10"/>
    <x v="1"/>
    <x v="7"/>
    <n v="1"/>
    <s v="Yes"/>
    <n v="0"/>
    <s v="OR"/>
    <s v="Hombre"/>
    <s v="Male"/>
    <x v="9"/>
    <s v="No"/>
    <s v="No"/>
    <x v="1"/>
    <n v="3"/>
    <x v="1"/>
    <x v="2"/>
    <s v="CREDIT CARD"/>
    <n v="23"/>
    <x v="0"/>
    <n v="23"/>
    <n v="218"/>
    <x v="0"/>
    <x v="0"/>
    <s v="2023-03-23"/>
    <d v="2023-03-23T00:00:00"/>
    <x v="373"/>
    <s v="Bajo"/>
    <s v="Low"/>
    <n v="26.70428699842541"/>
    <x v="2"/>
    <s v="SMS"/>
    <s v="SMS"/>
    <b v="1"/>
    <s v="Yes"/>
    <s v="Cooking"/>
    <x v="0"/>
    <s v="Medium"/>
    <n v="0.4"/>
    <x v="0"/>
    <x v="0"/>
  </r>
  <r>
    <s v="2039-OJSL"/>
    <x v="1"/>
    <n v="13"/>
    <x v="1"/>
    <x v="7"/>
    <n v="1"/>
    <s v="Yes"/>
    <n v="0"/>
    <s v="AL"/>
    <s v="Female"/>
    <s v="Female"/>
    <x v="19"/>
    <s v="No"/>
    <s v="No"/>
    <x v="0"/>
    <n v="0"/>
    <x v="0"/>
    <x v="0"/>
    <s v="direct debit"/>
    <n v="23"/>
    <x v="1"/>
    <n v="23"/>
    <n v="299"/>
    <x v="1"/>
    <x v="6"/>
    <s v="2020/07/26"/>
    <d v="2020-07-26T00:00:00"/>
    <x v="374"/>
    <s v="Alto"/>
    <s v="High"/>
    <n v="25.56953437987595"/>
    <x v="4"/>
    <s v="Email"/>
    <s v="Email"/>
    <b v="0"/>
    <s v="No"/>
    <s v="Cooking"/>
    <x v="0"/>
    <s v="Low"/>
    <n v="7.6923076923076927E-2"/>
    <x v="0"/>
    <x v="0"/>
  </r>
  <r>
    <s v="8540-ZWCN"/>
    <x v="0"/>
    <n v="20"/>
    <x v="1"/>
    <x v="0"/>
    <n v="0"/>
    <s v="No"/>
    <n v="0"/>
    <s v="AL"/>
    <s v="Hombre"/>
    <s v="Male"/>
    <x v="30"/>
    <s v="No"/>
    <s v="Yes"/>
    <x v="0"/>
    <n v="0"/>
    <x v="0"/>
    <x v="1"/>
    <s v="direct debit"/>
    <n v="12"/>
    <x v="1"/>
    <n v="12"/>
    <n v="251"/>
    <x v="0"/>
    <x v="0"/>
    <s v="2020-09-04"/>
    <d v="2020-09-04T00:00:00"/>
    <x v="375"/>
    <s v="Medio"/>
    <s v="Medium"/>
    <n v="10.65018297617935"/>
    <x v="9"/>
    <s v="Teléfono"/>
    <s v="Phone"/>
    <b v="0"/>
    <s v="No"/>
    <s v="Running"/>
    <x v="0"/>
    <s v="Medium"/>
    <n v="0.25"/>
    <x v="0"/>
    <x v="1"/>
  </r>
  <r>
    <s v="8037-INMB"/>
    <x v="0"/>
    <n v="18"/>
    <x v="1"/>
    <x v="1"/>
    <n v="1"/>
    <s v="Yes"/>
    <n v="0"/>
    <s v="ND"/>
    <s v="Female"/>
    <s v="Female"/>
    <x v="21"/>
    <s v="No"/>
    <s v="No"/>
    <x v="0"/>
    <n v="0"/>
    <x v="0"/>
    <x v="0"/>
    <s v="direct debit"/>
    <n v="31"/>
    <x v="1"/>
    <n v="31"/>
    <n v="540"/>
    <x v="0"/>
    <x v="0"/>
    <s v="2021/01/21"/>
    <d v="2021-01-21T00:00:00"/>
    <x v="376"/>
    <s v="Alto"/>
    <s v="High"/>
    <n v="31.330193166570989"/>
    <x v="2"/>
    <s v="Teléfono"/>
    <s v="Phone"/>
    <b v="0"/>
    <s v="No"/>
    <s v="Cooking"/>
    <x v="1"/>
    <s v="Medium"/>
    <n v="0.22222222222222221"/>
    <x v="0"/>
    <x v="0"/>
  </r>
  <r>
    <s v="2109-RYXQ"/>
    <x v="0"/>
    <n v="43"/>
    <x v="1"/>
    <x v="2"/>
    <n v="1"/>
    <s v="Yes"/>
    <n v="0"/>
    <s v="VA"/>
    <s v="Female"/>
    <s v="Female"/>
    <x v="33"/>
    <s v="Yes"/>
    <s v="No"/>
    <x v="0"/>
    <n v="0"/>
    <x v="1"/>
    <x v="2"/>
    <s v="CREDIT CARD"/>
    <n v="72"/>
    <x v="0"/>
    <n v="72"/>
    <n v="3047"/>
    <x v="0"/>
    <x v="0"/>
    <s v="2023-07-08"/>
    <d v="2023-07-08T00:00:00"/>
    <x v="377"/>
    <s v="Alto"/>
    <s v="High"/>
    <n v="81.042113104757362"/>
    <x v="0"/>
    <s v="Email"/>
    <s v="Email"/>
    <b v="0"/>
    <s v="No"/>
    <s v="Gaming"/>
    <x v="2"/>
    <s v="Low"/>
    <n v="0"/>
    <x v="0"/>
    <x v="2"/>
  </r>
  <r>
    <s v="8504-FZKV"/>
    <x v="0"/>
    <n v="1"/>
    <x v="1"/>
    <x v="5"/>
    <n v="1"/>
    <s v="Yes"/>
    <n v="0"/>
    <s v="AL"/>
    <s v="Hombre"/>
    <s v="Male"/>
    <x v="5"/>
    <s v="No"/>
    <s v="No"/>
    <x v="0"/>
    <n v="0"/>
    <x v="0"/>
    <x v="0"/>
    <s v="CREDIT CARD"/>
    <n v="33"/>
    <x v="0"/>
    <n v="33"/>
    <n v="33"/>
    <x v="0"/>
    <x v="0"/>
    <s v="2023/08/04"/>
    <d v="2023-08-04T00:00:00"/>
    <x v="378"/>
    <s v="Medio"/>
    <s v="Medium"/>
    <n v="34.139910018416202"/>
    <x v="5"/>
    <s v="Teléfono"/>
    <s v="Phone"/>
    <b v="0"/>
    <s v="No"/>
    <s v="Running"/>
    <x v="1"/>
    <s v="Medium"/>
    <n v="3"/>
    <x v="0"/>
    <x v="0"/>
  </r>
  <r>
    <s v="4142-CKNJ"/>
    <x v="0"/>
    <n v="2"/>
    <x v="0"/>
    <x v="0"/>
    <n v="0"/>
    <s v="No"/>
    <n v="0"/>
    <s v="KS"/>
    <s v="Hombre"/>
    <s v="Male"/>
    <x v="5"/>
    <s v="No"/>
    <s v="No"/>
    <x v="0"/>
    <n v="0"/>
    <x v="0"/>
    <x v="0"/>
    <s v="CREDIT CARD"/>
    <n v="14"/>
    <x v="0"/>
    <n v="14"/>
    <n v="35"/>
    <x v="0"/>
    <x v="0"/>
    <s v="2021-10-31"/>
    <d v="2021-10-31T00:00:00"/>
    <x v="379"/>
    <s v="Bajo"/>
    <s v="Low"/>
    <n v="12.896687354395951"/>
    <x v="3"/>
    <s v="SMS"/>
    <s v="SMS"/>
    <b v="0"/>
    <s v="No"/>
    <s v="Gaming"/>
    <x v="0"/>
    <s v="Medium"/>
    <n v="3"/>
    <x v="0"/>
    <x v="0"/>
  </r>
  <r>
    <s v="5534-KBAI"/>
    <x v="0"/>
    <n v="13"/>
    <x v="1"/>
    <x v="9"/>
    <n v="1"/>
    <s v="Yes"/>
    <n v="0"/>
    <s v="TN"/>
    <s v="Hombre"/>
    <s v="Male"/>
    <x v="2"/>
    <s v="No"/>
    <s v="Yes"/>
    <x v="0"/>
    <n v="0"/>
    <x v="0"/>
    <x v="2"/>
    <s v="CREDIT CARD"/>
    <n v="37"/>
    <x v="0"/>
    <n v="37"/>
    <n v="500"/>
    <x v="0"/>
    <x v="0"/>
    <s v="2020/08/01"/>
    <d v="2020-08-01T00:00:00"/>
    <x v="107"/>
    <s v="Medio"/>
    <s v="Medium"/>
    <n v="30.778408524318209"/>
    <x v="4"/>
    <s v="Email"/>
    <s v="Email"/>
    <b v="0"/>
    <s v="No"/>
    <s v="Gaming"/>
    <x v="1"/>
    <s v="Low"/>
    <n v="7.6923076923076927E-2"/>
    <x v="0"/>
    <x v="1"/>
  </r>
  <r>
    <s v="9589-QXZF"/>
    <x v="0"/>
    <n v="57"/>
    <x v="1"/>
    <x v="9"/>
    <n v="1"/>
    <s v="Yes"/>
    <n v="0"/>
    <s v="WI"/>
    <s v="Hombre"/>
    <s v="Male"/>
    <x v="12"/>
    <s v="No"/>
    <s v="No"/>
    <x v="1"/>
    <n v="3"/>
    <x v="1"/>
    <x v="1"/>
    <s v="direct debit"/>
    <n v="55"/>
    <x v="1"/>
    <n v="55"/>
    <n v="3117"/>
    <x v="0"/>
    <x v="0"/>
    <s v="2021-05-28"/>
    <d v="2021-05-28T00:00:00"/>
    <x v="380"/>
    <s v="Medio"/>
    <s v="Medium"/>
    <n v="50.607340796399377"/>
    <x v="0"/>
    <s v="SMS"/>
    <s v="SMS"/>
    <b v="0"/>
    <s v="No"/>
    <s v="Gaming"/>
    <x v="1"/>
    <s v="Low"/>
    <n v="0"/>
    <x v="0"/>
    <x v="0"/>
  </r>
  <r>
    <s v="2956-MAMW"/>
    <x v="0"/>
    <n v="70"/>
    <x v="1"/>
    <x v="9"/>
    <n v="1"/>
    <s v="Yes"/>
    <n v="0"/>
    <s v="CA"/>
    <s v="Hombre"/>
    <s v="Male"/>
    <x v="35"/>
    <s v="No"/>
    <s v="Yes"/>
    <x v="0"/>
    <n v="0"/>
    <x v="1"/>
    <x v="2"/>
    <s v="CREDIT CARD"/>
    <n v="45"/>
    <x v="0"/>
    <n v="45"/>
    <n v="3170"/>
    <x v="0"/>
    <x v="0"/>
    <s v="2023-07-14"/>
    <d v="2023-07-14T00:00:00"/>
    <x v="56"/>
    <s v="Alto"/>
    <s v="High"/>
    <n v="42.057017231857529"/>
    <x v="1"/>
    <s v="SMS"/>
    <s v="SMS"/>
    <b v="0"/>
    <s v="No"/>
    <s v="Gaming"/>
    <x v="1"/>
    <s v="High"/>
    <n v="0.14285714285714285"/>
    <x v="0"/>
    <x v="1"/>
  </r>
  <r>
    <s v="5683-NKWP"/>
    <x v="0"/>
    <n v="71"/>
    <x v="1"/>
    <x v="31"/>
    <n v="1"/>
    <s v="Yes"/>
    <n v="0"/>
    <s v="MI"/>
    <s v="Female"/>
    <s v="Female"/>
    <x v="37"/>
    <s v="Yes"/>
    <s v="No"/>
    <x v="0"/>
    <n v="0"/>
    <x v="1"/>
    <x v="2"/>
    <s v="CREDIT CARD"/>
    <n v="64"/>
    <x v="0"/>
    <n v="64"/>
    <n v="4556"/>
    <x v="0"/>
    <x v="0"/>
    <s v="2022/07/31"/>
    <d v="2022-07-31T00:00:00"/>
    <x v="381"/>
    <s v="Medio"/>
    <s v="Medium"/>
    <n v="55.647131362750322"/>
    <x v="9"/>
    <s v="Email"/>
    <s v="Email"/>
    <b v="1"/>
    <s v="Yes"/>
    <s v="Cooking"/>
    <x v="1"/>
    <s v="Medium"/>
    <n v="7.0422535211267609E-2"/>
    <x v="2"/>
    <x v="2"/>
  </r>
  <r>
    <s v="4202-KAFH"/>
    <x v="0"/>
    <n v="16"/>
    <x v="1"/>
    <x v="1"/>
    <n v="1"/>
    <s v="Yes"/>
    <n v="0"/>
    <s v="DE"/>
    <s v="Hombre"/>
    <s v="Male"/>
    <x v="23"/>
    <s v="No"/>
    <s v="No"/>
    <x v="0"/>
    <n v="0"/>
    <x v="0"/>
    <x v="0"/>
    <s v="direct debit"/>
    <n v="43"/>
    <x v="1"/>
    <n v="43"/>
    <n v="680"/>
    <x v="0"/>
    <x v="0"/>
    <s v="2023-03-24"/>
    <d v="2023-03-24T00:00:00"/>
    <x v="382"/>
    <s v="Bajo"/>
    <s v="Low"/>
    <n v="37.120477184314773"/>
    <x v="6"/>
    <s v="SMS"/>
    <s v="SMS"/>
    <b v="0"/>
    <s v="No"/>
    <s v="Cooking"/>
    <x v="1"/>
    <s v="High"/>
    <n v="0.5"/>
    <x v="0"/>
    <x v="0"/>
  </r>
  <r>
    <s v="6231-ADZO"/>
    <x v="0"/>
    <n v="14"/>
    <x v="2"/>
    <x v="0"/>
    <n v="0"/>
    <s v="No"/>
    <n v="0"/>
    <s v="OH"/>
    <s v="Female"/>
    <s v="Female"/>
    <x v="46"/>
    <s v="No"/>
    <s v="No"/>
    <x v="1"/>
    <n v="3"/>
    <x v="0"/>
    <x v="0"/>
    <s v="CREDIT CARD"/>
    <n v="11"/>
    <x v="0"/>
    <n v="11"/>
    <n v="151"/>
    <x v="0"/>
    <x v="0"/>
    <s v="2023/10/06"/>
    <d v="2023-10-06T00:00:00"/>
    <x v="383"/>
    <s v="Alto"/>
    <s v="High"/>
    <n v="11.06308913599784"/>
    <x v="9"/>
    <s v="Teléfono"/>
    <s v="Phone"/>
    <b v="1"/>
    <s v="Yes"/>
    <s v="Running"/>
    <x v="0"/>
    <s v="Medium"/>
    <n v="0.35714285714285715"/>
    <x v="0"/>
    <x v="0"/>
  </r>
  <r>
    <s v="8689-TRGU"/>
    <x v="0"/>
    <n v="32"/>
    <x v="1"/>
    <x v="9"/>
    <n v="1"/>
    <s v="Yes"/>
    <n v="0"/>
    <s v="CT"/>
    <s v="Female"/>
    <s v="Female"/>
    <x v="44"/>
    <s v="No"/>
    <s v="Yes"/>
    <x v="0"/>
    <n v="0"/>
    <x v="1"/>
    <x v="2"/>
    <s v="PAPER CHECK"/>
    <n v="50"/>
    <x v="3"/>
    <n v="50"/>
    <n v="1631"/>
    <x v="0"/>
    <x v="0"/>
    <s v="2020-03-29"/>
    <d v="2020-03-29T00:00:00"/>
    <x v="384"/>
    <s v="Medio"/>
    <s v="Medium"/>
    <n v="40.39180746794603"/>
    <x v="2"/>
    <s v="Email"/>
    <s v="Email"/>
    <b v="0"/>
    <s v="No"/>
    <s v="Gaming"/>
    <x v="1"/>
    <s v="Medium"/>
    <n v="0.125"/>
    <x v="0"/>
    <x v="1"/>
  </r>
  <r>
    <s v="5848-VODO"/>
    <x v="0"/>
    <n v="72"/>
    <x v="1"/>
    <x v="18"/>
    <n v="1"/>
    <s v="Yes"/>
    <n v="0"/>
    <s v="IA"/>
    <s v="Hombre"/>
    <s v="Male"/>
    <x v="8"/>
    <s v="Yes"/>
    <s v="No"/>
    <x v="1"/>
    <n v="5"/>
    <x v="1"/>
    <x v="2"/>
    <s v="CREDIT CARD"/>
    <n v="46"/>
    <x v="0"/>
    <n v="46"/>
    <n v="3303"/>
    <x v="0"/>
    <x v="0"/>
    <s v="2020/04/09"/>
    <d v="2020-04-09T00:00:00"/>
    <x v="385"/>
    <s v="Alto"/>
    <s v="High"/>
    <n v="48.598596320023269"/>
    <x v="1"/>
    <s v="Teléfono"/>
    <s v="Phone"/>
    <b v="0"/>
    <s v="No"/>
    <s v="Cooking"/>
    <x v="1"/>
    <s v="High"/>
    <n v="0.1388888888888889"/>
    <x v="0"/>
    <x v="2"/>
  </r>
  <r>
    <s v="2342-UXKI"/>
    <x v="0"/>
    <n v="3"/>
    <x v="1"/>
    <x v="1"/>
    <n v="1"/>
    <s v="Yes"/>
    <n v="0"/>
    <s v="OK"/>
    <s v="Hombre"/>
    <s v="Male"/>
    <x v="21"/>
    <s v="No"/>
    <s v="No"/>
    <x v="0"/>
    <n v="0"/>
    <x v="0"/>
    <x v="0"/>
    <s v="direct debit"/>
    <n v="36"/>
    <x v="1"/>
    <n v="36"/>
    <n v="106"/>
    <x v="0"/>
    <x v="0"/>
    <s v="2022-08-17"/>
    <d v="2022-08-17T00:00:00"/>
    <x v="386"/>
    <s v="Medio"/>
    <s v="Medium"/>
    <n v="39.215692451106797"/>
    <x v="1"/>
    <s v="Email"/>
    <s v="Email"/>
    <b v="0"/>
    <s v="No"/>
    <s v="Cooking"/>
    <x v="1"/>
    <s v="High"/>
    <n v="3.3333333333333335"/>
    <x v="0"/>
    <x v="0"/>
  </r>
  <r>
    <s v="5754-NZGW"/>
    <x v="0"/>
    <n v="60"/>
    <x v="1"/>
    <x v="0"/>
    <n v="0"/>
    <s v="No"/>
    <n v="0"/>
    <s v="GA"/>
    <s v="Hombre"/>
    <s v="Male"/>
    <x v="18"/>
    <s v="No"/>
    <s v="No"/>
    <x v="1"/>
    <n v="6"/>
    <x v="0"/>
    <x v="2"/>
    <s v="direct debit"/>
    <n v="7"/>
    <x v="1"/>
    <n v="7"/>
    <n v="423"/>
    <x v="0"/>
    <x v="0"/>
    <s v="2023/08/12"/>
    <d v="2023-08-12T00:00:00"/>
    <x v="265"/>
    <s v="Bajo"/>
    <s v="Low"/>
    <n v="7.5310838747914151"/>
    <x v="10"/>
    <s v="SMS"/>
    <s v="SMS"/>
    <b v="0"/>
    <s v="No"/>
    <s v="Gaming"/>
    <x v="0"/>
    <s v="Medium"/>
    <n v="0.11666666666666667"/>
    <x v="0"/>
    <x v="0"/>
  </r>
  <r>
    <s v="6227-SNVZ"/>
    <x v="0"/>
    <n v="22"/>
    <x v="1"/>
    <x v="1"/>
    <n v="0"/>
    <s v="No"/>
    <n v="41"/>
    <s v="WI"/>
    <s v="Hombre"/>
    <s v="Male"/>
    <x v="25"/>
    <s v="No"/>
    <s v="No"/>
    <x v="0"/>
    <n v="0"/>
    <x v="1"/>
    <x v="1"/>
    <s v="CREDIT CARD"/>
    <n v="40"/>
    <x v="0"/>
    <n v="40"/>
    <n v="898"/>
    <x v="0"/>
    <x v="0"/>
    <s v="2020/10/02"/>
    <d v="2020-10-02T00:00:00"/>
    <x v="166"/>
    <s v="Alto"/>
    <s v="High"/>
    <n v="33.991328636166571"/>
    <x v="7"/>
    <s v="Email"/>
    <s v="Email"/>
    <b v="0"/>
    <s v="No"/>
    <s v="Cooking"/>
    <x v="1"/>
    <s v="Low"/>
    <n v="9.0909090909090912E-2"/>
    <x v="0"/>
    <x v="0"/>
  </r>
  <r>
    <s v="5987-DQEM"/>
    <x v="0"/>
    <n v="9"/>
    <x v="1"/>
    <x v="7"/>
    <n v="1"/>
    <s v="Yes"/>
    <n v="0"/>
    <s v="AK"/>
    <s v="Hombre"/>
    <s v="Male"/>
    <x v="5"/>
    <s v="No"/>
    <s v="No"/>
    <x v="0"/>
    <n v="0"/>
    <x v="0"/>
    <x v="0"/>
    <s v="direct debit"/>
    <n v="55"/>
    <x v="1"/>
    <n v="55"/>
    <n v="504"/>
    <x v="0"/>
    <x v="0"/>
    <s v="2020/07/12"/>
    <d v="2020-07-12T00:00:00"/>
    <x v="387"/>
    <s v="Alto"/>
    <s v="High"/>
    <n v="64.197482651693235"/>
    <x v="1"/>
    <s v="SMS"/>
    <s v="SMS"/>
    <b v="1"/>
    <s v="Yes"/>
    <s v="Reading"/>
    <x v="2"/>
    <s v="High"/>
    <n v="1.1111111111111112"/>
    <x v="0"/>
    <x v="0"/>
  </r>
  <r>
    <s v="4963-PKUO"/>
    <x v="1"/>
    <n v="66"/>
    <x v="5"/>
    <x v="7"/>
    <n v="1"/>
    <s v="Yes"/>
    <n v="0"/>
    <s v="NY"/>
    <s v="Hombre"/>
    <s v="Male"/>
    <x v="3"/>
    <s v="No"/>
    <s v="No"/>
    <x v="0"/>
    <n v="0"/>
    <x v="1"/>
    <x v="1"/>
    <s v="direct debit"/>
    <n v="63"/>
    <x v="1"/>
    <n v="63"/>
    <n v="4162"/>
    <x v="1"/>
    <x v="6"/>
    <s v="2022-04-18"/>
    <d v="2022-04-18T00:00:00"/>
    <x v="32"/>
    <s v="Bajo"/>
    <s v="Low"/>
    <n v="52.670975686443569"/>
    <x v="6"/>
    <s v="SMS"/>
    <s v="SMS"/>
    <b v="1"/>
    <s v="Yes"/>
    <s v="Cooking"/>
    <x v="1"/>
    <s v="High"/>
    <n v="0.12121212121212122"/>
    <x v="0"/>
    <x v="0"/>
  </r>
  <r>
    <s v="5290-HHVV"/>
    <x v="0"/>
    <n v="44"/>
    <x v="1"/>
    <x v="29"/>
    <n v="1"/>
    <s v="Yes"/>
    <n v="0"/>
    <s v="NJ"/>
    <s v="Female"/>
    <s v="Female"/>
    <x v="3"/>
    <s v="No"/>
    <s v="No"/>
    <x v="1"/>
    <n v="4"/>
    <x v="1"/>
    <x v="0"/>
    <s v="direct debit"/>
    <n v="42"/>
    <x v="1"/>
    <n v="42"/>
    <n v="1823"/>
    <x v="0"/>
    <x v="0"/>
    <s v="2021-06-26"/>
    <d v="2021-06-26T00:00:00"/>
    <x v="388"/>
    <s v="Alto"/>
    <s v="High"/>
    <n v="39.835247550769878"/>
    <x v="0"/>
    <s v="SMS"/>
    <s v="SMS"/>
    <b v="1"/>
    <s v="Yes"/>
    <s v="Cooking"/>
    <x v="1"/>
    <s v="Low"/>
    <n v="0"/>
    <x v="2"/>
    <x v="0"/>
  </r>
  <r>
    <s v="2004-BVVI"/>
    <x v="1"/>
    <n v="18"/>
    <x v="4"/>
    <x v="2"/>
    <n v="1"/>
    <s v="Yes"/>
    <n v="0"/>
    <s v="AL"/>
    <s v="Hombre"/>
    <s v="Male"/>
    <x v="3"/>
    <s v="No"/>
    <s v="No"/>
    <x v="0"/>
    <n v="0"/>
    <x v="1"/>
    <x v="0"/>
    <s v="CREDIT CARD"/>
    <n v="22"/>
    <x v="0"/>
    <n v="22"/>
    <n v="397"/>
    <x v="2"/>
    <x v="5"/>
    <s v="2020/05/08"/>
    <d v="2020-05-08T00:00:00"/>
    <x v="389"/>
    <s v="Bajo"/>
    <s v="Low"/>
    <n v="18.915019704511121"/>
    <x v="1"/>
    <s v="Teléfono"/>
    <s v="Phone"/>
    <b v="1"/>
    <s v="Yes"/>
    <s v="Running"/>
    <x v="0"/>
    <s v="High"/>
    <n v="0.55555555555555558"/>
    <x v="0"/>
    <x v="0"/>
  </r>
  <r>
    <s v="1959-TYXJ"/>
    <x v="0"/>
    <n v="69"/>
    <x v="1"/>
    <x v="5"/>
    <n v="1"/>
    <s v="Yes"/>
    <n v="0"/>
    <s v="MN"/>
    <s v="Hombre"/>
    <s v="Male"/>
    <x v="45"/>
    <s v="No"/>
    <s v="No"/>
    <x v="0"/>
    <n v="0"/>
    <x v="1"/>
    <x v="2"/>
    <s v="CREDIT CARD"/>
    <n v="33"/>
    <x v="0"/>
    <n v="33"/>
    <n v="2262"/>
    <x v="0"/>
    <x v="0"/>
    <s v="2021/03/25"/>
    <d v="2021-03-25T00:00:00"/>
    <x v="390"/>
    <s v="Medio"/>
    <s v="Medium"/>
    <n v="26.65437365881537"/>
    <x v="1"/>
    <s v="Teléfono"/>
    <s v="Phone"/>
    <b v="0"/>
    <s v="No"/>
    <s v="Gaming"/>
    <x v="0"/>
    <s v="High"/>
    <n v="0.14492753623188406"/>
    <x v="0"/>
    <x v="0"/>
  </r>
  <r>
    <s v="5387-VSOQ"/>
    <x v="0"/>
    <n v="69"/>
    <x v="1"/>
    <x v="1"/>
    <n v="0"/>
    <s v="No"/>
    <n v="16"/>
    <s v="OK"/>
    <s v="Female"/>
    <s v="Female"/>
    <x v="43"/>
    <s v="No"/>
    <s v="No"/>
    <x v="1"/>
    <n v="2"/>
    <x v="1"/>
    <x v="1"/>
    <s v="direct debit"/>
    <n v="29"/>
    <x v="1"/>
    <n v="29"/>
    <n v="2001"/>
    <x v="0"/>
    <x v="0"/>
    <s v="2022/12/27"/>
    <d v="2022-12-27T00:00:00"/>
    <x v="391"/>
    <s v="Bajo"/>
    <s v="Low"/>
    <n v="25.85377733186575"/>
    <x v="3"/>
    <s v="Teléfono"/>
    <s v="Phone"/>
    <b v="0"/>
    <s v="No"/>
    <s v="Reading"/>
    <x v="0"/>
    <s v="Medium"/>
    <n v="8.6956521739130432E-2"/>
    <x v="0"/>
    <x v="0"/>
  </r>
  <r>
    <s v="8289-YYQE"/>
    <x v="1"/>
    <n v="8"/>
    <x v="1"/>
    <x v="4"/>
    <n v="1"/>
    <s v="Yes"/>
    <n v="0"/>
    <s v="AL"/>
    <s v="Hombre"/>
    <s v="Male"/>
    <x v="1"/>
    <s v="No"/>
    <s v="Yes"/>
    <x v="0"/>
    <n v="0"/>
    <x v="0"/>
    <x v="0"/>
    <s v="direct debit"/>
    <n v="37"/>
    <x v="1"/>
    <n v="37"/>
    <n v="303"/>
    <x v="2"/>
    <x v="18"/>
    <s v="2022/06/08"/>
    <d v="2022-06-08T00:00:00"/>
    <x v="364"/>
    <s v="Medio"/>
    <s v="Medium"/>
    <n v="43.642519906479002"/>
    <x v="7"/>
    <s v="Teléfono"/>
    <s v="Phone"/>
    <b v="0"/>
    <s v="No"/>
    <s v="Reading"/>
    <x v="1"/>
    <s v="Low"/>
    <n v="0.25"/>
    <x v="0"/>
    <x v="1"/>
  </r>
  <r>
    <s v="2787-KHKN"/>
    <x v="0"/>
    <n v="72"/>
    <x v="1"/>
    <x v="7"/>
    <n v="1"/>
    <s v="Yes"/>
    <n v="0"/>
    <s v="NC"/>
    <s v="Hombre"/>
    <s v="Male"/>
    <x v="12"/>
    <s v="No"/>
    <s v="No"/>
    <x v="0"/>
    <n v="0"/>
    <x v="1"/>
    <x v="2"/>
    <s v="direct debit"/>
    <n v="68"/>
    <x v="1"/>
    <n v="68"/>
    <n v="4893"/>
    <x v="0"/>
    <x v="0"/>
    <s v="2020/02/07"/>
    <d v="2020-02-07T00:00:00"/>
    <x v="392"/>
    <s v="Medio"/>
    <s v="Medium"/>
    <n v="79.162885404381583"/>
    <x v="8"/>
    <s v="SMS"/>
    <s v="SMS"/>
    <b v="1"/>
    <s v="Yes"/>
    <s v="Running"/>
    <x v="2"/>
    <s v="High"/>
    <n v="0.125"/>
    <x v="0"/>
    <x v="0"/>
  </r>
  <r>
    <s v="7240-INEF"/>
    <x v="0"/>
    <n v="69"/>
    <x v="1"/>
    <x v="7"/>
    <n v="1"/>
    <s v="Yes"/>
    <n v="0"/>
    <s v="FL"/>
    <s v="Hombre"/>
    <s v="Male"/>
    <x v="35"/>
    <s v="No"/>
    <s v="Yes"/>
    <x v="0"/>
    <n v="0"/>
    <x v="1"/>
    <x v="2"/>
    <s v="direct debit"/>
    <n v="53"/>
    <x v="1"/>
    <n v="53"/>
    <n v="3663"/>
    <x v="0"/>
    <x v="0"/>
    <s v="2021/08/26"/>
    <d v="2021-08-26T00:00:00"/>
    <x v="393"/>
    <s v="Bajo"/>
    <s v="Low"/>
    <n v="54.177756384249882"/>
    <x v="5"/>
    <s v="Teléfono"/>
    <s v="Phone"/>
    <b v="0"/>
    <s v="No"/>
    <s v="Cooking"/>
    <x v="1"/>
    <s v="Medium"/>
    <n v="4.3478260869565216E-2"/>
    <x v="0"/>
    <x v="1"/>
  </r>
  <r>
    <s v="6550-YSQP"/>
    <x v="0"/>
    <n v="30"/>
    <x v="1"/>
    <x v="12"/>
    <n v="1"/>
    <s v="Yes"/>
    <n v="0"/>
    <s v="OH"/>
    <s v="Female"/>
    <s v="Female"/>
    <x v="13"/>
    <s v="No"/>
    <s v="No"/>
    <x v="1"/>
    <n v="6"/>
    <x v="1"/>
    <x v="0"/>
    <s v="direct debit"/>
    <n v="51"/>
    <x v="1"/>
    <n v="51"/>
    <n v="1548"/>
    <x v="0"/>
    <x v="0"/>
    <s v="2020/03/06"/>
    <d v="2020-03-06T00:00:00"/>
    <x v="379"/>
    <s v="Alto"/>
    <s v="High"/>
    <n v="51.540236334607691"/>
    <x v="4"/>
    <s v="SMS"/>
    <s v="SMS"/>
    <b v="1"/>
    <s v="Yes"/>
    <s v="Running"/>
    <x v="1"/>
    <s v="Low"/>
    <n v="3.3333333333333333E-2"/>
    <x v="0"/>
    <x v="0"/>
  </r>
  <r>
    <s v="6112-UTCV"/>
    <x v="1"/>
    <n v="56"/>
    <x v="1"/>
    <x v="7"/>
    <n v="1"/>
    <s v="Yes"/>
    <n v="0"/>
    <s v="CA"/>
    <s v="Hombre"/>
    <s v="Male"/>
    <x v="15"/>
    <s v="No"/>
    <s v="No"/>
    <x v="0"/>
    <n v="0"/>
    <x v="0"/>
    <x v="1"/>
    <s v="direct debit"/>
    <n v="27"/>
    <x v="1"/>
    <n v="27"/>
    <n v="1532"/>
    <x v="0"/>
    <x v="0"/>
    <s v="2021/09/11"/>
    <d v="2021-09-11T00:00:00"/>
    <x v="310"/>
    <s v="Alto"/>
    <s v="High"/>
    <n v="24.733853121884739"/>
    <x v="8"/>
    <s v="Teléfono"/>
    <s v="Phone"/>
    <b v="1"/>
    <s v="Yes"/>
    <s v="Gaming"/>
    <x v="0"/>
    <s v="High"/>
    <n v="0.16071428571428573"/>
    <x v="0"/>
    <x v="0"/>
  </r>
  <r>
    <s v="7621-KAMG"/>
    <x v="1"/>
    <n v="21"/>
    <x v="4"/>
    <x v="1"/>
    <n v="0"/>
    <s v="No"/>
    <n v="43"/>
    <s v="NH"/>
    <s v="Hombre"/>
    <s v="Male"/>
    <x v="17"/>
    <s v="No"/>
    <s v="No"/>
    <x v="0"/>
    <n v="0"/>
    <x v="0"/>
    <x v="1"/>
    <s v="PAPER CHECK"/>
    <n v="26"/>
    <x v="3"/>
    <n v="26"/>
    <n v="551"/>
    <x v="5"/>
    <x v="4"/>
    <s v="2022/06/24"/>
    <d v="2022-06-24T00:00:00"/>
    <x v="258"/>
    <s v="Alto"/>
    <s v="High"/>
    <n v="23.42590520744519"/>
    <x v="0"/>
    <s v="Email"/>
    <s v="Email"/>
    <b v="0"/>
    <s v="No"/>
    <s v="Cooking"/>
    <x v="0"/>
    <s v="Low"/>
    <n v="0"/>
    <x v="0"/>
    <x v="0"/>
  </r>
  <r>
    <s v="4333-CPAW"/>
    <x v="0"/>
    <n v="71"/>
    <x v="1"/>
    <x v="0"/>
    <n v="0"/>
    <s v="No"/>
    <n v="0"/>
    <s v="NC"/>
    <s v="Hombre"/>
    <s v="Male"/>
    <x v="53"/>
    <s v="No"/>
    <s v="Yes"/>
    <x v="0"/>
    <n v="0"/>
    <x v="0"/>
    <x v="2"/>
    <s v="direct debit"/>
    <n v="10"/>
    <x v="1"/>
    <n v="10"/>
    <n v="681"/>
    <x v="0"/>
    <x v="0"/>
    <s v="2022/06/16"/>
    <d v="2022-06-16T00:00:00"/>
    <x v="391"/>
    <s v="Bajo"/>
    <s v="Low"/>
    <n v="8.0404432002596025"/>
    <x v="0"/>
    <s v="SMS"/>
    <s v="SMS"/>
    <b v="1"/>
    <s v="Yes"/>
    <s v="Running"/>
    <x v="0"/>
    <s v="Low"/>
    <n v="0"/>
    <x v="0"/>
    <x v="1"/>
  </r>
  <r>
    <s v="6021-PCSD"/>
    <x v="0"/>
    <n v="67"/>
    <x v="1"/>
    <x v="0"/>
    <n v="0"/>
    <s v="No"/>
    <n v="0"/>
    <s v="FL"/>
    <s v="Female"/>
    <s v="Female"/>
    <x v="31"/>
    <s v="No"/>
    <s v="No"/>
    <x v="0"/>
    <n v="0"/>
    <x v="0"/>
    <x v="2"/>
    <s v="CREDIT CARD"/>
    <n v="14"/>
    <x v="0"/>
    <n v="14"/>
    <n v="967"/>
    <x v="0"/>
    <x v="0"/>
    <s v="2023/01/26"/>
    <d v="2023-01-26T00:00:00"/>
    <x v="394"/>
    <s v="Medio"/>
    <s v="Medium"/>
    <n v="13.098647430441369"/>
    <x v="8"/>
    <s v="Email"/>
    <s v="Email"/>
    <b v="1"/>
    <s v="Yes"/>
    <s v="Cooking"/>
    <x v="0"/>
    <s v="High"/>
    <n v="0.13432835820895522"/>
    <x v="0"/>
    <x v="0"/>
  </r>
  <r>
    <s v="8264-BLTO"/>
    <x v="0"/>
    <n v="62"/>
    <x v="1"/>
    <x v="7"/>
    <n v="1"/>
    <s v="Yes"/>
    <n v="0"/>
    <s v="FL"/>
    <s v="Hombre"/>
    <s v="Male"/>
    <x v="13"/>
    <s v="No"/>
    <s v="No"/>
    <x v="1"/>
    <n v="6"/>
    <x v="1"/>
    <x v="2"/>
    <s v="direct debit"/>
    <n v="49"/>
    <x v="1"/>
    <n v="49"/>
    <n v="3021"/>
    <x v="0"/>
    <x v="0"/>
    <s v="2022-10-27"/>
    <d v="2022-10-27T00:00:00"/>
    <x v="395"/>
    <s v="Bajo"/>
    <s v="Low"/>
    <n v="41.76121973186352"/>
    <x v="6"/>
    <s v="SMS"/>
    <s v="SMS"/>
    <b v="0"/>
    <s v="No"/>
    <s v="Reading"/>
    <x v="1"/>
    <s v="High"/>
    <n v="0.12903225806451613"/>
    <x v="0"/>
    <x v="0"/>
  </r>
  <r>
    <s v="0790-OYWF"/>
    <x v="0"/>
    <n v="7"/>
    <x v="2"/>
    <x v="0"/>
    <n v="0"/>
    <s v="No"/>
    <n v="0"/>
    <s v="WV"/>
    <s v="Female"/>
    <s v="Female"/>
    <x v="39"/>
    <s v="No"/>
    <s v="No"/>
    <x v="0"/>
    <n v="0"/>
    <x v="0"/>
    <x v="0"/>
    <s v="PAPER CHECK"/>
    <n v="13"/>
    <x v="3"/>
    <n v="13"/>
    <n v="87"/>
    <x v="0"/>
    <x v="0"/>
    <s v="2021-05-16"/>
    <d v="2021-05-16T00:00:00"/>
    <x v="75"/>
    <s v="Alto"/>
    <s v="High"/>
    <n v="14.526081549714529"/>
    <x v="6"/>
    <s v="SMS"/>
    <s v="SMS"/>
    <b v="1"/>
    <s v="Yes"/>
    <s v="Gaming"/>
    <x v="0"/>
    <s v="High"/>
    <n v="1.1428571428571428"/>
    <x v="0"/>
    <x v="0"/>
  </r>
  <r>
    <s v="6949-SJPA"/>
    <x v="1"/>
    <n v="15"/>
    <x v="2"/>
    <x v="4"/>
    <n v="1"/>
    <s v="Yes"/>
    <n v="0"/>
    <s v="SD"/>
    <s v="Hombre"/>
    <s v="Male"/>
    <x v="35"/>
    <s v="No"/>
    <s v="Yes"/>
    <x v="0"/>
    <n v="0"/>
    <x v="0"/>
    <x v="0"/>
    <s v="direct debit"/>
    <n v="29"/>
    <x v="1"/>
    <n v="29"/>
    <n v="446"/>
    <x v="1"/>
    <x v="10"/>
    <s v="2021/03/03"/>
    <d v="2021-03-03T00:00:00"/>
    <x v="396"/>
    <s v="Medio"/>
    <s v="Medium"/>
    <n v="25.483201934857771"/>
    <x v="3"/>
    <s v="Email"/>
    <s v="Email"/>
    <b v="1"/>
    <s v="Yes"/>
    <s v="Running"/>
    <x v="0"/>
    <s v="Medium"/>
    <n v="0.4"/>
    <x v="0"/>
    <x v="1"/>
  </r>
  <r>
    <s v="5333-GFKP"/>
    <x v="0"/>
    <n v="30"/>
    <x v="0"/>
    <x v="9"/>
    <n v="1"/>
    <s v="Yes"/>
    <n v="0"/>
    <s v="ID"/>
    <s v="Hombre"/>
    <s v="Male"/>
    <x v="13"/>
    <s v="No"/>
    <s v="No"/>
    <x v="0"/>
    <n v="0"/>
    <x v="0"/>
    <x v="0"/>
    <s v="direct debit"/>
    <n v="19"/>
    <x v="1"/>
    <n v="19"/>
    <n v="573"/>
    <x v="0"/>
    <x v="0"/>
    <s v="2021-12-25"/>
    <d v="2021-12-25T00:00:00"/>
    <x v="397"/>
    <s v="Alto"/>
    <s v="High"/>
    <n v="15.903459033237031"/>
    <x v="6"/>
    <s v="SMS"/>
    <s v="SMS"/>
    <b v="1"/>
    <s v="Yes"/>
    <s v="Reading"/>
    <x v="0"/>
    <s v="High"/>
    <n v="0.26666666666666666"/>
    <x v="0"/>
    <x v="0"/>
  </r>
  <r>
    <s v="6761-APVW"/>
    <x v="1"/>
    <n v="1"/>
    <x v="0"/>
    <x v="12"/>
    <n v="1"/>
    <s v="Yes"/>
    <n v="0"/>
    <s v="WI"/>
    <s v="Female"/>
    <s v="Female"/>
    <x v="24"/>
    <s v="No"/>
    <s v="No"/>
    <x v="0"/>
    <n v="0"/>
    <x v="1"/>
    <x v="0"/>
    <s v="direct debit"/>
    <n v="33"/>
    <x v="1"/>
    <n v="33"/>
    <n v="33"/>
    <x v="1"/>
    <x v="6"/>
    <s v="2021/06/22"/>
    <d v="2021-06-22T00:00:00"/>
    <x v="398"/>
    <s v="Medio"/>
    <s v="Medium"/>
    <n v="30.826028300186621"/>
    <x v="0"/>
    <s v="SMS"/>
    <s v="SMS"/>
    <b v="0"/>
    <s v="No"/>
    <s v="Reading"/>
    <x v="1"/>
    <s v="Low"/>
    <n v="0"/>
    <x v="0"/>
    <x v="0"/>
  </r>
  <r>
    <s v="0402-PONP"/>
    <x v="0"/>
    <n v="59"/>
    <x v="1"/>
    <x v="9"/>
    <n v="0"/>
    <s v="No"/>
    <n v="96"/>
    <s v="WY"/>
    <s v="Female"/>
    <s v="Female"/>
    <x v="13"/>
    <s v="No"/>
    <s v="No"/>
    <x v="0"/>
    <n v="0"/>
    <x v="0"/>
    <x v="1"/>
    <s v="direct debit"/>
    <n v="43"/>
    <x v="1"/>
    <n v="43"/>
    <n v="2575"/>
    <x v="0"/>
    <x v="0"/>
    <s v="2020/08/27"/>
    <d v="2020-08-27T00:00:00"/>
    <x v="399"/>
    <s v="Medio"/>
    <s v="Medium"/>
    <n v="50.752417029128253"/>
    <x v="2"/>
    <s v="SMS"/>
    <s v="SMS"/>
    <b v="0"/>
    <s v="No"/>
    <s v="Reading"/>
    <x v="1"/>
    <s v="Medium"/>
    <n v="6.7796610169491525E-2"/>
    <x v="0"/>
    <x v="0"/>
  </r>
  <r>
    <s v="8467-NOCR"/>
    <x v="0"/>
    <n v="72"/>
    <x v="1"/>
    <x v="4"/>
    <n v="1"/>
    <s v="Yes"/>
    <n v="0"/>
    <s v="MI"/>
    <s v="Female"/>
    <s v="Female"/>
    <x v="63"/>
    <s v="No"/>
    <s v="Yes"/>
    <x v="0"/>
    <n v="0"/>
    <x v="1"/>
    <x v="2"/>
    <s v="direct debit"/>
    <n v="49"/>
    <x v="1"/>
    <n v="49"/>
    <n v="3510"/>
    <x v="0"/>
    <x v="0"/>
    <s v="2021-08-30"/>
    <d v="2021-08-30T00:00:00"/>
    <x v="135"/>
    <s v="Bajo"/>
    <s v="Low"/>
    <n v="56.929973689265879"/>
    <x v="7"/>
    <s v="SMS"/>
    <s v="SMS"/>
    <b v="0"/>
    <s v="No"/>
    <s v="Reading"/>
    <x v="1"/>
    <s v="Low"/>
    <n v="2.7777777777777776E-2"/>
    <x v="0"/>
    <x v="1"/>
  </r>
  <r>
    <s v="0257-XTUX"/>
    <x v="0"/>
    <n v="22"/>
    <x v="1"/>
    <x v="0"/>
    <n v="0"/>
    <s v="No"/>
    <n v="0"/>
    <s v="NC"/>
    <s v="Female"/>
    <s v="Female"/>
    <x v="17"/>
    <s v="No"/>
    <s v="No"/>
    <x v="1"/>
    <n v="2"/>
    <x v="0"/>
    <x v="0"/>
    <s v="CREDIT CARD"/>
    <n v="10"/>
    <x v="0"/>
    <n v="10"/>
    <n v="208"/>
    <x v="0"/>
    <x v="0"/>
    <s v="2021-07-22"/>
    <d v="2021-07-22T00:00:00"/>
    <x v="400"/>
    <s v="Bajo"/>
    <s v="Low"/>
    <n v="10.212605725102939"/>
    <x v="7"/>
    <s v="Email"/>
    <s v="Email"/>
    <b v="0"/>
    <s v="No"/>
    <s v="Cooking"/>
    <x v="0"/>
    <s v="Low"/>
    <n v="9.0909090909090912E-2"/>
    <x v="0"/>
    <x v="0"/>
  </r>
  <r>
    <s v="0935-CDJI"/>
    <x v="0"/>
    <n v="60"/>
    <x v="1"/>
    <x v="4"/>
    <n v="1"/>
    <s v="Yes"/>
    <n v="0"/>
    <s v="VA"/>
    <s v="Hombre"/>
    <s v="Male"/>
    <x v="19"/>
    <s v="No"/>
    <s v="No"/>
    <x v="0"/>
    <n v="0"/>
    <x v="0"/>
    <x v="1"/>
    <s v="direct debit"/>
    <n v="28"/>
    <x v="1"/>
    <n v="28"/>
    <n v="1655"/>
    <x v="0"/>
    <x v="0"/>
    <s v="2020/11/02"/>
    <d v="2020-11-02T00:00:00"/>
    <x v="401"/>
    <s v="Alto"/>
    <s v="High"/>
    <n v="23.766397277874042"/>
    <x v="4"/>
    <s v="Teléfono"/>
    <s v="Phone"/>
    <b v="0"/>
    <s v="No"/>
    <s v="Cooking"/>
    <x v="0"/>
    <s v="Low"/>
    <n v="1.6666666666666666E-2"/>
    <x v="0"/>
    <x v="0"/>
  </r>
  <r>
    <s v="2177-ZBNG"/>
    <x v="0"/>
    <n v="7"/>
    <x v="1"/>
    <x v="0"/>
    <n v="0"/>
    <s v="No"/>
    <n v="0"/>
    <s v="KY"/>
    <s v="Female"/>
    <s v="Female"/>
    <x v="57"/>
    <s v="Yes"/>
    <s v="No"/>
    <x v="0"/>
    <n v="0"/>
    <x v="0"/>
    <x v="1"/>
    <s v="direct debit"/>
    <n v="11"/>
    <x v="1"/>
    <n v="11"/>
    <n v="76"/>
    <x v="0"/>
    <x v="0"/>
    <s v="2021-06-14"/>
    <d v="2021-06-14T00:00:00"/>
    <x v="324"/>
    <s v="Bajo"/>
    <s v="Low"/>
    <n v="12.75786796030066"/>
    <x v="4"/>
    <s v="SMS"/>
    <s v="SMS"/>
    <b v="1"/>
    <s v="Yes"/>
    <s v="Gaming"/>
    <x v="0"/>
    <s v="Low"/>
    <n v="0.14285714285714285"/>
    <x v="0"/>
    <x v="2"/>
  </r>
  <r>
    <s v="5516-PLEG"/>
    <x v="0"/>
    <n v="2"/>
    <x v="1"/>
    <x v="3"/>
    <n v="1"/>
    <s v="Yes"/>
    <n v="0"/>
    <s v="AZ"/>
    <s v="Hombre"/>
    <s v="Male"/>
    <x v="49"/>
    <s v="No"/>
    <s v="No"/>
    <x v="0"/>
    <n v="0"/>
    <x v="0"/>
    <x v="0"/>
    <s v="CREDIT CARD"/>
    <n v="34"/>
    <x v="0"/>
    <n v="34"/>
    <n v="55"/>
    <x v="0"/>
    <x v="0"/>
    <s v="2022/07/03"/>
    <d v="2022-07-03T00:00:00"/>
    <x v="402"/>
    <s v="Alto"/>
    <s v="High"/>
    <n v="27.637022036449711"/>
    <x v="4"/>
    <s v="Teléfono"/>
    <s v="Phone"/>
    <b v="1"/>
    <s v="Yes"/>
    <s v="Running"/>
    <x v="0"/>
    <s v="Low"/>
    <n v="0.5"/>
    <x v="0"/>
    <x v="0"/>
  </r>
  <r>
    <s v="1169-ORTI"/>
    <x v="1"/>
    <n v="3"/>
    <x v="5"/>
    <x v="2"/>
    <n v="1"/>
    <s v="Yes"/>
    <n v="0"/>
    <s v="MO"/>
    <s v="Female"/>
    <s v="Female"/>
    <x v="7"/>
    <s v="No"/>
    <s v="No"/>
    <x v="0"/>
    <n v="0"/>
    <x v="0"/>
    <x v="0"/>
    <s v="direct debit"/>
    <n v="52"/>
    <x v="1"/>
    <n v="52"/>
    <n v="168"/>
    <x v="1"/>
    <x v="6"/>
    <s v="2021-06-15"/>
    <d v="2021-06-15T00:00:00"/>
    <x v="172"/>
    <s v="Alto"/>
    <s v="High"/>
    <n v="48.83854008091555"/>
    <x v="3"/>
    <s v="Teléfono"/>
    <s v="Phone"/>
    <b v="0"/>
    <s v="No"/>
    <s v="Reading"/>
    <x v="1"/>
    <s v="Medium"/>
    <n v="2"/>
    <x v="0"/>
    <x v="0"/>
  </r>
  <r>
    <s v="8575-VPUE"/>
    <x v="0"/>
    <n v="1"/>
    <x v="1"/>
    <x v="0"/>
    <n v="0"/>
    <s v="No"/>
    <n v="0"/>
    <s v="NM"/>
    <s v="Hombre"/>
    <s v="Male"/>
    <x v="46"/>
    <s v="No"/>
    <s v="No"/>
    <x v="1"/>
    <n v="6"/>
    <x v="0"/>
    <x v="0"/>
    <s v="CREDIT CARD"/>
    <n v="10"/>
    <x v="0"/>
    <n v="10"/>
    <n v="10"/>
    <x v="0"/>
    <x v="0"/>
    <s v="2023/01/07"/>
    <d v="2023-01-07T00:00:00"/>
    <x v="403"/>
    <s v="Alto"/>
    <s v="High"/>
    <n v="9.3451967457613794"/>
    <x v="0"/>
    <s v="SMS"/>
    <s v="SMS"/>
    <b v="0"/>
    <s v="No"/>
    <s v="Gaming"/>
    <x v="0"/>
    <s v="Low"/>
    <n v="0"/>
    <x v="0"/>
    <x v="0"/>
  </r>
  <r>
    <s v="2906-IAUM"/>
    <x v="1"/>
    <n v="6"/>
    <x v="3"/>
    <x v="5"/>
    <n v="1"/>
    <s v="Yes"/>
    <n v="0"/>
    <s v="WY"/>
    <s v="Female"/>
    <s v="Female"/>
    <x v="25"/>
    <s v="No"/>
    <s v="No"/>
    <x v="0"/>
    <n v="0"/>
    <x v="0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Cooking"/>
    <x v="1"/>
    <s v="Medium"/>
    <n v="0.66666666666666663"/>
    <x v="0"/>
    <x v="0"/>
  </r>
  <r>
    <s v="3671-LVLE"/>
    <x v="1"/>
    <n v="40"/>
    <x v="1"/>
    <x v="4"/>
    <n v="1"/>
    <s v="Yes"/>
    <n v="0"/>
    <s v="NC"/>
    <s v="Hombre"/>
    <s v="Male"/>
    <x v="64"/>
    <s v="No"/>
    <s v="Yes"/>
    <x v="0"/>
    <n v="0"/>
    <x v="0"/>
    <x v="0"/>
    <s v="direct debit"/>
    <n v="49"/>
    <x v="1"/>
    <n v="49"/>
    <n v="1954"/>
    <x v="5"/>
    <x v="4"/>
    <s v="2021-04-20"/>
    <d v="2021-04-20T00:00:00"/>
    <x v="383"/>
    <s v="Alto"/>
    <s v="High"/>
    <n v="43.763526642232051"/>
    <x v="5"/>
    <s v="Email"/>
    <s v="Email"/>
    <b v="1"/>
    <s v="Yes"/>
    <s v="Gaming"/>
    <x v="1"/>
    <s v="Medium"/>
    <n v="7.4999999999999997E-2"/>
    <x v="0"/>
    <x v="1"/>
  </r>
  <r>
    <s v="0639-PCDZ"/>
    <x v="0"/>
    <n v="51"/>
    <x v="1"/>
    <x v="0"/>
    <n v="0"/>
    <s v="No"/>
    <n v="0"/>
    <s v="NM"/>
    <s v="Female"/>
    <s v="Female"/>
    <x v="10"/>
    <s v="No"/>
    <s v="No"/>
    <x v="0"/>
    <n v="0"/>
    <x v="0"/>
    <x v="2"/>
    <s v="direct debit"/>
    <n v="9"/>
    <x v="1"/>
    <n v="9"/>
    <n v="480"/>
    <x v="0"/>
    <x v="0"/>
    <s v="2020/03/13"/>
    <d v="2020-03-13T00:00:00"/>
    <x v="405"/>
    <s v="Bajo"/>
    <s v="Low"/>
    <n v="7.7900062594913786"/>
    <x v="3"/>
    <s v="SMS"/>
    <s v="SMS"/>
    <b v="0"/>
    <s v="No"/>
    <s v="Cooking"/>
    <x v="0"/>
    <s v="Medium"/>
    <n v="0.11764705882352941"/>
    <x v="0"/>
    <x v="0"/>
  </r>
  <r>
    <s v="1382-MJNN"/>
    <x v="1"/>
    <n v="47"/>
    <x v="1"/>
    <x v="18"/>
    <n v="1"/>
    <s v="Yes"/>
    <n v="0"/>
    <s v="CO"/>
    <s v="Female"/>
    <s v="Female"/>
    <x v="26"/>
    <s v="No"/>
    <s v="No"/>
    <x v="0"/>
    <n v="0"/>
    <x v="1"/>
    <x v="0"/>
    <s v="direct debit"/>
    <n v="32"/>
    <x v="1"/>
    <n v="32"/>
    <n v="1540"/>
    <x v="5"/>
    <x v="4"/>
    <s v="2021-06-14"/>
    <d v="2021-06-14T00:00:00"/>
    <x v="406"/>
    <s v="Bajo"/>
    <s v="Low"/>
    <n v="26.268160234179621"/>
    <x v="1"/>
    <s v="SMS"/>
    <s v="SMS"/>
    <b v="1"/>
    <s v="Yes"/>
    <s v="Gaming"/>
    <x v="0"/>
    <s v="High"/>
    <n v="0.21276595744680851"/>
    <x v="0"/>
    <x v="0"/>
  </r>
  <r>
    <s v="8414-GQTM"/>
    <x v="0"/>
    <n v="12"/>
    <x v="1"/>
    <x v="15"/>
    <n v="1"/>
    <s v="Yes"/>
    <n v="0"/>
    <s v="DE"/>
    <s v="Hombre"/>
    <s v="Male"/>
    <x v="50"/>
    <s v="Yes"/>
    <s v="No"/>
    <x v="0"/>
    <n v="0"/>
    <x v="0"/>
    <x v="0"/>
    <s v="direct debit"/>
    <n v="13"/>
    <x v="1"/>
    <n v="13"/>
    <n v="149"/>
    <x v="0"/>
    <x v="0"/>
    <s v="2023/02/02"/>
    <d v="2023-02-02T00:00:00"/>
    <x v="407"/>
    <s v="Bajo"/>
    <s v="Low"/>
    <n v="13.017764004021309"/>
    <x v="2"/>
    <s v="Email"/>
    <s v="Email"/>
    <b v="0"/>
    <s v="No"/>
    <s v="Gaming"/>
    <x v="0"/>
    <s v="Medium"/>
    <n v="0.33333333333333331"/>
    <x v="2"/>
    <x v="2"/>
  </r>
  <r>
    <s v="3141-CSYM"/>
    <x v="0"/>
    <n v="7"/>
    <x v="1"/>
    <x v="5"/>
    <n v="1"/>
    <s v="Yes"/>
    <n v="0"/>
    <s v="WA"/>
    <s v="Hombre"/>
    <s v="Male"/>
    <x v="7"/>
    <s v="No"/>
    <s v="No"/>
    <x v="0"/>
    <n v="0"/>
    <x v="0"/>
    <x v="0"/>
    <s v="CREDIT CARD"/>
    <n v="9"/>
    <x v="0"/>
    <n v="9"/>
    <n v="65"/>
    <x v="0"/>
    <x v="0"/>
    <s v="2020-03-12"/>
    <d v="2020-03-12T00:00:00"/>
    <x v="334"/>
    <s v="Alto"/>
    <s v="High"/>
    <n v="10.47709974484501"/>
    <x v="3"/>
    <s v="Email"/>
    <s v="Email"/>
    <b v="1"/>
    <s v="Yes"/>
    <s v="Reading"/>
    <x v="0"/>
    <s v="Medium"/>
    <n v="0.8571428571428571"/>
    <x v="0"/>
    <x v="0"/>
  </r>
  <r>
    <s v="2236-LFDS"/>
    <x v="1"/>
    <n v="20"/>
    <x v="5"/>
    <x v="7"/>
    <n v="1"/>
    <s v="Yes"/>
    <n v="0"/>
    <s v="CA"/>
    <s v="Hombre"/>
    <s v="Male"/>
    <x v="34"/>
    <s v="No"/>
    <s v="Yes"/>
    <x v="0"/>
    <n v="0"/>
    <x v="0"/>
    <x v="0"/>
    <s v="direct debit"/>
    <n v="40"/>
    <x v="1"/>
    <n v="40"/>
    <n v="797"/>
    <x v="1"/>
    <x v="6"/>
    <s v="2022-12-19"/>
    <d v="2022-12-19T00:00:00"/>
    <x v="408"/>
    <s v="Medio"/>
    <s v="Medium"/>
    <n v="42.448533759834191"/>
    <x v="0"/>
    <s v="Teléfono"/>
    <s v="Phone"/>
    <b v="0"/>
    <s v="No"/>
    <s v="Running"/>
    <x v="1"/>
    <s v="Low"/>
    <n v="0"/>
    <x v="0"/>
    <x v="1"/>
  </r>
  <r>
    <s v="9044-ZCTU"/>
    <x v="0"/>
    <n v="28"/>
    <x v="1"/>
    <x v="3"/>
    <n v="1"/>
    <s v="Yes"/>
    <n v="0"/>
    <s v="IN"/>
    <s v="Hombre"/>
    <s v="Male"/>
    <x v="15"/>
    <s v="No"/>
    <s v="No"/>
    <x v="1"/>
    <n v="5"/>
    <x v="0"/>
    <x v="1"/>
    <s v="direct debit"/>
    <n v="32"/>
    <x v="1"/>
    <n v="32"/>
    <n v="886"/>
    <x v="0"/>
    <x v="0"/>
    <s v="2022-07-16"/>
    <d v="2022-07-16T00:00:00"/>
    <x v="409"/>
    <s v="Alto"/>
    <s v="High"/>
    <n v="32.142531610873156"/>
    <x v="5"/>
    <s v="SMS"/>
    <s v="SMS"/>
    <b v="1"/>
    <s v="Yes"/>
    <s v="Reading"/>
    <x v="1"/>
    <s v="Medium"/>
    <n v="0.10714285714285714"/>
    <x v="0"/>
    <x v="0"/>
  </r>
  <r>
    <s v="5109-IYDQ"/>
    <x v="1"/>
    <n v="4"/>
    <x v="5"/>
    <x v="18"/>
    <n v="1"/>
    <s v="Yes"/>
    <n v="0"/>
    <s v="IN"/>
    <s v="Female"/>
    <s v="Female"/>
    <x v="37"/>
    <s v="Yes"/>
    <s v="No"/>
    <x v="0"/>
    <n v="0"/>
    <x v="1"/>
    <x v="0"/>
    <s v="direct debit"/>
    <n v="41"/>
    <x v="1"/>
    <n v="41"/>
    <n v="181"/>
    <x v="2"/>
    <x v="2"/>
    <s v="2020-07-18"/>
    <d v="2020-07-18T00:00:00"/>
    <x v="410"/>
    <s v="Bajo"/>
    <s v="Low"/>
    <n v="41.146444023578127"/>
    <x v="5"/>
    <s v="Email"/>
    <s v="Email"/>
    <b v="0"/>
    <s v="No"/>
    <s v="Cooking"/>
    <x v="1"/>
    <s v="Medium"/>
    <n v="0.75"/>
    <x v="0"/>
    <x v="2"/>
  </r>
  <r>
    <s v="7224-YUWG"/>
    <x v="0"/>
    <n v="4"/>
    <x v="3"/>
    <x v="18"/>
    <n v="1"/>
    <s v="Yes"/>
    <n v="0"/>
    <s v="NV"/>
    <s v="Hombre"/>
    <s v="Male"/>
    <x v="40"/>
    <s v="Yes"/>
    <s v="No"/>
    <x v="0"/>
    <n v="0"/>
    <x v="1"/>
    <x v="0"/>
    <s v="direct debit"/>
    <n v="26"/>
    <x v="1"/>
    <n v="26"/>
    <n v="111"/>
    <x v="0"/>
    <x v="0"/>
    <s v="2021/11/16"/>
    <d v="2021-11-16T00:00:00"/>
    <x v="411"/>
    <s v="Medio"/>
    <s v="Medium"/>
    <n v="23.281276399848259"/>
    <x v="1"/>
    <s v="Email"/>
    <s v="Email"/>
    <b v="1"/>
    <s v="Yes"/>
    <s v="Gaming"/>
    <x v="0"/>
    <s v="High"/>
    <n v="2.5"/>
    <x v="0"/>
    <x v="2"/>
  </r>
  <r>
    <s v="1466-BXSQ"/>
    <x v="0"/>
    <n v="72"/>
    <x v="0"/>
    <x v="7"/>
    <n v="0"/>
    <s v="No"/>
    <n v="74"/>
    <s v="VT"/>
    <s v="Hombre"/>
    <s v="Male"/>
    <x v="22"/>
    <s v="Yes"/>
    <s v="No"/>
    <x v="0"/>
    <n v="0"/>
    <x v="1"/>
    <x v="2"/>
    <s v="direct debit"/>
    <n v="75"/>
    <x v="1"/>
    <n v="75"/>
    <n v="5347"/>
    <x v="0"/>
    <x v="0"/>
    <s v="2022/03/03"/>
    <d v="2022-03-03T00:00:00"/>
    <x v="412"/>
    <s v="Bajo"/>
    <s v="Low"/>
    <n v="73.906621142454057"/>
    <x v="9"/>
    <s v="SMS"/>
    <s v="SMS"/>
    <b v="1"/>
    <s v="Yes"/>
    <s v="Cooking"/>
    <x v="2"/>
    <s v="Medium"/>
    <n v="6.9444444444444448E-2"/>
    <x v="0"/>
    <x v="2"/>
  </r>
  <r>
    <s v="8623-BDJS"/>
    <x v="0"/>
    <n v="4"/>
    <x v="1"/>
    <x v="6"/>
    <n v="1"/>
    <s v="Yes"/>
    <n v="0"/>
    <s v="MI"/>
    <s v="Female"/>
    <s v="Female"/>
    <x v="40"/>
    <s v="Yes"/>
    <s v="No"/>
    <x v="0"/>
    <n v="0"/>
    <x v="0"/>
    <x v="0"/>
    <s v="CREDIT CARD"/>
    <n v="43"/>
    <x v="0"/>
    <n v="43"/>
    <n v="174"/>
    <x v="0"/>
    <x v="0"/>
    <s v="2022-09-20"/>
    <d v="2022-09-20T00:00:00"/>
    <x v="413"/>
    <s v="Medio"/>
    <s v="Medium"/>
    <n v="35.620456278586822"/>
    <x v="8"/>
    <s v="Email"/>
    <s v="Email"/>
    <b v="1"/>
    <s v="Yes"/>
    <s v="Reading"/>
    <x v="1"/>
    <s v="High"/>
    <n v="2.25"/>
    <x v="0"/>
    <x v="2"/>
  </r>
  <r>
    <s v="4941-UKSK"/>
    <x v="1"/>
    <n v="4"/>
    <x v="5"/>
    <x v="0"/>
    <n v="0"/>
    <s v="No"/>
    <n v="0"/>
    <s v="AR"/>
    <s v="Female"/>
    <s v="Female"/>
    <x v="26"/>
    <s v="No"/>
    <s v="No"/>
    <x v="0"/>
    <n v="0"/>
    <x v="0"/>
    <x v="0"/>
    <s v="direct debit"/>
    <n v="14"/>
    <x v="1"/>
    <n v="14"/>
    <n v="57"/>
    <x v="1"/>
    <x v="8"/>
    <s v="2023/05/26"/>
    <d v="2023-05-26T00:00:00"/>
    <x v="414"/>
    <s v="Alto"/>
    <s v="High"/>
    <n v="12.938775135093319"/>
    <x v="1"/>
    <s v="Teléfono"/>
    <s v="Phone"/>
    <b v="1"/>
    <s v="Yes"/>
    <s v="Reading"/>
    <x v="0"/>
    <s v="High"/>
    <n v="2.5"/>
    <x v="0"/>
    <x v="0"/>
  </r>
  <r>
    <s v="7538-WTWC"/>
    <x v="0"/>
    <n v="7"/>
    <x v="0"/>
    <x v="2"/>
    <n v="0"/>
    <s v="No"/>
    <n v="5"/>
    <s v="DC"/>
    <s v="Female"/>
    <s v="Female"/>
    <x v="1"/>
    <s v="No"/>
    <s v="Yes"/>
    <x v="0"/>
    <n v="0"/>
    <x v="1"/>
    <x v="1"/>
    <s v="direct debit"/>
    <n v="30"/>
    <x v="1"/>
    <n v="30"/>
    <n v="214"/>
    <x v="0"/>
    <x v="0"/>
    <s v="2021-12-21"/>
    <d v="2021-12-21T00:00:00"/>
    <x v="415"/>
    <s v="Medio"/>
    <s v="Medium"/>
    <n v="31.711715722105389"/>
    <x v="9"/>
    <s v="Teléfono"/>
    <s v="Phone"/>
    <b v="1"/>
    <s v="Yes"/>
    <s v="Cooking"/>
    <x v="1"/>
    <s v="Medium"/>
    <n v="0.7142857142857143"/>
    <x v="0"/>
    <x v="1"/>
  </r>
  <r>
    <s v="4360-SIGC"/>
    <x v="0"/>
    <n v="68"/>
    <x v="2"/>
    <x v="0"/>
    <n v="0"/>
    <s v="No"/>
    <n v="0"/>
    <s v="VT"/>
    <s v="Hombre"/>
    <s v="Male"/>
    <x v="21"/>
    <s v="No"/>
    <s v="No"/>
    <x v="0"/>
    <n v="0"/>
    <x v="0"/>
    <x v="2"/>
    <s v="CREDIT CARD"/>
    <n v="17"/>
    <x v="0"/>
    <n v="17"/>
    <n v="1116"/>
    <x v="0"/>
    <x v="0"/>
    <s v="2020/07/16"/>
    <d v="2020-07-16T00:00:00"/>
    <x v="416"/>
    <s v="Bajo"/>
    <s v="Low"/>
    <n v="14.66485590568881"/>
    <x v="10"/>
    <s v="SMS"/>
    <s v="SMS"/>
    <b v="1"/>
    <s v="Yes"/>
    <s v="Reading"/>
    <x v="0"/>
    <s v="Medium"/>
    <n v="0.10294117647058823"/>
    <x v="0"/>
    <x v="0"/>
  </r>
  <r>
    <s v="0308-GIFT"/>
    <x v="0"/>
    <n v="41"/>
    <x v="1"/>
    <x v="3"/>
    <n v="1"/>
    <s v="Yes"/>
    <n v="0"/>
    <s v="IL"/>
    <s v="Female"/>
    <s v="Female"/>
    <x v="11"/>
    <s v="No"/>
    <s v="No"/>
    <x v="1"/>
    <n v="2"/>
    <x v="0"/>
    <x v="0"/>
    <s v="direct debit"/>
    <n v="20"/>
    <x v="1"/>
    <n v="20"/>
    <n v="812"/>
    <x v="0"/>
    <x v="0"/>
    <s v="2020-06-15"/>
    <d v="2020-06-15T00:00:00"/>
    <x v="417"/>
    <s v="Alto"/>
    <s v="High"/>
    <n v="21.658479653346721"/>
    <x v="6"/>
    <s v="Email"/>
    <s v="Email"/>
    <b v="1"/>
    <s v="Yes"/>
    <s v="Cooking"/>
    <x v="0"/>
    <s v="High"/>
    <n v="0.1951219512195122"/>
    <x v="0"/>
    <x v="0"/>
  </r>
  <r>
    <s v="4025-QOKQ"/>
    <x v="0"/>
    <n v="71"/>
    <x v="1"/>
    <x v="0"/>
    <n v="0"/>
    <s v="No"/>
    <n v="0"/>
    <s v="RI"/>
    <s v="Female"/>
    <s v="Female"/>
    <x v="15"/>
    <s v="No"/>
    <s v="No"/>
    <x v="0"/>
    <n v="0"/>
    <x v="0"/>
    <x v="2"/>
    <s v="direct debit"/>
    <n v="9"/>
    <x v="1"/>
    <n v="9"/>
    <n v="650"/>
    <x v="0"/>
    <x v="0"/>
    <s v="2023-09-25"/>
    <d v="2023-09-25T00:00:00"/>
    <x v="119"/>
    <s v="Alto"/>
    <s v="High"/>
    <n v="7.7396022688821313"/>
    <x v="10"/>
    <s v="Teléfono"/>
    <s v="Phone"/>
    <b v="0"/>
    <s v="No"/>
    <s v="Cooking"/>
    <x v="0"/>
    <s v="Medium"/>
    <n v="9.8591549295774641E-2"/>
    <x v="0"/>
    <x v="0"/>
  </r>
  <r>
    <s v="5523-ACJY"/>
    <x v="0"/>
    <n v="70"/>
    <x v="2"/>
    <x v="0"/>
    <n v="0"/>
    <s v="No"/>
    <n v="0"/>
    <s v="ND"/>
    <s v="Hombre"/>
    <s v="Male"/>
    <x v="53"/>
    <s v="No"/>
    <s v="Yes"/>
    <x v="0"/>
    <n v="0"/>
    <x v="0"/>
    <x v="2"/>
    <s v="CREDIT CARD"/>
    <n v="13"/>
    <x v="0"/>
    <n v="13"/>
    <n v="918"/>
    <x v="0"/>
    <x v="0"/>
    <s v="2020/07/02"/>
    <d v="2020-07-02T00:00:00"/>
    <x v="7"/>
    <s v="Bajo"/>
    <s v="Low"/>
    <n v="11.932042695390921"/>
    <x v="9"/>
    <s v="SMS"/>
    <s v="SMS"/>
    <b v="0"/>
    <s v="No"/>
    <s v="Cooking"/>
    <x v="0"/>
    <s v="Medium"/>
    <n v="7.1428571428571425E-2"/>
    <x v="0"/>
    <x v="1"/>
  </r>
  <r>
    <s v="8603-MJAC"/>
    <x v="0"/>
    <n v="21"/>
    <x v="1"/>
    <x v="6"/>
    <n v="1"/>
    <s v="Yes"/>
    <n v="0"/>
    <s v="CT"/>
    <s v="Female"/>
    <s v="Female"/>
    <x v="55"/>
    <s v="No"/>
    <s v="No"/>
    <x v="1"/>
    <n v="6"/>
    <x v="0"/>
    <x v="0"/>
    <s v="direct debit"/>
    <n v="40"/>
    <x v="1"/>
    <n v="40"/>
    <n v="849"/>
    <x v="0"/>
    <x v="0"/>
    <s v="2021/01/18"/>
    <d v="2021-01-18T00:00:00"/>
    <x v="418"/>
    <s v="Bajo"/>
    <s v="Low"/>
    <n v="37.409856420849067"/>
    <x v="8"/>
    <s v="Email"/>
    <s v="Email"/>
    <b v="1"/>
    <s v="Yes"/>
    <s v="Reading"/>
    <x v="1"/>
    <s v="High"/>
    <n v="0.42857142857142855"/>
    <x v="0"/>
    <x v="0"/>
  </r>
  <r>
    <s v="1855-MMRG"/>
    <x v="0"/>
    <n v="12"/>
    <x v="1"/>
    <x v="2"/>
    <n v="0"/>
    <s v="No"/>
    <n v="80"/>
    <s v="IN"/>
    <s v="Hombre"/>
    <s v="Male"/>
    <x v="12"/>
    <s v="No"/>
    <s v="No"/>
    <x v="1"/>
    <n v="4"/>
    <x v="0"/>
    <x v="0"/>
    <s v="PAPER CHECK"/>
    <n v="26"/>
    <x v="3"/>
    <n v="26"/>
    <n v="302"/>
    <x v="0"/>
    <x v="0"/>
    <s v="2021-02-26"/>
    <d v="2021-02-26T00:00:00"/>
    <x v="419"/>
    <s v="Bajo"/>
    <s v="Low"/>
    <n v="23.656224852857381"/>
    <x v="10"/>
    <s v="SMS"/>
    <s v="SMS"/>
    <b v="0"/>
    <s v="No"/>
    <s v="Gaming"/>
    <x v="0"/>
    <s v="Medium"/>
    <n v="0.58333333333333337"/>
    <x v="0"/>
    <x v="0"/>
  </r>
  <r>
    <s v="0226-JWGG"/>
    <x v="0"/>
    <n v="30"/>
    <x v="1"/>
    <x v="0"/>
    <n v="0"/>
    <s v="No"/>
    <n v="0"/>
    <s v="IN"/>
    <s v="Hombre"/>
    <s v="Male"/>
    <x v="2"/>
    <s v="No"/>
    <s v="Yes"/>
    <x v="0"/>
    <n v="0"/>
    <x v="0"/>
    <x v="1"/>
    <s v="CREDIT CARD"/>
    <n v="13"/>
    <x v="0"/>
    <n v="13"/>
    <n v="381"/>
    <x v="0"/>
    <x v="0"/>
    <s v="2020/10/03"/>
    <d v="2020-10-03T00:00:00"/>
    <x v="420"/>
    <s v="Alto"/>
    <s v="High"/>
    <n v="11.90104378247152"/>
    <x v="0"/>
    <s v="Teléfono"/>
    <s v="Phone"/>
    <b v="0"/>
    <s v="No"/>
    <s v="Cooking"/>
    <x v="0"/>
    <s v="Low"/>
    <n v="0"/>
    <x v="0"/>
    <x v="1"/>
  </r>
  <r>
    <s v="2380-GAYB"/>
    <x v="0"/>
    <n v="29"/>
    <x v="0"/>
    <x v="12"/>
    <n v="1"/>
    <s v="Yes"/>
    <n v="0"/>
    <s v="MI"/>
    <s v="Hombre"/>
    <s v="Male"/>
    <x v="4"/>
    <s v="No"/>
    <s v="No"/>
    <x v="0"/>
    <n v="0"/>
    <x v="0"/>
    <x v="0"/>
    <s v="direct debit"/>
    <n v="13"/>
    <x v="1"/>
    <n v="13"/>
    <n v="370"/>
    <x v="0"/>
    <x v="0"/>
    <s v="2021-04-26"/>
    <d v="2021-04-26T00:00:00"/>
    <x v="421"/>
    <s v="Alto"/>
    <s v="High"/>
    <n v="11.94393822264708"/>
    <x v="10"/>
    <s v="Email"/>
    <s v="Email"/>
    <b v="1"/>
    <s v="Yes"/>
    <s v="Reading"/>
    <x v="0"/>
    <s v="Medium"/>
    <n v="0.2413793103448276"/>
    <x v="0"/>
    <x v="0"/>
  </r>
  <r>
    <s v="1282-LBBS"/>
    <x v="0"/>
    <n v="59"/>
    <x v="1"/>
    <x v="13"/>
    <n v="1"/>
    <s v="Yes"/>
    <n v="0"/>
    <s v="MD"/>
    <s v="Hombre"/>
    <s v="Male"/>
    <x v="28"/>
    <s v="No"/>
    <s v="No"/>
    <x v="0"/>
    <n v="0"/>
    <x v="1"/>
    <x v="0"/>
    <s v="direct debit"/>
    <n v="23"/>
    <x v="1"/>
    <n v="23"/>
    <n v="1352"/>
    <x v="0"/>
    <x v="0"/>
    <s v="2020-02-27"/>
    <d v="2020-02-27T00:00:00"/>
    <x v="422"/>
    <s v="Medio"/>
    <s v="Medium"/>
    <n v="24.90117592932933"/>
    <x v="7"/>
    <s v="SMS"/>
    <s v="SMS"/>
    <b v="1"/>
    <s v="Yes"/>
    <s v="Reading"/>
    <x v="0"/>
    <s v="Low"/>
    <n v="3.3898305084745763E-2"/>
    <x v="0"/>
    <x v="0"/>
  </r>
  <r>
    <s v="0165-NGYD"/>
    <x v="0"/>
    <n v="50"/>
    <x v="2"/>
    <x v="0"/>
    <n v="0"/>
    <s v="No"/>
    <n v="0"/>
    <s v="CO"/>
    <s v="Hombre"/>
    <s v="Male"/>
    <x v="45"/>
    <s v="No"/>
    <s v="No"/>
    <x v="0"/>
    <n v="0"/>
    <x v="0"/>
    <x v="1"/>
    <s v="direct debit"/>
    <n v="11"/>
    <x v="1"/>
    <n v="11"/>
    <n v="576"/>
    <x v="0"/>
    <x v="0"/>
    <s v="2023/02/21"/>
    <d v="2023-02-21T00:00:00"/>
    <x v="423"/>
    <s v="Alto"/>
    <s v="High"/>
    <n v="11.617558736913351"/>
    <x v="8"/>
    <s v="SMS"/>
    <s v="SMS"/>
    <b v="1"/>
    <s v="Yes"/>
    <s v="Running"/>
    <x v="0"/>
    <s v="High"/>
    <n v="0.18"/>
    <x v="0"/>
    <x v="0"/>
  </r>
  <r>
    <s v="5538-IAKV"/>
    <x v="1"/>
    <n v="50"/>
    <x v="1"/>
    <x v="5"/>
    <n v="1"/>
    <s v="Yes"/>
    <n v="0"/>
    <s v="OH"/>
    <s v="Hombre"/>
    <s v="Male"/>
    <x v="39"/>
    <s v="No"/>
    <s v="No"/>
    <x v="0"/>
    <n v="0"/>
    <x v="0"/>
    <x v="0"/>
    <s v="direct debit"/>
    <n v="33"/>
    <x v="1"/>
    <n v="33"/>
    <n v="1651"/>
    <x v="2"/>
    <x v="15"/>
    <s v="2021/10/04"/>
    <d v="2021-10-04T00:00:00"/>
    <x v="424"/>
    <s v="Medio"/>
    <s v="Medium"/>
    <n v="33.297674649200978"/>
    <x v="6"/>
    <s v="SMS"/>
    <s v="SMS"/>
    <b v="0"/>
    <s v="No"/>
    <s v="Reading"/>
    <x v="1"/>
    <s v="High"/>
    <n v="0.16"/>
    <x v="0"/>
    <x v="0"/>
  </r>
  <r>
    <s v="7223-IEDD"/>
    <x v="0"/>
    <n v="7"/>
    <x v="1"/>
    <x v="3"/>
    <n v="1"/>
    <s v="Yes"/>
    <n v="0"/>
    <s v="WA"/>
    <s v="Female"/>
    <s v="Female"/>
    <x v="5"/>
    <s v="No"/>
    <s v="No"/>
    <x v="0"/>
    <n v="0"/>
    <x v="1"/>
    <x v="0"/>
    <s v="direct debit"/>
    <n v="59"/>
    <x v="1"/>
    <n v="59"/>
    <n v="420"/>
    <x v="0"/>
    <x v="0"/>
    <s v="2023/05/10"/>
    <d v="2023-05-10T00:00:00"/>
    <x v="425"/>
    <s v="Alto"/>
    <s v="High"/>
    <n v="55.976738197122494"/>
    <x v="5"/>
    <s v="SMS"/>
    <s v="SMS"/>
    <b v="0"/>
    <s v="No"/>
    <s v="Running"/>
    <x v="1"/>
    <s v="Medium"/>
    <n v="0.42857142857142855"/>
    <x v="0"/>
    <x v="0"/>
  </r>
  <r>
    <s v="6120-VPRR"/>
    <x v="0"/>
    <n v="32"/>
    <x v="1"/>
    <x v="13"/>
    <n v="1"/>
    <s v="Yes"/>
    <n v="0"/>
    <s v="OK"/>
    <s v="Female"/>
    <s v="Female"/>
    <x v="27"/>
    <s v="No"/>
    <s v="Yes"/>
    <x v="0"/>
    <n v="0"/>
    <x v="1"/>
    <x v="2"/>
    <s v="direct debit"/>
    <n v="35"/>
    <x v="1"/>
    <n v="35"/>
    <n v="1096"/>
    <x v="0"/>
    <x v="0"/>
    <s v="2020-06-25"/>
    <d v="2020-06-25T00:00:00"/>
    <x v="65"/>
    <s v="Medio"/>
    <s v="Medium"/>
    <n v="38.898611188037982"/>
    <x v="7"/>
    <s v="Email"/>
    <s v="Email"/>
    <b v="0"/>
    <s v="No"/>
    <s v="Gaming"/>
    <x v="1"/>
    <s v="Low"/>
    <n v="6.25E-2"/>
    <x v="0"/>
    <x v="1"/>
  </r>
  <r>
    <s v="1564-TARC"/>
    <x v="0"/>
    <n v="40"/>
    <x v="1"/>
    <x v="7"/>
    <n v="1"/>
    <s v="Yes"/>
    <n v="0"/>
    <s v="DE"/>
    <s v="Female"/>
    <s v="Female"/>
    <x v="54"/>
    <s v="No"/>
    <s v="Yes"/>
    <x v="0"/>
    <n v="0"/>
    <x v="1"/>
    <x v="0"/>
    <s v="direct debit"/>
    <n v="56"/>
    <x v="1"/>
    <n v="56"/>
    <n v="2219"/>
    <x v="0"/>
    <x v="0"/>
    <s v="2021-05-02"/>
    <d v="2021-05-02T00:00:00"/>
    <x v="314"/>
    <s v="Medio"/>
    <s v="Medium"/>
    <n v="53.727848324178403"/>
    <x v="9"/>
    <s v="SMS"/>
    <s v="SMS"/>
    <b v="0"/>
    <s v="No"/>
    <s v="Gaming"/>
    <x v="1"/>
    <s v="Medium"/>
    <n v="0.125"/>
    <x v="0"/>
    <x v="1"/>
  </r>
  <r>
    <s v="3902-TSKF"/>
    <x v="0"/>
    <n v="60"/>
    <x v="1"/>
    <x v="9"/>
    <n v="1"/>
    <s v="Yes"/>
    <n v="0"/>
    <s v="HI"/>
    <s v="Female"/>
    <s v="Female"/>
    <x v="28"/>
    <s v="No"/>
    <s v="No"/>
    <x v="0"/>
    <n v="0"/>
    <x v="1"/>
    <x v="1"/>
    <s v="CREDIT CARD"/>
    <n v="40"/>
    <x v="0"/>
    <n v="40"/>
    <n v="2402"/>
    <x v="0"/>
    <x v="0"/>
    <s v="2023/02/18"/>
    <d v="2023-02-18T00:00:00"/>
    <x v="426"/>
    <s v="Medio"/>
    <s v="Medium"/>
    <n v="36.226363406888566"/>
    <x v="1"/>
    <s v="Email"/>
    <s v="Email"/>
    <b v="0"/>
    <s v="No"/>
    <s v="Reading"/>
    <x v="1"/>
    <s v="High"/>
    <n v="0.16666666666666666"/>
    <x v="0"/>
    <x v="0"/>
  </r>
  <r>
    <s v="3345-CWXW"/>
    <x v="1"/>
    <n v="15"/>
    <x v="2"/>
    <x v="0"/>
    <n v="0"/>
    <s v="No"/>
    <n v="0"/>
    <s v="NC"/>
    <s v="Female"/>
    <s v="Female"/>
    <x v="38"/>
    <s v="No"/>
    <s v="No"/>
    <x v="0"/>
    <n v="0"/>
    <x v="0"/>
    <x v="0"/>
    <s v="direct debit"/>
    <n v="8"/>
    <x v="1"/>
    <n v="8"/>
    <n v="113"/>
    <x v="4"/>
    <x v="13"/>
    <s v="2023/04/02"/>
    <d v="2023-04-02T00:00:00"/>
    <x v="427"/>
    <s v="Bajo"/>
    <s v="Low"/>
    <n v="7.5133565777786933"/>
    <x v="4"/>
    <s v="Teléfono"/>
    <s v="Phone"/>
    <b v="0"/>
    <s v="No"/>
    <s v="Cooking"/>
    <x v="0"/>
    <s v="Low"/>
    <n v="6.6666666666666666E-2"/>
    <x v="0"/>
    <x v="0"/>
  </r>
  <r>
    <s v="3290-AXJZ"/>
    <x v="1"/>
    <n v="2"/>
    <x v="1"/>
    <x v="1"/>
    <n v="1"/>
    <s v="Yes"/>
    <n v="0"/>
    <s v="OR"/>
    <s v="Hombre"/>
    <s v="Male"/>
    <x v="2"/>
    <s v="No"/>
    <s v="Yes"/>
    <x v="0"/>
    <n v="0"/>
    <x v="0"/>
    <x v="0"/>
    <s v="PAPER CHECK"/>
    <n v="33"/>
    <x v="3"/>
    <n v="33"/>
    <n v="68"/>
    <x v="1"/>
    <x v="8"/>
    <s v="2020-11-22"/>
    <d v="2020-11-22T00:00:00"/>
    <x v="122"/>
    <s v="Bajo"/>
    <s v="Low"/>
    <n v="34.142465606284972"/>
    <x v="0"/>
    <s v="Teléfono"/>
    <s v="Phone"/>
    <b v="0"/>
    <s v="No"/>
    <s v="Gaming"/>
    <x v="1"/>
    <s v="Low"/>
    <n v="0"/>
    <x v="0"/>
    <x v="1"/>
  </r>
  <r>
    <s v="1558-OFCR"/>
    <x v="1"/>
    <n v="5"/>
    <x v="4"/>
    <x v="7"/>
    <n v="1"/>
    <s v="Yes"/>
    <n v="0"/>
    <s v="PA"/>
    <s v="Hombre"/>
    <s v="Male"/>
    <x v="4"/>
    <s v="No"/>
    <s v="No"/>
    <x v="0"/>
    <n v="0"/>
    <x v="0"/>
    <x v="0"/>
    <s v="direct debit"/>
    <n v="50"/>
    <x v="1"/>
    <n v="50"/>
    <n v="244"/>
    <x v="3"/>
    <x v="1"/>
    <s v="2023-11-01"/>
    <d v="2023-11-01T00:00:00"/>
    <x v="428"/>
    <s v="Alto"/>
    <s v="High"/>
    <n v="48.926951464944217"/>
    <x v="8"/>
    <s v="Teléfono"/>
    <s v="Phone"/>
    <b v="0"/>
    <s v="No"/>
    <s v="Running"/>
    <x v="1"/>
    <s v="High"/>
    <n v="1.8"/>
    <x v="0"/>
    <x v="0"/>
  </r>
  <r>
    <s v="2339-YFBN"/>
    <x v="0"/>
    <n v="69"/>
    <x v="1"/>
    <x v="15"/>
    <n v="1"/>
    <s v="Yes"/>
    <n v="0"/>
    <s v="CT"/>
    <s v="Hombre"/>
    <s v="Male"/>
    <x v="62"/>
    <s v="Yes"/>
    <s v="No"/>
    <x v="1"/>
    <n v="2"/>
    <x v="1"/>
    <x v="1"/>
    <s v="direct debit"/>
    <n v="31"/>
    <x v="1"/>
    <n v="31"/>
    <n v="2100"/>
    <x v="0"/>
    <x v="0"/>
    <s v="2022-10-09"/>
    <d v="2022-10-09T00:00:00"/>
    <x v="429"/>
    <s v="Medio"/>
    <s v="Medium"/>
    <n v="30.43598522094921"/>
    <x v="4"/>
    <s v="Teléfono"/>
    <s v="Phone"/>
    <b v="1"/>
    <s v="Yes"/>
    <s v="Cooking"/>
    <x v="1"/>
    <s v="Low"/>
    <n v="1.4492753623188406E-2"/>
    <x v="2"/>
    <x v="2"/>
  </r>
  <r>
    <s v="2068-CEST"/>
    <x v="0"/>
    <n v="37"/>
    <x v="1"/>
    <x v="0"/>
    <n v="0"/>
    <s v="No"/>
    <n v="0"/>
    <s v="WV"/>
    <s v="Female"/>
    <s v="Female"/>
    <x v="45"/>
    <s v="No"/>
    <s v="No"/>
    <x v="0"/>
    <n v="0"/>
    <x v="0"/>
    <x v="2"/>
    <s v="CREDIT CARD"/>
    <n v="10"/>
    <x v="0"/>
    <n v="10"/>
    <n v="369"/>
    <x v="0"/>
    <x v="0"/>
    <s v="2020/11/18"/>
    <d v="2020-11-18T00:00:00"/>
    <x v="430"/>
    <s v="Bajo"/>
    <s v="Low"/>
    <n v="9.527184758328783"/>
    <x v="7"/>
    <s v="SMS"/>
    <s v="SMS"/>
    <b v="0"/>
    <s v="No"/>
    <s v="Running"/>
    <x v="0"/>
    <s v="Low"/>
    <n v="5.4054054054054057E-2"/>
    <x v="0"/>
    <x v="0"/>
  </r>
  <r>
    <s v="8825-VLKN"/>
    <x v="0"/>
    <n v="66"/>
    <x v="2"/>
    <x v="0"/>
    <n v="0"/>
    <s v="No"/>
    <n v="0"/>
    <s v="OR"/>
    <s v="Hombre"/>
    <s v="Male"/>
    <x v="59"/>
    <s v="No"/>
    <s v="No"/>
    <x v="1"/>
    <n v="6"/>
    <x v="0"/>
    <x v="2"/>
    <s v="CREDIT CARD"/>
    <n v="8"/>
    <x v="0"/>
    <n v="8"/>
    <n v="504"/>
    <x v="0"/>
    <x v="0"/>
    <s v="2023-11-03"/>
    <d v="2023-11-03T00:00:00"/>
    <x v="431"/>
    <s v="Medio"/>
    <s v="Medium"/>
    <n v="8.2364249517851604"/>
    <x v="10"/>
    <s v="SMS"/>
    <s v="SMS"/>
    <b v="1"/>
    <s v="Yes"/>
    <s v="Running"/>
    <x v="0"/>
    <s v="Medium"/>
    <n v="0.10606060606060606"/>
    <x v="0"/>
    <x v="0"/>
  </r>
  <r>
    <s v="1225-LCEZ"/>
    <x v="1"/>
    <n v="1"/>
    <x v="5"/>
    <x v="9"/>
    <n v="1"/>
    <s v="Yes"/>
    <n v="0"/>
    <s v="IN"/>
    <s v="Hombre"/>
    <s v="Male"/>
    <x v="23"/>
    <s v="No"/>
    <s v="No"/>
    <x v="0"/>
    <n v="0"/>
    <x v="0"/>
    <x v="0"/>
    <s v="direct debit"/>
    <n v="16"/>
    <x v="1"/>
    <n v="16"/>
    <n v="16"/>
    <x v="4"/>
    <x v="9"/>
    <s v="2022-01-29"/>
    <d v="2022-01-29T00:00:00"/>
    <x v="432"/>
    <s v="Medio"/>
    <s v="Medium"/>
    <n v="16.030132027418041"/>
    <x v="10"/>
    <s v="Email"/>
    <s v="Email"/>
    <b v="1"/>
    <s v="Yes"/>
    <s v="Running"/>
    <x v="0"/>
    <s v="Medium"/>
    <n v="7"/>
    <x v="0"/>
    <x v="0"/>
  </r>
  <r>
    <s v="3220-NURQ"/>
    <x v="1"/>
    <n v="21"/>
    <x v="0"/>
    <x v="0"/>
    <n v="0"/>
    <s v="No"/>
    <n v="0"/>
    <s v="CA"/>
    <s v="Hombre"/>
    <s v="Male"/>
    <x v="2"/>
    <s v="No"/>
    <s v="Yes"/>
    <x v="0"/>
    <n v="0"/>
    <x v="0"/>
    <x v="1"/>
    <s v="direct debit"/>
    <n v="13"/>
    <x v="1"/>
    <n v="13"/>
    <n v="279"/>
    <x v="0"/>
    <x v="0"/>
    <s v="2022/01/04"/>
    <d v="2022-01-04T00:00:00"/>
    <x v="368"/>
    <s v="Bajo"/>
    <s v="Low"/>
    <n v="14.59540527598501"/>
    <x v="8"/>
    <s v="Email"/>
    <s v="Email"/>
    <b v="1"/>
    <s v="Yes"/>
    <s v="Running"/>
    <x v="0"/>
    <s v="High"/>
    <n v="0.42857142857142855"/>
    <x v="0"/>
    <x v="1"/>
  </r>
  <r>
    <s v="2779-LOUX"/>
    <x v="0"/>
    <n v="28"/>
    <x v="1"/>
    <x v="16"/>
    <n v="1"/>
    <s v="Yes"/>
    <n v="0"/>
    <s v="FL"/>
    <s v="Hombre"/>
    <s v="Male"/>
    <x v="62"/>
    <s v="Yes"/>
    <s v="No"/>
    <x v="0"/>
    <n v="0"/>
    <x v="1"/>
    <x v="1"/>
    <s v="CREDIT CARD"/>
    <n v="33"/>
    <x v="0"/>
    <n v="33"/>
    <n v="921"/>
    <x v="0"/>
    <x v="0"/>
    <s v="2022-12-08"/>
    <d v="2022-12-08T00:00:00"/>
    <x v="249"/>
    <s v="Bajo"/>
    <s v="Low"/>
    <n v="39.529345898911558"/>
    <x v="2"/>
    <s v="Teléfono"/>
    <s v="Phone"/>
    <b v="0"/>
    <s v="No"/>
    <s v="Cooking"/>
    <x v="1"/>
    <s v="Medium"/>
    <n v="0.14285714285714285"/>
    <x v="0"/>
    <x v="2"/>
  </r>
  <r>
    <s v="7371-DFQQ"/>
    <x v="0"/>
    <n v="72"/>
    <x v="1"/>
    <x v="5"/>
    <n v="1"/>
    <s v="Yes"/>
    <n v="0"/>
    <s v="VA"/>
    <s v="Hombre"/>
    <s v="Male"/>
    <x v="63"/>
    <s v="No"/>
    <s v="Yes"/>
    <x v="0"/>
    <n v="0"/>
    <x v="1"/>
    <x v="1"/>
    <s v="direct debit"/>
    <n v="42"/>
    <x v="1"/>
    <n v="42"/>
    <n v="2978"/>
    <x v="0"/>
    <x v="0"/>
    <s v="2020/08/17"/>
    <d v="2020-08-17T00:00:00"/>
    <x v="189"/>
    <s v="Alto"/>
    <s v="High"/>
    <n v="35.478935640730732"/>
    <x v="6"/>
    <s v="Email"/>
    <s v="Email"/>
    <b v="0"/>
    <s v="No"/>
    <s v="Gaming"/>
    <x v="1"/>
    <s v="High"/>
    <n v="0.1111111111111111"/>
    <x v="0"/>
    <x v="1"/>
  </r>
  <r>
    <s v="0309-GEPB"/>
    <x v="1"/>
    <n v="14"/>
    <x v="5"/>
    <x v="6"/>
    <n v="1"/>
    <s v="Yes"/>
    <n v="0"/>
    <s v="IL"/>
    <s v="Female"/>
    <s v="Female"/>
    <x v="61"/>
    <s v="No"/>
    <s v="Yes"/>
    <x v="0"/>
    <n v="0"/>
    <x v="0"/>
    <x v="0"/>
    <s v="direct debit"/>
    <n v="45"/>
    <x v="1"/>
    <n v="45"/>
    <n v="619"/>
    <x v="2"/>
    <x v="2"/>
    <s v="2021-02-06"/>
    <d v="2021-02-06T00:00:00"/>
    <x v="299"/>
    <s v="Alto"/>
    <s v="High"/>
    <n v="38.62168097612463"/>
    <x v="8"/>
    <s v="SMS"/>
    <s v="SMS"/>
    <b v="0"/>
    <s v="No"/>
    <s v="Reading"/>
    <x v="1"/>
    <s v="High"/>
    <n v="0.6428571428571429"/>
    <x v="0"/>
    <x v="1"/>
  </r>
  <r>
    <s v="8378-GLUW"/>
    <x v="0"/>
    <n v="1"/>
    <x v="1"/>
    <x v="7"/>
    <n v="1"/>
    <s v="Yes"/>
    <n v="0"/>
    <s v="VA"/>
    <s v="Hombre"/>
    <s v="Male"/>
    <x v="4"/>
    <s v="No"/>
    <s v="No"/>
    <x v="0"/>
    <n v="0"/>
    <x v="0"/>
    <x v="0"/>
    <s v="direct debit"/>
    <n v="26"/>
    <x v="1"/>
    <n v="26"/>
    <n v="26"/>
    <x v="0"/>
    <x v="0"/>
    <s v="2023-09-28"/>
    <d v="2023-09-28T00:00:00"/>
    <x v="433"/>
    <s v="Bajo"/>
    <s v="Low"/>
    <n v="23.55909374223252"/>
    <x v="10"/>
    <s v="Email"/>
    <s v="Email"/>
    <b v="1"/>
    <s v="Yes"/>
    <s v="Running"/>
    <x v="0"/>
    <s v="Medium"/>
    <n v="7"/>
    <x v="0"/>
    <x v="0"/>
  </r>
  <r>
    <s v="1318-ADXQ"/>
    <x v="1"/>
    <n v="3"/>
    <x v="4"/>
    <x v="5"/>
    <n v="1"/>
    <s v="Yes"/>
    <n v="0"/>
    <s v="AL"/>
    <s v="Hombre"/>
    <s v="Male"/>
    <x v="34"/>
    <s v="No"/>
    <s v="Yes"/>
    <x v="0"/>
    <n v="0"/>
    <x v="0"/>
    <x v="0"/>
    <s v="direct debit"/>
    <n v="17"/>
    <x v="1"/>
    <n v="17"/>
    <n v="43"/>
    <x v="5"/>
    <x v="4"/>
    <s v="2020/12/14"/>
    <d v="2020-12-14T00:00:00"/>
    <x v="434"/>
    <s v="Medio"/>
    <s v="Medium"/>
    <n v="16.919546984682469"/>
    <x v="2"/>
    <s v="Teléfono"/>
    <s v="Phone"/>
    <b v="0"/>
    <s v="No"/>
    <s v="Reading"/>
    <x v="0"/>
    <s v="Medium"/>
    <n v="1.3333333333333333"/>
    <x v="0"/>
    <x v="1"/>
  </r>
  <r>
    <s v="7761-BOVG"/>
    <x v="0"/>
    <n v="35"/>
    <x v="1"/>
    <x v="0"/>
    <n v="0"/>
    <s v="No"/>
    <n v="0"/>
    <s v="VA"/>
    <s v="Hombre"/>
    <s v="Male"/>
    <x v="8"/>
    <s v="Yes"/>
    <s v="No"/>
    <x v="0"/>
    <n v="0"/>
    <x v="0"/>
    <x v="0"/>
    <s v="direct debit"/>
    <n v="12"/>
    <x v="1"/>
    <n v="12"/>
    <n v="411"/>
    <x v="0"/>
    <x v="0"/>
    <s v="2020-10-21"/>
    <d v="2020-10-21T00:00:00"/>
    <x v="435"/>
    <s v="Bajo"/>
    <s v="Low"/>
    <n v="10.22188808991273"/>
    <x v="6"/>
    <s v="SMS"/>
    <s v="SMS"/>
    <b v="1"/>
    <s v="Yes"/>
    <s v="Running"/>
    <x v="0"/>
    <s v="High"/>
    <n v="0.22857142857142856"/>
    <x v="0"/>
    <x v="2"/>
  </r>
  <r>
    <s v="0349-EYGY"/>
    <x v="0"/>
    <n v="26"/>
    <x v="1"/>
    <x v="23"/>
    <n v="0"/>
    <s v="No"/>
    <n v="12"/>
    <s v="GA"/>
    <s v="Female"/>
    <s v="Female"/>
    <x v="8"/>
    <s v="Yes"/>
    <s v="No"/>
    <x v="0"/>
    <n v="0"/>
    <x v="1"/>
    <x v="1"/>
    <s v="CREDIT CARD"/>
    <n v="37"/>
    <x v="0"/>
    <n v="37"/>
    <n v="956"/>
    <x v="0"/>
    <x v="0"/>
    <s v="2020-02-29"/>
    <d v="2020-02-29T00:00:00"/>
    <x v="436"/>
    <s v="Medio"/>
    <s v="Medium"/>
    <n v="43.334169351067366"/>
    <x v="1"/>
    <s v="Teléfono"/>
    <s v="Phone"/>
    <b v="0"/>
    <s v="No"/>
    <s v="Running"/>
    <x v="1"/>
    <s v="High"/>
    <n v="0.38461538461538464"/>
    <x v="0"/>
    <x v="2"/>
  </r>
  <r>
    <s v="4179-WEYW"/>
    <x v="0"/>
    <n v="1"/>
    <x v="0"/>
    <x v="9"/>
    <n v="1"/>
    <s v="Yes"/>
    <n v="0"/>
    <s v="OR"/>
    <s v="Hombre"/>
    <s v="Male"/>
    <x v="36"/>
    <s v="No"/>
    <s v="No"/>
    <x v="0"/>
    <n v="0"/>
    <x v="0"/>
    <x v="0"/>
    <s v="CREDIT CARD"/>
    <n v="23"/>
    <x v="0"/>
    <n v="23"/>
    <n v="23"/>
    <x v="0"/>
    <x v="0"/>
    <s v="2022-08-13"/>
    <d v="2022-08-13T00:00:00"/>
    <x v="437"/>
    <s v="Bajo"/>
    <s v="Low"/>
    <n v="25.427577874270241"/>
    <x v="8"/>
    <s v="Email"/>
    <s v="Email"/>
    <b v="1"/>
    <s v="Yes"/>
    <s v="Gaming"/>
    <x v="0"/>
    <s v="High"/>
    <n v="9"/>
    <x v="0"/>
    <x v="0"/>
  </r>
  <r>
    <s v="5379-NAWI"/>
    <x v="0"/>
    <n v="65"/>
    <x v="1"/>
    <x v="3"/>
    <n v="1"/>
    <s v="Yes"/>
    <n v="0"/>
    <s v="RI"/>
    <s v="Female"/>
    <s v="Female"/>
    <x v="30"/>
    <s v="No"/>
    <s v="Yes"/>
    <x v="1"/>
    <n v="2"/>
    <x v="0"/>
    <x v="1"/>
    <s v="CREDIT CARD"/>
    <n v="34"/>
    <x v="0"/>
    <n v="34"/>
    <n v="2185"/>
    <x v="0"/>
    <x v="0"/>
    <s v="2023-10-15"/>
    <d v="2023-10-15T00:00:00"/>
    <x v="70"/>
    <s v="Medio"/>
    <s v="Medium"/>
    <n v="31.84058721828756"/>
    <x v="4"/>
    <s v="Email"/>
    <s v="Email"/>
    <b v="0"/>
    <s v="No"/>
    <s v="Reading"/>
    <x v="1"/>
    <s v="Low"/>
    <n v="1.5384615384615385E-2"/>
    <x v="0"/>
    <x v="1"/>
  </r>
  <r>
    <s v="7499-PUBX"/>
    <x v="1"/>
    <n v="16"/>
    <x v="2"/>
    <x v="9"/>
    <n v="1"/>
    <s v="Yes"/>
    <n v="0"/>
    <s v="NE"/>
    <s v="Female"/>
    <s v="Female"/>
    <x v="17"/>
    <s v="No"/>
    <s v="No"/>
    <x v="0"/>
    <n v="0"/>
    <x v="0"/>
    <x v="0"/>
    <s v="direct debit"/>
    <n v="37"/>
    <x v="1"/>
    <n v="37"/>
    <n v="593"/>
    <x v="3"/>
    <x v="7"/>
    <s v="2022-09-02"/>
    <d v="2022-09-02T00:00:00"/>
    <x v="438"/>
    <s v="Bajo"/>
    <s v="Low"/>
    <n v="30.15751480818761"/>
    <x v="6"/>
    <s v="Teléfono"/>
    <s v="Phone"/>
    <b v="0"/>
    <s v="No"/>
    <s v="Gaming"/>
    <x v="1"/>
    <s v="High"/>
    <n v="0.5"/>
    <x v="0"/>
    <x v="0"/>
  </r>
  <r>
    <s v="2554-IOCO"/>
    <x v="1"/>
    <n v="1"/>
    <x v="4"/>
    <x v="19"/>
    <n v="1"/>
    <s v="Yes"/>
    <n v="0"/>
    <s v="SC"/>
    <s v="Hombre"/>
    <s v="Male"/>
    <x v="36"/>
    <s v="No"/>
    <s v="No"/>
    <x v="0"/>
    <n v="0"/>
    <x v="0"/>
    <x v="0"/>
    <s v="direct debit"/>
    <n v="44"/>
    <x v="1"/>
    <n v="44"/>
    <n v="44"/>
    <x v="1"/>
    <x v="12"/>
    <s v="2023-06-02"/>
    <d v="2023-06-02T00:00:00"/>
    <x v="439"/>
    <s v="Bajo"/>
    <s v="Low"/>
    <n v="38.332434440658581"/>
    <x v="6"/>
    <s v="SMS"/>
    <s v="SMS"/>
    <b v="1"/>
    <s v="Yes"/>
    <s v="Running"/>
    <x v="1"/>
    <s v="High"/>
    <n v="8"/>
    <x v="2"/>
    <x v="0"/>
  </r>
  <r>
    <s v="1625-MTHO"/>
    <x v="1"/>
    <n v="3"/>
    <x v="4"/>
    <x v="7"/>
    <n v="1"/>
    <s v="Yes"/>
    <n v="0"/>
    <s v="MI"/>
    <s v="Female"/>
    <s v="Female"/>
    <x v="13"/>
    <s v="No"/>
    <s v="No"/>
    <x v="0"/>
    <n v="0"/>
    <x v="0"/>
    <x v="0"/>
    <s v="direct debit"/>
    <n v="28"/>
    <x v="1"/>
    <n v="28"/>
    <n v="86"/>
    <x v="2"/>
    <x v="18"/>
    <s v="2022/07/23"/>
    <d v="2022-07-23T00:00:00"/>
    <x v="440"/>
    <s v="Bajo"/>
    <s v="Low"/>
    <n v="27.619270840994272"/>
    <x v="5"/>
    <s v="Email"/>
    <s v="Email"/>
    <b v="1"/>
    <s v="Yes"/>
    <s v="Running"/>
    <x v="0"/>
    <s v="Medium"/>
    <n v="1"/>
    <x v="0"/>
    <x v="0"/>
  </r>
  <r>
    <s v="8552-BVML"/>
    <x v="0"/>
    <n v="56"/>
    <x v="0"/>
    <x v="19"/>
    <n v="0"/>
    <s v="No"/>
    <n v="60"/>
    <s v="OH"/>
    <s v="Female"/>
    <s v="Female"/>
    <x v="27"/>
    <s v="No"/>
    <s v="Yes"/>
    <x v="0"/>
    <n v="0"/>
    <x v="0"/>
    <x v="0"/>
    <s v="direct debit"/>
    <n v="50"/>
    <x v="1"/>
    <n v="50"/>
    <n v="2760"/>
    <x v="0"/>
    <x v="0"/>
    <s v="2022-03-04"/>
    <d v="2022-03-04T00:00:00"/>
    <x v="107"/>
    <s v="Alto"/>
    <s v="High"/>
    <n v="55.884905924533768"/>
    <x v="3"/>
    <s v="Email"/>
    <s v="Email"/>
    <b v="0"/>
    <s v="No"/>
    <s v="Cooking"/>
    <x v="1"/>
    <s v="Medium"/>
    <n v="0.10714285714285714"/>
    <x v="2"/>
    <x v="1"/>
  </r>
  <r>
    <s v="2285-BZCN"/>
    <x v="1"/>
    <n v="21"/>
    <x v="4"/>
    <x v="7"/>
    <n v="1"/>
    <s v="Yes"/>
    <n v="0"/>
    <s v="FL"/>
    <s v="Hombre"/>
    <s v="Male"/>
    <x v="46"/>
    <s v="No"/>
    <s v="No"/>
    <x v="0"/>
    <n v="0"/>
    <x v="1"/>
    <x v="1"/>
    <s v="direct debit"/>
    <n v="22"/>
    <x v="1"/>
    <n v="22"/>
    <n v="446"/>
    <x v="2"/>
    <x v="15"/>
    <s v="2020/03/31"/>
    <d v="2020-03-31T00:00:00"/>
    <x v="441"/>
    <s v="Alto"/>
    <s v="High"/>
    <n v="23.034630974371659"/>
    <x v="3"/>
    <s v="SMS"/>
    <s v="SMS"/>
    <b v="0"/>
    <s v="No"/>
    <s v="Running"/>
    <x v="0"/>
    <s v="Medium"/>
    <n v="0.2857142857142857"/>
    <x v="0"/>
    <x v="0"/>
  </r>
  <r>
    <s v="3739-AWKE"/>
    <x v="0"/>
    <n v="63"/>
    <x v="1"/>
    <x v="23"/>
    <n v="1"/>
    <s v="Yes"/>
    <n v="0"/>
    <s v="CO"/>
    <s v="Female"/>
    <s v="Female"/>
    <x v="8"/>
    <s v="Yes"/>
    <s v="No"/>
    <x v="0"/>
    <n v="0"/>
    <x v="0"/>
    <x v="1"/>
    <s v="direct debit"/>
    <n v="49"/>
    <x v="1"/>
    <n v="49"/>
    <n v="3074"/>
    <x v="0"/>
    <x v="0"/>
    <s v="2020-04-20"/>
    <d v="2020-04-20T00:00:00"/>
    <x v="442"/>
    <s v="Alto"/>
    <s v="High"/>
    <n v="45.438005773065171"/>
    <x v="2"/>
    <s v="Email"/>
    <s v="Email"/>
    <b v="1"/>
    <s v="Yes"/>
    <s v="Cooking"/>
    <x v="1"/>
    <s v="Medium"/>
    <n v="6.3492063492063489E-2"/>
    <x v="0"/>
    <x v="2"/>
  </r>
  <r>
    <s v="4635-IEDK"/>
    <x v="0"/>
    <n v="52"/>
    <x v="1"/>
    <x v="18"/>
    <n v="1"/>
    <s v="Yes"/>
    <n v="0"/>
    <s v="DC"/>
    <s v="Female"/>
    <s v="Female"/>
    <x v="7"/>
    <s v="No"/>
    <s v="No"/>
    <x v="1"/>
    <n v="6"/>
    <x v="1"/>
    <x v="0"/>
    <s v="direct debit"/>
    <n v="45"/>
    <x v="1"/>
    <n v="45"/>
    <n v="2349"/>
    <x v="0"/>
    <x v="0"/>
    <s v="2022/10/01"/>
    <d v="2022-10-01T00:00:00"/>
    <x v="88"/>
    <s v="Bajo"/>
    <s v="Low"/>
    <n v="53.600361090812648"/>
    <x v="7"/>
    <s v="Email"/>
    <s v="Email"/>
    <b v="1"/>
    <s v="Yes"/>
    <s v="Cooking"/>
    <x v="1"/>
    <s v="Low"/>
    <n v="3.8461538461538464E-2"/>
    <x v="0"/>
    <x v="0"/>
  </r>
  <r>
    <s v="2008-BPFA"/>
    <x v="0"/>
    <n v="70"/>
    <x v="0"/>
    <x v="3"/>
    <n v="1"/>
    <s v="Yes"/>
    <n v="0"/>
    <s v="VT"/>
    <s v="Female"/>
    <s v="Female"/>
    <x v="38"/>
    <s v="No"/>
    <s v="No"/>
    <x v="1"/>
    <n v="2"/>
    <x v="1"/>
    <x v="1"/>
    <s v="direct debit"/>
    <n v="19"/>
    <x v="1"/>
    <n v="19"/>
    <n v="1319"/>
    <x v="0"/>
    <x v="0"/>
    <s v="2020-01-09"/>
    <d v="2020-01-09T00:00:00"/>
    <x v="443"/>
    <s v="Bajo"/>
    <s v="Low"/>
    <n v="16.291989139922141"/>
    <x v="5"/>
    <s v="Email"/>
    <s v="Email"/>
    <b v="1"/>
    <s v="Yes"/>
    <s v="Running"/>
    <x v="0"/>
    <s v="Medium"/>
    <n v="4.2857142857142858E-2"/>
    <x v="0"/>
    <x v="0"/>
  </r>
  <r>
    <s v="4303-HGUA"/>
    <x v="0"/>
    <n v="7"/>
    <x v="1"/>
    <x v="15"/>
    <n v="1"/>
    <s v="Yes"/>
    <n v="0"/>
    <s v="NC"/>
    <s v="Female"/>
    <s v="Female"/>
    <x v="8"/>
    <s v="Yes"/>
    <s v="No"/>
    <x v="0"/>
    <n v="0"/>
    <x v="0"/>
    <x v="0"/>
    <s v="direct debit"/>
    <n v="39"/>
    <x v="1"/>
    <n v="39"/>
    <n v="268"/>
    <x v="0"/>
    <x v="0"/>
    <s v="2021-12-18"/>
    <d v="2021-12-18T00:00:00"/>
    <x v="51"/>
    <s v="Medio"/>
    <s v="Medium"/>
    <n v="45.982463692286977"/>
    <x v="7"/>
    <s v="SMS"/>
    <s v="SMS"/>
    <b v="0"/>
    <s v="No"/>
    <s v="Running"/>
    <x v="1"/>
    <s v="Low"/>
    <n v="0.2857142857142857"/>
    <x v="2"/>
    <x v="2"/>
  </r>
  <r>
    <s v="9050-AZQC"/>
    <x v="0"/>
    <n v="45"/>
    <x v="0"/>
    <x v="5"/>
    <n v="1"/>
    <s v="Yes"/>
    <n v="0"/>
    <s v="OR"/>
    <s v="Female"/>
    <s v="Female"/>
    <x v="14"/>
    <s v="No"/>
    <s v="No"/>
    <x v="0"/>
    <n v="0"/>
    <x v="0"/>
    <x v="1"/>
    <s v="CREDIT CARD"/>
    <n v="34"/>
    <x v="0"/>
    <n v="34"/>
    <n v="1514"/>
    <x v="0"/>
    <x v="0"/>
    <s v="2021/01/30"/>
    <d v="2021-01-30T00:00:00"/>
    <x v="135"/>
    <s v="Bajo"/>
    <s v="Low"/>
    <n v="32.203931075427732"/>
    <x v="10"/>
    <s v="Email"/>
    <s v="Email"/>
    <b v="1"/>
    <s v="Yes"/>
    <s v="Cooking"/>
    <x v="1"/>
    <s v="Medium"/>
    <n v="0.15555555555555556"/>
    <x v="0"/>
    <x v="0"/>
  </r>
  <r>
    <s v="7818-RPFD"/>
    <x v="1"/>
    <n v="47"/>
    <x v="0"/>
    <x v="4"/>
    <n v="1"/>
    <s v="Yes"/>
    <n v="0"/>
    <s v="IA"/>
    <s v="Hombre"/>
    <s v="Male"/>
    <x v="10"/>
    <s v="No"/>
    <s v="No"/>
    <x v="0"/>
    <n v="0"/>
    <x v="0"/>
    <x v="0"/>
    <s v="CREDIT CARD"/>
    <n v="62"/>
    <x v="0"/>
    <n v="62"/>
    <n v="2895"/>
    <x v="1"/>
    <x v="12"/>
    <s v="2020/06/29"/>
    <d v="2020-06-29T00:00:00"/>
    <x v="444"/>
    <s v="Alto"/>
    <s v="High"/>
    <n v="72.723301990680099"/>
    <x v="6"/>
    <s v="Email"/>
    <s v="Email"/>
    <b v="0"/>
    <s v="No"/>
    <s v="Running"/>
    <x v="2"/>
    <s v="High"/>
    <n v="0.1702127659574468"/>
    <x v="0"/>
    <x v="0"/>
  </r>
  <r>
    <s v="9702-CFSP"/>
    <x v="0"/>
    <n v="61"/>
    <x v="2"/>
    <x v="3"/>
    <n v="1"/>
    <s v="Yes"/>
    <n v="0"/>
    <s v="DC"/>
    <s v="Hombre"/>
    <s v="Male"/>
    <x v="58"/>
    <s v="No"/>
    <s v="No"/>
    <x v="0"/>
    <n v="0"/>
    <x v="1"/>
    <x v="2"/>
    <s v="direct debit"/>
    <n v="52"/>
    <x v="1"/>
    <n v="52"/>
    <n v="3170"/>
    <x v="0"/>
    <x v="0"/>
    <s v="2020-02-18"/>
    <d v="2020-02-18T00:00:00"/>
    <x v="445"/>
    <s v="Medio"/>
    <s v="Medium"/>
    <n v="41.792354729792443"/>
    <x v="5"/>
    <s v="SMS"/>
    <s v="SMS"/>
    <b v="1"/>
    <s v="Yes"/>
    <s v="Cooking"/>
    <x v="1"/>
    <s v="Medium"/>
    <n v="4.9180327868852458E-2"/>
    <x v="0"/>
    <x v="0"/>
  </r>
  <r>
    <s v="4265-DCJY"/>
    <x v="0"/>
    <n v="25"/>
    <x v="1"/>
    <x v="12"/>
    <n v="0"/>
    <s v="No"/>
    <n v="39"/>
    <s v="DE"/>
    <s v="Hombre"/>
    <s v="Male"/>
    <x v="18"/>
    <s v="No"/>
    <s v="No"/>
    <x v="0"/>
    <n v="0"/>
    <x v="0"/>
    <x v="0"/>
    <s v="direct debit"/>
    <n v="41"/>
    <x v="1"/>
    <n v="41"/>
    <n v="1028"/>
    <x v="0"/>
    <x v="0"/>
    <s v="2023-01-12"/>
    <d v="2023-01-12T00:00:00"/>
    <x v="446"/>
    <s v="Alto"/>
    <s v="High"/>
    <n v="44.758010919083411"/>
    <x v="5"/>
    <s v="SMS"/>
    <s v="SMS"/>
    <b v="1"/>
    <s v="Yes"/>
    <s v="Cooking"/>
    <x v="1"/>
    <s v="Medium"/>
    <n v="0.12"/>
    <x v="0"/>
    <x v="0"/>
  </r>
  <r>
    <s v="7437-EEMF"/>
    <x v="0"/>
    <n v="70"/>
    <x v="0"/>
    <x v="9"/>
    <n v="1"/>
    <s v="Yes"/>
    <n v="0"/>
    <s v="NV"/>
    <s v="Hombre"/>
    <s v="Male"/>
    <x v="27"/>
    <s v="No"/>
    <s v="Yes"/>
    <x v="0"/>
    <n v="0"/>
    <x v="0"/>
    <x v="1"/>
    <s v="direct debit"/>
    <n v="36"/>
    <x v="1"/>
    <n v="36"/>
    <n v="2485"/>
    <x v="0"/>
    <x v="0"/>
    <s v="2023-06-22"/>
    <d v="2023-06-22T00:00:00"/>
    <x v="447"/>
    <s v="Alto"/>
    <s v="High"/>
    <n v="38.299860584927401"/>
    <x v="3"/>
    <s v="Teléfono"/>
    <s v="Phone"/>
    <b v="1"/>
    <s v="Yes"/>
    <s v="Reading"/>
    <x v="1"/>
    <s v="Medium"/>
    <n v="8.5714285714285715E-2"/>
    <x v="0"/>
    <x v="1"/>
  </r>
  <r>
    <s v="6545-OAQZ"/>
    <x v="1"/>
    <n v="2"/>
    <x v="0"/>
    <x v="7"/>
    <n v="1"/>
    <s v="Yes"/>
    <n v="0"/>
    <s v="NJ"/>
    <s v="Hombre"/>
    <s v="Male"/>
    <x v="13"/>
    <s v="No"/>
    <s v="No"/>
    <x v="0"/>
    <n v="0"/>
    <x v="0"/>
    <x v="0"/>
    <s v="direct debit"/>
    <n v="24"/>
    <x v="1"/>
    <n v="24"/>
    <n v="53"/>
    <x v="1"/>
    <x v="10"/>
    <s v="2021/05/28"/>
    <d v="2021-05-28T00:00:00"/>
    <x v="9"/>
    <s v="Bajo"/>
    <s v="Low"/>
    <n v="23.68029988452593"/>
    <x v="9"/>
    <s v="SMS"/>
    <s v="SMS"/>
    <b v="0"/>
    <s v="No"/>
    <s v="Running"/>
    <x v="0"/>
    <s v="Medium"/>
    <n v="2.5"/>
    <x v="0"/>
    <x v="0"/>
  </r>
  <r>
    <s v="2391-LXGG"/>
    <x v="1"/>
    <n v="1"/>
    <x v="4"/>
    <x v="0"/>
    <n v="0"/>
    <s v="No"/>
    <n v="0"/>
    <s v="MI"/>
    <s v="Female"/>
    <s v="Female"/>
    <x v="47"/>
    <s v="Yes"/>
    <s v="No"/>
    <x v="0"/>
    <n v="0"/>
    <x v="0"/>
    <x v="0"/>
    <s v="PAPER CHECK"/>
    <n v="10"/>
    <x v="3"/>
    <n v="10"/>
    <n v="10"/>
    <x v="1"/>
    <x v="8"/>
    <s v="2021-06-11"/>
    <d v="2021-06-11T00:00:00"/>
    <x v="26"/>
    <s v="Alto"/>
    <s v="High"/>
    <n v="9.3297683335741421"/>
    <x v="1"/>
    <s v="SMS"/>
    <s v="SMS"/>
    <b v="0"/>
    <s v="No"/>
    <s v="Reading"/>
    <x v="0"/>
    <s v="High"/>
    <n v="10"/>
    <x v="0"/>
    <x v="2"/>
  </r>
  <r>
    <s v="0543-LBNI"/>
    <x v="1"/>
    <n v="5"/>
    <x v="3"/>
    <x v="2"/>
    <n v="1"/>
    <s v="Yes"/>
    <n v="0"/>
    <s v="SC"/>
    <s v="Female"/>
    <s v="Female"/>
    <x v="49"/>
    <s v="No"/>
    <s v="No"/>
    <x v="1"/>
    <n v="5"/>
    <x v="0"/>
    <x v="0"/>
    <s v="CREDIT CARD"/>
    <n v="26"/>
    <x v="0"/>
    <n v="26"/>
    <n v="125"/>
    <x v="2"/>
    <x v="5"/>
    <s v="2022-08-20"/>
    <d v="2022-08-20T00:00:00"/>
    <x v="448"/>
    <s v="Medio"/>
    <s v="Medium"/>
    <n v="27.285114408599291"/>
    <x v="6"/>
    <s v="Teléfono"/>
    <s v="Phone"/>
    <b v="1"/>
    <s v="Yes"/>
    <s v="Reading"/>
    <x v="0"/>
    <s v="High"/>
    <n v="1.6"/>
    <x v="0"/>
    <x v="0"/>
  </r>
  <r>
    <s v="2272-QDIE"/>
    <x v="0"/>
    <n v="51"/>
    <x v="1"/>
    <x v="0"/>
    <n v="0"/>
    <s v="No"/>
    <n v="0"/>
    <s v="ID"/>
    <s v="Hombre"/>
    <s v="Male"/>
    <x v="51"/>
    <s v="No"/>
    <s v="No"/>
    <x v="1"/>
    <n v="4"/>
    <x v="0"/>
    <x v="1"/>
    <s v="CREDIT CARD"/>
    <n v="8"/>
    <x v="0"/>
    <n v="8"/>
    <n v="419"/>
    <x v="0"/>
    <x v="0"/>
    <s v="2022-06-29"/>
    <d v="2022-06-29T00:00:00"/>
    <x v="449"/>
    <s v="Bajo"/>
    <s v="Low"/>
    <n v="9.3146232138006919"/>
    <x v="2"/>
    <s v="Email"/>
    <s v="Email"/>
    <b v="1"/>
    <s v="Yes"/>
    <s v="Cooking"/>
    <x v="0"/>
    <s v="Medium"/>
    <n v="7.8431372549019607E-2"/>
    <x v="0"/>
    <x v="0"/>
  </r>
  <r>
    <s v="1131-ONIP"/>
    <x v="0"/>
    <n v="52"/>
    <x v="1"/>
    <x v="3"/>
    <n v="1"/>
    <s v="Yes"/>
    <n v="0"/>
    <s v="ND"/>
    <s v="Female"/>
    <s v="Female"/>
    <x v="4"/>
    <s v="No"/>
    <s v="No"/>
    <x v="0"/>
    <n v="0"/>
    <x v="1"/>
    <x v="2"/>
    <s v="direct debit"/>
    <n v="31"/>
    <x v="1"/>
    <n v="31"/>
    <n v="1585"/>
    <x v="0"/>
    <x v="0"/>
    <s v="2021/11/12"/>
    <d v="2021-11-12T00:00:00"/>
    <x v="450"/>
    <s v="Bajo"/>
    <s v="Low"/>
    <n v="29.515666564324309"/>
    <x v="3"/>
    <s v="SMS"/>
    <s v="SMS"/>
    <b v="0"/>
    <s v="No"/>
    <s v="Reading"/>
    <x v="0"/>
    <s v="Medium"/>
    <n v="0.11538461538461539"/>
    <x v="0"/>
    <x v="0"/>
  </r>
  <r>
    <s v="9547-FMCF"/>
    <x v="0"/>
    <n v="48"/>
    <x v="1"/>
    <x v="2"/>
    <n v="1"/>
    <s v="Yes"/>
    <n v="0"/>
    <s v="ND"/>
    <s v="Hombre"/>
    <s v="Male"/>
    <x v="9"/>
    <s v="No"/>
    <s v="No"/>
    <x v="0"/>
    <n v="0"/>
    <x v="1"/>
    <x v="2"/>
    <s v="direct debit"/>
    <n v="40"/>
    <x v="1"/>
    <n v="40"/>
    <n v="1896"/>
    <x v="0"/>
    <x v="0"/>
    <s v="2022-07-24"/>
    <d v="2022-07-24T00:00:00"/>
    <x v="451"/>
    <s v="Alto"/>
    <s v="High"/>
    <n v="37.75631669937431"/>
    <x v="9"/>
    <s v="Email"/>
    <s v="Email"/>
    <b v="0"/>
    <s v="No"/>
    <s v="Running"/>
    <x v="1"/>
    <s v="Medium"/>
    <n v="0.10416666666666667"/>
    <x v="0"/>
    <x v="0"/>
  </r>
  <r>
    <s v="7552-HSAI"/>
    <x v="1"/>
    <n v="26"/>
    <x v="0"/>
    <x v="3"/>
    <n v="1"/>
    <s v="Yes"/>
    <n v="0"/>
    <s v="NH"/>
    <s v="Female"/>
    <s v="Female"/>
    <x v="44"/>
    <s v="No"/>
    <s v="Yes"/>
    <x v="0"/>
    <n v="0"/>
    <x v="0"/>
    <x v="0"/>
    <s v="direct debit"/>
    <n v="51"/>
    <x v="1"/>
    <n v="51"/>
    <n v="1310"/>
    <x v="5"/>
    <x v="4"/>
    <s v="2021/05/21"/>
    <d v="2021-05-21T00:00:00"/>
    <x v="189"/>
    <s v="Alto"/>
    <s v="High"/>
    <n v="54.227177665190382"/>
    <x v="3"/>
    <s v="SMS"/>
    <s v="SMS"/>
    <b v="0"/>
    <s v="No"/>
    <s v="Running"/>
    <x v="1"/>
    <s v="Medium"/>
    <n v="0.23076923076923078"/>
    <x v="0"/>
    <x v="1"/>
  </r>
  <r>
    <s v="6071-CNRS"/>
    <x v="1"/>
    <n v="39"/>
    <x v="4"/>
    <x v="33"/>
    <n v="1"/>
    <s v="Yes"/>
    <n v="0"/>
    <s v="IN"/>
    <s v="Hombre"/>
    <s v="Male"/>
    <x v="50"/>
    <s v="Yes"/>
    <s v="No"/>
    <x v="1"/>
    <n v="5"/>
    <x v="0"/>
    <x v="0"/>
    <s v="PAPER CHECK"/>
    <n v="27"/>
    <x v="3"/>
    <n v="27"/>
    <n v="1046"/>
    <x v="1"/>
    <x v="8"/>
    <s v="2023-01-06"/>
    <d v="2023-01-06T00:00:00"/>
    <x v="452"/>
    <s v="Medio"/>
    <s v="Medium"/>
    <n v="23.661172910728229"/>
    <x v="4"/>
    <s v="SMS"/>
    <s v="SMS"/>
    <b v="0"/>
    <s v="No"/>
    <s v="Running"/>
    <x v="0"/>
    <s v="Low"/>
    <n v="2.564102564102564E-2"/>
    <x v="1"/>
    <x v="2"/>
  </r>
  <r>
    <s v="3618-UGMW"/>
    <x v="1"/>
    <n v="38"/>
    <x v="5"/>
    <x v="6"/>
    <n v="1"/>
    <s v="Yes"/>
    <n v="0"/>
    <s v="NV"/>
    <s v="Hombre"/>
    <s v="Male"/>
    <x v="22"/>
    <s v="Yes"/>
    <s v="No"/>
    <x v="0"/>
    <n v="0"/>
    <x v="0"/>
    <x v="0"/>
    <s v="CREDIT CARD"/>
    <n v="26"/>
    <x v="0"/>
    <n v="26"/>
    <n v="1000"/>
    <x v="4"/>
    <x v="3"/>
    <s v="2021/07/31"/>
    <d v="2021-07-31T00:00:00"/>
    <x v="453"/>
    <s v="Bajo"/>
    <s v="Low"/>
    <n v="24.112105993934559"/>
    <x v="9"/>
    <s v="Teléfono"/>
    <s v="Phone"/>
    <b v="1"/>
    <s v="Yes"/>
    <s v="Gaming"/>
    <x v="0"/>
    <s v="Medium"/>
    <n v="0.13157894736842105"/>
    <x v="0"/>
    <x v="2"/>
  </r>
  <r>
    <s v="5671-ESYP"/>
    <x v="0"/>
    <n v="73"/>
    <x v="1"/>
    <x v="11"/>
    <n v="1"/>
    <s v="Yes"/>
    <n v="0"/>
    <s v="WV"/>
    <s v="Female"/>
    <s v="Female"/>
    <x v="38"/>
    <s v="No"/>
    <s v="No"/>
    <x v="0"/>
    <n v="0"/>
    <x v="1"/>
    <x v="2"/>
    <s v="direct debit"/>
    <n v="53"/>
    <x v="1"/>
    <n v="53"/>
    <n v="3913"/>
    <x v="0"/>
    <x v="0"/>
    <s v="2023-03-15"/>
    <d v="2023-03-15T00:00:00"/>
    <x v="454"/>
    <s v="Alto"/>
    <s v="High"/>
    <n v="55.569241129723707"/>
    <x v="3"/>
    <s v="Email"/>
    <s v="Email"/>
    <b v="0"/>
    <s v="No"/>
    <s v="Gaming"/>
    <x v="1"/>
    <s v="Medium"/>
    <n v="8.2191780821917804E-2"/>
    <x v="0"/>
    <x v="0"/>
  </r>
  <r>
    <s v="9141-DZMH"/>
    <x v="1"/>
    <n v="32"/>
    <x v="0"/>
    <x v="2"/>
    <n v="0"/>
    <s v="No"/>
    <n v="59"/>
    <s v="MO"/>
    <s v="Hombre"/>
    <s v="Male"/>
    <x v="21"/>
    <s v="No"/>
    <s v="No"/>
    <x v="0"/>
    <n v="0"/>
    <x v="0"/>
    <x v="0"/>
    <s v="CREDIT CARD"/>
    <n v="65"/>
    <x v="0"/>
    <n v="65"/>
    <n v="2096"/>
    <x v="1"/>
    <x v="8"/>
    <s v="2022-07-03"/>
    <d v="2022-07-03T00:00:00"/>
    <x v="455"/>
    <s v="Bajo"/>
    <s v="Low"/>
    <n v="77.685005167356209"/>
    <x v="8"/>
    <s v="Email"/>
    <s v="Email"/>
    <b v="0"/>
    <s v="No"/>
    <s v="Running"/>
    <x v="2"/>
    <s v="High"/>
    <n v="0.28125"/>
    <x v="0"/>
    <x v="0"/>
  </r>
  <r>
    <s v="2900-FEOU"/>
    <x v="0"/>
    <n v="40"/>
    <x v="1"/>
    <x v="0"/>
    <n v="0"/>
    <s v="No"/>
    <n v="0"/>
    <s v="AR"/>
    <s v="Female"/>
    <s v="Female"/>
    <x v="18"/>
    <s v="No"/>
    <s v="No"/>
    <x v="0"/>
    <n v="0"/>
    <x v="0"/>
    <x v="2"/>
    <s v="direct debit"/>
    <n v="12"/>
    <x v="1"/>
    <n v="12"/>
    <n v="481"/>
    <x v="0"/>
    <x v="0"/>
    <s v="2021-07-11"/>
    <d v="2021-07-11T00:00:00"/>
    <x v="299"/>
    <s v="Medio"/>
    <s v="Medium"/>
    <n v="13.48341819954598"/>
    <x v="8"/>
    <s v="SMS"/>
    <s v="SMS"/>
    <b v="1"/>
    <s v="Yes"/>
    <s v="Gaming"/>
    <x v="0"/>
    <s v="High"/>
    <n v="0.22500000000000001"/>
    <x v="0"/>
    <x v="0"/>
  </r>
  <r>
    <s v="0133-UCLG"/>
    <x v="0"/>
    <n v="63"/>
    <x v="1"/>
    <x v="2"/>
    <n v="1"/>
    <s v="Yes"/>
    <n v="0"/>
    <s v="ND"/>
    <s v="Hombre"/>
    <s v="Male"/>
    <x v="21"/>
    <s v="No"/>
    <s v="No"/>
    <x v="0"/>
    <n v="0"/>
    <x v="1"/>
    <x v="2"/>
    <s v="CREDIT CARD"/>
    <n v="36"/>
    <x v="0"/>
    <n v="36"/>
    <n v="2243"/>
    <x v="0"/>
    <x v="0"/>
    <s v="2021-06-30"/>
    <d v="2021-06-30T00:00:00"/>
    <x v="214"/>
    <s v="Bajo"/>
    <s v="Low"/>
    <n v="38.399586012279812"/>
    <x v="1"/>
    <s v="SMS"/>
    <s v="SMS"/>
    <b v="0"/>
    <s v="No"/>
    <s v="Running"/>
    <x v="1"/>
    <s v="High"/>
    <n v="0.15873015873015872"/>
    <x v="0"/>
    <x v="0"/>
  </r>
  <r>
    <s v="0538-MYDU"/>
    <x v="0"/>
    <n v="10"/>
    <x v="1"/>
    <x v="0"/>
    <n v="0"/>
    <s v="No"/>
    <n v="0"/>
    <s v="NY"/>
    <s v="Hombre"/>
    <s v="Male"/>
    <x v="13"/>
    <s v="No"/>
    <s v="No"/>
    <x v="0"/>
    <n v="0"/>
    <x v="0"/>
    <x v="0"/>
    <s v="CREDIT CARD"/>
    <n v="9"/>
    <x v="0"/>
    <n v="9"/>
    <n v="92"/>
    <x v="0"/>
    <x v="0"/>
    <s v="2021-08-18"/>
    <d v="2021-08-18T00:00:00"/>
    <x v="456"/>
    <s v="Bajo"/>
    <s v="Low"/>
    <n v="9.5737757907953274"/>
    <x v="1"/>
    <s v="SMS"/>
    <s v="SMS"/>
    <b v="1"/>
    <s v="Yes"/>
    <s v="Reading"/>
    <x v="0"/>
    <s v="High"/>
    <n v="1"/>
    <x v="0"/>
    <x v="0"/>
  </r>
  <r>
    <s v="7192-RAOF"/>
    <x v="0"/>
    <n v="18"/>
    <x v="1"/>
    <x v="6"/>
    <n v="0"/>
    <s v="No"/>
    <n v="32"/>
    <s v="NH"/>
    <s v="Female"/>
    <s v="Female"/>
    <x v="40"/>
    <s v="Yes"/>
    <s v="No"/>
    <x v="0"/>
    <n v="0"/>
    <x v="0"/>
    <x v="1"/>
    <s v="CREDIT CARD"/>
    <n v="17"/>
    <x v="0"/>
    <n v="17"/>
    <n v="295"/>
    <x v="0"/>
    <x v="0"/>
    <s v="2021-06-28"/>
    <d v="2021-06-28T00:00:00"/>
    <x v="96"/>
    <s v="Medio"/>
    <s v="Medium"/>
    <n v="16.378215324584659"/>
    <x v="6"/>
    <s v="Teléfono"/>
    <s v="Phone"/>
    <b v="0"/>
    <s v="No"/>
    <s v="Cooking"/>
    <x v="0"/>
    <s v="High"/>
    <n v="0.44444444444444442"/>
    <x v="0"/>
    <x v="2"/>
  </r>
  <r>
    <s v="8724-XHQR"/>
    <x v="0"/>
    <n v="8"/>
    <x v="0"/>
    <x v="0"/>
    <n v="0"/>
    <s v="No"/>
    <n v="0"/>
    <s v="AR"/>
    <s v="Hombre"/>
    <s v="Male"/>
    <x v="26"/>
    <s v="No"/>
    <s v="No"/>
    <x v="0"/>
    <n v="0"/>
    <x v="0"/>
    <x v="1"/>
    <s v="PAPER CHECK"/>
    <n v="7"/>
    <x v="3"/>
    <n v="7"/>
    <n v="60"/>
    <x v="0"/>
    <x v="0"/>
    <s v="2020/11/21"/>
    <d v="2020-11-21T00:00:00"/>
    <x v="183"/>
    <s v="Medio"/>
    <s v="Medium"/>
    <n v="6.7586669225415221"/>
    <x v="4"/>
    <s v="Teléfono"/>
    <s v="Phone"/>
    <b v="0"/>
    <s v="No"/>
    <s v="Gaming"/>
    <x v="0"/>
    <s v="Low"/>
    <n v="0.125"/>
    <x v="0"/>
    <x v="0"/>
  </r>
  <r>
    <s v="8772-TKOQ"/>
    <x v="0"/>
    <n v="60"/>
    <x v="1"/>
    <x v="4"/>
    <n v="1"/>
    <s v="Yes"/>
    <n v="0"/>
    <s v="OH"/>
    <s v="Female"/>
    <s v="Female"/>
    <x v="5"/>
    <s v="No"/>
    <s v="No"/>
    <x v="0"/>
    <n v="0"/>
    <x v="1"/>
    <x v="1"/>
    <s v="CREDIT CARD"/>
    <n v="30"/>
    <x v="0"/>
    <n v="30"/>
    <n v="1799"/>
    <x v="0"/>
    <x v="0"/>
    <s v="2023-12-22"/>
    <d v="2023-12-22T00:00:00"/>
    <x v="435"/>
    <s v="Medio"/>
    <s v="Medium"/>
    <n v="27.964902009977479"/>
    <x v="6"/>
    <s v="SMS"/>
    <s v="SMS"/>
    <b v="1"/>
    <s v="Yes"/>
    <s v="Reading"/>
    <x v="0"/>
    <s v="High"/>
    <n v="0.13333333333333333"/>
    <x v="0"/>
    <x v="0"/>
  </r>
  <r>
    <s v="4327-MVPH"/>
    <x v="0"/>
    <n v="5"/>
    <x v="1"/>
    <x v="7"/>
    <n v="0"/>
    <s v="No"/>
    <n v="23"/>
    <s v="VT"/>
    <s v="Female"/>
    <s v="Female"/>
    <x v="7"/>
    <s v="No"/>
    <s v="No"/>
    <x v="1"/>
    <n v="2"/>
    <x v="1"/>
    <x v="2"/>
    <s v="CREDIT CARD"/>
    <n v="17"/>
    <x v="0"/>
    <n v="17"/>
    <n v="91"/>
    <x v="0"/>
    <x v="0"/>
    <s v="2021-05-07"/>
    <d v="2021-05-07T00:00:00"/>
    <x v="457"/>
    <s v="Alto"/>
    <s v="High"/>
    <n v="16.75040169695038"/>
    <x v="3"/>
    <s v="Email"/>
    <s v="Email"/>
    <b v="1"/>
    <s v="Yes"/>
    <s v="Reading"/>
    <x v="0"/>
    <s v="Medium"/>
    <n v="1.2"/>
    <x v="0"/>
    <x v="0"/>
  </r>
  <r>
    <s v="4738-ZYWD"/>
    <x v="0"/>
    <n v="47"/>
    <x v="2"/>
    <x v="7"/>
    <n v="1"/>
    <s v="Yes"/>
    <n v="0"/>
    <s v="AK"/>
    <s v="Hombre"/>
    <s v="Male"/>
    <x v="12"/>
    <s v="No"/>
    <s v="No"/>
    <x v="1"/>
    <n v="3"/>
    <x v="1"/>
    <x v="2"/>
    <s v="PAPER CHECK"/>
    <n v="40"/>
    <x v="3"/>
    <n v="40"/>
    <n v="1915"/>
    <x v="0"/>
    <x v="0"/>
    <s v="2021-10-11"/>
    <d v="2021-10-11T00:00:00"/>
    <x v="458"/>
    <s v="Medio"/>
    <s v="Medium"/>
    <n v="35.842053663570979"/>
    <x v="7"/>
    <s v="SMS"/>
    <s v="SMS"/>
    <b v="0"/>
    <s v="No"/>
    <s v="Gaming"/>
    <x v="1"/>
    <s v="Low"/>
    <n v="4.2553191489361701E-2"/>
    <x v="0"/>
    <x v="0"/>
  </r>
  <r>
    <s v="1952-VNQF"/>
    <x v="1"/>
    <n v="46"/>
    <x v="5"/>
    <x v="19"/>
    <n v="1"/>
    <s v="Yes"/>
    <n v="0"/>
    <s v="NH"/>
    <s v="Female"/>
    <s v="Female"/>
    <x v="56"/>
    <s v="No"/>
    <s v="Yes"/>
    <x v="0"/>
    <n v="0"/>
    <x v="0"/>
    <x v="1"/>
    <s v="CREDIT CARD"/>
    <n v="60"/>
    <x v="0"/>
    <n v="60"/>
    <n v="2805"/>
    <x v="1"/>
    <x v="6"/>
    <s v="2021/08/12"/>
    <d v="2021-08-12T00:00:00"/>
    <x v="459"/>
    <s v="Bajo"/>
    <s v="Low"/>
    <n v="57.903201450936251"/>
    <x v="1"/>
    <s v="Email"/>
    <s v="Email"/>
    <b v="0"/>
    <s v="No"/>
    <s v="Reading"/>
    <x v="1"/>
    <s v="High"/>
    <n v="0.21739130434782608"/>
    <x v="2"/>
    <x v="1"/>
  </r>
  <r>
    <s v="6588-XBRR"/>
    <x v="0"/>
    <n v="49"/>
    <x v="1"/>
    <x v="27"/>
    <n v="1"/>
    <s v="Yes"/>
    <n v="0"/>
    <s v="AK"/>
    <s v="Female"/>
    <s v="Female"/>
    <x v="22"/>
    <s v="Yes"/>
    <s v="No"/>
    <x v="0"/>
    <n v="0"/>
    <x v="1"/>
    <x v="1"/>
    <s v="CREDIT CARD"/>
    <n v="38"/>
    <x v="0"/>
    <n v="38"/>
    <n v="1841"/>
    <x v="0"/>
    <x v="0"/>
    <s v="2020/10/13"/>
    <d v="2020-10-13T00:00:00"/>
    <x v="460"/>
    <s v="Medio"/>
    <s v="Medium"/>
    <n v="36.703090014786191"/>
    <x v="10"/>
    <s v="Teléfono"/>
    <s v="Phone"/>
    <b v="1"/>
    <s v="Yes"/>
    <s v="Cooking"/>
    <x v="1"/>
    <s v="Medium"/>
    <n v="0.14285714285714285"/>
    <x v="1"/>
    <x v="2"/>
  </r>
  <r>
    <s v="6331-RYYB"/>
    <x v="0"/>
    <n v="2"/>
    <x v="1"/>
    <x v="0"/>
    <n v="0"/>
    <s v="No"/>
    <n v="0"/>
    <s v="MI"/>
    <s v="Female"/>
    <s v="Female"/>
    <x v="11"/>
    <s v="No"/>
    <s v="No"/>
    <x v="0"/>
    <n v="0"/>
    <x v="0"/>
    <x v="0"/>
    <s v="CREDIT CARD"/>
    <n v="14"/>
    <x v="0"/>
    <n v="14"/>
    <n v="30"/>
    <x v="0"/>
    <x v="0"/>
    <s v="2020-11-19"/>
    <d v="2020-11-19T00:00:00"/>
    <x v="461"/>
    <s v="Medio"/>
    <s v="Medium"/>
    <n v="16.503641261152168"/>
    <x v="6"/>
    <s v="Email"/>
    <s v="Email"/>
    <b v="1"/>
    <s v="Yes"/>
    <s v="Reading"/>
    <x v="0"/>
    <s v="High"/>
    <n v="4"/>
    <x v="0"/>
    <x v="0"/>
  </r>
  <r>
    <s v="5031-CUMQ"/>
    <x v="1"/>
    <n v="2"/>
    <x v="3"/>
    <x v="16"/>
    <n v="1"/>
    <s v="Yes"/>
    <n v="0"/>
    <s v="NY"/>
    <s v="Female"/>
    <s v="Female"/>
    <x v="40"/>
    <s v="Yes"/>
    <s v="No"/>
    <x v="0"/>
    <n v="0"/>
    <x v="0"/>
    <x v="0"/>
    <s v="direct debit"/>
    <n v="38"/>
    <x v="1"/>
    <n v="38"/>
    <n v="66"/>
    <x v="1"/>
    <x v="6"/>
    <s v="2020/12/01"/>
    <d v="2020-12-01T00:00:00"/>
    <x v="462"/>
    <s v="Medio"/>
    <s v="Medium"/>
    <n v="32.664253072806737"/>
    <x v="5"/>
    <s v="Teléfono"/>
    <s v="Phone"/>
    <b v="1"/>
    <s v="Yes"/>
    <s v="Running"/>
    <x v="1"/>
    <s v="Medium"/>
    <n v="1.5"/>
    <x v="0"/>
    <x v="2"/>
  </r>
  <r>
    <s v="8171-JQFF"/>
    <x v="0"/>
    <n v="59"/>
    <x v="0"/>
    <x v="2"/>
    <n v="1"/>
    <s v="Yes"/>
    <n v="0"/>
    <s v="HI"/>
    <s v="Hombre"/>
    <s v="Male"/>
    <x v="57"/>
    <s v="Yes"/>
    <s v="No"/>
    <x v="0"/>
    <n v="0"/>
    <x v="1"/>
    <x v="2"/>
    <s v="direct debit"/>
    <n v="22"/>
    <x v="1"/>
    <n v="22"/>
    <n v="1306"/>
    <x v="0"/>
    <x v="0"/>
    <s v="2022/11/19"/>
    <d v="2022-11-19T00:00:00"/>
    <x v="463"/>
    <s v="Bajo"/>
    <s v="Low"/>
    <n v="22.187452648513631"/>
    <x v="8"/>
    <s v="Teléfono"/>
    <s v="Phone"/>
    <b v="1"/>
    <s v="Yes"/>
    <s v="Reading"/>
    <x v="0"/>
    <s v="High"/>
    <n v="0.15254237288135594"/>
    <x v="0"/>
    <x v="2"/>
  </r>
  <r>
    <s v="0283-YVCJ"/>
    <x v="0"/>
    <n v="1"/>
    <x v="1"/>
    <x v="0"/>
    <n v="0"/>
    <s v="No"/>
    <n v="0"/>
    <s v="GA"/>
    <s v="Female"/>
    <s v="Female"/>
    <x v="8"/>
    <s v="Yes"/>
    <s v="No"/>
    <x v="1"/>
    <n v="2"/>
    <x v="0"/>
    <x v="0"/>
    <s v="direct debit"/>
    <n v="10"/>
    <x v="1"/>
    <n v="10"/>
    <n v="10"/>
    <x v="0"/>
    <x v="0"/>
    <s v="2022-08-10"/>
    <d v="2022-08-10T00:00:00"/>
    <x v="464"/>
    <s v="Medio"/>
    <s v="Medium"/>
    <n v="10.729649622706351"/>
    <x v="10"/>
    <s v="SMS"/>
    <s v="SMS"/>
    <b v="0"/>
    <s v="No"/>
    <s v="Reading"/>
    <x v="0"/>
    <s v="Medium"/>
    <n v="7"/>
    <x v="0"/>
    <x v="2"/>
  </r>
  <r>
    <s v="0236-YWNB"/>
    <x v="0"/>
    <n v="1"/>
    <x v="1"/>
    <x v="0"/>
    <n v="0"/>
    <s v="No"/>
    <n v="0"/>
    <s v="AR"/>
    <s v="Female"/>
    <s v="Female"/>
    <x v="8"/>
    <s v="Yes"/>
    <s v="No"/>
    <x v="0"/>
    <n v="0"/>
    <x v="0"/>
    <x v="0"/>
    <s v="CREDIT CARD"/>
    <n v="10"/>
    <x v="0"/>
    <n v="10"/>
    <n v="10"/>
    <x v="0"/>
    <x v="0"/>
    <s v="2023-08-27"/>
    <d v="2023-08-27T00:00:00"/>
    <x v="156"/>
    <s v="Bajo"/>
    <s v="Low"/>
    <n v="11.783177918138019"/>
    <x v="6"/>
    <s v="SMS"/>
    <s v="SMS"/>
    <b v="0"/>
    <s v="No"/>
    <s v="Running"/>
    <x v="0"/>
    <s v="High"/>
    <n v="8"/>
    <x v="0"/>
    <x v="2"/>
  </r>
  <r>
    <s v="8991-XLZB"/>
    <x v="0"/>
    <n v="31"/>
    <x v="1"/>
    <x v="5"/>
    <n v="1"/>
    <s v="Yes"/>
    <n v="0"/>
    <s v="NC"/>
    <s v="Female"/>
    <s v="Female"/>
    <x v="23"/>
    <s v="No"/>
    <s v="No"/>
    <x v="0"/>
    <n v="0"/>
    <x v="1"/>
    <x v="1"/>
    <s v="direct debit"/>
    <n v="38"/>
    <x v="1"/>
    <n v="38"/>
    <n v="1203"/>
    <x v="0"/>
    <x v="0"/>
    <s v="2022/06/13"/>
    <d v="2022-06-13T00:00:00"/>
    <x v="465"/>
    <s v="Alto"/>
    <s v="High"/>
    <n v="39.083073429941628"/>
    <x v="3"/>
    <s v="SMS"/>
    <s v="SMS"/>
    <b v="1"/>
    <s v="Yes"/>
    <s v="Reading"/>
    <x v="1"/>
    <s v="Medium"/>
    <n v="0.19354838709677419"/>
    <x v="0"/>
    <x v="0"/>
  </r>
  <r>
    <s v="3517-EVLO"/>
    <x v="1"/>
    <n v="61"/>
    <x v="5"/>
    <x v="0"/>
    <n v="0"/>
    <s v="No"/>
    <n v="0"/>
    <s v="KS"/>
    <s v="Female"/>
    <s v="Female"/>
    <x v="32"/>
    <s v="Yes"/>
    <s v="No"/>
    <x v="0"/>
    <n v="0"/>
    <x v="0"/>
    <x v="0"/>
    <s v="CREDIT CARD"/>
    <n v="13"/>
    <x v="0"/>
    <n v="13"/>
    <n v="771"/>
    <x v="4"/>
    <x v="13"/>
    <s v="2022-08-24"/>
    <d v="2022-08-24T00:00:00"/>
    <x v="466"/>
    <s v="Alto"/>
    <s v="High"/>
    <n v="13.27818578880213"/>
    <x v="4"/>
    <s v="SMS"/>
    <s v="SMS"/>
    <b v="0"/>
    <s v="No"/>
    <s v="Cooking"/>
    <x v="0"/>
    <s v="Low"/>
    <n v="1.6393442622950821E-2"/>
    <x v="0"/>
    <x v="2"/>
  </r>
  <r>
    <s v="7224-UTSC"/>
    <x v="0"/>
    <n v="72"/>
    <x v="1"/>
    <x v="7"/>
    <n v="1"/>
    <s v="Yes"/>
    <n v="0"/>
    <s v="WY"/>
    <s v="Female"/>
    <s v="Female"/>
    <x v="52"/>
    <s v="No"/>
    <s v="Yes"/>
    <x v="0"/>
    <n v="0"/>
    <x v="1"/>
    <x v="2"/>
    <s v="CREDIT CARD"/>
    <n v="43"/>
    <x v="0"/>
    <n v="43"/>
    <n v="3072"/>
    <x v="0"/>
    <x v="0"/>
    <s v="2020-04-21"/>
    <d v="2020-04-21T00:00:00"/>
    <x v="467"/>
    <s v="Medio"/>
    <s v="Medium"/>
    <n v="39.059951996032389"/>
    <x v="5"/>
    <s v="Email"/>
    <s v="Email"/>
    <b v="1"/>
    <s v="Yes"/>
    <s v="Cooking"/>
    <x v="1"/>
    <s v="Medium"/>
    <n v="4.1666666666666664E-2"/>
    <x v="0"/>
    <x v="1"/>
  </r>
  <r>
    <s v="8647-SXXI"/>
    <x v="0"/>
    <n v="47"/>
    <x v="1"/>
    <x v="13"/>
    <n v="1"/>
    <s v="Yes"/>
    <n v="0"/>
    <s v="LA"/>
    <s v="Female"/>
    <s v="Female"/>
    <x v="13"/>
    <s v="No"/>
    <s v="No"/>
    <x v="0"/>
    <n v="0"/>
    <x v="0"/>
    <x v="0"/>
    <s v="direct debit"/>
    <n v="25"/>
    <x v="1"/>
    <n v="25"/>
    <n v="1166"/>
    <x v="0"/>
    <x v="0"/>
    <s v="2021-11-26"/>
    <d v="2021-11-26T00:00:00"/>
    <x v="468"/>
    <s v="Medio"/>
    <s v="Medium"/>
    <n v="22.72375477783233"/>
    <x v="1"/>
    <s v="SMS"/>
    <s v="SMS"/>
    <b v="1"/>
    <s v="Yes"/>
    <s v="Gaming"/>
    <x v="0"/>
    <s v="High"/>
    <n v="0.21276595744680851"/>
    <x v="0"/>
    <x v="0"/>
  </r>
  <r>
    <s v="7401-ADOZ"/>
    <x v="0"/>
    <n v="73"/>
    <x v="0"/>
    <x v="16"/>
    <n v="1"/>
    <s v="Yes"/>
    <n v="0"/>
    <s v="NV"/>
    <s v="Female"/>
    <s v="Female"/>
    <x v="31"/>
    <s v="No"/>
    <s v="No"/>
    <x v="0"/>
    <n v="0"/>
    <x v="0"/>
    <x v="2"/>
    <s v="direct debit"/>
    <n v="52"/>
    <x v="1"/>
    <n v="52"/>
    <n v="3809"/>
    <x v="0"/>
    <x v="0"/>
    <s v="2023/05/24"/>
    <d v="2023-05-24T00:00:00"/>
    <x v="469"/>
    <s v="Medio"/>
    <s v="Medium"/>
    <n v="61.481193806538379"/>
    <x v="2"/>
    <s v="SMS"/>
    <s v="SMS"/>
    <b v="1"/>
    <s v="Yes"/>
    <s v="Cooking"/>
    <x v="2"/>
    <s v="Medium"/>
    <n v="5.4794520547945202E-2"/>
    <x v="0"/>
    <x v="0"/>
  </r>
  <r>
    <s v="1954-FSPR"/>
    <x v="0"/>
    <n v="18"/>
    <x v="1"/>
    <x v="6"/>
    <n v="1"/>
    <s v="Yes"/>
    <n v="0"/>
    <s v="PA"/>
    <s v="Prefer not to say"/>
    <s v="Prefer not to say"/>
    <x v="4"/>
    <s v="No"/>
    <s v="No"/>
    <x v="0"/>
    <n v="0"/>
    <x v="0"/>
    <x v="0"/>
    <s v="direct debit"/>
    <n v="22"/>
    <x v="1"/>
    <n v="22"/>
    <n v="405"/>
    <x v="0"/>
    <x v="0"/>
    <s v="2022-12-02"/>
    <d v="2022-12-02T00:00:00"/>
    <x v="470"/>
    <s v="Alto"/>
    <s v="High"/>
    <n v="17.959875271100959"/>
    <x v="7"/>
    <s v="SMS"/>
    <s v="SMS"/>
    <b v="0"/>
    <s v="No"/>
    <s v="Running"/>
    <x v="0"/>
    <s v="Low"/>
    <n v="0.1111111111111111"/>
    <x v="0"/>
    <x v="0"/>
  </r>
  <r>
    <s v="7497-TVID"/>
    <x v="0"/>
    <n v="22"/>
    <x v="0"/>
    <x v="1"/>
    <n v="1"/>
    <s v="Yes"/>
    <n v="0"/>
    <s v="KY"/>
    <s v="Female"/>
    <s v="Female"/>
    <x v="65"/>
    <s v="No"/>
    <s v="Yes"/>
    <x v="0"/>
    <n v="0"/>
    <x v="0"/>
    <x v="1"/>
    <s v="direct debit"/>
    <n v="50"/>
    <x v="1"/>
    <n v="50"/>
    <n v="1107"/>
    <x v="0"/>
    <x v="0"/>
    <s v="2022-04-08"/>
    <d v="2022-04-08T00:00:00"/>
    <x v="471"/>
    <s v="Bajo"/>
    <s v="Low"/>
    <n v="59.561820671855934"/>
    <x v="1"/>
    <s v="Teléfono"/>
    <s v="Phone"/>
    <b v="1"/>
    <s v="Yes"/>
    <s v="Gaming"/>
    <x v="1"/>
    <s v="High"/>
    <n v="0.45454545454545453"/>
    <x v="0"/>
    <x v="1"/>
  </r>
  <r>
    <s v="8432-GNSL"/>
    <x v="0"/>
    <n v="57"/>
    <x v="1"/>
    <x v="0"/>
    <n v="0"/>
    <s v="No"/>
    <n v="0"/>
    <s v="SC"/>
    <s v="Hombre"/>
    <s v="Male"/>
    <x v="36"/>
    <s v="No"/>
    <s v="No"/>
    <x v="0"/>
    <n v="0"/>
    <x v="0"/>
    <x v="1"/>
    <s v="direct debit"/>
    <n v="10"/>
    <x v="1"/>
    <n v="10"/>
    <n v="556"/>
    <x v="0"/>
    <x v="0"/>
    <s v="2023/05/29"/>
    <d v="2023-05-29T00:00:00"/>
    <x v="472"/>
    <s v="Medio"/>
    <s v="Medium"/>
    <n v="11.88987058582282"/>
    <x v="6"/>
    <s v="SMS"/>
    <s v="SMS"/>
    <b v="0"/>
    <s v="No"/>
    <s v="Cooking"/>
    <x v="0"/>
    <s v="High"/>
    <n v="0.14035087719298245"/>
    <x v="0"/>
    <x v="0"/>
  </r>
  <r>
    <s v="6441-WQBK"/>
    <x v="0"/>
    <n v="70"/>
    <x v="1"/>
    <x v="0"/>
    <n v="0"/>
    <s v="No"/>
    <n v="0"/>
    <s v="RI"/>
    <s v="Hombre"/>
    <s v="Male"/>
    <x v="37"/>
    <s v="Yes"/>
    <s v="No"/>
    <x v="1"/>
    <n v="3"/>
    <x v="0"/>
    <x v="2"/>
    <s v="direct debit"/>
    <n v="7"/>
    <x v="1"/>
    <n v="7"/>
    <n v="490"/>
    <x v="0"/>
    <x v="0"/>
    <s v="2022/12/02"/>
    <d v="2022-12-02T00:00:00"/>
    <x v="157"/>
    <s v="Alto"/>
    <s v="High"/>
    <n v="5.6500728187752944"/>
    <x v="1"/>
    <s v="SMS"/>
    <s v="SMS"/>
    <b v="1"/>
    <s v="Yes"/>
    <s v="Gaming"/>
    <x v="0"/>
    <s v="High"/>
    <n v="0.14285714285714285"/>
    <x v="0"/>
    <x v="2"/>
  </r>
  <r>
    <s v="0963-DGCY"/>
    <x v="0"/>
    <n v="29"/>
    <x v="1"/>
    <x v="12"/>
    <n v="1"/>
    <s v="Yes"/>
    <n v="0"/>
    <s v="CT"/>
    <s v="Female"/>
    <s v="Female"/>
    <x v="49"/>
    <s v="No"/>
    <s v="No"/>
    <x v="0"/>
    <n v="0"/>
    <x v="0"/>
    <x v="0"/>
    <s v="direct debit"/>
    <n v="27"/>
    <x v="1"/>
    <n v="27"/>
    <n v="778"/>
    <x v="0"/>
    <x v="0"/>
    <s v="2021-02-21"/>
    <d v="2021-02-21T00:00:00"/>
    <x v="108"/>
    <s v="Bajo"/>
    <s v="Low"/>
    <n v="25.225978114124079"/>
    <x v="9"/>
    <s v="Teléfono"/>
    <s v="Phone"/>
    <b v="0"/>
    <s v="No"/>
    <s v="Running"/>
    <x v="0"/>
    <s v="Medium"/>
    <n v="0.17241379310344829"/>
    <x v="0"/>
    <x v="0"/>
  </r>
  <r>
    <s v="2799-GVQU"/>
    <x v="0"/>
    <n v="24"/>
    <x v="1"/>
    <x v="0"/>
    <n v="0"/>
    <s v="No"/>
    <n v="0"/>
    <s v="WI"/>
    <s v="Female"/>
    <s v="Female"/>
    <x v="17"/>
    <s v="No"/>
    <s v="No"/>
    <x v="0"/>
    <n v="0"/>
    <x v="0"/>
    <x v="1"/>
    <s v="CREDIT CARD"/>
    <n v="11"/>
    <x v="0"/>
    <n v="11"/>
    <n v="256"/>
    <x v="0"/>
    <x v="0"/>
    <s v="2023-12-09"/>
    <d v="2023-12-09T00:00:00"/>
    <x v="473"/>
    <s v="Bajo"/>
    <s v="Low"/>
    <n v="11.475032810807789"/>
    <x v="6"/>
    <s v="SMS"/>
    <s v="SMS"/>
    <b v="0"/>
    <s v="No"/>
    <s v="Running"/>
    <x v="0"/>
    <s v="High"/>
    <n v="0.33333333333333331"/>
    <x v="0"/>
    <x v="0"/>
  </r>
  <r>
    <s v="6842-IDVE"/>
    <x v="0"/>
    <n v="13"/>
    <x v="2"/>
    <x v="6"/>
    <n v="0"/>
    <s v="No"/>
    <n v="5"/>
    <s v="IA"/>
    <s v="Female"/>
    <s v="Female"/>
    <x v="28"/>
    <s v="No"/>
    <s v="No"/>
    <x v="1"/>
    <n v="6"/>
    <x v="0"/>
    <x v="0"/>
    <s v="direct debit"/>
    <n v="11"/>
    <x v="1"/>
    <n v="11"/>
    <n v="144"/>
    <x v="0"/>
    <x v="0"/>
    <s v="2023-05-24"/>
    <d v="2023-05-24T00:00:00"/>
    <x v="474"/>
    <s v="Bajo"/>
    <s v="Low"/>
    <n v="10.32726962265234"/>
    <x v="9"/>
    <s v="SMS"/>
    <s v="SMS"/>
    <b v="1"/>
    <s v="Yes"/>
    <s v="Gaming"/>
    <x v="0"/>
    <s v="Medium"/>
    <n v="0.38461538461538464"/>
    <x v="0"/>
    <x v="0"/>
  </r>
  <r>
    <s v="8015-SZHN"/>
    <x v="0"/>
    <n v="30"/>
    <x v="1"/>
    <x v="6"/>
    <n v="1"/>
    <s v="Yes"/>
    <n v="0"/>
    <s v="ME"/>
    <s v="Hombre"/>
    <s v="Male"/>
    <x v="48"/>
    <s v="No"/>
    <s v="Yes"/>
    <x v="0"/>
    <n v="0"/>
    <x v="0"/>
    <x v="0"/>
    <s v="PAPER CHECK"/>
    <n v="35"/>
    <x v="3"/>
    <n v="35"/>
    <n v="1042"/>
    <x v="0"/>
    <x v="0"/>
    <s v="2020/02/29"/>
    <d v="2020-02-29T00:00:00"/>
    <x v="475"/>
    <s v="Medio"/>
    <s v="Medium"/>
    <n v="41.055138976316393"/>
    <x v="2"/>
    <s v="SMS"/>
    <s v="SMS"/>
    <b v="1"/>
    <s v="Yes"/>
    <s v="Running"/>
    <x v="1"/>
    <s v="Medium"/>
    <n v="0.13333333333333333"/>
    <x v="0"/>
    <x v="1"/>
  </r>
  <r>
    <s v="6181-SEZR"/>
    <x v="1"/>
    <n v="7"/>
    <x v="1"/>
    <x v="9"/>
    <n v="1"/>
    <s v="Yes"/>
    <n v="0"/>
    <s v="MD"/>
    <s v="Hombre"/>
    <s v="Male"/>
    <x v="63"/>
    <s v="No"/>
    <s v="Yes"/>
    <x v="0"/>
    <n v="0"/>
    <x v="0"/>
    <x v="0"/>
    <s v="CREDIT CARD"/>
    <n v="32"/>
    <x v="0"/>
    <n v="32"/>
    <n v="238"/>
    <x v="3"/>
    <x v="7"/>
    <s v="2020/08/27"/>
    <d v="2020-08-27T00:00:00"/>
    <x v="476"/>
    <s v="Medio"/>
    <s v="Medium"/>
    <n v="26.467626801070921"/>
    <x v="4"/>
    <s v="Teléfono"/>
    <s v="Phone"/>
    <b v="1"/>
    <s v="Yes"/>
    <s v="Gaming"/>
    <x v="0"/>
    <s v="Low"/>
    <n v="0.14285714285714285"/>
    <x v="0"/>
    <x v="1"/>
  </r>
  <r>
    <s v="7823-TLKH"/>
    <x v="0"/>
    <n v="52"/>
    <x v="1"/>
    <x v="17"/>
    <n v="1"/>
    <s v="Yes"/>
    <n v="0"/>
    <s v="AL"/>
    <s v="Female"/>
    <s v="Female"/>
    <x v="50"/>
    <s v="Yes"/>
    <s v="No"/>
    <x v="1"/>
    <n v="3"/>
    <x v="1"/>
    <x v="1"/>
    <s v="direct debit"/>
    <n v="51"/>
    <x v="1"/>
    <n v="51"/>
    <n v="2687"/>
    <x v="0"/>
    <x v="0"/>
    <s v="2023-09-10"/>
    <d v="2023-09-10T00:00:00"/>
    <x v="477"/>
    <s v="Medio"/>
    <s v="Medium"/>
    <n v="58.540345109270071"/>
    <x v="5"/>
    <s v="Email"/>
    <s v="Email"/>
    <b v="1"/>
    <s v="Yes"/>
    <s v="Running"/>
    <x v="1"/>
    <s v="Medium"/>
    <n v="5.7692307692307696E-2"/>
    <x v="2"/>
    <x v="2"/>
  </r>
  <r>
    <s v="8180-FWFH"/>
    <x v="0"/>
    <n v="53"/>
    <x v="2"/>
    <x v="16"/>
    <n v="0"/>
    <s v="No"/>
    <n v="99"/>
    <s v="NC"/>
    <s v="Female"/>
    <s v="Female"/>
    <x v="8"/>
    <s v="Yes"/>
    <s v="No"/>
    <x v="0"/>
    <n v="0"/>
    <x v="0"/>
    <x v="1"/>
    <s v="direct debit"/>
    <n v="34"/>
    <x v="1"/>
    <n v="34"/>
    <n v="1798"/>
    <x v="0"/>
    <x v="0"/>
    <s v="2022-02-21"/>
    <d v="2022-02-21T00:00:00"/>
    <x v="478"/>
    <s v="Bajo"/>
    <s v="Low"/>
    <n v="30.057429374725871"/>
    <x v="5"/>
    <s v="Teléfono"/>
    <s v="Phone"/>
    <b v="0"/>
    <s v="No"/>
    <s v="Gaming"/>
    <x v="1"/>
    <s v="Medium"/>
    <n v="5.6603773584905662E-2"/>
    <x v="0"/>
    <x v="2"/>
  </r>
  <r>
    <s v="7775-YLHX"/>
    <x v="0"/>
    <n v="24"/>
    <x v="1"/>
    <x v="2"/>
    <n v="0"/>
    <s v="No"/>
    <n v="37"/>
    <s v="RI"/>
    <s v="Hombre"/>
    <s v="Male"/>
    <x v="59"/>
    <s v="No"/>
    <s v="No"/>
    <x v="0"/>
    <n v="0"/>
    <x v="1"/>
    <x v="0"/>
    <s v="direct debit"/>
    <n v="30"/>
    <x v="1"/>
    <n v="30"/>
    <n v="732"/>
    <x v="0"/>
    <x v="0"/>
    <s v="2020-10-09"/>
    <d v="2020-10-09T00:00:00"/>
    <x v="74"/>
    <s v="Alto"/>
    <s v="High"/>
    <n v="34.985976023429338"/>
    <x v="5"/>
    <s v="SMS"/>
    <s v="SMS"/>
    <b v="0"/>
    <s v="No"/>
    <s v="Reading"/>
    <x v="1"/>
    <s v="Medium"/>
    <n v="0.125"/>
    <x v="0"/>
    <x v="0"/>
  </r>
  <r>
    <s v="2026-BVBJ"/>
    <x v="1"/>
    <n v="6"/>
    <x v="0"/>
    <x v="4"/>
    <n v="1"/>
    <s v="Yes"/>
    <n v="0"/>
    <s v="TX"/>
    <s v="Female"/>
    <s v="Female"/>
    <x v="18"/>
    <s v="No"/>
    <s v="No"/>
    <x v="0"/>
    <n v="0"/>
    <x v="0"/>
    <x v="0"/>
    <s v="direct debit"/>
    <n v="49"/>
    <x v="1"/>
    <n v="49"/>
    <n v="282"/>
    <x v="5"/>
    <x v="11"/>
    <s v="2021-03-10"/>
    <d v="2021-03-10T00:00:00"/>
    <x v="479"/>
    <s v="Bajo"/>
    <s v="Low"/>
    <n v="50.116546290823159"/>
    <x v="1"/>
    <s v="Email"/>
    <s v="Email"/>
    <b v="1"/>
    <s v="Yes"/>
    <s v="Reading"/>
    <x v="1"/>
    <s v="High"/>
    <n v="1.6666666666666667"/>
    <x v="0"/>
    <x v="0"/>
  </r>
  <r>
    <s v="5066-NVKJ"/>
    <x v="0"/>
    <n v="14"/>
    <x v="1"/>
    <x v="5"/>
    <n v="1"/>
    <s v="Yes"/>
    <n v="0"/>
    <s v="CT"/>
    <s v="Hombre"/>
    <s v="Male"/>
    <x v="12"/>
    <s v="No"/>
    <s v="No"/>
    <x v="0"/>
    <n v="0"/>
    <x v="1"/>
    <x v="0"/>
    <s v="direct debit"/>
    <n v="32"/>
    <x v="1"/>
    <n v="32"/>
    <n v="462"/>
    <x v="0"/>
    <x v="0"/>
    <s v="2022/01/27"/>
    <d v="2022-01-27T00:00:00"/>
    <x v="480"/>
    <s v="Medio"/>
    <s v="Medium"/>
    <n v="33.442638824430098"/>
    <x v="7"/>
    <s v="Email"/>
    <s v="Email"/>
    <b v="1"/>
    <s v="Yes"/>
    <s v="Gaming"/>
    <x v="1"/>
    <s v="Low"/>
    <n v="0.14285714285714285"/>
    <x v="0"/>
    <x v="0"/>
  </r>
  <r>
    <s v="4414-GHXB"/>
    <x v="0"/>
    <n v="36"/>
    <x v="1"/>
    <x v="3"/>
    <n v="1"/>
    <s v="Yes"/>
    <n v="0"/>
    <s v="WI"/>
    <s v="Hombre"/>
    <s v="Male"/>
    <x v="4"/>
    <s v="No"/>
    <s v="No"/>
    <x v="1"/>
    <n v="3"/>
    <x v="0"/>
    <x v="1"/>
    <s v="CREDIT CARD"/>
    <n v="19"/>
    <x v="0"/>
    <n v="19"/>
    <n v="677"/>
    <x v="0"/>
    <x v="0"/>
    <s v="2022/09/04"/>
    <d v="2022-09-04T00:00:00"/>
    <x v="481"/>
    <s v="Bajo"/>
    <s v="Low"/>
    <n v="17.495000081843759"/>
    <x v="1"/>
    <s v="SMS"/>
    <s v="SMS"/>
    <b v="0"/>
    <s v="No"/>
    <s v="Cooking"/>
    <x v="0"/>
    <s v="High"/>
    <n v="0.27777777777777779"/>
    <x v="0"/>
    <x v="0"/>
  </r>
  <r>
    <s v="1145-JVZV"/>
    <x v="0"/>
    <n v="36"/>
    <x v="2"/>
    <x v="9"/>
    <n v="1"/>
    <s v="Yes"/>
    <n v="0"/>
    <s v="AK"/>
    <s v="Female"/>
    <s v="Female"/>
    <x v="25"/>
    <s v="No"/>
    <s v="No"/>
    <x v="0"/>
    <n v="0"/>
    <x v="1"/>
    <x v="2"/>
    <s v="CREDIT CARD"/>
    <n v="33"/>
    <x v="0"/>
    <n v="33"/>
    <n v="1195"/>
    <x v="0"/>
    <x v="0"/>
    <s v="2020/08/27"/>
    <d v="2020-08-27T00:00:00"/>
    <x v="63"/>
    <s v="Bajo"/>
    <s v="Low"/>
    <n v="31.39958468584453"/>
    <x v="0"/>
    <s v="SMS"/>
    <s v="SMS"/>
    <b v="0"/>
    <s v="No"/>
    <s v="Cooking"/>
    <x v="1"/>
    <s v="Low"/>
    <n v="0"/>
    <x v="0"/>
    <x v="0"/>
  </r>
  <r>
    <s v="9845-QCNG"/>
    <x v="0"/>
    <n v="9"/>
    <x v="1"/>
    <x v="7"/>
    <n v="1"/>
    <s v="Yes"/>
    <n v="0"/>
    <s v="FL"/>
    <s v="Hombre"/>
    <s v="Male"/>
    <x v="0"/>
    <s v="No"/>
    <s v="No"/>
    <x v="1"/>
    <n v="3"/>
    <x v="0"/>
    <x v="0"/>
    <s v="direct debit"/>
    <n v="52"/>
    <x v="1"/>
    <n v="52"/>
    <n v="462"/>
    <x v="0"/>
    <x v="0"/>
    <s v="2022-10-01"/>
    <d v="2022-10-01T00:00:00"/>
    <x v="482"/>
    <s v="Alto"/>
    <s v="High"/>
    <n v="52.541803870549948"/>
    <x v="1"/>
    <s v="Email"/>
    <s v="Email"/>
    <b v="1"/>
    <s v="Yes"/>
    <s v="Cooking"/>
    <x v="1"/>
    <s v="High"/>
    <n v="1.1111111111111112"/>
    <x v="0"/>
    <x v="0"/>
  </r>
  <r>
    <s v="3228-GENE"/>
    <x v="0"/>
    <n v="16"/>
    <x v="1"/>
    <x v="1"/>
    <n v="1"/>
    <s v="Yes"/>
    <n v="0"/>
    <s v="MO"/>
    <s v="Female"/>
    <s v="Female"/>
    <x v="42"/>
    <s v="No"/>
    <s v="No"/>
    <x v="0"/>
    <n v="0"/>
    <x v="1"/>
    <x v="0"/>
    <s v="CREDIT CARD"/>
    <n v="50"/>
    <x v="0"/>
    <n v="50"/>
    <n v="807"/>
    <x v="0"/>
    <x v="0"/>
    <s v="2022/05/10"/>
    <d v="2022-05-10T00:00:00"/>
    <x v="202"/>
    <s v="Alto"/>
    <s v="High"/>
    <n v="59.049424059657021"/>
    <x v="7"/>
    <s v="Teléfono"/>
    <s v="Phone"/>
    <b v="1"/>
    <s v="Yes"/>
    <s v="Reading"/>
    <x v="1"/>
    <s v="Low"/>
    <n v="0.125"/>
    <x v="0"/>
    <x v="0"/>
  </r>
  <r>
    <s v="8360-VVGP"/>
    <x v="0"/>
    <n v="17"/>
    <x v="2"/>
    <x v="6"/>
    <n v="1"/>
    <s v="Yes"/>
    <n v="0"/>
    <s v="KS"/>
    <s v="Female"/>
    <s v="Female"/>
    <x v="10"/>
    <s v="No"/>
    <s v="No"/>
    <x v="0"/>
    <n v="0"/>
    <x v="0"/>
    <x v="0"/>
    <s v="direct debit"/>
    <n v="15"/>
    <x v="1"/>
    <n v="15"/>
    <n v="264"/>
    <x v="0"/>
    <x v="0"/>
    <s v="2022/09/01"/>
    <d v="2022-09-01T00:00:00"/>
    <x v="483"/>
    <s v="Medio"/>
    <s v="Medium"/>
    <n v="15.72293457738497"/>
    <x v="4"/>
    <s v="SMS"/>
    <s v="SMS"/>
    <b v="1"/>
    <s v="Yes"/>
    <s v="Running"/>
    <x v="0"/>
    <s v="Low"/>
    <n v="5.8823529411764705E-2"/>
    <x v="0"/>
    <x v="0"/>
  </r>
  <r>
    <s v="3870-IVUT"/>
    <x v="0"/>
    <n v="25"/>
    <x v="2"/>
    <x v="7"/>
    <n v="0"/>
    <s v="No"/>
    <n v="48"/>
    <s v="LA"/>
    <s v="Hombre"/>
    <s v="Male"/>
    <x v="12"/>
    <s v="No"/>
    <s v="No"/>
    <x v="0"/>
    <n v="0"/>
    <x v="1"/>
    <x v="1"/>
    <s v="CREDIT CARD"/>
    <n v="24"/>
    <x v="0"/>
    <n v="24"/>
    <n v="603"/>
    <x v="0"/>
    <x v="0"/>
    <s v="2022-07-15"/>
    <d v="2022-07-15T00:00:00"/>
    <x v="484"/>
    <s v="Bajo"/>
    <s v="Low"/>
    <n v="21.712214511104438"/>
    <x v="6"/>
    <s v="Email"/>
    <s v="Email"/>
    <b v="1"/>
    <s v="Yes"/>
    <s v="Gaming"/>
    <x v="0"/>
    <s v="High"/>
    <n v="0.32"/>
    <x v="0"/>
    <x v="0"/>
  </r>
  <r>
    <s v="6101-HZYD"/>
    <x v="0"/>
    <n v="13"/>
    <x v="1"/>
    <x v="17"/>
    <n v="1"/>
    <s v="Yes"/>
    <n v="0"/>
    <s v="GA"/>
    <s v="Female"/>
    <s v="Female"/>
    <x v="20"/>
    <s v="Yes"/>
    <s v="No"/>
    <x v="0"/>
    <n v="0"/>
    <x v="0"/>
    <x v="0"/>
    <s v="direct debit"/>
    <n v="19"/>
    <x v="1"/>
    <n v="19"/>
    <n v="238"/>
    <x v="0"/>
    <x v="0"/>
    <s v="2023-10-24"/>
    <d v="2023-10-24T00:00:00"/>
    <x v="452"/>
    <s v="Bajo"/>
    <s v="Low"/>
    <n v="19.687558062080988"/>
    <x v="0"/>
    <s v="Teléfono"/>
    <s v="Phone"/>
    <b v="0"/>
    <s v="No"/>
    <s v="Gaming"/>
    <x v="0"/>
    <s v="Low"/>
    <n v="0"/>
    <x v="2"/>
    <x v="2"/>
  </r>
  <r>
    <s v="5853-JDLO"/>
    <x v="0"/>
    <n v="2"/>
    <x v="0"/>
    <x v="0"/>
    <n v="0"/>
    <s v="No"/>
    <n v="0"/>
    <s v="MD"/>
    <s v="Hombre"/>
    <s v="Male"/>
    <x v="25"/>
    <s v="No"/>
    <s v="No"/>
    <x v="0"/>
    <n v="0"/>
    <x v="0"/>
    <x v="0"/>
    <s v="direct debit"/>
    <n v="7"/>
    <x v="1"/>
    <n v="7"/>
    <n v="18"/>
    <x v="0"/>
    <x v="0"/>
    <s v="2023-05-07"/>
    <d v="2023-05-07T00:00:00"/>
    <x v="485"/>
    <s v="Bajo"/>
    <s v="Low"/>
    <n v="7.548689766105813"/>
    <x v="10"/>
    <s v="Email"/>
    <s v="Email"/>
    <b v="0"/>
    <s v="No"/>
    <s v="Gaming"/>
    <x v="0"/>
    <s v="Medium"/>
    <n v="3.5"/>
    <x v="0"/>
    <x v="0"/>
  </r>
  <r>
    <s v="4961-QXJB"/>
    <x v="0"/>
    <n v="25"/>
    <x v="1"/>
    <x v="3"/>
    <n v="0"/>
    <s v="No"/>
    <n v="53"/>
    <s v="MS"/>
    <s v="Female"/>
    <s v="Female"/>
    <x v="17"/>
    <s v="No"/>
    <s v="No"/>
    <x v="0"/>
    <n v="0"/>
    <x v="1"/>
    <x v="1"/>
    <s v="direct debit"/>
    <n v="32"/>
    <x v="1"/>
    <n v="32"/>
    <n v="788"/>
    <x v="0"/>
    <x v="0"/>
    <s v="2020/03/17"/>
    <d v="2020-03-17T00:00:00"/>
    <x v="476"/>
    <s v="Alto"/>
    <s v="High"/>
    <n v="28.314359055590309"/>
    <x v="4"/>
    <s v="Email"/>
    <s v="Email"/>
    <b v="0"/>
    <s v="No"/>
    <s v="Running"/>
    <x v="0"/>
    <s v="Low"/>
    <n v="0.04"/>
    <x v="0"/>
    <x v="0"/>
  </r>
  <r>
    <s v="7609-QQKS"/>
    <x v="0"/>
    <n v="1"/>
    <x v="1"/>
    <x v="0"/>
    <n v="0"/>
    <s v="No"/>
    <n v="0"/>
    <s v="MI"/>
    <s v="Hombre"/>
    <s v="Male"/>
    <x v="5"/>
    <s v="No"/>
    <s v="No"/>
    <x v="0"/>
    <n v="0"/>
    <x v="0"/>
    <x v="0"/>
    <s v="CREDIT CARD"/>
    <n v="8"/>
    <x v="0"/>
    <n v="8"/>
    <n v="8"/>
    <x v="0"/>
    <x v="0"/>
    <s v="2022-11-18"/>
    <d v="2022-11-18T00:00:00"/>
    <x v="486"/>
    <s v="Medio"/>
    <s v="Medium"/>
    <n v="6.645357535214619"/>
    <x v="0"/>
    <s v="SMS"/>
    <s v="SMS"/>
    <b v="0"/>
    <s v="No"/>
    <s v="Cooking"/>
    <x v="0"/>
    <s v="Low"/>
    <n v="0"/>
    <x v="0"/>
    <x v="0"/>
  </r>
  <r>
    <s v="3624-YKEY"/>
    <x v="0"/>
    <n v="21"/>
    <x v="1"/>
    <x v="4"/>
    <n v="1"/>
    <s v="Yes"/>
    <n v="0"/>
    <s v="FL"/>
    <s v="Hombre"/>
    <s v="Male"/>
    <x v="36"/>
    <s v="No"/>
    <s v="No"/>
    <x v="0"/>
    <n v="0"/>
    <x v="1"/>
    <x v="0"/>
    <s v="CREDIT CARD"/>
    <n v="47"/>
    <x v="0"/>
    <n v="47"/>
    <n v="1009"/>
    <x v="0"/>
    <x v="0"/>
    <s v="2020/10/13"/>
    <d v="2020-10-13T00:00:00"/>
    <x v="168"/>
    <s v="Medio"/>
    <s v="Medium"/>
    <n v="37.622643967684773"/>
    <x v="3"/>
    <s v="SMS"/>
    <s v="SMS"/>
    <b v="1"/>
    <s v="Yes"/>
    <s v="Cooking"/>
    <x v="1"/>
    <s v="Medium"/>
    <n v="0.2857142857142857"/>
    <x v="0"/>
    <x v="0"/>
  </r>
  <r>
    <s v="5217-FEJW"/>
    <x v="0"/>
    <n v="38"/>
    <x v="2"/>
    <x v="7"/>
    <n v="1"/>
    <s v="Yes"/>
    <n v="0"/>
    <s v="FL"/>
    <s v="Hombre"/>
    <s v="Male"/>
    <x v="26"/>
    <s v="No"/>
    <s v="No"/>
    <x v="0"/>
    <n v="0"/>
    <x v="0"/>
    <x v="0"/>
    <s v="direct debit"/>
    <n v="35"/>
    <x v="1"/>
    <n v="35"/>
    <n v="1319"/>
    <x v="0"/>
    <x v="0"/>
    <s v="2021/09/08"/>
    <d v="2021-09-08T00:00:00"/>
    <x v="487"/>
    <s v="Bajo"/>
    <s v="Low"/>
    <n v="30.47865426810225"/>
    <x v="2"/>
    <s v="SMS"/>
    <s v="SMS"/>
    <b v="0"/>
    <s v="No"/>
    <s v="Running"/>
    <x v="1"/>
    <s v="Medium"/>
    <n v="0.10526315789473684"/>
    <x v="0"/>
    <x v="0"/>
  </r>
  <r>
    <s v="1058-WEKE"/>
    <x v="0"/>
    <n v="73"/>
    <x v="1"/>
    <x v="8"/>
    <n v="0"/>
    <s v="No"/>
    <n v="38"/>
    <s v="TN"/>
    <s v="Female"/>
    <s v="Female"/>
    <x v="40"/>
    <s v="Yes"/>
    <s v="No"/>
    <x v="1"/>
    <n v="3"/>
    <x v="1"/>
    <x v="2"/>
    <s v="direct debit"/>
    <n v="23"/>
    <x v="1"/>
    <n v="23"/>
    <n v="1672"/>
    <x v="0"/>
    <x v="0"/>
    <s v="2020/05/22"/>
    <d v="2020-05-22T00:00:00"/>
    <x v="488"/>
    <s v="Bajo"/>
    <s v="Low"/>
    <n v="18.819284919625119"/>
    <x v="6"/>
    <s v="SMS"/>
    <s v="SMS"/>
    <b v="1"/>
    <s v="Yes"/>
    <s v="Cooking"/>
    <x v="0"/>
    <s v="High"/>
    <n v="0.1095890410958904"/>
    <x v="1"/>
    <x v="2"/>
  </r>
  <r>
    <s v="3737-SGBB"/>
    <x v="1"/>
    <n v="3"/>
    <x v="4"/>
    <x v="9"/>
    <n v="1"/>
    <s v="Yes"/>
    <n v="0"/>
    <s v="KS"/>
    <s v="Female"/>
    <s v="Female"/>
    <x v="41"/>
    <s v="No"/>
    <s v="Yes"/>
    <x v="0"/>
    <n v="0"/>
    <x v="0"/>
    <x v="0"/>
    <s v="direct debit"/>
    <n v="50"/>
    <x v="1"/>
    <n v="50"/>
    <n v="140"/>
    <x v="3"/>
    <x v="1"/>
    <s v="2021-12-26"/>
    <d v="2021-12-26T00:00:00"/>
    <x v="489"/>
    <s v="Bajo"/>
    <s v="Low"/>
    <n v="43.668931910322762"/>
    <x v="6"/>
    <s v="Email"/>
    <s v="Email"/>
    <b v="1"/>
    <s v="Yes"/>
    <s v="Running"/>
    <x v="1"/>
    <s v="High"/>
    <n v="2.6666666666666665"/>
    <x v="0"/>
    <x v="1"/>
  </r>
  <r>
    <s v="3933-ANQN"/>
    <x v="0"/>
    <n v="7"/>
    <x v="1"/>
    <x v="0"/>
    <n v="0"/>
    <s v="No"/>
    <n v="0"/>
    <s v="WI"/>
    <s v="Female"/>
    <s v="Female"/>
    <x v="51"/>
    <s v="No"/>
    <s v="No"/>
    <x v="1"/>
    <n v="2"/>
    <x v="0"/>
    <x v="2"/>
    <s v="CREDIT CARD"/>
    <n v="10"/>
    <x v="0"/>
    <n v="10"/>
    <n v="76"/>
    <x v="0"/>
    <x v="0"/>
    <s v="2020/05/03"/>
    <d v="2020-05-03T00:00:00"/>
    <x v="490"/>
    <s v="Medio"/>
    <s v="Medium"/>
    <n v="8.1656399801525108"/>
    <x v="6"/>
    <s v="Email"/>
    <s v="Email"/>
    <b v="1"/>
    <s v="Yes"/>
    <s v="Cooking"/>
    <x v="0"/>
    <s v="High"/>
    <n v="1.1428571428571428"/>
    <x v="0"/>
    <x v="0"/>
  </r>
  <r>
    <s v="3026-MKFZ"/>
    <x v="0"/>
    <n v="68"/>
    <x v="1"/>
    <x v="13"/>
    <n v="0"/>
    <s v="No"/>
    <n v="69"/>
    <s v="OR"/>
    <s v="Female"/>
    <s v="Female"/>
    <x v="9"/>
    <s v="No"/>
    <s v="No"/>
    <x v="0"/>
    <n v="0"/>
    <x v="0"/>
    <x v="1"/>
    <s v="direct debit"/>
    <n v="37"/>
    <x v="1"/>
    <n v="37"/>
    <n v="2521"/>
    <x v="0"/>
    <x v="0"/>
    <s v="2022-08-05"/>
    <d v="2022-08-05T00:00:00"/>
    <x v="491"/>
    <s v="Bajo"/>
    <s v="Low"/>
    <n v="30.516901103697119"/>
    <x v="10"/>
    <s v="Email"/>
    <s v="Email"/>
    <b v="1"/>
    <s v="Yes"/>
    <s v="Running"/>
    <x v="1"/>
    <s v="Medium"/>
    <n v="0.10294117647058823"/>
    <x v="0"/>
    <x v="0"/>
  </r>
  <r>
    <s v="1819-OMOQ"/>
    <x v="0"/>
    <n v="69"/>
    <x v="1"/>
    <x v="9"/>
    <n v="1"/>
    <s v="Yes"/>
    <n v="0"/>
    <s v="IL"/>
    <s v="Female"/>
    <s v="Female"/>
    <x v="39"/>
    <s v="No"/>
    <s v="No"/>
    <x v="0"/>
    <n v="0"/>
    <x v="1"/>
    <x v="2"/>
    <s v="direct debit"/>
    <n v="25"/>
    <x v="1"/>
    <n v="25"/>
    <n v="1754"/>
    <x v="0"/>
    <x v="0"/>
    <s v="2022/08/03"/>
    <d v="2022-08-03T00:00:00"/>
    <x v="492"/>
    <s v="Alto"/>
    <s v="High"/>
    <n v="24.049017101897341"/>
    <x v="3"/>
    <s v="Email"/>
    <s v="Email"/>
    <b v="0"/>
    <s v="No"/>
    <s v="Running"/>
    <x v="0"/>
    <s v="Medium"/>
    <n v="8.6956521739130432E-2"/>
    <x v="0"/>
    <x v="0"/>
  </r>
  <r>
    <s v="9113-JFTC"/>
    <x v="0"/>
    <n v="37"/>
    <x v="3"/>
    <x v="0"/>
    <n v="0"/>
    <s v="No"/>
    <n v="0"/>
    <s v="HI"/>
    <s v="Hombre"/>
    <s v="Male"/>
    <x v="57"/>
    <s v="Yes"/>
    <s v="No"/>
    <x v="1"/>
    <n v="3"/>
    <x v="0"/>
    <x v="2"/>
    <s v="direct debit"/>
    <n v="6"/>
    <x v="1"/>
    <n v="6"/>
    <n v="215"/>
    <x v="0"/>
    <x v="0"/>
    <s v="2021-04-18"/>
    <d v="2021-04-18T00:00:00"/>
    <x v="293"/>
    <s v="Medio"/>
    <s v="Medium"/>
    <n v="6.12424606446264"/>
    <x v="4"/>
    <s v="Teléfono"/>
    <s v="Phone"/>
    <b v="1"/>
    <s v="Yes"/>
    <s v="Gaming"/>
    <x v="0"/>
    <s v="Low"/>
    <n v="2.7027027027027029E-2"/>
    <x v="0"/>
    <x v="2"/>
  </r>
  <r>
    <s v="0990-UUNR"/>
    <x v="0"/>
    <n v="9"/>
    <x v="2"/>
    <x v="13"/>
    <n v="1"/>
    <s v="Yes"/>
    <n v="0"/>
    <s v="NJ"/>
    <s v="Hombre"/>
    <s v="Male"/>
    <x v="60"/>
    <s v="No"/>
    <s v="Yes"/>
    <x v="0"/>
    <n v="0"/>
    <x v="0"/>
    <x v="1"/>
    <s v="direct debit"/>
    <n v="23"/>
    <x v="1"/>
    <n v="23"/>
    <n v="211"/>
    <x v="0"/>
    <x v="0"/>
    <s v="2023/08/20"/>
    <d v="2023-08-20T00:00:00"/>
    <x v="63"/>
    <s v="Bajo"/>
    <s v="Low"/>
    <n v="22.233294120495081"/>
    <x v="4"/>
    <s v="Teléfono"/>
    <s v="Phone"/>
    <b v="0"/>
    <s v="No"/>
    <s v="Running"/>
    <x v="0"/>
    <s v="Low"/>
    <n v="0.1111111111111111"/>
    <x v="0"/>
    <x v="1"/>
  </r>
  <r>
    <s v="0359-RTBV"/>
    <x v="1"/>
    <n v="44"/>
    <x v="3"/>
    <x v="13"/>
    <n v="1"/>
    <s v="Yes"/>
    <n v="0"/>
    <s v="MT"/>
    <s v="Hombre"/>
    <s v="Male"/>
    <x v="31"/>
    <s v="No"/>
    <s v="No"/>
    <x v="0"/>
    <n v="0"/>
    <x v="0"/>
    <x v="0"/>
    <s v="direct debit"/>
    <n v="54"/>
    <x v="1"/>
    <n v="54"/>
    <n v="2346"/>
    <x v="2"/>
    <x v="15"/>
    <s v="2022/10/27"/>
    <d v="2022-10-27T00:00:00"/>
    <x v="493"/>
    <s v="Bajo"/>
    <s v="Low"/>
    <n v="63.74316676790535"/>
    <x v="0"/>
    <s v="Teléfono"/>
    <s v="Phone"/>
    <b v="1"/>
    <s v="Yes"/>
    <s v="Gaming"/>
    <x v="2"/>
    <s v="Low"/>
    <n v="0"/>
    <x v="0"/>
    <x v="0"/>
  </r>
  <r>
    <s v="1412-IVWC"/>
    <x v="0"/>
    <n v="12"/>
    <x v="1"/>
    <x v="0"/>
    <n v="0"/>
    <s v="No"/>
    <n v="0"/>
    <s v="MD"/>
    <s v="Female"/>
    <s v="Female"/>
    <x v="33"/>
    <s v="Yes"/>
    <s v="No"/>
    <x v="0"/>
    <n v="0"/>
    <x v="0"/>
    <x v="0"/>
    <s v="direct debit"/>
    <n v="8"/>
    <x v="1"/>
    <n v="8"/>
    <n v="92"/>
    <x v="0"/>
    <x v="0"/>
    <s v="2020-12-27"/>
    <d v="2020-12-27T00:00:00"/>
    <x v="494"/>
    <s v="Medio"/>
    <s v="Medium"/>
    <n v="9.0047950860126207"/>
    <x v="10"/>
    <s v="Email"/>
    <s v="Email"/>
    <b v="1"/>
    <s v="Yes"/>
    <s v="Reading"/>
    <x v="0"/>
    <s v="Medium"/>
    <n v="0.58333333333333337"/>
    <x v="0"/>
    <x v="2"/>
  </r>
  <r>
    <s v="1263-KCFO"/>
    <x v="0"/>
    <n v="1"/>
    <x v="1"/>
    <x v="1"/>
    <n v="1"/>
    <s v="Yes"/>
    <n v="0"/>
    <s v="GA"/>
    <s v="Hombre"/>
    <s v="Male"/>
    <x v="14"/>
    <s v="No"/>
    <s v="No"/>
    <x v="1"/>
    <n v="2"/>
    <x v="0"/>
    <x v="0"/>
    <s v="direct debit"/>
    <n v="12"/>
    <x v="1"/>
    <n v="12"/>
    <n v="12"/>
    <x v="0"/>
    <x v="0"/>
    <s v="2022/01/18"/>
    <d v="2022-01-18T00:00:00"/>
    <x v="495"/>
    <s v="Bajo"/>
    <s v="Low"/>
    <n v="13.140510775508689"/>
    <x v="5"/>
    <s v="Teléfono"/>
    <s v="Phone"/>
    <b v="1"/>
    <s v="Yes"/>
    <s v="Cooking"/>
    <x v="0"/>
    <s v="Medium"/>
    <n v="3"/>
    <x v="0"/>
    <x v="0"/>
  </r>
  <r>
    <s v="0986-DICX"/>
    <x v="1"/>
    <n v="1"/>
    <x v="2"/>
    <x v="7"/>
    <n v="1"/>
    <s v="Yes"/>
    <n v="0"/>
    <s v="MA"/>
    <s v="Female"/>
    <s v="Female"/>
    <x v="9"/>
    <s v="No"/>
    <s v="No"/>
    <x v="1"/>
    <n v="6"/>
    <x v="0"/>
    <x v="0"/>
    <s v="PAPER CHECK"/>
    <n v="21"/>
    <x v="3"/>
    <n v="21"/>
    <n v="21"/>
    <x v="1"/>
    <x v="6"/>
    <s v="2022-08-27"/>
    <d v="2022-08-27T00:00:00"/>
    <x v="496"/>
    <s v="Medio"/>
    <s v="Medium"/>
    <n v="17.36938844871835"/>
    <x v="1"/>
    <s v="SMS"/>
    <s v="SMS"/>
    <b v="0"/>
    <s v="No"/>
    <s v="Cooking"/>
    <x v="0"/>
    <s v="High"/>
    <n v="10"/>
    <x v="0"/>
    <x v="0"/>
  </r>
  <r>
    <s v="9009-FVQP"/>
    <x v="0"/>
    <n v="42"/>
    <x v="1"/>
    <x v="13"/>
    <n v="1"/>
    <s v="Yes"/>
    <n v="0"/>
    <s v="MO"/>
    <s v="Hombre"/>
    <s v="Male"/>
    <x v="5"/>
    <s v="No"/>
    <s v="No"/>
    <x v="0"/>
    <n v="0"/>
    <x v="0"/>
    <x v="1"/>
    <s v="CREDIT CARD"/>
    <n v="37"/>
    <x v="0"/>
    <n v="37"/>
    <n v="1590"/>
    <x v="0"/>
    <x v="0"/>
    <s v="2021-04-30"/>
    <d v="2021-04-30T00:00:00"/>
    <x v="497"/>
    <s v="Alto"/>
    <s v="High"/>
    <n v="36.819914038619807"/>
    <x v="3"/>
    <s v="Teléfono"/>
    <s v="Phone"/>
    <b v="1"/>
    <s v="Yes"/>
    <s v="Reading"/>
    <x v="1"/>
    <s v="Medium"/>
    <n v="0.14285714285714285"/>
    <x v="0"/>
    <x v="0"/>
  </r>
  <r>
    <s v="6281-DTIL"/>
    <x v="0"/>
    <n v="68"/>
    <x v="1"/>
    <x v="5"/>
    <n v="1"/>
    <s v="Yes"/>
    <n v="0"/>
    <s v="TX"/>
    <s v="Hombre"/>
    <s v="Male"/>
    <x v="39"/>
    <s v="No"/>
    <s v="No"/>
    <x v="0"/>
    <n v="0"/>
    <x v="0"/>
    <x v="2"/>
    <s v="direct debit"/>
    <n v="48"/>
    <x v="1"/>
    <n v="48"/>
    <n v="3288"/>
    <x v="0"/>
    <x v="0"/>
    <s v="2020-11-16"/>
    <d v="2020-11-16T00:00:00"/>
    <x v="498"/>
    <s v="Alto"/>
    <s v="High"/>
    <n v="52.429104297464029"/>
    <x v="1"/>
    <s v="Email"/>
    <s v="Email"/>
    <b v="0"/>
    <s v="No"/>
    <s v="Reading"/>
    <x v="1"/>
    <s v="High"/>
    <n v="0.14705882352941177"/>
    <x v="0"/>
    <x v="0"/>
  </r>
  <r>
    <s v="4995-JUBE"/>
    <x v="1"/>
    <n v="8"/>
    <x v="2"/>
    <x v="7"/>
    <n v="1"/>
    <s v="Yes"/>
    <n v="0"/>
    <s v="UT"/>
    <s v="Hombre"/>
    <s v="Male"/>
    <x v="39"/>
    <s v="No"/>
    <s v="No"/>
    <x v="0"/>
    <n v="0"/>
    <x v="1"/>
    <x v="0"/>
    <s v="direct debit"/>
    <n v="35"/>
    <x v="1"/>
    <n v="35"/>
    <n v="284"/>
    <x v="2"/>
    <x v="5"/>
    <s v="2020-11-17"/>
    <d v="2020-11-17T00:00:00"/>
    <x v="499"/>
    <s v="Medio"/>
    <s v="Medium"/>
    <n v="28.38697239447189"/>
    <x v="1"/>
    <s v="Email"/>
    <s v="Email"/>
    <b v="0"/>
    <s v="No"/>
    <s v="Cooking"/>
    <x v="0"/>
    <s v="High"/>
    <n v="1.25"/>
    <x v="0"/>
    <x v="0"/>
  </r>
  <r>
    <s v="6570-VCXP"/>
    <x v="1"/>
    <n v="1"/>
    <x v="0"/>
    <x v="0"/>
    <n v="0"/>
    <s v="No"/>
    <n v="0"/>
    <s v="PA"/>
    <s v="Female"/>
    <s v="Female"/>
    <x v="0"/>
    <s v="No"/>
    <s v="No"/>
    <x v="1"/>
    <n v="2"/>
    <x v="0"/>
    <x v="0"/>
    <s v="direct debit"/>
    <n v="6"/>
    <x v="1"/>
    <n v="6"/>
    <n v="6"/>
    <x v="3"/>
    <x v="1"/>
    <s v="2021/01/18"/>
    <d v="2021-01-18T00:00:00"/>
    <x v="500"/>
    <s v="Alto"/>
    <s v="High"/>
    <n v="7.0844824967911428"/>
    <x v="5"/>
    <s v="SMS"/>
    <s v="SMS"/>
    <b v="1"/>
    <s v="Yes"/>
    <s v="Cooking"/>
    <x v="0"/>
    <s v="Medium"/>
    <n v="3"/>
    <x v="0"/>
    <x v="0"/>
  </r>
  <r>
    <s v="5217-LVYP"/>
    <x v="0"/>
    <n v="75"/>
    <x v="0"/>
    <x v="5"/>
    <n v="1"/>
    <s v="Yes"/>
    <n v="0"/>
    <s v="OK"/>
    <s v="Hombre"/>
    <s v="Male"/>
    <x v="11"/>
    <s v="No"/>
    <s v="No"/>
    <x v="0"/>
    <n v="0"/>
    <x v="1"/>
    <x v="2"/>
    <s v="direct debit"/>
    <n v="38"/>
    <x v="1"/>
    <n v="38"/>
    <n v="2834"/>
    <x v="0"/>
    <x v="0"/>
    <s v="2023/07/29"/>
    <d v="2023-07-29T00:00:00"/>
    <x v="501"/>
    <s v="Medio"/>
    <s v="Medium"/>
    <n v="43.245480555375018"/>
    <x v="4"/>
    <s v="SMS"/>
    <s v="SMS"/>
    <b v="1"/>
    <s v="Yes"/>
    <s v="Running"/>
    <x v="1"/>
    <s v="Low"/>
    <n v="1.3333333333333334E-2"/>
    <x v="0"/>
    <x v="0"/>
  </r>
  <r>
    <s v="9963-ZUBM"/>
    <x v="1"/>
    <n v="16"/>
    <x v="1"/>
    <x v="0"/>
    <n v="0"/>
    <s v="No"/>
    <n v="0"/>
    <s v="AR"/>
    <s v="Hombre"/>
    <s v="Male"/>
    <x v="20"/>
    <s v="Yes"/>
    <s v="No"/>
    <x v="0"/>
    <n v="0"/>
    <x v="0"/>
    <x v="0"/>
    <s v="direct debit"/>
    <n v="13"/>
    <x v="1"/>
    <n v="13"/>
    <n v="203"/>
    <x v="4"/>
    <x v="13"/>
    <s v="2023/11/16"/>
    <d v="2023-11-16T00:00:00"/>
    <x v="487"/>
    <s v="Medio"/>
    <s v="Medium"/>
    <n v="13.668357604469209"/>
    <x v="9"/>
    <s v="SMS"/>
    <s v="SMS"/>
    <b v="1"/>
    <s v="Yes"/>
    <s v="Reading"/>
    <x v="0"/>
    <s v="Medium"/>
    <n v="0.3125"/>
    <x v="0"/>
    <x v="2"/>
  </r>
  <r>
    <s v="7894-OWVC"/>
    <x v="0"/>
    <n v="30"/>
    <x v="1"/>
    <x v="9"/>
    <n v="1"/>
    <s v="Yes"/>
    <n v="0"/>
    <s v="OH"/>
    <s v="Hombre"/>
    <s v="Male"/>
    <x v="18"/>
    <s v="No"/>
    <s v="No"/>
    <x v="0"/>
    <n v="0"/>
    <x v="1"/>
    <x v="0"/>
    <s v="CREDIT CARD"/>
    <n v="41"/>
    <x v="0"/>
    <n v="41"/>
    <n v="1251"/>
    <x v="0"/>
    <x v="0"/>
    <s v="2023/05/25"/>
    <d v="2023-05-25T00:00:00"/>
    <x v="502"/>
    <s v="Medio"/>
    <s v="Medium"/>
    <n v="37.21245669074235"/>
    <x v="8"/>
    <s v="Teléfono"/>
    <s v="Phone"/>
    <b v="1"/>
    <s v="Yes"/>
    <s v="Gaming"/>
    <x v="1"/>
    <s v="High"/>
    <n v="0.3"/>
    <x v="0"/>
    <x v="0"/>
  </r>
  <r>
    <s v="5276-ZXSN"/>
    <x v="0"/>
    <n v="13"/>
    <x v="1"/>
    <x v="13"/>
    <n v="1"/>
    <s v="Yes"/>
    <n v="0"/>
    <s v="NE"/>
    <s v="Female"/>
    <s v="Female"/>
    <x v="4"/>
    <s v="No"/>
    <s v="No"/>
    <x v="1"/>
    <n v="4"/>
    <x v="1"/>
    <x v="0"/>
    <s v="CREDIT CARD"/>
    <n v="31"/>
    <x v="0"/>
    <n v="31"/>
    <n v="397"/>
    <x v="0"/>
    <x v="0"/>
    <s v="2021/07/13"/>
    <d v="2021-07-13T00:00:00"/>
    <x v="503"/>
    <s v="Medio"/>
    <s v="Medium"/>
    <n v="29.863238961927131"/>
    <x v="10"/>
    <s v="Teléfono"/>
    <s v="Phone"/>
    <b v="0"/>
    <s v="No"/>
    <s v="Reading"/>
    <x v="0"/>
    <s v="Medium"/>
    <n v="0.53846153846153844"/>
    <x v="0"/>
    <x v="0"/>
  </r>
  <r>
    <s v="3884-FHBV"/>
    <x v="1"/>
    <n v="3"/>
    <x v="5"/>
    <x v="9"/>
    <n v="1"/>
    <s v="Yes"/>
    <n v="0"/>
    <s v="AK"/>
    <s v="Female"/>
    <s v="Female"/>
    <x v="25"/>
    <s v="No"/>
    <s v="No"/>
    <x v="0"/>
    <n v="0"/>
    <x v="0"/>
    <x v="0"/>
    <s v="PAPER CHECK"/>
    <n v="18"/>
    <x v="3"/>
    <n v="18"/>
    <n v="55"/>
    <x v="2"/>
    <x v="17"/>
    <s v="2021/08/17"/>
    <d v="2021-08-17T00:00:00"/>
    <x v="504"/>
    <s v="Medio"/>
    <s v="Medium"/>
    <n v="18.969599311707249"/>
    <x v="4"/>
    <s v="Teléfono"/>
    <s v="Phone"/>
    <b v="0"/>
    <s v="No"/>
    <s v="Reading"/>
    <x v="0"/>
    <s v="Low"/>
    <n v="0.33333333333333331"/>
    <x v="0"/>
    <x v="0"/>
  </r>
  <r>
    <s v="2575-VDSQ"/>
    <x v="0"/>
    <n v="14"/>
    <x v="1"/>
    <x v="19"/>
    <n v="1"/>
    <s v="Yes"/>
    <n v="0"/>
    <s v="MS"/>
    <s v="Female"/>
    <s v="Female"/>
    <x v="8"/>
    <s v="Yes"/>
    <s v="No"/>
    <x v="0"/>
    <n v="0"/>
    <x v="0"/>
    <x v="0"/>
    <s v="direct debit"/>
    <n v="28"/>
    <x v="1"/>
    <n v="28"/>
    <n v="401"/>
    <x v="0"/>
    <x v="0"/>
    <s v="2023-04-29"/>
    <d v="2023-04-29T00:00:00"/>
    <x v="75"/>
    <s v="Medio"/>
    <s v="Medium"/>
    <n v="24.403039302042629"/>
    <x v="1"/>
    <s v="SMS"/>
    <s v="SMS"/>
    <b v="0"/>
    <s v="No"/>
    <s v="Reading"/>
    <x v="0"/>
    <s v="High"/>
    <n v="0.7142857142857143"/>
    <x v="2"/>
    <x v="2"/>
  </r>
  <r>
    <s v="0976-BXVF"/>
    <x v="0"/>
    <n v="24"/>
    <x v="0"/>
    <x v="12"/>
    <n v="0"/>
    <s v="No"/>
    <n v="39"/>
    <s v="NE"/>
    <s v="Hombre"/>
    <s v="Male"/>
    <x v="41"/>
    <s v="No"/>
    <s v="Yes"/>
    <x v="0"/>
    <n v="0"/>
    <x v="0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Running"/>
    <x v="0"/>
    <s v="High"/>
    <n v="0.33333333333333331"/>
    <x v="0"/>
    <x v="1"/>
  </r>
  <r>
    <s v="5285-TFXI"/>
    <x v="1"/>
    <n v="39"/>
    <x v="1"/>
    <x v="14"/>
    <n v="1"/>
    <s v="Yes"/>
    <n v="0"/>
    <s v="CA"/>
    <s v="Female"/>
    <s v="Female"/>
    <x v="47"/>
    <s v="Yes"/>
    <s v="No"/>
    <x v="1"/>
    <n v="2"/>
    <x v="1"/>
    <x v="1"/>
    <s v="direct debit"/>
    <n v="43"/>
    <x v="1"/>
    <n v="43"/>
    <n v="1665"/>
    <x v="0"/>
    <x v="0"/>
    <s v="2021-08-15"/>
    <d v="2021-08-15T00:00:00"/>
    <x v="505"/>
    <s v="Medio"/>
    <s v="Medium"/>
    <n v="47.22803978431098"/>
    <x v="6"/>
    <s v="Email"/>
    <s v="Email"/>
    <b v="0"/>
    <s v="No"/>
    <s v="Cooking"/>
    <x v="1"/>
    <s v="High"/>
    <n v="0.20512820512820512"/>
    <x v="2"/>
    <x v="2"/>
  </r>
  <r>
    <s v="3088-MHDC"/>
    <x v="0"/>
    <n v="35"/>
    <x v="1"/>
    <x v="4"/>
    <n v="1"/>
    <s v="Yes"/>
    <n v="0"/>
    <s v="IN"/>
    <s v="Female"/>
    <s v="Female"/>
    <x v="51"/>
    <s v="No"/>
    <s v="No"/>
    <x v="0"/>
    <n v="0"/>
    <x v="1"/>
    <x v="0"/>
    <s v="direct debit"/>
    <n v="61"/>
    <x v="1"/>
    <n v="61"/>
    <n v="2097"/>
    <x v="0"/>
    <x v="0"/>
    <s v="2023-03-12"/>
    <d v="2023-03-12T00:00:00"/>
    <x v="506"/>
    <s v="Medio"/>
    <s v="Medium"/>
    <n v="69.735675462994678"/>
    <x v="10"/>
    <s v="Email"/>
    <s v="Email"/>
    <b v="0"/>
    <s v="No"/>
    <s v="Cooking"/>
    <x v="2"/>
    <s v="Medium"/>
    <n v="0.2"/>
    <x v="0"/>
    <x v="0"/>
  </r>
  <r>
    <s v="0607-CLFZ"/>
    <x v="0"/>
    <n v="2"/>
    <x v="1"/>
    <x v="0"/>
    <n v="0"/>
    <s v="No"/>
    <n v="0"/>
    <s v="NY"/>
    <s v="Female"/>
    <s v="Female"/>
    <x v="7"/>
    <s v="No"/>
    <s v="No"/>
    <x v="0"/>
    <n v="0"/>
    <x v="0"/>
    <x v="0"/>
    <s v="CREDIT CARD"/>
    <n v="10"/>
    <x v="0"/>
    <n v="10"/>
    <n v="24"/>
    <x v="0"/>
    <x v="0"/>
    <s v="2022/02/03"/>
    <d v="2022-02-03T00:00:00"/>
    <x v="507"/>
    <s v="Bajo"/>
    <s v="Low"/>
    <n v="10.962559059195939"/>
    <x v="3"/>
    <s v="Email"/>
    <s v="Email"/>
    <b v="1"/>
    <s v="Yes"/>
    <s v="Gaming"/>
    <x v="0"/>
    <s v="Medium"/>
    <n v="3"/>
    <x v="0"/>
    <x v="0"/>
  </r>
  <r>
    <s v="5049-ATEA"/>
    <x v="1"/>
    <n v="1"/>
    <x v="2"/>
    <x v="3"/>
    <n v="1"/>
    <s v="Yes"/>
    <n v="0"/>
    <s v="ND"/>
    <s v="Female"/>
    <s v="Female"/>
    <x v="65"/>
    <s v="No"/>
    <s v="Yes"/>
    <x v="0"/>
    <n v="0"/>
    <x v="0"/>
    <x v="0"/>
    <s v="direct debit"/>
    <n v="51"/>
    <x v="1"/>
    <n v="51"/>
    <n v="51"/>
    <x v="1"/>
    <x v="8"/>
    <s v="2021/09/19"/>
    <d v="2021-09-19T00:00:00"/>
    <x v="82"/>
    <s v="Bajo"/>
    <s v="Low"/>
    <n v="55.906755523531061"/>
    <x v="5"/>
    <s v="Email"/>
    <s v="Email"/>
    <b v="0"/>
    <s v="No"/>
    <s v="Running"/>
    <x v="1"/>
    <s v="Medium"/>
    <n v="3"/>
    <x v="0"/>
    <x v="1"/>
  </r>
  <r>
    <s v="7401-WRLI"/>
    <x v="0"/>
    <n v="25"/>
    <x v="1"/>
    <x v="7"/>
    <n v="1"/>
    <s v="Yes"/>
    <n v="0"/>
    <s v="CT"/>
    <s v="Female"/>
    <s v="Female"/>
    <x v="17"/>
    <s v="No"/>
    <s v="No"/>
    <x v="0"/>
    <n v="0"/>
    <x v="1"/>
    <x v="0"/>
    <s v="CREDIT CARD"/>
    <n v="17"/>
    <x v="0"/>
    <n v="17"/>
    <n v="431"/>
    <x v="0"/>
    <x v="0"/>
    <s v="2020/09/03"/>
    <d v="2020-09-03T00:00:00"/>
    <x v="37"/>
    <s v="Alto"/>
    <s v="High"/>
    <n v="15.369137932409799"/>
    <x v="5"/>
    <s v="Teléfono"/>
    <s v="Phone"/>
    <b v="1"/>
    <s v="Yes"/>
    <s v="Running"/>
    <x v="0"/>
    <s v="Medium"/>
    <n v="0.12"/>
    <x v="0"/>
    <x v="0"/>
  </r>
  <r>
    <s v="0935-YMXQ"/>
    <x v="0"/>
    <n v="65"/>
    <x v="2"/>
    <x v="2"/>
    <n v="1"/>
    <s v="Yes"/>
    <n v="0"/>
    <s v="NH"/>
    <s v="Female"/>
    <s v="Female"/>
    <x v="64"/>
    <s v="No"/>
    <s v="Yes"/>
    <x v="1"/>
    <n v="4"/>
    <x v="1"/>
    <x v="1"/>
    <s v="direct debit"/>
    <n v="53"/>
    <x v="1"/>
    <n v="53"/>
    <n v="3477"/>
    <x v="0"/>
    <x v="0"/>
    <s v="2020-01-05"/>
    <d v="2020-01-05T00:00:00"/>
    <x v="256"/>
    <s v="Alto"/>
    <s v="High"/>
    <n v="48.461294286934709"/>
    <x v="5"/>
    <s v="Teléfono"/>
    <s v="Phone"/>
    <b v="1"/>
    <s v="Yes"/>
    <s v="Reading"/>
    <x v="1"/>
    <s v="Medium"/>
    <n v="4.6153846153846156E-2"/>
    <x v="0"/>
    <x v="1"/>
  </r>
  <r>
    <s v="7137-DNNW"/>
    <x v="0"/>
    <n v="3"/>
    <x v="2"/>
    <x v="19"/>
    <n v="1"/>
    <s v="Yes"/>
    <n v="0"/>
    <s v="HI"/>
    <s v="Female"/>
    <s v="Female"/>
    <x v="33"/>
    <s v="Yes"/>
    <s v="No"/>
    <x v="0"/>
    <n v="0"/>
    <x v="0"/>
    <x v="0"/>
    <s v="CREDIT CARD"/>
    <n v="19"/>
    <x v="0"/>
    <n v="19"/>
    <n v="63"/>
    <x v="0"/>
    <x v="0"/>
    <s v="2020-03-30"/>
    <d v="2020-03-30T00:00:00"/>
    <x v="508"/>
    <s v="Medio"/>
    <s v="Medium"/>
    <n v="20.700264563983911"/>
    <x v="5"/>
    <s v="Teléfono"/>
    <s v="Phone"/>
    <b v="0"/>
    <s v="No"/>
    <s v="Cooking"/>
    <x v="0"/>
    <s v="Medium"/>
    <n v="1"/>
    <x v="2"/>
    <x v="2"/>
  </r>
  <r>
    <s v="9064-JXSS"/>
    <x v="0"/>
    <n v="12"/>
    <x v="1"/>
    <x v="0"/>
    <n v="0"/>
    <s v="No"/>
    <n v="0"/>
    <s v="NV"/>
    <s v="Female"/>
    <s v="Female"/>
    <x v="11"/>
    <s v="No"/>
    <s v="No"/>
    <x v="0"/>
    <n v="0"/>
    <x v="0"/>
    <x v="1"/>
    <s v="CREDIT CARD"/>
    <n v="12"/>
    <x v="0"/>
    <n v="12"/>
    <n v="138"/>
    <x v="0"/>
    <x v="0"/>
    <s v="2020-06-20"/>
    <d v="2020-06-20T00:00:00"/>
    <x v="509"/>
    <s v="Bajo"/>
    <s v="Low"/>
    <n v="11.029601172527929"/>
    <x v="0"/>
    <s v="Teléfono"/>
    <s v="Phone"/>
    <b v="0"/>
    <s v="No"/>
    <s v="Reading"/>
    <x v="0"/>
    <s v="Low"/>
    <n v="0"/>
    <x v="0"/>
    <x v="0"/>
  </r>
  <r>
    <s v="5759-XDKJ"/>
    <x v="0"/>
    <n v="14"/>
    <x v="1"/>
    <x v="0"/>
    <n v="0"/>
    <s v="No"/>
    <n v="0"/>
    <s v="MS"/>
    <s v="Hombre"/>
    <s v="Male"/>
    <x v="8"/>
    <s v="Yes"/>
    <s v="No"/>
    <x v="1"/>
    <n v="2"/>
    <x v="0"/>
    <x v="2"/>
    <s v="CREDIT CARD"/>
    <n v="6"/>
    <x v="0"/>
    <n v="6"/>
    <n v="80"/>
    <x v="0"/>
    <x v="0"/>
    <s v="2021-08-26"/>
    <d v="2021-08-26T00:00:00"/>
    <x v="510"/>
    <s v="Alto"/>
    <s v="High"/>
    <n v="5.0702977468625043"/>
    <x v="0"/>
    <s v="SMS"/>
    <s v="SMS"/>
    <b v="0"/>
    <s v="No"/>
    <s v="Running"/>
    <x v="0"/>
    <s v="Low"/>
    <n v="0"/>
    <x v="0"/>
    <x v="2"/>
  </r>
  <r>
    <s v="2043-YDFI"/>
    <x v="1"/>
    <n v="27"/>
    <x v="4"/>
    <x v="18"/>
    <n v="1"/>
    <s v="Yes"/>
    <n v="0"/>
    <s v="NC"/>
    <s v="Hombre"/>
    <s v="Male"/>
    <x v="11"/>
    <s v="No"/>
    <s v="No"/>
    <x v="0"/>
    <n v="0"/>
    <x v="0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Cooking"/>
    <x v="1"/>
    <s v="Medium"/>
    <n v="0.14814814814814814"/>
    <x v="0"/>
    <x v="0"/>
  </r>
  <r>
    <s v="4911-AZDT"/>
    <x v="0"/>
    <n v="61"/>
    <x v="1"/>
    <x v="23"/>
    <n v="1"/>
    <s v="Yes"/>
    <n v="0"/>
    <s v="NY"/>
    <s v="Female"/>
    <s v="Female"/>
    <x v="57"/>
    <s v="Yes"/>
    <s v="No"/>
    <x v="0"/>
    <n v="0"/>
    <x v="1"/>
    <x v="2"/>
    <s v="direct debit"/>
    <n v="39"/>
    <x v="1"/>
    <n v="39"/>
    <n v="2415"/>
    <x v="0"/>
    <x v="0"/>
    <s v="2020/06/16"/>
    <d v="2020-06-16T00:00:00"/>
    <x v="379"/>
    <s v="Bajo"/>
    <s v="Low"/>
    <n v="41.564671668904523"/>
    <x v="7"/>
    <s v="SMS"/>
    <s v="SMS"/>
    <b v="0"/>
    <s v="No"/>
    <s v="Reading"/>
    <x v="1"/>
    <s v="Low"/>
    <n v="3.2786885245901641E-2"/>
    <x v="0"/>
    <x v="2"/>
  </r>
  <r>
    <s v="9971-YEZD"/>
    <x v="1"/>
    <n v="1"/>
    <x v="2"/>
    <x v="2"/>
    <n v="1"/>
    <s v="Yes"/>
    <n v="0"/>
    <s v="AL"/>
    <s v="Hombre"/>
    <s v="Male"/>
    <x v="19"/>
    <s v="No"/>
    <s v="No"/>
    <x v="0"/>
    <n v="0"/>
    <x v="0"/>
    <x v="0"/>
    <s v="direct debit"/>
    <n v="12"/>
    <x v="1"/>
    <n v="12"/>
    <n v="12"/>
    <x v="2"/>
    <x v="2"/>
    <s v="2022-05-15"/>
    <d v="2022-05-15T00:00:00"/>
    <x v="512"/>
    <s v="Bajo"/>
    <s v="Low"/>
    <n v="13.713003033430811"/>
    <x v="4"/>
    <s v="SMS"/>
    <s v="SMS"/>
    <b v="0"/>
    <s v="No"/>
    <s v="Gaming"/>
    <x v="0"/>
    <s v="Low"/>
    <n v="1"/>
    <x v="0"/>
    <x v="0"/>
  </r>
  <r>
    <s v="1014-AYIE"/>
    <x v="0"/>
    <n v="23"/>
    <x v="1"/>
    <x v="0"/>
    <n v="0"/>
    <s v="No"/>
    <n v="0"/>
    <s v="ND"/>
    <s v="Female"/>
    <s v="Female"/>
    <x v="17"/>
    <s v="No"/>
    <s v="No"/>
    <x v="0"/>
    <n v="0"/>
    <x v="0"/>
    <x v="0"/>
    <s v="direct debit"/>
    <n v="8"/>
    <x v="1"/>
    <n v="8"/>
    <n v="178"/>
    <x v="0"/>
    <x v="0"/>
    <s v="2022-05-15"/>
    <d v="2022-05-15T00:00:00"/>
    <x v="513"/>
    <s v="Medio"/>
    <s v="Medium"/>
    <n v="7.6010934403442727"/>
    <x v="3"/>
    <s v="SMS"/>
    <s v="SMS"/>
    <b v="0"/>
    <s v="No"/>
    <s v="Cooking"/>
    <x v="0"/>
    <s v="Medium"/>
    <n v="0.2608695652173913"/>
    <x v="0"/>
    <x v="0"/>
  </r>
  <r>
    <s v="2069-WTJW"/>
    <x v="0"/>
    <n v="39"/>
    <x v="1"/>
    <x v="1"/>
    <n v="1"/>
    <s v="Yes"/>
    <n v="0"/>
    <s v="AZ"/>
    <s v="Hombre"/>
    <s v="Male"/>
    <x v="36"/>
    <s v="No"/>
    <s v="No"/>
    <x v="0"/>
    <n v="0"/>
    <x v="0"/>
    <x v="1"/>
    <s v="CREDIT CARD"/>
    <n v="48"/>
    <x v="0"/>
    <n v="48"/>
    <n v="1878"/>
    <x v="0"/>
    <x v="0"/>
    <s v="2021/08/30"/>
    <d v="2021-08-30T00:00:00"/>
    <x v="514"/>
    <s v="Alto"/>
    <s v="High"/>
    <n v="53.674464989208332"/>
    <x v="3"/>
    <s v="SMS"/>
    <s v="SMS"/>
    <b v="1"/>
    <s v="Yes"/>
    <s v="Cooking"/>
    <x v="1"/>
    <s v="Medium"/>
    <n v="0.15384615384615385"/>
    <x v="0"/>
    <x v="0"/>
  </r>
  <r>
    <s v="4647-VDIW"/>
    <x v="0"/>
    <n v="52"/>
    <x v="1"/>
    <x v="4"/>
    <n v="1"/>
    <s v="Yes"/>
    <n v="0"/>
    <s v="MO"/>
    <s v="Hombre"/>
    <s v="Male"/>
    <x v="21"/>
    <s v="No"/>
    <s v="No"/>
    <x v="0"/>
    <n v="0"/>
    <x v="0"/>
    <x v="0"/>
    <s v="direct debit"/>
    <n v="39"/>
    <x v="1"/>
    <n v="39"/>
    <n v="1997"/>
    <x v="0"/>
    <x v="0"/>
    <s v="2020-01-24"/>
    <d v="2020-01-24T00:00:00"/>
    <x v="260"/>
    <s v="Bajo"/>
    <s v="Low"/>
    <n v="34.051741317083689"/>
    <x v="1"/>
    <s v="SMS"/>
    <s v="SMS"/>
    <b v="1"/>
    <s v="Yes"/>
    <s v="Cooking"/>
    <x v="1"/>
    <s v="High"/>
    <n v="0.19230769230769232"/>
    <x v="0"/>
    <x v="0"/>
  </r>
  <r>
    <s v="5939-VLUL"/>
    <x v="0"/>
    <n v="31"/>
    <x v="1"/>
    <x v="27"/>
    <n v="1"/>
    <s v="Yes"/>
    <n v="0"/>
    <s v="DC"/>
    <s v="Hombre"/>
    <s v="Male"/>
    <x v="8"/>
    <s v="Yes"/>
    <s v="No"/>
    <x v="1"/>
    <n v="2"/>
    <x v="0"/>
    <x v="0"/>
    <s v="direct debit"/>
    <n v="26"/>
    <x v="1"/>
    <n v="26"/>
    <n v="798"/>
    <x v="0"/>
    <x v="0"/>
    <s v="2022/05/27"/>
    <d v="2022-05-27T00:00:00"/>
    <x v="515"/>
    <s v="Alto"/>
    <s v="High"/>
    <n v="31.078722966481479"/>
    <x v="8"/>
    <s v="SMS"/>
    <s v="SMS"/>
    <b v="0"/>
    <s v="No"/>
    <s v="Reading"/>
    <x v="1"/>
    <s v="High"/>
    <n v="0.29032258064516131"/>
    <x v="1"/>
    <x v="2"/>
  </r>
  <r>
    <s v="7114-DSLR"/>
    <x v="0"/>
    <n v="71"/>
    <x v="1"/>
    <x v="7"/>
    <n v="1"/>
    <s v="Yes"/>
    <n v="0"/>
    <s v="CO"/>
    <s v="Hombre"/>
    <s v="Male"/>
    <x v="6"/>
    <s v="No"/>
    <s v="Yes"/>
    <x v="0"/>
    <n v="0"/>
    <x v="0"/>
    <x v="2"/>
    <s v="direct debit"/>
    <n v="44"/>
    <x v="1"/>
    <n v="44"/>
    <n v="3110"/>
    <x v="0"/>
    <x v="0"/>
    <s v="2022-12-04"/>
    <d v="2022-12-04T00:00:00"/>
    <x v="516"/>
    <s v="Medio"/>
    <s v="Medium"/>
    <n v="49.708828152513313"/>
    <x v="10"/>
    <s v="Teléfono"/>
    <s v="Phone"/>
    <b v="0"/>
    <s v="No"/>
    <s v="Reading"/>
    <x v="1"/>
    <s v="Medium"/>
    <n v="9.8591549295774641E-2"/>
    <x v="0"/>
    <x v="0"/>
  </r>
  <r>
    <s v="2483-HMKT"/>
    <x v="0"/>
    <n v="1"/>
    <x v="1"/>
    <x v="0"/>
    <n v="0"/>
    <s v="No"/>
    <n v="0"/>
    <s v="AZ"/>
    <s v="Hombre"/>
    <s v="Male"/>
    <x v="3"/>
    <s v="No"/>
    <s v="No"/>
    <x v="1"/>
    <n v="2"/>
    <x v="0"/>
    <x v="0"/>
    <s v="PAPER CHECK"/>
    <n v="7"/>
    <x v="3"/>
    <n v="7"/>
    <n v="7"/>
    <x v="0"/>
    <x v="0"/>
    <s v="2020/08/27"/>
    <d v="2020-08-27T00:00:00"/>
    <x v="517"/>
    <s v="Medio"/>
    <s v="Medium"/>
    <n v="7.4420625533618514"/>
    <x v="4"/>
    <s v="Email"/>
    <s v="Email"/>
    <b v="0"/>
    <s v="No"/>
    <s v="Cooking"/>
    <x v="0"/>
    <s v="Low"/>
    <n v="1"/>
    <x v="0"/>
    <x v="0"/>
  </r>
  <r>
    <s v="5317-BRZN"/>
    <x v="1"/>
    <n v="9"/>
    <x v="3"/>
    <x v="10"/>
    <n v="1"/>
    <s v="Yes"/>
    <n v="0"/>
    <s v="NJ"/>
    <s v="Female"/>
    <s v="Female"/>
    <x v="37"/>
    <s v="Yes"/>
    <s v="No"/>
    <x v="0"/>
    <n v="0"/>
    <x v="0"/>
    <x v="0"/>
    <s v="CREDIT CARD"/>
    <n v="33"/>
    <x v="0"/>
    <n v="33"/>
    <n v="288"/>
    <x v="3"/>
    <x v="7"/>
    <s v="2022/07/09"/>
    <d v="2022-07-09T00:00:00"/>
    <x v="518"/>
    <s v="Bajo"/>
    <s v="Low"/>
    <n v="26.844924053393171"/>
    <x v="2"/>
    <s v="SMS"/>
    <s v="SMS"/>
    <b v="1"/>
    <s v="Yes"/>
    <s v="Cooking"/>
    <x v="0"/>
    <s v="Medium"/>
    <n v="0.44444444444444442"/>
    <x v="2"/>
    <x v="2"/>
  </r>
  <r>
    <s v="6896-ROVB"/>
    <x v="0"/>
    <n v="60"/>
    <x v="1"/>
    <x v="4"/>
    <n v="1"/>
    <s v="Yes"/>
    <n v="0"/>
    <s v="SD"/>
    <s v="Female"/>
    <s v="Female"/>
    <x v="7"/>
    <s v="No"/>
    <s v="No"/>
    <x v="0"/>
    <n v="0"/>
    <x v="1"/>
    <x v="2"/>
    <s v="direct debit"/>
    <n v="19"/>
    <x v="1"/>
    <n v="19"/>
    <n v="1121"/>
    <x v="0"/>
    <x v="0"/>
    <s v="2020/02/08"/>
    <d v="2020-02-08T00:00:00"/>
    <x v="252"/>
    <s v="Medio"/>
    <s v="Medium"/>
    <n v="19.01159756781826"/>
    <x v="5"/>
    <s v="Email"/>
    <s v="Email"/>
    <b v="1"/>
    <s v="Yes"/>
    <s v="Reading"/>
    <x v="0"/>
    <s v="Medium"/>
    <n v="0.05"/>
    <x v="0"/>
    <x v="0"/>
  </r>
  <r>
    <s v="1039-YWCF"/>
    <x v="0"/>
    <n v="51"/>
    <x v="3"/>
    <x v="13"/>
    <n v="1"/>
    <s v="Yes"/>
    <n v="0"/>
    <s v="VT"/>
    <s v="Hombre"/>
    <s v="Male"/>
    <x v="50"/>
    <s v="Yes"/>
    <s v="No"/>
    <x v="0"/>
    <n v="0"/>
    <x v="1"/>
    <x v="2"/>
    <s v="CREDIT CARD"/>
    <n v="32"/>
    <x v="0"/>
    <n v="32"/>
    <n v="1648"/>
    <x v="0"/>
    <x v="0"/>
    <s v="2022-07-07"/>
    <d v="2022-07-07T00:00:00"/>
    <x v="519"/>
    <s v="Alto"/>
    <s v="High"/>
    <n v="37.603362506310539"/>
    <x v="9"/>
    <s v="SMS"/>
    <s v="SMS"/>
    <b v="0"/>
    <s v="No"/>
    <s v="Running"/>
    <x v="1"/>
    <s v="Medium"/>
    <n v="9.8039215686274508E-2"/>
    <x v="0"/>
    <x v="2"/>
  </r>
  <r>
    <s v="9491-JHRZ"/>
    <x v="0"/>
    <n v="51"/>
    <x v="1"/>
    <x v="9"/>
    <n v="1"/>
    <s v="Yes"/>
    <n v="0"/>
    <s v="MD"/>
    <s v="Female"/>
    <s v="Female"/>
    <x v="0"/>
    <s v="No"/>
    <s v="No"/>
    <x v="0"/>
    <n v="0"/>
    <x v="0"/>
    <x v="0"/>
    <s v="direct debit"/>
    <n v="19"/>
    <x v="1"/>
    <n v="19"/>
    <n v="961"/>
    <x v="0"/>
    <x v="0"/>
    <s v="2023-08-10"/>
    <d v="2023-08-10T00:00:00"/>
    <x v="520"/>
    <s v="Medio"/>
    <s v="Medium"/>
    <n v="18.877188354692429"/>
    <x v="4"/>
    <s v="Email"/>
    <s v="Email"/>
    <b v="1"/>
    <s v="Yes"/>
    <s v="Reading"/>
    <x v="0"/>
    <s v="Low"/>
    <n v="1.9607843137254902E-2"/>
    <x v="0"/>
    <x v="0"/>
  </r>
  <r>
    <s v="3914-NBTO"/>
    <x v="1"/>
    <n v="4"/>
    <x v="0"/>
    <x v="5"/>
    <n v="1"/>
    <s v="Yes"/>
    <n v="0"/>
    <s v="NJ"/>
    <s v="Female"/>
    <s v="Female"/>
    <x v="59"/>
    <s v="No"/>
    <s v="No"/>
    <x v="0"/>
    <n v="0"/>
    <x v="0"/>
    <x v="0"/>
    <s v="CREDIT CARD"/>
    <n v="44"/>
    <x v="0"/>
    <n v="44"/>
    <n v="158"/>
    <x v="1"/>
    <x v="8"/>
    <s v="2020/05/22"/>
    <d v="2020-05-22T00:00:00"/>
    <x v="521"/>
    <s v="Bajo"/>
    <s v="Low"/>
    <n v="45.424786562050279"/>
    <x v="2"/>
    <s v="SMS"/>
    <s v="SMS"/>
    <b v="1"/>
    <s v="Yes"/>
    <s v="Cooking"/>
    <x v="1"/>
    <s v="Medium"/>
    <n v="1"/>
    <x v="0"/>
    <x v="0"/>
  </r>
  <r>
    <s v="6598-SAVZ"/>
    <x v="0"/>
    <n v="37"/>
    <x v="1"/>
    <x v="9"/>
    <n v="1"/>
    <s v="Yes"/>
    <n v="0"/>
    <s v="CT"/>
    <s v="Female"/>
    <s v="Female"/>
    <x v="38"/>
    <s v="No"/>
    <s v="No"/>
    <x v="0"/>
    <n v="0"/>
    <x v="1"/>
    <x v="1"/>
    <s v="direct debit"/>
    <n v="39"/>
    <x v="1"/>
    <n v="39"/>
    <n v="1450"/>
    <x v="0"/>
    <x v="0"/>
    <s v="2020-11-03"/>
    <d v="2020-11-03T00:00:00"/>
    <x v="72"/>
    <s v="Alto"/>
    <s v="High"/>
    <n v="45.379699486715978"/>
    <x v="0"/>
    <s v="Email"/>
    <s v="Email"/>
    <b v="1"/>
    <s v="Yes"/>
    <s v="Reading"/>
    <x v="1"/>
    <s v="Low"/>
    <n v="0"/>
    <x v="0"/>
    <x v="0"/>
  </r>
  <r>
    <s v="9032-SVAM"/>
    <x v="0"/>
    <n v="12"/>
    <x v="1"/>
    <x v="0"/>
    <n v="0"/>
    <s v="No"/>
    <n v="0"/>
    <s v="NH"/>
    <s v="Hombre"/>
    <s v="Male"/>
    <x v="7"/>
    <s v="No"/>
    <s v="No"/>
    <x v="1"/>
    <n v="5"/>
    <x v="0"/>
    <x v="2"/>
    <s v="direct debit"/>
    <n v="7"/>
    <x v="1"/>
    <n v="7"/>
    <n v="86"/>
    <x v="0"/>
    <x v="0"/>
    <s v="2023-11-20"/>
    <d v="2023-11-20T00:00:00"/>
    <x v="455"/>
    <s v="Medio"/>
    <s v="Medium"/>
    <n v="6.5240263711791684"/>
    <x v="2"/>
    <s v="Teléfono"/>
    <s v="Phone"/>
    <b v="0"/>
    <s v="No"/>
    <s v="Running"/>
    <x v="0"/>
    <s v="Medium"/>
    <n v="0.33333333333333331"/>
    <x v="0"/>
    <x v="0"/>
  </r>
  <r>
    <s v="8721-AOFI"/>
    <x v="0"/>
    <n v="20"/>
    <x v="1"/>
    <x v="3"/>
    <n v="1"/>
    <s v="Yes"/>
    <n v="0"/>
    <s v="MT"/>
    <s v="Hombre"/>
    <s v="Male"/>
    <x v="26"/>
    <s v="No"/>
    <s v="No"/>
    <x v="0"/>
    <n v="0"/>
    <x v="1"/>
    <x v="0"/>
    <s v="direct debit"/>
    <n v="72"/>
    <x v="1"/>
    <n v="72"/>
    <n v="1462"/>
    <x v="0"/>
    <x v="0"/>
    <s v="2022/03/19"/>
    <d v="2022-03-19T00:00:00"/>
    <x v="522"/>
    <s v="Alto"/>
    <s v="High"/>
    <n v="75.438979671173527"/>
    <x v="4"/>
    <s v="SMS"/>
    <s v="SMS"/>
    <b v="1"/>
    <s v="Yes"/>
    <s v="Gaming"/>
    <x v="2"/>
    <s v="Low"/>
    <n v="0.05"/>
    <x v="0"/>
    <x v="0"/>
  </r>
  <r>
    <s v="6162-NRDG"/>
    <x v="0"/>
    <n v="44"/>
    <x v="1"/>
    <x v="0"/>
    <n v="0"/>
    <s v="No"/>
    <n v="0"/>
    <s v="ID"/>
    <s v="Female"/>
    <s v="Female"/>
    <x v="18"/>
    <s v="No"/>
    <s v="No"/>
    <x v="1"/>
    <n v="5"/>
    <x v="0"/>
    <x v="2"/>
    <s v="direct debit"/>
    <n v="8"/>
    <x v="1"/>
    <n v="8"/>
    <n v="376"/>
    <x v="0"/>
    <x v="0"/>
    <s v="2022/12/07"/>
    <d v="2022-12-07T00:00:00"/>
    <x v="523"/>
    <s v="Bajo"/>
    <s v="Low"/>
    <n v="8.8350231435499182"/>
    <x v="3"/>
    <s v="SMS"/>
    <s v="SMS"/>
    <b v="1"/>
    <s v="Yes"/>
    <s v="Reading"/>
    <x v="0"/>
    <s v="Medium"/>
    <n v="0.13636363636363635"/>
    <x v="0"/>
    <x v="0"/>
  </r>
  <r>
    <s v="6529-DDRU"/>
    <x v="0"/>
    <n v="70"/>
    <x v="0"/>
    <x v="0"/>
    <n v="0"/>
    <s v="No"/>
    <n v="0"/>
    <s v="AL"/>
    <s v="Hombre"/>
    <s v="Male"/>
    <x v="32"/>
    <s v="Yes"/>
    <s v="No"/>
    <x v="1"/>
    <n v="3"/>
    <x v="0"/>
    <x v="2"/>
    <s v="direct debit"/>
    <n v="7"/>
    <x v="1"/>
    <n v="7"/>
    <n v="483"/>
    <x v="0"/>
    <x v="0"/>
    <s v="2022-06-16"/>
    <d v="2022-06-16T00:00:00"/>
    <x v="524"/>
    <s v="Medio"/>
    <s v="Medium"/>
    <n v="6.6183836578939772"/>
    <x v="10"/>
    <s v="Teléfono"/>
    <s v="Phone"/>
    <b v="1"/>
    <s v="Yes"/>
    <s v="Gaming"/>
    <x v="0"/>
    <s v="Medium"/>
    <n v="0.1"/>
    <x v="0"/>
    <x v="2"/>
  </r>
  <r>
    <s v="6947-SZZQ"/>
    <x v="0"/>
    <n v="15"/>
    <x v="1"/>
    <x v="13"/>
    <n v="1"/>
    <s v="Yes"/>
    <n v="0"/>
    <s v="DE"/>
    <s v="Female"/>
    <s v="Female"/>
    <x v="21"/>
    <s v="No"/>
    <s v="No"/>
    <x v="0"/>
    <n v="0"/>
    <x v="0"/>
    <x v="0"/>
    <s v="CREDIT CARD"/>
    <n v="34"/>
    <x v="0"/>
    <n v="34"/>
    <n v="518"/>
    <x v="0"/>
    <x v="0"/>
    <s v="2023/03/10"/>
    <d v="2023-03-10T00:00:00"/>
    <x v="525"/>
    <s v="Medio"/>
    <s v="Medium"/>
    <n v="33.073166416444018"/>
    <x v="2"/>
    <s v="Teléfono"/>
    <s v="Phone"/>
    <b v="1"/>
    <s v="Yes"/>
    <s v="Cooking"/>
    <x v="1"/>
    <s v="Medium"/>
    <n v="0.26666666666666666"/>
    <x v="0"/>
    <x v="0"/>
  </r>
  <r>
    <s v="6595-EXJF"/>
    <x v="0"/>
    <n v="2"/>
    <x v="1"/>
    <x v="0"/>
    <n v="0"/>
    <s v="No"/>
    <n v="0"/>
    <s v="NJ"/>
    <s v="Hombre"/>
    <s v="Male"/>
    <x v="24"/>
    <s v="No"/>
    <s v="No"/>
    <x v="0"/>
    <n v="0"/>
    <x v="0"/>
    <x v="0"/>
    <s v="CREDIT CARD"/>
    <n v="9"/>
    <x v="0"/>
    <n v="9"/>
    <n v="18"/>
    <x v="0"/>
    <x v="0"/>
    <s v="2022-11-17"/>
    <d v="2022-11-17T00:00:00"/>
    <x v="526"/>
    <s v="Medio"/>
    <s v="Medium"/>
    <n v="8.471555227650498"/>
    <x v="5"/>
    <s v="Teléfono"/>
    <s v="Phone"/>
    <b v="0"/>
    <s v="No"/>
    <s v="Running"/>
    <x v="0"/>
    <s v="Medium"/>
    <n v="1.5"/>
    <x v="0"/>
    <x v="0"/>
  </r>
  <r>
    <s v="4875-FXIJ"/>
    <x v="1"/>
    <n v="41"/>
    <x v="4"/>
    <x v="7"/>
    <n v="1"/>
    <s v="Yes"/>
    <n v="0"/>
    <s v="MT"/>
    <s v="Hombre"/>
    <s v="Male"/>
    <x v="48"/>
    <s v="No"/>
    <s v="Yes"/>
    <x v="0"/>
    <n v="0"/>
    <x v="1"/>
    <x v="0"/>
    <s v="direct debit"/>
    <n v="56"/>
    <x v="1"/>
    <n v="56"/>
    <n v="2288"/>
    <x v="3"/>
    <x v="7"/>
    <s v="2022/01/06"/>
    <d v="2022-01-06T00:00:00"/>
    <x v="527"/>
    <s v="Alto"/>
    <s v="High"/>
    <n v="46.799796728714981"/>
    <x v="7"/>
    <s v="Email"/>
    <s v="Email"/>
    <b v="0"/>
    <s v="No"/>
    <s v="Gaming"/>
    <x v="1"/>
    <s v="Low"/>
    <n v="4.878048780487805E-2"/>
    <x v="0"/>
    <x v="1"/>
  </r>
  <r>
    <s v="6393-PTCD"/>
    <x v="0"/>
    <n v="34"/>
    <x v="1"/>
    <x v="6"/>
    <n v="1"/>
    <s v="Yes"/>
    <n v="0"/>
    <s v="TX"/>
    <s v="Hombre"/>
    <s v="Male"/>
    <x v="54"/>
    <s v="No"/>
    <s v="Yes"/>
    <x v="0"/>
    <n v="0"/>
    <x v="1"/>
    <x v="1"/>
    <s v="direct debit"/>
    <n v="39"/>
    <x v="1"/>
    <n v="39"/>
    <n v="1305"/>
    <x v="0"/>
    <x v="0"/>
    <s v="2022/06/11"/>
    <d v="2022-06-11T00:00:00"/>
    <x v="528"/>
    <s v="Alto"/>
    <s v="High"/>
    <n v="43.892109584585597"/>
    <x v="0"/>
    <s v="Teléfono"/>
    <s v="Phone"/>
    <b v="0"/>
    <s v="No"/>
    <s v="Running"/>
    <x v="1"/>
    <s v="Low"/>
    <n v="0"/>
    <x v="0"/>
    <x v="1"/>
  </r>
  <r>
    <s v="1971-TKQU"/>
    <x v="0"/>
    <n v="23"/>
    <x v="2"/>
    <x v="0"/>
    <n v="0"/>
    <s v="No"/>
    <n v="0"/>
    <s v="AR"/>
    <s v="Female"/>
    <s v="Female"/>
    <x v="45"/>
    <s v="No"/>
    <s v="No"/>
    <x v="0"/>
    <n v="0"/>
    <x v="0"/>
    <x v="0"/>
    <s v="CREDIT CARD"/>
    <n v="12"/>
    <x v="0"/>
    <n v="12"/>
    <n v="290"/>
    <x v="0"/>
    <x v="0"/>
    <s v="2021/01/27"/>
    <d v="2021-01-27T00:00:00"/>
    <x v="169"/>
    <s v="Bajo"/>
    <s v="Low"/>
    <n v="13.83273965992224"/>
    <x v="3"/>
    <s v="Teléfono"/>
    <s v="Phone"/>
    <b v="0"/>
    <s v="No"/>
    <s v="Reading"/>
    <x v="0"/>
    <s v="Medium"/>
    <n v="0.2608695652173913"/>
    <x v="0"/>
    <x v="0"/>
  </r>
  <r>
    <s v="9640-YTLK"/>
    <x v="1"/>
    <n v="19"/>
    <x v="1"/>
    <x v="12"/>
    <n v="1"/>
    <s v="Yes"/>
    <n v="0"/>
    <s v="TN"/>
    <s v="Female"/>
    <s v="Female"/>
    <x v="6"/>
    <s v="No"/>
    <s v="Yes"/>
    <x v="0"/>
    <n v="0"/>
    <x v="0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Running"/>
    <x v="0"/>
    <s v="Low"/>
    <n v="0.10526315789473684"/>
    <x v="0"/>
    <x v="0"/>
  </r>
  <r>
    <s v="5519-GGFL"/>
    <x v="1"/>
    <n v="7"/>
    <x v="1"/>
    <x v="0"/>
    <n v="0"/>
    <s v="No"/>
    <n v="0"/>
    <s v="RI"/>
    <s v="Hombre"/>
    <s v="Male"/>
    <x v="23"/>
    <s v="No"/>
    <s v="No"/>
    <x v="0"/>
    <n v="0"/>
    <x v="0"/>
    <x v="0"/>
    <s v="PAPER CHECK"/>
    <n v="13"/>
    <x v="3"/>
    <n v="13"/>
    <n v="83"/>
    <x v="1"/>
    <x v="8"/>
    <s v="2023/08/02"/>
    <d v="2023-08-02T00:00:00"/>
    <x v="529"/>
    <s v="Alto"/>
    <s v="High"/>
    <n v="13.69140594109064"/>
    <x v="7"/>
    <s v="SMS"/>
    <s v="SMS"/>
    <b v="0"/>
    <s v="No"/>
    <s v="Running"/>
    <x v="0"/>
    <s v="Low"/>
    <n v="0.2857142857142857"/>
    <x v="0"/>
    <x v="0"/>
  </r>
  <r>
    <s v="0750-KZHP"/>
    <x v="1"/>
    <n v="54"/>
    <x v="5"/>
    <x v="9"/>
    <n v="1"/>
    <s v="Yes"/>
    <n v="0"/>
    <s v="AZ"/>
    <s v="Female"/>
    <s v="Female"/>
    <x v="14"/>
    <s v="No"/>
    <s v="No"/>
    <x v="0"/>
    <n v="0"/>
    <x v="1"/>
    <x v="1"/>
    <s v="direct debit"/>
    <n v="44"/>
    <x v="1"/>
    <n v="44"/>
    <n v="2380"/>
    <x v="3"/>
    <x v="7"/>
    <s v="2020-09-17"/>
    <d v="2020-09-17T00:00:00"/>
    <x v="530"/>
    <s v="Medio"/>
    <s v="Medium"/>
    <n v="49.349223680238119"/>
    <x v="9"/>
    <s v="SMS"/>
    <s v="SMS"/>
    <b v="0"/>
    <s v="No"/>
    <s v="Cooking"/>
    <x v="1"/>
    <s v="Medium"/>
    <n v="9.2592592592592587E-2"/>
    <x v="0"/>
    <x v="0"/>
  </r>
  <r>
    <s v="3594-GLHQ"/>
    <x v="1"/>
    <n v="1"/>
    <x v="3"/>
    <x v="0"/>
    <n v="0"/>
    <s v="No"/>
    <n v="0"/>
    <s v="TN"/>
    <s v="Hombre"/>
    <s v="Male"/>
    <x v="22"/>
    <s v="Yes"/>
    <s v="No"/>
    <x v="0"/>
    <n v="0"/>
    <x v="0"/>
    <x v="0"/>
    <s v="PAPER CHECK"/>
    <n v="9"/>
    <x v="3"/>
    <n v="9"/>
    <n v="9"/>
    <x v="1"/>
    <x v="8"/>
    <s v="2021/06/16"/>
    <d v="2021-06-16T00:00:00"/>
    <x v="310"/>
    <s v="Bajo"/>
    <s v="Low"/>
    <n v="9.4810315760668065"/>
    <x v="2"/>
    <s v="SMS"/>
    <s v="SMS"/>
    <b v="0"/>
    <s v="No"/>
    <s v="Gaming"/>
    <x v="0"/>
    <s v="Medium"/>
    <n v="4"/>
    <x v="0"/>
    <x v="2"/>
  </r>
  <r>
    <s v="2731-EZZS"/>
    <x v="1"/>
    <n v="15"/>
    <x v="1"/>
    <x v="7"/>
    <n v="1"/>
    <s v="Yes"/>
    <n v="0"/>
    <s v="MA"/>
    <s v="Hombre"/>
    <s v="Male"/>
    <x v="21"/>
    <s v="No"/>
    <s v="No"/>
    <x v="0"/>
    <n v="0"/>
    <x v="0"/>
    <x v="0"/>
    <s v="direct debit"/>
    <n v="32"/>
    <x v="1"/>
    <n v="32"/>
    <n v="472"/>
    <x v="2"/>
    <x v="17"/>
    <s v="2020-06-26"/>
    <d v="2020-06-26T00:00:00"/>
    <x v="531"/>
    <s v="Bajo"/>
    <s v="Low"/>
    <n v="28.433039345656809"/>
    <x v="10"/>
    <s v="SMS"/>
    <s v="SMS"/>
    <b v="1"/>
    <s v="Yes"/>
    <s v="Running"/>
    <x v="0"/>
    <s v="Medium"/>
    <n v="0.46666666666666667"/>
    <x v="0"/>
    <x v="0"/>
  </r>
  <r>
    <s v="5184-JDJO"/>
    <x v="0"/>
    <n v="35"/>
    <x v="1"/>
    <x v="0"/>
    <n v="0"/>
    <s v="No"/>
    <n v="0"/>
    <s v="AR"/>
    <s v="Hombre"/>
    <s v="Male"/>
    <x v="0"/>
    <s v="No"/>
    <s v="No"/>
    <x v="0"/>
    <n v="0"/>
    <x v="0"/>
    <x v="2"/>
    <s v="CREDIT CARD"/>
    <n v="10"/>
    <x v="0"/>
    <n v="10"/>
    <n v="360"/>
    <x v="0"/>
    <x v="0"/>
    <s v="2023/05/28"/>
    <d v="2023-05-28T00:00:00"/>
    <x v="532"/>
    <s v="Alto"/>
    <s v="High"/>
    <n v="11.911008831597441"/>
    <x v="6"/>
    <s v="Teléfono"/>
    <s v="Phone"/>
    <b v="0"/>
    <s v="No"/>
    <s v="Cooking"/>
    <x v="0"/>
    <s v="High"/>
    <n v="0.22857142857142856"/>
    <x v="0"/>
    <x v="0"/>
  </r>
  <r>
    <s v="6255-VETE"/>
    <x v="0"/>
    <n v="11"/>
    <x v="1"/>
    <x v="2"/>
    <n v="1"/>
    <s v="Yes"/>
    <n v="0"/>
    <s v="GA"/>
    <s v="Hombre"/>
    <s v="Male"/>
    <x v="23"/>
    <s v="No"/>
    <s v="No"/>
    <x v="0"/>
    <n v="0"/>
    <x v="0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Gaming"/>
    <x v="0"/>
    <s v="Medium"/>
    <n v="0.54545454545454541"/>
    <x v="0"/>
    <x v="0"/>
  </r>
  <r>
    <s v="2193-BCLL"/>
    <x v="0"/>
    <n v="10"/>
    <x v="1"/>
    <x v="2"/>
    <n v="0"/>
    <s v="No"/>
    <n v="24"/>
    <s v="OR"/>
    <s v="Hombre"/>
    <s v="Male"/>
    <x v="42"/>
    <s v="No"/>
    <s v="No"/>
    <x v="0"/>
    <n v="0"/>
    <x v="1"/>
    <x v="0"/>
    <s v="direct debit"/>
    <n v="36"/>
    <x v="1"/>
    <n v="36"/>
    <n v="346"/>
    <x v="0"/>
    <x v="0"/>
    <s v="2020-10-12"/>
    <d v="2020-10-12T00:00:00"/>
    <x v="533"/>
    <s v="Bajo"/>
    <s v="Low"/>
    <n v="29.249511900368631"/>
    <x v="1"/>
    <s v="SMS"/>
    <s v="SMS"/>
    <b v="1"/>
    <s v="Yes"/>
    <s v="Gaming"/>
    <x v="0"/>
    <s v="High"/>
    <n v="1"/>
    <x v="0"/>
    <x v="0"/>
  </r>
  <r>
    <s v="9394-CACA"/>
    <x v="0"/>
    <n v="39"/>
    <x v="1"/>
    <x v="1"/>
    <n v="1"/>
    <s v="Yes"/>
    <n v="0"/>
    <s v="NH"/>
    <s v="Female"/>
    <s v="Female"/>
    <x v="66"/>
    <s v="No"/>
    <s v="Yes"/>
    <x v="0"/>
    <n v="0"/>
    <x v="0"/>
    <x v="1"/>
    <s v="PAPER CHECK"/>
    <n v="34"/>
    <x v="3"/>
    <n v="34"/>
    <n v="1317"/>
    <x v="0"/>
    <x v="0"/>
    <s v="2020-01-20"/>
    <d v="2020-01-20T00:00:00"/>
    <x v="204"/>
    <s v="Bajo"/>
    <s v="Low"/>
    <n v="31.744934099734071"/>
    <x v="0"/>
    <s v="Email"/>
    <s v="Email"/>
    <b v="0"/>
    <s v="No"/>
    <s v="Reading"/>
    <x v="1"/>
    <s v="Low"/>
    <n v="0"/>
    <x v="0"/>
    <x v="1"/>
  </r>
  <r>
    <s v="0813-NLDB"/>
    <x v="0"/>
    <n v="23"/>
    <x v="1"/>
    <x v="19"/>
    <n v="1"/>
    <s v="Yes"/>
    <n v="0"/>
    <s v="PA"/>
    <s v="Female"/>
    <s v="Female"/>
    <x v="10"/>
    <s v="No"/>
    <s v="No"/>
    <x v="1"/>
    <n v="4"/>
    <x v="1"/>
    <x v="2"/>
    <s v="CREDIT CARD"/>
    <n v="25"/>
    <x v="0"/>
    <n v="25"/>
    <n v="587"/>
    <x v="0"/>
    <x v="0"/>
    <s v="2021-12-30"/>
    <d v="2021-12-30T00:00:00"/>
    <x v="312"/>
    <s v="Medio"/>
    <s v="Medium"/>
    <n v="26.267353959469009"/>
    <x v="7"/>
    <s v="Email"/>
    <s v="Email"/>
    <b v="1"/>
    <s v="Yes"/>
    <s v="Reading"/>
    <x v="0"/>
    <s v="Low"/>
    <n v="8.6956521739130432E-2"/>
    <x v="2"/>
    <x v="0"/>
  </r>
  <r>
    <s v="3332-OFGU"/>
    <x v="0"/>
    <n v="37"/>
    <x v="0"/>
    <x v="7"/>
    <n v="0"/>
    <s v="No"/>
    <n v="57"/>
    <s v="TN"/>
    <s v="Hombre"/>
    <s v="Male"/>
    <x v="46"/>
    <s v="No"/>
    <s v="No"/>
    <x v="0"/>
    <n v="0"/>
    <x v="0"/>
    <x v="2"/>
    <s v="CREDIT CARD"/>
    <n v="23"/>
    <x v="0"/>
    <n v="23"/>
    <n v="837"/>
    <x v="0"/>
    <x v="0"/>
    <s v="2020-03-07"/>
    <d v="2020-03-07T00:00:00"/>
    <x v="534"/>
    <s v="Alto"/>
    <s v="High"/>
    <n v="22.686125410194439"/>
    <x v="6"/>
    <s v="SMS"/>
    <s v="SMS"/>
    <b v="0"/>
    <s v="No"/>
    <s v="Cooking"/>
    <x v="0"/>
    <s v="High"/>
    <n v="0.21621621621621623"/>
    <x v="0"/>
    <x v="0"/>
  </r>
  <r>
    <s v="7600-YYYP"/>
    <x v="0"/>
    <n v="25"/>
    <x v="1"/>
    <x v="0"/>
    <n v="0"/>
    <s v="No"/>
    <n v="0"/>
    <s v="KY"/>
    <s v="Hombre"/>
    <s v="Male"/>
    <x v="59"/>
    <s v="No"/>
    <s v="No"/>
    <x v="0"/>
    <n v="0"/>
    <x v="0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unning"/>
    <x v="0"/>
    <s v="Medium"/>
    <n v="0.28000000000000003"/>
    <x v="0"/>
    <x v="0"/>
  </r>
  <r>
    <s v="4487-TQQP"/>
    <x v="1"/>
    <n v="9"/>
    <x v="5"/>
    <x v="7"/>
    <n v="1"/>
    <s v="Yes"/>
    <n v="0"/>
    <s v="NE"/>
    <s v="Hombre"/>
    <s v="Male"/>
    <x v="5"/>
    <s v="No"/>
    <s v="No"/>
    <x v="0"/>
    <n v="0"/>
    <x v="0"/>
    <x v="0"/>
    <s v="direct debit"/>
    <n v="47"/>
    <x v="1"/>
    <n v="47"/>
    <n v="405"/>
    <x v="2"/>
    <x v="19"/>
    <s v="2022/07/18"/>
    <d v="2022-07-18T00:00:00"/>
    <x v="535"/>
    <s v="Alto"/>
    <s v="High"/>
    <n v="45.478272320645509"/>
    <x v="5"/>
    <s v="Teléfono"/>
    <s v="Phone"/>
    <b v="1"/>
    <s v="Yes"/>
    <s v="Gaming"/>
    <x v="1"/>
    <s v="Medium"/>
    <n v="0.33333333333333331"/>
    <x v="0"/>
    <x v="0"/>
  </r>
  <r>
    <s v="6392-RMNW"/>
    <x v="0"/>
    <n v="25"/>
    <x v="1"/>
    <x v="5"/>
    <n v="0"/>
    <s v="No"/>
    <n v="42"/>
    <s v="WA"/>
    <s v="Hombre"/>
    <s v="Male"/>
    <x v="19"/>
    <s v="No"/>
    <s v="No"/>
    <x v="0"/>
    <n v="0"/>
    <x v="0"/>
    <x v="0"/>
    <s v="direct debit"/>
    <n v="40"/>
    <x v="1"/>
    <n v="40"/>
    <n v="983"/>
    <x v="0"/>
    <x v="0"/>
    <s v="2022/04/20"/>
    <d v="2022-04-20T00:00:00"/>
    <x v="536"/>
    <s v="Alto"/>
    <s v="High"/>
    <n v="45.756591757320628"/>
    <x v="8"/>
    <s v="Email"/>
    <s v="Email"/>
    <b v="0"/>
    <s v="No"/>
    <s v="Running"/>
    <x v="1"/>
    <s v="High"/>
    <n v="0.36"/>
    <x v="0"/>
    <x v="0"/>
  </r>
  <r>
    <s v="9804-POZD"/>
    <x v="0"/>
    <n v="1"/>
    <x v="1"/>
    <x v="5"/>
    <n v="1"/>
    <s v="Yes"/>
    <n v="0"/>
    <s v="NE"/>
    <s v="Female"/>
    <s v="Female"/>
    <x v="15"/>
    <s v="No"/>
    <s v="No"/>
    <x v="0"/>
    <n v="0"/>
    <x v="0"/>
    <x v="0"/>
    <s v="CREDIT CARD"/>
    <n v="15"/>
    <x v="0"/>
    <n v="15"/>
    <n v="15"/>
    <x v="0"/>
    <x v="0"/>
    <s v="2023/03/11"/>
    <d v="2023-03-11T00:00:00"/>
    <x v="455"/>
    <s v="Alto"/>
    <s v="High"/>
    <n v="15.592818977582001"/>
    <x v="4"/>
    <s v="Email"/>
    <s v="Email"/>
    <b v="0"/>
    <s v="No"/>
    <s v="Reading"/>
    <x v="0"/>
    <s v="Low"/>
    <n v="1"/>
    <x v="0"/>
    <x v="0"/>
  </r>
  <r>
    <s v="1611-DLFM"/>
    <x v="0"/>
    <n v="19"/>
    <x v="1"/>
    <x v="0"/>
    <n v="0"/>
    <s v="No"/>
    <n v="0"/>
    <s v="MT"/>
    <s v="Hombre"/>
    <s v="Male"/>
    <x v="34"/>
    <s v="No"/>
    <s v="Yes"/>
    <x v="0"/>
    <n v="0"/>
    <x v="0"/>
    <x v="2"/>
    <s v="CREDIT CARD"/>
    <n v="11"/>
    <x v="0"/>
    <n v="11"/>
    <n v="208"/>
    <x v="0"/>
    <x v="0"/>
    <s v="2020/10/29"/>
    <d v="2020-10-29T00:00:00"/>
    <x v="537"/>
    <s v="Alto"/>
    <s v="High"/>
    <n v="12.29031212269339"/>
    <x v="1"/>
    <s v="SMS"/>
    <s v="SMS"/>
    <b v="1"/>
    <s v="Yes"/>
    <s v="Running"/>
    <x v="0"/>
    <s v="High"/>
    <n v="0.52631578947368418"/>
    <x v="0"/>
    <x v="1"/>
  </r>
  <r>
    <s v="5690-ODWA"/>
    <x v="1"/>
    <n v="5"/>
    <x v="1"/>
    <x v="4"/>
    <n v="1"/>
    <s v="Yes"/>
    <n v="0"/>
    <s v="AL"/>
    <s v="Hombre"/>
    <s v="Male"/>
    <x v="55"/>
    <s v="No"/>
    <s v="No"/>
    <x v="0"/>
    <n v="0"/>
    <x v="0"/>
    <x v="0"/>
    <s v="direct debit"/>
    <n v="39"/>
    <x v="1"/>
    <n v="39"/>
    <n v="182"/>
    <x v="1"/>
    <x v="6"/>
    <s v="2021-02-24"/>
    <d v="2021-02-24T00:00:00"/>
    <x v="50"/>
    <s v="Alto"/>
    <s v="High"/>
    <n v="33.041478490612533"/>
    <x v="6"/>
    <s v="SMS"/>
    <s v="SMS"/>
    <b v="0"/>
    <s v="No"/>
    <s v="Running"/>
    <x v="1"/>
    <s v="High"/>
    <n v="1.6"/>
    <x v="0"/>
    <x v="0"/>
  </r>
  <r>
    <s v="7806-BBUB"/>
    <x v="1"/>
    <n v="1"/>
    <x v="2"/>
    <x v="1"/>
    <n v="1"/>
    <s v="Yes"/>
    <n v="0"/>
    <s v="MN"/>
    <s v="Hombre"/>
    <s v="Male"/>
    <x v="31"/>
    <s v="No"/>
    <s v="No"/>
    <x v="0"/>
    <n v="0"/>
    <x v="0"/>
    <x v="0"/>
    <s v="direct debit"/>
    <n v="58"/>
    <x v="1"/>
    <n v="58"/>
    <n v="58"/>
    <x v="1"/>
    <x v="10"/>
    <s v="2023-03-14"/>
    <d v="2023-03-14T00:00:00"/>
    <x v="388"/>
    <s v="Medio"/>
    <s v="Medium"/>
    <n v="66.626894212265498"/>
    <x v="2"/>
    <s v="Teléfono"/>
    <s v="Phone"/>
    <b v="0"/>
    <s v="No"/>
    <s v="Gaming"/>
    <x v="2"/>
    <s v="Medium"/>
    <n v="4"/>
    <x v="0"/>
    <x v="0"/>
  </r>
  <r>
    <s v="7348-WQXV"/>
    <x v="0"/>
    <n v="31"/>
    <x v="1"/>
    <x v="0"/>
    <n v="0"/>
    <s v="No"/>
    <n v="0"/>
    <s v="KS"/>
    <s v="Female"/>
    <s v="Female"/>
    <x v="46"/>
    <s v="No"/>
    <s v="No"/>
    <x v="1"/>
    <n v="2"/>
    <x v="0"/>
    <x v="2"/>
    <s v="direct debit"/>
    <n v="8"/>
    <x v="1"/>
    <n v="8"/>
    <n v="251"/>
    <x v="0"/>
    <x v="0"/>
    <s v="2023/11/03"/>
    <d v="2023-11-03T00:00:00"/>
    <x v="538"/>
    <s v="Alto"/>
    <s v="High"/>
    <n v="8.0922856938220988"/>
    <x v="9"/>
    <s v="Teléfono"/>
    <s v="Phone"/>
    <b v="1"/>
    <s v="Yes"/>
    <s v="Cooking"/>
    <x v="0"/>
    <s v="Medium"/>
    <n v="0.16129032258064516"/>
    <x v="0"/>
    <x v="0"/>
  </r>
  <r>
    <s v="5524-UCZB"/>
    <x v="1"/>
    <n v="1"/>
    <x v="3"/>
    <x v="30"/>
    <n v="1"/>
    <s v="Yes"/>
    <n v="0"/>
    <s v="MD"/>
    <s v="Hombre"/>
    <s v="Male"/>
    <x v="22"/>
    <s v="Yes"/>
    <s v="No"/>
    <x v="0"/>
    <n v="0"/>
    <x v="0"/>
    <x v="0"/>
    <s v="PAPER CHECK"/>
    <n v="19"/>
    <x v="3"/>
    <n v="19"/>
    <n v="19"/>
    <x v="2"/>
    <x v="5"/>
    <s v="2021-12-18"/>
    <d v="2021-12-18T00:00:00"/>
    <x v="480"/>
    <s v="Alto"/>
    <s v="High"/>
    <n v="21.419039726015821"/>
    <x v="4"/>
    <s v="SMS"/>
    <s v="SMS"/>
    <b v="1"/>
    <s v="Yes"/>
    <s v="Cooking"/>
    <x v="0"/>
    <s v="Low"/>
    <n v="1"/>
    <x v="2"/>
    <x v="2"/>
  </r>
  <r>
    <s v="1812-LQSE"/>
    <x v="0"/>
    <n v="1"/>
    <x v="1"/>
    <x v="0"/>
    <n v="0"/>
    <s v="No"/>
    <n v="0"/>
    <s v="NC"/>
    <s v="Female"/>
    <s v="Female"/>
    <x v="39"/>
    <s v="No"/>
    <s v="No"/>
    <x v="0"/>
    <n v="0"/>
    <x v="0"/>
    <x v="0"/>
    <s v="CREDIT CARD"/>
    <n v="10"/>
    <x v="0"/>
    <n v="10"/>
    <n v="10"/>
    <x v="0"/>
    <x v="0"/>
    <s v="2021-07-13"/>
    <d v="2021-07-13T00:00:00"/>
    <x v="539"/>
    <s v="Alto"/>
    <s v="High"/>
    <n v="9.4764387602773787"/>
    <x v="0"/>
    <s v="SMS"/>
    <s v="SMS"/>
    <b v="0"/>
    <s v="No"/>
    <s v="Running"/>
    <x v="0"/>
    <s v="Low"/>
    <n v="0"/>
    <x v="0"/>
    <x v="0"/>
  </r>
  <r>
    <s v="8493-CGNC"/>
    <x v="0"/>
    <n v="9"/>
    <x v="1"/>
    <x v="9"/>
    <n v="1"/>
    <s v="Yes"/>
    <n v="0"/>
    <s v="IN"/>
    <s v="Hombre"/>
    <s v="Male"/>
    <x v="52"/>
    <s v="No"/>
    <s v="Yes"/>
    <x v="0"/>
    <n v="0"/>
    <x v="0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Cooking"/>
    <x v="0"/>
    <s v="Medium"/>
    <n v="0.44444444444444442"/>
    <x v="0"/>
    <x v="1"/>
  </r>
  <r>
    <s v="8210-YLXP"/>
    <x v="1"/>
    <n v="64"/>
    <x v="1"/>
    <x v="4"/>
    <n v="1"/>
    <s v="Yes"/>
    <n v="0"/>
    <s v="OR"/>
    <s v="Hombre"/>
    <s v="Male"/>
    <x v="23"/>
    <s v="No"/>
    <s v="No"/>
    <x v="0"/>
    <n v="0"/>
    <x v="1"/>
    <x v="2"/>
    <s v="direct debit"/>
    <n v="57"/>
    <x v="1"/>
    <n v="57"/>
    <n v="3641"/>
    <x v="3"/>
    <x v="7"/>
    <s v="2023/04/21"/>
    <d v="2023-04-21T00:00:00"/>
    <x v="236"/>
    <s v="Medio"/>
    <s v="Medium"/>
    <n v="59.962903925472119"/>
    <x v="1"/>
    <s v="SMS"/>
    <s v="SMS"/>
    <b v="0"/>
    <s v="No"/>
    <s v="Reading"/>
    <x v="1"/>
    <s v="High"/>
    <n v="0.15625"/>
    <x v="0"/>
    <x v="0"/>
  </r>
  <r>
    <s v="3378-ESJD"/>
    <x v="0"/>
    <n v="72"/>
    <x v="1"/>
    <x v="12"/>
    <n v="1"/>
    <s v="Yes"/>
    <n v="0"/>
    <s v="AL"/>
    <s v="Hombre"/>
    <s v="Male"/>
    <x v="49"/>
    <s v="No"/>
    <s v="No"/>
    <x v="0"/>
    <n v="0"/>
    <x v="1"/>
    <x v="2"/>
    <s v="CREDIT CARD"/>
    <n v="67"/>
    <x v="0"/>
    <n v="67"/>
    <n v="4856"/>
    <x v="0"/>
    <x v="0"/>
    <s v="2020-10-21"/>
    <d v="2020-10-21T00:00:00"/>
    <x v="539"/>
    <s v="Medio"/>
    <s v="Medium"/>
    <n v="67.457787005188763"/>
    <x v="3"/>
    <s v="Email"/>
    <s v="Email"/>
    <b v="1"/>
    <s v="Yes"/>
    <s v="Cooking"/>
    <x v="2"/>
    <s v="Medium"/>
    <n v="8.3333333333333329E-2"/>
    <x v="0"/>
    <x v="0"/>
  </r>
  <r>
    <s v="7945-YOPA"/>
    <x v="0"/>
    <n v="73"/>
    <x v="3"/>
    <x v="3"/>
    <n v="1"/>
    <s v="Yes"/>
    <n v="0"/>
    <s v="UT"/>
    <s v="Female"/>
    <s v="Female"/>
    <x v="6"/>
    <s v="No"/>
    <s v="Yes"/>
    <x v="1"/>
    <n v="3"/>
    <x v="0"/>
    <x v="2"/>
    <s v="CREDIT CARD"/>
    <n v="30"/>
    <x v="0"/>
    <n v="30"/>
    <n v="2178"/>
    <x v="0"/>
    <x v="0"/>
    <s v="2023-10-19"/>
    <d v="2023-10-19T00:00:00"/>
    <x v="540"/>
    <s v="Alto"/>
    <s v="High"/>
    <n v="35.88659202338151"/>
    <x v="1"/>
    <s v="SMS"/>
    <s v="SMS"/>
    <b v="0"/>
    <s v="No"/>
    <s v="Reading"/>
    <x v="1"/>
    <s v="High"/>
    <n v="0.13698630136986301"/>
    <x v="0"/>
    <x v="0"/>
  </r>
  <r>
    <s v="9735-DUXS"/>
    <x v="0"/>
    <n v="35"/>
    <x v="2"/>
    <x v="1"/>
    <n v="1"/>
    <s v="Yes"/>
    <n v="0"/>
    <s v="KY"/>
    <s v="Hombre"/>
    <s v="Male"/>
    <x v="34"/>
    <s v="No"/>
    <s v="Yes"/>
    <x v="0"/>
    <n v="0"/>
    <x v="0"/>
    <x v="2"/>
    <s v="CREDIT CARD"/>
    <n v="19"/>
    <x v="0"/>
    <n v="19"/>
    <n v="649"/>
    <x v="0"/>
    <x v="0"/>
    <s v="2023/05/21"/>
    <d v="2023-05-21T00:00:00"/>
    <x v="541"/>
    <s v="Bajo"/>
    <s v="Low"/>
    <n v="22.74668461310668"/>
    <x v="1"/>
    <s v="SMS"/>
    <s v="SMS"/>
    <b v="0"/>
    <s v="No"/>
    <s v="Cooking"/>
    <x v="0"/>
    <s v="High"/>
    <n v="0.2857142857142857"/>
    <x v="0"/>
    <x v="1"/>
  </r>
  <r>
    <s v="3466-LSGW"/>
    <x v="0"/>
    <n v="10"/>
    <x v="1"/>
    <x v="0"/>
    <n v="0"/>
    <s v="No"/>
    <n v="0"/>
    <s v="MN"/>
    <s v="Female"/>
    <s v="Female"/>
    <x v="46"/>
    <s v="No"/>
    <s v="No"/>
    <x v="0"/>
    <n v="0"/>
    <x v="0"/>
    <x v="1"/>
    <s v="CREDIT CARD"/>
    <n v="7"/>
    <x v="0"/>
    <n v="7"/>
    <n v="72"/>
    <x v="0"/>
    <x v="0"/>
    <s v="2022-11-06"/>
    <d v="2022-11-06T00:00:00"/>
    <x v="122"/>
    <s v="Medio"/>
    <s v="Medium"/>
    <n v="6.528467525789309"/>
    <x v="2"/>
    <s v="SMS"/>
    <s v="SMS"/>
    <b v="0"/>
    <s v="No"/>
    <s v="Running"/>
    <x v="0"/>
    <s v="Medium"/>
    <n v="0.4"/>
    <x v="0"/>
    <x v="0"/>
  </r>
  <r>
    <s v="2187-DZPX"/>
    <x v="1"/>
    <n v="4"/>
    <x v="1"/>
    <x v="2"/>
    <n v="1"/>
    <s v="Yes"/>
    <n v="0"/>
    <s v="NE"/>
    <s v="Hombre"/>
    <s v="Male"/>
    <x v="46"/>
    <s v="No"/>
    <s v="No"/>
    <x v="0"/>
    <n v="0"/>
    <x v="1"/>
    <x v="0"/>
    <s v="direct debit"/>
    <n v="49"/>
    <x v="1"/>
    <n v="49"/>
    <n v="211"/>
    <x v="2"/>
    <x v="15"/>
    <s v="2023/12/28"/>
    <d v="2023-12-28T00:00:00"/>
    <x v="61"/>
    <s v="Bajo"/>
    <s v="Low"/>
    <n v="44.431972356473644"/>
    <x v="8"/>
    <s v="SMS"/>
    <s v="SMS"/>
    <b v="1"/>
    <s v="Yes"/>
    <s v="Reading"/>
    <x v="1"/>
    <s v="High"/>
    <n v="2.25"/>
    <x v="0"/>
    <x v="0"/>
  </r>
  <r>
    <s v="1126-RKLP"/>
    <x v="0"/>
    <n v="74"/>
    <x v="1"/>
    <x v="5"/>
    <n v="1"/>
    <s v="Yes"/>
    <n v="0"/>
    <s v="GA"/>
    <s v="Female"/>
    <s v="Female"/>
    <x v="28"/>
    <s v="No"/>
    <s v="No"/>
    <x v="0"/>
    <n v="0"/>
    <x v="1"/>
    <x v="1"/>
    <s v="direct debit"/>
    <n v="52"/>
    <x v="1"/>
    <n v="52"/>
    <n v="3869"/>
    <x v="0"/>
    <x v="0"/>
    <s v="2022/12/11"/>
    <d v="2022-12-11T00:00:00"/>
    <x v="542"/>
    <s v="Alto"/>
    <s v="High"/>
    <n v="44.455192596116277"/>
    <x v="2"/>
    <s v="Teléfono"/>
    <s v="Phone"/>
    <b v="0"/>
    <s v="No"/>
    <s v="Cooking"/>
    <x v="1"/>
    <s v="Medium"/>
    <n v="5.4054054054054057E-2"/>
    <x v="0"/>
    <x v="0"/>
  </r>
  <r>
    <s v="2242-BBMU"/>
    <x v="1"/>
    <n v="3"/>
    <x v="0"/>
    <x v="13"/>
    <n v="1"/>
    <s v="Yes"/>
    <n v="0"/>
    <s v="NH"/>
    <s v="Hombre"/>
    <s v="Male"/>
    <x v="37"/>
    <s v="Yes"/>
    <s v="No"/>
    <x v="0"/>
    <n v="0"/>
    <x v="0"/>
    <x v="0"/>
    <s v="direct debit"/>
    <n v="22"/>
    <x v="1"/>
    <n v="22"/>
    <n v="63"/>
    <x v="4"/>
    <x v="9"/>
    <s v="2021-10-02"/>
    <d v="2021-10-02T00:00:00"/>
    <x v="543"/>
    <s v="Medio"/>
    <s v="Medium"/>
    <n v="26.036747725730208"/>
    <x v="4"/>
    <s v="Email"/>
    <s v="Email"/>
    <b v="0"/>
    <s v="No"/>
    <s v="Running"/>
    <x v="0"/>
    <s v="Low"/>
    <n v="0.33333333333333331"/>
    <x v="0"/>
    <x v="2"/>
  </r>
  <r>
    <s v="1782-BXIP"/>
    <x v="0"/>
    <n v="23"/>
    <x v="1"/>
    <x v="1"/>
    <n v="1"/>
    <s v="Yes"/>
    <n v="0"/>
    <s v="NY"/>
    <s v="Hombre"/>
    <s v="Male"/>
    <x v="5"/>
    <s v="No"/>
    <s v="No"/>
    <x v="0"/>
    <n v="0"/>
    <x v="0"/>
    <x v="0"/>
    <s v="CREDIT CARD"/>
    <n v="54"/>
    <x v="0"/>
    <n v="54"/>
    <n v="1255"/>
    <x v="0"/>
    <x v="0"/>
    <s v="2023/03/20"/>
    <d v="2023-03-20T00:00:00"/>
    <x v="544"/>
    <s v="Alto"/>
    <s v="High"/>
    <n v="45.005554611301747"/>
    <x v="7"/>
    <s v="Email"/>
    <s v="Email"/>
    <b v="1"/>
    <s v="Yes"/>
    <s v="Running"/>
    <x v="1"/>
    <s v="Low"/>
    <n v="8.6956521739130432E-2"/>
    <x v="0"/>
    <x v="0"/>
  </r>
  <r>
    <s v="7963-SORT"/>
    <x v="0"/>
    <n v="51"/>
    <x v="1"/>
    <x v="5"/>
    <n v="1"/>
    <s v="Yes"/>
    <n v="0"/>
    <s v="IN"/>
    <s v="Hombre"/>
    <s v="Male"/>
    <x v="58"/>
    <s v="No"/>
    <s v="No"/>
    <x v="1"/>
    <n v="5"/>
    <x v="1"/>
    <x v="2"/>
    <s v="CREDIT CARD"/>
    <n v="21"/>
    <x v="0"/>
    <n v="21"/>
    <n v="1051"/>
    <x v="0"/>
    <x v="0"/>
    <s v="2021-06-20"/>
    <d v="2021-06-20T00:00:00"/>
    <x v="545"/>
    <s v="Bajo"/>
    <s v="Low"/>
    <n v="19.495510959193989"/>
    <x v="0"/>
    <s v="Teléfono"/>
    <s v="Phone"/>
    <b v="0"/>
    <s v="No"/>
    <s v="Gaming"/>
    <x v="0"/>
    <s v="Low"/>
    <n v="0"/>
    <x v="0"/>
    <x v="0"/>
  </r>
  <r>
    <s v="3446-SRZQ"/>
    <x v="1"/>
    <n v="15"/>
    <x v="4"/>
    <x v="9"/>
    <n v="1"/>
    <s v="Yes"/>
    <n v="0"/>
    <s v="WI"/>
    <s v="Hombre"/>
    <s v="Male"/>
    <x v="51"/>
    <s v="No"/>
    <s v="No"/>
    <x v="0"/>
    <n v="0"/>
    <x v="1"/>
    <x v="0"/>
    <s v="direct debit"/>
    <n v="61"/>
    <x v="1"/>
    <n v="61"/>
    <n v="932"/>
    <x v="3"/>
    <x v="1"/>
    <s v="2020/08/27"/>
    <d v="2020-08-27T00:00:00"/>
    <x v="546"/>
    <s v="Alto"/>
    <s v="High"/>
    <n v="70.049940519382716"/>
    <x v="0"/>
    <s v="Email"/>
    <s v="Email"/>
    <b v="0"/>
    <s v="No"/>
    <s v="Reading"/>
    <x v="2"/>
    <s v="Low"/>
    <n v="0"/>
    <x v="0"/>
    <x v="0"/>
  </r>
  <r>
    <s v="0498-ASIP"/>
    <x v="0"/>
    <n v="20"/>
    <x v="1"/>
    <x v="4"/>
    <n v="1"/>
    <s v="Yes"/>
    <n v="0"/>
    <s v="ME"/>
    <s v="Female"/>
    <s v="Female"/>
    <x v="61"/>
    <s v="No"/>
    <s v="Yes"/>
    <x v="0"/>
    <n v="0"/>
    <x v="0"/>
    <x v="1"/>
    <s v="direct debit"/>
    <n v="54"/>
    <x v="1"/>
    <n v="54"/>
    <n v="1075"/>
    <x v="0"/>
    <x v="0"/>
    <s v="2023-09-20"/>
    <d v="2023-09-20T00:00:00"/>
    <x v="170"/>
    <s v="Alto"/>
    <s v="High"/>
    <n v="48.160926931520791"/>
    <x v="0"/>
    <s v="SMS"/>
    <s v="SMS"/>
    <b v="1"/>
    <s v="Yes"/>
    <s v="Reading"/>
    <x v="1"/>
    <s v="Low"/>
    <n v="0"/>
    <x v="0"/>
    <x v="1"/>
  </r>
  <r>
    <s v="3896-NYVO"/>
    <x v="0"/>
    <n v="50"/>
    <x v="2"/>
    <x v="0"/>
    <n v="0"/>
    <s v="No"/>
    <n v="0"/>
    <s v="NC"/>
    <s v="Female"/>
    <s v="Female"/>
    <x v="7"/>
    <s v="No"/>
    <s v="No"/>
    <x v="1"/>
    <n v="2"/>
    <x v="0"/>
    <x v="2"/>
    <s v="CREDIT CARD"/>
    <n v="10"/>
    <x v="0"/>
    <n v="10"/>
    <n v="509"/>
    <x v="0"/>
    <x v="0"/>
    <s v="2022/09/07"/>
    <d v="2022-09-07T00:00:00"/>
    <x v="142"/>
    <s v="Alto"/>
    <s v="High"/>
    <n v="8.7073991622765554"/>
    <x v="2"/>
    <s v="Email"/>
    <s v="Email"/>
    <b v="0"/>
    <s v="No"/>
    <s v="Running"/>
    <x v="0"/>
    <s v="Medium"/>
    <n v="0.08"/>
    <x v="0"/>
    <x v="0"/>
  </r>
  <r>
    <s v="1673-RRII"/>
    <x v="0"/>
    <n v="41"/>
    <x v="1"/>
    <x v="7"/>
    <n v="1"/>
    <s v="Yes"/>
    <n v="0"/>
    <s v="ID"/>
    <s v="Female"/>
    <s v="Female"/>
    <x v="31"/>
    <s v="No"/>
    <s v="No"/>
    <x v="0"/>
    <n v="0"/>
    <x v="1"/>
    <x v="1"/>
    <s v="CREDIT CARD"/>
    <n v="51"/>
    <x v="0"/>
    <n v="51"/>
    <n v="2076"/>
    <x v="0"/>
    <x v="0"/>
    <s v="2020/07/04"/>
    <d v="2020-07-04T00:00:00"/>
    <x v="421"/>
    <s v="Medio"/>
    <s v="Medium"/>
    <n v="46.65470983492736"/>
    <x v="1"/>
    <s v="Email"/>
    <s v="Email"/>
    <b v="0"/>
    <s v="No"/>
    <s v="Cooking"/>
    <x v="1"/>
    <s v="High"/>
    <n v="0.24390243902439024"/>
    <x v="0"/>
    <x v="0"/>
  </r>
  <r>
    <s v="8485-CMVJ"/>
    <x v="0"/>
    <n v="46"/>
    <x v="1"/>
    <x v="3"/>
    <n v="1"/>
    <s v="Yes"/>
    <n v="0"/>
    <s v="MS"/>
    <s v="Hombre"/>
    <s v="Male"/>
    <x v="0"/>
    <s v="No"/>
    <s v="No"/>
    <x v="0"/>
    <n v="0"/>
    <x v="1"/>
    <x v="2"/>
    <s v="direct debit"/>
    <n v="38"/>
    <x v="1"/>
    <n v="38"/>
    <n v="1736"/>
    <x v="0"/>
    <x v="0"/>
    <s v="2023/03/21"/>
    <d v="2023-03-21T00:00:00"/>
    <x v="250"/>
    <s v="Bajo"/>
    <s v="Low"/>
    <n v="42.84679320270952"/>
    <x v="0"/>
    <s v="Teléfono"/>
    <s v="Phone"/>
    <b v="1"/>
    <s v="Yes"/>
    <s v="Gaming"/>
    <x v="1"/>
    <s v="Low"/>
    <n v="0"/>
    <x v="0"/>
    <x v="0"/>
  </r>
  <r>
    <s v="2791-CEUY"/>
    <x v="0"/>
    <n v="65"/>
    <x v="1"/>
    <x v="11"/>
    <n v="1"/>
    <s v="Yes"/>
    <n v="0"/>
    <s v="NV"/>
    <s v="Female"/>
    <s v="Female"/>
    <x v="31"/>
    <s v="No"/>
    <s v="No"/>
    <x v="0"/>
    <n v="0"/>
    <x v="1"/>
    <x v="2"/>
    <s v="CREDIT CARD"/>
    <n v="37"/>
    <x v="0"/>
    <n v="37"/>
    <n v="2389"/>
    <x v="0"/>
    <x v="0"/>
    <s v="2023-11-02"/>
    <d v="2023-11-02T00:00:00"/>
    <x v="290"/>
    <s v="Bajo"/>
    <s v="Low"/>
    <n v="32.021283755872084"/>
    <x v="4"/>
    <s v="Email"/>
    <s v="Email"/>
    <b v="0"/>
    <s v="No"/>
    <s v="Reading"/>
    <x v="1"/>
    <s v="Low"/>
    <n v="1.5384615384615385E-2"/>
    <x v="0"/>
    <x v="0"/>
  </r>
  <r>
    <s v="3643-DOCA"/>
    <x v="0"/>
    <n v="71"/>
    <x v="1"/>
    <x v="9"/>
    <n v="0"/>
    <s v="No"/>
    <n v="38"/>
    <s v="AZ"/>
    <s v="Female"/>
    <s v="Female"/>
    <x v="34"/>
    <s v="No"/>
    <s v="Yes"/>
    <x v="0"/>
    <n v="0"/>
    <x v="1"/>
    <x v="2"/>
    <s v="CREDIT CARD"/>
    <n v="52"/>
    <x v="0"/>
    <n v="52"/>
    <n v="3657"/>
    <x v="0"/>
    <x v="0"/>
    <s v="2023/11/21"/>
    <d v="2023-11-21T00:00:00"/>
    <x v="547"/>
    <s v="Bajo"/>
    <s v="Low"/>
    <n v="48.600817388433072"/>
    <x v="0"/>
    <s v="SMS"/>
    <s v="SMS"/>
    <b v="1"/>
    <s v="Yes"/>
    <s v="Running"/>
    <x v="1"/>
    <s v="Low"/>
    <n v="0"/>
    <x v="0"/>
    <x v="1"/>
  </r>
  <r>
    <s v="8067-CIOX"/>
    <x v="0"/>
    <n v="45"/>
    <x v="2"/>
    <x v="0"/>
    <n v="0"/>
    <s v="No"/>
    <n v="0"/>
    <s v="OH"/>
    <s v="Hombre"/>
    <s v="Male"/>
    <x v="42"/>
    <s v="No"/>
    <s v="No"/>
    <x v="1"/>
    <n v="3"/>
    <x v="0"/>
    <x v="2"/>
    <s v="CREDIT CARD"/>
    <n v="11"/>
    <x v="0"/>
    <n v="11"/>
    <n v="484"/>
    <x v="0"/>
    <x v="0"/>
    <s v="2021/11/06"/>
    <d v="2021-11-06T00:00:00"/>
    <x v="548"/>
    <s v="Bajo"/>
    <s v="Low"/>
    <n v="11.844517573513119"/>
    <x v="10"/>
    <s v="SMS"/>
    <s v="SMS"/>
    <b v="1"/>
    <s v="Yes"/>
    <s v="Gaming"/>
    <x v="0"/>
    <s v="Medium"/>
    <n v="0.15555555555555556"/>
    <x v="0"/>
    <x v="0"/>
  </r>
  <r>
    <s v="0068-GHTG"/>
    <x v="0"/>
    <n v="64"/>
    <x v="1"/>
    <x v="0"/>
    <n v="0"/>
    <s v="No"/>
    <n v="0"/>
    <s v="LA"/>
    <s v="Female"/>
    <s v="Female"/>
    <x v="37"/>
    <s v="Yes"/>
    <s v="No"/>
    <x v="0"/>
    <n v="0"/>
    <x v="0"/>
    <x v="2"/>
    <s v="CREDIT CARD"/>
    <n v="11"/>
    <x v="0"/>
    <n v="11"/>
    <n v="735"/>
    <x v="0"/>
    <x v="0"/>
    <s v="2022-11-11"/>
    <d v="2022-11-11T00:00:00"/>
    <x v="549"/>
    <s v="Medio"/>
    <s v="Medium"/>
    <n v="13.09686649298142"/>
    <x v="9"/>
    <s v="Email"/>
    <s v="Email"/>
    <b v="1"/>
    <s v="Yes"/>
    <s v="Gaming"/>
    <x v="0"/>
    <s v="Medium"/>
    <n v="7.8125E-2"/>
    <x v="0"/>
    <x v="2"/>
  </r>
  <r>
    <s v="6193-JFQP"/>
    <x v="0"/>
    <n v="18"/>
    <x v="1"/>
    <x v="0"/>
    <n v="0"/>
    <s v="No"/>
    <n v="0"/>
    <s v="IL"/>
    <s v="Hombre"/>
    <s v="Male"/>
    <x v="20"/>
    <s v="Yes"/>
    <s v="No"/>
    <x v="0"/>
    <n v="0"/>
    <x v="0"/>
    <x v="0"/>
    <s v="CREDIT CARD"/>
    <n v="8"/>
    <x v="0"/>
    <n v="8"/>
    <n v="149"/>
    <x v="0"/>
    <x v="0"/>
    <s v="2020-10-08"/>
    <d v="2020-10-08T00:00:00"/>
    <x v="511"/>
    <s v="Medio"/>
    <s v="Medium"/>
    <n v="6.6257738561807464"/>
    <x v="2"/>
    <s v="Email"/>
    <s v="Email"/>
    <b v="1"/>
    <s v="Yes"/>
    <s v="Cooking"/>
    <x v="0"/>
    <s v="Medium"/>
    <n v="0.22222222222222221"/>
    <x v="0"/>
    <x v="2"/>
  </r>
  <r>
    <s v="6489-SPPD"/>
    <x v="1"/>
    <n v="5"/>
    <x v="0"/>
    <x v="7"/>
    <n v="1"/>
    <s v="Yes"/>
    <n v="0"/>
    <s v="MS"/>
    <s v="Hombre"/>
    <s v="Male"/>
    <x v="12"/>
    <s v="No"/>
    <s v="No"/>
    <x v="0"/>
    <n v="0"/>
    <x v="0"/>
    <x v="0"/>
    <s v="direct debit"/>
    <n v="29"/>
    <x v="1"/>
    <n v="29"/>
    <n v="146"/>
    <x v="3"/>
    <x v="1"/>
    <s v="2023-05-12"/>
    <d v="2023-05-12T00:00:00"/>
    <x v="550"/>
    <s v="Medio"/>
    <s v="Medium"/>
    <n v="33.748443962448363"/>
    <x v="1"/>
    <s v="Teléfono"/>
    <s v="Phone"/>
    <b v="0"/>
    <s v="No"/>
    <s v="Cooking"/>
    <x v="1"/>
    <s v="High"/>
    <n v="2"/>
    <x v="0"/>
    <x v="0"/>
  </r>
  <r>
    <s v="1408-ANBM"/>
    <x v="0"/>
    <n v="8"/>
    <x v="1"/>
    <x v="0"/>
    <n v="0"/>
    <s v="No"/>
    <n v="0"/>
    <s v="OR"/>
    <s v="Hombre"/>
    <s v="Male"/>
    <x v="17"/>
    <s v="No"/>
    <s v="No"/>
    <x v="0"/>
    <n v="0"/>
    <x v="0"/>
    <x v="0"/>
    <s v="direct debit"/>
    <n v="9"/>
    <x v="1"/>
    <n v="9"/>
    <n v="70"/>
    <x v="0"/>
    <x v="0"/>
    <s v="2023/06/03"/>
    <d v="2023-06-03T00:00:00"/>
    <x v="399"/>
    <s v="Alto"/>
    <s v="High"/>
    <n v="7.9806075601956747"/>
    <x v="1"/>
    <s v="Teléfono"/>
    <s v="Phone"/>
    <b v="1"/>
    <s v="Yes"/>
    <s v="Reading"/>
    <x v="0"/>
    <s v="High"/>
    <n v="1.25"/>
    <x v="0"/>
    <x v="0"/>
  </r>
  <r>
    <s v="8339-JMSK"/>
    <x v="0"/>
    <n v="58"/>
    <x v="1"/>
    <x v="5"/>
    <n v="1"/>
    <s v="Yes"/>
    <n v="0"/>
    <s v="NE"/>
    <s v="Female"/>
    <s v="Female"/>
    <x v="39"/>
    <s v="No"/>
    <s v="No"/>
    <x v="0"/>
    <n v="0"/>
    <x v="0"/>
    <x v="2"/>
    <s v="direct debit"/>
    <n v="41"/>
    <x v="1"/>
    <n v="41"/>
    <n v="2387"/>
    <x v="0"/>
    <x v="0"/>
    <s v="2020-07-01"/>
    <d v="2020-07-01T00:00:00"/>
    <x v="551"/>
    <s v="Medio"/>
    <s v="Medium"/>
    <n v="48.180019580770647"/>
    <x v="1"/>
    <s v="Email"/>
    <s v="Email"/>
    <b v="1"/>
    <s v="Yes"/>
    <s v="Running"/>
    <x v="1"/>
    <s v="High"/>
    <n v="0.17241379310344829"/>
    <x v="0"/>
    <x v="0"/>
  </r>
  <r>
    <s v="8309-IQCR"/>
    <x v="1"/>
    <n v="65"/>
    <x v="2"/>
    <x v="3"/>
    <n v="0"/>
    <s v="No"/>
    <n v="79"/>
    <s v="MA"/>
    <s v="Female"/>
    <s v="Female"/>
    <x v="31"/>
    <s v="No"/>
    <s v="No"/>
    <x v="0"/>
    <n v="0"/>
    <x v="1"/>
    <x v="1"/>
    <s v="CREDIT CARD"/>
    <n v="60"/>
    <x v="0"/>
    <n v="60"/>
    <n v="3860"/>
    <x v="1"/>
    <x v="6"/>
    <s v="2021/08/20"/>
    <d v="2021-08-20T00:00:00"/>
    <x v="531"/>
    <s v="Alto"/>
    <s v="High"/>
    <n v="65.427958114677523"/>
    <x v="7"/>
    <s v="SMS"/>
    <s v="SMS"/>
    <b v="0"/>
    <s v="No"/>
    <s v="Reading"/>
    <x v="2"/>
    <s v="Low"/>
    <n v="3.0769230769230771E-2"/>
    <x v="0"/>
    <x v="0"/>
  </r>
  <r>
    <s v="4534-BAWB"/>
    <x v="0"/>
    <n v="1"/>
    <x v="1"/>
    <x v="9"/>
    <n v="0"/>
    <s v="No"/>
    <n v="24"/>
    <s v="SC"/>
    <s v="Female"/>
    <s v="Female"/>
    <x v="36"/>
    <s v="No"/>
    <s v="No"/>
    <x v="0"/>
    <n v="0"/>
    <x v="0"/>
    <x v="0"/>
    <s v="CREDIT CARD"/>
    <n v="12"/>
    <x v="0"/>
    <n v="12"/>
    <n v="12"/>
    <x v="0"/>
    <x v="0"/>
    <s v="2022/06/27"/>
    <d v="2022-06-27T00:00:00"/>
    <x v="552"/>
    <s v="Medio"/>
    <s v="Medium"/>
    <n v="14.23201814300689"/>
    <x v="6"/>
    <s v="SMS"/>
    <s v="SMS"/>
    <b v="1"/>
    <s v="Yes"/>
    <s v="Running"/>
    <x v="0"/>
    <s v="High"/>
    <n v="8"/>
    <x v="0"/>
    <x v="0"/>
  </r>
  <r>
    <s v="7053-DTNR"/>
    <x v="0"/>
    <n v="74"/>
    <x v="0"/>
    <x v="21"/>
    <n v="1"/>
    <s v="Yes"/>
    <n v="0"/>
    <s v="NJ"/>
    <s v="Hombre"/>
    <s v="Male"/>
    <x v="0"/>
    <s v="No"/>
    <s v="No"/>
    <x v="1"/>
    <n v="6"/>
    <x v="0"/>
    <x v="2"/>
    <s v="CREDIT CARD"/>
    <n v="33"/>
    <x v="0"/>
    <n v="33"/>
    <n v="2392"/>
    <x v="0"/>
    <x v="0"/>
    <s v="2020/11/26"/>
    <d v="2020-11-26T00:00:00"/>
    <x v="365"/>
    <s v="Alto"/>
    <s v="High"/>
    <n v="26.556880554580289"/>
    <x v="2"/>
    <s v="SMS"/>
    <s v="SMS"/>
    <b v="1"/>
    <s v="Yes"/>
    <s v="Reading"/>
    <x v="0"/>
    <s v="Medium"/>
    <n v="5.4054054054054057E-2"/>
    <x v="2"/>
    <x v="0"/>
  </r>
  <r>
    <s v="7435-CWNV"/>
    <x v="0"/>
    <n v="35"/>
    <x v="1"/>
    <x v="0"/>
    <n v="0"/>
    <s v="No"/>
    <n v="0"/>
    <s v="MO"/>
    <s v="Female"/>
    <s v="Female"/>
    <x v="13"/>
    <s v="No"/>
    <s v="No"/>
    <x v="0"/>
    <n v="0"/>
    <x v="0"/>
    <x v="1"/>
    <s v="direct debit"/>
    <n v="9"/>
    <x v="1"/>
    <n v="9"/>
    <n v="311"/>
    <x v="0"/>
    <x v="0"/>
    <s v="2021/12/03"/>
    <d v="2021-12-03T00:00:00"/>
    <x v="553"/>
    <s v="Bajo"/>
    <s v="Low"/>
    <n v="7.3929907852224011"/>
    <x v="6"/>
    <s v="Teléfono"/>
    <s v="Phone"/>
    <b v="0"/>
    <s v="No"/>
    <s v="Cooking"/>
    <x v="0"/>
    <s v="High"/>
    <n v="0.22857142857142856"/>
    <x v="0"/>
    <x v="0"/>
  </r>
  <r>
    <s v="1293-ZKFY"/>
    <x v="0"/>
    <n v="12"/>
    <x v="1"/>
    <x v="11"/>
    <n v="0"/>
    <s v="No"/>
    <n v="45"/>
    <s v="UT"/>
    <s v="Hombre"/>
    <s v="Male"/>
    <x v="21"/>
    <s v="No"/>
    <s v="No"/>
    <x v="1"/>
    <n v="5"/>
    <x v="0"/>
    <x v="0"/>
    <s v="direct debit"/>
    <n v="25"/>
    <x v="1"/>
    <n v="25"/>
    <n v="295"/>
    <x v="0"/>
    <x v="0"/>
    <s v="2022-07-20"/>
    <d v="2022-07-20T00:00:00"/>
    <x v="85"/>
    <s v="Medio"/>
    <s v="Medium"/>
    <n v="26.525711677231541"/>
    <x v="3"/>
    <s v="Teléfono"/>
    <s v="Phone"/>
    <b v="0"/>
    <s v="No"/>
    <s v="Running"/>
    <x v="0"/>
    <s v="Medium"/>
    <n v="0.5"/>
    <x v="0"/>
    <x v="0"/>
  </r>
  <r>
    <s v="5714-NPDL"/>
    <x v="0"/>
    <n v="73"/>
    <x v="0"/>
    <x v="19"/>
    <n v="1"/>
    <s v="Yes"/>
    <n v="0"/>
    <s v="MT"/>
    <s v="Female"/>
    <s v="Female"/>
    <x v="57"/>
    <s v="Yes"/>
    <s v="No"/>
    <x v="0"/>
    <n v="0"/>
    <x v="1"/>
    <x v="2"/>
    <s v="CREDIT CARD"/>
    <n v="54"/>
    <x v="0"/>
    <n v="54"/>
    <n v="3969"/>
    <x v="0"/>
    <x v="0"/>
    <s v="2022/12/11"/>
    <d v="2022-12-11T00:00:00"/>
    <x v="554"/>
    <s v="Medio"/>
    <s v="Medium"/>
    <n v="58.706112081049277"/>
    <x v="7"/>
    <s v="SMS"/>
    <s v="SMS"/>
    <b v="0"/>
    <s v="No"/>
    <s v="Reading"/>
    <x v="1"/>
    <s v="Low"/>
    <n v="2.7397260273972601E-2"/>
    <x v="2"/>
    <x v="2"/>
  </r>
  <r>
    <s v="3961-CXXF"/>
    <x v="1"/>
    <n v="25"/>
    <x v="3"/>
    <x v="7"/>
    <n v="1"/>
    <s v="Yes"/>
    <n v="0"/>
    <s v="TN"/>
    <s v="Hombre"/>
    <s v="Male"/>
    <x v="35"/>
    <s v="No"/>
    <s v="Yes"/>
    <x v="0"/>
    <n v="0"/>
    <x v="0"/>
    <x v="0"/>
    <s v="direct debit"/>
    <n v="42"/>
    <x v="1"/>
    <n v="42"/>
    <n v="1046"/>
    <x v="1"/>
    <x v="6"/>
    <s v="2021-07-21"/>
    <d v="2021-07-21T00:00:00"/>
    <x v="555"/>
    <s v="Medio"/>
    <s v="Medium"/>
    <n v="40.827210656143897"/>
    <x v="8"/>
    <s v="Email"/>
    <s v="Email"/>
    <b v="0"/>
    <s v="No"/>
    <s v="Gaming"/>
    <x v="1"/>
    <s v="High"/>
    <n v="0.36"/>
    <x v="0"/>
    <x v="1"/>
  </r>
  <r>
    <s v="1493-CGBU"/>
    <x v="0"/>
    <n v="5"/>
    <x v="2"/>
    <x v="16"/>
    <n v="1"/>
    <s v="Yes"/>
    <n v="0"/>
    <s v="DC"/>
    <s v="Female"/>
    <s v="Female"/>
    <x v="18"/>
    <s v="No"/>
    <s v="No"/>
    <x v="0"/>
    <n v="0"/>
    <x v="1"/>
    <x v="0"/>
    <s v="CREDIT CARD"/>
    <n v="21"/>
    <x v="0"/>
    <n v="21"/>
    <n v="115"/>
    <x v="0"/>
    <x v="0"/>
    <s v="2020-04-27"/>
    <d v="2020-04-27T00:00:00"/>
    <x v="556"/>
    <s v="Medio"/>
    <s v="Medium"/>
    <n v="21.438196128621382"/>
    <x v="8"/>
    <s v="Email"/>
    <s v="Email"/>
    <b v="0"/>
    <s v="No"/>
    <s v="Running"/>
    <x v="0"/>
    <s v="High"/>
    <n v="1.8"/>
    <x v="0"/>
    <x v="0"/>
  </r>
  <r>
    <s v="6678-ZTPQ"/>
    <x v="1"/>
    <n v="1"/>
    <x v="3"/>
    <x v="27"/>
    <n v="1"/>
    <s v="Yes"/>
    <n v="0"/>
    <s v="LA"/>
    <s v="Female"/>
    <s v="Female"/>
    <x v="37"/>
    <s v="Yes"/>
    <s v="No"/>
    <x v="0"/>
    <n v="0"/>
    <x v="0"/>
    <x v="0"/>
    <s v="direct debit"/>
    <n v="36"/>
    <x v="1"/>
    <n v="36"/>
    <n v="36"/>
    <x v="1"/>
    <x v="8"/>
    <s v="2021/11/09"/>
    <d v="2021-11-09T00:00:00"/>
    <x v="557"/>
    <s v="Medio"/>
    <s v="Medium"/>
    <n v="30.79208619308578"/>
    <x v="2"/>
    <s v="SMS"/>
    <s v="SMS"/>
    <b v="1"/>
    <s v="Yes"/>
    <s v="Running"/>
    <x v="1"/>
    <s v="Medium"/>
    <n v="4"/>
    <x v="1"/>
    <x v="2"/>
  </r>
  <r>
    <s v="2838-ZFPU"/>
    <x v="0"/>
    <n v="54"/>
    <x v="1"/>
    <x v="22"/>
    <n v="1"/>
    <s v="Yes"/>
    <n v="0"/>
    <s v="KS"/>
    <s v="Hombre"/>
    <s v="Male"/>
    <x v="28"/>
    <s v="No"/>
    <s v="No"/>
    <x v="1"/>
    <n v="3"/>
    <x v="0"/>
    <x v="1"/>
    <s v="direct debit"/>
    <n v="56"/>
    <x v="1"/>
    <n v="56"/>
    <n v="2984"/>
    <x v="0"/>
    <x v="0"/>
    <s v="2020/04/17"/>
    <d v="2020-04-17T00:00:00"/>
    <x v="558"/>
    <s v="Bajo"/>
    <s v="Low"/>
    <n v="47.005626582431063"/>
    <x v="8"/>
    <s v="Email"/>
    <s v="Email"/>
    <b v="0"/>
    <s v="No"/>
    <s v="Running"/>
    <x v="1"/>
    <s v="High"/>
    <n v="0.16666666666666666"/>
    <x v="2"/>
    <x v="0"/>
  </r>
  <r>
    <s v="5118-AOEU"/>
    <x v="0"/>
    <n v="4"/>
    <x v="1"/>
    <x v="5"/>
    <n v="1"/>
    <s v="Yes"/>
    <n v="0"/>
    <s v="CT"/>
    <s v="Female"/>
    <s v="Female"/>
    <x v="46"/>
    <s v="No"/>
    <s v="No"/>
    <x v="0"/>
    <n v="0"/>
    <x v="0"/>
    <x v="0"/>
    <s v="CREDIT CARD"/>
    <n v="21"/>
    <x v="0"/>
    <n v="21"/>
    <n v="88"/>
    <x v="0"/>
    <x v="0"/>
    <s v="2020/01/23"/>
    <d v="2020-01-23T00:00:00"/>
    <x v="559"/>
    <s v="Alto"/>
    <s v="High"/>
    <n v="22.09002997131088"/>
    <x v="7"/>
    <s v="Teléfono"/>
    <s v="Phone"/>
    <b v="0"/>
    <s v="No"/>
    <s v="Cooking"/>
    <x v="0"/>
    <s v="Low"/>
    <n v="0.5"/>
    <x v="0"/>
    <x v="0"/>
  </r>
  <r>
    <s v="4170-ZFVQ"/>
    <x v="0"/>
    <n v="69"/>
    <x v="1"/>
    <x v="16"/>
    <n v="0"/>
    <s v="No"/>
    <n v="35"/>
    <s v="MT"/>
    <s v="Hombre"/>
    <s v="Male"/>
    <x v="20"/>
    <s v="Yes"/>
    <s v="No"/>
    <x v="1"/>
    <n v="4"/>
    <x v="1"/>
    <x v="2"/>
    <s v="CREDIT CARD"/>
    <n v="31"/>
    <x v="0"/>
    <n v="31"/>
    <n v="2157"/>
    <x v="0"/>
    <x v="0"/>
    <s v="2020/04/21"/>
    <d v="2020-04-21T00:00:00"/>
    <x v="560"/>
    <s v="Medio"/>
    <s v="Medium"/>
    <n v="27.567535040613439"/>
    <x v="10"/>
    <s v="SMS"/>
    <s v="SMS"/>
    <b v="1"/>
    <s v="Yes"/>
    <s v="Reading"/>
    <x v="0"/>
    <s v="Medium"/>
    <n v="0.10144927536231885"/>
    <x v="0"/>
    <x v="2"/>
  </r>
  <r>
    <s v="4261-WUJC"/>
    <x v="1"/>
    <n v="1"/>
    <x v="5"/>
    <x v="0"/>
    <n v="0"/>
    <s v="No"/>
    <n v="0"/>
    <s v="DE"/>
    <s v="Female"/>
    <s v="Female"/>
    <x v="30"/>
    <s v="No"/>
    <s v="Yes"/>
    <x v="0"/>
    <n v="0"/>
    <x v="0"/>
    <x v="0"/>
    <s v="direct debit"/>
    <n v="10"/>
    <x v="1"/>
    <n v="10"/>
    <n v="10"/>
    <x v="2"/>
    <x v="19"/>
    <s v="2021/12/28"/>
    <d v="2021-12-28T00:00:00"/>
    <x v="218"/>
    <s v="Medio"/>
    <s v="Medium"/>
    <n v="8.9217749663055415"/>
    <x v="9"/>
    <s v="Teléfono"/>
    <s v="Phone"/>
    <b v="1"/>
    <s v="Yes"/>
    <s v="Cooking"/>
    <x v="0"/>
    <s v="Medium"/>
    <n v="5"/>
    <x v="0"/>
    <x v="1"/>
  </r>
  <r>
    <s v="7636-VIXE"/>
    <x v="0"/>
    <n v="27"/>
    <x v="1"/>
    <x v="21"/>
    <n v="1"/>
    <s v="Yes"/>
    <n v="0"/>
    <s v="WY"/>
    <s v="Female"/>
    <s v="Female"/>
    <x v="37"/>
    <s v="Yes"/>
    <s v="No"/>
    <x v="0"/>
    <n v="0"/>
    <x v="0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eading"/>
    <x v="1"/>
    <s v="High"/>
    <n v="0.33333333333333331"/>
    <x v="2"/>
    <x v="2"/>
  </r>
  <r>
    <s v="3686-PQGL"/>
    <x v="0"/>
    <n v="48"/>
    <x v="1"/>
    <x v="18"/>
    <n v="1"/>
    <s v="Yes"/>
    <n v="0"/>
    <s v="NV"/>
    <s v="Hombre"/>
    <s v="Male"/>
    <x v="10"/>
    <s v="No"/>
    <s v="No"/>
    <x v="1"/>
    <n v="3"/>
    <x v="1"/>
    <x v="2"/>
    <s v="PAPER CHECK"/>
    <n v="47"/>
    <x v="3"/>
    <n v="47"/>
    <n v="2222"/>
    <x v="0"/>
    <x v="0"/>
    <s v="2020-07-30"/>
    <d v="2020-07-30T00:00:00"/>
    <x v="562"/>
    <s v="Bajo"/>
    <s v="Low"/>
    <n v="39.695165708231691"/>
    <x v="10"/>
    <s v="Teléfono"/>
    <s v="Phone"/>
    <b v="0"/>
    <s v="No"/>
    <s v="Running"/>
    <x v="1"/>
    <s v="Medium"/>
    <n v="0.14583333333333334"/>
    <x v="0"/>
    <x v="0"/>
  </r>
  <r>
    <s v="2639-NVKA"/>
    <x v="0"/>
    <n v="2"/>
    <x v="0"/>
    <x v="9"/>
    <n v="1"/>
    <s v="Yes"/>
    <n v="0"/>
    <s v="KS"/>
    <s v="Female"/>
    <s v="Female"/>
    <x v="17"/>
    <s v="No"/>
    <s v="No"/>
    <x v="0"/>
    <n v="0"/>
    <x v="0"/>
    <x v="0"/>
    <s v="CREDIT CARD"/>
    <n v="22"/>
    <x v="0"/>
    <n v="22"/>
    <n v="48"/>
    <x v="0"/>
    <x v="0"/>
    <s v="2022-06-16"/>
    <d v="2022-06-16T00:00:00"/>
    <x v="563"/>
    <s v="Bajo"/>
    <s v="Low"/>
    <n v="20.96891358256935"/>
    <x v="4"/>
    <s v="SMS"/>
    <s v="SMS"/>
    <b v="0"/>
    <s v="No"/>
    <s v="Cooking"/>
    <x v="0"/>
    <s v="Low"/>
    <n v="0.5"/>
    <x v="0"/>
    <x v="0"/>
  </r>
  <r>
    <s v="5683-AAVL"/>
    <x v="1"/>
    <n v="11"/>
    <x v="1"/>
    <x v="9"/>
    <n v="1"/>
    <s v="Yes"/>
    <n v="0"/>
    <s v="KY"/>
    <s v="Female"/>
    <s v="Female"/>
    <x v="31"/>
    <s v="No"/>
    <s v="No"/>
    <x v="0"/>
    <n v="0"/>
    <x v="1"/>
    <x v="0"/>
    <s v="direct debit"/>
    <n v="53"/>
    <x v="1"/>
    <n v="53"/>
    <n v="560"/>
    <x v="1"/>
    <x v="12"/>
    <s v="2022/02/07"/>
    <d v="2022-02-07T00:00:00"/>
    <x v="564"/>
    <s v="Alto"/>
    <s v="High"/>
    <n v="52.847020433893057"/>
    <x v="2"/>
    <s v="Teléfono"/>
    <s v="Phone"/>
    <b v="1"/>
    <s v="Yes"/>
    <s v="Cooking"/>
    <x v="1"/>
    <s v="Medium"/>
    <n v="0.36363636363636365"/>
    <x v="0"/>
    <x v="0"/>
  </r>
  <r>
    <s v="9203-ANKD"/>
    <x v="0"/>
    <n v="19"/>
    <x v="2"/>
    <x v="9"/>
    <n v="0"/>
    <s v="No"/>
    <n v="31"/>
    <s v="UT"/>
    <s v="Hombre"/>
    <s v="Male"/>
    <x v="6"/>
    <s v="No"/>
    <s v="Yes"/>
    <x v="0"/>
    <n v="0"/>
    <x v="0"/>
    <x v="1"/>
    <s v="direct debit"/>
    <n v="24"/>
    <x v="1"/>
    <n v="24"/>
    <n v="446"/>
    <x v="0"/>
    <x v="0"/>
    <s v="2023-11-02"/>
    <d v="2023-11-02T00:00:00"/>
    <x v="565"/>
    <s v="Alto"/>
    <s v="High"/>
    <n v="25.15933691902838"/>
    <x v="9"/>
    <s v="Email"/>
    <s v="Email"/>
    <b v="1"/>
    <s v="Yes"/>
    <s v="Reading"/>
    <x v="0"/>
    <s v="Medium"/>
    <n v="0.26315789473684209"/>
    <x v="0"/>
    <x v="0"/>
  </r>
  <r>
    <s v="6778-HZZZ"/>
    <x v="0"/>
    <n v="2"/>
    <x v="1"/>
    <x v="4"/>
    <n v="1"/>
    <s v="Yes"/>
    <n v="0"/>
    <s v="OK"/>
    <s v="Female"/>
    <s v="Female"/>
    <x v="61"/>
    <s v="No"/>
    <s v="Yes"/>
    <x v="0"/>
    <n v="0"/>
    <x v="0"/>
    <x v="2"/>
    <s v="direct debit"/>
    <n v="37"/>
    <x v="1"/>
    <n v="37"/>
    <n v="82"/>
    <x v="0"/>
    <x v="0"/>
    <s v="2022/10/13"/>
    <d v="2022-10-13T00:00:00"/>
    <x v="566"/>
    <s v="Bajo"/>
    <s v="Low"/>
    <n v="33.078392053401437"/>
    <x v="1"/>
    <s v="SMS"/>
    <s v="SMS"/>
    <b v="1"/>
    <s v="Yes"/>
    <s v="Cooking"/>
    <x v="1"/>
    <s v="High"/>
    <n v="5"/>
    <x v="0"/>
    <x v="1"/>
  </r>
  <r>
    <s v="8481-DYCT"/>
    <x v="0"/>
    <n v="21"/>
    <x v="1"/>
    <x v="7"/>
    <n v="1"/>
    <s v="Yes"/>
    <n v="0"/>
    <s v="NY"/>
    <s v="Hombre"/>
    <s v="Male"/>
    <x v="5"/>
    <s v="No"/>
    <s v="No"/>
    <x v="1"/>
    <n v="3"/>
    <x v="0"/>
    <x v="0"/>
    <s v="direct debit"/>
    <n v="20"/>
    <x v="1"/>
    <n v="20"/>
    <n v="430"/>
    <x v="0"/>
    <x v="0"/>
    <s v="2021-11-16"/>
    <d v="2021-11-16T00:00:00"/>
    <x v="567"/>
    <s v="Alto"/>
    <s v="High"/>
    <n v="20.06611300333185"/>
    <x v="9"/>
    <s v="SMS"/>
    <s v="SMS"/>
    <b v="1"/>
    <s v="Yes"/>
    <s v="Running"/>
    <x v="0"/>
    <s v="Medium"/>
    <n v="0.23809523809523808"/>
    <x v="0"/>
    <x v="0"/>
  </r>
  <r>
    <s v="2890-PATP"/>
    <x v="0"/>
    <n v="52"/>
    <x v="1"/>
    <x v="0"/>
    <n v="0"/>
    <s v="No"/>
    <n v="0"/>
    <s v="TX"/>
    <s v="Hombre"/>
    <s v="Male"/>
    <x v="49"/>
    <s v="No"/>
    <s v="No"/>
    <x v="0"/>
    <n v="0"/>
    <x v="0"/>
    <x v="2"/>
    <s v="CREDIT CARD"/>
    <n v="10"/>
    <x v="0"/>
    <n v="10"/>
    <n v="500"/>
    <x v="0"/>
    <x v="0"/>
    <s v="2020-11-08"/>
    <d v="2020-11-08T00:00:00"/>
    <x v="568"/>
    <s v="Bajo"/>
    <s v="Low"/>
    <n v="11.368191228148859"/>
    <x v="6"/>
    <s v="Teléfono"/>
    <s v="Phone"/>
    <b v="0"/>
    <s v="No"/>
    <s v="Cooking"/>
    <x v="0"/>
    <s v="High"/>
    <n v="0.15384615384615385"/>
    <x v="0"/>
    <x v="0"/>
  </r>
  <r>
    <s v="9274-OOLA"/>
    <x v="0"/>
    <n v="8"/>
    <x v="0"/>
    <x v="3"/>
    <n v="1"/>
    <s v="Yes"/>
    <n v="0"/>
    <s v="VT"/>
    <s v="Female"/>
    <s v="Female"/>
    <x v="1"/>
    <s v="No"/>
    <s v="Yes"/>
    <x v="0"/>
    <n v="0"/>
    <x v="0"/>
    <x v="2"/>
    <s v="CREDIT CARD"/>
    <n v="27"/>
    <x v="0"/>
    <n v="27"/>
    <n v="220"/>
    <x v="0"/>
    <x v="0"/>
    <s v="2021-02-15"/>
    <d v="2021-02-15T00:00:00"/>
    <x v="569"/>
    <s v="Medio"/>
    <s v="Medium"/>
    <n v="31.510644176772882"/>
    <x v="10"/>
    <s v="SMS"/>
    <s v="SMS"/>
    <b v="0"/>
    <s v="No"/>
    <s v="Gaming"/>
    <x v="1"/>
    <s v="Medium"/>
    <n v="0.875"/>
    <x v="0"/>
    <x v="1"/>
  </r>
  <r>
    <s v="1951-OGLN"/>
    <x v="0"/>
    <n v="57"/>
    <x v="1"/>
    <x v="0"/>
    <n v="0"/>
    <s v="No"/>
    <n v="0"/>
    <s v="PA"/>
    <s v="Hombre"/>
    <s v="Male"/>
    <x v="55"/>
    <s v="No"/>
    <s v="No"/>
    <x v="1"/>
    <n v="2"/>
    <x v="0"/>
    <x v="2"/>
    <s v="PAPER CHECK"/>
    <n v="7"/>
    <x v="3"/>
    <n v="7"/>
    <n v="388"/>
    <x v="0"/>
    <x v="0"/>
    <s v="2020/10/10"/>
    <d v="2020-10-10T00:00:00"/>
    <x v="570"/>
    <s v="Bajo"/>
    <s v="Low"/>
    <n v="5.8319071662075999"/>
    <x v="0"/>
    <s v="Teléfono"/>
    <s v="Phone"/>
    <b v="1"/>
    <s v="Yes"/>
    <s v="Running"/>
    <x v="0"/>
    <s v="Low"/>
    <n v="0"/>
    <x v="0"/>
    <x v="0"/>
  </r>
  <r>
    <s v="8097-WUPE"/>
    <x v="0"/>
    <n v="54"/>
    <x v="1"/>
    <x v="15"/>
    <n v="1"/>
    <s v="Yes"/>
    <n v="0"/>
    <s v="NV"/>
    <s v="Hombre"/>
    <s v="Male"/>
    <x v="32"/>
    <s v="Yes"/>
    <s v="No"/>
    <x v="0"/>
    <n v="0"/>
    <x v="1"/>
    <x v="2"/>
    <s v="direct debit"/>
    <n v="25"/>
    <x v="1"/>
    <n v="25"/>
    <n v="1363"/>
    <x v="0"/>
    <x v="0"/>
    <s v="2023-11-06"/>
    <d v="2023-11-06T00:00:00"/>
    <x v="571"/>
    <s v="Alto"/>
    <s v="High"/>
    <n v="27.60437808705273"/>
    <x v="9"/>
    <s v="Teléfono"/>
    <s v="Phone"/>
    <b v="1"/>
    <s v="Yes"/>
    <s v="Cooking"/>
    <x v="0"/>
    <s v="Medium"/>
    <n v="9.2592592592592587E-2"/>
    <x v="2"/>
    <x v="2"/>
  </r>
  <r>
    <s v="3893-UCKC"/>
    <x v="1"/>
    <n v="21"/>
    <x v="1"/>
    <x v="5"/>
    <n v="1"/>
    <s v="Yes"/>
    <n v="0"/>
    <s v="CA"/>
    <s v="Hombre"/>
    <s v="Male"/>
    <x v="43"/>
    <s v="No"/>
    <s v="No"/>
    <x v="0"/>
    <n v="0"/>
    <x v="0"/>
    <x v="0"/>
    <s v="direct debit"/>
    <n v="33"/>
    <x v="1"/>
    <n v="33"/>
    <n v="688"/>
    <x v="1"/>
    <x v="6"/>
    <s v="2022-01-28"/>
    <d v="2022-01-28T00:00:00"/>
    <x v="572"/>
    <s v="Medio"/>
    <s v="Medium"/>
    <n v="32.553741305511132"/>
    <x v="7"/>
    <s v="SMS"/>
    <s v="SMS"/>
    <b v="1"/>
    <s v="Yes"/>
    <s v="Reading"/>
    <x v="1"/>
    <s v="Low"/>
    <n v="9.5238095238095233E-2"/>
    <x v="0"/>
    <x v="0"/>
  </r>
  <r>
    <s v="8613-VAMW"/>
    <x v="0"/>
    <n v="44"/>
    <x v="1"/>
    <x v="6"/>
    <n v="1"/>
    <s v="Yes"/>
    <n v="0"/>
    <s v="NY"/>
    <s v="Female"/>
    <s v="Female"/>
    <x v="40"/>
    <s v="Yes"/>
    <s v="No"/>
    <x v="0"/>
    <n v="0"/>
    <x v="1"/>
    <x v="0"/>
    <s v="direct debit"/>
    <n v="48"/>
    <x v="1"/>
    <n v="48"/>
    <n v="2143"/>
    <x v="0"/>
    <x v="0"/>
    <s v="2020-07-15"/>
    <d v="2020-07-15T00:00:00"/>
    <x v="19"/>
    <s v="Alto"/>
    <s v="High"/>
    <n v="49.945661671569553"/>
    <x v="7"/>
    <s v="SMS"/>
    <s v="SMS"/>
    <b v="0"/>
    <s v="No"/>
    <s v="Cooking"/>
    <x v="1"/>
    <s v="Low"/>
    <n v="4.5454545454545456E-2"/>
    <x v="0"/>
    <x v="2"/>
  </r>
  <r>
    <s v="2923-JTWO"/>
    <x v="1"/>
    <n v="1"/>
    <x v="5"/>
    <x v="19"/>
    <n v="0"/>
    <s v="No"/>
    <n v="4"/>
    <s v="MO"/>
    <s v="Female"/>
    <s v="Female"/>
    <x v="32"/>
    <s v="Yes"/>
    <s v="No"/>
    <x v="0"/>
    <n v="0"/>
    <x v="0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Running"/>
    <x v="1"/>
    <s v="Medium"/>
    <n v="3"/>
    <x v="2"/>
    <x v="2"/>
  </r>
  <r>
    <s v="6176-UCTS"/>
    <x v="0"/>
    <n v="3"/>
    <x v="1"/>
    <x v="23"/>
    <n v="1"/>
    <s v="Yes"/>
    <n v="0"/>
    <s v="OK"/>
    <s v="Female"/>
    <s v="Female"/>
    <x v="11"/>
    <s v="No"/>
    <s v="No"/>
    <x v="0"/>
    <n v="0"/>
    <x v="0"/>
    <x v="0"/>
    <s v="direct debit"/>
    <n v="49"/>
    <x v="1"/>
    <n v="49"/>
    <n v="152"/>
    <x v="0"/>
    <x v="0"/>
    <s v="2020-03-27"/>
    <d v="2020-03-27T00:00:00"/>
    <x v="574"/>
    <s v="Alto"/>
    <s v="High"/>
    <n v="49.087241845949713"/>
    <x v="10"/>
    <s v="Email"/>
    <s v="Email"/>
    <b v="1"/>
    <s v="Yes"/>
    <s v="Running"/>
    <x v="1"/>
    <s v="Medium"/>
    <n v="2.3333333333333335"/>
    <x v="0"/>
    <x v="0"/>
  </r>
  <r>
    <s v="5489-KWDU"/>
    <x v="0"/>
    <n v="1"/>
    <x v="1"/>
    <x v="7"/>
    <n v="1"/>
    <s v="Yes"/>
    <n v="0"/>
    <s v="MA"/>
    <s v="Female"/>
    <s v="Female"/>
    <x v="5"/>
    <s v="No"/>
    <s v="No"/>
    <x v="0"/>
    <n v="0"/>
    <x v="0"/>
    <x v="0"/>
    <s v="direct debit"/>
    <n v="17"/>
    <x v="1"/>
    <n v="17"/>
    <n v="17"/>
    <x v="0"/>
    <x v="0"/>
    <s v="2020/03/17"/>
    <d v="2020-03-17T00:00:00"/>
    <x v="575"/>
    <s v="Bajo"/>
    <s v="Low"/>
    <n v="19.556430488003649"/>
    <x v="6"/>
    <s v="SMS"/>
    <s v="SMS"/>
    <b v="1"/>
    <s v="Yes"/>
    <s v="Gaming"/>
    <x v="0"/>
    <s v="High"/>
    <n v="8"/>
    <x v="0"/>
    <x v="0"/>
  </r>
  <r>
    <s v="7948-TQRL"/>
    <x v="1"/>
    <n v="12"/>
    <x v="2"/>
    <x v="6"/>
    <n v="1"/>
    <s v="Yes"/>
    <n v="0"/>
    <s v="NC"/>
    <s v="Hombre"/>
    <s v="Male"/>
    <x v="26"/>
    <s v="No"/>
    <s v="No"/>
    <x v="0"/>
    <n v="0"/>
    <x v="0"/>
    <x v="0"/>
    <s v="direct debit"/>
    <n v="49"/>
    <x v="1"/>
    <n v="49"/>
    <n v="614"/>
    <x v="1"/>
    <x v="8"/>
    <s v="2022-01-31"/>
    <d v="2022-01-31T00:00:00"/>
    <x v="576"/>
    <s v="Bajo"/>
    <s v="Low"/>
    <n v="43.62226812379739"/>
    <x v="8"/>
    <s v="Teléfono"/>
    <s v="Phone"/>
    <b v="0"/>
    <s v="No"/>
    <s v="Cooking"/>
    <x v="1"/>
    <s v="High"/>
    <n v="0.75"/>
    <x v="0"/>
    <x v="0"/>
  </r>
  <r>
    <s v="6105-RHWJ"/>
    <x v="1"/>
    <n v="9"/>
    <x v="5"/>
    <x v="7"/>
    <n v="1"/>
    <s v="Yes"/>
    <n v="0"/>
    <s v="OH"/>
    <s v="Female"/>
    <s v="Female"/>
    <x v="26"/>
    <s v="No"/>
    <s v="No"/>
    <x v="0"/>
    <n v="0"/>
    <x v="0"/>
    <x v="0"/>
    <s v="direct debit"/>
    <n v="36"/>
    <x v="1"/>
    <n v="36"/>
    <n v="332"/>
    <x v="1"/>
    <x v="12"/>
    <s v="2020/08/08"/>
    <d v="2020-08-08T00:00:00"/>
    <x v="577"/>
    <s v="Bajo"/>
    <s v="Low"/>
    <n v="31.679992223204049"/>
    <x v="4"/>
    <s v="Teléfono"/>
    <s v="Phone"/>
    <b v="1"/>
    <s v="Yes"/>
    <s v="Running"/>
    <x v="1"/>
    <s v="Low"/>
    <n v="0.1111111111111111"/>
    <x v="0"/>
    <x v="0"/>
  </r>
  <r>
    <s v="0337-FHSW"/>
    <x v="0"/>
    <n v="4"/>
    <x v="1"/>
    <x v="7"/>
    <n v="1"/>
    <s v="Yes"/>
    <n v="0"/>
    <s v="IL"/>
    <s v="Female"/>
    <s v="Female"/>
    <x v="24"/>
    <s v="No"/>
    <s v="No"/>
    <x v="0"/>
    <n v="0"/>
    <x v="0"/>
    <x v="0"/>
    <s v="CREDIT CARD"/>
    <n v="35"/>
    <x v="0"/>
    <n v="35"/>
    <n v="139"/>
    <x v="0"/>
    <x v="0"/>
    <s v="2023-11-22"/>
    <d v="2023-11-22T00:00:00"/>
    <x v="578"/>
    <s v="Medio"/>
    <s v="Medium"/>
    <n v="35.144899684471369"/>
    <x v="8"/>
    <s v="Teléfono"/>
    <s v="Phone"/>
    <b v="0"/>
    <s v="No"/>
    <s v="Running"/>
    <x v="1"/>
    <s v="High"/>
    <n v="2.25"/>
    <x v="0"/>
    <x v="0"/>
  </r>
  <r>
    <s v="6849-YOJG"/>
    <x v="0"/>
    <n v="15"/>
    <x v="1"/>
    <x v="14"/>
    <n v="1"/>
    <s v="Yes"/>
    <n v="0"/>
    <s v="DC"/>
    <s v="Hombre"/>
    <s v="Male"/>
    <x v="57"/>
    <s v="Yes"/>
    <s v="No"/>
    <x v="0"/>
    <n v="0"/>
    <x v="0"/>
    <x v="0"/>
    <s v="direct debit"/>
    <n v="39"/>
    <x v="1"/>
    <n v="39"/>
    <n v="597"/>
    <x v="0"/>
    <x v="0"/>
    <s v="2022/10/04"/>
    <d v="2022-10-04T00:00:00"/>
    <x v="398"/>
    <s v="Alto"/>
    <s v="High"/>
    <n v="40.250102615667458"/>
    <x v="9"/>
    <s v="Email"/>
    <s v="Email"/>
    <b v="1"/>
    <s v="Yes"/>
    <s v="Gaming"/>
    <x v="1"/>
    <s v="Medium"/>
    <n v="0.33333333333333331"/>
    <x v="2"/>
    <x v="2"/>
  </r>
  <r>
    <s v="3973-RZUT"/>
    <x v="0"/>
    <n v="48"/>
    <x v="1"/>
    <x v="4"/>
    <n v="1"/>
    <s v="Yes"/>
    <n v="0"/>
    <s v="WY"/>
    <s v="Female"/>
    <s v="Female"/>
    <x v="7"/>
    <s v="No"/>
    <s v="No"/>
    <x v="0"/>
    <n v="0"/>
    <x v="0"/>
    <x v="1"/>
    <s v="CREDIT CARD"/>
    <n v="32"/>
    <x v="0"/>
    <n v="32"/>
    <n v="1511"/>
    <x v="0"/>
    <x v="0"/>
    <s v="2023/07/25"/>
    <d v="2023-07-25T00:00:00"/>
    <x v="579"/>
    <s v="Bajo"/>
    <s v="Low"/>
    <n v="37.912003480096899"/>
    <x v="9"/>
    <s v="Teléfono"/>
    <s v="Phone"/>
    <b v="1"/>
    <s v="Yes"/>
    <s v="Reading"/>
    <x v="1"/>
    <s v="Medium"/>
    <n v="0.10416666666666667"/>
    <x v="0"/>
    <x v="0"/>
  </r>
  <r>
    <s v="5835-RVHU"/>
    <x v="0"/>
    <n v="60"/>
    <x v="2"/>
    <x v="13"/>
    <n v="1"/>
    <s v="Yes"/>
    <n v="0"/>
    <s v="WA"/>
    <s v="Hombre"/>
    <s v="Male"/>
    <x v="39"/>
    <s v="No"/>
    <s v="No"/>
    <x v="0"/>
    <n v="0"/>
    <x v="0"/>
    <x v="0"/>
    <s v="direct debit"/>
    <n v="28"/>
    <x v="1"/>
    <n v="28"/>
    <n v="1658"/>
    <x v="0"/>
    <x v="0"/>
    <s v="2020-01-21"/>
    <d v="2020-01-21T00:00:00"/>
    <x v="580"/>
    <s v="Medio"/>
    <s v="Medium"/>
    <n v="23.317686005039828"/>
    <x v="7"/>
    <s v="Teléfono"/>
    <s v="Phone"/>
    <b v="0"/>
    <s v="No"/>
    <s v="Gaming"/>
    <x v="0"/>
    <s v="Low"/>
    <n v="3.3333333333333333E-2"/>
    <x v="0"/>
    <x v="0"/>
  </r>
  <r>
    <s v="9854-MLCW"/>
    <x v="1"/>
    <n v="26"/>
    <x v="5"/>
    <x v="12"/>
    <n v="0"/>
    <s v="No"/>
    <n v="50"/>
    <s v="AK"/>
    <s v="Hombre"/>
    <s v="Male"/>
    <x v="48"/>
    <s v="No"/>
    <s v="Yes"/>
    <x v="0"/>
    <n v="0"/>
    <x v="1"/>
    <x v="0"/>
    <s v="direct debit"/>
    <n v="43"/>
    <x v="1"/>
    <n v="43"/>
    <n v="1100"/>
    <x v="2"/>
    <x v="5"/>
    <s v="2022-11-02"/>
    <d v="2022-11-02T00:00:00"/>
    <x v="581"/>
    <s v="Bajo"/>
    <s v="Low"/>
    <n v="44.107978836278278"/>
    <x v="4"/>
    <s v="SMS"/>
    <s v="SMS"/>
    <b v="0"/>
    <s v="No"/>
    <s v="Cooking"/>
    <x v="1"/>
    <s v="Low"/>
    <n v="3.8461538461538464E-2"/>
    <x v="0"/>
    <x v="1"/>
  </r>
  <r>
    <s v="3204-PDEE"/>
    <x v="0"/>
    <n v="61"/>
    <x v="2"/>
    <x v="0"/>
    <n v="0"/>
    <s v="No"/>
    <n v="0"/>
    <s v="TN"/>
    <s v="Hombre"/>
    <s v="Male"/>
    <x v="13"/>
    <s v="No"/>
    <s v="No"/>
    <x v="1"/>
    <n v="6"/>
    <x v="0"/>
    <x v="2"/>
    <s v="CREDIT CARD"/>
    <n v="9"/>
    <x v="0"/>
    <n v="9"/>
    <n v="576"/>
    <x v="0"/>
    <x v="0"/>
    <s v="2021-10-26"/>
    <d v="2021-10-26T00:00:00"/>
    <x v="582"/>
    <s v="Bajo"/>
    <s v="Low"/>
    <n v="10.578376537543919"/>
    <x v="2"/>
    <s v="Email"/>
    <s v="Email"/>
    <b v="1"/>
    <s v="Yes"/>
    <s v="Gaming"/>
    <x v="0"/>
    <s v="Medium"/>
    <n v="6.5573770491803282E-2"/>
    <x v="0"/>
    <x v="0"/>
  </r>
  <r>
    <s v="0907-QPDX"/>
    <x v="0"/>
    <n v="61"/>
    <x v="0"/>
    <x v="0"/>
    <n v="0"/>
    <s v="No"/>
    <n v="0"/>
    <s v="MO"/>
    <s v="Female"/>
    <s v="Female"/>
    <x v="47"/>
    <s v="Yes"/>
    <s v="No"/>
    <x v="0"/>
    <n v="0"/>
    <x v="0"/>
    <x v="2"/>
    <s v="CREDIT CARD"/>
    <n v="10"/>
    <x v="0"/>
    <n v="10"/>
    <n v="616"/>
    <x v="0"/>
    <x v="0"/>
    <s v="2023-03-28"/>
    <d v="2023-03-28T00:00:00"/>
    <x v="583"/>
    <s v="Alto"/>
    <s v="High"/>
    <n v="8.7645787624414737"/>
    <x v="9"/>
    <s v="SMS"/>
    <s v="SMS"/>
    <b v="0"/>
    <s v="No"/>
    <s v="Reading"/>
    <x v="0"/>
    <s v="Medium"/>
    <n v="8.1967213114754092E-2"/>
    <x v="0"/>
    <x v="2"/>
  </r>
  <r>
    <s v="0949-XWVR"/>
    <x v="0"/>
    <n v="51"/>
    <x v="1"/>
    <x v="9"/>
    <n v="1"/>
    <s v="Yes"/>
    <n v="0"/>
    <s v="MA"/>
    <s v="Hombre"/>
    <s v="Male"/>
    <x v="7"/>
    <s v="No"/>
    <s v="No"/>
    <x v="0"/>
    <n v="0"/>
    <x v="0"/>
    <x v="0"/>
    <s v="CREDIT CARD"/>
    <n v="19"/>
    <x v="0"/>
    <n v="19"/>
    <n v="977"/>
    <x v="0"/>
    <x v="0"/>
    <s v="2023-01-29"/>
    <d v="2023-01-29T00:00:00"/>
    <x v="584"/>
    <s v="Medio"/>
    <s v="Medium"/>
    <n v="15.767930299830519"/>
    <x v="1"/>
    <s v="SMS"/>
    <s v="SMS"/>
    <b v="1"/>
    <s v="Yes"/>
    <s v="Running"/>
    <x v="0"/>
    <s v="High"/>
    <n v="0.19607843137254902"/>
    <x v="0"/>
    <x v="0"/>
  </r>
  <r>
    <s v="7552-RQBG"/>
    <x v="0"/>
    <n v="51"/>
    <x v="1"/>
    <x v="10"/>
    <n v="1"/>
    <s v="Yes"/>
    <n v="0"/>
    <s v="VT"/>
    <s v="Hombre"/>
    <s v="Male"/>
    <x v="47"/>
    <s v="Yes"/>
    <s v="No"/>
    <x v="0"/>
    <n v="0"/>
    <x v="1"/>
    <x v="1"/>
    <s v="direct debit"/>
    <n v="54"/>
    <x v="1"/>
    <n v="54"/>
    <n v="2745"/>
    <x v="0"/>
    <x v="0"/>
    <s v="2020/02/15"/>
    <d v="2020-02-15T00:00:00"/>
    <x v="585"/>
    <s v="Bajo"/>
    <s v="Low"/>
    <n v="58.971082182948358"/>
    <x v="3"/>
    <s v="SMS"/>
    <s v="SMS"/>
    <b v="0"/>
    <s v="No"/>
    <s v="Reading"/>
    <x v="1"/>
    <s v="Medium"/>
    <n v="0.11764705882352941"/>
    <x v="2"/>
    <x v="2"/>
  </r>
  <r>
    <s v="6768-DWPQ"/>
    <x v="0"/>
    <n v="59"/>
    <x v="1"/>
    <x v="11"/>
    <n v="1"/>
    <s v="Yes"/>
    <n v="0"/>
    <s v="MA"/>
    <s v="Hombre"/>
    <s v="Male"/>
    <x v="35"/>
    <s v="No"/>
    <s v="Yes"/>
    <x v="0"/>
    <n v="0"/>
    <x v="1"/>
    <x v="1"/>
    <s v="CREDIT CARD"/>
    <n v="39"/>
    <x v="0"/>
    <n v="39"/>
    <n v="2335"/>
    <x v="0"/>
    <x v="0"/>
    <s v="2021/09/19"/>
    <d v="2021-09-19T00:00:00"/>
    <x v="586"/>
    <s v="Bajo"/>
    <s v="Low"/>
    <n v="36.057405105787282"/>
    <x v="10"/>
    <s v="Teléfono"/>
    <s v="Phone"/>
    <b v="1"/>
    <s v="Yes"/>
    <s v="Gaming"/>
    <x v="1"/>
    <s v="Medium"/>
    <n v="0.11864406779661017"/>
    <x v="0"/>
    <x v="1"/>
  </r>
  <r>
    <s v="1188-JMCK"/>
    <x v="0"/>
    <n v="1"/>
    <x v="0"/>
    <x v="2"/>
    <n v="1"/>
    <s v="Yes"/>
    <n v="0"/>
    <s v="TN"/>
    <s v="Hombre"/>
    <s v="Male"/>
    <x v="13"/>
    <s v="No"/>
    <s v="No"/>
    <x v="0"/>
    <n v="0"/>
    <x v="0"/>
    <x v="0"/>
    <s v="CREDIT CARD"/>
    <n v="32"/>
    <x v="0"/>
    <n v="32"/>
    <n v="32"/>
    <x v="0"/>
    <x v="0"/>
    <s v="2022/12/31"/>
    <d v="2022-12-31T00:00:00"/>
    <x v="587"/>
    <s v="Alto"/>
    <s v="High"/>
    <n v="32.806327557700293"/>
    <x v="5"/>
    <s v="Email"/>
    <s v="Email"/>
    <b v="0"/>
    <s v="No"/>
    <s v="Running"/>
    <x v="1"/>
    <s v="Medium"/>
    <n v="3"/>
    <x v="0"/>
    <x v="0"/>
  </r>
  <r>
    <s v="2389-TADK"/>
    <x v="0"/>
    <n v="63"/>
    <x v="1"/>
    <x v="0"/>
    <n v="0"/>
    <s v="No"/>
    <n v="0"/>
    <s v="VA"/>
    <s v="Hombre"/>
    <s v="Male"/>
    <x v="22"/>
    <s v="Yes"/>
    <s v="No"/>
    <x v="0"/>
    <n v="0"/>
    <x v="0"/>
    <x v="2"/>
    <s v="direct debit"/>
    <n v="10"/>
    <x v="1"/>
    <n v="10"/>
    <n v="645"/>
    <x v="0"/>
    <x v="0"/>
    <s v="2021-11-26"/>
    <d v="2021-11-26T00:00:00"/>
    <x v="588"/>
    <s v="Alto"/>
    <s v="High"/>
    <n v="11.645260902946029"/>
    <x v="0"/>
    <s v="SMS"/>
    <s v="SMS"/>
    <b v="1"/>
    <s v="Yes"/>
    <s v="Running"/>
    <x v="0"/>
    <s v="Low"/>
    <n v="0"/>
    <x v="0"/>
    <x v="2"/>
  </r>
  <r>
    <s v="1426-JVBH"/>
    <x v="0"/>
    <n v="74"/>
    <x v="0"/>
    <x v="0"/>
    <n v="0"/>
    <s v="No"/>
    <n v="0"/>
    <s v="CT"/>
    <s v="Female"/>
    <s v="Female"/>
    <x v="45"/>
    <s v="No"/>
    <s v="No"/>
    <x v="1"/>
    <n v="5"/>
    <x v="0"/>
    <x v="2"/>
    <s v="direct debit"/>
    <n v="7"/>
    <x v="1"/>
    <n v="7"/>
    <n v="509"/>
    <x v="0"/>
    <x v="0"/>
    <s v="2021/12/15"/>
    <d v="2021-12-15T00:00:00"/>
    <x v="589"/>
    <s v="Medio"/>
    <s v="Medium"/>
    <n v="6.9439800085470349"/>
    <x v="0"/>
    <s v="Email"/>
    <s v="Email"/>
    <b v="0"/>
    <s v="No"/>
    <s v="Cooking"/>
    <x v="0"/>
    <s v="Low"/>
    <n v="0"/>
    <x v="0"/>
    <x v="0"/>
  </r>
  <r>
    <s v="9039-LTDP"/>
    <x v="0"/>
    <n v="2"/>
    <x v="1"/>
    <x v="1"/>
    <n v="0"/>
    <s v="No"/>
    <n v="7"/>
    <s v="NH"/>
    <s v="Hombre"/>
    <s v="Male"/>
    <x v="61"/>
    <s v="No"/>
    <s v="Yes"/>
    <x v="0"/>
    <n v="0"/>
    <x v="1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Reading"/>
    <x v="2"/>
    <s v="High"/>
    <n v="4.5"/>
    <x v="0"/>
    <x v="1"/>
  </r>
  <r>
    <s v="9909-ZCEL"/>
    <x v="0"/>
    <n v="63"/>
    <x v="1"/>
    <x v="6"/>
    <n v="1"/>
    <s v="Yes"/>
    <n v="0"/>
    <s v="IN"/>
    <s v="Hombre"/>
    <s v="Male"/>
    <x v="43"/>
    <s v="No"/>
    <s v="No"/>
    <x v="0"/>
    <n v="0"/>
    <x v="1"/>
    <x v="2"/>
    <s v="direct debit"/>
    <n v="27"/>
    <x v="1"/>
    <n v="27"/>
    <n v="1729"/>
    <x v="0"/>
    <x v="0"/>
    <s v="2020/05/31"/>
    <d v="2020-05-31T00:00:00"/>
    <x v="590"/>
    <s v="Medio"/>
    <s v="Medium"/>
    <n v="21.762785064754599"/>
    <x v="4"/>
    <s v="SMS"/>
    <s v="SMS"/>
    <b v="0"/>
    <s v="No"/>
    <s v="Reading"/>
    <x v="0"/>
    <s v="Low"/>
    <n v="1.5873015873015872E-2"/>
    <x v="0"/>
    <x v="0"/>
  </r>
  <r>
    <s v="4510-KLVN"/>
    <x v="0"/>
    <n v="62"/>
    <x v="1"/>
    <x v="13"/>
    <n v="1"/>
    <s v="Yes"/>
    <n v="0"/>
    <s v="HI"/>
    <s v="Female"/>
    <s v="Female"/>
    <x v="8"/>
    <s v="Yes"/>
    <s v="No"/>
    <x v="0"/>
    <n v="0"/>
    <x v="1"/>
    <x v="1"/>
    <s v="direct debit"/>
    <n v="36"/>
    <x v="1"/>
    <n v="36"/>
    <n v="2238"/>
    <x v="0"/>
    <x v="0"/>
    <s v="2022-01-20"/>
    <d v="2022-01-20T00:00:00"/>
    <x v="591"/>
    <s v="Bajo"/>
    <s v="Low"/>
    <n v="40.602570797505287"/>
    <x v="7"/>
    <s v="Email"/>
    <s v="Email"/>
    <b v="1"/>
    <s v="Yes"/>
    <s v="Cooking"/>
    <x v="1"/>
    <s v="Low"/>
    <n v="3.2258064516129031E-2"/>
    <x v="0"/>
    <x v="2"/>
  </r>
  <r>
    <s v="5620-ABIP"/>
    <x v="0"/>
    <n v="66"/>
    <x v="0"/>
    <x v="13"/>
    <n v="1"/>
    <s v="Yes"/>
    <n v="0"/>
    <s v="ID"/>
    <s v="Female"/>
    <s v="Female"/>
    <x v="58"/>
    <s v="No"/>
    <s v="No"/>
    <x v="1"/>
    <n v="2"/>
    <x v="0"/>
    <x v="2"/>
    <s v="CREDIT CARD"/>
    <n v="55"/>
    <x v="0"/>
    <n v="55"/>
    <n v="3628"/>
    <x v="0"/>
    <x v="0"/>
    <s v="2020/03/22"/>
    <d v="2020-03-22T00:00:00"/>
    <x v="42"/>
    <s v="Alto"/>
    <s v="High"/>
    <n v="64.574202479179647"/>
    <x v="5"/>
    <s v="Email"/>
    <s v="Email"/>
    <b v="1"/>
    <s v="Yes"/>
    <s v="Cooking"/>
    <x v="2"/>
    <s v="Medium"/>
    <n v="4.5454545454545456E-2"/>
    <x v="0"/>
    <x v="0"/>
  </r>
  <r>
    <s v="3065-YBHL"/>
    <x v="0"/>
    <n v="31"/>
    <x v="1"/>
    <x v="7"/>
    <n v="1"/>
    <s v="Yes"/>
    <n v="0"/>
    <s v="UT"/>
    <s v="Hombre"/>
    <s v="Male"/>
    <x v="64"/>
    <s v="No"/>
    <s v="Yes"/>
    <x v="0"/>
    <n v="0"/>
    <x v="0"/>
    <x v="2"/>
    <s v="direct debit"/>
    <n v="35"/>
    <x v="1"/>
    <n v="35"/>
    <n v="1108"/>
    <x v="0"/>
    <x v="0"/>
    <s v="2020/06/08"/>
    <d v="2020-06-08T00:00:00"/>
    <x v="592"/>
    <s v="Medio"/>
    <s v="Medium"/>
    <n v="31.243894513947129"/>
    <x v="7"/>
    <s v="Teléfono"/>
    <s v="Phone"/>
    <b v="1"/>
    <s v="Yes"/>
    <s v="Running"/>
    <x v="1"/>
    <s v="Low"/>
    <n v="6.4516129032258063E-2"/>
    <x v="0"/>
    <x v="1"/>
  </r>
  <r>
    <s v="5951-TLKU"/>
    <x v="1"/>
    <n v="69"/>
    <x v="0"/>
    <x v="6"/>
    <n v="1"/>
    <s v="Yes"/>
    <n v="0"/>
    <s v="SC"/>
    <s v="Hombre"/>
    <s v="Male"/>
    <x v="65"/>
    <s v="No"/>
    <s v="Yes"/>
    <x v="0"/>
    <n v="0"/>
    <x v="1"/>
    <x v="0"/>
    <s v="direct debit"/>
    <n v="68"/>
    <x v="1"/>
    <n v="68"/>
    <n v="4658"/>
    <x v="1"/>
    <x v="6"/>
    <s v="2021/05/31"/>
    <d v="2021-05-31T00:00:00"/>
    <x v="593"/>
    <s v="Alto"/>
    <s v="High"/>
    <n v="80.057696696724008"/>
    <x v="8"/>
    <s v="SMS"/>
    <s v="SMS"/>
    <b v="1"/>
    <s v="Yes"/>
    <s v="Reading"/>
    <x v="2"/>
    <s v="High"/>
    <n v="0.13043478260869565"/>
    <x v="0"/>
    <x v="1"/>
  </r>
  <r>
    <s v="0501-QALP"/>
    <x v="0"/>
    <n v="56"/>
    <x v="1"/>
    <x v="9"/>
    <n v="1"/>
    <s v="Yes"/>
    <n v="0"/>
    <s v="NV"/>
    <s v="Female"/>
    <s v="Female"/>
    <x v="41"/>
    <s v="No"/>
    <s v="Yes"/>
    <x v="0"/>
    <n v="0"/>
    <x v="1"/>
    <x v="2"/>
    <s v="direct debit"/>
    <n v="57"/>
    <x v="1"/>
    <n v="57"/>
    <n v="3170"/>
    <x v="0"/>
    <x v="0"/>
    <s v="2022-07-06"/>
    <d v="2022-07-06T00:00:00"/>
    <x v="594"/>
    <s v="Bajo"/>
    <s v="Low"/>
    <n v="63.452240317463378"/>
    <x v="9"/>
    <s v="Teléfono"/>
    <s v="Phone"/>
    <b v="1"/>
    <s v="Yes"/>
    <s v="Cooking"/>
    <x v="2"/>
    <s v="Medium"/>
    <n v="8.9285714285714288E-2"/>
    <x v="0"/>
    <x v="1"/>
  </r>
  <r>
    <s v="5597-PWUO"/>
    <x v="0"/>
    <n v="30"/>
    <x v="1"/>
    <x v="22"/>
    <n v="1"/>
    <s v="Yes"/>
    <n v="0"/>
    <s v="RI"/>
    <s v="Hombre"/>
    <s v="Male"/>
    <x v="29"/>
    <s v="No"/>
    <s v="Yes"/>
    <x v="1"/>
    <n v="2"/>
    <x v="1"/>
    <x v="1"/>
    <s v="CREDIT CARD"/>
    <n v="29"/>
    <x v="0"/>
    <n v="29"/>
    <n v="843"/>
    <x v="0"/>
    <x v="0"/>
    <s v="2021-12-21"/>
    <d v="2021-12-21T00:00:00"/>
    <x v="595"/>
    <s v="Bajo"/>
    <s v="Low"/>
    <n v="29.707305911588431"/>
    <x v="3"/>
    <s v="SMS"/>
    <s v="SMS"/>
    <b v="1"/>
    <s v="Yes"/>
    <s v="Reading"/>
    <x v="0"/>
    <s v="Medium"/>
    <n v="0.2"/>
    <x v="2"/>
    <x v="1"/>
  </r>
  <r>
    <s v="5948-NOII"/>
    <x v="0"/>
    <n v="36"/>
    <x v="1"/>
    <x v="23"/>
    <n v="1"/>
    <s v="Yes"/>
    <n v="0"/>
    <s v="MN"/>
    <s v="Female"/>
    <s v="Female"/>
    <x v="25"/>
    <s v="No"/>
    <s v="No"/>
    <x v="1"/>
    <n v="6"/>
    <x v="0"/>
    <x v="1"/>
    <s v="CREDIT CARD"/>
    <n v="19"/>
    <x v="0"/>
    <n v="19"/>
    <n v="696"/>
    <x v="0"/>
    <x v="0"/>
    <s v="2020-03-24"/>
    <d v="2020-03-24T00:00:00"/>
    <x v="596"/>
    <s v="Medio"/>
    <s v="Medium"/>
    <n v="18.725336602225799"/>
    <x v="6"/>
    <s v="Teléfono"/>
    <s v="Phone"/>
    <b v="1"/>
    <s v="Yes"/>
    <s v="Cooking"/>
    <x v="0"/>
    <s v="High"/>
    <n v="0.22222222222222221"/>
    <x v="0"/>
    <x v="0"/>
  </r>
  <r>
    <s v="4982-CHOM"/>
    <x v="0"/>
    <n v="59"/>
    <x v="2"/>
    <x v="18"/>
    <n v="1"/>
    <s v="Yes"/>
    <n v="0"/>
    <s v="ID"/>
    <s v="Hombre"/>
    <s v="Male"/>
    <x v="4"/>
    <s v="No"/>
    <s v="No"/>
    <x v="1"/>
    <n v="2"/>
    <x v="0"/>
    <x v="2"/>
    <s v="direct debit"/>
    <n v="33"/>
    <x v="1"/>
    <n v="33"/>
    <n v="1902"/>
    <x v="0"/>
    <x v="0"/>
    <s v="2022/02/16"/>
    <d v="2022-02-16T00:00:00"/>
    <x v="580"/>
    <s v="Alto"/>
    <s v="High"/>
    <n v="32.348370268293493"/>
    <x v="9"/>
    <s v="Email"/>
    <s v="Email"/>
    <b v="1"/>
    <s v="Yes"/>
    <s v="Cooking"/>
    <x v="1"/>
    <s v="Medium"/>
    <n v="8.4745762711864403E-2"/>
    <x v="0"/>
    <x v="0"/>
  </r>
  <r>
    <s v="4512-RDCQ"/>
    <x v="0"/>
    <n v="24"/>
    <x v="2"/>
    <x v="0"/>
    <n v="0"/>
    <s v="No"/>
    <n v="0"/>
    <s v="WV"/>
    <s v="Hombre"/>
    <s v="Male"/>
    <x v="28"/>
    <s v="No"/>
    <s v="No"/>
    <x v="1"/>
    <n v="6"/>
    <x v="0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Reading"/>
    <x v="0"/>
    <s v="Medium"/>
    <n v="0.29166666666666669"/>
    <x v="0"/>
    <x v="0"/>
  </r>
  <r>
    <s v="2227-IPDU"/>
    <x v="1"/>
    <n v="31"/>
    <x v="1"/>
    <x v="1"/>
    <n v="0"/>
    <s v="No"/>
    <n v="25"/>
    <s v="OR"/>
    <s v="Hombre"/>
    <s v="Male"/>
    <x v="25"/>
    <s v="No"/>
    <s v="No"/>
    <x v="0"/>
    <n v="0"/>
    <x v="0"/>
    <x v="0"/>
    <s v="direct debit"/>
    <n v="48"/>
    <x v="1"/>
    <n v="48"/>
    <n v="1476"/>
    <x v="4"/>
    <x v="13"/>
    <s v="2023-08-17"/>
    <d v="2023-08-17T00:00:00"/>
    <x v="598"/>
    <s v="Alto"/>
    <s v="High"/>
    <n v="49.875649374444237"/>
    <x v="3"/>
    <s v="Teléfono"/>
    <s v="Phone"/>
    <b v="1"/>
    <s v="Yes"/>
    <s v="Cooking"/>
    <x v="1"/>
    <s v="Medium"/>
    <n v="0.19354838709677419"/>
    <x v="0"/>
    <x v="0"/>
  </r>
  <r>
    <s v="7343-GNPD"/>
    <x v="0"/>
    <n v="60"/>
    <x v="1"/>
    <x v="13"/>
    <n v="1"/>
    <s v="Yes"/>
    <n v="0"/>
    <s v="WY"/>
    <s v="Female"/>
    <s v="Female"/>
    <x v="27"/>
    <s v="No"/>
    <s v="Yes"/>
    <x v="0"/>
    <n v="0"/>
    <x v="1"/>
    <x v="1"/>
    <s v="CREDIT CARD"/>
    <n v="44"/>
    <x v="0"/>
    <n v="44"/>
    <n v="2639"/>
    <x v="0"/>
    <x v="0"/>
    <s v="2023/08/30"/>
    <d v="2023-08-30T00:00:00"/>
    <x v="380"/>
    <s v="Alto"/>
    <s v="High"/>
    <n v="35.479773842782137"/>
    <x v="1"/>
    <s v="Email"/>
    <s v="Email"/>
    <b v="1"/>
    <s v="Yes"/>
    <s v="Cooking"/>
    <x v="1"/>
    <s v="High"/>
    <n v="0.16666666666666666"/>
    <x v="0"/>
    <x v="1"/>
  </r>
  <r>
    <s v="6399-HUHA"/>
    <x v="1"/>
    <n v="1"/>
    <x v="1"/>
    <x v="5"/>
    <n v="1"/>
    <s v="Yes"/>
    <n v="0"/>
    <s v="NJ"/>
    <s v="Hombre"/>
    <s v="Male"/>
    <x v="28"/>
    <s v="No"/>
    <s v="No"/>
    <x v="0"/>
    <n v="0"/>
    <x v="0"/>
    <x v="0"/>
    <s v="direct debit"/>
    <n v="36"/>
    <x v="1"/>
    <n v="36"/>
    <n v="36"/>
    <x v="3"/>
    <x v="7"/>
    <s v="2020/12/05"/>
    <d v="2020-12-05T00:00:00"/>
    <x v="599"/>
    <s v="Medio"/>
    <s v="Medium"/>
    <n v="33.320772957913469"/>
    <x v="1"/>
    <s v="SMS"/>
    <s v="SMS"/>
    <b v="1"/>
    <s v="Yes"/>
    <s v="Running"/>
    <x v="1"/>
    <s v="High"/>
    <n v="10"/>
    <x v="0"/>
    <x v="0"/>
  </r>
  <r>
    <s v="6744-MTWZ"/>
    <x v="0"/>
    <n v="1"/>
    <x v="2"/>
    <x v="0"/>
    <n v="0"/>
    <s v="No"/>
    <n v="0"/>
    <s v="NC"/>
    <s v="Female"/>
    <s v="Female"/>
    <x v="22"/>
    <s v="Yes"/>
    <s v="No"/>
    <x v="0"/>
    <n v="0"/>
    <x v="0"/>
    <x v="0"/>
    <s v="CREDIT CARD"/>
    <n v="10"/>
    <x v="0"/>
    <n v="10"/>
    <n v="10"/>
    <x v="0"/>
    <x v="0"/>
    <s v="2021/08/17"/>
    <d v="2021-08-17T00:00:00"/>
    <x v="600"/>
    <s v="Alto"/>
    <s v="High"/>
    <n v="8.8067235990838917"/>
    <x v="6"/>
    <s v="Email"/>
    <s v="Email"/>
    <b v="1"/>
    <s v="Yes"/>
    <s v="Reading"/>
    <x v="0"/>
    <s v="High"/>
    <n v="8"/>
    <x v="0"/>
    <x v="2"/>
  </r>
  <r>
    <s v="2666-QZTH"/>
    <x v="0"/>
    <n v="15"/>
    <x v="2"/>
    <x v="12"/>
    <n v="1"/>
    <s v="Yes"/>
    <n v="0"/>
    <s v="PA"/>
    <s v="Female"/>
    <s v="Female"/>
    <x v="17"/>
    <s v="No"/>
    <s v="No"/>
    <x v="0"/>
    <n v="0"/>
    <x v="0"/>
    <x v="0"/>
    <s v="CREDIT CARD"/>
    <n v="17"/>
    <x v="0"/>
    <n v="17"/>
    <n v="248"/>
    <x v="0"/>
    <x v="0"/>
    <s v="2022/01/27"/>
    <d v="2022-01-27T00:00:00"/>
    <x v="601"/>
    <s v="Bajo"/>
    <s v="Low"/>
    <n v="18.214223923543461"/>
    <x v="5"/>
    <s v="Email"/>
    <s v="Email"/>
    <b v="1"/>
    <s v="Yes"/>
    <s v="Cooking"/>
    <x v="0"/>
    <s v="Medium"/>
    <n v="0.2"/>
    <x v="0"/>
    <x v="0"/>
  </r>
  <r>
    <s v="4519-JHXU"/>
    <x v="1"/>
    <n v="35"/>
    <x v="3"/>
    <x v="12"/>
    <n v="1"/>
    <s v="Yes"/>
    <n v="0"/>
    <s v="IN"/>
    <s v="Female"/>
    <s v="Female"/>
    <x v="14"/>
    <s v="No"/>
    <s v="No"/>
    <x v="0"/>
    <n v="0"/>
    <x v="1"/>
    <x v="0"/>
    <s v="direct debit"/>
    <n v="48"/>
    <x v="1"/>
    <n v="48"/>
    <n v="1701"/>
    <x v="1"/>
    <x v="10"/>
    <s v="2020-07-31"/>
    <d v="2020-07-31T00:00:00"/>
    <x v="235"/>
    <s v="Medio"/>
    <s v="Medium"/>
    <n v="43.778439912445073"/>
    <x v="2"/>
    <s v="SMS"/>
    <s v="SMS"/>
    <b v="0"/>
    <s v="No"/>
    <s v="Cooking"/>
    <x v="1"/>
    <s v="Medium"/>
    <n v="0.11428571428571428"/>
    <x v="0"/>
    <x v="0"/>
  </r>
  <r>
    <s v="1425-WCND"/>
    <x v="0"/>
    <n v="8"/>
    <x v="1"/>
    <x v="5"/>
    <n v="1"/>
    <s v="Yes"/>
    <n v="0"/>
    <s v="AL"/>
    <s v="Hombre"/>
    <s v="Male"/>
    <x v="26"/>
    <s v="No"/>
    <s v="No"/>
    <x v="0"/>
    <n v="0"/>
    <x v="0"/>
    <x v="0"/>
    <s v="CREDIT CARD"/>
    <n v="23"/>
    <x v="0"/>
    <n v="23"/>
    <n v="198"/>
    <x v="0"/>
    <x v="0"/>
    <s v="2020-11-18"/>
    <d v="2020-11-18T00:00:00"/>
    <x v="602"/>
    <s v="Bajo"/>
    <s v="Low"/>
    <n v="27.004459832335488"/>
    <x v="9"/>
    <s v="Teléfono"/>
    <s v="Phone"/>
    <b v="1"/>
    <s v="Yes"/>
    <s v="Gaming"/>
    <x v="0"/>
    <s v="Medium"/>
    <n v="0.625"/>
    <x v="0"/>
    <x v="0"/>
  </r>
  <r>
    <s v="5376-MLTX"/>
    <x v="0"/>
    <n v="46"/>
    <x v="1"/>
    <x v="7"/>
    <n v="1"/>
    <s v="Yes"/>
    <n v="0"/>
    <s v="AL"/>
    <s v="Hombre"/>
    <s v="Male"/>
    <x v="34"/>
    <s v="No"/>
    <s v="Yes"/>
    <x v="0"/>
    <n v="0"/>
    <x v="1"/>
    <x v="1"/>
    <s v="direct debit"/>
    <n v="38"/>
    <x v="1"/>
    <n v="38"/>
    <n v="1745"/>
    <x v="0"/>
    <x v="0"/>
    <s v="2021-10-27"/>
    <d v="2021-10-27T00:00:00"/>
    <x v="603"/>
    <s v="Bajo"/>
    <s v="Low"/>
    <n v="39.14050114446988"/>
    <x v="6"/>
    <s v="Teléfono"/>
    <s v="Phone"/>
    <b v="0"/>
    <s v="No"/>
    <s v="Gaming"/>
    <x v="1"/>
    <s v="High"/>
    <n v="0.17391304347826086"/>
    <x v="0"/>
    <x v="1"/>
  </r>
  <r>
    <s v="6945-JQYG"/>
    <x v="0"/>
    <n v="21"/>
    <x v="1"/>
    <x v="10"/>
    <n v="1"/>
    <s v="Yes"/>
    <n v="0"/>
    <s v="NH"/>
    <s v="Female"/>
    <s v="Female"/>
    <x v="3"/>
    <s v="No"/>
    <s v="No"/>
    <x v="1"/>
    <n v="2"/>
    <x v="0"/>
    <x v="0"/>
    <s v="direct debit"/>
    <n v="34"/>
    <x v="1"/>
    <n v="34"/>
    <n v="731"/>
    <x v="0"/>
    <x v="0"/>
    <s v="2021/08/12"/>
    <d v="2021-08-12T00:00:00"/>
    <x v="63"/>
    <s v="Bajo"/>
    <s v="Low"/>
    <n v="39.095339397290893"/>
    <x v="5"/>
    <s v="SMS"/>
    <s v="SMS"/>
    <b v="0"/>
    <s v="No"/>
    <s v="Cooking"/>
    <x v="1"/>
    <s v="Medium"/>
    <n v="0.14285714285714285"/>
    <x v="2"/>
    <x v="0"/>
  </r>
  <r>
    <s v="6019-GOBB"/>
    <x v="0"/>
    <n v="9"/>
    <x v="1"/>
    <x v="0"/>
    <n v="0"/>
    <s v="No"/>
    <n v="0"/>
    <s v="TX"/>
    <s v="Female"/>
    <s v="Female"/>
    <x v="45"/>
    <s v="No"/>
    <s v="No"/>
    <x v="0"/>
    <n v="0"/>
    <x v="0"/>
    <x v="0"/>
    <s v="direct debit"/>
    <n v="7"/>
    <x v="1"/>
    <n v="7"/>
    <n v="64"/>
    <x v="0"/>
    <x v="0"/>
    <s v="2020-10-02"/>
    <d v="2020-10-02T00:00:00"/>
    <x v="604"/>
    <s v="Alto"/>
    <s v="High"/>
    <n v="6.6935986668978593"/>
    <x v="4"/>
    <s v="SMS"/>
    <s v="SMS"/>
    <b v="1"/>
    <s v="Yes"/>
    <s v="Reading"/>
    <x v="0"/>
    <s v="Low"/>
    <n v="0.1111111111111111"/>
    <x v="0"/>
    <x v="0"/>
  </r>
  <r>
    <s v="1770-VFCZ"/>
    <x v="0"/>
    <n v="23"/>
    <x v="1"/>
    <x v="4"/>
    <n v="1"/>
    <s v="Yes"/>
    <n v="0"/>
    <s v="TN"/>
    <s v="Female"/>
    <s v="Female"/>
    <x v="38"/>
    <s v="No"/>
    <s v="No"/>
    <x v="0"/>
    <n v="0"/>
    <x v="1"/>
    <x v="0"/>
    <s v="direct debit"/>
    <n v="20"/>
    <x v="1"/>
    <n v="20"/>
    <n v="457"/>
    <x v="0"/>
    <x v="0"/>
    <s v="2022/07/04"/>
    <d v="2022-07-04T00:00:00"/>
    <x v="605"/>
    <s v="Bajo"/>
    <s v="Low"/>
    <n v="20.133134754087731"/>
    <x v="10"/>
    <s v="SMS"/>
    <s v="SMS"/>
    <b v="0"/>
    <s v="No"/>
    <s v="Reading"/>
    <x v="0"/>
    <s v="Medium"/>
    <n v="0.30434782608695654"/>
    <x v="0"/>
    <x v="0"/>
  </r>
  <r>
    <s v="0778-OIVQ"/>
    <x v="0"/>
    <n v="70"/>
    <x v="1"/>
    <x v="3"/>
    <n v="1"/>
    <s v="Yes"/>
    <n v="0"/>
    <s v="DC"/>
    <s v="Hombre"/>
    <s v="Male"/>
    <x v="16"/>
    <s v="No"/>
    <s v="No"/>
    <x v="1"/>
    <n v="3"/>
    <x v="0"/>
    <x v="2"/>
    <s v="direct debit"/>
    <n v="27"/>
    <x v="1"/>
    <n v="27"/>
    <n v="1894"/>
    <x v="0"/>
    <x v="0"/>
    <s v="2021/11/15"/>
    <d v="2021-11-15T00:00:00"/>
    <x v="474"/>
    <s v="Bajo"/>
    <s v="Low"/>
    <n v="26.883331943150971"/>
    <x v="1"/>
    <s v="SMS"/>
    <s v="SMS"/>
    <b v="0"/>
    <s v="No"/>
    <s v="Cooking"/>
    <x v="0"/>
    <s v="High"/>
    <n v="0.14285714285714285"/>
    <x v="0"/>
    <x v="0"/>
  </r>
  <r>
    <s v="3328-LJRE"/>
    <x v="0"/>
    <n v="38"/>
    <x v="2"/>
    <x v="0"/>
    <n v="0"/>
    <s v="No"/>
    <n v="0"/>
    <s v="MS"/>
    <s v="Female"/>
    <s v="Female"/>
    <x v="57"/>
    <s v="Yes"/>
    <s v="No"/>
    <x v="1"/>
    <n v="5"/>
    <x v="0"/>
    <x v="2"/>
    <s v="CREDIT CARD"/>
    <n v="9"/>
    <x v="0"/>
    <n v="9"/>
    <n v="357"/>
    <x v="0"/>
    <x v="0"/>
    <s v="2022-08-12"/>
    <d v="2022-08-12T00:00:00"/>
    <x v="168"/>
    <s v="Medio"/>
    <s v="Medium"/>
    <n v="9.1297467382168147"/>
    <x v="2"/>
    <s v="Email"/>
    <s v="Email"/>
    <b v="0"/>
    <s v="No"/>
    <s v="Running"/>
    <x v="0"/>
    <s v="Medium"/>
    <n v="0.10526315789473684"/>
    <x v="0"/>
    <x v="2"/>
  </r>
  <r>
    <s v="8463-PKKE"/>
    <x v="1"/>
    <n v="2"/>
    <x v="1"/>
    <x v="7"/>
    <n v="1"/>
    <s v="Yes"/>
    <n v="0"/>
    <s v="NY"/>
    <s v="Female"/>
    <s v="Female"/>
    <x v="55"/>
    <s v="No"/>
    <s v="No"/>
    <x v="0"/>
    <n v="0"/>
    <x v="0"/>
    <x v="0"/>
    <s v="direct debit"/>
    <n v="54"/>
    <x v="1"/>
    <n v="54"/>
    <n v="111"/>
    <x v="1"/>
    <x v="8"/>
    <s v="2023-12-28"/>
    <d v="2023-12-28T00:00:00"/>
    <x v="606"/>
    <s v="Medio"/>
    <s v="Medium"/>
    <n v="47.030073412964327"/>
    <x v="2"/>
    <s v="Email"/>
    <s v="Email"/>
    <b v="0"/>
    <s v="No"/>
    <s v="Running"/>
    <x v="1"/>
    <s v="Medium"/>
    <n v="2"/>
    <x v="0"/>
    <x v="0"/>
  </r>
  <r>
    <s v="2883-GWWW"/>
    <x v="0"/>
    <n v="66"/>
    <x v="1"/>
    <x v="1"/>
    <n v="1"/>
    <s v="Yes"/>
    <n v="0"/>
    <s v="NJ"/>
    <s v="Female"/>
    <s v="Female"/>
    <x v="45"/>
    <s v="No"/>
    <s v="No"/>
    <x v="1"/>
    <n v="2"/>
    <x v="1"/>
    <x v="2"/>
    <s v="CREDIT CARD"/>
    <n v="42"/>
    <x v="0"/>
    <n v="42"/>
    <n v="2768"/>
    <x v="0"/>
    <x v="0"/>
    <s v="2021/07/08"/>
    <d v="2021-07-08T00:00:00"/>
    <x v="607"/>
    <s v="Alto"/>
    <s v="High"/>
    <n v="49.004551755094027"/>
    <x v="7"/>
    <s v="Teléfono"/>
    <s v="Phone"/>
    <b v="0"/>
    <s v="No"/>
    <s v="Reading"/>
    <x v="1"/>
    <s v="Low"/>
    <n v="3.0303030303030304E-2"/>
    <x v="0"/>
    <x v="0"/>
  </r>
  <r>
    <s v="5315-HKSZ"/>
    <x v="0"/>
    <n v="28"/>
    <x v="1"/>
    <x v="3"/>
    <n v="1"/>
    <s v="Yes"/>
    <n v="0"/>
    <s v="ND"/>
    <s v="Female"/>
    <s v="Female"/>
    <x v="59"/>
    <s v="No"/>
    <s v="No"/>
    <x v="0"/>
    <n v="0"/>
    <x v="0"/>
    <x v="1"/>
    <s v="direct debit"/>
    <n v="30"/>
    <x v="1"/>
    <n v="30"/>
    <n v="815"/>
    <x v="0"/>
    <x v="0"/>
    <s v="2022-09-11"/>
    <d v="2022-09-11T00:00:00"/>
    <x v="608"/>
    <s v="Medio"/>
    <s v="Medium"/>
    <n v="34.168071562946743"/>
    <x v="9"/>
    <s v="Email"/>
    <s v="Email"/>
    <b v="0"/>
    <s v="No"/>
    <s v="Reading"/>
    <x v="1"/>
    <s v="Medium"/>
    <n v="0.17857142857142858"/>
    <x v="0"/>
    <x v="0"/>
  </r>
  <r>
    <s v="5870-ZEDH"/>
    <x v="0"/>
    <n v="71"/>
    <x v="1"/>
    <x v="3"/>
    <n v="1"/>
    <s v="Yes"/>
    <n v="0"/>
    <s v="OH"/>
    <s v="Hombre"/>
    <s v="Male"/>
    <x v="55"/>
    <s v="No"/>
    <s v="No"/>
    <x v="0"/>
    <n v="0"/>
    <x v="1"/>
    <x v="2"/>
    <s v="direct debit"/>
    <n v="31"/>
    <x v="1"/>
    <n v="31"/>
    <n v="2229"/>
    <x v="0"/>
    <x v="0"/>
    <s v="2023-06-22"/>
    <d v="2023-06-22T00:00:00"/>
    <x v="187"/>
    <s v="Alto"/>
    <s v="High"/>
    <n v="27.59840688392126"/>
    <x v="8"/>
    <s v="Teléfono"/>
    <s v="Phone"/>
    <b v="0"/>
    <s v="No"/>
    <s v="Reading"/>
    <x v="0"/>
    <s v="High"/>
    <n v="0.12676056338028169"/>
    <x v="0"/>
    <x v="0"/>
  </r>
  <r>
    <s v="4518-CNFT"/>
    <x v="0"/>
    <n v="73"/>
    <x v="2"/>
    <x v="7"/>
    <n v="1"/>
    <s v="Yes"/>
    <n v="0"/>
    <s v="CT"/>
    <s v="Female"/>
    <s v="Female"/>
    <x v="23"/>
    <s v="No"/>
    <s v="No"/>
    <x v="1"/>
    <n v="2"/>
    <x v="1"/>
    <x v="2"/>
    <s v="direct debit"/>
    <n v="54"/>
    <x v="1"/>
    <n v="54"/>
    <n v="3933"/>
    <x v="0"/>
    <x v="0"/>
    <s v="2022/10/11"/>
    <d v="2022-10-11T00:00:00"/>
    <x v="609"/>
    <s v="Bajo"/>
    <s v="Low"/>
    <n v="63.615146945034958"/>
    <x v="1"/>
    <s v="Teléfono"/>
    <s v="Phone"/>
    <b v="1"/>
    <s v="Yes"/>
    <s v="Gaming"/>
    <x v="2"/>
    <s v="High"/>
    <n v="0.13698630136986301"/>
    <x v="0"/>
    <x v="0"/>
  </r>
  <r>
    <s v="0281-LLKJ"/>
    <x v="0"/>
    <n v="70"/>
    <x v="1"/>
    <x v="11"/>
    <n v="1"/>
    <s v="Yes"/>
    <n v="0"/>
    <s v="HI"/>
    <s v="Hombre"/>
    <s v="Male"/>
    <x v="47"/>
    <s v="Yes"/>
    <s v="No"/>
    <x v="0"/>
    <n v="0"/>
    <x v="1"/>
    <x v="1"/>
    <s v="CREDIT CARD"/>
    <n v="34"/>
    <x v="0"/>
    <n v="34"/>
    <n v="2363"/>
    <x v="0"/>
    <x v="0"/>
    <s v="2020-10-24"/>
    <d v="2020-10-24T00:00:00"/>
    <x v="610"/>
    <s v="Bajo"/>
    <s v="Low"/>
    <n v="35.708617885507877"/>
    <x v="7"/>
    <s v="Email"/>
    <s v="Email"/>
    <b v="0"/>
    <s v="No"/>
    <s v="Reading"/>
    <x v="1"/>
    <s v="Low"/>
    <n v="2.8571428571428571E-2"/>
    <x v="0"/>
    <x v="2"/>
  </r>
  <r>
    <s v="8844-RNAN"/>
    <x v="0"/>
    <n v="30"/>
    <x v="1"/>
    <x v="3"/>
    <n v="1"/>
    <s v="Yes"/>
    <n v="0"/>
    <s v="RI"/>
    <s v="Hombre"/>
    <s v="Male"/>
    <x v="16"/>
    <s v="No"/>
    <s v="No"/>
    <x v="1"/>
    <n v="2"/>
    <x v="1"/>
    <x v="0"/>
    <s v="direct debit"/>
    <n v="34"/>
    <x v="1"/>
    <n v="34"/>
    <n v="1004"/>
    <x v="0"/>
    <x v="0"/>
    <s v="2020/02/23"/>
    <d v="2020-02-23T00:00:00"/>
    <x v="611"/>
    <s v="Medio"/>
    <s v="Medium"/>
    <n v="37.991910310379133"/>
    <x v="1"/>
    <s v="Teléfono"/>
    <s v="Phone"/>
    <b v="0"/>
    <s v="No"/>
    <s v="Running"/>
    <x v="1"/>
    <s v="High"/>
    <n v="0.33333333333333331"/>
    <x v="0"/>
    <x v="0"/>
  </r>
  <r>
    <s v="1243-MELM"/>
    <x v="0"/>
    <n v="19"/>
    <x v="2"/>
    <x v="7"/>
    <n v="1"/>
    <s v="Yes"/>
    <n v="0"/>
    <s v="OR"/>
    <s v="Hombre"/>
    <s v="Male"/>
    <x v="51"/>
    <s v="No"/>
    <s v="No"/>
    <x v="0"/>
    <n v="0"/>
    <x v="0"/>
    <x v="0"/>
    <s v="CREDIT CARD"/>
    <n v="48"/>
    <x v="0"/>
    <n v="48"/>
    <n v="899"/>
    <x v="0"/>
    <x v="0"/>
    <s v="2021/06/18"/>
    <d v="2021-06-18T00:00:00"/>
    <x v="612"/>
    <s v="Alto"/>
    <s v="High"/>
    <n v="38.857646520418477"/>
    <x v="0"/>
    <s v="Email"/>
    <s v="Email"/>
    <b v="1"/>
    <s v="Yes"/>
    <s v="Reading"/>
    <x v="1"/>
    <s v="Low"/>
    <n v="0"/>
    <x v="0"/>
    <x v="0"/>
  </r>
  <r>
    <s v="2041-ZZOG"/>
    <x v="0"/>
    <n v="70"/>
    <x v="1"/>
    <x v="0"/>
    <n v="0"/>
    <s v="No"/>
    <n v="0"/>
    <s v="GA"/>
    <s v="Hombre"/>
    <s v="Male"/>
    <x v="24"/>
    <s v="No"/>
    <s v="No"/>
    <x v="0"/>
    <n v="0"/>
    <x v="0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Running"/>
    <x v="0"/>
    <s v="Low"/>
    <n v="2.8571428571428571E-2"/>
    <x v="0"/>
    <x v="0"/>
  </r>
  <r>
    <s v="3100-VBIF"/>
    <x v="0"/>
    <n v="5"/>
    <x v="1"/>
    <x v="25"/>
    <n v="1"/>
    <s v="Yes"/>
    <n v="0"/>
    <s v="HI"/>
    <s v="Hombre"/>
    <s v="Male"/>
    <x v="32"/>
    <s v="Yes"/>
    <s v="No"/>
    <x v="0"/>
    <n v="0"/>
    <x v="0"/>
    <x v="0"/>
    <s v="direct debit"/>
    <n v="22"/>
    <x v="1"/>
    <n v="22"/>
    <n v="116"/>
    <x v="0"/>
    <x v="0"/>
    <s v="2023/08/30"/>
    <d v="2023-08-30T00:00:00"/>
    <x v="224"/>
    <s v="Alto"/>
    <s v="High"/>
    <n v="18.620419467329121"/>
    <x v="7"/>
    <s v="Teléfono"/>
    <s v="Phone"/>
    <b v="1"/>
    <s v="Yes"/>
    <s v="Cooking"/>
    <x v="0"/>
    <s v="Low"/>
    <n v="0.4"/>
    <x v="2"/>
    <x v="2"/>
  </r>
  <r>
    <s v="6713-YILD"/>
    <x v="0"/>
    <n v="27"/>
    <x v="1"/>
    <x v="14"/>
    <n v="1"/>
    <s v="Yes"/>
    <n v="0"/>
    <s v="KY"/>
    <s v="Hombre"/>
    <s v="Male"/>
    <x v="0"/>
    <s v="No"/>
    <s v="No"/>
    <x v="0"/>
    <n v="0"/>
    <x v="0"/>
    <x v="0"/>
    <s v="CREDIT CARD"/>
    <n v="17"/>
    <x v="0"/>
    <n v="17"/>
    <n v="463"/>
    <x v="0"/>
    <x v="0"/>
    <s v="2021/05/07"/>
    <d v="2021-05-07T00:00:00"/>
    <x v="549"/>
    <s v="Alto"/>
    <s v="High"/>
    <n v="18.632907297315491"/>
    <x v="8"/>
    <s v="SMS"/>
    <s v="SMS"/>
    <b v="1"/>
    <s v="Yes"/>
    <s v="Gaming"/>
    <x v="0"/>
    <s v="High"/>
    <n v="0.33333333333333331"/>
    <x v="2"/>
    <x v="0"/>
  </r>
  <r>
    <s v="7759-YMIA"/>
    <x v="0"/>
    <n v="46"/>
    <x v="1"/>
    <x v="12"/>
    <n v="1"/>
    <s v="Yes"/>
    <n v="0"/>
    <s v="KS"/>
    <s v="Female"/>
    <s v="Female"/>
    <x v="31"/>
    <s v="No"/>
    <s v="No"/>
    <x v="0"/>
    <n v="0"/>
    <x v="0"/>
    <x v="1"/>
    <s v="CREDIT CARD"/>
    <n v="42"/>
    <x v="0"/>
    <n v="42"/>
    <n v="1938"/>
    <x v="0"/>
    <x v="0"/>
    <s v="2023/03/26"/>
    <d v="2023-03-26T00:00:00"/>
    <x v="614"/>
    <s v="Medio"/>
    <s v="Medium"/>
    <n v="42.74208696782474"/>
    <x v="0"/>
    <s v="Email"/>
    <s v="Email"/>
    <b v="0"/>
    <s v="No"/>
    <s v="Reading"/>
    <x v="1"/>
    <s v="Low"/>
    <n v="0"/>
    <x v="0"/>
    <x v="0"/>
  </r>
  <r>
    <s v="8495-NAJQ"/>
    <x v="0"/>
    <n v="23"/>
    <x v="1"/>
    <x v="0"/>
    <n v="0"/>
    <s v="No"/>
    <n v="0"/>
    <s v="FL"/>
    <s v="Hombre"/>
    <s v="Male"/>
    <x v="31"/>
    <s v="No"/>
    <s v="No"/>
    <x v="0"/>
    <n v="0"/>
    <x v="0"/>
    <x v="0"/>
    <s v="direct debit"/>
    <n v="10"/>
    <x v="1"/>
    <n v="10"/>
    <n v="229"/>
    <x v="0"/>
    <x v="0"/>
    <s v="2020-06-18"/>
    <d v="2020-06-18T00:00:00"/>
    <x v="223"/>
    <s v="Medio"/>
    <s v="Medium"/>
    <n v="11.20145466138964"/>
    <x v="2"/>
    <s v="SMS"/>
    <s v="SMS"/>
    <b v="0"/>
    <s v="No"/>
    <s v="Reading"/>
    <x v="0"/>
    <s v="Medium"/>
    <n v="0.17391304347826086"/>
    <x v="0"/>
    <x v="0"/>
  </r>
  <r>
    <s v="9710-GTGX"/>
    <x v="0"/>
    <n v="60"/>
    <x v="1"/>
    <x v="16"/>
    <n v="0"/>
    <s v="No"/>
    <n v="13"/>
    <s v="TN"/>
    <s v="Hombre"/>
    <s v="Male"/>
    <x v="8"/>
    <s v="Yes"/>
    <s v="No"/>
    <x v="0"/>
    <n v="0"/>
    <x v="0"/>
    <x v="0"/>
    <s v="direct debit"/>
    <n v="29"/>
    <x v="1"/>
    <n v="29"/>
    <n v="1752"/>
    <x v="0"/>
    <x v="0"/>
    <s v="2021-03-19"/>
    <d v="2021-03-19T00:00:00"/>
    <x v="44"/>
    <s v="Bajo"/>
    <s v="Low"/>
    <n v="31.138304852958228"/>
    <x v="7"/>
    <s v="Email"/>
    <s v="Email"/>
    <b v="0"/>
    <s v="No"/>
    <s v="Gaming"/>
    <x v="1"/>
    <s v="Low"/>
    <n v="3.3333333333333333E-2"/>
    <x v="0"/>
    <x v="2"/>
  </r>
  <r>
    <s v="4464-LBRK"/>
    <x v="0"/>
    <n v="61"/>
    <x v="1"/>
    <x v="21"/>
    <n v="1"/>
    <s v="Yes"/>
    <n v="0"/>
    <s v="ME"/>
    <s v="Female"/>
    <s v="Female"/>
    <x v="22"/>
    <s v="Yes"/>
    <s v="No"/>
    <x v="0"/>
    <n v="0"/>
    <x v="1"/>
    <x v="0"/>
    <s v="direct debit"/>
    <n v="61"/>
    <x v="1"/>
    <n v="61"/>
    <n v="3730"/>
    <x v="0"/>
    <x v="0"/>
    <s v="2023-03-14"/>
    <d v="2023-03-14T00:00:00"/>
    <x v="406"/>
    <s v="Alto"/>
    <s v="High"/>
    <n v="52.904382051617411"/>
    <x v="6"/>
    <s v="SMS"/>
    <s v="SMS"/>
    <b v="1"/>
    <s v="Yes"/>
    <s v="Cooking"/>
    <x v="1"/>
    <s v="High"/>
    <n v="0.13114754098360656"/>
    <x v="2"/>
    <x v="2"/>
  </r>
  <r>
    <s v="4370-HGPR"/>
    <x v="1"/>
    <n v="1"/>
    <x v="3"/>
    <x v="5"/>
    <n v="1"/>
    <s v="Yes"/>
    <n v="0"/>
    <s v="AR"/>
    <s v="Hombre"/>
    <s v="Male"/>
    <x v="51"/>
    <s v="No"/>
    <s v="No"/>
    <x v="0"/>
    <n v="0"/>
    <x v="0"/>
    <x v="0"/>
    <s v="PAPER CHECK"/>
    <n v="33"/>
    <x v="3"/>
    <n v="33"/>
    <n v="33"/>
    <x v="1"/>
    <x v="6"/>
    <s v="2023-10-31"/>
    <d v="2023-10-31T00:00:00"/>
    <x v="148"/>
    <s v="Bajo"/>
    <s v="Low"/>
    <n v="33.194585844254973"/>
    <x v="6"/>
    <s v="Teléfono"/>
    <s v="Phone"/>
    <b v="0"/>
    <s v="No"/>
    <s v="Running"/>
    <x v="1"/>
    <s v="High"/>
    <n v="8"/>
    <x v="0"/>
    <x v="0"/>
  </r>
  <r>
    <s v="0627-LLPX"/>
    <x v="1"/>
    <n v="4"/>
    <x v="1"/>
    <x v="4"/>
    <n v="1"/>
    <s v="Yes"/>
    <n v="0"/>
    <s v="VA"/>
    <s v="Female"/>
    <s v="Female"/>
    <x v="38"/>
    <s v="No"/>
    <s v="No"/>
    <x v="0"/>
    <n v="0"/>
    <x v="0"/>
    <x v="0"/>
    <s v="direct debit"/>
    <n v="43"/>
    <x v="1"/>
    <n v="43"/>
    <n v="166"/>
    <x v="1"/>
    <x v="8"/>
    <s v="2021/10/29"/>
    <d v="2021-10-29T00:00:00"/>
    <x v="615"/>
    <s v="Alto"/>
    <s v="High"/>
    <n v="44.62656753603963"/>
    <x v="10"/>
    <s v="Email"/>
    <s v="Email"/>
    <b v="0"/>
    <s v="No"/>
    <s v="Gaming"/>
    <x v="1"/>
    <s v="Medium"/>
    <n v="1.75"/>
    <x v="0"/>
    <x v="0"/>
  </r>
  <r>
    <s v="5582-SNME"/>
    <x v="0"/>
    <n v="1"/>
    <x v="1"/>
    <x v="0"/>
    <n v="0"/>
    <s v="No"/>
    <n v="0"/>
    <s v="IA"/>
    <s v="Hombre"/>
    <s v="Male"/>
    <x v="62"/>
    <s v="Yes"/>
    <s v="No"/>
    <x v="0"/>
    <n v="0"/>
    <x v="0"/>
    <x v="0"/>
    <s v="CREDIT CARD"/>
    <n v="12"/>
    <x v="0"/>
    <n v="12"/>
    <n v="12"/>
    <x v="0"/>
    <x v="0"/>
    <s v="2021/11/15"/>
    <d v="2021-11-15T00:00:00"/>
    <x v="129"/>
    <s v="Alto"/>
    <s v="High"/>
    <n v="10.370724461229869"/>
    <x v="7"/>
    <s v="Teléfono"/>
    <s v="Phone"/>
    <b v="1"/>
    <s v="Yes"/>
    <s v="Gaming"/>
    <x v="0"/>
    <s v="Low"/>
    <n v="2"/>
    <x v="0"/>
    <x v="2"/>
  </r>
  <r>
    <s v="6155-XXQS"/>
    <x v="0"/>
    <n v="63"/>
    <x v="1"/>
    <x v="0"/>
    <n v="0"/>
    <s v="No"/>
    <n v="0"/>
    <s v="NV"/>
    <s v="Female"/>
    <s v="Female"/>
    <x v="34"/>
    <s v="No"/>
    <s v="Yes"/>
    <x v="0"/>
    <n v="0"/>
    <x v="0"/>
    <x v="2"/>
    <s v="CREDIT CARD"/>
    <n v="9"/>
    <x v="0"/>
    <n v="9"/>
    <n v="554"/>
    <x v="0"/>
    <x v="0"/>
    <s v="2020-06-03"/>
    <d v="2020-06-03T00:00:00"/>
    <x v="412"/>
    <s v="Alto"/>
    <s v="High"/>
    <n v="9.8057254674111451"/>
    <x v="0"/>
    <s v="Email"/>
    <s v="Email"/>
    <b v="0"/>
    <s v="No"/>
    <s v="Cooking"/>
    <x v="0"/>
    <s v="Low"/>
    <n v="0"/>
    <x v="0"/>
    <x v="1"/>
  </r>
  <r>
    <s v="7787-TFEI"/>
    <x v="0"/>
    <n v="44"/>
    <x v="1"/>
    <x v="9"/>
    <n v="1"/>
    <s v="Yes"/>
    <n v="0"/>
    <s v="VT"/>
    <s v="Hombre"/>
    <s v="Male"/>
    <x v="59"/>
    <s v="No"/>
    <s v="No"/>
    <x v="0"/>
    <n v="0"/>
    <x v="1"/>
    <x v="1"/>
    <s v="direct debit"/>
    <n v="22"/>
    <x v="1"/>
    <n v="22"/>
    <n v="970"/>
    <x v="0"/>
    <x v="0"/>
    <s v="2020/06/01"/>
    <d v="2020-06-01T00:00:00"/>
    <x v="616"/>
    <s v="Alto"/>
    <s v="High"/>
    <n v="18.30608469884066"/>
    <x v="3"/>
    <s v="Email"/>
    <s v="Email"/>
    <b v="1"/>
    <s v="Yes"/>
    <s v="Running"/>
    <x v="0"/>
    <s v="Medium"/>
    <n v="0.13636363636363635"/>
    <x v="0"/>
    <x v="0"/>
  </r>
  <r>
    <s v="4914-GDRS"/>
    <x v="1"/>
    <n v="1"/>
    <x v="3"/>
    <x v="7"/>
    <n v="1"/>
    <s v="Yes"/>
    <n v="0"/>
    <s v="MI"/>
    <s v="Female"/>
    <s v="Female"/>
    <x v="14"/>
    <s v="No"/>
    <s v="No"/>
    <x v="0"/>
    <n v="0"/>
    <x v="0"/>
    <x v="0"/>
    <s v="direct debit"/>
    <n v="36"/>
    <x v="1"/>
    <n v="36"/>
    <n v="36"/>
    <x v="1"/>
    <x v="8"/>
    <s v="2021/09/16"/>
    <d v="2021-09-16T00:00:00"/>
    <x v="617"/>
    <s v="Alto"/>
    <s v="High"/>
    <n v="31.834422911005881"/>
    <x v="4"/>
    <s v="SMS"/>
    <s v="SMS"/>
    <b v="1"/>
    <s v="Yes"/>
    <s v="Running"/>
    <x v="1"/>
    <s v="Low"/>
    <n v="1"/>
    <x v="0"/>
    <x v="0"/>
  </r>
  <r>
    <s v="8896-AKSL"/>
    <x v="0"/>
    <n v="1"/>
    <x v="1"/>
    <x v="17"/>
    <n v="1"/>
    <s v="Yes"/>
    <n v="0"/>
    <s v="LA"/>
    <s v="Hombre"/>
    <s v="Male"/>
    <x v="57"/>
    <s v="Yes"/>
    <s v="No"/>
    <x v="1"/>
    <n v="3"/>
    <x v="0"/>
    <x v="0"/>
    <s v="direct debit"/>
    <n v="18"/>
    <x v="1"/>
    <n v="18"/>
    <n v="18"/>
    <x v="0"/>
    <x v="0"/>
    <s v="2023-08-22"/>
    <d v="2023-08-22T00:00:00"/>
    <x v="618"/>
    <s v="Alto"/>
    <s v="High"/>
    <n v="17.605419689120449"/>
    <x v="0"/>
    <s v="Email"/>
    <s v="Email"/>
    <b v="0"/>
    <s v="No"/>
    <s v="Cooking"/>
    <x v="0"/>
    <s v="Low"/>
    <n v="0"/>
    <x v="2"/>
    <x v="2"/>
  </r>
  <r>
    <s v="0527-WYXI"/>
    <x v="0"/>
    <n v="1"/>
    <x v="1"/>
    <x v="2"/>
    <n v="0"/>
    <s v="No"/>
    <n v="4"/>
    <s v="SC"/>
    <s v="Female"/>
    <s v="Female"/>
    <x v="59"/>
    <s v="No"/>
    <s v="No"/>
    <x v="0"/>
    <n v="0"/>
    <x v="0"/>
    <x v="0"/>
    <s v="direct debit"/>
    <n v="35"/>
    <x v="1"/>
    <n v="35"/>
    <n v="35"/>
    <x v="0"/>
    <x v="0"/>
    <s v="2022-03-22"/>
    <d v="2022-03-22T00:00:00"/>
    <x v="619"/>
    <s v="Medio"/>
    <s v="Medium"/>
    <n v="30.200935783210209"/>
    <x v="10"/>
    <s v="Teléfono"/>
    <s v="Phone"/>
    <b v="0"/>
    <s v="No"/>
    <s v="Cooking"/>
    <x v="1"/>
    <s v="Medium"/>
    <n v="7"/>
    <x v="0"/>
    <x v="0"/>
  </r>
  <r>
    <s v="0709-LLVR"/>
    <x v="0"/>
    <n v="10"/>
    <x v="2"/>
    <x v="7"/>
    <n v="0"/>
    <s v="No"/>
    <n v="88"/>
    <s v="OK"/>
    <s v="Hombre"/>
    <s v="Male"/>
    <x v="27"/>
    <s v="No"/>
    <s v="Yes"/>
    <x v="0"/>
    <n v="0"/>
    <x v="0"/>
    <x v="0"/>
    <s v="CREDIT CARD"/>
    <n v="29"/>
    <x v="0"/>
    <n v="29"/>
    <n v="300"/>
    <x v="0"/>
    <x v="0"/>
    <s v="2020-12-16"/>
    <d v="2020-12-16T00:00:00"/>
    <x v="597"/>
    <s v="Alto"/>
    <s v="High"/>
    <n v="34.762600591905773"/>
    <x v="8"/>
    <s v="Teléfono"/>
    <s v="Phone"/>
    <b v="1"/>
    <s v="Yes"/>
    <s v="Gaming"/>
    <x v="1"/>
    <s v="High"/>
    <n v="0.9"/>
    <x v="0"/>
    <x v="1"/>
  </r>
  <r>
    <s v="6322-KHWF"/>
    <x v="0"/>
    <n v="21"/>
    <x v="2"/>
    <x v="0"/>
    <n v="0"/>
    <s v="No"/>
    <n v="0"/>
    <s v="SD"/>
    <s v="Hombre"/>
    <s v="Male"/>
    <x v="45"/>
    <s v="No"/>
    <s v="No"/>
    <x v="1"/>
    <n v="6"/>
    <x v="0"/>
    <x v="1"/>
    <s v="direct debit"/>
    <n v="9"/>
    <x v="1"/>
    <n v="9"/>
    <n v="187"/>
    <x v="0"/>
    <x v="0"/>
    <s v="2021/10/24"/>
    <d v="2021-10-24T00:00:00"/>
    <x v="620"/>
    <s v="Medio"/>
    <s v="Medium"/>
    <n v="8.0365530131987946"/>
    <x v="4"/>
    <s v="Teléfono"/>
    <s v="Phone"/>
    <b v="0"/>
    <s v="No"/>
    <s v="Gaming"/>
    <x v="0"/>
    <s v="Low"/>
    <n v="4.7619047619047616E-2"/>
    <x v="0"/>
    <x v="0"/>
  </r>
  <r>
    <s v="7507-BFJR"/>
    <x v="1"/>
    <n v="23"/>
    <x v="3"/>
    <x v="1"/>
    <n v="1"/>
    <s v="Yes"/>
    <n v="0"/>
    <s v="CT"/>
    <s v="Hombre"/>
    <s v="Male"/>
    <x v="65"/>
    <s v="No"/>
    <s v="Yes"/>
    <x v="0"/>
    <n v="0"/>
    <x v="0"/>
    <x v="0"/>
    <s v="direct debit"/>
    <n v="50"/>
    <x v="1"/>
    <n v="50"/>
    <n v="1126"/>
    <x v="1"/>
    <x v="8"/>
    <s v="2023/05/10"/>
    <d v="2023-05-10T00:00:00"/>
    <x v="146"/>
    <s v="Alto"/>
    <s v="High"/>
    <n v="58.853068965423667"/>
    <x v="9"/>
    <s v="Teléfono"/>
    <s v="Phone"/>
    <b v="1"/>
    <s v="Yes"/>
    <s v="Reading"/>
    <x v="1"/>
    <s v="Medium"/>
    <n v="0.21739130434782608"/>
    <x v="0"/>
    <x v="1"/>
  </r>
  <r>
    <s v="6822-DEXO"/>
    <x v="1"/>
    <n v="3"/>
    <x v="2"/>
    <x v="5"/>
    <n v="1"/>
    <s v="Yes"/>
    <n v="0"/>
    <s v="WY"/>
    <s v="Hombre"/>
    <s v="Male"/>
    <x v="58"/>
    <s v="No"/>
    <s v="No"/>
    <x v="0"/>
    <n v="0"/>
    <x v="0"/>
    <x v="0"/>
    <s v="direct debit"/>
    <n v="33"/>
    <x v="1"/>
    <n v="33"/>
    <n v="97"/>
    <x v="1"/>
    <x v="6"/>
    <s v="2023-12-21"/>
    <d v="2023-12-21T00:00:00"/>
    <x v="364"/>
    <s v="Alto"/>
    <s v="High"/>
    <n v="27.468904102967141"/>
    <x v="9"/>
    <s v="SMS"/>
    <s v="SMS"/>
    <b v="0"/>
    <s v="No"/>
    <s v="Reading"/>
    <x v="0"/>
    <s v="Medium"/>
    <n v="1.6666666666666667"/>
    <x v="0"/>
    <x v="0"/>
  </r>
  <r>
    <s v="8950-HDPL"/>
    <x v="0"/>
    <n v="1"/>
    <x v="1"/>
    <x v="0"/>
    <n v="0"/>
    <s v="No"/>
    <n v="0"/>
    <s v="HI"/>
    <s v="Female"/>
    <s v="Female"/>
    <x v="39"/>
    <s v="No"/>
    <s v="No"/>
    <x v="0"/>
    <n v="0"/>
    <x v="0"/>
    <x v="0"/>
    <s v="direct debit"/>
    <n v="10"/>
    <x v="1"/>
    <n v="10"/>
    <n v="10"/>
    <x v="0"/>
    <x v="0"/>
    <s v="2021-11-07"/>
    <d v="2021-11-07T00:00:00"/>
    <x v="621"/>
    <s v="Alto"/>
    <s v="High"/>
    <n v="10.40458693951658"/>
    <x v="5"/>
    <s v="SMS"/>
    <s v="SMS"/>
    <b v="0"/>
    <s v="No"/>
    <s v="Gaming"/>
    <x v="0"/>
    <s v="Medium"/>
    <n v="3"/>
    <x v="0"/>
    <x v="0"/>
  </r>
  <r>
    <s v="3561-UYIS"/>
    <x v="0"/>
    <n v="11"/>
    <x v="1"/>
    <x v="19"/>
    <n v="1"/>
    <s v="Yes"/>
    <n v="0"/>
    <s v="ME"/>
    <s v="Female"/>
    <s v="Female"/>
    <x v="31"/>
    <s v="No"/>
    <s v="No"/>
    <x v="0"/>
    <n v="0"/>
    <x v="1"/>
    <x v="0"/>
    <s v="direct debit"/>
    <n v="24"/>
    <x v="1"/>
    <n v="24"/>
    <n v="263"/>
    <x v="0"/>
    <x v="0"/>
    <s v="2022-10-14"/>
    <d v="2022-10-14T00:00:00"/>
    <x v="622"/>
    <s v="Medio"/>
    <s v="Medium"/>
    <n v="27.556823750014662"/>
    <x v="7"/>
    <s v="SMS"/>
    <s v="SMS"/>
    <b v="1"/>
    <s v="Yes"/>
    <s v="Cooking"/>
    <x v="0"/>
    <s v="Low"/>
    <n v="0.18181818181818182"/>
    <x v="2"/>
    <x v="0"/>
  </r>
  <r>
    <s v="2328-CNXN"/>
    <x v="1"/>
    <n v="8"/>
    <x v="0"/>
    <x v="5"/>
    <n v="1"/>
    <s v="Yes"/>
    <n v="0"/>
    <s v="GA"/>
    <s v="Female"/>
    <s v="Female"/>
    <x v="44"/>
    <s v="No"/>
    <s v="Yes"/>
    <x v="0"/>
    <n v="0"/>
    <x v="0"/>
    <x v="0"/>
    <s v="direct debit"/>
    <n v="54"/>
    <x v="1"/>
    <n v="54"/>
    <n v="411"/>
    <x v="1"/>
    <x v="8"/>
    <s v="2022/11/24"/>
    <d v="2022-11-24T00:00:00"/>
    <x v="287"/>
    <s v="Bajo"/>
    <s v="Low"/>
    <n v="61.808777905507768"/>
    <x v="5"/>
    <s v="Email"/>
    <s v="Email"/>
    <b v="1"/>
    <s v="Yes"/>
    <s v="Gaming"/>
    <x v="2"/>
    <s v="Medium"/>
    <n v="0.375"/>
    <x v="0"/>
    <x v="1"/>
  </r>
  <r>
    <s v="4962-BYAT"/>
    <x v="0"/>
    <n v="27"/>
    <x v="1"/>
    <x v="2"/>
    <n v="1"/>
    <s v="Yes"/>
    <n v="0"/>
    <s v="GA"/>
    <s v="Female"/>
    <s v="Female"/>
    <x v="13"/>
    <s v="No"/>
    <s v="No"/>
    <x v="1"/>
    <n v="4"/>
    <x v="0"/>
    <x v="0"/>
    <s v="CREDIT CARD"/>
    <n v="39"/>
    <x v="0"/>
    <n v="39"/>
    <n v="1029"/>
    <x v="0"/>
    <x v="0"/>
    <s v="2020-07-12"/>
    <d v="2020-07-12T00:00:00"/>
    <x v="116"/>
    <s v="Bajo"/>
    <s v="Low"/>
    <n v="31.734870845477889"/>
    <x v="4"/>
    <s v="Teléfono"/>
    <s v="Phone"/>
    <b v="0"/>
    <s v="No"/>
    <s v="Cooking"/>
    <x v="1"/>
    <s v="Low"/>
    <n v="3.7037037037037035E-2"/>
    <x v="0"/>
    <x v="0"/>
  </r>
  <r>
    <s v="8554-FTFQ"/>
    <x v="0"/>
    <n v="23"/>
    <x v="1"/>
    <x v="3"/>
    <n v="1"/>
    <s v="Yes"/>
    <n v="0"/>
    <s v="MS"/>
    <s v="Hombre"/>
    <s v="Male"/>
    <x v="7"/>
    <s v="No"/>
    <s v="No"/>
    <x v="1"/>
    <n v="2"/>
    <x v="0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unning"/>
    <x v="0"/>
    <s v="Medium"/>
    <n v="0.30434782608695654"/>
    <x v="0"/>
    <x v="0"/>
  </r>
  <r>
    <s v="4774-NCJW"/>
    <x v="0"/>
    <n v="70"/>
    <x v="1"/>
    <x v="19"/>
    <n v="1"/>
    <s v="Yes"/>
    <n v="0"/>
    <s v="NY"/>
    <s v="Hombre"/>
    <s v="Male"/>
    <x v="9"/>
    <s v="No"/>
    <s v="No"/>
    <x v="1"/>
    <n v="2"/>
    <x v="1"/>
    <x v="2"/>
    <s v="CREDIT CARD"/>
    <n v="33"/>
    <x v="0"/>
    <n v="33"/>
    <n v="2318"/>
    <x v="0"/>
    <x v="0"/>
    <s v="2023/06/11"/>
    <d v="2023-06-11T00:00:00"/>
    <x v="111"/>
    <s v="Bajo"/>
    <s v="Low"/>
    <n v="32.207849611383587"/>
    <x v="8"/>
    <s v="SMS"/>
    <s v="SMS"/>
    <b v="1"/>
    <s v="Yes"/>
    <s v="Gaming"/>
    <x v="1"/>
    <s v="High"/>
    <n v="0.12857142857142856"/>
    <x v="2"/>
    <x v="0"/>
  </r>
  <r>
    <s v="9797-ARAA"/>
    <x v="0"/>
    <n v="28"/>
    <x v="1"/>
    <x v="7"/>
    <n v="1"/>
    <s v="Yes"/>
    <n v="0"/>
    <s v="AR"/>
    <s v="Female"/>
    <s v="Female"/>
    <x v="28"/>
    <s v="No"/>
    <s v="No"/>
    <x v="1"/>
    <n v="4"/>
    <x v="0"/>
    <x v="1"/>
    <s v="direct debit"/>
    <n v="33"/>
    <x v="1"/>
    <n v="33"/>
    <n v="939"/>
    <x v="0"/>
    <x v="0"/>
    <s v="2023-10-16"/>
    <d v="2023-10-16T00:00:00"/>
    <x v="448"/>
    <s v="Medio"/>
    <s v="Medium"/>
    <n v="34.169319173405363"/>
    <x v="3"/>
    <s v="Teléfono"/>
    <s v="Phone"/>
    <b v="0"/>
    <s v="No"/>
    <s v="Gaming"/>
    <x v="1"/>
    <s v="Medium"/>
    <n v="0.21428571428571427"/>
    <x v="0"/>
    <x v="0"/>
  </r>
  <r>
    <s v="7183-OUUK"/>
    <x v="0"/>
    <n v="21"/>
    <x v="1"/>
    <x v="3"/>
    <n v="0"/>
    <s v="No"/>
    <n v="38"/>
    <s v="RI"/>
    <s v="Female"/>
    <s v="Female"/>
    <x v="7"/>
    <s v="No"/>
    <s v="No"/>
    <x v="0"/>
    <n v="0"/>
    <x v="1"/>
    <x v="1"/>
    <s v="CREDIT CARD"/>
    <n v="46"/>
    <x v="0"/>
    <n v="46"/>
    <n v="968"/>
    <x v="0"/>
    <x v="0"/>
    <s v="2021/12/19"/>
    <d v="2021-12-19T00:00:00"/>
    <x v="623"/>
    <s v="Alto"/>
    <s v="High"/>
    <n v="53.45030149558351"/>
    <x v="1"/>
    <s v="Teléfono"/>
    <s v="Phone"/>
    <b v="0"/>
    <s v="No"/>
    <s v="Running"/>
    <x v="1"/>
    <s v="High"/>
    <n v="0.47619047619047616"/>
    <x v="0"/>
    <x v="0"/>
  </r>
  <r>
    <s v="4809-TVPO"/>
    <x v="0"/>
    <n v="22"/>
    <x v="1"/>
    <x v="9"/>
    <n v="1"/>
    <s v="Yes"/>
    <n v="0"/>
    <s v="MD"/>
    <s v="Hombre"/>
    <s v="Male"/>
    <x v="6"/>
    <s v="No"/>
    <s v="Yes"/>
    <x v="0"/>
    <n v="0"/>
    <x v="1"/>
    <x v="0"/>
    <s v="CREDIT CARD"/>
    <n v="36"/>
    <x v="0"/>
    <n v="36"/>
    <n v="777"/>
    <x v="0"/>
    <x v="0"/>
    <s v="2023/12/06"/>
    <d v="2023-12-06T00:00:00"/>
    <x v="116"/>
    <s v="Alto"/>
    <s v="High"/>
    <n v="29.146187262604581"/>
    <x v="6"/>
    <s v="SMS"/>
    <s v="SMS"/>
    <b v="0"/>
    <s v="No"/>
    <s v="Gaming"/>
    <x v="0"/>
    <s v="High"/>
    <n v="0.36363636363636365"/>
    <x v="0"/>
    <x v="0"/>
  </r>
  <r>
    <s v="8228-YLSA"/>
    <x v="0"/>
    <n v="23"/>
    <x v="1"/>
    <x v="7"/>
    <n v="0"/>
    <s v="No"/>
    <n v="74"/>
    <s v="MD"/>
    <s v="Hombre"/>
    <s v="Male"/>
    <x v="17"/>
    <s v="No"/>
    <s v="No"/>
    <x v="0"/>
    <n v="0"/>
    <x v="0"/>
    <x v="1"/>
    <s v="direct debit"/>
    <n v="28"/>
    <x v="1"/>
    <n v="28"/>
    <n v="656"/>
    <x v="0"/>
    <x v="0"/>
    <s v="2021-06-02"/>
    <d v="2021-06-02T00:00:00"/>
    <x v="624"/>
    <s v="Medio"/>
    <s v="Medium"/>
    <n v="27.685445725080971"/>
    <x v="2"/>
    <s v="Teléfono"/>
    <s v="Phone"/>
    <b v="0"/>
    <s v="No"/>
    <s v="Running"/>
    <x v="0"/>
    <s v="Medium"/>
    <n v="0.17391304347826086"/>
    <x v="0"/>
    <x v="0"/>
  </r>
  <r>
    <s v="6365-DCGP"/>
    <x v="0"/>
    <n v="37"/>
    <x v="0"/>
    <x v="0"/>
    <n v="0"/>
    <s v="No"/>
    <n v="0"/>
    <s v="CO"/>
    <s v="Female"/>
    <s v="Female"/>
    <x v="42"/>
    <s v="No"/>
    <s v="No"/>
    <x v="1"/>
    <n v="6"/>
    <x v="0"/>
    <x v="2"/>
    <s v="CREDIT CARD"/>
    <n v="7"/>
    <x v="0"/>
    <n v="7"/>
    <n v="274"/>
    <x v="0"/>
    <x v="0"/>
    <s v="2022/10/22"/>
    <d v="2022-10-22T00:00:00"/>
    <x v="393"/>
    <s v="Bajo"/>
    <s v="Low"/>
    <n v="5.6677059847527422"/>
    <x v="7"/>
    <s v="Email"/>
    <s v="Email"/>
    <b v="0"/>
    <s v="No"/>
    <s v="Cooking"/>
    <x v="0"/>
    <s v="Low"/>
    <n v="5.4054054054054057E-2"/>
    <x v="0"/>
    <x v="0"/>
  </r>
  <r>
    <s v="6208-XCAN"/>
    <x v="0"/>
    <n v="12"/>
    <x v="1"/>
    <x v="2"/>
    <n v="1"/>
    <s v="Yes"/>
    <n v="0"/>
    <s v="GA"/>
    <s v="Hombre"/>
    <s v="Male"/>
    <x v="31"/>
    <s v="No"/>
    <s v="No"/>
    <x v="1"/>
    <n v="2"/>
    <x v="0"/>
    <x v="0"/>
    <s v="PAPER CHECK"/>
    <n v="32"/>
    <x v="3"/>
    <n v="32"/>
    <n v="389"/>
    <x v="0"/>
    <x v="0"/>
    <s v="2023/09/30"/>
    <d v="2023-09-30T00:00:00"/>
    <x v="572"/>
    <s v="Alto"/>
    <s v="High"/>
    <n v="37.592016925438507"/>
    <x v="6"/>
    <s v="SMS"/>
    <s v="SMS"/>
    <b v="1"/>
    <s v="Yes"/>
    <s v="Cooking"/>
    <x v="1"/>
    <s v="High"/>
    <n v="0.66666666666666663"/>
    <x v="0"/>
    <x v="0"/>
  </r>
  <r>
    <s v="6004-ZETQ"/>
    <x v="0"/>
    <n v="34"/>
    <x v="1"/>
    <x v="0"/>
    <n v="0"/>
    <s v="No"/>
    <n v="0"/>
    <s v="OR"/>
    <s v="Hombre"/>
    <s v="Male"/>
    <x v="8"/>
    <s v="Yes"/>
    <s v="No"/>
    <x v="0"/>
    <n v="0"/>
    <x v="0"/>
    <x v="2"/>
    <s v="CREDIT CARD"/>
    <n v="12"/>
    <x v="0"/>
    <n v="12"/>
    <n v="411"/>
    <x v="0"/>
    <x v="0"/>
    <s v="2020-11-16"/>
    <d v="2020-11-16T00:00:00"/>
    <x v="475"/>
    <s v="Medio"/>
    <s v="Medium"/>
    <n v="12.008763245993279"/>
    <x v="3"/>
    <s v="SMS"/>
    <s v="SMS"/>
    <b v="0"/>
    <s v="No"/>
    <s v="Reading"/>
    <x v="0"/>
    <s v="Medium"/>
    <n v="0.17647058823529413"/>
    <x v="0"/>
    <x v="2"/>
  </r>
  <r>
    <s v="0540-NSUY"/>
    <x v="0"/>
    <n v="18"/>
    <x v="3"/>
    <x v="0"/>
    <n v="0"/>
    <s v="No"/>
    <n v="0"/>
    <s v="MA"/>
    <s v="Hombre"/>
    <s v="Male"/>
    <x v="31"/>
    <s v="No"/>
    <s v="No"/>
    <x v="0"/>
    <n v="0"/>
    <x v="0"/>
    <x v="1"/>
    <s v="PAPER CHECK"/>
    <n v="10"/>
    <x v="3"/>
    <n v="10"/>
    <n v="171"/>
    <x v="0"/>
    <x v="0"/>
    <s v="2023/07/18"/>
    <d v="2023-07-18T00:00:00"/>
    <x v="65"/>
    <s v="Medio"/>
    <s v="Medium"/>
    <n v="8.7614574225835078"/>
    <x v="6"/>
    <s v="SMS"/>
    <s v="SMS"/>
    <b v="0"/>
    <s v="No"/>
    <s v="Running"/>
    <x v="0"/>
    <s v="High"/>
    <n v="0.44444444444444442"/>
    <x v="0"/>
    <x v="0"/>
  </r>
  <r>
    <s v="6644-PVCE"/>
    <x v="0"/>
    <n v="3"/>
    <x v="1"/>
    <x v="2"/>
    <n v="0"/>
    <s v="No"/>
    <n v="33"/>
    <s v="MN"/>
    <s v="Female"/>
    <s v="Female"/>
    <x v="29"/>
    <s v="No"/>
    <s v="Yes"/>
    <x v="0"/>
    <n v="0"/>
    <x v="0"/>
    <x v="0"/>
    <s v="direct debit"/>
    <n v="38"/>
    <x v="1"/>
    <n v="38"/>
    <n v="106"/>
    <x v="0"/>
    <x v="0"/>
    <s v="2020/06/26"/>
    <d v="2020-06-26T00:00:00"/>
    <x v="625"/>
    <s v="Alto"/>
    <s v="High"/>
    <n v="34.17280718361998"/>
    <x v="3"/>
    <s v="SMS"/>
    <s v="SMS"/>
    <b v="0"/>
    <s v="No"/>
    <s v="Cooking"/>
    <x v="1"/>
    <s v="Medium"/>
    <n v="2"/>
    <x v="0"/>
    <x v="1"/>
  </r>
  <r>
    <s v="1362-BYHT"/>
    <x v="0"/>
    <n v="22"/>
    <x v="1"/>
    <x v="0"/>
    <n v="0"/>
    <s v="No"/>
    <n v="0"/>
    <s v="NJ"/>
    <s v="Hombre"/>
    <s v="Male"/>
    <x v="6"/>
    <s v="No"/>
    <s v="Yes"/>
    <x v="1"/>
    <n v="5"/>
    <x v="0"/>
    <x v="0"/>
    <s v="direct debit"/>
    <n v="10"/>
    <x v="1"/>
    <n v="10"/>
    <n v="226"/>
    <x v="0"/>
    <x v="0"/>
    <s v="2023-01-01"/>
    <d v="2023-01-01T00:00:00"/>
    <x v="626"/>
    <s v="Bajo"/>
    <s v="Low"/>
    <n v="9.5311960673576142"/>
    <x v="3"/>
    <s v="SMS"/>
    <s v="SMS"/>
    <b v="0"/>
    <s v="No"/>
    <s v="Gaming"/>
    <x v="0"/>
    <s v="Medium"/>
    <n v="0.27272727272727271"/>
    <x v="0"/>
    <x v="0"/>
  </r>
  <r>
    <s v="1891-DDGX"/>
    <x v="0"/>
    <n v="71"/>
    <x v="1"/>
    <x v="9"/>
    <n v="0"/>
    <s v="No"/>
    <n v="63"/>
    <s v="IL"/>
    <s v="Female"/>
    <s v="Female"/>
    <x v="17"/>
    <s v="No"/>
    <s v="No"/>
    <x v="0"/>
    <n v="0"/>
    <x v="1"/>
    <x v="1"/>
    <s v="direct debit"/>
    <n v="57"/>
    <x v="1"/>
    <n v="57"/>
    <n v="4038"/>
    <x v="0"/>
    <x v="0"/>
    <s v="2022-08-16"/>
    <d v="2022-08-16T00:00:00"/>
    <x v="534"/>
    <s v="Bajo"/>
    <s v="Low"/>
    <n v="55.432188678114997"/>
    <x v="6"/>
    <s v="Teléfono"/>
    <s v="Phone"/>
    <b v="0"/>
    <s v="No"/>
    <s v="Gaming"/>
    <x v="1"/>
    <s v="High"/>
    <n v="0.11267605633802817"/>
    <x v="0"/>
    <x v="0"/>
  </r>
  <r>
    <s v="1233-WQRJ"/>
    <x v="0"/>
    <n v="54"/>
    <x v="1"/>
    <x v="7"/>
    <n v="1"/>
    <s v="Yes"/>
    <n v="0"/>
    <s v="VA"/>
    <s v="Female"/>
    <s v="Female"/>
    <x v="1"/>
    <s v="No"/>
    <s v="Yes"/>
    <x v="1"/>
    <n v="2"/>
    <x v="1"/>
    <x v="1"/>
    <s v="direct debit"/>
    <n v="34"/>
    <x v="1"/>
    <n v="34"/>
    <n v="1858"/>
    <x v="0"/>
    <x v="0"/>
    <s v="2023/03/09"/>
    <d v="2023-03-09T00:00:00"/>
    <x v="627"/>
    <s v="Medio"/>
    <s v="Medium"/>
    <n v="36.202722923677243"/>
    <x v="2"/>
    <s v="Teléfono"/>
    <s v="Phone"/>
    <b v="1"/>
    <s v="Yes"/>
    <s v="Cooking"/>
    <x v="1"/>
    <s v="Medium"/>
    <n v="7.407407407407407E-2"/>
    <x v="0"/>
    <x v="1"/>
  </r>
  <r>
    <s v="8570-SXEK"/>
    <x v="1"/>
    <n v="1"/>
    <x v="1"/>
    <x v="1"/>
    <n v="1"/>
    <s v="Yes"/>
    <n v="0"/>
    <s v="TX"/>
    <s v="Hombre"/>
    <s v="Male"/>
    <x v="34"/>
    <s v="No"/>
    <s v="Yes"/>
    <x v="0"/>
    <n v="0"/>
    <x v="0"/>
    <x v="0"/>
    <s v="direct debit"/>
    <n v="17"/>
    <x v="1"/>
    <n v="17"/>
    <n v="17"/>
    <x v="2"/>
    <x v="15"/>
    <s v="2020-06-30"/>
    <d v="2020-06-30T00:00:00"/>
    <x v="628"/>
    <s v="Bajo"/>
    <s v="Low"/>
    <n v="18.005293764012279"/>
    <x v="2"/>
    <s v="Email"/>
    <s v="Email"/>
    <b v="0"/>
    <s v="No"/>
    <s v="Reading"/>
    <x v="0"/>
    <s v="Medium"/>
    <n v="4"/>
    <x v="0"/>
    <x v="1"/>
  </r>
  <r>
    <s v="7155-XWQW"/>
    <x v="0"/>
    <n v="20"/>
    <x v="2"/>
    <x v="1"/>
    <n v="1"/>
    <s v="Yes"/>
    <n v="0"/>
    <s v="CA"/>
    <s v="Female"/>
    <s v="Female"/>
    <x v="31"/>
    <s v="No"/>
    <s v="No"/>
    <x v="0"/>
    <n v="0"/>
    <x v="0"/>
    <x v="0"/>
    <s v="CREDIT CARD"/>
    <n v="10"/>
    <x v="0"/>
    <n v="10"/>
    <n v="201"/>
    <x v="0"/>
    <x v="0"/>
    <s v="2020/08/12"/>
    <d v="2020-08-12T00:00:00"/>
    <x v="398"/>
    <s v="Medio"/>
    <s v="Medium"/>
    <n v="9.5266760569655169"/>
    <x v="3"/>
    <s v="Email"/>
    <s v="Email"/>
    <b v="1"/>
    <s v="Yes"/>
    <s v="Reading"/>
    <x v="0"/>
    <s v="Medium"/>
    <n v="0.3"/>
    <x v="0"/>
    <x v="0"/>
  </r>
  <r>
    <s v="2801-LSIH"/>
    <x v="0"/>
    <n v="1"/>
    <x v="2"/>
    <x v="7"/>
    <n v="1"/>
    <s v="Yes"/>
    <n v="0"/>
    <s v="RI"/>
    <s v="Female"/>
    <s v="Female"/>
    <x v="25"/>
    <s v="No"/>
    <s v="No"/>
    <x v="0"/>
    <n v="0"/>
    <x v="0"/>
    <x v="0"/>
    <s v="CREDIT CARD"/>
    <n v="28"/>
    <x v="0"/>
    <n v="28"/>
    <n v="28"/>
    <x v="0"/>
    <x v="0"/>
    <s v="2021-05-24"/>
    <d v="2021-05-24T00:00:00"/>
    <x v="384"/>
    <s v="Bajo"/>
    <s v="Low"/>
    <n v="28.040899573280161"/>
    <x v="6"/>
    <s v="Teléfono"/>
    <s v="Phone"/>
    <b v="0"/>
    <s v="No"/>
    <s v="Gaming"/>
    <x v="0"/>
    <s v="High"/>
    <n v="8"/>
    <x v="0"/>
    <x v="0"/>
  </r>
  <r>
    <s v="0174-JXYJ"/>
    <x v="0"/>
    <n v="59"/>
    <x v="1"/>
    <x v="9"/>
    <n v="1"/>
    <s v="Yes"/>
    <n v="0"/>
    <s v="SD"/>
    <s v="Female"/>
    <s v="Female"/>
    <x v="45"/>
    <s v="No"/>
    <s v="No"/>
    <x v="0"/>
    <n v="0"/>
    <x v="1"/>
    <x v="1"/>
    <s v="CREDIT CARD"/>
    <n v="52"/>
    <x v="0"/>
    <n v="52"/>
    <n v="3088"/>
    <x v="0"/>
    <x v="0"/>
    <s v="2021-01-29"/>
    <d v="2021-01-29T00:00:00"/>
    <x v="629"/>
    <s v="Alto"/>
    <s v="High"/>
    <n v="45.192579078997269"/>
    <x v="9"/>
    <s v="SMS"/>
    <s v="SMS"/>
    <b v="0"/>
    <s v="No"/>
    <s v="Gaming"/>
    <x v="1"/>
    <s v="Medium"/>
    <n v="8.4745762711864403E-2"/>
    <x v="0"/>
    <x v="0"/>
  </r>
  <r>
    <s v="0727-HGUR"/>
    <x v="0"/>
    <n v="54"/>
    <x v="1"/>
    <x v="16"/>
    <n v="1"/>
    <s v="Yes"/>
    <n v="0"/>
    <s v="ND"/>
    <s v="Female"/>
    <s v="Female"/>
    <x v="17"/>
    <s v="No"/>
    <s v="No"/>
    <x v="0"/>
    <n v="0"/>
    <x v="1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unning"/>
    <x v="0"/>
    <s v="Low"/>
    <n v="3.7037037037037035E-2"/>
    <x v="0"/>
    <x v="0"/>
  </r>
  <r>
    <s v="2949-LLJY"/>
    <x v="0"/>
    <n v="72"/>
    <x v="0"/>
    <x v="5"/>
    <n v="1"/>
    <s v="Yes"/>
    <n v="0"/>
    <s v="DC"/>
    <s v="Hombre"/>
    <s v="Male"/>
    <x v="60"/>
    <s v="No"/>
    <s v="Yes"/>
    <x v="0"/>
    <n v="0"/>
    <x v="1"/>
    <x v="2"/>
    <s v="CREDIT CARD"/>
    <n v="37"/>
    <x v="0"/>
    <n v="37"/>
    <n v="2685"/>
    <x v="0"/>
    <x v="0"/>
    <s v="2021/12/13"/>
    <d v="2021-12-13T00:00:00"/>
    <x v="631"/>
    <s v="Bajo"/>
    <s v="Low"/>
    <n v="41.780105712045113"/>
    <x v="1"/>
    <s v="Email"/>
    <s v="Email"/>
    <b v="1"/>
    <s v="Yes"/>
    <s v="Reading"/>
    <x v="1"/>
    <s v="High"/>
    <n v="0.1388888888888889"/>
    <x v="0"/>
    <x v="1"/>
  </r>
  <r>
    <s v="5395-ZGMZ"/>
    <x v="0"/>
    <n v="54"/>
    <x v="2"/>
    <x v="0"/>
    <n v="0"/>
    <s v="No"/>
    <n v="0"/>
    <s v="IL"/>
    <s v="Hombre"/>
    <s v="Male"/>
    <x v="10"/>
    <s v="No"/>
    <s v="No"/>
    <x v="0"/>
    <n v="0"/>
    <x v="0"/>
    <x v="1"/>
    <s v="direct debit"/>
    <n v="9"/>
    <x v="1"/>
    <n v="9"/>
    <n v="489"/>
    <x v="0"/>
    <x v="0"/>
    <s v="2022/07/06"/>
    <d v="2022-07-06T00:00:00"/>
    <x v="256"/>
    <s v="Alto"/>
    <s v="High"/>
    <n v="7.815474708753408"/>
    <x v="3"/>
    <s v="Teléfono"/>
    <s v="Phone"/>
    <b v="0"/>
    <s v="No"/>
    <s v="Gaming"/>
    <x v="0"/>
    <s v="Medium"/>
    <n v="0.1111111111111111"/>
    <x v="0"/>
    <x v="0"/>
  </r>
  <r>
    <s v="5393-BDDX"/>
    <x v="0"/>
    <n v="4"/>
    <x v="1"/>
    <x v="1"/>
    <n v="1"/>
    <s v="Yes"/>
    <n v="0"/>
    <s v="MD"/>
    <s v="Female"/>
    <s v="Female"/>
    <x v="1"/>
    <s v="No"/>
    <s v="Yes"/>
    <x v="0"/>
    <n v="0"/>
    <x v="0"/>
    <x v="1"/>
    <s v="direct debit"/>
    <n v="44"/>
    <x v="1"/>
    <n v="44"/>
    <n v="164"/>
    <x v="0"/>
    <x v="0"/>
    <s v="2022/07/23"/>
    <d v="2022-07-23T00:00:00"/>
    <x v="632"/>
    <s v="Medio"/>
    <s v="Medium"/>
    <n v="39.610836936081782"/>
    <x v="5"/>
    <s v="Email"/>
    <s v="Email"/>
    <b v="0"/>
    <s v="No"/>
    <s v="Cooking"/>
    <x v="1"/>
    <s v="Medium"/>
    <n v="0.75"/>
    <x v="0"/>
    <x v="1"/>
  </r>
  <r>
    <s v="8435-ARBB"/>
    <x v="0"/>
    <n v="71"/>
    <x v="0"/>
    <x v="9"/>
    <n v="1"/>
    <s v="Yes"/>
    <n v="0"/>
    <s v="FL"/>
    <s v="Hombre"/>
    <s v="Male"/>
    <x v="17"/>
    <s v="No"/>
    <s v="No"/>
    <x v="0"/>
    <n v="0"/>
    <x v="1"/>
    <x v="2"/>
    <s v="CREDIT CARD"/>
    <n v="48"/>
    <x v="0"/>
    <n v="48"/>
    <n v="3378"/>
    <x v="0"/>
    <x v="0"/>
    <s v="2023/04/24"/>
    <d v="2023-04-24T00:00:00"/>
    <x v="633"/>
    <s v="Bajo"/>
    <s v="Low"/>
    <n v="45.95117148186187"/>
    <x v="6"/>
    <s v="Email"/>
    <s v="Email"/>
    <b v="0"/>
    <s v="No"/>
    <s v="Gaming"/>
    <x v="1"/>
    <s v="High"/>
    <n v="0.11267605633802817"/>
    <x v="0"/>
    <x v="0"/>
  </r>
  <r>
    <s v="2138-YQDU"/>
    <x v="1"/>
    <n v="2"/>
    <x v="3"/>
    <x v="0"/>
    <n v="0"/>
    <s v="No"/>
    <n v="0"/>
    <s v="WI"/>
    <s v="Female"/>
    <s v="Female"/>
    <x v="19"/>
    <s v="No"/>
    <s v="No"/>
    <x v="0"/>
    <n v="0"/>
    <x v="0"/>
    <x v="0"/>
    <s v="PAPER CHECK"/>
    <n v="12"/>
    <x v="3"/>
    <n v="12"/>
    <n v="23"/>
    <x v="3"/>
    <x v="7"/>
    <s v="2021/07/01"/>
    <d v="2021-07-01T00:00:00"/>
    <x v="634"/>
    <s v="Bajo"/>
    <s v="Low"/>
    <n v="11.968759352846019"/>
    <x v="3"/>
    <s v="Teléfono"/>
    <s v="Phone"/>
    <b v="1"/>
    <s v="Yes"/>
    <s v="Cooking"/>
    <x v="0"/>
    <s v="Medium"/>
    <n v="3"/>
    <x v="0"/>
    <x v="0"/>
  </r>
  <r>
    <s v="0350-XCGU"/>
    <x v="1"/>
    <n v="1"/>
    <x v="0"/>
    <x v="0"/>
    <n v="0"/>
    <s v="No"/>
    <n v="0"/>
    <s v="CA"/>
    <s v="Hombre"/>
    <s v="Male"/>
    <x v="17"/>
    <s v="No"/>
    <s v="No"/>
    <x v="0"/>
    <n v="0"/>
    <x v="0"/>
    <x v="0"/>
    <s v="CREDIT CARD"/>
    <n v="8"/>
    <x v="0"/>
    <n v="8"/>
    <n v="8"/>
    <x v="1"/>
    <x v="8"/>
    <s v="2023/06/03"/>
    <d v="2023-06-03T00:00:00"/>
    <x v="635"/>
    <s v="Alto"/>
    <s v="High"/>
    <n v="6.846851866779696"/>
    <x v="6"/>
    <s v="Teléfono"/>
    <s v="Phone"/>
    <b v="0"/>
    <s v="No"/>
    <s v="Cooking"/>
    <x v="0"/>
    <s v="High"/>
    <n v="8"/>
    <x v="0"/>
    <x v="0"/>
  </r>
  <r>
    <s v="5726-LHDO"/>
    <x v="1"/>
    <n v="5"/>
    <x v="4"/>
    <x v="7"/>
    <n v="1"/>
    <s v="Yes"/>
    <n v="0"/>
    <s v="NH"/>
    <s v="Female"/>
    <s v="Female"/>
    <x v="23"/>
    <s v="No"/>
    <s v="No"/>
    <x v="0"/>
    <n v="0"/>
    <x v="0"/>
    <x v="0"/>
    <s v="direct debit"/>
    <n v="59"/>
    <x v="1"/>
    <n v="59"/>
    <n v="294"/>
    <x v="4"/>
    <x v="13"/>
    <s v="2023-09-04"/>
    <d v="2023-09-04T00:00:00"/>
    <x v="636"/>
    <s v="Alto"/>
    <s v="High"/>
    <n v="51.141646001530667"/>
    <x v="7"/>
    <s v="Teléfono"/>
    <s v="Phone"/>
    <b v="0"/>
    <s v="No"/>
    <s v="Running"/>
    <x v="1"/>
    <s v="Low"/>
    <n v="0.4"/>
    <x v="0"/>
    <x v="0"/>
  </r>
  <r>
    <s v="8807-OJVS"/>
    <x v="0"/>
    <n v="1"/>
    <x v="1"/>
    <x v="0"/>
    <n v="0"/>
    <s v="No"/>
    <n v="0"/>
    <s v="IN"/>
    <s v="Hombre"/>
    <s v="Male"/>
    <x v="50"/>
    <s v="Yes"/>
    <s v="No"/>
    <x v="0"/>
    <n v="0"/>
    <x v="0"/>
    <x v="0"/>
    <s v="direct debit"/>
    <n v="12"/>
    <x v="1"/>
    <n v="12"/>
    <n v="12"/>
    <x v="0"/>
    <x v="0"/>
    <s v="2023/06/15"/>
    <d v="2023-06-15T00:00:00"/>
    <x v="7"/>
    <s v="Medio"/>
    <s v="Medium"/>
    <n v="13.02475802111225"/>
    <x v="10"/>
    <s v="SMS"/>
    <s v="SMS"/>
    <b v="0"/>
    <s v="No"/>
    <s v="Gaming"/>
    <x v="0"/>
    <s v="Medium"/>
    <n v="7"/>
    <x v="0"/>
    <x v="2"/>
  </r>
  <r>
    <s v="0603-GKBT"/>
    <x v="0"/>
    <n v="21"/>
    <x v="1"/>
    <x v="12"/>
    <n v="0"/>
    <s v="No"/>
    <n v="0"/>
    <s v="KY"/>
    <s v="Hombre"/>
    <s v="Male"/>
    <x v="28"/>
    <s v="No"/>
    <s v="No"/>
    <x v="0"/>
    <n v="0"/>
    <x v="0"/>
    <x v="0"/>
    <s v="CREDIT CARD"/>
    <n v="43"/>
    <x v="0"/>
    <n v="43"/>
    <n v="911"/>
    <x v="0"/>
    <x v="0"/>
    <s v="2023/04/09"/>
    <d v="2023-04-09T00:00:00"/>
    <x v="51"/>
    <s v="Medio"/>
    <s v="Medium"/>
    <n v="48.303045537010462"/>
    <x v="3"/>
    <s v="Email"/>
    <s v="Email"/>
    <b v="0"/>
    <s v="No"/>
    <s v="Gaming"/>
    <x v="1"/>
    <s v="Medium"/>
    <n v="0.2857142857142857"/>
    <x v="0"/>
    <x v="0"/>
  </r>
  <r>
    <s v="5316-EYZL"/>
    <x v="1"/>
    <n v="3"/>
    <x v="0"/>
    <x v="2"/>
    <n v="1"/>
    <s v="Yes"/>
    <n v="0"/>
    <s v="AK"/>
    <s v="Female"/>
    <s v="Female"/>
    <x v="1"/>
    <s v="No"/>
    <s v="Yes"/>
    <x v="0"/>
    <n v="0"/>
    <x v="1"/>
    <x v="0"/>
    <s v="direct debit"/>
    <n v="56"/>
    <x v="1"/>
    <n v="56"/>
    <n v="142"/>
    <x v="3"/>
    <x v="1"/>
    <s v="2023-03-08"/>
    <d v="2023-03-08T00:00:00"/>
    <x v="637"/>
    <s v="Bajo"/>
    <s v="Low"/>
    <n v="52.494822154163771"/>
    <x v="3"/>
    <s v="Teléfono"/>
    <s v="Phone"/>
    <b v="1"/>
    <s v="Yes"/>
    <s v="Running"/>
    <x v="1"/>
    <s v="Medium"/>
    <n v="2"/>
    <x v="0"/>
    <x v="1"/>
  </r>
  <r>
    <s v="4275-FUPD"/>
    <x v="0"/>
    <n v="66"/>
    <x v="1"/>
    <x v="25"/>
    <n v="1"/>
    <s v="Yes"/>
    <n v="0"/>
    <s v="TN"/>
    <s v="Hombre"/>
    <s v="Male"/>
    <x v="8"/>
    <s v="Yes"/>
    <s v="No"/>
    <x v="0"/>
    <n v="0"/>
    <x v="1"/>
    <x v="1"/>
    <s v="direct debit"/>
    <n v="55"/>
    <x v="1"/>
    <n v="55"/>
    <n v="3673"/>
    <x v="0"/>
    <x v="0"/>
    <s v="2023/09/04"/>
    <d v="2023-09-04T00:00:00"/>
    <x v="284"/>
    <s v="Bajo"/>
    <s v="Low"/>
    <n v="46.337593144419607"/>
    <x v="0"/>
    <s v="SMS"/>
    <s v="SMS"/>
    <b v="0"/>
    <s v="No"/>
    <s v="Gaming"/>
    <x v="1"/>
    <s v="Low"/>
    <n v="0"/>
    <x v="2"/>
    <x v="2"/>
  </r>
  <r>
    <s v="5934-GGME"/>
    <x v="1"/>
    <n v="13"/>
    <x v="0"/>
    <x v="21"/>
    <n v="1"/>
    <s v="Yes"/>
    <n v="0"/>
    <s v="OR"/>
    <s v="Female"/>
    <s v="Female"/>
    <x v="33"/>
    <s v="Yes"/>
    <s v="No"/>
    <x v="0"/>
    <n v="0"/>
    <x v="0"/>
    <x v="0"/>
    <s v="direct debit"/>
    <n v="46"/>
    <x v="1"/>
    <n v="46"/>
    <n v="602"/>
    <x v="1"/>
    <x v="12"/>
    <s v="2023-08-28"/>
    <d v="2023-08-28T00:00:00"/>
    <x v="41"/>
    <s v="Bajo"/>
    <s v="Low"/>
    <n v="45.036288698080249"/>
    <x v="6"/>
    <s v="Email"/>
    <s v="Email"/>
    <b v="1"/>
    <s v="Yes"/>
    <s v="Running"/>
    <x v="1"/>
    <s v="High"/>
    <n v="0.61538461538461542"/>
    <x v="2"/>
    <x v="2"/>
  </r>
  <r>
    <s v="1503-WDPS"/>
    <x v="0"/>
    <n v="70"/>
    <x v="1"/>
    <x v="3"/>
    <n v="0"/>
    <s v="No"/>
    <n v="26"/>
    <s v="MA"/>
    <s v="Female"/>
    <s v="Female"/>
    <x v="9"/>
    <s v="No"/>
    <s v="No"/>
    <x v="1"/>
    <n v="4"/>
    <x v="1"/>
    <x v="2"/>
    <s v="CREDIT CARD"/>
    <n v="36"/>
    <x v="0"/>
    <n v="36"/>
    <n v="2526"/>
    <x v="0"/>
    <x v="0"/>
    <s v="2023/09/10"/>
    <d v="2023-09-10T00:00:00"/>
    <x v="189"/>
    <s v="Alto"/>
    <s v="High"/>
    <n v="29.31390123071759"/>
    <x v="8"/>
    <s v="Teléfono"/>
    <s v="Phone"/>
    <b v="0"/>
    <s v="No"/>
    <s v="Gaming"/>
    <x v="0"/>
    <s v="High"/>
    <n v="0.12857142857142856"/>
    <x v="0"/>
    <x v="0"/>
  </r>
  <r>
    <s v="1445-FTXD"/>
    <x v="1"/>
    <n v="1"/>
    <x v="3"/>
    <x v="3"/>
    <n v="1"/>
    <s v="Yes"/>
    <n v="0"/>
    <s v="NJ"/>
    <s v="Hombre"/>
    <s v="Male"/>
    <x v="10"/>
    <s v="No"/>
    <s v="No"/>
    <x v="0"/>
    <n v="0"/>
    <x v="0"/>
    <x v="0"/>
    <s v="PAPER CHECK"/>
    <n v="30"/>
    <x v="3"/>
    <n v="30"/>
    <n v="30"/>
    <x v="1"/>
    <x v="6"/>
    <s v="2023-04-28"/>
    <d v="2023-04-28T00:00:00"/>
    <x v="638"/>
    <s v="Bajo"/>
    <s v="Low"/>
    <n v="32.525971480259649"/>
    <x v="0"/>
    <s v="SMS"/>
    <s v="SMS"/>
    <b v="0"/>
    <s v="No"/>
    <s v="Running"/>
    <x v="1"/>
    <s v="Low"/>
    <n v="0"/>
    <x v="0"/>
    <x v="0"/>
  </r>
  <r>
    <s v="8684-KRGJ"/>
    <x v="0"/>
    <n v="27"/>
    <x v="1"/>
    <x v="0"/>
    <n v="0"/>
    <s v="No"/>
    <n v="0"/>
    <s v="MA"/>
    <s v="Female"/>
    <s v="Female"/>
    <x v="33"/>
    <s v="Yes"/>
    <s v="No"/>
    <x v="0"/>
    <n v="0"/>
    <x v="0"/>
    <x v="0"/>
    <s v="CREDIT CARD"/>
    <n v="12"/>
    <x v="0"/>
    <n v="12"/>
    <n v="334"/>
    <x v="0"/>
    <x v="0"/>
    <s v="2022-07-14"/>
    <d v="2022-07-14T00:00:00"/>
    <x v="499"/>
    <s v="Medio"/>
    <s v="Medium"/>
    <n v="11.46387270269501"/>
    <x v="0"/>
    <s v="Email"/>
    <s v="Email"/>
    <b v="0"/>
    <s v="No"/>
    <s v="Reading"/>
    <x v="0"/>
    <s v="Low"/>
    <n v="0"/>
    <x v="0"/>
    <x v="2"/>
  </r>
  <r>
    <s v="0671-IGOJ"/>
    <x v="1"/>
    <n v="8"/>
    <x v="3"/>
    <x v="21"/>
    <n v="1"/>
    <s v="Yes"/>
    <n v="0"/>
    <s v="ID"/>
    <s v="Female"/>
    <s v="Female"/>
    <x v="40"/>
    <s v="Yes"/>
    <s v="No"/>
    <x v="0"/>
    <n v="0"/>
    <x v="0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eading"/>
    <x v="2"/>
    <s v="Medium"/>
    <n v="0.875"/>
    <x v="2"/>
    <x v="2"/>
  </r>
  <r>
    <s v="0752-BYBV"/>
    <x v="1"/>
    <n v="5"/>
    <x v="4"/>
    <x v="16"/>
    <n v="1"/>
    <s v="Yes"/>
    <n v="0"/>
    <s v="MO"/>
    <s v="Female"/>
    <s v="Female"/>
    <x v="29"/>
    <s v="No"/>
    <s v="Yes"/>
    <x v="0"/>
    <n v="0"/>
    <x v="0"/>
    <x v="0"/>
    <s v="CREDIT CARD"/>
    <n v="43"/>
    <x v="0"/>
    <n v="43"/>
    <n v="231"/>
    <x v="2"/>
    <x v="2"/>
    <s v="2020/09/02"/>
    <d v="2020-09-02T00:00:00"/>
    <x v="640"/>
    <s v="Bajo"/>
    <s v="Low"/>
    <n v="46.635786269579228"/>
    <x v="0"/>
    <s v="Teléfono"/>
    <s v="Phone"/>
    <b v="0"/>
    <s v="No"/>
    <s v="Gaming"/>
    <x v="1"/>
    <s v="Low"/>
    <n v="0"/>
    <x v="0"/>
    <x v="1"/>
  </r>
  <r>
    <s v="6598-SAVZ"/>
    <x v="0"/>
    <n v="37"/>
    <x v="1"/>
    <x v="9"/>
    <n v="1"/>
    <s v="Yes"/>
    <n v="0"/>
    <s v="CT"/>
    <s v="Female"/>
    <s v="Female"/>
    <x v="38"/>
    <s v="No"/>
    <s v="No"/>
    <x v="0"/>
    <n v="0"/>
    <x v="1"/>
    <x v="1"/>
    <s v="direct debit"/>
    <n v="39"/>
    <x v="1"/>
    <n v="39"/>
    <n v="1450"/>
    <x v="0"/>
    <x v="0"/>
    <s v="2020/11/03"/>
    <d v="2020-11-03T00:00:00"/>
    <x v="72"/>
    <s v="Alto"/>
    <s v="High"/>
    <n v="45.379699486715978"/>
    <x v="0"/>
    <s v="Email"/>
    <s v="Email"/>
    <b v="1"/>
    <s v="Yes"/>
    <s v="Running"/>
    <x v="1"/>
    <s v="Low"/>
    <n v="0"/>
    <x v="0"/>
    <x v="0"/>
  </r>
  <r>
    <s v="5957-ZDAK"/>
    <x v="0"/>
    <n v="12"/>
    <x v="2"/>
    <x v="7"/>
    <n v="1"/>
    <s v="Yes"/>
    <n v="0"/>
    <s v="NE"/>
    <s v="Female"/>
    <s v="Female"/>
    <x v="45"/>
    <s v="No"/>
    <s v="No"/>
    <x v="1"/>
    <n v="3"/>
    <x v="0"/>
    <x v="0"/>
    <s v="direct debit"/>
    <n v="21"/>
    <x v="1"/>
    <n v="21"/>
    <n v="242"/>
    <x v="0"/>
    <x v="0"/>
    <s v="2021-10-05"/>
    <d v="2021-10-05T00:00:00"/>
    <x v="641"/>
    <s v="Medio"/>
    <s v="Medium"/>
    <n v="23.030846259184571"/>
    <x v="2"/>
    <s v="Email"/>
    <s v="Email"/>
    <b v="1"/>
    <s v="Yes"/>
    <s v="Running"/>
    <x v="0"/>
    <s v="Medium"/>
    <n v="0.33333333333333331"/>
    <x v="0"/>
    <x v="0"/>
  </r>
  <r>
    <s v="7571-MUZE"/>
    <x v="1"/>
    <n v="17"/>
    <x v="0"/>
    <x v="5"/>
    <n v="1"/>
    <s v="Yes"/>
    <n v="0"/>
    <s v="AL"/>
    <s v="Female"/>
    <s v="Female"/>
    <x v="9"/>
    <s v="No"/>
    <s v="No"/>
    <x v="0"/>
    <n v="0"/>
    <x v="0"/>
    <x v="0"/>
    <s v="CREDIT CARD"/>
    <n v="41"/>
    <x v="0"/>
    <n v="41"/>
    <n v="700"/>
    <x v="1"/>
    <x v="6"/>
    <s v="2022-05-02"/>
    <d v="2022-05-02T00:00:00"/>
    <x v="414"/>
    <s v="Medio"/>
    <s v="Medium"/>
    <n v="44.902623963549942"/>
    <x v="10"/>
    <s v="Teléfono"/>
    <s v="Phone"/>
    <b v="1"/>
    <s v="Yes"/>
    <s v="Cooking"/>
    <x v="1"/>
    <s v="Medium"/>
    <n v="0.41176470588235292"/>
    <x v="0"/>
    <x v="0"/>
  </r>
  <r>
    <s v="3515-OLMO"/>
    <x v="0"/>
    <n v="18"/>
    <x v="2"/>
    <x v="0"/>
    <n v="0"/>
    <s v="No"/>
    <n v="0"/>
    <s v="KS"/>
    <s v="Female"/>
    <s v="Female"/>
    <x v="18"/>
    <s v="No"/>
    <s v="No"/>
    <x v="0"/>
    <n v="0"/>
    <x v="0"/>
    <x v="0"/>
    <s v="CREDIT CARD"/>
    <n v="10"/>
    <x v="0"/>
    <n v="10"/>
    <n v="185"/>
    <x v="0"/>
    <x v="0"/>
    <s v="2020-07-19"/>
    <d v="2020-07-19T00:00:00"/>
    <x v="642"/>
    <s v="Medio"/>
    <s v="Medium"/>
    <n v="10.37618907273435"/>
    <x v="8"/>
    <s v="Teléfono"/>
    <s v="Phone"/>
    <b v="0"/>
    <s v="No"/>
    <s v="Reading"/>
    <x v="0"/>
    <s v="High"/>
    <n v="0.5"/>
    <x v="0"/>
    <x v="0"/>
  </r>
  <r>
    <s v="1507-BNBN"/>
    <x v="0"/>
    <n v="3"/>
    <x v="1"/>
    <x v="0"/>
    <n v="0"/>
    <s v="No"/>
    <n v="0"/>
    <s v="GA"/>
    <s v="Hombre"/>
    <s v="Male"/>
    <x v="7"/>
    <s v="No"/>
    <s v="No"/>
    <x v="0"/>
    <n v="0"/>
    <x v="0"/>
    <x v="0"/>
    <s v="CREDIT CARD"/>
    <n v="9"/>
    <x v="0"/>
    <n v="9"/>
    <n v="27"/>
    <x v="0"/>
    <x v="0"/>
    <s v="2020-02-19"/>
    <d v="2020-02-19T00:00:00"/>
    <x v="523"/>
    <s v="Alto"/>
    <s v="High"/>
    <n v="9.2739145379735213"/>
    <x v="1"/>
    <s v="Email"/>
    <s v="Email"/>
    <b v="0"/>
    <s v="No"/>
    <s v="Running"/>
    <x v="0"/>
    <s v="High"/>
    <n v="3.3333333333333335"/>
    <x v="0"/>
    <x v="0"/>
  </r>
  <r>
    <s v="1491-ONDB"/>
    <x v="1"/>
    <n v="12"/>
    <x v="2"/>
    <x v="18"/>
    <n v="1"/>
    <s v="Yes"/>
    <n v="0"/>
    <s v="AK"/>
    <s v="Hombre"/>
    <s v="Male"/>
    <x v="36"/>
    <s v="No"/>
    <s v="No"/>
    <x v="0"/>
    <n v="0"/>
    <x v="1"/>
    <x v="0"/>
    <s v="PAPER CHECK"/>
    <n v="42"/>
    <x v="3"/>
    <n v="42"/>
    <n v="519"/>
    <x v="3"/>
    <x v="7"/>
    <s v="2020-01-12"/>
    <d v="2020-01-12T00:00:00"/>
    <x v="643"/>
    <s v="Alto"/>
    <s v="High"/>
    <n v="34.591078597632773"/>
    <x v="5"/>
    <s v="Email"/>
    <s v="Email"/>
    <b v="0"/>
    <s v="No"/>
    <s v="Running"/>
    <x v="1"/>
    <s v="Medium"/>
    <n v="0.25"/>
    <x v="0"/>
    <x v="0"/>
  </r>
  <r>
    <s v="3996-CPIX"/>
    <x v="1"/>
    <n v="39"/>
    <x v="2"/>
    <x v="7"/>
    <n v="1"/>
    <s v="Yes"/>
    <n v="0"/>
    <s v="CA"/>
    <s v="Hombre"/>
    <s v="Male"/>
    <x v="25"/>
    <s v="No"/>
    <s v="No"/>
    <x v="0"/>
    <n v="0"/>
    <x v="1"/>
    <x v="1"/>
    <s v="direct debit"/>
    <n v="30"/>
    <x v="1"/>
    <n v="30"/>
    <n v="1163"/>
    <x v="0"/>
    <x v="0"/>
    <s v="2023/10/23"/>
    <d v="2023-10-23T00:00:00"/>
    <x v="512"/>
    <s v="Medio"/>
    <s v="Medium"/>
    <n v="25.43881525424344"/>
    <x v="9"/>
    <s v="Teléfono"/>
    <s v="Phone"/>
    <b v="0"/>
    <s v="No"/>
    <s v="Running"/>
    <x v="0"/>
    <s v="Medium"/>
    <n v="0.12820512820512819"/>
    <x v="0"/>
    <x v="0"/>
  </r>
  <r>
    <s v="9445-DPWK"/>
    <x v="0"/>
    <n v="42"/>
    <x v="1"/>
    <x v="3"/>
    <n v="1"/>
    <s v="Yes"/>
    <n v="0"/>
    <s v="NH"/>
    <s v="Female"/>
    <s v="Female"/>
    <x v="49"/>
    <s v="No"/>
    <s v="No"/>
    <x v="0"/>
    <n v="0"/>
    <x v="1"/>
    <x v="1"/>
    <s v="direct debit"/>
    <n v="31"/>
    <x v="1"/>
    <n v="31"/>
    <n v="1293"/>
    <x v="0"/>
    <x v="0"/>
    <s v="2022-07-23"/>
    <d v="2022-07-23T00:00:00"/>
    <x v="317"/>
    <s v="Medio"/>
    <s v="Medium"/>
    <n v="32.242811406027791"/>
    <x v="0"/>
    <s v="Email"/>
    <s v="Email"/>
    <b v="0"/>
    <s v="No"/>
    <s v="Reading"/>
    <x v="1"/>
    <s v="Low"/>
    <n v="0"/>
    <x v="0"/>
    <x v="0"/>
  </r>
  <r>
    <s v="4860-EFJE"/>
    <x v="0"/>
    <n v="62"/>
    <x v="1"/>
    <x v="22"/>
    <n v="1"/>
    <s v="Yes"/>
    <n v="0"/>
    <s v="MD"/>
    <s v="Hombre"/>
    <s v="Male"/>
    <x v="29"/>
    <s v="No"/>
    <s v="Yes"/>
    <x v="1"/>
    <n v="6"/>
    <x v="1"/>
    <x v="1"/>
    <s v="direct debit"/>
    <n v="32"/>
    <x v="1"/>
    <n v="32"/>
    <n v="2000"/>
    <x v="0"/>
    <x v="0"/>
    <s v="2023-02-24"/>
    <d v="2023-02-24T00:00:00"/>
    <x v="644"/>
    <s v="Bajo"/>
    <s v="Low"/>
    <n v="36.366811266450057"/>
    <x v="3"/>
    <s v="Teléfono"/>
    <s v="Phone"/>
    <b v="0"/>
    <s v="No"/>
    <s v="Reading"/>
    <x v="1"/>
    <s v="Medium"/>
    <n v="9.6774193548387094E-2"/>
    <x v="2"/>
    <x v="1"/>
  </r>
  <r>
    <s v="8779-DYAV"/>
    <x v="0"/>
    <n v="71"/>
    <x v="1"/>
    <x v="5"/>
    <n v="1"/>
    <s v="Yes"/>
    <n v="0"/>
    <s v="KS"/>
    <s v="Hombre"/>
    <s v="Male"/>
    <x v="19"/>
    <s v="No"/>
    <s v="No"/>
    <x v="0"/>
    <n v="0"/>
    <x v="1"/>
    <x v="1"/>
    <s v="CREDIT CARD"/>
    <n v="50"/>
    <x v="0"/>
    <n v="50"/>
    <n v="3538"/>
    <x v="0"/>
    <x v="0"/>
    <s v="2020-07-12"/>
    <d v="2020-07-12T00:00:00"/>
    <x v="58"/>
    <s v="Bajo"/>
    <s v="Low"/>
    <n v="55.185639561995053"/>
    <x v="5"/>
    <s v="Teléfono"/>
    <s v="Phone"/>
    <b v="0"/>
    <s v="No"/>
    <s v="Gaming"/>
    <x v="1"/>
    <s v="Medium"/>
    <n v="4.2253521126760563E-2"/>
    <x v="0"/>
    <x v="0"/>
  </r>
  <r>
    <s v="3457-VQQM"/>
    <x v="0"/>
    <n v="22"/>
    <x v="1"/>
    <x v="0"/>
    <n v="0"/>
    <s v="No"/>
    <n v="0"/>
    <s v="SD"/>
    <s v="Female"/>
    <s v="Female"/>
    <x v="24"/>
    <s v="No"/>
    <s v="No"/>
    <x v="1"/>
    <n v="2"/>
    <x v="0"/>
    <x v="0"/>
    <s v="CREDIT CARD"/>
    <n v="9"/>
    <x v="0"/>
    <n v="9"/>
    <n v="186"/>
    <x v="0"/>
    <x v="0"/>
    <s v="2022-09-14"/>
    <d v="2022-09-14T00:00:00"/>
    <x v="645"/>
    <s v="Medio"/>
    <s v="Medium"/>
    <n v="10.57280818000303"/>
    <x v="0"/>
    <s v="Teléfono"/>
    <s v="Phone"/>
    <b v="0"/>
    <s v="No"/>
    <s v="Running"/>
    <x v="0"/>
    <s v="Low"/>
    <n v="0"/>
    <x v="0"/>
    <x v="0"/>
  </r>
  <r>
    <s v="6035-AFOJ"/>
    <x v="0"/>
    <n v="71"/>
    <x v="2"/>
    <x v="11"/>
    <n v="1"/>
    <s v="Yes"/>
    <n v="0"/>
    <s v="WI"/>
    <s v="Female"/>
    <s v="Female"/>
    <x v="3"/>
    <s v="No"/>
    <s v="No"/>
    <x v="0"/>
    <n v="0"/>
    <x v="1"/>
    <x v="2"/>
    <s v="CREDIT CARD"/>
    <n v="30"/>
    <x v="0"/>
    <n v="30"/>
    <n v="2123"/>
    <x v="0"/>
    <x v="0"/>
    <s v="2021-04-01"/>
    <d v="2021-04-01T00:00:00"/>
    <x v="646"/>
    <s v="Medio"/>
    <s v="Medium"/>
    <n v="28.324470359654232"/>
    <x v="4"/>
    <s v="Teléfono"/>
    <s v="Phone"/>
    <b v="0"/>
    <s v="No"/>
    <s v="Reading"/>
    <x v="0"/>
    <s v="Low"/>
    <n v="1.4084507042253521E-2"/>
    <x v="0"/>
    <x v="0"/>
  </r>
  <r>
    <s v="7909-JGEF"/>
    <x v="0"/>
    <n v="17"/>
    <x v="0"/>
    <x v="1"/>
    <n v="1"/>
    <s v="Yes"/>
    <n v="0"/>
    <s v="MT"/>
    <s v="Hombre"/>
    <s v="Male"/>
    <x v="59"/>
    <s v="No"/>
    <s v="No"/>
    <x v="0"/>
    <n v="0"/>
    <x v="0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Reading"/>
    <x v="0"/>
    <s v="Low"/>
    <n v="0"/>
    <x v="0"/>
    <x v="0"/>
  </r>
  <r>
    <s v="9322-TYHV"/>
    <x v="1"/>
    <n v="1"/>
    <x v="3"/>
    <x v="5"/>
    <n v="1"/>
    <s v="Yes"/>
    <n v="0"/>
    <s v="OH"/>
    <s v="Female"/>
    <s v="Female"/>
    <x v="17"/>
    <s v="No"/>
    <s v="No"/>
    <x v="0"/>
    <n v="0"/>
    <x v="0"/>
    <x v="0"/>
    <s v="direct debit"/>
    <n v="46"/>
    <x v="1"/>
    <n v="46"/>
    <n v="46"/>
    <x v="2"/>
    <x v="2"/>
    <s v="2023/08/18"/>
    <d v="2023-08-18T00:00:00"/>
    <x v="486"/>
    <s v="Alto"/>
    <s v="High"/>
    <n v="38.849597993054793"/>
    <x v="2"/>
    <s v="Email"/>
    <s v="Email"/>
    <b v="0"/>
    <s v="No"/>
    <s v="Reading"/>
    <x v="1"/>
    <s v="Medium"/>
    <n v="4"/>
    <x v="0"/>
    <x v="0"/>
  </r>
  <r>
    <s v="8000-CPPS"/>
    <x v="0"/>
    <n v="17"/>
    <x v="1"/>
    <x v="0"/>
    <n v="0"/>
    <s v="No"/>
    <n v="0"/>
    <s v="ND"/>
    <s v="Female"/>
    <s v="Female"/>
    <x v="12"/>
    <s v="No"/>
    <s v="No"/>
    <x v="1"/>
    <n v="5"/>
    <x v="0"/>
    <x v="2"/>
    <s v="CREDIT CARD"/>
    <n v="12"/>
    <x v="0"/>
    <n v="12"/>
    <n v="196"/>
    <x v="0"/>
    <x v="0"/>
    <s v="2023-05-13"/>
    <d v="2023-05-13T00:00:00"/>
    <x v="647"/>
    <s v="Medio"/>
    <s v="Medium"/>
    <n v="10.24328763849474"/>
    <x v="0"/>
    <s v="SMS"/>
    <s v="SMS"/>
    <b v="0"/>
    <s v="No"/>
    <s v="Gaming"/>
    <x v="0"/>
    <s v="Low"/>
    <n v="0"/>
    <x v="0"/>
    <x v="0"/>
  </r>
  <r>
    <s v="7779-QQSF"/>
    <x v="0"/>
    <n v="1"/>
    <x v="1"/>
    <x v="0"/>
    <n v="0"/>
    <s v="No"/>
    <n v="0"/>
    <s v="OH"/>
    <s v="Hombre"/>
    <s v="Male"/>
    <x v="37"/>
    <s v="Yes"/>
    <s v="No"/>
    <x v="0"/>
    <n v="0"/>
    <x v="0"/>
    <x v="0"/>
    <s v="CREDIT CARD"/>
    <n v="11"/>
    <x v="0"/>
    <n v="11"/>
    <n v="11"/>
    <x v="0"/>
    <x v="0"/>
    <s v="2021/03/10"/>
    <d v="2021-03-10T00:00:00"/>
    <x v="470"/>
    <s v="Medio"/>
    <s v="Medium"/>
    <n v="12.96624055044213"/>
    <x v="5"/>
    <s v="Email"/>
    <s v="Email"/>
    <b v="0"/>
    <s v="No"/>
    <s v="Reading"/>
    <x v="0"/>
    <s v="Medium"/>
    <n v="3"/>
    <x v="0"/>
    <x v="2"/>
  </r>
  <r>
    <s v="7800-OJDY"/>
    <x v="0"/>
    <n v="49"/>
    <x v="2"/>
    <x v="0"/>
    <n v="1"/>
    <s v="Yes"/>
    <n v="0"/>
    <s v="OK"/>
    <s v="Hombre"/>
    <s v="Male"/>
    <x v="58"/>
    <s v="No"/>
    <s v="No"/>
    <x v="0"/>
    <n v="0"/>
    <x v="0"/>
    <x v="0"/>
    <s v="CREDIT CARD"/>
    <n v="20"/>
    <x v="0"/>
    <n v="20"/>
    <n v="999"/>
    <x v="0"/>
    <x v="0"/>
    <s v="2022/11/30"/>
    <d v="2022-11-30T00:00:00"/>
    <x v="478"/>
    <s v="Alto"/>
    <s v="High"/>
    <n v="23.748316473988041"/>
    <x v="0"/>
    <s v="Teléfono"/>
    <s v="Phone"/>
    <b v="0"/>
    <s v="No"/>
    <s v="Running"/>
    <x v="0"/>
    <s v="Low"/>
    <n v="0"/>
    <x v="0"/>
    <x v="0"/>
  </r>
  <r>
    <s v="3490-VASD"/>
    <x v="0"/>
    <n v="51"/>
    <x v="1"/>
    <x v="12"/>
    <n v="1"/>
    <s v="Yes"/>
    <n v="0"/>
    <s v="VT"/>
    <s v="Female"/>
    <s v="Female"/>
    <x v="15"/>
    <s v="No"/>
    <s v="No"/>
    <x v="1"/>
    <n v="5"/>
    <x v="1"/>
    <x v="0"/>
    <s v="direct debit"/>
    <n v="36"/>
    <x v="1"/>
    <n v="36"/>
    <n v="1849"/>
    <x v="0"/>
    <x v="0"/>
    <s v="2021/05/31"/>
    <d v="2021-05-31T00:00:00"/>
    <x v="648"/>
    <s v="Bajo"/>
    <s v="Low"/>
    <n v="29.661882638689772"/>
    <x v="1"/>
    <s v="Email"/>
    <s v="Email"/>
    <b v="0"/>
    <s v="No"/>
    <s v="Reading"/>
    <x v="0"/>
    <s v="High"/>
    <n v="0.19607843137254902"/>
    <x v="0"/>
    <x v="0"/>
  </r>
  <r>
    <s v="3220-CYWW"/>
    <x v="0"/>
    <n v="35"/>
    <x v="1"/>
    <x v="29"/>
    <n v="0"/>
    <s v="No"/>
    <n v="15"/>
    <s v="HI"/>
    <s v="Hombre"/>
    <s v="Male"/>
    <x v="15"/>
    <s v="No"/>
    <s v="No"/>
    <x v="1"/>
    <n v="2"/>
    <x v="0"/>
    <x v="0"/>
    <s v="direct debit"/>
    <n v="28"/>
    <x v="1"/>
    <n v="28"/>
    <n v="987"/>
    <x v="0"/>
    <x v="0"/>
    <s v="2023/07/02"/>
    <d v="2023-07-02T00:00:00"/>
    <x v="6"/>
    <s v="Alto"/>
    <s v="High"/>
    <n v="29.107362773962102"/>
    <x v="6"/>
    <s v="Email"/>
    <s v="Email"/>
    <b v="0"/>
    <s v="No"/>
    <s v="Reading"/>
    <x v="0"/>
    <s v="High"/>
    <n v="0.22857142857142856"/>
    <x v="2"/>
    <x v="0"/>
  </r>
  <r>
    <s v="7791-KLOZ"/>
    <x v="0"/>
    <n v="58"/>
    <x v="1"/>
    <x v="0"/>
    <n v="0"/>
    <s v="No"/>
    <n v="0"/>
    <s v="MT"/>
    <s v="Hombre"/>
    <s v="Male"/>
    <x v="45"/>
    <s v="No"/>
    <s v="No"/>
    <x v="0"/>
    <n v="0"/>
    <x v="0"/>
    <x v="2"/>
    <s v="CREDIT CARD"/>
    <n v="15"/>
    <x v="0"/>
    <n v="15"/>
    <n v="879"/>
    <x v="0"/>
    <x v="0"/>
    <s v="2020/02/06"/>
    <d v="2020-02-06T00:00:00"/>
    <x v="440"/>
    <s v="Alto"/>
    <s v="High"/>
    <n v="13.421081040741869"/>
    <x v="10"/>
    <s v="SMS"/>
    <s v="SMS"/>
    <b v="1"/>
    <s v="Yes"/>
    <s v="Running"/>
    <x v="0"/>
    <s v="Medium"/>
    <n v="0.1206896551724138"/>
    <x v="0"/>
    <x v="0"/>
  </r>
  <r>
    <s v="5922-TYHV"/>
    <x v="0"/>
    <n v="9"/>
    <x v="1"/>
    <x v="13"/>
    <n v="1"/>
    <s v="Yes"/>
    <n v="0"/>
    <s v="SC"/>
    <s v="Female"/>
    <s v="Female"/>
    <x v="18"/>
    <s v="No"/>
    <s v="No"/>
    <x v="1"/>
    <n v="2"/>
    <x v="1"/>
    <x v="0"/>
    <s v="direct debit"/>
    <n v="36"/>
    <x v="1"/>
    <n v="36"/>
    <n v="332"/>
    <x v="0"/>
    <x v="0"/>
    <s v="2020-07-17"/>
    <d v="2020-07-17T00:00:00"/>
    <x v="485"/>
    <s v="Bajo"/>
    <s v="Low"/>
    <n v="42.939481363840081"/>
    <x v="8"/>
    <s v="SMS"/>
    <s v="SMS"/>
    <b v="1"/>
    <s v="Yes"/>
    <s v="Reading"/>
    <x v="1"/>
    <s v="High"/>
    <n v="1"/>
    <x v="0"/>
    <x v="0"/>
  </r>
  <r>
    <s v="5509-KHCT"/>
    <x v="1"/>
    <n v="23"/>
    <x v="1"/>
    <x v="7"/>
    <n v="1"/>
    <s v="Yes"/>
    <n v="0"/>
    <s v="CA"/>
    <s v="Hombre"/>
    <s v="Male"/>
    <x v="4"/>
    <s v="No"/>
    <s v="No"/>
    <x v="0"/>
    <n v="0"/>
    <x v="0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unning"/>
    <x v="0"/>
    <s v="High"/>
    <n v="0.39130434782608697"/>
    <x v="0"/>
    <x v="0"/>
  </r>
  <r>
    <s v="9728-UKRN"/>
    <x v="0"/>
    <n v="34"/>
    <x v="1"/>
    <x v="2"/>
    <n v="0"/>
    <s v="No"/>
    <n v="19"/>
    <s v="SC"/>
    <s v="Female"/>
    <s v="Female"/>
    <x v="36"/>
    <s v="No"/>
    <s v="No"/>
    <x v="0"/>
    <n v="0"/>
    <x v="0"/>
    <x v="0"/>
    <s v="direct debit"/>
    <n v="8"/>
    <x v="1"/>
    <n v="8"/>
    <n v="281"/>
    <x v="0"/>
    <x v="0"/>
    <s v="2022-05-02"/>
    <d v="2022-05-02T00:00:00"/>
    <x v="153"/>
    <s v="Bajo"/>
    <s v="Low"/>
    <n v="7.1623418415232996"/>
    <x v="2"/>
    <s v="Teléfono"/>
    <s v="Phone"/>
    <b v="0"/>
    <s v="No"/>
    <s v="Running"/>
    <x v="0"/>
    <s v="Medium"/>
    <n v="0.11764705882352941"/>
    <x v="0"/>
    <x v="0"/>
  </r>
  <r>
    <s v="5827-MQNI"/>
    <x v="0"/>
    <n v="12"/>
    <x v="0"/>
    <x v="2"/>
    <n v="1"/>
    <s v="Yes"/>
    <n v="0"/>
    <s v="NH"/>
    <s v="Hombre"/>
    <s v="Male"/>
    <x v="64"/>
    <s v="No"/>
    <s v="Yes"/>
    <x v="0"/>
    <n v="0"/>
    <x v="0"/>
    <x v="2"/>
    <s v="direct debit"/>
    <n v="29"/>
    <x v="1"/>
    <n v="29"/>
    <n v="344"/>
    <x v="0"/>
    <x v="0"/>
    <s v="2021/02/21"/>
    <d v="2021-02-21T00:00:00"/>
    <x v="147"/>
    <s v="Bajo"/>
    <s v="Low"/>
    <n v="33.893280521341033"/>
    <x v="7"/>
    <s v="SMS"/>
    <s v="SMS"/>
    <b v="0"/>
    <s v="No"/>
    <s v="Cooking"/>
    <x v="1"/>
    <s v="Low"/>
    <n v="0.16666666666666666"/>
    <x v="0"/>
    <x v="1"/>
  </r>
  <r>
    <s v="8190-LOMP"/>
    <x v="0"/>
    <n v="63"/>
    <x v="1"/>
    <x v="5"/>
    <n v="1"/>
    <s v="Yes"/>
    <n v="0"/>
    <s v="CO"/>
    <s v="Female"/>
    <s v="Female"/>
    <x v="4"/>
    <s v="No"/>
    <s v="No"/>
    <x v="0"/>
    <n v="0"/>
    <x v="0"/>
    <x v="1"/>
    <s v="CREDIT CARD"/>
    <n v="47"/>
    <x v="0"/>
    <n v="47"/>
    <n v="2999"/>
    <x v="0"/>
    <x v="0"/>
    <s v="2021-12-29"/>
    <d v="2021-12-29T00:00:00"/>
    <x v="650"/>
    <s v="Alto"/>
    <s v="High"/>
    <n v="53.41360313976044"/>
    <x v="5"/>
    <s v="SMS"/>
    <s v="SMS"/>
    <b v="0"/>
    <s v="No"/>
    <s v="Gaming"/>
    <x v="1"/>
    <s v="Medium"/>
    <n v="4.7619047619047616E-2"/>
    <x v="0"/>
    <x v="0"/>
  </r>
  <r>
    <s v="9946-PMSJ"/>
    <x v="0"/>
    <n v="2"/>
    <x v="1"/>
    <x v="5"/>
    <n v="1"/>
    <s v="Yes"/>
    <n v="0"/>
    <s v="TN"/>
    <s v="Hombre"/>
    <s v="Male"/>
    <x v="65"/>
    <s v="No"/>
    <s v="Yes"/>
    <x v="0"/>
    <n v="0"/>
    <x v="1"/>
    <x v="2"/>
    <s v="direct debit"/>
    <n v="31"/>
    <x v="1"/>
    <n v="31"/>
    <n v="58"/>
    <x v="0"/>
    <x v="0"/>
    <s v="2020-11-06"/>
    <d v="2020-11-06T00:00:00"/>
    <x v="651"/>
    <s v="Bajo"/>
    <s v="Low"/>
    <n v="33.346463012444538"/>
    <x v="4"/>
    <s v="SMS"/>
    <s v="SMS"/>
    <b v="1"/>
    <s v="Yes"/>
    <s v="Reading"/>
    <x v="1"/>
    <s v="Low"/>
    <n v="0.5"/>
    <x v="0"/>
    <x v="1"/>
  </r>
  <r>
    <s v="7478-TESE"/>
    <x v="0"/>
    <n v="62"/>
    <x v="1"/>
    <x v="19"/>
    <n v="1"/>
    <s v="Yes"/>
    <n v="0"/>
    <s v="WY"/>
    <s v="Hombre"/>
    <s v="Male"/>
    <x v="3"/>
    <s v="No"/>
    <s v="No"/>
    <x v="1"/>
    <n v="2"/>
    <x v="1"/>
    <x v="2"/>
    <s v="CREDIT CARD"/>
    <n v="19"/>
    <x v="0"/>
    <n v="19"/>
    <n v="1186"/>
    <x v="0"/>
    <x v="0"/>
    <s v="2022/04/27"/>
    <d v="2022-04-27T00:00:00"/>
    <x v="652"/>
    <s v="Bajo"/>
    <s v="Low"/>
    <n v="16.298284014295341"/>
    <x v="8"/>
    <s v="Email"/>
    <s v="Email"/>
    <b v="0"/>
    <s v="No"/>
    <s v="Cooking"/>
    <x v="0"/>
    <s v="High"/>
    <n v="0.14516129032258066"/>
    <x v="2"/>
    <x v="0"/>
  </r>
  <r>
    <s v="2030-STOC"/>
    <x v="0"/>
    <n v="70"/>
    <x v="1"/>
    <x v="0"/>
    <n v="0"/>
    <s v="No"/>
    <n v="0"/>
    <s v="UT"/>
    <s v="Hombre"/>
    <s v="Male"/>
    <x v="17"/>
    <s v="No"/>
    <s v="No"/>
    <x v="0"/>
    <n v="0"/>
    <x v="0"/>
    <x v="2"/>
    <s v="CREDIT CARD"/>
    <n v="12"/>
    <x v="0"/>
    <n v="12"/>
    <n v="875"/>
    <x v="0"/>
    <x v="0"/>
    <s v="2020-12-29"/>
    <d v="2020-12-29T00:00:00"/>
    <x v="653"/>
    <s v="Medio"/>
    <s v="Medium"/>
    <n v="13.410200600348301"/>
    <x v="3"/>
    <s v="Email"/>
    <s v="Email"/>
    <b v="0"/>
    <s v="No"/>
    <s v="Gaming"/>
    <x v="0"/>
    <s v="Medium"/>
    <n v="8.5714285714285715E-2"/>
    <x v="0"/>
    <x v="0"/>
  </r>
  <r>
    <s v="7897-COYM"/>
    <x v="0"/>
    <n v="71"/>
    <x v="2"/>
    <x v="0"/>
    <n v="0"/>
    <s v="No"/>
    <n v="0"/>
    <s v="MS"/>
    <s v="Hombre"/>
    <s v="Male"/>
    <x v="49"/>
    <s v="No"/>
    <s v="No"/>
    <x v="0"/>
    <n v="0"/>
    <x v="0"/>
    <x v="2"/>
    <s v="direct debit"/>
    <n v="13"/>
    <x v="1"/>
    <n v="13"/>
    <n v="923"/>
    <x v="0"/>
    <x v="0"/>
    <s v="2023-05-22"/>
    <d v="2023-05-22T00:00:00"/>
    <x v="429"/>
    <s v="Alto"/>
    <s v="High"/>
    <n v="12.20541220368629"/>
    <x v="1"/>
    <s v="SMS"/>
    <s v="SMS"/>
    <b v="1"/>
    <s v="Yes"/>
    <s v="Gaming"/>
    <x v="0"/>
    <s v="High"/>
    <n v="0.14084507042253522"/>
    <x v="0"/>
    <x v="0"/>
  </r>
  <r>
    <s v="9639-CDJJ"/>
    <x v="0"/>
    <n v="71"/>
    <x v="1"/>
    <x v="1"/>
    <n v="1"/>
    <s v="Yes"/>
    <n v="0"/>
    <s v="NC"/>
    <s v="Female"/>
    <s v="Female"/>
    <x v="28"/>
    <s v="No"/>
    <s v="No"/>
    <x v="0"/>
    <n v="0"/>
    <x v="1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Cooking"/>
    <x v="1"/>
    <s v="High"/>
    <n v="0.12676056338028169"/>
    <x v="0"/>
    <x v="0"/>
  </r>
  <r>
    <s v="1197-RBQL"/>
    <x v="0"/>
    <n v="71"/>
    <x v="1"/>
    <x v="7"/>
    <n v="1"/>
    <s v="Yes"/>
    <n v="0"/>
    <s v="CO"/>
    <s v="Hombre"/>
    <s v="Male"/>
    <x v="65"/>
    <s v="No"/>
    <s v="Yes"/>
    <x v="0"/>
    <n v="0"/>
    <x v="0"/>
    <x v="1"/>
    <s v="direct debit"/>
    <n v="45"/>
    <x v="1"/>
    <n v="45"/>
    <n v="3161"/>
    <x v="0"/>
    <x v="0"/>
    <s v="2020-04-01"/>
    <d v="2020-04-01T00:00:00"/>
    <x v="654"/>
    <s v="Alto"/>
    <s v="High"/>
    <n v="40.900237702606113"/>
    <x v="5"/>
    <s v="SMS"/>
    <s v="SMS"/>
    <b v="0"/>
    <s v="No"/>
    <s v="Gaming"/>
    <x v="1"/>
    <s v="Medium"/>
    <n v="4.2253521126760563E-2"/>
    <x v="0"/>
    <x v="1"/>
  </r>
  <r>
    <s v="5778-CDIC"/>
    <x v="1"/>
    <n v="1"/>
    <x v="4"/>
    <x v="10"/>
    <n v="1"/>
    <s v="Yes"/>
    <n v="0"/>
    <s v="NJ"/>
    <s v="Hombre"/>
    <s v="Male"/>
    <x v="40"/>
    <s v="Yes"/>
    <s v="No"/>
    <x v="0"/>
    <n v="0"/>
    <x v="0"/>
    <x v="0"/>
    <s v="direct debit"/>
    <n v="33"/>
    <x v="1"/>
    <n v="33"/>
    <n v="33"/>
    <x v="5"/>
    <x v="11"/>
    <s v="2020/08/07"/>
    <d v="2020-08-07T00:00:00"/>
    <x v="655"/>
    <s v="Medio"/>
    <s v="Medium"/>
    <n v="29.5548861853445"/>
    <x v="8"/>
    <s v="Email"/>
    <s v="Email"/>
    <b v="0"/>
    <s v="No"/>
    <s v="Reading"/>
    <x v="0"/>
    <s v="High"/>
    <n v="9"/>
    <x v="2"/>
    <x v="2"/>
  </r>
  <r>
    <s v="9532-FEIX"/>
    <x v="0"/>
    <n v="1"/>
    <x v="0"/>
    <x v="7"/>
    <n v="1"/>
    <s v="Yes"/>
    <n v="0"/>
    <s v="NC"/>
    <s v="Hombre"/>
    <s v="Male"/>
    <x v="12"/>
    <s v="No"/>
    <s v="No"/>
    <x v="0"/>
    <n v="0"/>
    <x v="0"/>
    <x v="0"/>
    <s v="PAPER CHECK"/>
    <n v="47"/>
    <x v="3"/>
    <n v="47"/>
    <n v="47"/>
    <x v="0"/>
    <x v="0"/>
    <s v="2021/09/18"/>
    <d v="2021-09-18T00:00:00"/>
    <x v="656"/>
    <s v="Alto"/>
    <s v="High"/>
    <n v="46.933185007602518"/>
    <x v="6"/>
    <s v="SMS"/>
    <s v="SMS"/>
    <b v="0"/>
    <s v="No"/>
    <s v="Cooking"/>
    <x v="1"/>
    <s v="High"/>
    <n v="8"/>
    <x v="0"/>
    <x v="0"/>
  </r>
  <r>
    <s v="0521-IQFX"/>
    <x v="0"/>
    <n v="14"/>
    <x v="0"/>
    <x v="0"/>
    <n v="0"/>
    <s v="No"/>
    <n v="0"/>
    <s v="FL"/>
    <s v="Female"/>
    <s v="Female"/>
    <x v="37"/>
    <s v="Yes"/>
    <s v="No"/>
    <x v="0"/>
    <n v="0"/>
    <x v="0"/>
    <x v="1"/>
    <s v="CREDIT CARD"/>
    <n v="7"/>
    <x v="0"/>
    <n v="7"/>
    <n v="101"/>
    <x v="0"/>
    <x v="0"/>
    <s v="2023/08/28"/>
    <d v="2023-08-28T00:00:00"/>
    <x v="657"/>
    <s v="Alto"/>
    <s v="High"/>
    <n v="5.6335100647882426"/>
    <x v="5"/>
    <s v="Email"/>
    <s v="Email"/>
    <b v="1"/>
    <s v="Yes"/>
    <s v="Gaming"/>
    <x v="0"/>
    <s v="Medium"/>
    <n v="0.21428571428571427"/>
    <x v="0"/>
    <x v="2"/>
  </r>
  <r>
    <s v="7428-ZNPE"/>
    <x v="0"/>
    <n v="66"/>
    <x v="1"/>
    <x v="1"/>
    <n v="1"/>
    <s v="Yes"/>
    <n v="0"/>
    <s v="WY"/>
    <s v="Female"/>
    <s v="Female"/>
    <x v="39"/>
    <s v="No"/>
    <s v="No"/>
    <x v="1"/>
    <n v="5"/>
    <x v="0"/>
    <x v="1"/>
    <s v="CREDIT CARD"/>
    <n v="32"/>
    <x v="0"/>
    <n v="32"/>
    <n v="2089"/>
    <x v="0"/>
    <x v="0"/>
    <s v="2021/11/16"/>
    <d v="2021-11-16T00:00:00"/>
    <x v="658"/>
    <s v="Bajo"/>
    <s v="Low"/>
    <n v="26.254120885187429"/>
    <x v="10"/>
    <s v="SMS"/>
    <s v="SMS"/>
    <b v="0"/>
    <s v="No"/>
    <s v="Running"/>
    <x v="0"/>
    <s v="Medium"/>
    <n v="0.10606060606060606"/>
    <x v="0"/>
    <x v="0"/>
  </r>
  <r>
    <s v="9966-MDPN"/>
    <x v="0"/>
    <n v="32"/>
    <x v="1"/>
    <x v="9"/>
    <n v="1"/>
    <s v="Yes"/>
    <n v="0"/>
    <s v="DC"/>
    <s v="Female"/>
    <s v="Female"/>
    <x v="7"/>
    <s v="No"/>
    <s v="No"/>
    <x v="0"/>
    <n v="0"/>
    <x v="0"/>
    <x v="1"/>
    <s v="direct debit"/>
    <n v="28"/>
    <x v="1"/>
    <n v="28"/>
    <n v="883"/>
    <x v="0"/>
    <x v="0"/>
    <s v="2023/04/10"/>
    <d v="2023-04-10T00:00:00"/>
    <x v="323"/>
    <s v="Bajo"/>
    <s v="Low"/>
    <n v="26.697865414063688"/>
    <x v="0"/>
    <s v="Teléfono"/>
    <s v="Phone"/>
    <b v="0"/>
    <s v="No"/>
    <s v="Running"/>
    <x v="0"/>
    <s v="Low"/>
    <n v="0"/>
    <x v="0"/>
    <x v="0"/>
  </r>
  <r>
    <s v="6094-PCMH"/>
    <x v="0"/>
    <n v="6"/>
    <x v="1"/>
    <x v="5"/>
    <n v="1"/>
    <s v="Yes"/>
    <n v="0"/>
    <s v="MA"/>
    <s v="Female"/>
    <s v="Female"/>
    <x v="59"/>
    <s v="No"/>
    <s v="No"/>
    <x v="0"/>
    <n v="0"/>
    <x v="0"/>
    <x v="0"/>
    <s v="direct debit"/>
    <n v="24"/>
    <x v="1"/>
    <n v="24"/>
    <n v="154"/>
    <x v="0"/>
    <x v="0"/>
    <s v="2021-03-26"/>
    <d v="2021-03-26T00:00:00"/>
    <x v="562"/>
    <s v="Bajo"/>
    <s v="Low"/>
    <n v="23.20928780430209"/>
    <x v="6"/>
    <s v="Teléfono"/>
    <s v="Phone"/>
    <b v="1"/>
    <s v="Yes"/>
    <s v="Gaming"/>
    <x v="0"/>
    <s v="High"/>
    <n v="1.3333333333333333"/>
    <x v="0"/>
    <x v="0"/>
  </r>
  <r>
    <s v="1337-AUEQ"/>
    <x v="0"/>
    <n v="67"/>
    <x v="1"/>
    <x v="22"/>
    <n v="1"/>
    <s v="Yes"/>
    <n v="0"/>
    <s v="MT"/>
    <s v="Female"/>
    <s v="Female"/>
    <x v="4"/>
    <s v="No"/>
    <s v="No"/>
    <x v="1"/>
    <n v="4"/>
    <x v="1"/>
    <x v="2"/>
    <s v="CREDIT CARD"/>
    <n v="56"/>
    <x v="0"/>
    <n v="56"/>
    <n v="3796"/>
    <x v="0"/>
    <x v="0"/>
    <s v="2020-07-09"/>
    <d v="2020-07-09T00:00:00"/>
    <x v="108"/>
    <s v="Medio"/>
    <s v="Medium"/>
    <n v="64.108955344477067"/>
    <x v="1"/>
    <s v="Email"/>
    <s v="Email"/>
    <b v="1"/>
    <s v="Yes"/>
    <s v="Reading"/>
    <x v="2"/>
    <s v="High"/>
    <n v="0.14925373134328357"/>
    <x v="2"/>
    <x v="0"/>
  </r>
  <r>
    <s v="9074-LPGO"/>
    <x v="0"/>
    <n v="67"/>
    <x v="1"/>
    <x v="4"/>
    <n v="1"/>
    <s v="Yes"/>
    <n v="0"/>
    <s v="NJ"/>
    <s v="Hombre"/>
    <s v="Male"/>
    <x v="13"/>
    <s v="No"/>
    <s v="No"/>
    <x v="0"/>
    <n v="0"/>
    <x v="1"/>
    <x v="2"/>
    <s v="direct debit"/>
    <n v="39"/>
    <x v="1"/>
    <n v="39"/>
    <n v="2614"/>
    <x v="0"/>
    <x v="0"/>
    <s v="2022/04/29"/>
    <d v="2022-04-29T00:00:00"/>
    <x v="659"/>
    <s v="Alto"/>
    <s v="High"/>
    <n v="46.421808112027691"/>
    <x v="7"/>
    <s v="Teléfono"/>
    <s v="Phone"/>
    <b v="1"/>
    <s v="Yes"/>
    <s v="Cooking"/>
    <x v="1"/>
    <s v="Low"/>
    <n v="2.9850746268656716E-2"/>
    <x v="0"/>
    <x v="0"/>
  </r>
  <r>
    <s v="1194-ZTVT"/>
    <x v="0"/>
    <n v="72"/>
    <x v="2"/>
    <x v="2"/>
    <n v="1"/>
    <s v="Yes"/>
    <n v="0"/>
    <s v="HI"/>
    <s v="Hombre"/>
    <s v="Male"/>
    <x v="59"/>
    <s v="No"/>
    <s v="No"/>
    <x v="1"/>
    <n v="5"/>
    <x v="1"/>
    <x v="2"/>
    <s v="CREDIT CARD"/>
    <n v="26"/>
    <x v="0"/>
    <n v="26"/>
    <n v="1878"/>
    <x v="0"/>
    <x v="0"/>
    <s v="2022/05/21"/>
    <d v="2022-05-21T00:00:00"/>
    <x v="660"/>
    <s v="Bajo"/>
    <s v="Low"/>
    <n v="28.505204905956091"/>
    <x v="9"/>
    <s v="Email"/>
    <s v="Email"/>
    <b v="0"/>
    <s v="No"/>
    <s v="Running"/>
    <x v="0"/>
    <s v="Medium"/>
    <n v="6.9444444444444448E-2"/>
    <x v="0"/>
    <x v="0"/>
  </r>
  <r>
    <s v="6303-CXPN"/>
    <x v="1"/>
    <n v="7"/>
    <x v="2"/>
    <x v="2"/>
    <n v="1"/>
    <s v="Yes"/>
    <n v="0"/>
    <s v="VA"/>
    <s v="Female"/>
    <s v="Female"/>
    <x v="21"/>
    <s v="No"/>
    <s v="No"/>
    <x v="0"/>
    <n v="0"/>
    <x v="0"/>
    <x v="0"/>
    <s v="direct debit"/>
    <n v="36"/>
    <x v="1"/>
    <n v="36"/>
    <n v="258"/>
    <x v="1"/>
    <x v="8"/>
    <s v="2021/02/23"/>
    <d v="2021-02-23T00:00:00"/>
    <x v="661"/>
    <s v="Bajo"/>
    <s v="Low"/>
    <n v="30.515810001970959"/>
    <x v="5"/>
    <s v="Teléfono"/>
    <s v="Phone"/>
    <b v="0"/>
    <s v="No"/>
    <s v="Cooking"/>
    <x v="1"/>
    <s v="Medium"/>
    <n v="0.42857142857142855"/>
    <x v="0"/>
    <x v="0"/>
  </r>
  <r>
    <s v="3015-DALS"/>
    <x v="1"/>
    <n v="2"/>
    <x v="3"/>
    <x v="5"/>
    <n v="1"/>
    <s v="Yes"/>
    <n v="0"/>
    <s v="GA"/>
    <s v="Female"/>
    <s v="Female"/>
    <x v="52"/>
    <s v="No"/>
    <s v="Yes"/>
    <x v="0"/>
    <n v="0"/>
    <x v="0"/>
    <x v="0"/>
    <s v="direct debit"/>
    <n v="38"/>
    <x v="1"/>
    <n v="38"/>
    <n v="75"/>
    <x v="5"/>
    <x v="4"/>
    <s v="2021/08/30"/>
    <d v="2021-08-30T00:00:00"/>
    <x v="416"/>
    <s v="Bajo"/>
    <s v="Low"/>
    <n v="37.024280542495127"/>
    <x v="6"/>
    <s v="Email"/>
    <s v="Email"/>
    <b v="0"/>
    <s v="No"/>
    <s v="Running"/>
    <x v="1"/>
    <s v="High"/>
    <n v="4"/>
    <x v="0"/>
    <x v="1"/>
  </r>
  <r>
    <s v="9949-WDVY"/>
    <x v="0"/>
    <n v="23"/>
    <x v="2"/>
    <x v="0"/>
    <n v="0"/>
    <s v="No"/>
    <n v="0"/>
    <s v="OH"/>
    <s v="Female"/>
    <s v="Female"/>
    <x v="63"/>
    <s v="No"/>
    <s v="Yes"/>
    <x v="0"/>
    <n v="0"/>
    <x v="0"/>
    <x v="2"/>
    <s v="CREDIT CARD"/>
    <n v="8"/>
    <x v="0"/>
    <n v="8"/>
    <n v="173"/>
    <x v="0"/>
    <x v="0"/>
    <s v="2021-09-08"/>
    <d v="2021-09-08T00:00:00"/>
    <x v="662"/>
    <s v="Medio"/>
    <s v="Medium"/>
    <n v="6.6760013051878424"/>
    <x v="5"/>
    <s v="SMS"/>
    <s v="SMS"/>
    <b v="0"/>
    <s v="No"/>
    <s v="Reading"/>
    <x v="0"/>
    <s v="Medium"/>
    <n v="0.13043478260869565"/>
    <x v="0"/>
    <x v="1"/>
  </r>
  <r>
    <s v="0210-NCWB"/>
    <x v="0"/>
    <n v="54"/>
    <x v="2"/>
    <x v="2"/>
    <n v="1"/>
    <s v="Yes"/>
    <n v="0"/>
    <s v="WI"/>
    <s v="Hombre"/>
    <s v="Male"/>
    <x v="38"/>
    <s v="No"/>
    <s v="No"/>
    <x v="0"/>
    <n v="0"/>
    <x v="1"/>
    <x v="1"/>
    <s v="direct debit"/>
    <n v="34"/>
    <x v="1"/>
    <n v="34"/>
    <n v="1805"/>
    <x v="0"/>
    <x v="0"/>
    <s v="2020-01-22"/>
    <d v="2020-01-22T00:00:00"/>
    <x v="663"/>
    <s v="Alto"/>
    <s v="High"/>
    <n v="37.277845687602671"/>
    <x v="3"/>
    <s v="Teléfono"/>
    <s v="Phone"/>
    <b v="0"/>
    <s v="No"/>
    <s v="Reading"/>
    <x v="1"/>
    <s v="Medium"/>
    <n v="0.1111111111111111"/>
    <x v="0"/>
    <x v="0"/>
  </r>
  <r>
    <s v="5182-ZHCG"/>
    <x v="1"/>
    <n v="1"/>
    <x v="4"/>
    <x v="12"/>
    <n v="0"/>
    <s v="No"/>
    <n v="36"/>
    <s v="OR"/>
    <s v="Hombre"/>
    <s v="Male"/>
    <x v="16"/>
    <s v="No"/>
    <s v="No"/>
    <x v="0"/>
    <n v="0"/>
    <x v="0"/>
    <x v="0"/>
    <s v="CREDIT CARD"/>
    <n v="21"/>
    <x v="0"/>
    <n v="21"/>
    <n v="21"/>
    <x v="2"/>
    <x v="15"/>
    <s v="2023/02/25"/>
    <d v="2023-02-25T00:00:00"/>
    <x v="244"/>
    <s v="Alto"/>
    <s v="High"/>
    <n v="17.972882837570669"/>
    <x v="7"/>
    <s v="Teléfono"/>
    <s v="Phone"/>
    <b v="1"/>
    <s v="Yes"/>
    <s v="Running"/>
    <x v="0"/>
    <s v="Low"/>
    <n v="2"/>
    <x v="0"/>
    <x v="0"/>
  </r>
  <r>
    <s v="6847-OMMC"/>
    <x v="1"/>
    <n v="15"/>
    <x v="0"/>
    <x v="16"/>
    <n v="1"/>
    <s v="Yes"/>
    <n v="0"/>
    <s v="IA"/>
    <s v="Female"/>
    <s v="Female"/>
    <x v="8"/>
    <s v="Yes"/>
    <s v="No"/>
    <x v="0"/>
    <n v="0"/>
    <x v="0"/>
    <x v="0"/>
    <s v="direct debit"/>
    <n v="33"/>
    <x v="1"/>
    <n v="33"/>
    <n v="495"/>
    <x v="1"/>
    <x v="10"/>
    <s v="2022-02-05"/>
    <d v="2022-02-05T00:00:00"/>
    <x v="664"/>
    <s v="Medio"/>
    <s v="Medium"/>
    <n v="33.154798287039007"/>
    <x v="3"/>
    <s v="Email"/>
    <s v="Email"/>
    <b v="0"/>
    <s v="No"/>
    <s v="Gaming"/>
    <x v="1"/>
    <s v="Medium"/>
    <n v="0.4"/>
    <x v="0"/>
    <x v="2"/>
  </r>
  <r>
    <s v="0634-ZBAO"/>
    <x v="0"/>
    <n v="13"/>
    <x v="1"/>
    <x v="13"/>
    <n v="1"/>
    <s v="Yes"/>
    <n v="0"/>
    <s v="SC"/>
    <s v="Hombre"/>
    <s v="Male"/>
    <x v="12"/>
    <s v="No"/>
    <s v="No"/>
    <x v="1"/>
    <n v="2"/>
    <x v="1"/>
    <x v="0"/>
    <s v="direct debit"/>
    <n v="28"/>
    <x v="1"/>
    <n v="28"/>
    <n v="352"/>
    <x v="0"/>
    <x v="0"/>
    <s v="2021/04/15"/>
    <d v="2021-04-15T00:00:00"/>
    <x v="665"/>
    <s v="Alto"/>
    <s v="High"/>
    <n v="30.424092396433458"/>
    <x v="0"/>
    <s v="Teléfono"/>
    <s v="Phone"/>
    <b v="0"/>
    <s v="No"/>
    <s v="Running"/>
    <x v="1"/>
    <s v="Low"/>
    <n v="0"/>
    <x v="0"/>
    <x v="0"/>
  </r>
  <r>
    <s v="1382-IDOK"/>
    <x v="0"/>
    <n v="10"/>
    <x v="2"/>
    <x v="0"/>
    <n v="0"/>
    <s v="No"/>
    <n v="0"/>
    <s v="UT"/>
    <s v="Female"/>
    <s v="Female"/>
    <x v="18"/>
    <s v="No"/>
    <s v="No"/>
    <x v="1"/>
    <n v="3"/>
    <x v="0"/>
    <x v="0"/>
    <s v="direct debit"/>
    <n v="9"/>
    <x v="1"/>
    <n v="9"/>
    <n v="89"/>
    <x v="0"/>
    <x v="0"/>
    <s v="2020-05-20"/>
    <d v="2020-05-20T00:00:00"/>
    <x v="254"/>
    <s v="Bajo"/>
    <s v="Low"/>
    <n v="9.4412177661799603"/>
    <x v="1"/>
    <s v="Teléfono"/>
    <s v="Phone"/>
    <b v="0"/>
    <s v="No"/>
    <s v="Gaming"/>
    <x v="0"/>
    <s v="High"/>
    <n v="1"/>
    <x v="0"/>
    <x v="0"/>
  </r>
  <r>
    <s v="4359-IQHT"/>
    <x v="0"/>
    <n v="9"/>
    <x v="0"/>
    <x v="6"/>
    <n v="1"/>
    <s v="Yes"/>
    <n v="0"/>
    <s v="MN"/>
    <s v="Female"/>
    <s v="Female"/>
    <x v="32"/>
    <s v="Yes"/>
    <s v="No"/>
    <x v="1"/>
    <n v="2"/>
    <x v="0"/>
    <x v="0"/>
    <s v="direct debit"/>
    <n v="11"/>
    <x v="1"/>
    <n v="11"/>
    <n v="97"/>
    <x v="0"/>
    <x v="0"/>
    <s v="2021-09-10"/>
    <d v="2021-09-10T00:00:00"/>
    <x v="666"/>
    <s v="Alto"/>
    <s v="High"/>
    <n v="12.23189120849969"/>
    <x v="8"/>
    <s v="SMS"/>
    <s v="SMS"/>
    <b v="0"/>
    <s v="No"/>
    <s v="Gaming"/>
    <x v="0"/>
    <s v="High"/>
    <n v="1"/>
    <x v="0"/>
    <x v="2"/>
  </r>
  <r>
    <s v="4988-JDJT"/>
    <x v="0"/>
    <n v="66"/>
    <x v="1"/>
    <x v="2"/>
    <n v="1"/>
    <s v="Yes"/>
    <n v="0"/>
    <s v="WI"/>
    <s v="Female"/>
    <s v="Female"/>
    <x v="1"/>
    <s v="No"/>
    <s v="Yes"/>
    <x v="0"/>
    <n v="0"/>
    <x v="0"/>
    <x v="2"/>
    <s v="direct debit"/>
    <n v="48"/>
    <x v="1"/>
    <n v="48"/>
    <n v="3211"/>
    <x v="0"/>
    <x v="0"/>
    <s v="2020-07-29"/>
    <d v="2020-07-29T00:00:00"/>
    <x v="667"/>
    <s v="Medio"/>
    <s v="Medium"/>
    <n v="53.745489814224797"/>
    <x v="8"/>
    <s v="Email"/>
    <s v="Email"/>
    <b v="0"/>
    <s v="No"/>
    <s v="Gaming"/>
    <x v="1"/>
    <s v="High"/>
    <n v="0.13636363636363635"/>
    <x v="0"/>
    <x v="1"/>
  </r>
  <r>
    <s v="1660-IDRT"/>
    <x v="0"/>
    <n v="70"/>
    <x v="1"/>
    <x v="18"/>
    <n v="1"/>
    <s v="Yes"/>
    <n v="0"/>
    <s v="CO"/>
    <s v="Hombre"/>
    <s v="Male"/>
    <x v="33"/>
    <s v="Yes"/>
    <s v="No"/>
    <x v="1"/>
    <n v="2"/>
    <x v="1"/>
    <x v="1"/>
    <s v="direct debit"/>
    <n v="21"/>
    <x v="1"/>
    <n v="21"/>
    <n v="1478"/>
    <x v="0"/>
    <x v="0"/>
    <s v="2023/04/03"/>
    <d v="2023-04-03T00:00:00"/>
    <x v="346"/>
    <s v="Alto"/>
    <s v="High"/>
    <n v="24.126020113538051"/>
    <x v="8"/>
    <s v="SMS"/>
    <s v="SMS"/>
    <b v="0"/>
    <s v="No"/>
    <s v="Reading"/>
    <x v="0"/>
    <s v="High"/>
    <n v="0.12857142857142856"/>
    <x v="0"/>
    <x v="2"/>
  </r>
  <r>
    <s v="8464-NQMR"/>
    <x v="0"/>
    <n v="1"/>
    <x v="1"/>
    <x v="4"/>
    <n v="1"/>
    <s v="Yes"/>
    <n v="0"/>
    <s v="ND"/>
    <s v="Hombre"/>
    <s v="Male"/>
    <x v="5"/>
    <s v="No"/>
    <s v="No"/>
    <x v="0"/>
    <n v="0"/>
    <x v="0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eading"/>
    <x v="1"/>
    <s v="High"/>
    <n v="9"/>
    <x v="0"/>
    <x v="0"/>
  </r>
  <r>
    <s v="7868-AIOP"/>
    <x v="1"/>
    <n v="1"/>
    <x v="0"/>
    <x v="0"/>
    <n v="0"/>
    <s v="No"/>
    <n v="0"/>
    <s v="ND"/>
    <s v="Female"/>
    <s v="Female"/>
    <x v="58"/>
    <s v="No"/>
    <s v="No"/>
    <x v="0"/>
    <n v="0"/>
    <x v="0"/>
    <x v="0"/>
    <s v="PAPER CHECK"/>
    <n v="14"/>
    <x v="3"/>
    <n v="14"/>
    <n v="14"/>
    <x v="4"/>
    <x v="13"/>
    <s v="2020-08-09"/>
    <d v="2020-08-09T00:00:00"/>
    <x v="525"/>
    <s v="Medio"/>
    <s v="Medium"/>
    <n v="15.5596035979031"/>
    <x v="2"/>
    <s v="Teléfono"/>
    <s v="Phone"/>
    <b v="1"/>
    <s v="Yes"/>
    <s v="Gaming"/>
    <x v="0"/>
    <s v="Medium"/>
    <n v="4"/>
    <x v="0"/>
    <x v="0"/>
  </r>
  <r>
    <s v="0566-LLDK"/>
    <x v="0"/>
    <n v="65"/>
    <x v="1"/>
    <x v="23"/>
    <n v="1"/>
    <s v="Yes"/>
    <n v="0"/>
    <s v="OK"/>
    <s v="Hombre"/>
    <s v="Male"/>
    <x v="8"/>
    <s v="Yes"/>
    <s v="No"/>
    <x v="0"/>
    <n v="0"/>
    <x v="1"/>
    <x v="2"/>
    <s v="CREDIT CARD"/>
    <n v="52"/>
    <x v="0"/>
    <n v="52"/>
    <n v="3403"/>
    <x v="0"/>
    <x v="0"/>
    <s v="2022/09/17"/>
    <d v="2022-09-17T00:00:00"/>
    <x v="34"/>
    <s v="Bajo"/>
    <s v="Low"/>
    <n v="56.204342681034007"/>
    <x v="8"/>
    <s v="Teléfono"/>
    <s v="Phone"/>
    <b v="0"/>
    <s v="No"/>
    <s v="Gaming"/>
    <x v="1"/>
    <s v="High"/>
    <n v="0.13846153846153847"/>
    <x v="0"/>
    <x v="2"/>
  </r>
  <r>
    <s v="9003-DQCX"/>
    <x v="1"/>
    <n v="4"/>
    <x v="5"/>
    <x v="32"/>
    <n v="1"/>
    <s v="Yes"/>
    <n v="0"/>
    <s v="MA"/>
    <s v="Hombre"/>
    <s v="Male"/>
    <x v="50"/>
    <s v="Yes"/>
    <s v="No"/>
    <x v="0"/>
    <n v="0"/>
    <x v="0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Gaming"/>
    <x v="1"/>
    <s v="Medium"/>
    <n v="1"/>
    <x v="1"/>
    <x v="2"/>
  </r>
  <r>
    <s v="0147-ZLZT"/>
    <x v="0"/>
    <n v="2"/>
    <x v="1"/>
    <x v="0"/>
    <n v="0"/>
    <s v="No"/>
    <n v="0"/>
    <s v="LA"/>
    <s v="Female"/>
    <s v="Female"/>
    <x v="12"/>
    <s v="No"/>
    <s v="No"/>
    <x v="0"/>
    <n v="0"/>
    <x v="0"/>
    <x v="0"/>
    <s v="CREDIT CARD"/>
    <n v="9"/>
    <x v="0"/>
    <n v="9"/>
    <n v="17"/>
    <x v="0"/>
    <x v="0"/>
    <s v="2023/04/10"/>
    <d v="2023-04-10T00:00:00"/>
    <x v="669"/>
    <s v="Bajo"/>
    <s v="Low"/>
    <n v="10.39690918394253"/>
    <x v="2"/>
    <s v="SMS"/>
    <s v="SMS"/>
    <b v="1"/>
    <s v="Yes"/>
    <s v="Cooking"/>
    <x v="0"/>
    <s v="Medium"/>
    <n v="2"/>
    <x v="0"/>
    <x v="0"/>
  </r>
  <r>
    <s v="4752-EDTG"/>
    <x v="0"/>
    <n v="24"/>
    <x v="1"/>
    <x v="7"/>
    <n v="0"/>
    <s v="No"/>
    <n v="18"/>
    <s v="VA"/>
    <s v="Hombre"/>
    <s v="Male"/>
    <x v="24"/>
    <s v="No"/>
    <s v="No"/>
    <x v="1"/>
    <n v="2"/>
    <x v="0"/>
    <x v="0"/>
    <s v="direct debit"/>
    <n v="15"/>
    <x v="1"/>
    <n v="15"/>
    <n v="354"/>
    <x v="0"/>
    <x v="0"/>
    <s v="2022/09/26"/>
    <d v="2022-09-26T00:00:00"/>
    <x v="83"/>
    <s v="Bajo"/>
    <s v="Low"/>
    <n v="14.21409888347541"/>
    <x v="3"/>
    <s v="Email"/>
    <s v="Email"/>
    <b v="1"/>
    <s v="Yes"/>
    <s v="Cooking"/>
    <x v="0"/>
    <s v="Medium"/>
    <n v="0.25"/>
    <x v="0"/>
    <x v="0"/>
  </r>
  <r>
    <s v="5229-OAPS"/>
    <x v="1"/>
    <n v="2"/>
    <x v="1"/>
    <x v="6"/>
    <n v="1"/>
    <s v="Yes"/>
    <n v="0"/>
    <s v="MT"/>
    <s v="Female"/>
    <s v="Female"/>
    <x v="36"/>
    <s v="No"/>
    <s v="No"/>
    <x v="0"/>
    <n v="0"/>
    <x v="1"/>
    <x v="0"/>
    <s v="CREDIT CARD"/>
    <n v="51"/>
    <x v="0"/>
    <n v="51"/>
    <n v="98"/>
    <x v="1"/>
    <x v="8"/>
    <s v="2021-02-26"/>
    <d v="2021-02-26T00:00:00"/>
    <x v="670"/>
    <s v="Bajo"/>
    <s v="Low"/>
    <n v="55.909326535727139"/>
    <x v="10"/>
    <s v="Email"/>
    <s v="Email"/>
    <b v="0"/>
    <s v="No"/>
    <s v="Gaming"/>
    <x v="1"/>
    <s v="Medium"/>
    <n v="3.5"/>
    <x v="0"/>
    <x v="0"/>
  </r>
  <r>
    <s v="6826-QYHY"/>
    <x v="0"/>
    <n v="26"/>
    <x v="1"/>
    <x v="12"/>
    <n v="1"/>
    <s v="Yes"/>
    <n v="0"/>
    <s v="MA"/>
    <s v="Female"/>
    <s v="Female"/>
    <x v="60"/>
    <s v="No"/>
    <s v="Yes"/>
    <x v="0"/>
    <n v="0"/>
    <x v="1"/>
    <x v="1"/>
    <s v="CREDIT CARD"/>
    <n v="21"/>
    <x v="0"/>
    <n v="21"/>
    <n v="558"/>
    <x v="0"/>
    <x v="0"/>
    <s v="2022-05-11"/>
    <d v="2022-05-11T00:00:00"/>
    <x v="671"/>
    <s v="Medio"/>
    <s v="Medium"/>
    <n v="24.112300185365221"/>
    <x v="10"/>
    <s v="Teléfono"/>
    <s v="Phone"/>
    <b v="0"/>
    <s v="No"/>
    <s v="Gaming"/>
    <x v="0"/>
    <s v="Medium"/>
    <n v="0.26923076923076922"/>
    <x v="0"/>
    <x v="1"/>
  </r>
  <r>
    <s v="2163-ESQC"/>
    <x v="0"/>
    <n v="26"/>
    <x v="1"/>
    <x v="5"/>
    <n v="1"/>
    <s v="Yes"/>
    <n v="0"/>
    <s v="NE"/>
    <s v="Hombre"/>
    <s v="Male"/>
    <x v="48"/>
    <s v="No"/>
    <s v="Yes"/>
    <x v="0"/>
    <n v="0"/>
    <x v="1"/>
    <x v="1"/>
    <s v="direct debit"/>
    <n v="41"/>
    <x v="1"/>
    <n v="41"/>
    <n v="1056"/>
    <x v="0"/>
    <x v="0"/>
    <s v="2020-12-28"/>
    <d v="2020-12-28T00:00:00"/>
    <x v="672"/>
    <s v="Bajo"/>
    <s v="Low"/>
    <n v="48.502640993234692"/>
    <x v="4"/>
    <s v="SMS"/>
    <s v="SMS"/>
    <b v="0"/>
    <s v="No"/>
    <s v="Gaming"/>
    <x v="1"/>
    <s v="Low"/>
    <n v="3.8461538461538464E-2"/>
    <x v="0"/>
    <x v="1"/>
  </r>
  <r>
    <s v="3730-IHXQ"/>
    <x v="1"/>
    <n v="41"/>
    <x v="2"/>
    <x v="2"/>
    <n v="1"/>
    <s v="Yes"/>
    <n v="0"/>
    <s v="MN"/>
    <s v="Hombre"/>
    <s v="Male"/>
    <x v="1"/>
    <s v="No"/>
    <s v="Yes"/>
    <x v="0"/>
    <n v="0"/>
    <x v="1"/>
    <x v="1"/>
    <s v="direct debit"/>
    <n v="62"/>
    <x v="1"/>
    <n v="62"/>
    <n v="2504"/>
    <x v="5"/>
    <x v="4"/>
    <s v="2021/07/07"/>
    <d v="2021-07-07T00:00:00"/>
    <x v="673"/>
    <s v="Alto"/>
    <s v="High"/>
    <n v="72.801168182325171"/>
    <x v="8"/>
    <s v="Email"/>
    <s v="Email"/>
    <b v="0"/>
    <s v="No"/>
    <s v="Reading"/>
    <x v="2"/>
    <s v="High"/>
    <n v="0.21951219512195122"/>
    <x v="0"/>
    <x v="1"/>
  </r>
  <r>
    <s v="2113-RCFQ"/>
    <x v="0"/>
    <n v="21"/>
    <x v="1"/>
    <x v="23"/>
    <n v="1"/>
    <s v="Yes"/>
    <n v="0"/>
    <s v="VT"/>
    <s v="Hombre"/>
    <s v="Male"/>
    <x v="40"/>
    <s v="Yes"/>
    <s v="No"/>
    <x v="0"/>
    <n v="0"/>
    <x v="0"/>
    <x v="0"/>
    <s v="direct debit"/>
    <n v="25"/>
    <x v="1"/>
    <n v="25"/>
    <n v="525"/>
    <x v="0"/>
    <x v="0"/>
    <s v="2020/12/30"/>
    <d v="2020-12-30T00:00:00"/>
    <x v="181"/>
    <s v="Alto"/>
    <s v="High"/>
    <n v="26.43526308025746"/>
    <x v="4"/>
    <s v="Email"/>
    <s v="Email"/>
    <b v="1"/>
    <s v="Yes"/>
    <s v="Cooking"/>
    <x v="0"/>
    <s v="Low"/>
    <n v="4.7619047619047616E-2"/>
    <x v="0"/>
    <x v="2"/>
  </r>
  <r>
    <s v="3208-YUJR"/>
    <x v="0"/>
    <n v="42"/>
    <x v="1"/>
    <x v="12"/>
    <n v="1"/>
    <s v="Yes"/>
    <n v="0"/>
    <s v="MI"/>
    <s v="Hombre"/>
    <s v="Male"/>
    <x v="44"/>
    <s v="No"/>
    <s v="Yes"/>
    <x v="0"/>
    <n v="0"/>
    <x v="1"/>
    <x v="1"/>
    <s v="CREDIT CARD"/>
    <n v="64"/>
    <x v="0"/>
    <n v="64"/>
    <n v="2667"/>
    <x v="0"/>
    <x v="0"/>
    <s v="2023/04/15"/>
    <d v="2023-04-15T00:00:00"/>
    <x v="664"/>
    <s v="Bajo"/>
    <s v="Low"/>
    <n v="74.621683760422997"/>
    <x v="2"/>
    <s v="Teléfono"/>
    <s v="Phone"/>
    <b v="0"/>
    <s v="No"/>
    <s v="Reading"/>
    <x v="2"/>
    <s v="Medium"/>
    <n v="9.5238095238095233E-2"/>
    <x v="0"/>
    <x v="1"/>
  </r>
  <r>
    <s v="2953-FTBF"/>
    <x v="0"/>
    <n v="57"/>
    <x v="1"/>
    <x v="7"/>
    <n v="1"/>
    <s v="Yes"/>
    <n v="0"/>
    <s v="TN"/>
    <s v="Hombre"/>
    <s v="Male"/>
    <x v="59"/>
    <s v="No"/>
    <s v="No"/>
    <x v="0"/>
    <n v="0"/>
    <x v="1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Cooking"/>
    <x v="1"/>
    <s v="Medium"/>
    <n v="8.771929824561403E-2"/>
    <x v="0"/>
    <x v="0"/>
  </r>
  <r>
    <s v="5559-DOEH"/>
    <x v="0"/>
    <n v="53"/>
    <x v="1"/>
    <x v="0"/>
    <n v="0"/>
    <s v="No"/>
    <n v="0"/>
    <s v="MN"/>
    <s v="Female"/>
    <s v="Female"/>
    <x v="20"/>
    <s v="Yes"/>
    <s v="No"/>
    <x v="0"/>
    <n v="0"/>
    <x v="0"/>
    <x v="1"/>
    <s v="direct debit"/>
    <n v="7"/>
    <x v="1"/>
    <n v="7"/>
    <n v="372"/>
    <x v="0"/>
    <x v="0"/>
    <s v="2021/10/07"/>
    <d v="2021-10-07T00:00:00"/>
    <x v="460"/>
    <s v="Alto"/>
    <s v="High"/>
    <n v="7.6054960349152951"/>
    <x v="9"/>
    <s v="Email"/>
    <s v="Email"/>
    <b v="1"/>
    <s v="Yes"/>
    <s v="Reading"/>
    <x v="0"/>
    <s v="Medium"/>
    <n v="9.4339622641509441E-2"/>
    <x v="0"/>
    <x v="2"/>
  </r>
  <r>
    <s v="9797-TVCF"/>
    <x v="0"/>
    <n v="68"/>
    <x v="1"/>
    <x v="0"/>
    <n v="0"/>
    <s v="No"/>
    <n v="0"/>
    <s v="MN"/>
    <s v="Hombre"/>
    <s v="Male"/>
    <x v="38"/>
    <s v="No"/>
    <s v="No"/>
    <x v="0"/>
    <n v="0"/>
    <x v="0"/>
    <x v="2"/>
    <s v="direct debit"/>
    <n v="12"/>
    <x v="1"/>
    <n v="12"/>
    <n v="849"/>
    <x v="0"/>
    <x v="0"/>
    <s v="2020-10-11"/>
    <d v="2020-10-11T00:00:00"/>
    <x v="480"/>
    <s v="Alto"/>
    <s v="High"/>
    <n v="12.666515098456941"/>
    <x v="6"/>
    <s v="Teléfono"/>
    <s v="Phone"/>
    <b v="1"/>
    <s v="Yes"/>
    <s v="Gaming"/>
    <x v="0"/>
    <s v="High"/>
    <n v="0.11764705882352941"/>
    <x v="0"/>
    <x v="0"/>
  </r>
  <r>
    <s v="4968-LPPW"/>
    <x v="0"/>
    <n v="65"/>
    <x v="1"/>
    <x v="0"/>
    <n v="0"/>
    <s v="No"/>
    <n v="0"/>
    <s v="WI"/>
    <s v="Hombre"/>
    <s v="Male"/>
    <x v="8"/>
    <s v="Yes"/>
    <s v="No"/>
    <x v="0"/>
    <n v="0"/>
    <x v="0"/>
    <x v="2"/>
    <s v="CREDIT CARD"/>
    <n v="15"/>
    <x v="0"/>
    <n v="15"/>
    <n v="967"/>
    <x v="0"/>
    <x v="0"/>
    <s v="2022-12-08"/>
    <d v="2022-12-08T00:00:00"/>
    <x v="53"/>
    <s v="Alto"/>
    <s v="High"/>
    <n v="12.245364842975579"/>
    <x v="3"/>
    <s v="Email"/>
    <s v="Email"/>
    <b v="0"/>
    <s v="No"/>
    <s v="Gaming"/>
    <x v="0"/>
    <s v="Medium"/>
    <n v="9.2307692307692313E-2"/>
    <x v="0"/>
    <x v="2"/>
  </r>
  <r>
    <s v="0328-TCIE"/>
    <x v="1"/>
    <n v="12"/>
    <x v="4"/>
    <x v="9"/>
    <n v="1"/>
    <s v="Yes"/>
    <n v="0"/>
    <s v="OR"/>
    <s v="Female"/>
    <s v="Female"/>
    <x v="46"/>
    <s v="No"/>
    <s v="No"/>
    <x v="0"/>
    <n v="0"/>
    <x v="0"/>
    <x v="0"/>
    <s v="direct debit"/>
    <n v="33"/>
    <x v="1"/>
    <n v="33"/>
    <n v="381"/>
    <x v="3"/>
    <x v="7"/>
    <s v="2021/09/09"/>
    <d v="2021-09-09T00:00:00"/>
    <x v="674"/>
    <s v="Medio"/>
    <s v="Medium"/>
    <n v="38.130104610942503"/>
    <x v="8"/>
    <s v="Email"/>
    <s v="Email"/>
    <b v="0"/>
    <s v="No"/>
    <s v="Gaming"/>
    <x v="1"/>
    <s v="High"/>
    <n v="0.75"/>
    <x v="0"/>
    <x v="0"/>
  </r>
  <r>
    <s v="3300-PMVY"/>
    <x v="0"/>
    <n v="33"/>
    <x v="1"/>
    <x v="23"/>
    <n v="1"/>
    <s v="Yes"/>
    <n v="0"/>
    <s v="AK"/>
    <s v="Female"/>
    <s v="Female"/>
    <x v="55"/>
    <s v="No"/>
    <s v="No"/>
    <x v="0"/>
    <n v="0"/>
    <x v="0"/>
    <x v="0"/>
    <s v="CREDIT CARD"/>
    <n v="24"/>
    <x v="0"/>
    <n v="24"/>
    <n v="811"/>
    <x v="0"/>
    <x v="0"/>
    <s v="2020-01-04"/>
    <d v="2020-01-04T00:00:00"/>
    <x v="343"/>
    <s v="Bajo"/>
    <s v="Low"/>
    <n v="28.69895847802005"/>
    <x v="5"/>
    <s v="Teléfono"/>
    <s v="Phone"/>
    <b v="0"/>
    <s v="No"/>
    <s v="Running"/>
    <x v="0"/>
    <s v="Medium"/>
    <n v="9.0909090909090912E-2"/>
    <x v="0"/>
    <x v="0"/>
  </r>
  <r>
    <s v="7545-KBOS"/>
    <x v="0"/>
    <n v="35"/>
    <x v="1"/>
    <x v="1"/>
    <n v="1"/>
    <s v="Yes"/>
    <n v="0"/>
    <s v="IN"/>
    <s v="Female"/>
    <s v="Female"/>
    <x v="43"/>
    <s v="No"/>
    <s v="No"/>
    <x v="1"/>
    <n v="2"/>
    <x v="0"/>
    <x v="0"/>
    <s v="direct debit"/>
    <n v="33"/>
    <x v="1"/>
    <n v="33"/>
    <n v="1140"/>
    <x v="0"/>
    <x v="0"/>
    <s v="2020/03/28"/>
    <d v="2020-03-28T00:00:00"/>
    <x v="675"/>
    <s v="Bajo"/>
    <s v="Low"/>
    <n v="35.054419919516363"/>
    <x v="3"/>
    <s v="Teléfono"/>
    <s v="Phone"/>
    <b v="0"/>
    <s v="No"/>
    <s v="Running"/>
    <x v="1"/>
    <s v="Medium"/>
    <n v="0.17142857142857143"/>
    <x v="0"/>
    <x v="0"/>
  </r>
  <r>
    <s v="7720-QXXZ"/>
    <x v="0"/>
    <n v="52"/>
    <x v="1"/>
    <x v="0"/>
    <n v="0"/>
    <s v="No"/>
    <n v="0"/>
    <s v="AK"/>
    <s v="Female"/>
    <s v="Female"/>
    <x v="16"/>
    <s v="No"/>
    <s v="No"/>
    <x v="1"/>
    <n v="4"/>
    <x v="0"/>
    <x v="1"/>
    <s v="CREDIT CARD"/>
    <n v="9"/>
    <x v="0"/>
    <n v="9"/>
    <n v="461"/>
    <x v="0"/>
    <x v="0"/>
    <s v="2023-01-26"/>
    <d v="2023-01-26T00:00:00"/>
    <x v="320"/>
    <s v="Medio"/>
    <s v="Medium"/>
    <n v="10.51479109472143"/>
    <x v="10"/>
    <s v="Teléfono"/>
    <s v="Phone"/>
    <b v="1"/>
    <s v="Yes"/>
    <s v="Gaming"/>
    <x v="0"/>
    <s v="Medium"/>
    <n v="0.13461538461538461"/>
    <x v="0"/>
    <x v="0"/>
  </r>
  <r>
    <s v="2440-TIIS"/>
    <x v="1"/>
    <n v="19"/>
    <x v="4"/>
    <x v="9"/>
    <n v="0"/>
    <s v="No"/>
    <n v="43"/>
    <s v="AK"/>
    <s v="Female"/>
    <s v="Female"/>
    <x v="65"/>
    <s v="No"/>
    <s v="Yes"/>
    <x v="0"/>
    <n v="0"/>
    <x v="1"/>
    <x v="0"/>
    <s v="direct debit"/>
    <n v="49"/>
    <x v="1"/>
    <n v="49"/>
    <n v="935"/>
    <x v="1"/>
    <x v="6"/>
    <s v="2021/05/15"/>
    <d v="2021-05-15T00:00:00"/>
    <x v="676"/>
    <s v="Bajo"/>
    <s v="Low"/>
    <n v="50.493938986775703"/>
    <x v="2"/>
    <s v="SMS"/>
    <s v="SMS"/>
    <b v="0"/>
    <s v="No"/>
    <s v="Cooking"/>
    <x v="1"/>
    <s v="Medium"/>
    <n v="0.21052631578947367"/>
    <x v="0"/>
    <x v="1"/>
  </r>
  <r>
    <s v="7372-NWZN"/>
    <x v="0"/>
    <n v="46"/>
    <x v="0"/>
    <x v="6"/>
    <n v="1"/>
    <s v="Yes"/>
    <n v="0"/>
    <s v="AK"/>
    <s v="Hombre"/>
    <s v="Male"/>
    <x v="17"/>
    <s v="No"/>
    <s v="No"/>
    <x v="0"/>
    <n v="0"/>
    <x v="1"/>
    <x v="1"/>
    <s v="direct debit"/>
    <n v="44"/>
    <x v="1"/>
    <n v="44"/>
    <n v="1986"/>
    <x v="0"/>
    <x v="0"/>
    <s v="2020/11/26"/>
    <d v="2020-11-26T00:00:00"/>
    <x v="677"/>
    <s v="Bajo"/>
    <s v="Low"/>
    <n v="46.113214491533597"/>
    <x v="1"/>
    <s v="Email"/>
    <s v="Email"/>
    <b v="0"/>
    <s v="No"/>
    <s v="Running"/>
    <x v="1"/>
    <s v="High"/>
    <n v="0.21739130434782608"/>
    <x v="0"/>
    <x v="0"/>
  </r>
  <r>
    <s v="8912-ESBF"/>
    <x v="0"/>
    <n v="44"/>
    <x v="2"/>
    <x v="0"/>
    <n v="0"/>
    <s v="No"/>
    <n v="0"/>
    <s v="CT"/>
    <s v="Female"/>
    <s v="Female"/>
    <x v="43"/>
    <s v="No"/>
    <s v="No"/>
    <x v="1"/>
    <n v="6"/>
    <x v="0"/>
    <x v="2"/>
    <s v="direct debit"/>
    <n v="9"/>
    <x v="1"/>
    <n v="9"/>
    <n v="394"/>
    <x v="0"/>
    <x v="0"/>
    <s v="2022-11-19"/>
    <d v="2022-11-19T00:00:00"/>
    <x v="640"/>
    <s v="Medio"/>
    <s v="Medium"/>
    <n v="10.430287029600411"/>
    <x v="3"/>
    <s v="Email"/>
    <s v="Email"/>
    <b v="1"/>
    <s v="Yes"/>
    <s v="Reading"/>
    <x v="0"/>
    <s v="Medium"/>
    <n v="0.13636363636363635"/>
    <x v="0"/>
    <x v="0"/>
  </r>
  <r>
    <s v="2693-LNVQ"/>
    <x v="0"/>
    <n v="19"/>
    <x v="1"/>
    <x v="3"/>
    <n v="0"/>
    <s v="No"/>
    <n v="9"/>
    <s v="NH"/>
    <s v="Female"/>
    <s v="Female"/>
    <x v="6"/>
    <s v="No"/>
    <s v="Yes"/>
    <x v="0"/>
    <n v="0"/>
    <x v="0"/>
    <x v="1"/>
    <s v="PAPER CHECK"/>
    <n v="45"/>
    <x v="3"/>
    <n v="45"/>
    <n v="870"/>
    <x v="0"/>
    <x v="0"/>
    <s v="2020-10-13"/>
    <d v="2020-10-13T00:00:00"/>
    <x v="678"/>
    <s v="Medio"/>
    <s v="Medium"/>
    <n v="41.437056285038032"/>
    <x v="10"/>
    <s v="SMS"/>
    <s v="SMS"/>
    <b v="0"/>
    <s v="No"/>
    <s v="Cooking"/>
    <x v="1"/>
    <s v="Medium"/>
    <n v="0.36842105263157893"/>
    <x v="0"/>
    <x v="0"/>
  </r>
  <r>
    <s v="8543-NUPE"/>
    <x v="0"/>
    <n v="11"/>
    <x v="1"/>
    <x v="13"/>
    <n v="0"/>
    <s v="No"/>
    <n v="50"/>
    <s v="VA"/>
    <s v="Hombre"/>
    <s v="Male"/>
    <x v="26"/>
    <s v="No"/>
    <s v="No"/>
    <x v="0"/>
    <n v="0"/>
    <x v="0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Reading"/>
    <x v="1"/>
    <s v="Low"/>
    <n v="0"/>
    <x v="0"/>
    <x v="0"/>
  </r>
  <r>
    <s v="5692-OHZW"/>
    <x v="1"/>
    <n v="7"/>
    <x v="0"/>
    <x v="2"/>
    <n v="1"/>
    <s v="Yes"/>
    <n v="0"/>
    <s v="MD"/>
    <s v="Hombre"/>
    <s v="Male"/>
    <x v="58"/>
    <s v="No"/>
    <s v="No"/>
    <x v="0"/>
    <n v="0"/>
    <x v="1"/>
    <x v="0"/>
    <s v="direct debit"/>
    <n v="45"/>
    <x v="1"/>
    <n v="45"/>
    <n v="294"/>
    <x v="1"/>
    <x v="8"/>
    <s v="2020-11-19"/>
    <d v="2020-11-19T00:00:00"/>
    <x v="679"/>
    <s v="Bajo"/>
    <s v="Low"/>
    <n v="50.951396848924283"/>
    <x v="6"/>
    <s v="Teléfono"/>
    <s v="Phone"/>
    <b v="0"/>
    <s v="No"/>
    <s v="Running"/>
    <x v="1"/>
    <s v="High"/>
    <n v="1.1428571428571428"/>
    <x v="0"/>
    <x v="0"/>
  </r>
  <r>
    <s v="6550-YSQP"/>
    <x v="0"/>
    <n v="30"/>
    <x v="1"/>
    <x v="12"/>
    <n v="1"/>
    <s v="Yes"/>
    <n v="0"/>
    <s v="OH"/>
    <s v="Female"/>
    <s v="Female"/>
    <x v="13"/>
    <s v="No"/>
    <s v="No"/>
    <x v="1"/>
    <n v="6"/>
    <x v="1"/>
    <x v="0"/>
    <s v="direct debit"/>
    <n v="51"/>
    <x v="1"/>
    <n v="51"/>
    <n v="1548"/>
    <x v="0"/>
    <x v="0"/>
    <s v="2020-03-06"/>
    <d v="2020-03-06T00:00:00"/>
    <x v="379"/>
    <s v="Alto"/>
    <s v="High"/>
    <n v="51.540236334607691"/>
    <x v="4"/>
    <s v="SMS"/>
    <s v="SMS"/>
    <b v="1"/>
    <s v="Yes"/>
    <s v="Reading"/>
    <x v="1"/>
    <s v="Low"/>
    <n v="3.3333333333333333E-2"/>
    <x v="0"/>
    <x v="0"/>
  </r>
  <r>
    <s v="0631-TSDP"/>
    <x v="0"/>
    <n v="18"/>
    <x v="1"/>
    <x v="7"/>
    <n v="1"/>
    <s v="Yes"/>
    <n v="0"/>
    <s v="WV"/>
    <s v="Hombre"/>
    <s v="Male"/>
    <x v="63"/>
    <s v="No"/>
    <s v="Yes"/>
    <x v="0"/>
    <n v="0"/>
    <x v="0"/>
    <x v="2"/>
    <s v="direct debit"/>
    <n v="42"/>
    <x v="1"/>
    <n v="42"/>
    <n v="762"/>
    <x v="0"/>
    <x v="0"/>
    <s v="2023-03-24"/>
    <d v="2023-03-24T00:00:00"/>
    <x v="680"/>
    <s v="Medio"/>
    <s v="Medium"/>
    <n v="37.313007435318283"/>
    <x v="8"/>
    <s v="Teléfono"/>
    <s v="Phone"/>
    <b v="0"/>
    <s v="No"/>
    <s v="Reading"/>
    <x v="1"/>
    <s v="High"/>
    <n v="0.5"/>
    <x v="0"/>
    <x v="1"/>
  </r>
  <r>
    <s v="6054-NLPM"/>
    <x v="0"/>
    <n v="42"/>
    <x v="1"/>
    <x v="9"/>
    <n v="1"/>
    <s v="Yes"/>
    <n v="0"/>
    <s v="HI"/>
    <s v="Hombre"/>
    <s v="Male"/>
    <x v="23"/>
    <s v="No"/>
    <s v="No"/>
    <x v="0"/>
    <n v="0"/>
    <x v="1"/>
    <x v="1"/>
    <s v="direct debit"/>
    <n v="49"/>
    <x v="1"/>
    <n v="49"/>
    <n v="2061"/>
    <x v="0"/>
    <x v="0"/>
    <s v="2022-08-31"/>
    <d v="2022-08-31T00:00:00"/>
    <x v="681"/>
    <s v="Alto"/>
    <s v="High"/>
    <n v="57.80542625192345"/>
    <x v="6"/>
    <s v="SMS"/>
    <s v="SMS"/>
    <b v="0"/>
    <s v="No"/>
    <s v="Cooking"/>
    <x v="1"/>
    <s v="High"/>
    <n v="0.19047619047619047"/>
    <x v="0"/>
    <x v="0"/>
  </r>
  <r>
    <s v="9308-IVAH"/>
    <x v="0"/>
    <n v="42"/>
    <x v="2"/>
    <x v="0"/>
    <n v="0"/>
    <s v="No"/>
    <n v="0"/>
    <s v="IN"/>
    <s v="Hombre"/>
    <s v="Male"/>
    <x v="46"/>
    <s v="No"/>
    <s v="No"/>
    <x v="1"/>
    <n v="2"/>
    <x v="0"/>
    <x v="1"/>
    <s v="CREDIT CARD"/>
    <n v="7"/>
    <x v="0"/>
    <n v="7"/>
    <n v="313"/>
    <x v="0"/>
    <x v="0"/>
    <s v="2022/05/07"/>
    <d v="2022-05-07T00:00:00"/>
    <x v="682"/>
    <s v="Medio"/>
    <s v="Medium"/>
    <n v="7.6279875186370836"/>
    <x v="5"/>
    <s v="Teléfono"/>
    <s v="Phone"/>
    <b v="0"/>
    <s v="No"/>
    <s v="Reading"/>
    <x v="0"/>
    <s v="Medium"/>
    <n v="7.1428571428571425E-2"/>
    <x v="0"/>
    <x v="0"/>
  </r>
  <r>
    <s v="6347-UPKU"/>
    <x v="0"/>
    <n v="7"/>
    <x v="0"/>
    <x v="0"/>
    <n v="0"/>
    <s v="No"/>
    <n v="0"/>
    <s v="AK"/>
    <s v="Hombre"/>
    <s v="Male"/>
    <x v="43"/>
    <s v="No"/>
    <s v="No"/>
    <x v="1"/>
    <n v="6"/>
    <x v="0"/>
    <x v="1"/>
    <s v="CREDIT CARD"/>
    <n v="10"/>
    <x v="0"/>
    <n v="10"/>
    <n v="69"/>
    <x v="0"/>
    <x v="0"/>
    <s v="2022-03-19"/>
    <d v="2022-03-19T00:00:00"/>
    <x v="261"/>
    <s v="Alto"/>
    <s v="High"/>
    <n v="9.2463932173138392"/>
    <x v="3"/>
    <s v="Teléfono"/>
    <s v="Phone"/>
    <b v="1"/>
    <s v="Yes"/>
    <s v="Cooking"/>
    <x v="0"/>
    <s v="Medium"/>
    <n v="0.8571428571428571"/>
    <x v="0"/>
    <x v="0"/>
  </r>
  <r>
    <s v="3512-FPBK"/>
    <x v="0"/>
    <n v="6"/>
    <x v="1"/>
    <x v="6"/>
    <n v="1"/>
    <s v="Yes"/>
    <n v="0"/>
    <s v="CT"/>
    <s v="Female"/>
    <s v="Female"/>
    <x v="66"/>
    <s v="No"/>
    <s v="Yes"/>
    <x v="0"/>
    <n v="0"/>
    <x v="0"/>
    <x v="1"/>
    <s v="direct debit"/>
    <n v="55"/>
    <x v="1"/>
    <n v="55"/>
    <n v="346"/>
    <x v="0"/>
    <x v="0"/>
    <s v="2023/01/26"/>
    <d v="2023-01-26T00:00:00"/>
    <x v="277"/>
    <s v="Alto"/>
    <s v="High"/>
    <n v="48.969984863465427"/>
    <x v="2"/>
    <s v="SMS"/>
    <s v="SMS"/>
    <b v="0"/>
    <s v="No"/>
    <s v="Running"/>
    <x v="1"/>
    <s v="Medium"/>
    <n v="0.66666666666666663"/>
    <x v="0"/>
    <x v="1"/>
  </r>
  <r>
    <s v="4580-TFEW"/>
    <x v="0"/>
    <n v="50"/>
    <x v="1"/>
    <x v="2"/>
    <n v="1"/>
    <s v="Yes"/>
    <n v="0"/>
    <s v="MA"/>
    <s v="Female"/>
    <s v="Female"/>
    <x v="5"/>
    <s v="No"/>
    <s v="No"/>
    <x v="1"/>
    <n v="5"/>
    <x v="0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Cooking"/>
    <x v="0"/>
    <s v="High"/>
    <n v="0.2"/>
    <x v="0"/>
    <x v="0"/>
  </r>
  <r>
    <s v="1532-IWIK"/>
    <x v="0"/>
    <n v="56"/>
    <x v="2"/>
    <x v="7"/>
    <n v="1"/>
    <s v="Yes"/>
    <n v="0"/>
    <s v="ID"/>
    <s v="Female"/>
    <s v="Female"/>
    <x v="44"/>
    <s v="No"/>
    <s v="Yes"/>
    <x v="0"/>
    <n v="0"/>
    <x v="1"/>
    <x v="2"/>
    <s v="direct debit"/>
    <n v="56"/>
    <x v="1"/>
    <n v="56"/>
    <n v="3138"/>
    <x v="0"/>
    <x v="0"/>
    <s v="2021/08/08"/>
    <d v="2021-08-08T00:00:00"/>
    <x v="684"/>
    <s v="Medio"/>
    <s v="Medium"/>
    <n v="66.611521561104652"/>
    <x v="10"/>
    <s v="SMS"/>
    <s v="SMS"/>
    <b v="1"/>
    <s v="Yes"/>
    <s v="Gaming"/>
    <x v="2"/>
    <s v="Medium"/>
    <n v="0.125"/>
    <x v="0"/>
    <x v="1"/>
  </r>
  <r>
    <s v="1913-EUYW"/>
    <x v="0"/>
    <n v="10"/>
    <x v="1"/>
    <x v="2"/>
    <n v="1"/>
    <s v="Yes"/>
    <n v="0"/>
    <s v="NV"/>
    <s v="Hombre"/>
    <s v="Male"/>
    <x v="45"/>
    <s v="No"/>
    <s v="No"/>
    <x v="0"/>
    <n v="0"/>
    <x v="0"/>
    <x v="0"/>
    <s v="direct debit"/>
    <n v="34"/>
    <x v="1"/>
    <n v="34"/>
    <n v="336"/>
    <x v="0"/>
    <x v="0"/>
    <s v="2021/11/03"/>
    <d v="2021-11-03T00:00:00"/>
    <x v="152"/>
    <s v="Medio"/>
    <s v="Medium"/>
    <n v="37.686816578247111"/>
    <x v="10"/>
    <s v="SMS"/>
    <s v="SMS"/>
    <b v="1"/>
    <s v="Yes"/>
    <s v="Cooking"/>
    <x v="1"/>
    <s v="Medium"/>
    <n v="0.7"/>
    <x v="0"/>
    <x v="0"/>
  </r>
  <r>
    <s v="1627-IWME"/>
    <x v="0"/>
    <n v="55"/>
    <x v="1"/>
    <x v="18"/>
    <n v="1"/>
    <s v="Yes"/>
    <n v="0"/>
    <s v="RI"/>
    <s v="Female"/>
    <s v="Female"/>
    <x v="4"/>
    <s v="No"/>
    <s v="No"/>
    <x v="0"/>
    <n v="0"/>
    <x v="1"/>
    <x v="1"/>
    <s v="CREDIT CARD"/>
    <n v="14"/>
    <x v="0"/>
    <n v="14"/>
    <n v="793"/>
    <x v="0"/>
    <x v="0"/>
    <s v="2022-09-11"/>
    <d v="2022-09-11T00:00:00"/>
    <x v="590"/>
    <s v="Bajo"/>
    <s v="Low"/>
    <n v="14.50636514837333"/>
    <x v="2"/>
    <s v="Email"/>
    <s v="Email"/>
    <b v="0"/>
    <s v="No"/>
    <s v="Gaming"/>
    <x v="0"/>
    <s v="Medium"/>
    <n v="7.2727272727272724E-2"/>
    <x v="0"/>
    <x v="0"/>
  </r>
  <r>
    <s v="7104-IKYI"/>
    <x v="0"/>
    <n v="67"/>
    <x v="1"/>
    <x v="3"/>
    <n v="1"/>
    <s v="Yes"/>
    <n v="0"/>
    <s v="OK"/>
    <s v="Hombre"/>
    <s v="Male"/>
    <x v="26"/>
    <s v="No"/>
    <s v="No"/>
    <x v="0"/>
    <n v="0"/>
    <x v="0"/>
    <x v="1"/>
    <s v="CREDIT CARD"/>
    <n v="35"/>
    <x v="0"/>
    <n v="35"/>
    <n v="2355"/>
    <x v="0"/>
    <x v="0"/>
    <s v="2020/10/31"/>
    <d v="2020-10-31T00:00:00"/>
    <x v="183"/>
    <s v="Alto"/>
    <s v="High"/>
    <n v="33.028524417542229"/>
    <x v="8"/>
    <s v="SMS"/>
    <s v="SMS"/>
    <b v="0"/>
    <s v="No"/>
    <s v="Running"/>
    <x v="1"/>
    <s v="High"/>
    <n v="0.13432835820895522"/>
    <x v="0"/>
    <x v="0"/>
  </r>
  <r>
    <s v="9497-FWYO"/>
    <x v="0"/>
    <n v="26"/>
    <x v="1"/>
    <x v="0"/>
    <n v="0"/>
    <s v="No"/>
    <n v="0"/>
    <s v="VT"/>
    <s v="Hombre"/>
    <s v="Male"/>
    <x v="15"/>
    <s v="No"/>
    <s v="No"/>
    <x v="0"/>
    <n v="0"/>
    <x v="0"/>
    <x v="1"/>
    <s v="CREDIT CARD"/>
    <n v="9"/>
    <x v="0"/>
    <n v="9"/>
    <n v="224"/>
    <x v="0"/>
    <x v="0"/>
    <s v="2022/05/01"/>
    <d v="2022-05-01T00:00:00"/>
    <x v="685"/>
    <s v="Bajo"/>
    <s v="Low"/>
    <n v="7.353059239403426"/>
    <x v="2"/>
    <s v="SMS"/>
    <s v="SMS"/>
    <b v="0"/>
    <s v="No"/>
    <s v="Running"/>
    <x v="0"/>
    <s v="Medium"/>
    <n v="0.15384615384615385"/>
    <x v="0"/>
    <x v="0"/>
  </r>
  <r>
    <s v="7710-FEOW"/>
    <x v="0"/>
    <n v="36"/>
    <x v="2"/>
    <x v="6"/>
    <n v="1"/>
    <s v="Yes"/>
    <n v="0"/>
    <s v="CO"/>
    <s v="Hombre"/>
    <s v="Male"/>
    <x v="37"/>
    <s v="Yes"/>
    <s v="No"/>
    <x v="1"/>
    <n v="5"/>
    <x v="0"/>
    <x v="1"/>
    <s v="CREDIT CARD"/>
    <n v="30"/>
    <x v="0"/>
    <n v="30"/>
    <n v="1055"/>
    <x v="0"/>
    <x v="0"/>
    <s v="2022-10-23"/>
    <d v="2022-10-23T00:00:00"/>
    <x v="686"/>
    <s v="Bajo"/>
    <s v="Low"/>
    <n v="27.395874420909639"/>
    <x v="7"/>
    <s v="Email"/>
    <s v="Email"/>
    <b v="0"/>
    <s v="No"/>
    <s v="Cooking"/>
    <x v="0"/>
    <s v="Low"/>
    <n v="5.5555555555555552E-2"/>
    <x v="0"/>
    <x v="2"/>
  </r>
  <r>
    <s v="2005-LURN"/>
    <x v="0"/>
    <n v="70"/>
    <x v="1"/>
    <x v="4"/>
    <n v="1"/>
    <s v="Yes"/>
    <n v="0"/>
    <s v="WA"/>
    <s v="Hombre"/>
    <s v="Male"/>
    <x v="13"/>
    <s v="No"/>
    <s v="No"/>
    <x v="0"/>
    <n v="0"/>
    <x v="1"/>
    <x v="2"/>
    <s v="direct debit"/>
    <n v="35"/>
    <x v="1"/>
    <n v="35"/>
    <n v="2498"/>
    <x v="0"/>
    <x v="0"/>
    <s v="2022-08-20"/>
    <d v="2022-08-20T00:00:00"/>
    <x v="687"/>
    <s v="Medio"/>
    <s v="Medium"/>
    <n v="38.681861170061737"/>
    <x v="9"/>
    <s v="Email"/>
    <s v="Email"/>
    <b v="0"/>
    <s v="No"/>
    <s v="Running"/>
    <x v="1"/>
    <s v="Medium"/>
    <n v="7.1428571428571425E-2"/>
    <x v="0"/>
    <x v="0"/>
  </r>
  <r>
    <s v="2954-ALWX"/>
    <x v="0"/>
    <n v="3"/>
    <x v="1"/>
    <x v="8"/>
    <n v="1"/>
    <s v="Yes"/>
    <n v="0"/>
    <s v="PA"/>
    <s v="Hombre"/>
    <s v="Male"/>
    <x v="32"/>
    <s v="Yes"/>
    <s v="No"/>
    <x v="1"/>
    <n v="4"/>
    <x v="1"/>
    <x v="0"/>
    <s v="CREDIT CARD"/>
    <n v="27"/>
    <x v="0"/>
    <n v="27"/>
    <n v="76"/>
    <x v="0"/>
    <x v="0"/>
    <s v="2020/10/03"/>
    <d v="2020-10-03T00:00:00"/>
    <x v="688"/>
    <s v="Medio"/>
    <s v="Medium"/>
    <n v="28.041760382689759"/>
    <x v="7"/>
    <s v="Teléfono"/>
    <s v="Phone"/>
    <b v="1"/>
    <s v="Yes"/>
    <s v="Cooking"/>
    <x v="0"/>
    <s v="Low"/>
    <n v="0.66666666666666663"/>
    <x v="1"/>
    <x v="2"/>
  </r>
  <r>
    <s v="7078-CYAE"/>
    <x v="1"/>
    <n v="1"/>
    <x v="2"/>
    <x v="5"/>
    <n v="1"/>
    <s v="Yes"/>
    <n v="0"/>
    <s v="AK"/>
    <s v="Hombre"/>
    <s v="Male"/>
    <x v="38"/>
    <s v="No"/>
    <s v="No"/>
    <x v="0"/>
    <n v="0"/>
    <x v="0"/>
    <x v="0"/>
    <s v="CREDIT CARD"/>
    <n v="23"/>
    <x v="0"/>
    <n v="23"/>
    <n v="23"/>
    <x v="5"/>
    <x v="4"/>
    <s v="2021/11/09"/>
    <d v="2021-11-09T00:00:00"/>
    <x v="689"/>
    <s v="Alto"/>
    <s v="High"/>
    <n v="24.97400376964632"/>
    <x v="10"/>
    <s v="Teléfono"/>
    <s v="Phone"/>
    <b v="0"/>
    <s v="No"/>
    <s v="Reading"/>
    <x v="0"/>
    <s v="Medium"/>
    <n v="7"/>
    <x v="0"/>
    <x v="0"/>
  </r>
  <r>
    <s v="3603-TXVR"/>
    <x v="0"/>
    <n v="1"/>
    <x v="1"/>
    <x v="9"/>
    <n v="1"/>
    <s v="Yes"/>
    <n v="0"/>
    <s v="VA"/>
    <s v="Hombre"/>
    <s v="Male"/>
    <x v="55"/>
    <s v="No"/>
    <s v="No"/>
    <x v="0"/>
    <n v="0"/>
    <x v="1"/>
    <x v="0"/>
    <s v="CREDIT CARD"/>
    <n v="46"/>
    <x v="0"/>
    <n v="46"/>
    <n v="46"/>
    <x v="0"/>
    <x v="0"/>
    <s v="2020/12/12"/>
    <d v="2020-12-12T00:00:00"/>
    <x v="452"/>
    <s v="Medio"/>
    <s v="Medium"/>
    <n v="50.019840887433858"/>
    <x v="2"/>
    <s v="Email"/>
    <s v="Email"/>
    <b v="0"/>
    <s v="No"/>
    <s v="Reading"/>
    <x v="1"/>
    <s v="Medium"/>
    <n v="4"/>
    <x v="0"/>
    <x v="0"/>
  </r>
  <r>
    <s v="7937-NUSV"/>
    <x v="0"/>
    <n v="41"/>
    <x v="1"/>
    <x v="1"/>
    <n v="1"/>
    <s v="Yes"/>
    <n v="0"/>
    <s v="NV"/>
    <s v="Hombre"/>
    <s v="Male"/>
    <x v="23"/>
    <s v="No"/>
    <s v="No"/>
    <x v="0"/>
    <n v="0"/>
    <x v="1"/>
    <x v="0"/>
    <s v="CREDIT CARD"/>
    <n v="36"/>
    <x v="0"/>
    <n v="36"/>
    <n v="1489"/>
    <x v="0"/>
    <x v="0"/>
    <s v="2021-11-15"/>
    <d v="2021-11-15T00:00:00"/>
    <x v="403"/>
    <s v="Medio"/>
    <s v="Medium"/>
    <n v="43.111529655847526"/>
    <x v="3"/>
    <s v="Teléfono"/>
    <s v="Phone"/>
    <b v="0"/>
    <s v="No"/>
    <s v="Gaming"/>
    <x v="1"/>
    <s v="Medium"/>
    <n v="0.14634146341463414"/>
    <x v="0"/>
    <x v="0"/>
  </r>
  <r>
    <s v="5414-WVUE"/>
    <x v="1"/>
    <n v="1"/>
    <x v="2"/>
    <x v="1"/>
    <n v="1"/>
    <s v="Yes"/>
    <n v="0"/>
    <s v="NY"/>
    <s v="Hombre"/>
    <s v="Male"/>
    <x v="28"/>
    <s v="No"/>
    <s v="No"/>
    <x v="0"/>
    <n v="0"/>
    <x v="0"/>
    <x v="0"/>
    <s v="direct debit"/>
    <n v="36"/>
    <x v="1"/>
    <n v="36"/>
    <n v="36"/>
    <x v="5"/>
    <x v="20"/>
    <s v="2021-02-12"/>
    <d v="2021-02-12T00:00:00"/>
    <x v="690"/>
    <s v="Alto"/>
    <s v="High"/>
    <n v="35.456473986171979"/>
    <x v="10"/>
    <s v="Teléfono"/>
    <s v="Phone"/>
    <b v="0"/>
    <s v="No"/>
    <s v="Gaming"/>
    <x v="1"/>
    <s v="Medium"/>
    <n v="7"/>
    <x v="0"/>
    <x v="0"/>
  </r>
  <r>
    <s v="8115-RDXG"/>
    <x v="0"/>
    <n v="8"/>
    <x v="1"/>
    <x v="34"/>
    <n v="1"/>
    <s v="Yes"/>
    <n v="0"/>
    <s v="GA"/>
    <s v="Hombre"/>
    <s v="Male"/>
    <x v="57"/>
    <s v="Yes"/>
    <s v="No"/>
    <x v="1"/>
    <n v="6"/>
    <x v="1"/>
    <x v="0"/>
    <s v="direct debit"/>
    <n v="37"/>
    <x v="1"/>
    <n v="37"/>
    <n v="298"/>
    <x v="0"/>
    <x v="0"/>
    <s v="2023/01/31"/>
    <d v="2023-01-31T00:00:00"/>
    <x v="420"/>
    <s v="Medio"/>
    <s v="Medium"/>
    <n v="35.476423956254187"/>
    <x v="10"/>
    <s v="Email"/>
    <s v="Email"/>
    <b v="0"/>
    <s v="No"/>
    <s v="Cooking"/>
    <x v="1"/>
    <s v="Medium"/>
    <n v="0.875"/>
    <x v="1"/>
    <x v="2"/>
  </r>
  <r>
    <s v="3025-XUAO"/>
    <x v="1"/>
    <n v="9"/>
    <x v="0"/>
    <x v="12"/>
    <n v="1"/>
    <s v="Yes"/>
    <n v="0"/>
    <s v="MN"/>
    <s v="Hombre"/>
    <s v="Male"/>
    <x v="41"/>
    <s v="No"/>
    <s v="Yes"/>
    <x v="0"/>
    <n v="0"/>
    <x v="0"/>
    <x v="0"/>
    <s v="CREDIT CARD"/>
    <n v="51"/>
    <x v="0"/>
    <n v="51"/>
    <n v="440"/>
    <x v="3"/>
    <x v="7"/>
    <s v="2023-12-18"/>
    <d v="2023-12-18T00:00:00"/>
    <x v="664"/>
    <s v="Alto"/>
    <s v="High"/>
    <n v="51.099989797723858"/>
    <x v="0"/>
    <s v="SMS"/>
    <s v="SMS"/>
    <b v="0"/>
    <s v="No"/>
    <s v="Cooking"/>
    <x v="1"/>
    <s v="Low"/>
    <n v="0"/>
    <x v="0"/>
    <x v="1"/>
  </r>
  <r>
    <s v="5146-QZLL"/>
    <x v="1"/>
    <n v="14"/>
    <x v="3"/>
    <x v="12"/>
    <n v="1"/>
    <s v="Yes"/>
    <n v="0"/>
    <s v="ID"/>
    <s v="Female"/>
    <s v="Female"/>
    <x v="26"/>
    <s v="No"/>
    <s v="No"/>
    <x v="0"/>
    <n v="0"/>
    <x v="0"/>
    <x v="0"/>
    <s v="direct debit"/>
    <n v="33"/>
    <x v="1"/>
    <n v="33"/>
    <n v="472"/>
    <x v="1"/>
    <x v="6"/>
    <s v="2020/02/28"/>
    <d v="2020-02-28T00:00:00"/>
    <x v="30"/>
    <s v="Alto"/>
    <s v="High"/>
    <n v="29.280840929753939"/>
    <x v="2"/>
    <s v="Teléfono"/>
    <s v="Phone"/>
    <b v="1"/>
    <s v="Yes"/>
    <s v="Cooking"/>
    <x v="0"/>
    <s v="Medium"/>
    <n v="0.2857142857142857"/>
    <x v="0"/>
    <x v="0"/>
  </r>
  <r>
    <s v="5646-PIYI"/>
    <x v="1"/>
    <n v="15"/>
    <x v="5"/>
    <x v="1"/>
    <n v="1"/>
    <s v="Yes"/>
    <n v="0"/>
    <s v="WI"/>
    <s v="Hombre"/>
    <s v="Male"/>
    <x v="5"/>
    <s v="No"/>
    <s v="No"/>
    <x v="0"/>
    <n v="0"/>
    <x v="0"/>
    <x v="0"/>
    <s v="direct debit"/>
    <n v="31"/>
    <x v="1"/>
    <n v="31"/>
    <n v="483"/>
    <x v="1"/>
    <x v="6"/>
    <s v="2021-01-29"/>
    <d v="2021-01-29T00:00:00"/>
    <x v="501"/>
    <s v="Medio"/>
    <s v="Medium"/>
    <n v="27.792533275707569"/>
    <x v="0"/>
    <s v="SMS"/>
    <s v="SMS"/>
    <b v="0"/>
    <s v="No"/>
    <s v="Cooking"/>
    <x v="0"/>
    <s v="Low"/>
    <n v="0"/>
    <x v="0"/>
    <x v="0"/>
  </r>
  <r>
    <s v="3655-IOVF"/>
    <x v="0"/>
    <n v="72"/>
    <x v="1"/>
    <x v="4"/>
    <n v="0"/>
    <s v="No"/>
    <n v="31"/>
    <s v="VT"/>
    <s v="Female"/>
    <s v="Female"/>
    <x v="15"/>
    <s v="No"/>
    <s v="No"/>
    <x v="0"/>
    <n v="0"/>
    <x v="1"/>
    <x v="2"/>
    <s v="direct debit"/>
    <n v="68"/>
    <x v="1"/>
    <n v="68"/>
    <n v="4890"/>
    <x v="0"/>
    <x v="0"/>
    <s v="2022-10-16"/>
    <d v="2022-10-16T00:00:00"/>
    <x v="691"/>
    <s v="Alto"/>
    <s v="High"/>
    <n v="69.400336814216942"/>
    <x v="9"/>
    <s v="Email"/>
    <s v="Email"/>
    <b v="0"/>
    <s v="No"/>
    <s v="Cooking"/>
    <x v="2"/>
    <s v="Medium"/>
    <n v="6.9444444444444448E-2"/>
    <x v="0"/>
    <x v="0"/>
  </r>
  <r>
    <s v="2890-FRVG"/>
    <x v="1"/>
    <n v="1"/>
    <x v="2"/>
    <x v="5"/>
    <n v="1"/>
    <s v="Yes"/>
    <n v="0"/>
    <s v="MI"/>
    <s v="Hombre"/>
    <s v="Male"/>
    <x v="18"/>
    <s v="No"/>
    <s v="No"/>
    <x v="0"/>
    <n v="0"/>
    <x v="0"/>
    <x v="0"/>
    <s v="direct debit"/>
    <n v="42"/>
    <x v="1"/>
    <n v="42"/>
    <n v="42"/>
    <x v="2"/>
    <x v="15"/>
    <s v="2021-04-07"/>
    <d v="2021-04-07T00:00:00"/>
    <x v="692"/>
    <s v="Alto"/>
    <s v="High"/>
    <n v="41.904609267624743"/>
    <x v="0"/>
    <s v="Teléfono"/>
    <s v="Phone"/>
    <b v="1"/>
    <s v="Yes"/>
    <s v="Running"/>
    <x v="1"/>
    <s v="Low"/>
    <n v="0"/>
    <x v="0"/>
    <x v="0"/>
  </r>
  <r>
    <s v="1640-SIYF"/>
    <x v="1"/>
    <n v="64"/>
    <x v="0"/>
    <x v="1"/>
    <n v="1"/>
    <s v="Yes"/>
    <n v="0"/>
    <s v="OR"/>
    <s v="Hombre"/>
    <s v="Male"/>
    <x v="45"/>
    <s v="No"/>
    <s v="No"/>
    <x v="0"/>
    <n v="0"/>
    <x v="1"/>
    <x v="1"/>
    <s v="direct debit"/>
    <n v="33"/>
    <x v="1"/>
    <n v="33"/>
    <n v="2140"/>
    <x v="2"/>
    <x v="15"/>
    <s v="2022/09/10"/>
    <d v="2022-09-10T00:00:00"/>
    <x v="618"/>
    <s v="Bajo"/>
    <s v="Low"/>
    <n v="36.16712692167691"/>
    <x v="2"/>
    <s v="Teléfono"/>
    <s v="Phone"/>
    <b v="0"/>
    <s v="No"/>
    <s v="Running"/>
    <x v="1"/>
    <s v="Medium"/>
    <n v="6.25E-2"/>
    <x v="0"/>
    <x v="0"/>
  </r>
  <r>
    <s v="6612-TNQD"/>
    <x v="0"/>
    <n v="34"/>
    <x v="1"/>
    <x v="1"/>
    <n v="1"/>
    <s v="Yes"/>
    <n v="0"/>
    <s v="RI"/>
    <s v="Hombre"/>
    <s v="Male"/>
    <x v="3"/>
    <s v="No"/>
    <s v="No"/>
    <x v="1"/>
    <n v="6"/>
    <x v="0"/>
    <x v="1"/>
    <s v="direct debit"/>
    <n v="21"/>
    <x v="1"/>
    <n v="21"/>
    <n v="709"/>
    <x v="0"/>
    <x v="0"/>
    <s v="2022-06-07"/>
    <d v="2022-06-07T00:00:00"/>
    <x v="693"/>
    <s v="Medio"/>
    <s v="Medium"/>
    <n v="24.68051688885587"/>
    <x v="3"/>
    <s v="Email"/>
    <s v="Email"/>
    <b v="0"/>
    <s v="No"/>
    <s v="Reading"/>
    <x v="0"/>
    <s v="Medium"/>
    <n v="0.17647058823529413"/>
    <x v="0"/>
    <x v="0"/>
  </r>
  <r>
    <s v="1930-BQDP"/>
    <x v="0"/>
    <n v="10"/>
    <x v="1"/>
    <x v="0"/>
    <n v="0"/>
    <s v="No"/>
    <n v="0"/>
    <s v="DC"/>
    <s v="Female"/>
    <s v="Female"/>
    <x v="14"/>
    <s v="No"/>
    <s v="No"/>
    <x v="1"/>
    <n v="2"/>
    <x v="0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Running"/>
    <x v="0"/>
    <s v="Low"/>
    <n v="0"/>
    <x v="0"/>
    <x v="0"/>
  </r>
  <r>
    <s v="5687-PDUC"/>
    <x v="0"/>
    <n v="57"/>
    <x v="1"/>
    <x v="9"/>
    <n v="1"/>
    <s v="Yes"/>
    <n v="0"/>
    <s v="MD"/>
    <s v="Hombre"/>
    <s v="Male"/>
    <x v="19"/>
    <s v="No"/>
    <s v="No"/>
    <x v="0"/>
    <n v="0"/>
    <x v="1"/>
    <x v="1"/>
    <s v="direct debit"/>
    <n v="38"/>
    <x v="1"/>
    <n v="38"/>
    <n v="2170"/>
    <x v="0"/>
    <x v="0"/>
    <s v="2023-12-23"/>
    <d v="2023-12-23T00:00:00"/>
    <x v="629"/>
    <s v="Alto"/>
    <s v="High"/>
    <n v="38.446384638587837"/>
    <x v="0"/>
    <s v="Teléfono"/>
    <s v="Phone"/>
    <b v="1"/>
    <s v="Yes"/>
    <s v="Reading"/>
    <x v="1"/>
    <s v="Low"/>
    <n v="0"/>
    <x v="0"/>
    <x v="0"/>
  </r>
  <r>
    <s v="9121-LTNL"/>
    <x v="0"/>
    <n v="62"/>
    <x v="1"/>
    <x v="4"/>
    <n v="1"/>
    <s v="Yes"/>
    <n v="0"/>
    <s v="MN"/>
    <s v="Hombre"/>
    <s v="Male"/>
    <x v="14"/>
    <s v="No"/>
    <s v="No"/>
    <x v="0"/>
    <n v="0"/>
    <x v="1"/>
    <x v="0"/>
    <s v="direct debit"/>
    <n v="57"/>
    <x v="1"/>
    <n v="57"/>
    <n v="3533"/>
    <x v="0"/>
    <x v="0"/>
    <s v="2021-06-16"/>
    <d v="2021-06-16T00:00:00"/>
    <x v="436"/>
    <s v="Bajo"/>
    <s v="Low"/>
    <n v="53.315388592170208"/>
    <x v="1"/>
    <s v="SMS"/>
    <s v="SMS"/>
    <b v="0"/>
    <s v="No"/>
    <s v="Gaming"/>
    <x v="1"/>
    <s v="High"/>
    <n v="0.16129032258064516"/>
    <x v="0"/>
    <x v="0"/>
  </r>
  <r>
    <s v="9750-QURB"/>
    <x v="1"/>
    <n v="7"/>
    <x v="4"/>
    <x v="11"/>
    <n v="1"/>
    <s v="Yes"/>
    <n v="0"/>
    <s v="RI"/>
    <s v="Hombre"/>
    <s v="Male"/>
    <x v="28"/>
    <s v="No"/>
    <s v="No"/>
    <x v="0"/>
    <n v="0"/>
    <x v="0"/>
    <x v="0"/>
    <s v="PAPER CHECK"/>
    <n v="33"/>
    <x v="3"/>
    <n v="33"/>
    <n v="230"/>
    <x v="3"/>
    <x v="1"/>
    <s v="2020/04/22"/>
    <d v="2020-04-22T00:00:00"/>
    <x v="695"/>
    <s v="Alto"/>
    <s v="High"/>
    <n v="30.765308181527988"/>
    <x v="4"/>
    <s v="SMS"/>
    <s v="SMS"/>
    <b v="0"/>
    <s v="No"/>
    <s v="Gaming"/>
    <x v="1"/>
    <s v="Low"/>
    <n v="0.14285714285714285"/>
    <x v="0"/>
    <x v="0"/>
  </r>
  <r>
    <s v="4958-GKHI"/>
    <x v="0"/>
    <n v="4"/>
    <x v="1"/>
    <x v="9"/>
    <n v="1"/>
    <s v="Yes"/>
    <n v="0"/>
    <s v="WI"/>
    <s v="Hombre"/>
    <s v="Male"/>
    <x v="27"/>
    <s v="No"/>
    <s v="Yes"/>
    <x v="0"/>
    <n v="0"/>
    <x v="0"/>
    <x v="2"/>
    <s v="CREDIT CARD"/>
    <n v="18"/>
    <x v="0"/>
    <n v="18"/>
    <n v="74"/>
    <x v="0"/>
    <x v="0"/>
    <s v="2020-11-19"/>
    <d v="2020-11-19T00:00:00"/>
    <x v="23"/>
    <s v="Medio"/>
    <s v="Medium"/>
    <n v="17.598247883363069"/>
    <x v="0"/>
    <s v="Teléfono"/>
    <s v="Phone"/>
    <b v="0"/>
    <s v="No"/>
    <s v="Cooking"/>
    <x v="0"/>
    <s v="Low"/>
    <n v="0"/>
    <x v="0"/>
    <x v="1"/>
  </r>
  <r>
    <s v="4645-VCGX"/>
    <x v="0"/>
    <n v="40"/>
    <x v="2"/>
    <x v="3"/>
    <n v="1"/>
    <s v="Yes"/>
    <n v="0"/>
    <s v="IL"/>
    <s v="Hombre"/>
    <s v="Male"/>
    <x v="16"/>
    <s v="No"/>
    <s v="No"/>
    <x v="1"/>
    <n v="6"/>
    <x v="1"/>
    <x v="1"/>
    <s v="direct debit"/>
    <n v="25"/>
    <x v="1"/>
    <n v="25"/>
    <n v="998"/>
    <x v="0"/>
    <x v="0"/>
    <s v="2023/04/18"/>
    <d v="2023-04-18T00:00:00"/>
    <x v="581"/>
    <s v="Alto"/>
    <s v="High"/>
    <n v="26.31557144217475"/>
    <x v="2"/>
    <s v="Email"/>
    <s v="Email"/>
    <b v="1"/>
    <s v="Yes"/>
    <s v="Cooking"/>
    <x v="0"/>
    <s v="Medium"/>
    <n v="0.1"/>
    <x v="0"/>
    <x v="0"/>
  </r>
  <r>
    <s v="5691-TANG"/>
    <x v="0"/>
    <n v="18"/>
    <x v="1"/>
    <x v="0"/>
    <n v="0"/>
    <s v="No"/>
    <n v="0"/>
    <s v="WA"/>
    <s v="Female"/>
    <s v="Female"/>
    <x v="65"/>
    <s v="No"/>
    <s v="Yes"/>
    <x v="0"/>
    <n v="0"/>
    <x v="0"/>
    <x v="1"/>
    <s v="direct debit"/>
    <n v="9"/>
    <x v="1"/>
    <n v="9"/>
    <n v="171"/>
    <x v="0"/>
    <x v="0"/>
    <s v="2020-07-05"/>
    <d v="2020-07-05T00:00:00"/>
    <x v="696"/>
    <s v="Medio"/>
    <s v="Medium"/>
    <n v="9.3066723647707015"/>
    <x v="2"/>
    <s v="Teléfono"/>
    <s v="Phone"/>
    <b v="0"/>
    <s v="No"/>
    <s v="Gaming"/>
    <x v="0"/>
    <s v="Medium"/>
    <n v="0.22222222222222221"/>
    <x v="0"/>
    <x v="1"/>
  </r>
  <r>
    <s v="6611-ROEN"/>
    <x v="0"/>
    <n v="44"/>
    <x v="1"/>
    <x v="18"/>
    <n v="1"/>
    <s v="Yes"/>
    <n v="0"/>
    <s v="VA"/>
    <s v="Hombre"/>
    <s v="Male"/>
    <x v="40"/>
    <s v="Yes"/>
    <s v="No"/>
    <x v="0"/>
    <n v="0"/>
    <x v="0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Running"/>
    <x v="0"/>
    <s v="High"/>
    <n v="0.20454545454545456"/>
    <x v="0"/>
    <x v="2"/>
  </r>
  <r>
    <s v="6098-HSII"/>
    <x v="0"/>
    <n v="18"/>
    <x v="1"/>
    <x v="24"/>
    <n v="0"/>
    <s v="No"/>
    <n v="17"/>
    <s v="WI"/>
    <s v="Hombre"/>
    <s v="Male"/>
    <x v="33"/>
    <s v="Yes"/>
    <s v="No"/>
    <x v="1"/>
    <n v="2"/>
    <x v="1"/>
    <x v="1"/>
    <s v="direct debit"/>
    <n v="25"/>
    <x v="1"/>
    <n v="25"/>
    <n v="454"/>
    <x v="0"/>
    <x v="0"/>
    <s v="2020/06/09"/>
    <d v="2020-06-09T00:00:00"/>
    <x v="415"/>
    <s v="Bajo"/>
    <s v="Low"/>
    <n v="26.738087329911011"/>
    <x v="0"/>
    <s v="Teléfono"/>
    <s v="Phone"/>
    <b v="0"/>
    <s v="No"/>
    <s v="Cooking"/>
    <x v="0"/>
    <s v="Low"/>
    <n v="0"/>
    <x v="2"/>
    <x v="2"/>
  </r>
  <r>
    <s v="0427-DXJH"/>
    <x v="0"/>
    <n v="3"/>
    <x v="1"/>
    <x v="13"/>
    <n v="1"/>
    <s v="Yes"/>
    <n v="0"/>
    <s v="TX"/>
    <s v="Hombre"/>
    <s v="Male"/>
    <x v="28"/>
    <s v="No"/>
    <s v="No"/>
    <x v="0"/>
    <n v="0"/>
    <x v="0"/>
    <x v="0"/>
    <s v="CREDIT CARD"/>
    <n v="16"/>
    <x v="0"/>
    <n v="16"/>
    <n v="55"/>
    <x v="0"/>
    <x v="0"/>
    <s v="2023-11-15"/>
    <d v="2023-11-15T00:00:00"/>
    <x v="698"/>
    <s v="Alto"/>
    <s v="High"/>
    <n v="17.663882418920139"/>
    <x v="4"/>
    <s v="Email"/>
    <s v="Email"/>
    <b v="1"/>
    <s v="Yes"/>
    <s v="Gaming"/>
    <x v="0"/>
    <s v="Low"/>
    <n v="0.33333333333333331"/>
    <x v="0"/>
    <x v="0"/>
  </r>
  <r>
    <s v="5584-CLGA"/>
    <x v="0"/>
    <n v="68"/>
    <x v="1"/>
    <x v="19"/>
    <n v="0"/>
    <s v="No"/>
    <n v="61"/>
    <s v="DE"/>
    <s v="Female"/>
    <s v="Female"/>
    <x v="33"/>
    <s v="Yes"/>
    <s v="No"/>
    <x v="0"/>
    <n v="0"/>
    <x v="1"/>
    <x v="2"/>
    <s v="direct debit"/>
    <n v="41"/>
    <x v="1"/>
    <n v="41"/>
    <n v="2775"/>
    <x v="0"/>
    <x v="0"/>
    <s v="2021/02/08"/>
    <d v="2021-02-08T00:00:00"/>
    <x v="428"/>
    <s v="Alto"/>
    <s v="High"/>
    <n v="45.932835004082783"/>
    <x v="10"/>
    <s v="Teléfono"/>
    <s v="Phone"/>
    <b v="1"/>
    <s v="Yes"/>
    <s v="Cooking"/>
    <x v="1"/>
    <s v="Medium"/>
    <n v="0.10294117647058823"/>
    <x v="2"/>
    <x v="2"/>
  </r>
  <r>
    <s v="2916-OPPI"/>
    <x v="1"/>
    <n v="7"/>
    <x v="4"/>
    <x v="0"/>
    <n v="0"/>
    <s v="No"/>
    <n v="0"/>
    <s v="IA"/>
    <s v="Female"/>
    <s v="Female"/>
    <x v="4"/>
    <s v="No"/>
    <s v="No"/>
    <x v="0"/>
    <n v="0"/>
    <x v="0"/>
    <x v="1"/>
    <s v="CREDIT CARD"/>
    <n v="10"/>
    <x v="0"/>
    <n v="10"/>
    <n v="73"/>
    <x v="4"/>
    <x v="13"/>
    <s v="2021-02-10"/>
    <d v="2021-02-10T00:00:00"/>
    <x v="329"/>
    <s v="Bajo"/>
    <s v="Low"/>
    <n v="8.0910603879426297"/>
    <x v="0"/>
    <s v="SMS"/>
    <s v="SMS"/>
    <b v="1"/>
    <s v="Yes"/>
    <s v="Gaming"/>
    <x v="0"/>
    <s v="Low"/>
    <n v="0"/>
    <x v="0"/>
    <x v="0"/>
  </r>
  <r>
    <s v="3667-ZLXU"/>
    <x v="0"/>
    <n v="73"/>
    <x v="1"/>
    <x v="0"/>
    <n v="0"/>
    <s v="No"/>
    <n v="0"/>
    <s v="KY"/>
    <s v="Female"/>
    <s v="Female"/>
    <x v="5"/>
    <s v="No"/>
    <s v="No"/>
    <x v="0"/>
    <n v="0"/>
    <x v="0"/>
    <x v="2"/>
    <s v="direct debit"/>
    <n v="14"/>
    <x v="1"/>
    <n v="14"/>
    <n v="1032"/>
    <x v="0"/>
    <x v="0"/>
    <s v="2021/02/05"/>
    <d v="2021-02-05T00:00:00"/>
    <x v="385"/>
    <s v="Bajo"/>
    <s v="Low"/>
    <n v="13.33827932741136"/>
    <x v="9"/>
    <s v="Teléfono"/>
    <s v="Phone"/>
    <b v="1"/>
    <s v="Yes"/>
    <s v="Running"/>
    <x v="0"/>
    <s v="Medium"/>
    <n v="6.8493150684931503E-2"/>
    <x v="0"/>
    <x v="0"/>
  </r>
  <r>
    <s v="6925-GXRA"/>
    <x v="0"/>
    <n v="1"/>
    <x v="1"/>
    <x v="6"/>
    <n v="1"/>
    <s v="Yes"/>
    <n v="0"/>
    <s v="PA"/>
    <s v="Hombre"/>
    <s v="Male"/>
    <x v="5"/>
    <s v="No"/>
    <s v="No"/>
    <x v="0"/>
    <n v="0"/>
    <x v="0"/>
    <x v="0"/>
    <s v="CREDIT CARD"/>
    <n v="15"/>
    <x v="0"/>
    <n v="15"/>
    <n v="15"/>
    <x v="0"/>
    <x v="0"/>
    <s v="2023-02-07"/>
    <d v="2023-02-07T00:00:00"/>
    <x v="699"/>
    <s v="Alto"/>
    <s v="High"/>
    <n v="15.912453606377911"/>
    <x v="7"/>
    <s v="Email"/>
    <s v="Email"/>
    <b v="0"/>
    <s v="No"/>
    <s v="Running"/>
    <x v="0"/>
    <s v="Low"/>
    <n v="2"/>
    <x v="0"/>
    <x v="0"/>
  </r>
  <r>
    <s v="2665-DBMI"/>
    <x v="0"/>
    <n v="63"/>
    <x v="2"/>
    <x v="3"/>
    <n v="1"/>
    <s v="Yes"/>
    <n v="0"/>
    <s v="OR"/>
    <s v="Female"/>
    <s v="Female"/>
    <x v="17"/>
    <s v="No"/>
    <s v="No"/>
    <x v="0"/>
    <n v="0"/>
    <x v="1"/>
    <x v="2"/>
    <s v="CREDIT CARD"/>
    <n v="29"/>
    <x v="0"/>
    <n v="29"/>
    <n v="1836"/>
    <x v="0"/>
    <x v="0"/>
    <s v="2022/01/23"/>
    <d v="2022-01-23T00:00:00"/>
    <x v="700"/>
    <s v="Bajo"/>
    <s v="Low"/>
    <n v="33.072159717116413"/>
    <x v="10"/>
    <s v="Teléfono"/>
    <s v="Phone"/>
    <b v="0"/>
    <s v="No"/>
    <s v="Reading"/>
    <x v="1"/>
    <s v="Medium"/>
    <n v="0.1111111111111111"/>
    <x v="0"/>
    <x v="0"/>
  </r>
  <r>
    <s v="1530-TLAD"/>
    <x v="0"/>
    <n v="36"/>
    <x v="1"/>
    <x v="0"/>
    <n v="0"/>
    <s v="No"/>
    <n v="0"/>
    <s v="FL"/>
    <s v="Hombre"/>
    <s v="Male"/>
    <x v="51"/>
    <s v="No"/>
    <s v="No"/>
    <x v="0"/>
    <n v="0"/>
    <x v="0"/>
    <x v="1"/>
    <s v="CREDIT CARD"/>
    <n v="8"/>
    <x v="0"/>
    <n v="8"/>
    <n v="283"/>
    <x v="0"/>
    <x v="0"/>
    <s v="2023-03-20"/>
    <d v="2023-03-20T00:00:00"/>
    <x v="322"/>
    <s v="Medio"/>
    <s v="Medium"/>
    <n v="7.7422352989388603"/>
    <x v="1"/>
    <s v="Email"/>
    <s v="Email"/>
    <b v="0"/>
    <s v="No"/>
    <s v="Cooking"/>
    <x v="0"/>
    <s v="High"/>
    <n v="0.27777777777777779"/>
    <x v="0"/>
    <x v="0"/>
  </r>
  <r>
    <s v="6065-MAKB"/>
    <x v="0"/>
    <n v="49"/>
    <x v="1"/>
    <x v="0"/>
    <n v="0"/>
    <s v="No"/>
    <n v="0"/>
    <s v="UT"/>
    <s v="Hombre"/>
    <s v="Male"/>
    <x v="57"/>
    <s v="Yes"/>
    <s v="No"/>
    <x v="0"/>
    <n v="0"/>
    <x v="0"/>
    <x v="1"/>
    <s v="CREDIT CARD"/>
    <n v="9"/>
    <x v="0"/>
    <n v="9"/>
    <n v="440"/>
    <x v="0"/>
    <x v="0"/>
    <s v="2021-09-11"/>
    <d v="2021-09-11T00:00:00"/>
    <x v="284"/>
    <s v="Medio"/>
    <s v="Medium"/>
    <n v="10.633349020993199"/>
    <x v="4"/>
    <s v="Teléfono"/>
    <s v="Phone"/>
    <b v="1"/>
    <s v="Yes"/>
    <s v="Gaming"/>
    <x v="0"/>
    <s v="Low"/>
    <n v="2.0408163265306121E-2"/>
    <x v="0"/>
    <x v="2"/>
  </r>
  <r>
    <s v="8997-ROVT"/>
    <x v="0"/>
    <n v="68"/>
    <x v="1"/>
    <x v="2"/>
    <n v="1"/>
    <s v="Yes"/>
    <n v="0"/>
    <s v="NE"/>
    <s v="Hombre"/>
    <s v="Male"/>
    <x v="4"/>
    <s v="No"/>
    <s v="No"/>
    <x v="0"/>
    <n v="0"/>
    <x v="1"/>
    <x v="1"/>
    <s v="CREDIT CARD"/>
    <n v="45"/>
    <x v="0"/>
    <n v="45"/>
    <n v="3074"/>
    <x v="0"/>
    <x v="0"/>
    <s v="2021/11/29"/>
    <d v="2021-11-29T00:00:00"/>
    <x v="701"/>
    <s v="Alto"/>
    <s v="High"/>
    <n v="47.546576216847733"/>
    <x v="3"/>
    <s v="SMS"/>
    <s v="SMS"/>
    <b v="0"/>
    <s v="No"/>
    <s v="Cooking"/>
    <x v="1"/>
    <s v="Medium"/>
    <n v="8.8235294117647065E-2"/>
    <x v="0"/>
    <x v="0"/>
  </r>
  <r>
    <s v="0739-HVWV"/>
    <x v="0"/>
    <n v="71"/>
    <x v="0"/>
    <x v="7"/>
    <n v="0"/>
    <s v="No"/>
    <n v="0"/>
    <s v="KY"/>
    <s v="Female"/>
    <s v="Female"/>
    <x v="21"/>
    <s v="No"/>
    <s v="No"/>
    <x v="1"/>
    <n v="6"/>
    <x v="1"/>
    <x v="1"/>
    <s v="CREDIT CARD"/>
    <n v="31"/>
    <x v="0"/>
    <n v="31"/>
    <n v="2236"/>
    <x v="0"/>
    <x v="0"/>
    <s v="2023-05-24"/>
    <d v="2023-05-24T00:00:00"/>
    <x v="689"/>
    <s v="Medio"/>
    <s v="Medium"/>
    <n v="29.18649664632516"/>
    <x v="1"/>
    <s v="Teléfono"/>
    <s v="Phone"/>
    <b v="1"/>
    <s v="Yes"/>
    <s v="Gaming"/>
    <x v="0"/>
    <s v="High"/>
    <n v="0.14084507042253522"/>
    <x v="0"/>
    <x v="0"/>
  </r>
  <r>
    <s v="2003-FESU"/>
    <x v="0"/>
    <n v="4"/>
    <x v="1"/>
    <x v="4"/>
    <n v="0"/>
    <s v="No"/>
    <n v="4"/>
    <s v="OH"/>
    <s v="Hombre"/>
    <s v="Male"/>
    <x v="4"/>
    <s v="No"/>
    <s v="No"/>
    <x v="0"/>
    <n v="0"/>
    <x v="0"/>
    <x v="0"/>
    <s v="direct debit"/>
    <n v="39"/>
    <x v="1"/>
    <n v="39"/>
    <n v="163"/>
    <x v="0"/>
    <x v="0"/>
    <s v="2023-06-13"/>
    <d v="2023-06-13T00:00:00"/>
    <x v="702"/>
    <s v="Alto"/>
    <s v="High"/>
    <n v="35.082587789660728"/>
    <x v="0"/>
    <s v="Email"/>
    <s v="Email"/>
    <b v="0"/>
    <s v="No"/>
    <s v="Reading"/>
    <x v="1"/>
    <s v="Low"/>
    <n v="0"/>
    <x v="0"/>
    <x v="0"/>
  </r>
  <r>
    <s v="1679-XARV"/>
    <x v="0"/>
    <n v="19"/>
    <x v="0"/>
    <x v="0"/>
    <n v="0"/>
    <s v="No"/>
    <n v="0"/>
    <s v="WY"/>
    <s v="Female"/>
    <s v="Female"/>
    <x v="34"/>
    <s v="No"/>
    <s v="Yes"/>
    <x v="0"/>
    <n v="0"/>
    <x v="0"/>
    <x v="0"/>
    <s v="CREDIT CARD"/>
    <n v="9"/>
    <x v="0"/>
    <n v="9"/>
    <n v="170"/>
    <x v="0"/>
    <x v="0"/>
    <s v="2020/02/13"/>
    <d v="2020-02-13T00:00:00"/>
    <x v="703"/>
    <s v="Medio"/>
    <s v="Medium"/>
    <n v="9.5372960298422687"/>
    <x v="4"/>
    <s v="Email"/>
    <s v="Email"/>
    <b v="0"/>
    <s v="No"/>
    <s v="Reading"/>
    <x v="0"/>
    <s v="Low"/>
    <n v="5.2631578947368418E-2"/>
    <x v="0"/>
    <x v="1"/>
  </r>
  <r>
    <s v="5141-YFJE"/>
    <x v="1"/>
    <n v="3"/>
    <x v="4"/>
    <x v="17"/>
    <n v="1"/>
    <s v="Yes"/>
    <n v="0"/>
    <s v="DC"/>
    <s v="Female"/>
    <s v="Female"/>
    <x v="10"/>
    <s v="No"/>
    <s v="No"/>
    <x v="0"/>
    <n v="0"/>
    <x v="0"/>
    <x v="0"/>
    <s v="direct debit"/>
    <n v="45"/>
    <x v="1"/>
    <n v="45"/>
    <n v="131"/>
    <x v="3"/>
    <x v="1"/>
    <s v="2021-12-25"/>
    <d v="2021-12-25T00:00:00"/>
    <x v="704"/>
    <s v="Medio"/>
    <s v="Medium"/>
    <n v="50.865534258421633"/>
    <x v="5"/>
    <s v="Email"/>
    <s v="Email"/>
    <b v="0"/>
    <s v="No"/>
    <s v="Running"/>
    <x v="1"/>
    <s v="Medium"/>
    <n v="1"/>
    <x v="2"/>
    <x v="0"/>
  </r>
  <r>
    <s v="4220-SRZF"/>
    <x v="0"/>
    <n v="67"/>
    <x v="1"/>
    <x v="6"/>
    <n v="1"/>
    <s v="Yes"/>
    <n v="0"/>
    <s v="WY"/>
    <s v="Hombre"/>
    <s v="Male"/>
    <x v="45"/>
    <s v="No"/>
    <s v="No"/>
    <x v="0"/>
    <n v="0"/>
    <x v="1"/>
    <x v="2"/>
    <s v="CREDIT CARD"/>
    <n v="48"/>
    <x v="0"/>
    <n v="48"/>
    <n v="3195"/>
    <x v="0"/>
    <x v="0"/>
    <s v="2023/06/11"/>
    <d v="2023-06-11T00:00:00"/>
    <x v="577"/>
    <s v="Bajo"/>
    <s v="Low"/>
    <n v="43.21273695836468"/>
    <x v="7"/>
    <s v="Email"/>
    <s v="Email"/>
    <b v="1"/>
    <s v="Yes"/>
    <s v="Running"/>
    <x v="1"/>
    <s v="Low"/>
    <n v="2.9850746268656716E-2"/>
    <x v="0"/>
    <x v="0"/>
  </r>
  <r>
    <s v="8509-SEXQ"/>
    <x v="0"/>
    <n v="44"/>
    <x v="1"/>
    <x v="1"/>
    <n v="1"/>
    <s v="Yes"/>
    <n v="0"/>
    <s v="SD"/>
    <s v="Female"/>
    <s v="Female"/>
    <x v="38"/>
    <s v="No"/>
    <s v="No"/>
    <x v="1"/>
    <n v="2"/>
    <x v="1"/>
    <x v="1"/>
    <s v="direct debit"/>
    <n v="17"/>
    <x v="1"/>
    <n v="17"/>
    <n v="772"/>
    <x v="0"/>
    <x v="0"/>
    <s v="2021/02/17"/>
    <d v="2021-02-17T00:00:00"/>
    <x v="598"/>
    <s v="Alto"/>
    <s v="High"/>
    <n v="14.4635480667512"/>
    <x v="6"/>
    <s v="Teléfono"/>
    <s v="Phone"/>
    <b v="1"/>
    <s v="Yes"/>
    <s v="Gaming"/>
    <x v="0"/>
    <s v="High"/>
    <n v="0.18181818181818182"/>
    <x v="0"/>
    <x v="0"/>
  </r>
  <r>
    <s v="3769-QVOY"/>
    <x v="1"/>
    <n v="14"/>
    <x v="5"/>
    <x v="16"/>
    <n v="0"/>
    <s v="No"/>
    <n v="4"/>
    <s v="CT"/>
    <s v="Female"/>
    <s v="Female"/>
    <x v="34"/>
    <s v="No"/>
    <s v="Yes"/>
    <x v="0"/>
    <n v="0"/>
    <x v="0"/>
    <x v="0"/>
    <s v="direct debit"/>
    <n v="40"/>
    <x v="1"/>
    <n v="40"/>
    <n v="541"/>
    <x v="3"/>
    <x v="1"/>
    <s v="2022/06/04"/>
    <d v="2022-06-04T00:00:00"/>
    <x v="705"/>
    <s v="Bajo"/>
    <s v="Low"/>
    <n v="32.192939052352322"/>
    <x v="4"/>
    <s v="SMS"/>
    <s v="SMS"/>
    <b v="1"/>
    <s v="Yes"/>
    <s v="Running"/>
    <x v="1"/>
    <s v="Low"/>
    <n v="7.1428571428571425E-2"/>
    <x v="0"/>
    <x v="1"/>
  </r>
  <r>
    <s v="0661-GGYO"/>
    <x v="0"/>
    <n v="44"/>
    <x v="1"/>
    <x v="0"/>
    <n v="0"/>
    <s v="No"/>
    <n v="0"/>
    <s v="DC"/>
    <s v="Female"/>
    <s v="Female"/>
    <x v="51"/>
    <s v="No"/>
    <s v="No"/>
    <x v="0"/>
    <n v="0"/>
    <x v="0"/>
    <x v="2"/>
    <s v="direct debit"/>
    <n v="14"/>
    <x v="1"/>
    <n v="14"/>
    <n v="607"/>
    <x v="0"/>
    <x v="0"/>
    <s v="2021/02/14"/>
    <d v="2021-02-14T00:00:00"/>
    <x v="706"/>
    <s v="Medio"/>
    <s v="Medium"/>
    <n v="13.39005074593366"/>
    <x v="4"/>
    <s v="Teléfono"/>
    <s v="Phone"/>
    <b v="0"/>
    <s v="No"/>
    <s v="Gaming"/>
    <x v="0"/>
    <s v="Low"/>
    <n v="2.2727272727272728E-2"/>
    <x v="0"/>
    <x v="0"/>
  </r>
  <r>
    <s v="0017-RIOV"/>
    <x v="0"/>
    <n v="24"/>
    <x v="2"/>
    <x v="9"/>
    <n v="1"/>
    <s v="Yes"/>
    <n v="0"/>
    <s v="NE"/>
    <s v="Female"/>
    <s v="Female"/>
    <x v="12"/>
    <s v="No"/>
    <s v="No"/>
    <x v="0"/>
    <n v="0"/>
    <x v="0"/>
    <x v="0"/>
    <s v="direct debit"/>
    <n v="40"/>
    <x v="1"/>
    <n v="40"/>
    <n v="976"/>
    <x v="0"/>
    <x v="0"/>
    <s v="2023-01-30"/>
    <d v="2023-01-30T00:00:00"/>
    <x v="707"/>
    <s v="Bajo"/>
    <s v="Low"/>
    <n v="34.793166626670057"/>
    <x v="6"/>
    <s v="Email"/>
    <s v="Email"/>
    <b v="0"/>
    <s v="No"/>
    <s v="Gaming"/>
    <x v="1"/>
    <s v="High"/>
    <n v="0.33333333333333331"/>
    <x v="0"/>
    <x v="0"/>
  </r>
  <r>
    <s v="7827-RJKC"/>
    <x v="0"/>
    <n v="16"/>
    <x v="0"/>
    <x v="5"/>
    <n v="1"/>
    <s v="Yes"/>
    <n v="0"/>
    <s v="CO"/>
    <s v="Hombre"/>
    <s v="Male"/>
    <x v="12"/>
    <s v="No"/>
    <s v="No"/>
    <x v="0"/>
    <n v="0"/>
    <x v="1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Cooking"/>
    <x v="1"/>
    <s v="High"/>
    <n v="0.5625"/>
    <x v="0"/>
    <x v="0"/>
  </r>
  <r>
    <s v="4968-BZIB"/>
    <x v="0"/>
    <n v="34"/>
    <x v="1"/>
    <x v="0"/>
    <n v="0"/>
    <s v="No"/>
    <n v="0"/>
    <s v="AR"/>
    <s v="Female"/>
    <s v="Female"/>
    <x v="20"/>
    <s v="Yes"/>
    <s v="No"/>
    <x v="0"/>
    <n v="0"/>
    <x v="0"/>
    <x v="1"/>
    <s v="CREDIT CARD"/>
    <n v="13"/>
    <x v="0"/>
    <n v="13"/>
    <n v="448"/>
    <x v="0"/>
    <x v="0"/>
    <s v="2020-02-25"/>
    <d v="2020-02-25T00:00:00"/>
    <x v="441"/>
    <s v="Alto"/>
    <s v="High"/>
    <n v="12.6080000819834"/>
    <x v="5"/>
    <s v="Email"/>
    <s v="Email"/>
    <b v="1"/>
    <s v="Yes"/>
    <s v="Cooking"/>
    <x v="0"/>
    <s v="Medium"/>
    <n v="8.8235294117647065E-2"/>
    <x v="0"/>
    <x v="2"/>
  </r>
  <r>
    <s v="1268-QDRX"/>
    <x v="1"/>
    <n v="43"/>
    <x v="2"/>
    <x v="11"/>
    <n v="1"/>
    <s v="Yes"/>
    <n v="0"/>
    <s v="AR"/>
    <s v="Hombre"/>
    <s v="Male"/>
    <x v="66"/>
    <s v="No"/>
    <s v="Yes"/>
    <x v="0"/>
    <n v="0"/>
    <x v="1"/>
    <x v="0"/>
    <s v="direct debit"/>
    <n v="50"/>
    <x v="1"/>
    <n v="50"/>
    <n v="2143"/>
    <x v="1"/>
    <x v="6"/>
    <s v="2023-05-26"/>
    <d v="2023-05-26T00:00:00"/>
    <x v="708"/>
    <s v="Alto"/>
    <s v="High"/>
    <n v="51.28604076691672"/>
    <x v="7"/>
    <s v="Teléfono"/>
    <s v="Phone"/>
    <b v="0"/>
    <s v="No"/>
    <s v="Cooking"/>
    <x v="1"/>
    <s v="Low"/>
    <n v="4.6511627906976744E-2"/>
    <x v="0"/>
    <x v="1"/>
  </r>
  <r>
    <s v="3528-MZAJ"/>
    <x v="0"/>
    <n v="65"/>
    <x v="1"/>
    <x v="5"/>
    <n v="1"/>
    <s v="Yes"/>
    <n v="0"/>
    <s v="FL"/>
    <s v="Hombre"/>
    <s v="Male"/>
    <x v="6"/>
    <s v="No"/>
    <s v="Yes"/>
    <x v="0"/>
    <n v="0"/>
    <x v="1"/>
    <x v="1"/>
    <s v="CREDIT CARD"/>
    <n v="55"/>
    <x v="0"/>
    <n v="55"/>
    <n v="3584"/>
    <x v="0"/>
    <x v="0"/>
    <s v="2021-05-02"/>
    <d v="2021-05-02T00:00:00"/>
    <x v="606"/>
    <s v="Medio"/>
    <s v="Medium"/>
    <n v="51.35965277092874"/>
    <x v="5"/>
    <s v="Email"/>
    <s v="Email"/>
    <b v="0"/>
    <s v="No"/>
    <s v="Gaming"/>
    <x v="1"/>
    <s v="Medium"/>
    <n v="4.6153846153846156E-2"/>
    <x v="0"/>
    <x v="0"/>
  </r>
  <r>
    <s v="0280-FHWQ"/>
    <x v="0"/>
    <n v="9"/>
    <x v="1"/>
    <x v="0"/>
    <n v="0"/>
    <s v="No"/>
    <n v="0"/>
    <s v="CO"/>
    <s v="Female"/>
    <s v="Female"/>
    <x v="19"/>
    <s v="No"/>
    <s v="No"/>
    <x v="0"/>
    <n v="0"/>
    <x v="0"/>
    <x v="0"/>
    <s v="CREDIT CARD"/>
    <n v="11"/>
    <x v="0"/>
    <n v="11"/>
    <n v="92"/>
    <x v="0"/>
    <x v="0"/>
    <s v="2022/05/15"/>
    <d v="2022-05-15T00:00:00"/>
    <x v="709"/>
    <s v="Bajo"/>
    <s v="Low"/>
    <n v="11.32140519029014"/>
    <x v="6"/>
    <s v="SMS"/>
    <s v="SMS"/>
    <b v="1"/>
    <s v="Yes"/>
    <s v="Reading"/>
    <x v="0"/>
    <s v="High"/>
    <n v="0.88888888888888884"/>
    <x v="0"/>
    <x v="0"/>
  </r>
  <r>
    <s v="5860-TVYJ"/>
    <x v="0"/>
    <n v="14"/>
    <x v="1"/>
    <x v="6"/>
    <n v="1"/>
    <s v="Yes"/>
    <n v="0"/>
    <s v="LA"/>
    <s v="Female"/>
    <s v="Female"/>
    <x v="0"/>
    <s v="No"/>
    <s v="No"/>
    <x v="1"/>
    <n v="2"/>
    <x v="0"/>
    <x v="0"/>
    <s v="direct debit"/>
    <n v="42"/>
    <x v="1"/>
    <n v="42"/>
    <n v="598"/>
    <x v="0"/>
    <x v="0"/>
    <s v="2021/08/30"/>
    <d v="2021-08-30T00:00:00"/>
    <x v="594"/>
    <s v="Bajo"/>
    <s v="Low"/>
    <n v="43.792643568557047"/>
    <x v="1"/>
    <s v="SMS"/>
    <s v="SMS"/>
    <b v="1"/>
    <s v="Yes"/>
    <s v="Reading"/>
    <x v="1"/>
    <s v="High"/>
    <n v="0.7142857142857143"/>
    <x v="0"/>
    <x v="0"/>
  </r>
  <r>
    <s v="6718-XPQS"/>
    <x v="0"/>
    <n v="54"/>
    <x v="1"/>
    <x v="7"/>
    <n v="1"/>
    <s v="Yes"/>
    <n v="0"/>
    <s v="MN"/>
    <s v="Hombre"/>
    <s v="Male"/>
    <x v="51"/>
    <s v="No"/>
    <s v="No"/>
    <x v="0"/>
    <n v="0"/>
    <x v="0"/>
    <x v="1"/>
    <s v="PAPER CHECK"/>
    <n v="17"/>
    <x v="3"/>
    <n v="17"/>
    <n v="895"/>
    <x v="0"/>
    <x v="0"/>
    <s v="2020/04/07"/>
    <d v="2020-04-07T00:00:00"/>
    <x v="710"/>
    <s v="Alto"/>
    <s v="High"/>
    <n v="13.794623329615099"/>
    <x v="8"/>
    <s v="Email"/>
    <s v="Email"/>
    <b v="0"/>
    <s v="No"/>
    <s v="Gaming"/>
    <x v="0"/>
    <s v="High"/>
    <n v="0.16666666666666666"/>
    <x v="0"/>
    <x v="0"/>
  </r>
  <r>
    <s v="8782-OMAK"/>
    <x v="1"/>
    <n v="8"/>
    <x v="4"/>
    <x v="4"/>
    <n v="1"/>
    <s v="Yes"/>
    <n v="0"/>
    <s v="ND"/>
    <s v="Female"/>
    <s v="Female"/>
    <x v="52"/>
    <s v="No"/>
    <s v="Yes"/>
    <x v="0"/>
    <n v="0"/>
    <x v="0"/>
    <x v="0"/>
    <s v="direct debit"/>
    <n v="37"/>
    <x v="1"/>
    <n v="37"/>
    <n v="296"/>
    <x v="1"/>
    <x v="12"/>
    <s v="2020/09/11"/>
    <d v="2020-09-11T00:00:00"/>
    <x v="711"/>
    <s v="Medio"/>
    <s v="Medium"/>
    <n v="35.254989361891113"/>
    <x v="1"/>
    <s v="Email"/>
    <s v="Email"/>
    <b v="0"/>
    <s v="No"/>
    <s v="Cooking"/>
    <x v="1"/>
    <s v="High"/>
    <n v="1.25"/>
    <x v="0"/>
    <x v="1"/>
  </r>
  <r>
    <s v="4312-SNZQ"/>
    <x v="0"/>
    <n v="37"/>
    <x v="0"/>
    <x v="6"/>
    <n v="1"/>
    <s v="Yes"/>
    <n v="0"/>
    <s v="MO"/>
    <s v="Female"/>
    <s v="Female"/>
    <x v="19"/>
    <s v="No"/>
    <s v="No"/>
    <x v="0"/>
    <n v="0"/>
    <x v="1"/>
    <x v="2"/>
    <s v="direct debit"/>
    <n v="52"/>
    <x v="1"/>
    <n v="52"/>
    <n v="1965"/>
    <x v="0"/>
    <x v="0"/>
    <s v="2021/09/07"/>
    <d v="2021-09-07T00:00:00"/>
    <x v="13"/>
    <s v="Medio"/>
    <s v="Medium"/>
    <n v="59.827107483031149"/>
    <x v="10"/>
    <s v="Email"/>
    <s v="Email"/>
    <b v="1"/>
    <s v="Yes"/>
    <s v="Running"/>
    <x v="1"/>
    <s v="Medium"/>
    <n v="0.1891891891891892"/>
    <x v="0"/>
    <x v="0"/>
  </r>
  <r>
    <s v="4214-KISX"/>
    <x v="0"/>
    <n v="64"/>
    <x v="1"/>
    <x v="1"/>
    <n v="1"/>
    <s v="Yes"/>
    <n v="0"/>
    <s v="WI"/>
    <s v="Female"/>
    <s v="Female"/>
    <x v="51"/>
    <s v="No"/>
    <s v="No"/>
    <x v="1"/>
    <n v="3"/>
    <x v="0"/>
    <x v="2"/>
    <s v="direct debit"/>
    <n v="37"/>
    <x v="1"/>
    <n v="37"/>
    <n v="2357"/>
    <x v="0"/>
    <x v="0"/>
    <s v="2020-03-29"/>
    <d v="2020-03-29T00:00:00"/>
    <x v="712"/>
    <s v="Medio"/>
    <s v="Medium"/>
    <n v="34.83191704185824"/>
    <x v="1"/>
    <s v="Teléfono"/>
    <s v="Phone"/>
    <b v="1"/>
    <s v="Yes"/>
    <s v="Cooking"/>
    <x v="1"/>
    <s v="High"/>
    <n v="0.15625"/>
    <x v="0"/>
    <x v="0"/>
  </r>
  <r>
    <s v="8197-UIEU"/>
    <x v="1"/>
    <n v="31"/>
    <x v="1"/>
    <x v="9"/>
    <n v="1"/>
    <s v="Yes"/>
    <n v="0"/>
    <s v="OH"/>
    <s v="Hombre"/>
    <s v="Male"/>
    <x v="64"/>
    <s v="No"/>
    <s v="Yes"/>
    <x v="0"/>
    <n v="0"/>
    <x v="0"/>
    <x v="0"/>
    <s v="direct debit"/>
    <n v="36"/>
    <x v="1"/>
    <n v="36"/>
    <n v="1119"/>
    <x v="1"/>
    <x v="6"/>
    <s v="2022/03/16"/>
    <d v="2022-03-16T00:00:00"/>
    <x v="634"/>
    <s v="Bajo"/>
    <s v="Low"/>
    <n v="31.82489591453756"/>
    <x v="2"/>
    <s v="Teléfono"/>
    <s v="Phone"/>
    <b v="0"/>
    <s v="No"/>
    <s v="Reading"/>
    <x v="1"/>
    <s v="Medium"/>
    <n v="0.12903225806451613"/>
    <x v="0"/>
    <x v="1"/>
  </r>
  <r>
    <s v="7092-LFEY"/>
    <x v="1"/>
    <n v="9"/>
    <x v="1"/>
    <x v="9"/>
    <n v="1"/>
    <s v="Yes"/>
    <n v="0"/>
    <s v="NV"/>
    <s v="Female"/>
    <s v="Female"/>
    <x v="3"/>
    <s v="No"/>
    <s v="No"/>
    <x v="0"/>
    <n v="0"/>
    <x v="0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Gaming"/>
    <x v="1"/>
    <s v="Medium"/>
    <n v="0.55555555555555558"/>
    <x v="0"/>
    <x v="0"/>
  </r>
  <r>
    <s v="0756-BGMW"/>
    <x v="1"/>
    <n v="5"/>
    <x v="0"/>
    <x v="1"/>
    <n v="1"/>
    <s v="Yes"/>
    <n v="0"/>
    <s v="CO"/>
    <s v="Hombre"/>
    <s v="Male"/>
    <x v="42"/>
    <s v="No"/>
    <s v="No"/>
    <x v="0"/>
    <n v="0"/>
    <x v="1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Cooking"/>
    <x v="2"/>
    <s v="Low"/>
    <n v="0.2"/>
    <x v="0"/>
    <x v="0"/>
  </r>
  <r>
    <s v="3094-RMVP"/>
    <x v="1"/>
    <n v="1"/>
    <x v="0"/>
    <x v="7"/>
    <n v="1"/>
    <s v="Yes"/>
    <n v="0"/>
    <s v="SD"/>
    <s v="Hombre"/>
    <s v="Male"/>
    <x v="16"/>
    <s v="No"/>
    <s v="No"/>
    <x v="0"/>
    <n v="0"/>
    <x v="0"/>
    <x v="0"/>
    <s v="direct debit"/>
    <n v="20"/>
    <x v="1"/>
    <n v="20"/>
    <n v="20"/>
    <x v="1"/>
    <x v="8"/>
    <s v="2022-06-17"/>
    <d v="2022-06-17T00:00:00"/>
    <x v="259"/>
    <s v="Alto"/>
    <s v="High"/>
    <n v="16.302714916890881"/>
    <x v="0"/>
    <s v="Email"/>
    <s v="Email"/>
    <b v="0"/>
    <s v="No"/>
    <s v="Reading"/>
    <x v="0"/>
    <s v="Low"/>
    <n v="0"/>
    <x v="0"/>
    <x v="0"/>
  </r>
  <r>
    <s v="4382-ODVU"/>
    <x v="0"/>
    <n v="40"/>
    <x v="2"/>
    <x v="1"/>
    <n v="1"/>
    <s v="Yes"/>
    <n v="0"/>
    <s v="MA"/>
    <s v="Female"/>
    <s v="Female"/>
    <x v="7"/>
    <s v="No"/>
    <s v="No"/>
    <x v="0"/>
    <n v="0"/>
    <x v="0"/>
    <x v="0"/>
    <s v="CREDIT CARD"/>
    <n v="27"/>
    <x v="0"/>
    <n v="27"/>
    <n v="1083"/>
    <x v="0"/>
    <x v="0"/>
    <s v="2020-04-05"/>
    <d v="2020-04-05T00:00:00"/>
    <x v="616"/>
    <s v="Bajo"/>
    <s v="Low"/>
    <n v="22.045459021102339"/>
    <x v="6"/>
    <s v="SMS"/>
    <s v="SMS"/>
    <b v="1"/>
    <s v="Yes"/>
    <s v="Gaming"/>
    <x v="0"/>
    <s v="High"/>
    <n v="0.2"/>
    <x v="0"/>
    <x v="0"/>
  </r>
  <r>
    <s v="2459-JJMH"/>
    <x v="0"/>
    <n v="58"/>
    <x v="1"/>
    <x v="1"/>
    <n v="1"/>
    <s v="Yes"/>
    <n v="0"/>
    <s v="UT"/>
    <s v="Hombre"/>
    <s v="Male"/>
    <x v="36"/>
    <s v="No"/>
    <s v="No"/>
    <x v="0"/>
    <n v="0"/>
    <x v="1"/>
    <x v="0"/>
    <s v="direct debit"/>
    <n v="24"/>
    <x v="1"/>
    <n v="24"/>
    <n v="1382"/>
    <x v="0"/>
    <x v="0"/>
    <s v="2022-10-30"/>
    <d v="2022-10-30T00:00:00"/>
    <x v="714"/>
    <s v="Medio"/>
    <s v="Medium"/>
    <n v="27.760996491371401"/>
    <x v="9"/>
    <s v="SMS"/>
    <s v="SMS"/>
    <b v="0"/>
    <s v="No"/>
    <s v="Running"/>
    <x v="0"/>
    <s v="Medium"/>
    <n v="8.6206896551724144E-2"/>
    <x v="0"/>
    <x v="0"/>
  </r>
  <r>
    <s v="7997-TGGG"/>
    <x v="1"/>
    <n v="1"/>
    <x v="0"/>
    <x v="4"/>
    <n v="1"/>
    <s v="Yes"/>
    <n v="0"/>
    <s v="SD"/>
    <s v="Hombre"/>
    <s v="Male"/>
    <x v="51"/>
    <s v="No"/>
    <s v="No"/>
    <x v="0"/>
    <n v="0"/>
    <x v="0"/>
    <x v="0"/>
    <s v="direct debit"/>
    <n v="38"/>
    <x v="1"/>
    <n v="38"/>
    <n v="38"/>
    <x v="4"/>
    <x v="3"/>
    <s v="2022/07/06"/>
    <d v="2022-07-06T00:00:00"/>
    <x v="715"/>
    <s v="Alto"/>
    <s v="High"/>
    <n v="36.178119748244647"/>
    <x v="0"/>
    <s v="SMS"/>
    <s v="SMS"/>
    <b v="1"/>
    <s v="Yes"/>
    <s v="Running"/>
    <x v="1"/>
    <s v="Low"/>
    <n v="0"/>
    <x v="0"/>
    <x v="0"/>
  </r>
  <r>
    <s v="3661-QMLJ"/>
    <x v="1"/>
    <n v="12"/>
    <x v="1"/>
    <x v="15"/>
    <n v="1"/>
    <s v="Yes"/>
    <n v="0"/>
    <s v="SD"/>
    <s v="Female"/>
    <s v="Female"/>
    <x v="57"/>
    <s v="Yes"/>
    <s v="No"/>
    <x v="0"/>
    <n v="0"/>
    <x v="1"/>
    <x v="0"/>
    <s v="direct debit"/>
    <n v="66"/>
    <x v="1"/>
    <n v="66"/>
    <n v="764"/>
    <x v="4"/>
    <x v="3"/>
    <s v="2021/01/03"/>
    <d v="2021-01-03T00:00:00"/>
    <x v="716"/>
    <s v="Medio"/>
    <s v="Medium"/>
    <n v="63.105538092373983"/>
    <x v="1"/>
    <s v="Email"/>
    <s v="Email"/>
    <b v="0"/>
    <s v="No"/>
    <s v="Running"/>
    <x v="2"/>
    <s v="High"/>
    <n v="0.83333333333333337"/>
    <x v="2"/>
    <x v="2"/>
  </r>
  <r>
    <s v="2193-ABXL"/>
    <x v="0"/>
    <n v="55"/>
    <x v="1"/>
    <x v="35"/>
    <n v="1"/>
    <s v="Yes"/>
    <n v="0"/>
    <s v="NC"/>
    <s v="Female"/>
    <s v="Female"/>
    <x v="32"/>
    <s v="Yes"/>
    <s v="No"/>
    <x v="1"/>
    <n v="6"/>
    <x v="0"/>
    <x v="2"/>
    <s v="direct debit"/>
    <n v="23"/>
    <x v="1"/>
    <n v="23"/>
    <n v="1254"/>
    <x v="0"/>
    <x v="0"/>
    <s v="2021/12/18"/>
    <d v="2021-12-18T00:00:00"/>
    <x v="717"/>
    <s v="Alto"/>
    <s v="High"/>
    <n v="24.126950887182691"/>
    <x v="8"/>
    <s v="SMS"/>
    <s v="SMS"/>
    <b v="0"/>
    <s v="No"/>
    <s v="Cooking"/>
    <x v="0"/>
    <s v="High"/>
    <n v="0.16363636363636364"/>
    <x v="1"/>
    <x v="2"/>
  </r>
  <r>
    <s v="8947-VDUW"/>
    <x v="0"/>
    <n v="2"/>
    <x v="1"/>
    <x v="6"/>
    <n v="1"/>
    <s v="Yes"/>
    <n v="0"/>
    <s v="WI"/>
    <s v="Hombre"/>
    <s v="Male"/>
    <x v="12"/>
    <s v="No"/>
    <s v="No"/>
    <x v="1"/>
    <n v="4"/>
    <x v="0"/>
    <x v="0"/>
    <s v="direct debit"/>
    <n v="20"/>
    <x v="1"/>
    <n v="20"/>
    <n v="40"/>
    <x v="0"/>
    <x v="0"/>
    <s v="2023/10/04"/>
    <d v="2023-10-04T00:00:00"/>
    <x v="385"/>
    <s v="Bajo"/>
    <s v="Low"/>
    <n v="20.383055347095379"/>
    <x v="2"/>
    <s v="Email"/>
    <s v="Email"/>
    <b v="0"/>
    <s v="No"/>
    <s v="Reading"/>
    <x v="0"/>
    <s v="Medium"/>
    <n v="2"/>
    <x v="0"/>
    <x v="0"/>
  </r>
  <r>
    <s v="7908-ECDM"/>
    <x v="0"/>
    <n v="44"/>
    <x v="1"/>
    <x v="9"/>
    <n v="1"/>
    <s v="Yes"/>
    <n v="0"/>
    <s v="NC"/>
    <s v="Female"/>
    <s v="Female"/>
    <x v="59"/>
    <s v="No"/>
    <s v="No"/>
    <x v="0"/>
    <n v="0"/>
    <x v="1"/>
    <x v="1"/>
    <s v="PAPER CHECK"/>
    <n v="73"/>
    <x v="3"/>
    <n v="73"/>
    <n v="3245"/>
    <x v="0"/>
    <x v="0"/>
    <s v="2023-01-05"/>
    <d v="2023-01-05T00:00:00"/>
    <x v="305"/>
    <s v="Alto"/>
    <s v="High"/>
    <n v="63.744119782813037"/>
    <x v="7"/>
    <s v="Teléfono"/>
    <s v="Phone"/>
    <b v="1"/>
    <s v="Yes"/>
    <s v="Reading"/>
    <x v="2"/>
    <s v="Low"/>
    <n v="4.5454545454545456E-2"/>
    <x v="0"/>
    <x v="0"/>
  </r>
  <r>
    <s v="0357-QWDW"/>
    <x v="1"/>
    <n v="52"/>
    <x v="3"/>
    <x v="7"/>
    <n v="1"/>
    <s v="Yes"/>
    <n v="0"/>
    <s v="OH"/>
    <s v="Female"/>
    <s v="Female"/>
    <x v="31"/>
    <s v="No"/>
    <s v="No"/>
    <x v="0"/>
    <n v="0"/>
    <x v="0"/>
    <x v="0"/>
    <s v="CREDIT CARD"/>
    <n v="43"/>
    <x v="0"/>
    <n v="43"/>
    <n v="2250"/>
    <x v="4"/>
    <x v="14"/>
    <s v="2022-10-16"/>
    <d v="2022-10-16T00:00:00"/>
    <x v="718"/>
    <s v="Medio"/>
    <s v="Medium"/>
    <n v="48.382560588478881"/>
    <x v="4"/>
    <s v="Teléfono"/>
    <s v="Phone"/>
    <b v="0"/>
    <s v="No"/>
    <s v="Cooking"/>
    <x v="1"/>
    <s v="Low"/>
    <n v="1.9230769230769232E-2"/>
    <x v="0"/>
    <x v="0"/>
  </r>
  <r>
    <s v="5605-UMVX"/>
    <x v="0"/>
    <n v="4"/>
    <x v="1"/>
    <x v="20"/>
    <n v="1"/>
    <s v="Yes"/>
    <n v="0"/>
    <s v="MI"/>
    <s v="Female"/>
    <s v="Female"/>
    <x v="16"/>
    <s v="No"/>
    <s v="No"/>
    <x v="1"/>
    <n v="3"/>
    <x v="1"/>
    <x v="0"/>
    <s v="CREDIT CARD"/>
    <n v="28"/>
    <x v="0"/>
    <n v="28"/>
    <n v="109"/>
    <x v="0"/>
    <x v="0"/>
    <s v="2021/06/30"/>
    <d v="2021-06-30T00:00:00"/>
    <x v="719"/>
    <s v="Bajo"/>
    <s v="Low"/>
    <n v="30.06673939019327"/>
    <x v="2"/>
    <s v="SMS"/>
    <s v="SMS"/>
    <b v="0"/>
    <s v="No"/>
    <s v="Cooking"/>
    <x v="1"/>
    <s v="Medium"/>
    <n v="1"/>
    <x v="2"/>
    <x v="0"/>
  </r>
  <r>
    <s v="6799-MQQS"/>
    <x v="0"/>
    <n v="69"/>
    <x v="1"/>
    <x v="2"/>
    <n v="0"/>
    <s v="No"/>
    <n v="6"/>
    <s v="NC"/>
    <s v="Hombre"/>
    <s v="Male"/>
    <x v="28"/>
    <s v="No"/>
    <s v="No"/>
    <x v="0"/>
    <n v="0"/>
    <x v="1"/>
    <x v="1"/>
    <s v="CREDIT CARD"/>
    <n v="51"/>
    <x v="0"/>
    <n v="51"/>
    <n v="3469"/>
    <x v="0"/>
    <x v="0"/>
    <s v="2020/12/19"/>
    <d v="2020-12-19T00:00:00"/>
    <x v="720"/>
    <s v="Alto"/>
    <s v="High"/>
    <n v="48.981405411355567"/>
    <x v="7"/>
    <s v="SMS"/>
    <s v="SMS"/>
    <b v="0"/>
    <s v="No"/>
    <s v="Reading"/>
    <x v="1"/>
    <s v="Low"/>
    <n v="2.8985507246376812E-2"/>
    <x v="0"/>
    <x v="0"/>
  </r>
  <r>
    <s v="8918-SNHQ"/>
    <x v="0"/>
    <n v="12"/>
    <x v="0"/>
    <x v="5"/>
    <n v="1"/>
    <s v="Yes"/>
    <n v="0"/>
    <s v="FL"/>
    <s v="Female"/>
    <s v="Female"/>
    <x v="36"/>
    <s v="No"/>
    <s v="No"/>
    <x v="0"/>
    <n v="0"/>
    <x v="0"/>
    <x v="0"/>
    <s v="direct debit"/>
    <n v="16"/>
    <x v="1"/>
    <n v="16"/>
    <n v="203"/>
    <x v="0"/>
    <x v="0"/>
    <s v="2023/11/28"/>
    <d v="2023-11-28T00:00:00"/>
    <x v="597"/>
    <s v="Medio"/>
    <s v="Medium"/>
    <n v="15.71003281710478"/>
    <x v="5"/>
    <s v="Email"/>
    <s v="Email"/>
    <b v="1"/>
    <s v="Yes"/>
    <s v="Running"/>
    <x v="0"/>
    <s v="Medium"/>
    <n v="0.25"/>
    <x v="0"/>
    <x v="0"/>
  </r>
  <r>
    <s v="5217-GYKU"/>
    <x v="0"/>
    <n v="24"/>
    <x v="1"/>
    <x v="18"/>
    <n v="1"/>
    <s v="Yes"/>
    <n v="0"/>
    <s v="PA"/>
    <s v="Hombre"/>
    <s v="Male"/>
    <x v="8"/>
    <s v="Yes"/>
    <s v="No"/>
    <x v="0"/>
    <n v="0"/>
    <x v="1"/>
    <x v="0"/>
    <s v="direct debit"/>
    <n v="36"/>
    <x v="1"/>
    <n v="36"/>
    <n v="871"/>
    <x v="0"/>
    <x v="0"/>
    <s v="2020/02/18"/>
    <d v="2020-02-18T00:00:00"/>
    <x v="481"/>
    <s v="Bajo"/>
    <s v="Low"/>
    <n v="32.394534719962728"/>
    <x v="10"/>
    <s v="Email"/>
    <s v="Email"/>
    <b v="0"/>
    <s v="No"/>
    <s v="Running"/>
    <x v="1"/>
    <s v="Medium"/>
    <n v="0.29166666666666669"/>
    <x v="0"/>
    <x v="2"/>
  </r>
  <r>
    <s v="6161-SVBO"/>
    <x v="1"/>
    <n v="4"/>
    <x v="4"/>
    <x v="27"/>
    <n v="0"/>
    <s v="No"/>
    <n v="19"/>
    <s v="MI"/>
    <s v="Female"/>
    <s v="Female"/>
    <x v="32"/>
    <s v="Yes"/>
    <s v="No"/>
    <x v="0"/>
    <n v="0"/>
    <x v="0"/>
    <x v="0"/>
    <s v="direct debit"/>
    <n v="41"/>
    <x v="1"/>
    <n v="41"/>
    <n v="155"/>
    <x v="1"/>
    <x v="6"/>
    <s v="2023-06-23"/>
    <d v="2023-06-23T00:00:00"/>
    <x v="659"/>
    <s v="Bajo"/>
    <s v="Low"/>
    <n v="45.189171524181177"/>
    <x v="4"/>
    <s v="Email"/>
    <s v="Email"/>
    <b v="1"/>
    <s v="Yes"/>
    <s v="Cooking"/>
    <x v="1"/>
    <s v="Low"/>
    <n v="0.25"/>
    <x v="1"/>
    <x v="2"/>
  </r>
  <r>
    <s v="5377-AHGC"/>
    <x v="0"/>
    <n v="62"/>
    <x v="1"/>
    <x v="0"/>
    <n v="0"/>
    <s v="No"/>
    <n v="0"/>
    <s v="NC"/>
    <s v="Hombre"/>
    <s v="Male"/>
    <x v="16"/>
    <s v="No"/>
    <s v="No"/>
    <x v="0"/>
    <n v="0"/>
    <x v="0"/>
    <x v="2"/>
    <s v="PAPER CHECK"/>
    <n v="13"/>
    <x v="3"/>
    <n v="13"/>
    <n v="780"/>
    <x v="0"/>
    <x v="0"/>
    <s v="2020-06-12"/>
    <d v="2020-06-12T00:00:00"/>
    <x v="20"/>
    <s v="Alto"/>
    <s v="High"/>
    <n v="14.46123321798043"/>
    <x v="8"/>
    <s v="Email"/>
    <s v="Email"/>
    <b v="0"/>
    <s v="No"/>
    <s v="Reading"/>
    <x v="0"/>
    <s v="High"/>
    <n v="0.14516129032258066"/>
    <x v="0"/>
    <x v="0"/>
  </r>
  <r>
    <s v="5997-GLLK"/>
    <x v="0"/>
    <n v="72"/>
    <x v="1"/>
    <x v="29"/>
    <n v="1"/>
    <s v="Yes"/>
    <n v="0"/>
    <s v="OK"/>
    <s v="Female"/>
    <s v="Female"/>
    <x v="21"/>
    <s v="No"/>
    <s v="No"/>
    <x v="1"/>
    <n v="5"/>
    <x v="0"/>
    <x v="2"/>
    <s v="CREDIT CARD"/>
    <n v="20"/>
    <x v="0"/>
    <n v="20"/>
    <n v="1470"/>
    <x v="0"/>
    <x v="0"/>
    <s v="2021/08/27"/>
    <d v="2021-08-27T00:00:00"/>
    <x v="30"/>
    <s v="Medio"/>
    <s v="Medium"/>
    <n v="17.72068856186738"/>
    <x v="2"/>
    <s v="Email"/>
    <s v="Email"/>
    <b v="0"/>
    <s v="No"/>
    <s v="Cooking"/>
    <x v="0"/>
    <s v="Medium"/>
    <n v="5.5555555555555552E-2"/>
    <x v="2"/>
    <x v="0"/>
  </r>
  <r>
    <s v="1472-WOSR"/>
    <x v="0"/>
    <n v="17"/>
    <x v="1"/>
    <x v="18"/>
    <n v="0"/>
    <s v="No"/>
    <n v="4"/>
    <s v="WY"/>
    <s v="Female"/>
    <s v="Female"/>
    <x v="13"/>
    <s v="No"/>
    <s v="No"/>
    <x v="0"/>
    <n v="0"/>
    <x v="0"/>
    <x v="0"/>
    <s v="direct debit"/>
    <n v="38"/>
    <x v="1"/>
    <n v="38"/>
    <n v="647"/>
    <x v="0"/>
    <x v="0"/>
    <s v="2022/11/28"/>
    <d v="2022-11-28T00:00:00"/>
    <x v="721"/>
    <s v="Alto"/>
    <s v="High"/>
    <n v="37.29617813016386"/>
    <x v="4"/>
    <s v="Teléfono"/>
    <s v="Phone"/>
    <b v="0"/>
    <s v="No"/>
    <s v="Gaming"/>
    <x v="1"/>
    <s v="Low"/>
    <n v="5.8823529411764705E-2"/>
    <x v="0"/>
    <x v="0"/>
  </r>
  <r>
    <s v="4921-MLLR"/>
    <x v="0"/>
    <n v="41"/>
    <x v="1"/>
    <x v="0"/>
    <n v="0"/>
    <s v="No"/>
    <n v="0"/>
    <s v="MI"/>
    <s v="Female"/>
    <s v="Female"/>
    <x v="25"/>
    <s v="No"/>
    <s v="No"/>
    <x v="1"/>
    <n v="3"/>
    <x v="0"/>
    <x v="1"/>
    <s v="CREDIT CARD"/>
    <n v="7"/>
    <x v="0"/>
    <n v="7"/>
    <n v="299"/>
    <x v="0"/>
    <x v="0"/>
    <s v="2023/01/03"/>
    <d v="2023-01-03T00:00:00"/>
    <x v="155"/>
    <s v="Medio"/>
    <s v="Medium"/>
    <n v="7.983750622275319"/>
    <x v="3"/>
    <s v="Email"/>
    <s v="Email"/>
    <b v="1"/>
    <s v="Yes"/>
    <s v="Gaming"/>
    <x v="0"/>
    <s v="Medium"/>
    <n v="0.14634146341463414"/>
    <x v="0"/>
    <x v="0"/>
  </r>
  <r>
    <s v="6973-FAEJ"/>
    <x v="0"/>
    <n v="44"/>
    <x v="1"/>
    <x v="3"/>
    <n v="0"/>
    <s v="No"/>
    <n v="55"/>
    <s v="SC"/>
    <s v="Female"/>
    <s v="Female"/>
    <x v="51"/>
    <s v="No"/>
    <s v="No"/>
    <x v="0"/>
    <n v="0"/>
    <x v="0"/>
    <x v="1"/>
    <s v="direct debit"/>
    <n v="21"/>
    <x v="1"/>
    <n v="21"/>
    <n v="936"/>
    <x v="0"/>
    <x v="0"/>
    <s v="2020-04-04"/>
    <d v="2020-04-04T00:00:00"/>
    <x v="295"/>
    <s v="Medio"/>
    <s v="Medium"/>
    <n v="25.04457693754749"/>
    <x v="8"/>
    <s v="Email"/>
    <s v="Email"/>
    <b v="1"/>
    <s v="Yes"/>
    <s v="Cooking"/>
    <x v="0"/>
    <s v="High"/>
    <n v="0.20454545454545456"/>
    <x v="0"/>
    <x v="0"/>
  </r>
  <r>
    <s v="9815-BMPC"/>
    <x v="0"/>
    <n v="65"/>
    <x v="1"/>
    <x v="3"/>
    <n v="1"/>
    <s v="Yes"/>
    <n v="0"/>
    <s v="WV"/>
    <s v="Hombre"/>
    <s v="Male"/>
    <x v="2"/>
    <s v="No"/>
    <s v="Yes"/>
    <x v="0"/>
    <n v="0"/>
    <x v="1"/>
    <x v="2"/>
    <s v="direct debit"/>
    <n v="42"/>
    <x v="1"/>
    <n v="42"/>
    <n v="2720"/>
    <x v="0"/>
    <x v="0"/>
    <s v="2021-07-19"/>
    <d v="2021-07-19T00:00:00"/>
    <x v="514"/>
    <s v="Bajo"/>
    <s v="Low"/>
    <n v="33.628392657025259"/>
    <x v="9"/>
    <s v="SMS"/>
    <s v="SMS"/>
    <b v="0"/>
    <s v="No"/>
    <s v="Reading"/>
    <x v="1"/>
    <s v="Medium"/>
    <n v="7.6923076923076927E-2"/>
    <x v="0"/>
    <x v="1"/>
  </r>
  <r>
    <s v="4933-RZZT"/>
    <x v="0"/>
    <n v="30"/>
    <x v="2"/>
    <x v="23"/>
    <n v="1"/>
    <s v="Yes"/>
    <n v="0"/>
    <s v="WY"/>
    <s v="Hombre"/>
    <s v="Male"/>
    <x v="23"/>
    <s v="No"/>
    <s v="No"/>
    <x v="0"/>
    <n v="0"/>
    <x v="1"/>
    <x v="0"/>
    <s v="direct debit"/>
    <n v="30"/>
    <x v="1"/>
    <n v="30"/>
    <n v="892"/>
    <x v="0"/>
    <x v="0"/>
    <s v="2020/12/12"/>
    <d v="2020-12-12T00:00:00"/>
    <x v="581"/>
    <s v="Alto"/>
    <s v="High"/>
    <n v="34.393306588097872"/>
    <x v="8"/>
    <s v="Teléfono"/>
    <s v="Phone"/>
    <b v="0"/>
    <s v="No"/>
    <s v="Running"/>
    <x v="1"/>
    <s v="High"/>
    <n v="0.3"/>
    <x v="0"/>
    <x v="0"/>
  </r>
  <r>
    <s v="6175-PMDT"/>
    <x v="1"/>
    <n v="3"/>
    <x v="0"/>
    <x v="27"/>
    <n v="1"/>
    <s v="Yes"/>
    <n v="0"/>
    <s v="MI"/>
    <s v="Hombre"/>
    <s v="Male"/>
    <x v="40"/>
    <s v="Yes"/>
    <s v="No"/>
    <x v="0"/>
    <n v="0"/>
    <x v="0"/>
    <x v="0"/>
    <s v="direct debit"/>
    <n v="20"/>
    <x v="1"/>
    <n v="20"/>
    <n v="62"/>
    <x v="5"/>
    <x v="4"/>
    <s v="2023/05/21"/>
    <d v="2023-05-21T00:00:00"/>
    <x v="722"/>
    <s v="Medio"/>
    <s v="Medium"/>
    <n v="17.402767608666551"/>
    <x v="4"/>
    <s v="Teléfono"/>
    <s v="Phone"/>
    <b v="0"/>
    <s v="No"/>
    <s v="Cooking"/>
    <x v="0"/>
    <s v="Low"/>
    <n v="0.33333333333333331"/>
    <x v="1"/>
    <x v="2"/>
  </r>
  <r>
    <s v="3161-IDYE"/>
    <x v="1"/>
    <n v="2"/>
    <x v="1"/>
    <x v="7"/>
    <n v="1"/>
    <s v="Yes"/>
    <n v="0"/>
    <s v="UT"/>
    <s v="Hombre"/>
    <s v="Male"/>
    <x v="25"/>
    <s v="No"/>
    <s v="No"/>
    <x v="0"/>
    <n v="0"/>
    <x v="0"/>
    <x v="0"/>
    <s v="direct debit"/>
    <n v="51"/>
    <x v="1"/>
    <n v="51"/>
    <n v="108"/>
    <x v="1"/>
    <x v="8"/>
    <s v="2023/10/15"/>
    <d v="2023-10-15T00:00:00"/>
    <x v="723"/>
    <s v="Bajo"/>
    <s v="Low"/>
    <n v="57.626892070031808"/>
    <x v="6"/>
    <s v="Teléfono"/>
    <s v="Phone"/>
    <b v="0"/>
    <s v="No"/>
    <s v="Cooking"/>
    <x v="1"/>
    <s v="High"/>
    <n v="4"/>
    <x v="0"/>
    <x v="0"/>
  </r>
  <r>
    <s v="4508-FKKW"/>
    <x v="0"/>
    <n v="41"/>
    <x v="1"/>
    <x v="9"/>
    <n v="1"/>
    <s v="Yes"/>
    <n v="0"/>
    <s v="ME"/>
    <s v="Female"/>
    <s v="Female"/>
    <x v="43"/>
    <s v="No"/>
    <s v="No"/>
    <x v="0"/>
    <n v="0"/>
    <x v="1"/>
    <x v="0"/>
    <s v="direct debit"/>
    <n v="42"/>
    <x v="1"/>
    <n v="42"/>
    <n v="1729"/>
    <x v="0"/>
    <x v="0"/>
    <s v="2021/02/20"/>
    <d v="2021-02-20T00:00:00"/>
    <x v="293"/>
    <s v="Bajo"/>
    <s v="Low"/>
    <n v="50.177444942493658"/>
    <x v="4"/>
    <s v="SMS"/>
    <s v="SMS"/>
    <b v="0"/>
    <s v="No"/>
    <s v="Gaming"/>
    <x v="1"/>
    <s v="Low"/>
    <n v="2.4390243902439025E-2"/>
    <x v="0"/>
    <x v="0"/>
  </r>
  <r>
    <s v="9797-UVHV"/>
    <x v="0"/>
    <n v="30"/>
    <x v="1"/>
    <x v="4"/>
    <n v="0"/>
    <s v="No"/>
    <n v="0"/>
    <s v="LA"/>
    <s v="Hombre"/>
    <s v="Male"/>
    <x v="38"/>
    <s v="No"/>
    <s v="No"/>
    <x v="0"/>
    <n v="0"/>
    <x v="1"/>
    <x v="1"/>
    <s v="CREDIT CARD"/>
    <n v="42"/>
    <x v="0"/>
    <n v="42"/>
    <n v="1259"/>
    <x v="0"/>
    <x v="0"/>
    <s v="2022-11-10"/>
    <d v="2022-11-10T00:00:00"/>
    <x v="442"/>
    <s v="Bajo"/>
    <s v="Low"/>
    <n v="48.455190234758852"/>
    <x v="1"/>
    <s v="Email"/>
    <s v="Email"/>
    <b v="1"/>
    <s v="Yes"/>
    <s v="Gaming"/>
    <x v="1"/>
    <s v="High"/>
    <n v="0.33333333333333331"/>
    <x v="0"/>
    <x v="0"/>
  </r>
  <r>
    <s v="0287-FCQK"/>
    <x v="0"/>
    <n v="57"/>
    <x v="1"/>
    <x v="1"/>
    <n v="1"/>
    <s v="Yes"/>
    <n v="0"/>
    <s v="NV"/>
    <s v="Female"/>
    <s v="Female"/>
    <x v="24"/>
    <s v="No"/>
    <s v="No"/>
    <x v="0"/>
    <n v="0"/>
    <x v="1"/>
    <x v="2"/>
    <s v="CREDIT CARD"/>
    <n v="36"/>
    <x v="0"/>
    <n v="36"/>
    <n v="2073"/>
    <x v="0"/>
    <x v="0"/>
    <s v="2023-09-09"/>
    <d v="2023-09-09T00:00:00"/>
    <x v="724"/>
    <s v="Medio"/>
    <s v="Medium"/>
    <n v="37.255259644620537"/>
    <x v="8"/>
    <s v="Email"/>
    <s v="Email"/>
    <b v="0"/>
    <s v="No"/>
    <s v="Gaming"/>
    <x v="1"/>
    <s v="High"/>
    <n v="0.15789473684210525"/>
    <x v="0"/>
    <x v="0"/>
  </r>
  <r>
    <s v="3689-EOKW"/>
    <x v="0"/>
    <n v="70"/>
    <x v="1"/>
    <x v="0"/>
    <n v="0"/>
    <s v="No"/>
    <n v="0"/>
    <s v="WI"/>
    <s v="Female"/>
    <s v="Female"/>
    <x v="4"/>
    <s v="No"/>
    <s v="No"/>
    <x v="0"/>
    <n v="0"/>
    <x v="0"/>
    <x v="2"/>
    <s v="CREDIT CARD"/>
    <n v="8"/>
    <x v="0"/>
    <n v="8"/>
    <n v="589"/>
    <x v="0"/>
    <x v="0"/>
    <s v="2023/11/26"/>
    <d v="2023-11-26T00:00:00"/>
    <x v="725"/>
    <s v="Medio"/>
    <s v="Medium"/>
    <n v="6.4387659791179264"/>
    <x v="4"/>
    <s v="Teléfono"/>
    <s v="Phone"/>
    <b v="1"/>
    <s v="Yes"/>
    <s v="Gaming"/>
    <x v="0"/>
    <s v="Low"/>
    <n v="1.4285714285714285E-2"/>
    <x v="0"/>
    <x v="0"/>
  </r>
  <r>
    <s v="5327-BOXV"/>
    <x v="0"/>
    <n v="67"/>
    <x v="1"/>
    <x v="0"/>
    <n v="0"/>
    <s v="No"/>
    <n v="0"/>
    <s v="SC"/>
    <s v="Female"/>
    <s v="Female"/>
    <x v="42"/>
    <s v="No"/>
    <s v="No"/>
    <x v="1"/>
    <n v="3"/>
    <x v="0"/>
    <x v="2"/>
    <s v="CREDIT CARD"/>
    <n v="8"/>
    <x v="0"/>
    <n v="8"/>
    <n v="567"/>
    <x v="0"/>
    <x v="0"/>
    <s v="2023/11/07"/>
    <d v="2023-11-07T00:00:00"/>
    <x v="414"/>
    <s v="Alto"/>
    <s v="High"/>
    <n v="6.4332440621283959"/>
    <x v="9"/>
    <s v="SMS"/>
    <s v="SMS"/>
    <b v="0"/>
    <s v="No"/>
    <s v="Running"/>
    <x v="0"/>
    <s v="Medium"/>
    <n v="7.4626865671641784E-2"/>
    <x v="0"/>
    <x v="0"/>
  </r>
  <r>
    <s v="3610-IRHN"/>
    <x v="0"/>
    <n v="60"/>
    <x v="1"/>
    <x v="5"/>
    <n v="1"/>
    <s v="Yes"/>
    <n v="0"/>
    <s v="VA"/>
    <s v="Hombre"/>
    <s v="Male"/>
    <x v="34"/>
    <s v="No"/>
    <s v="Yes"/>
    <x v="1"/>
    <n v="2"/>
    <x v="0"/>
    <x v="2"/>
    <s v="direct debit"/>
    <n v="40"/>
    <x v="1"/>
    <n v="40"/>
    <n v="2374"/>
    <x v="0"/>
    <x v="0"/>
    <s v="2020/01/27"/>
    <d v="2020-01-27T00:00:00"/>
    <x v="88"/>
    <s v="Bajo"/>
    <s v="Low"/>
    <n v="43.892938784216327"/>
    <x v="10"/>
    <s v="Teléfono"/>
    <s v="Phone"/>
    <b v="0"/>
    <s v="No"/>
    <s v="Running"/>
    <x v="1"/>
    <s v="Medium"/>
    <n v="0.11666666666666667"/>
    <x v="0"/>
    <x v="1"/>
  </r>
  <r>
    <s v="2679-OHJL"/>
    <x v="1"/>
    <n v="1"/>
    <x v="3"/>
    <x v="7"/>
    <n v="0"/>
    <s v="No"/>
    <n v="3"/>
    <s v="NV"/>
    <s v="Female"/>
    <s v="Female"/>
    <x v="56"/>
    <s v="No"/>
    <s v="Yes"/>
    <x v="0"/>
    <n v="0"/>
    <x v="0"/>
    <x v="0"/>
    <s v="direct debit"/>
    <n v="37"/>
    <x v="1"/>
    <n v="37"/>
    <n v="37"/>
    <x v="1"/>
    <x v="8"/>
    <s v="2020/05/02"/>
    <d v="2020-05-02T00:00:00"/>
    <x v="453"/>
    <s v="Bajo"/>
    <s v="Low"/>
    <n v="31.305244011934121"/>
    <x v="3"/>
    <s v="Email"/>
    <s v="Email"/>
    <b v="1"/>
    <s v="Yes"/>
    <s v="Running"/>
    <x v="1"/>
    <s v="Medium"/>
    <n v="6"/>
    <x v="0"/>
    <x v="1"/>
  </r>
  <r>
    <s v="3823-OYMR"/>
    <x v="1"/>
    <n v="9"/>
    <x v="1"/>
    <x v="7"/>
    <n v="1"/>
    <s v="Yes"/>
    <n v="0"/>
    <s v="WV"/>
    <s v="Hombre"/>
    <s v="Male"/>
    <x v="48"/>
    <s v="No"/>
    <s v="Yes"/>
    <x v="0"/>
    <n v="0"/>
    <x v="1"/>
    <x v="0"/>
    <s v="direct debit"/>
    <n v="60"/>
    <x v="1"/>
    <n v="60"/>
    <n v="545"/>
    <x v="1"/>
    <x v="6"/>
    <s v="2021-09-05"/>
    <d v="2021-09-05T00:00:00"/>
    <x v="248"/>
    <s v="Alto"/>
    <s v="High"/>
    <n v="53.190908440457022"/>
    <x v="10"/>
    <s v="SMS"/>
    <s v="SMS"/>
    <b v="1"/>
    <s v="Yes"/>
    <s v="Reading"/>
    <x v="1"/>
    <s v="Medium"/>
    <n v="0.77777777777777779"/>
    <x v="0"/>
    <x v="1"/>
  </r>
  <r>
    <s v="0635-PNUX"/>
    <x v="0"/>
    <n v="1"/>
    <x v="1"/>
    <x v="7"/>
    <n v="1"/>
    <s v="Yes"/>
    <n v="0"/>
    <s v="NY"/>
    <s v="Female"/>
    <s v="Female"/>
    <x v="58"/>
    <s v="No"/>
    <s v="No"/>
    <x v="0"/>
    <n v="0"/>
    <x v="0"/>
    <x v="0"/>
    <s v="CREDIT CARD"/>
    <n v="23"/>
    <x v="0"/>
    <n v="23"/>
    <n v="23"/>
    <x v="0"/>
    <x v="0"/>
    <s v="2021-10-28"/>
    <d v="2021-10-28T00:00:00"/>
    <x v="726"/>
    <s v="Bajo"/>
    <s v="Low"/>
    <n v="24.728622599736209"/>
    <x v="8"/>
    <s v="Teléfono"/>
    <s v="Phone"/>
    <b v="0"/>
    <s v="No"/>
    <s v="Running"/>
    <x v="0"/>
    <s v="High"/>
    <n v="9"/>
    <x v="0"/>
    <x v="0"/>
  </r>
  <r>
    <s v="2466-VACQ"/>
    <x v="1"/>
    <n v="68"/>
    <x v="2"/>
    <x v="18"/>
    <n v="1"/>
    <s v="Yes"/>
    <n v="0"/>
    <s v="MA"/>
    <s v="Female"/>
    <s v="Female"/>
    <x v="30"/>
    <s v="No"/>
    <s v="Yes"/>
    <x v="0"/>
    <n v="0"/>
    <x v="0"/>
    <x v="0"/>
    <s v="direct debit"/>
    <n v="35"/>
    <x v="1"/>
    <n v="35"/>
    <n v="2397"/>
    <x v="1"/>
    <x v="6"/>
    <s v="2023-07-29"/>
    <d v="2023-07-29T00:00:00"/>
    <x v="690"/>
    <s v="Bajo"/>
    <s v="Low"/>
    <n v="36.023231858223568"/>
    <x v="0"/>
    <s v="Email"/>
    <s v="Email"/>
    <b v="1"/>
    <s v="Yes"/>
    <s v="Reading"/>
    <x v="1"/>
    <s v="Low"/>
    <n v="0"/>
    <x v="0"/>
    <x v="1"/>
  </r>
  <r>
    <s v="4230-SZSF"/>
    <x v="0"/>
    <n v="8"/>
    <x v="1"/>
    <x v="4"/>
    <n v="1"/>
    <s v="Yes"/>
    <n v="0"/>
    <s v="MI"/>
    <s v="Female"/>
    <s v="Female"/>
    <x v="46"/>
    <s v="No"/>
    <s v="No"/>
    <x v="0"/>
    <n v="0"/>
    <x v="0"/>
    <x v="0"/>
    <s v="direct debit"/>
    <n v="38"/>
    <x v="1"/>
    <n v="38"/>
    <n v="288"/>
    <x v="0"/>
    <x v="0"/>
    <s v="2020/11/29"/>
    <d v="2020-11-29T00:00:00"/>
    <x v="238"/>
    <s v="Alto"/>
    <s v="High"/>
    <n v="38.749797038795528"/>
    <x v="10"/>
    <s v="Email"/>
    <s v="Email"/>
    <b v="1"/>
    <s v="Yes"/>
    <s v="Gaming"/>
    <x v="1"/>
    <s v="Medium"/>
    <n v="0.875"/>
    <x v="0"/>
    <x v="0"/>
  </r>
  <r>
    <s v="3426-TMIR"/>
    <x v="0"/>
    <n v="63"/>
    <x v="1"/>
    <x v="0"/>
    <n v="0"/>
    <s v="No"/>
    <n v="0"/>
    <s v="SC"/>
    <s v="Hombre"/>
    <s v="Male"/>
    <x v="21"/>
    <s v="No"/>
    <s v="No"/>
    <x v="0"/>
    <n v="0"/>
    <x v="0"/>
    <x v="2"/>
    <s v="CREDIT CARD"/>
    <n v="7"/>
    <x v="0"/>
    <n v="7"/>
    <n v="469"/>
    <x v="0"/>
    <x v="0"/>
    <s v="2020-03-06"/>
    <d v="2020-03-06T00:00:00"/>
    <x v="727"/>
    <s v="Medio"/>
    <s v="Medium"/>
    <n v="5.9412838903092986"/>
    <x v="10"/>
    <s v="Email"/>
    <s v="Email"/>
    <b v="0"/>
    <s v="No"/>
    <s v="Running"/>
    <x v="0"/>
    <s v="Medium"/>
    <n v="0.1111111111111111"/>
    <x v="0"/>
    <x v="0"/>
  </r>
  <r>
    <s v="3559-YOKS"/>
    <x v="0"/>
    <n v="69"/>
    <x v="2"/>
    <x v="0"/>
    <n v="0"/>
    <s v="No"/>
    <n v="0"/>
    <s v="TN"/>
    <s v="Female"/>
    <s v="Female"/>
    <x v="20"/>
    <s v="Yes"/>
    <s v="No"/>
    <x v="0"/>
    <n v="0"/>
    <x v="0"/>
    <x v="1"/>
    <s v="direct debit"/>
    <n v="12"/>
    <x v="1"/>
    <n v="12"/>
    <n v="791"/>
    <x v="0"/>
    <x v="0"/>
    <s v="2020/09/15"/>
    <d v="2020-09-15T00:00:00"/>
    <x v="728"/>
    <s v="Medio"/>
    <s v="Medium"/>
    <n v="9.8719844139235242"/>
    <x v="9"/>
    <s v="Email"/>
    <s v="Email"/>
    <b v="0"/>
    <s v="No"/>
    <s v="Running"/>
    <x v="0"/>
    <s v="Medium"/>
    <n v="7.2463768115942032E-2"/>
    <x v="0"/>
    <x v="2"/>
  </r>
  <r>
    <s v="1374-XEQS"/>
    <x v="1"/>
    <n v="2"/>
    <x v="4"/>
    <x v="5"/>
    <n v="1"/>
    <s v="Yes"/>
    <n v="0"/>
    <s v="HI"/>
    <s v="Female"/>
    <s v="Female"/>
    <x v="28"/>
    <s v="No"/>
    <s v="No"/>
    <x v="0"/>
    <n v="0"/>
    <x v="0"/>
    <x v="0"/>
    <s v="direct debit"/>
    <n v="43"/>
    <x v="1"/>
    <n v="43"/>
    <n v="90"/>
    <x v="5"/>
    <x v="4"/>
    <s v="2021-02-15"/>
    <d v="2021-02-15T00:00:00"/>
    <x v="729"/>
    <s v="Alto"/>
    <s v="High"/>
    <n v="43.073323573915701"/>
    <x v="9"/>
    <s v="SMS"/>
    <s v="SMS"/>
    <b v="1"/>
    <s v="Yes"/>
    <s v="Running"/>
    <x v="1"/>
    <s v="Medium"/>
    <n v="2.5"/>
    <x v="0"/>
    <x v="0"/>
  </r>
  <r>
    <s v="5519-SZPN"/>
    <x v="0"/>
    <n v="48"/>
    <x v="1"/>
    <x v="0"/>
    <n v="0"/>
    <s v="No"/>
    <n v="0"/>
    <s v="TX"/>
    <s v="Female"/>
    <s v="Female"/>
    <x v="10"/>
    <s v="No"/>
    <s v="No"/>
    <x v="0"/>
    <n v="0"/>
    <x v="0"/>
    <x v="1"/>
    <s v="direct debit"/>
    <n v="9"/>
    <x v="1"/>
    <n v="9"/>
    <n v="438"/>
    <x v="0"/>
    <x v="0"/>
    <s v="2020/01/10"/>
    <d v="2020-01-10T00:00:00"/>
    <x v="508"/>
    <s v="Bajo"/>
    <s v="Low"/>
    <n v="9.8224743433679702"/>
    <x v="2"/>
    <s v="Teléfono"/>
    <s v="Phone"/>
    <b v="1"/>
    <s v="Yes"/>
    <s v="Running"/>
    <x v="0"/>
    <s v="Medium"/>
    <n v="8.3333333333333329E-2"/>
    <x v="0"/>
    <x v="0"/>
  </r>
  <r>
    <s v="9217-QVNV"/>
    <x v="1"/>
    <n v="1"/>
    <x v="1"/>
    <x v="16"/>
    <n v="1"/>
    <s v="Yes"/>
    <n v="0"/>
    <s v="ME"/>
    <s v="Hombre"/>
    <s v="Male"/>
    <x v="57"/>
    <s v="Yes"/>
    <s v="No"/>
    <x v="0"/>
    <n v="0"/>
    <x v="0"/>
    <x v="0"/>
    <s v="direct debit"/>
    <n v="31"/>
    <x v="1"/>
    <n v="31"/>
    <n v="31"/>
    <x v="3"/>
    <x v="7"/>
    <s v="2022/07/06"/>
    <d v="2022-07-06T00:00:00"/>
    <x v="128"/>
    <s v="Alto"/>
    <s v="High"/>
    <n v="28.036900319938471"/>
    <x v="4"/>
    <s v="Email"/>
    <s v="Email"/>
    <b v="1"/>
    <s v="Yes"/>
    <s v="Running"/>
    <x v="0"/>
    <s v="Low"/>
    <n v="1"/>
    <x v="0"/>
    <x v="2"/>
  </r>
  <r>
    <s v="7920-ZYLE"/>
    <x v="1"/>
    <n v="24"/>
    <x v="0"/>
    <x v="19"/>
    <n v="1"/>
    <s v="Yes"/>
    <n v="0"/>
    <s v="CA"/>
    <s v="Hombre"/>
    <s v="Male"/>
    <x v="37"/>
    <s v="Yes"/>
    <s v="No"/>
    <x v="0"/>
    <n v="0"/>
    <x v="1"/>
    <x v="0"/>
    <s v="PAPER CHECK"/>
    <n v="46"/>
    <x v="3"/>
    <n v="46"/>
    <n v="1099"/>
    <x v="1"/>
    <x v="8"/>
    <s v="2020/10/28"/>
    <d v="2020-10-28T00:00:00"/>
    <x v="730"/>
    <s v="Bajo"/>
    <s v="Low"/>
    <n v="44.802479019977817"/>
    <x v="0"/>
    <s v="Teléfono"/>
    <s v="Phone"/>
    <b v="1"/>
    <s v="Yes"/>
    <s v="Gaming"/>
    <x v="1"/>
    <s v="Low"/>
    <n v="0"/>
    <x v="2"/>
    <x v="2"/>
  </r>
  <r>
    <s v="5492-UCBG"/>
    <x v="0"/>
    <n v="14"/>
    <x v="1"/>
    <x v="0"/>
    <n v="0"/>
    <s v="No"/>
    <n v="0"/>
    <s v="IL"/>
    <s v="Hombre"/>
    <s v="Male"/>
    <x v="10"/>
    <s v="No"/>
    <s v="No"/>
    <x v="1"/>
    <n v="4"/>
    <x v="0"/>
    <x v="2"/>
    <s v="CREDIT CARD"/>
    <n v="10"/>
    <x v="0"/>
    <n v="10"/>
    <n v="135"/>
    <x v="0"/>
    <x v="0"/>
    <s v="2021/07/19"/>
    <d v="2021-07-19T00:00:00"/>
    <x v="162"/>
    <s v="Medio"/>
    <s v="Medium"/>
    <n v="8.9960668800483141"/>
    <x v="4"/>
    <s v="Teléfono"/>
    <s v="Phone"/>
    <b v="0"/>
    <s v="No"/>
    <s v="Cooking"/>
    <x v="0"/>
    <s v="Low"/>
    <n v="7.1428571428571425E-2"/>
    <x v="0"/>
    <x v="0"/>
  </r>
  <r>
    <s v="3296-UOFT"/>
    <x v="1"/>
    <n v="54"/>
    <x v="4"/>
    <x v="4"/>
    <n v="1"/>
    <s v="Yes"/>
    <n v="0"/>
    <s v="MT"/>
    <s v="Female"/>
    <s v="Female"/>
    <x v="14"/>
    <s v="No"/>
    <s v="No"/>
    <x v="0"/>
    <n v="0"/>
    <x v="1"/>
    <x v="1"/>
    <s v="CREDIT CARD"/>
    <n v="51"/>
    <x v="0"/>
    <n v="51"/>
    <n v="2771"/>
    <x v="1"/>
    <x v="6"/>
    <s v="2023-03-06"/>
    <d v="2023-03-06T00:00:00"/>
    <x v="197"/>
    <s v="Bajo"/>
    <s v="Low"/>
    <n v="54.23141509273043"/>
    <x v="9"/>
    <s v="SMS"/>
    <s v="SMS"/>
    <b v="1"/>
    <s v="Yes"/>
    <s v="Running"/>
    <x v="1"/>
    <s v="Medium"/>
    <n v="9.2592592592592587E-2"/>
    <x v="0"/>
    <x v="0"/>
  </r>
  <r>
    <s v="0255-YERV"/>
    <x v="0"/>
    <n v="56"/>
    <x v="1"/>
    <x v="2"/>
    <n v="1"/>
    <s v="Yes"/>
    <n v="0"/>
    <s v="VT"/>
    <s v="Hombre"/>
    <s v="Male"/>
    <x v="21"/>
    <s v="No"/>
    <s v="No"/>
    <x v="0"/>
    <n v="0"/>
    <x v="1"/>
    <x v="0"/>
    <s v="direct debit"/>
    <n v="39"/>
    <x v="1"/>
    <n v="39"/>
    <n v="2162"/>
    <x v="0"/>
    <x v="0"/>
    <s v="2021-11-26"/>
    <d v="2021-11-26T00:00:00"/>
    <x v="617"/>
    <s v="Alto"/>
    <s v="High"/>
    <n v="37.481601053122219"/>
    <x v="3"/>
    <s v="Teléfono"/>
    <s v="Phone"/>
    <b v="0"/>
    <s v="No"/>
    <s v="Running"/>
    <x v="1"/>
    <s v="Medium"/>
    <n v="0.10714285714285714"/>
    <x v="0"/>
    <x v="0"/>
  </r>
  <r>
    <s v="2339-BVFU"/>
    <x v="1"/>
    <n v="36"/>
    <x v="0"/>
    <x v="19"/>
    <n v="0"/>
    <s v="No"/>
    <n v="0"/>
    <s v="NE"/>
    <s v="Female"/>
    <s v="Female"/>
    <x v="22"/>
    <s v="Yes"/>
    <s v="No"/>
    <x v="0"/>
    <n v="0"/>
    <x v="1"/>
    <x v="1"/>
    <s v="CREDIT CARD"/>
    <n v="51"/>
    <x v="0"/>
    <n v="51"/>
    <n v="1839"/>
    <x v="4"/>
    <x v="14"/>
    <s v="2023/02/21"/>
    <d v="2023-02-21T00:00:00"/>
    <x v="212"/>
    <s v="Bajo"/>
    <s v="Low"/>
    <n v="42.083454542405732"/>
    <x v="10"/>
    <s v="SMS"/>
    <s v="SMS"/>
    <b v="0"/>
    <s v="No"/>
    <s v="Running"/>
    <x v="1"/>
    <s v="Medium"/>
    <n v="0.19444444444444445"/>
    <x v="2"/>
    <x v="2"/>
  </r>
  <r>
    <s v="8437-ORAL"/>
    <x v="0"/>
    <n v="1"/>
    <x v="1"/>
    <x v="0"/>
    <n v="0"/>
    <s v="No"/>
    <n v="0"/>
    <s v="ID"/>
    <s v="Female"/>
    <s v="Female"/>
    <x v="11"/>
    <s v="No"/>
    <s v="No"/>
    <x v="1"/>
    <n v="4"/>
    <x v="0"/>
    <x v="0"/>
    <s v="CREDIT CARD"/>
    <n v="9"/>
    <x v="0"/>
    <n v="9"/>
    <n v="9"/>
    <x v="0"/>
    <x v="0"/>
    <s v="2021-03-13"/>
    <d v="2021-03-13T00:00:00"/>
    <x v="330"/>
    <s v="Medio"/>
    <s v="Medium"/>
    <n v="7.4980694472015079"/>
    <x v="4"/>
    <s v="SMS"/>
    <s v="SMS"/>
    <b v="1"/>
    <s v="Yes"/>
    <s v="Running"/>
    <x v="0"/>
    <s v="Low"/>
    <n v="1"/>
    <x v="0"/>
    <x v="0"/>
  </r>
  <r>
    <s v="3890-SLSR"/>
    <x v="0"/>
    <n v="38"/>
    <x v="1"/>
    <x v="33"/>
    <n v="1"/>
    <s v="Yes"/>
    <n v="0"/>
    <s v="MI"/>
    <s v="Hombre"/>
    <s v="Male"/>
    <x v="3"/>
    <s v="No"/>
    <s v="No"/>
    <x v="1"/>
    <n v="2"/>
    <x v="1"/>
    <x v="1"/>
    <s v="direct debit"/>
    <n v="35"/>
    <x v="1"/>
    <n v="35"/>
    <n v="1332"/>
    <x v="0"/>
    <x v="0"/>
    <s v="2020-05-22"/>
    <d v="2020-05-22T00:00:00"/>
    <x v="731"/>
    <s v="Alto"/>
    <s v="High"/>
    <n v="30.5257088543359"/>
    <x v="5"/>
    <s v="Email"/>
    <s v="Email"/>
    <b v="0"/>
    <s v="No"/>
    <s v="Running"/>
    <x v="1"/>
    <s v="Medium"/>
    <n v="7.8947368421052627E-2"/>
    <x v="1"/>
    <x v="0"/>
  </r>
  <r>
    <s v="3172-FSLH"/>
    <x v="0"/>
    <n v="2"/>
    <x v="1"/>
    <x v="1"/>
    <n v="1"/>
    <s v="Yes"/>
    <n v="0"/>
    <s v="OH"/>
    <s v="Female"/>
    <s v="Female"/>
    <x v="7"/>
    <s v="No"/>
    <s v="No"/>
    <x v="0"/>
    <n v="0"/>
    <x v="0"/>
    <x v="0"/>
    <s v="CREDIT CARD"/>
    <n v="26"/>
    <x v="0"/>
    <n v="26"/>
    <n v="57"/>
    <x v="0"/>
    <x v="0"/>
    <s v="2023-07-19"/>
    <d v="2023-07-19T00:00:00"/>
    <x v="732"/>
    <s v="Bajo"/>
    <s v="Low"/>
    <n v="24.7624710749126"/>
    <x v="9"/>
    <s v="Teléfono"/>
    <s v="Phone"/>
    <b v="1"/>
    <s v="Yes"/>
    <s v="Reading"/>
    <x v="0"/>
    <s v="Medium"/>
    <n v="2.5"/>
    <x v="0"/>
    <x v="0"/>
  </r>
  <r>
    <s v="3691-FEHX"/>
    <x v="1"/>
    <n v="3"/>
    <x v="4"/>
    <x v="4"/>
    <n v="1"/>
    <s v="Yes"/>
    <n v="0"/>
    <s v="VT"/>
    <s v="Hombre"/>
    <s v="Male"/>
    <x v="18"/>
    <s v="No"/>
    <s v="No"/>
    <x v="0"/>
    <n v="0"/>
    <x v="0"/>
    <x v="0"/>
    <s v="direct debit"/>
    <n v="16"/>
    <x v="1"/>
    <n v="16"/>
    <n v="44"/>
    <x v="1"/>
    <x v="6"/>
    <s v="2023/11/18"/>
    <d v="2023-11-18T00:00:00"/>
    <x v="90"/>
    <s v="Bajo"/>
    <s v="Low"/>
    <n v="17.283574721290901"/>
    <x v="8"/>
    <s v="Email"/>
    <s v="Email"/>
    <b v="1"/>
    <s v="Yes"/>
    <s v="Cooking"/>
    <x v="0"/>
    <s v="High"/>
    <n v="3"/>
    <x v="0"/>
    <x v="0"/>
  </r>
  <r>
    <s v="0872-JUIN"/>
    <x v="0"/>
    <n v="71"/>
    <x v="2"/>
    <x v="6"/>
    <n v="1"/>
    <s v="Yes"/>
    <n v="0"/>
    <s v="MT"/>
    <s v="Hombre"/>
    <s v="Male"/>
    <x v="37"/>
    <s v="Yes"/>
    <s v="No"/>
    <x v="1"/>
    <n v="3"/>
    <x v="1"/>
    <x v="2"/>
    <s v="CREDIT CARD"/>
    <n v="33"/>
    <x v="0"/>
    <n v="33"/>
    <n v="2358"/>
    <x v="0"/>
    <x v="0"/>
    <s v="2023-10-29"/>
    <d v="2023-10-29T00:00:00"/>
    <x v="317"/>
    <s v="Alto"/>
    <s v="High"/>
    <n v="30.77549329958406"/>
    <x v="9"/>
    <s v="Teléfono"/>
    <s v="Phone"/>
    <b v="0"/>
    <s v="No"/>
    <s v="Reading"/>
    <x v="1"/>
    <s v="Medium"/>
    <n v="7.0422535211267609E-2"/>
    <x v="0"/>
    <x v="2"/>
  </r>
  <r>
    <s v="5388-OITX"/>
    <x v="0"/>
    <n v="50"/>
    <x v="1"/>
    <x v="5"/>
    <n v="1"/>
    <s v="Yes"/>
    <n v="0"/>
    <s v="OK"/>
    <s v="Hombre"/>
    <s v="Male"/>
    <x v="30"/>
    <s v="No"/>
    <s v="Yes"/>
    <x v="0"/>
    <n v="0"/>
    <x v="0"/>
    <x v="1"/>
    <s v="direct debit"/>
    <n v="28"/>
    <x v="1"/>
    <n v="28"/>
    <n v="1409"/>
    <x v="0"/>
    <x v="0"/>
    <s v="2022-08-11"/>
    <d v="2022-08-11T00:00:00"/>
    <x v="733"/>
    <s v="Medio"/>
    <s v="Medium"/>
    <n v="24.983384652039589"/>
    <x v="2"/>
    <s v="SMS"/>
    <s v="SMS"/>
    <b v="1"/>
    <s v="Yes"/>
    <s v="Running"/>
    <x v="0"/>
    <s v="Medium"/>
    <n v="0.08"/>
    <x v="0"/>
    <x v="1"/>
  </r>
  <r>
    <s v="8422-NGXR"/>
    <x v="0"/>
    <n v="20"/>
    <x v="2"/>
    <x v="3"/>
    <n v="1"/>
    <s v="Yes"/>
    <n v="0"/>
    <s v="MS"/>
    <s v="Hombre"/>
    <s v="Male"/>
    <x v="51"/>
    <s v="No"/>
    <s v="No"/>
    <x v="1"/>
    <n v="4"/>
    <x v="0"/>
    <x v="1"/>
    <s v="direct debit"/>
    <n v="36"/>
    <x v="1"/>
    <n v="36"/>
    <n v="734"/>
    <x v="0"/>
    <x v="0"/>
    <s v="2023/08/11"/>
    <d v="2023-08-11T00:00:00"/>
    <x v="734"/>
    <s v="Bajo"/>
    <s v="Low"/>
    <n v="33.264269582657271"/>
    <x v="8"/>
    <s v="Email"/>
    <s v="Email"/>
    <b v="0"/>
    <s v="No"/>
    <s v="Gaming"/>
    <x v="1"/>
    <s v="High"/>
    <n v="0.45"/>
    <x v="0"/>
    <x v="0"/>
  </r>
  <r>
    <s v="7429-MPQF"/>
    <x v="0"/>
    <n v="44"/>
    <x v="2"/>
    <x v="0"/>
    <n v="0"/>
    <s v="No"/>
    <n v="0"/>
    <s v="DC"/>
    <s v="Hombre"/>
    <s v="Male"/>
    <x v="49"/>
    <s v="No"/>
    <s v="No"/>
    <x v="0"/>
    <n v="0"/>
    <x v="0"/>
    <x v="2"/>
    <s v="CREDIT CARD"/>
    <n v="10"/>
    <x v="0"/>
    <n v="10"/>
    <n v="457"/>
    <x v="0"/>
    <x v="0"/>
    <s v="2020/07/29"/>
    <d v="2020-07-29T00:00:00"/>
    <x v="735"/>
    <s v="Alto"/>
    <s v="High"/>
    <n v="11.50447405798718"/>
    <x v="7"/>
    <s v="SMS"/>
    <s v="SMS"/>
    <b v="0"/>
    <s v="No"/>
    <s v="Reading"/>
    <x v="0"/>
    <s v="Low"/>
    <n v="4.5454545454545456E-2"/>
    <x v="0"/>
    <x v="0"/>
  </r>
  <r>
    <s v="1105-IPLK"/>
    <x v="0"/>
    <n v="20"/>
    <x v="2"/>
    <x v="0"/>
    <n v="0"/>
    <s v="No"/>
    <n v="0"/>
    <s v="CO"/>
    <s v="Hombre"/>
    <s v="Male"/>
    <x v="9"/>
    <s v="No"/>
    <s v="No"/>
    <x v="0"/>
    <n v="0"/>
    <x v="0"/>
    <x v="0"/>
    <s v="CREDIT CARD"/>
    <n v="12"/>
    <x v="0"/>
    <n v="12"/>
    <n v="238"/>
    <x v="0"/>
    <x v="0"/>
    <s v="2020/05/02"/>
    <d v="2020-05-02T00:00:00"/>
    <x v="736"/>
    <s v="Alto"/>
    <s v="High"/>
    <n v="12.82779660951118"/>
    <x v="1"/>
    <s v="Teléfono"/>
    <s v="Phone"/>
    <b v="1"/>
    <s v="Yes"/>
    <s v="Gaming"/>
    <x v="0"/>
    <s v="High"/>
    <n v="0.5"/>
    <x v="0"/>
    <x v="0"/>
  </r>
  <r>
    <s v="1230-EIWA"/>
    <x v="1"/>
    <n v="19"/>
    <x v="3"/>
    <x v="0"/>
    <n v="0"/>
    <s v="No"/>
    <n v="0"/>
    <s v="AL"/>
    <s v="Female"/>
    <s v="Female"/>
    <x v="45"/>
    <s v="No"/>
    <s v="No"/>
    <x v="0"/>
    <n v="0"/>
    <x v="0"/>
    <x v="1"/>
    <s v="direct debit"/>
    <n v="11"/>
    <x v="1"/>
    <n v="11"/>
    <n v="211"/>
    <x v="3"/>
    <x v="7"/>
    <s v="2022-02-03"/>
    <d v="2022-02-03T00:00:00"/>
    <x v="737"/>
    <s v="Alto"/>
    <s v="High"/>
    <n v="10.464527030781889"/>
    <x v="3"/>
    <s v="Teléfono"/>
    <s v="Phone"/>
    <b v="0"/>
    <s v="No"/>
    <s v="Reading"/>
    <x v="0"/>
    <s v="Medium"/>
    <n v="0.31578947368421051"/>
    <x v="0"/>
    <x v="0"/>
  </r>
  <r>
    <s v="3318-MXZI"/>
    <x v="0"/>
    <n v="1"/>
    <x v="0"/>
    <x v="24"/>
    <n v="1"/>
    <s v="Yes"/>
    <n v="0"/>
    <s v="UT"/>
    <s v="Female"/>
    <s v="Female"/>
    <x v="21"/>
    <s v="No"/>
    <s v="No"/>
    <x v="1"/>
    <n v="2"/>
    <x v="0"/>
    <x v="0"/>
    <s v="CREDIT CARD"/>
    <n v="21"/>
    <x v="0"/>
    <n v="21"/>
    <n v="21"/>
    <x v="0"/>
    <x v="0"/>
    <s v="2022/09/20"/>
    <d v="2022-09-20T00:00:00"/>
    <x v="738"/>
    <s v="Medio"/>
    <s v="Medium"/>
    <n v="19.436164528370071"/>
    <x v="3"/>
    <s v="Email"/>
    <s v="Email"/>
    <b v="1"/>
    <s v="Yes"/>
    <s v="Gaming"/>
    <x v="0"/>
    <s v="Medium"/>
    <n v="6"/>
    <x v="2"/>
    <x v="0"/>
  </r>
  <r>
    <s v="4313-UJSU"/>
    <x v="0"/>
    <n v="64"/>
    <x v="1"/>
    <x v="1"/>
    <n v="1"/>
    <s v="Yes"/>
    <n v="0"/>
    <s v="CA"/>
    <s v="Female"/>
    <s v="Female"/>
    <x v="4"/>
    <s v="No"/>
    <s v="No"/>
    <x v="0"/>
    <n v="0"/>
    <x v="1"/>
    <x v="0"/>
    <s v="CREDIT CARD"/>
    <n v="64"/>
    <x v="0"/>
    <n v="64"/>
    <n v="4085"/>
    <x v="0"/>
    <x v="0"/>
    <s v="2020/04/03"/>
    <d v="2020-04-03T00:00:00"/>
    <x v="739"/>
    <s v="Alto"/>
    <s v="High"/>
    <n v="54.57493128944828"/>
    <x v="6"/>
    <s v="Teléfono"/>
    <s v="Phone"/>
    <b v="0"/>
    <s v="No"/>
    <s v="Reading"/>
    <x v="1"/>
    <s v="High"/>
    <n v="0.125"/>
    <x v="0"/>
    <x v="0"/>
  </r>
  <r>
    <s v="7145-YHOY"/>
    <x v="0"/>
    <n v="17"/>
    <x v="1"/>
    <x v="1"/>
    <n v="1"/>
    <s v="Yes"/>
    <n v="0"/>
    <s v="IN"/>
    <s v="Hombre"/>
    <s v="Male"/>
    <x v="13"/>
    <s v="No"/>
    <s v="No"/>
    <x v="0"/>
    <n v="0"/>
    <x v="1"/>
    <x v="0"/>
    <s v="PAPER CHECK"/>
    <n v="42"/>
    <x v="3"/>
    <n v="42"/>
    <n v="722"/>
    <x v="0"/>
    <x v="0"/>
    <s v="2022-12-31"/>
    <d v="2022-12-31T00:00:00"/>
    <x v="740"/>
    <s v="Alto"/>
    <s v="High"/>
    <n v="40.362916627029357"/>
    <x v="8"/>
    <s v="Teléfono"/>
    <s v="Phone"/>
    <b v="1"/>
    <s v="Yes"/>
    <s v="Cooking"/>
    <x v="1"/>
    <s v="High"/>
    <n v="0.52941176470588236"/>
    <x v="0"/>
    <x v="0"/>
  </r>
  <r>
    <s v="4891-MHUQ"/>
    <x v="1"/>
    <n v="1"/>
    <x v="1"/>
    <x v="19"/>
    <n v="1"/>
    <s v="Yes"/>
    <n v="0"/>
    <s v="DE"/>
    <s v="Female"/>
    <s v="Female"/>
    <x v="22"/>
    <s v="Yes"/>
    <s v="No"/>
    <x v="0"/>
    <n v="0"/>
    <x v="0"/>
    <x v="0"/>
    <s v="direct debit"/>
    <n v="20"/>
    <x v="1"/>
    <n v="20"/>
    <n v="20"/>
    <x v="2"/>
    <x v="17"/>
    <s v="2020-07-08"/>
    <d v="2020-07-08T00:00:00"/>
    <x v="604"/>
    <s v="Bajo"/>
    <s v="Low"/>
    <n v="16.272749253297992"/>
    <x v="9"/>
    <s v="Teléfono"/>
    <s v="Phone"/>
    <b v="1"/>
    <s v="Yes"/>
    <s v="Cooking"/>
    <x v="0"/>
    <s v="Medium"/>
    <n v="5"/>
    <x v="2"/>
    <x v="2"/>
  </r>
  <r>
    <s v="6378-XGUM"/>
    <x v="0"/>
    <n v="33"/>
    <x v="1"/>
    <x v="3"/>
    <n v="1"/>
    <s v="Yes"/>
    <n v="0"/>
    <s v="SD"/>
    <s v="Female"/>
    <s v="Female"/>
    <x v="17"/>
    <s v="No"/>
    <s v="No"/>
    <x v="0"/>
    <n v="0"/>
    <x v="0"/>
    <x v="0"/>
    <s v="CREDIT CARD"/>
    <n v="35"/>
    <x v="0"/>
    <n v="35"/>
    <n v="1153"/>
    <x v="0"/>
    <x v="0"/>
    <s v="2020-09-15"/>
    <d v="2020-09-15T00:00:00"/>
    <x v="741"/>
    <s v="Medio"/>
    <s v="Medium"/>
    <n v="36.219839457392062"/>
    <x v="0"/>
    <s v="Teléfono"/>
    <s v="Phone"/>
    <b v="1"/>
    <s v="Yes"/>
    <s v="Reading"/>
    <x v="1"/>
    <s v="Low"/>
    <n v="0"/>
    <x v="0"/>
    <x v="0"/>
  </r>
  <r>
    <s v="7119-OQDC"/>
    <x v="0"/>
    <n v="34"/>
    <x v="2"/>
    <x v="18"/>
    <n v="1"/>
    <s v="Yes"/>
    <n v="0"/>
    <s v="MT"/>
    <s v="Female"/>
    <s v="Female"/>
    <x v="50"/>
    <s v="Yes"/>
    <s v="No"/>
    <x v="0"/>
    <n v="0"/>
    <x v="1"/>
    <x v="0"/>
    <s v="direct debit"/>
    <n v="36"/>
    <x v="1"/>
    <n v="36"/>
    <n v="1227"/>
    <x v="0"/>
    <x v="0"/>
    <s v="2021-11-12"/>
    <d v="2021-11-12T00:00:00"/>
    <x v="742"/>
    <s v="Alto"/>
    <s v="High"/>
    <n v="35.637161389408277"/>
    <x v="3"/>
    <s v="Teléfono"/>
    <s v="Phone"/>
    <b v="1"/>
    <s v="Yes"/>
    <s v="Reading"/>
    <x v="1"/>
    <s v="Medium"/>
    <n v="0.17647058823529413"/>
    <x v="0"/>
    <x v="2"/>
  </r>
  <r>
    <s v="1153-YYDP"/>
    <x v="1"/>
    <n v="48"/>
    <x v="0"/>
    <x v="1"/>
    <n v="1"/>
    <s v="Yes"/>
    <n v="0"/>
    <s v="CT"/>
    <s v="Female"/>
    <s v="Female"/>
    <x v="46"/>
    <s v="No"/>
    <s v="No"/>
    <x v="0"/>
    <n v="0"/>
    <x v="1"/>
    <x v="1"/>
    <s v="CREDIT CARD"/>
    <n v="39"/>
    <x v="0"/>
    <n v="39"/>
    <n v="1851"/>
    <x v="2"/>
    <x v="16"/>
    <s v="2021/04/28"/>
    <d v="2021-04-28T00:00:00"/>
    <x v="219"/>
    <s v="Bajo"/>
    <s v="Low"/>
    <n v="32.979508834826888"/>
    <x v="9"/>
    <s v="Teléfono"/>
    <s v="Phone"/>
    <b v="0"/>
    <s v="No"/>
    <s v="Gaming"/>
    <x v="1"/>
    <s v="Medium"/>
    <n v="0.10416666666666667"/>
    <x v="0"/>
    <x v="0"/>
  </r>
  <r>
    <s v="8023-HFEH"/>
    <x v="0"/>
    <n v="64"/>
    <x v="1"/>
    <x v="15"/>
    <n v="1"/>
    <s v="Yes"/>
    <n v="0"/>
    <s v="MD"/>
    <s v="Hombre"/>
    <s v="Male"/>
    <x v="32"/>
    <s v="Yes"/>
    <s v="No"/>
    <x v="0"/>
    <n v="0"/>
    <x v="1"/>
    <x v="1"/>
    <s v="CREDIT CARD"/>
    <n v="34"/>
    <x v="0"/>
    <n v="34"/>
    <n v="2204"/>
    <x v="0"/>
    <x v="0"/>
    <s v="2021/11/01"/>
    <d v="2021-11-01T00:00:00"/>
    <x v="676"/>
    <s v="Bajo"/>
    <s v="Low"/>
    <n v="32.81660819495773"/>
    <x v="4"/>
    <s v="Teléfono"/>
    <s v="Phone"/>
    <b v="1"/>
    <s v="Yes"/>
    <s v="Cooking"/>
    <x v="1"/>
    <s v="Low"/>
    <n v="1.5625E-2"/>
    <x v="2"/>
    <x v="2"/>
  </r>
  <r>
    <s v="9924-CXWX"/>
    <x v="0"/>
    <n v="38"/>
    <x v="1"/>
    <x v="13"/>
    <n v="1"/>
    <s v="Yes"/>
    <n v="0"/>
    <s v="IN"/>
    <s v="Hombre"/>
    <s v="Male"/>
    <x v="30"/>
    <s v="No"/>
    <s v="Yes"/>
    <x v="0"/>
    <n v="0"/>
    <x v="0"/>
    <x v="0"/>
    <s v="direct debit"/>
    <n v="11"/>
    <x v="1"/>
    <n v="11"/>
    <n v="424"/>
    <x v="0"/>
    <x v="0"/>
    <s v="2022-07-11"/>
    <d v="2022-07-11T00:00:00"/>
    <x v="525"/>
    <s v="Bajo"/>
    <s v="Low"/>
    <n v="10.285109579626891"/>
    <x v="8"/>
    <s v="SMS"/>
    <s v="SMS"/>
    <b v="1"/>
    <s v="Yes"/>
    <s v="Running"/>
    <x v="0"/>
    <s v="High"/>
    <n v="0.23684210526315788"/>
    <x v="0"/>
    <x v="1"/>
  </r>
  <r>
    <s v="0663-LWLM"/>
    <x v="1"/>
    <n v="5"/>
    <x v="0"/>
    <x v="18"/>
    <n v="1"/>
    <s v="Yes"/>
    <n v="0"/>
    <s v="MS"/>
    <s v="Female"/>
    <s v="Female"/>
    <x v="48"/>
    <s v="No"/>
    <s v="Yes"/>
    <x v="0"/>
    <n v="0"/>
    <x v="0"/>
    <x v="0"/>
    <s v="direct debit"/>
    <n v="55"/>
    <x v="1"/>
    <n v="55"/>
    <n v="247"/>
    <x v="1"/>
    <x v="8"/>
    <s v="2022-07-14"/>
    <d v="2022-07-14T00:00:00"/>
    <x v="743"/>
    <s v="Alto"/>
    <s v="High"/>
    <n v="46.833962565861547"/>
    <x v="3"/>
    <s v="Teléfono"/>
    <s v="Phone"/>
    <b v="1"/>
    <s v="Yes"/>
    <s v="Cooking"/>
    <x v="1"/>
    <s v="Medium"/>
    <n v="1.2"/>
    <x v="0"/>
    <x v="1"/>
  </r>
  <r>
    <s v="3760-KQYS"/>
    <x v="1"/>
    <n v="2"/>
    <x v="5"/>
    <x v="2"/>
    <n v="1"/>
    <s v="Yes"/>
    <n v="0"/>
    <s v="CT"/>
    <s v="Female"/>
    <s v="Female"/>
    <x v="9"/>
    <s v="No"/>
    <s v="No"/>
    <x v="0"/>
    <n v="0"/>
    <x v="0"/>
    <x v="0"/>
    <s v="direct debit"/>
    <n v="16"/>
    <x v="1"/>
    <n v="16"/>
    <n v="27"/>
    <x v="1"/>
    <x v="12"/>
    <s v="2020-10-20"/>
    <d v="2020-10-20T00:00:00"/>
    <x v="24"/>
    <s v="Bajo"/>
    <s v="Low"/>
    <n v="16.67086256132653"/>
    <x v="2"/>
    <s v="SMS"/>
    <s v="SMS"/>
    <b v="1"/>
    <s v="Yes"/>
    <s v="Cooking"/>
    <x v="0"/>
    <s v="Medium"/>
    <n v="2"/>
    <x v="0"/>
    <x v="0"/>
  </r>
  <r>
    <s v="7568-XIZB"/>
    <x v="1"/>
    <n v="44"/>
    <x v="0"/>
    <x v="12"/>
    <n v="1"/>
    <s v="Yes"/>
    <n v="0"/>
    <s v="MD"/>
    <s v="Female"/>
    <s v="Female"/>
    <x v="37"/>
    <s v="Yes"/>
    <s v="No"/>
    <x v="0"/>
    <n v="0"/>
    <x v="0"/>
    <x v="0"/>
    <s v="direct debit"/>
    <n v="48"/>
    <x v="1"/>
    <n v="48"/>
    <n v="2152"/>
    <x v="1"/>
    <x v="6"/>
    <s v="2021/12/13"/>
    <d v="2021-12-13T00:00:00"/>
    <x v="237"/>
    <s v="Bajo"/>
    <s v="Low"/>
    <n v="43.749790219930539"/>
    <x v="8"/>
    <s v="Teléfono"/>
    <s v="Phone"/>
    <b v="0"/>
    <s v="No"/>
    <s v="Running"/>
    <x v="1"/>
    <s v="High"/>
    <n v="0.20454545454545456"/>
    <x v="0"/>
    <x v="2"/>
  </r>
  <r>
    <s v="7989-FKBH"/>
    <x v="1"/>
    <n v="6"/>
    <x v="1"/>
    <x v="7"/>
    <n v="1"/>
    <s v="Yes"/>
    <n v="0"/>
    <s v="TX"/>
    <s v="Female"/>
    <s v="Female"/>
    <x v="58"/>
    <s v="No"/>
    <s v="No"/>
    <x v="0"/>
    <n v="0"/>
    <x v="0"/>
    <x v="0"/>
    <s v="CREDIT CARD"/>
    <n v="37"/>
    <x v="0"/>
    <n v="37"/>
    <n v="238"/>
    <x v="1"/>
    <x v="6"/>
    <s v="2023-11-08"/>
    <d v="2023-11-08T00:00:00"/>
    <x v="744"/>
    <s v="Bajo"/>
    <s v="Low"/>
    <n v="35.364124765906901"/>
    <x v="9"/>
    <s v="SMS"/>
    <s v="SMS"/>
    <b v="0"/>
    <s v="No"/>
    <s v="Reading"/>
    <x v="1"/>
    <s v="Medium"/>
    <n v="0.83333333333333337"/>
    <x v="0"/>
    <x v="0"/>
  </r>
  <r>
    <s v="6140-ASVO"/>
    <x v="0"/>
    <n v="43"/>
    <x v="1"/>
    <x v="5"/>
    <n v="1"/>
    <s v="Yes"/>
    <n v="0"/>
    <s v="CA"/>
    <s v="Female"/>
    <s v="Female"/>
    <x v="30"/>
    <s v="No"/>
    <s v="Yes"/>
    <x v="0"/>
    <n v="0"/>
    <x v="0"/>
    <x v="2"/>
    <s v="direct debit"/>
    <n v="33"/>
    <x v="1"/>
    <n v="33"/>
    <n v="1410"/>
    <x v="0"/>
    <x v="0"/>
    <s v="2021/04/20"/>
    <d v="2021-04-20T00:00:00"/>
    <x v="745"/>
    <s v="Bajo"/>
    <s v="Low"/>
    <n v="35.967459003556982"/>
    <x v="0"/>
    <s v="Email"/>
    <s v="Email"/>
    <b v="0"/>
    <s v="No"/>
    <s v="Running"/>
    <x v="1"/>
    <s v="Low"/>
    <n v="0"/>
    <x v="0"/>
    <x v="1"/>
  </r>
  <r>
    <s v="9570-IFVO"/>
    <x v="1"/>
    <n v="3"/>
    <x v="0"/>
    <x v="11"/>
    <n v="1"/>
    <s v="Yes"/>
    <n v="0"/>
    <s v="MS"/>
    <s v="Hombre"/>
    <s v="Male"/>
    <x v="3"/>
    <s v="No"/>
    <s v="No"/>
    <x v="0"/>
    <n v="0"/>
    <x v="1"/>
    <x v="0"/>
    <s v="direct debit"/>
    <n v="40"/>
    <x v="1"/>
    <n v="40"/>
    <n v="112"/>
    <x v="3"/>
    <x v="1"/>
    <s v="2022-06-25"/>
    <d v="2022-06-25T00:00:00"/>
    <x v="92"/>
    <s v="Bajo"/>
    <s v="Low"/>
    <n v="35.788222244566327"/>
    <x v="5"/>
    <s v="SMS"/>
    <s v="SMS"/>
    <b v="0"/>
    <s v="No"/>
    <s v="Reading"/>
    <x v="1"/>
    <s v="Medium"/>
    <n v="1"/>
    <x v="0"/>
    <x v="0"/>
  </r>
  <r>
    <s v="6821-NMTF"/>
    <x v="0"/>
    <n v="13"/>
    <x v="1"/>
    <x v="0"/>
    <n v="0"/>
    <s v="No"/>
    <n v="0"/>
    <s v="UT"/>
    <s v="Hombre"/>
    <s v="Male"/>
    <x v="26"/>
    <s v="No"/>
    <s v="No"/>
    <x v="0"/>
    <n v="0"/>
    <x v="0"/>
    <x v="1"/>
    <s v="CREDIT CARD"/>
    <n v="12"/>
    <x v="0"/>
    <n v="12"/>
    <n v="156"/>
    <x v="0"/>
    <x v="0"/>
    <s v="2021/06/01"/>
    <d v="2021-06-01T00:00:00"/>
    <x v="746"/>
    <s v="Medio"/>
    <s v="Medium"/>
    <n v="10.58416001972755"/>
    <x v="3"/>
    <s v="Email"/>
    <s v="Email"/>
    <b v="1"/>
    <s v="Yes"/>
    <s v="Running"/>
    <x v="0"/>
    <s v="Medium"/>
    <n v="0.46153846153846156"/>
    <x v="0"/>
    <x v="0"/>
  </r>
  <r>
    <s v="0449-FEYU"/>
    <x v="0"/>
    <n v="26"/>
    <x v="2"/>
    <x v="10"/>
    <n v="1"/>
    <s v="Yes"/>
    <n v="0"/>
    <s v="IN"/>
    <s v="Hombre"/>
    <s v="Male"/>
    <x v="55"/>
    <s v="No"/>
    <s v="No"/>
    <x v="1"/>
    <n v="2"/>
    <x v="0"/>
    <x v="1"/>
    <s v="direct debit"/>
    <n v="18"/>
    <x v="1"/>
    <n v="18"/>
    <n v="455"/>
    <x v="0"/>
    <x v="0"/>
    <s v="2023-03-18"/>
    <d v="2023-03-18T00:00:00"/>
    <x v="544"/>
    <s v="Bajo"/>
    <s v="Low"/>
    <n v="15.11125545441404"/>
    <x v="9"/>
    <s v="SMS"/>
    <s v="SMS"/>
    <b v="1"/>
    <s v="Yes"/>
    <s v="Reading"/>
    <x v="0"/>
    <s v="Medium"/>
    <n v="0.19230769230769232"/>
    <x v="2"/>
    <x v="0"/>
  </r>
  <r>
    <s v="6181-BFAP"/>
    <x v="0"/>
    <n v="72"/>
    <x v="1"/>
    <x v="25"/>
    <n v="1"/>
    <s v="Yes"/>
    <n v="0"/>
    <s v="OH"/>
    <s v="Female"/>
    <s v="Female"/>
    <x v="37"/>
    <s v="Yes"/>
    <s v="No"/>
    <x v="0"/>
    <n v="0"/>
    <x v="1"/>
    <x v="2"/>
    <s v="CREDIT CARD"/>
    <n v="72"/>
    <x v="0"/>
    <n v="72"/>
    <n v="5160"/>
    <x v="0"/>
    <x v="0"/>
    <s v="2023-10-17"/>
    <d v="2023-10-17T00:00:00"/>
    <x v="226"/>
    <s v="Medio"/>
    <s v="Medium"/>
    <n v="64.039121432690109"/>
    <x v="6"/>
    <s v="Teléfono"/>
    <s v="Phone"/>
    <b v="0"/>
    <s v="No"/>
    <s v="Gaming"/>
    <x v="2"/>
    <s v="High"/>
    <n v="0.1111111111111111"/>
    <x v="2"/>
    <x v="2"/>
  </r>
  <r>
    <s v="5972-RVMH"/>
    <x v="0"/>
    <n v="27"/>
    <x v="2"/>
    <x v="1"/>
    <n v="1"/>
    <s v="Yes"/>
    <n v="0"/>
    <s v="AK"/>
    <s v="Hombre"/>
    <s v="Male"/>
    <x v="5"/>
    <s v="No"/>
    <s v="No"/>
    <x v="0"/>
    <n v="0"/>
    <x v="0"/>
    <x v="1"/>
    <s v="direct debit"/>
    <n v="30"/>
    <x v="1"/>
    <n v="30"/>
    <n v="804"/>
    <x v="0"/>
    <x v="0"/>
    <s v="2022/06/08"/>
    <d v="2022-06-08T00:00:00"/>
    <x v="747"/>
    <s v="Bajo"/>
    <s v="Low"/>
    <n v="26.476881982527591"/>
    <x v="4"/>
    <s v="Email"/>
    <s v="Email"/>
    <b v="1"/>
    <s v="Yes"/>
    <s v="Gaming"/>
    <x v="0"/>
    <s v="Low"/>
    <n v="3.7037037037037035E-2"/>
    <x v="0"/>
    <x v="0"/>
  </r>
  <r>
    <s v="4944-CIHW"/>
    <x v="0"/>
    <n v="12"/>
    <x v="1"/>
    <x v="0"/>
    <n v="0"/>
    <s v="No"/>
    <n v="0"/>
    <s v="WY"/>
    <s v="Female"/>
    <s v="Female"/>
    <x v="7"/>
    <s v="No"/>
    <s v="No"/>
    <x v="0"/>
    <n v="0"/>
    <x v="0"/>
    <x v="1"/>
    <s v="direct debit"/>
    <n v="12"/>
    <x v="1"/>
    <n v="12"/>
    <n v="147"/>
    <x v="0"/>
    <x v="0"/>
    <s v="2022-08-07"/>
    <d v="2022-08-07T00:00:00"/>
    <x v="333"/>
    <s v="Bajo"/>
    <s v="Low"/>
    <n v="13.38678566054018"/>
    <x v="3"/>
    <s v="SMS"/>
    <s v="SMS"/>
    <b v="0"/>
    <s v="No"/>
    <s v="Gaming"/>
    <x v="0"/>
    <s v="Medium"/>
    <n v="0.5"/>
    <x v="0"/>
    <x v="0"/>
  </r>
  <r>
    <s v="4825-GJVD"/>
    <x v="1"/>
    <n v="2"/>
    <x v="0"/>
    <x v="1"/>
    <n v="1"/>
    <s v="Yes"/>
    <n v="0"/>
    <s v="ND"/>
    <s v="Female"/>
    <s v="Female"/>
    <x v="61"/>
    <s v="No"/>
    <s v="Yes"/>
    <x v="0"/>
    <n v="0"/>
    <x v="0"/>
    <x v="0"/>
    <s v="direct debit"/>
    <n v="15"/>
    <x v="1"/>
    <n v="15"/>
    <n v="26"/>
    <x v="1"/>
    <x v="6"/>
    <s v="2022-06-05"/>
    <d v="2022-06-05T00:00:00"/>
    <x v="530"/>
    <s v="Medio"/>
    <s v="Medium"/>
    <n v="16.35062508712285"/>
    <x v="4"/>
    <s v="Email"/>
    <s v="Email"/>
    <b v="0"/>
    <s v="No"/>
    <s v="Gaming"/>
    <x v="0"/>
    <s v="Low"/>
    <n v="0.5"/>
    <x v="0"/>
    <x v="1"/>
  </r>
  <r>
    <s v="3779-VJYT"/>
    <x v="0"/>
    <n v="68"/>
    <x v="1"/>
    <x v="12"/>
    <n v="1"/>
    <s v="Yes"/>
    <n v="0"/>
    <s v="NH"/>
    <s v="Hombre"/>
    <s v="Male"/>
    <x v="18"/>
    <s v="No"/>
    <s v="No"/>
    <x v="0"/>
    <n v="0"/>
    <x v="1"/>
    <x v="2"/>
    <s v="CREDIT CARD"/>
    <n v="47"/>
    <x v="0"/>
    <n v="47"/>
    <n v="3207"/>
    <x v="0"/>
    <x v="0"/>
    <s v="2020-12-13"/>
    <d v="2020-12-13T00:00:00"/>
    <x v="201"/>
    <s v="Alto"/>
    <s v="High"/>
    <n v="51.12024070433565"/>
    <x v="3"/>
    <s v="Teléfono"/>
    <s v="Phone"/>
    <b v="1"/>
    <s v="Yes"/>
    <s v="Gaming"/>
    <x v="1"/>
    <s v="Medium"/>
    <n v="8.8235294117647065E-2"/>
    <x v="0"/>
    <x v="0"/>
  </r>
  <r>
    <s v="2329-MCQZ"/>
    <x v="0"/>
    <n v="72"/>
    <x v="1"/>
    <x v="6"/>
    <n v="1"/>
    <s v="Yes"/>
    <n v="0"/>
    <s v="NE"/>
    <s v="Hombre"/>
    <s v="Male"/>
    <x v="47"/>
    <s v="Yes"/>
    <s v="No"/>
    <x v="0"/>
    <n v="0"/>
    <x v="1"/>
    <x v="2"/>
    <s v="CREDIT CARD"/>
    <n v="73"/>
    <x v="0"/>
    <n v="73"/>
    <n v="5274"/>
    <x v="0"/>
    <x v="0"/>
    <s v="2020-10-12"/>
    <d v="2020-10-12T00:00:00"/>
    <x v="748"/>
    <s v="Alto"/>
    <s v="High"/>
    <n v="60.200705200960627"/>
    <x v="8"/>
    <s v="Email"/>
    <s v="Email"/>
    <b v="1"/>
    <s v="Yes"/>
    <s v="Running"/>
    <x v="2"/>
    <s v="High"/>
    <n v="0.125"/>
    <x v="0"/>
    <x v="2"/>
  </r>
  <r>
    <s v="8297-EAWR"/>
    <x v="1"/>
    <n v="22"/>
    <x v="5"/>
    <x v="7"/>
    <n v="1"/>
    <s v="Yes"/>
    <n v="0"/>
    <s v="MD"/>
    <s v="Female"/>
    <s v="Female"/>
    <x v="19"/>
    <s v="No"/>
    <s v="No"/>
    <x v="0"/>
    <n v="0"/>
    <x v="0"/>
    <x v="0"/>
    <s v="direct debit"/>
    <n v="40"/>
    <x v="1"/>
    <n v="40"/>
    <n v="896"/>
    <x v="2"/>
    <x v="19"/>
    <s v="2021/05/18"/>
    <d v="2021-05-18T00:00:00"/>
    <x v="507"/>
    <s v="Bajo"/>
    <s v="Low"/>
    <n v="47.106136857268638"/>
    <x v="6"/>
    <s v="SMS"/>
    <s v="SMS"/>
    <b v="0"/>
    <s v="No"/>
    <s v="Reading"/>
    <x v="1"/>
    <s v="High"/>
    <n v="0.36363636363636365"/>
    <x v="0"/>
    <x v="0"/>
  </r>
  <r>
    <s v="6956-SKNL"/>
    <x v="0"/>
    <n v="10"/>
    <x v="0"/>
    <x v="24"/>
    <n v="1"/>
    <s v="Yes"/>
    <n v="0"/>
    <s v="KS"/>
    <s v="Hombre"/>
    <s v="Male"/>
    <x v="56"/>
    <s v="No"/>
    <s v="Yes"/>
    <x v="1"/>
    <n v="2"/>
    <x v="0"/>
    <x v="1"/>
    <s v="direct debit"/>
    <n v="12"/>
    <x v="1"/>
    <n v="12"/>
    <n v="122"/>
    <x v="0"/>
    <x v="0"/>
    <s v="2021/01/23"/>
    <d v="2021-01-23T00:00:00"/>
    <x v="676"/>
    <s v="Bajo"/>
    <s v="Low"/>
    <n v="14.212475482124781"/>
    <x v="9"/>
    <s v="SMS"/>
    <s v="SMS"/>
    <b v="1"/>
    <s v="Yes"/>
    <s v="Reading"/>
    <x v="0"/>
    <s v="Medium"/>
    <n v="0.5"/>
    <x v="2"/>
    <x v="1"/>
  </r>
  <r>
    <s v="1963-LYSY"/>
    <x v="0"/>
    <n v="31"/>
    <x v="1"/>
    <x v="0"/>
    <n v="0"/>
    <s v="No"/>
    <n v="0"/>
    <s v="VA"/>
    <s v="Female"/>
    <s v="Female"/>
    <x v="46"/>
    <s v="No"/>
    <s v="No"/>
    <x v="0"/>
    <n v="0"/>
    <x v="0"/>
    <x v="1"/>
    <s v="direct debit"/>
    <n v="13"/>
    <x v="1"/>
    <n v="13"/>
    <n v="393"/>
    <x v="0"/>
    <x v="0"/>
    <s v="2021/06/22"/>
    <d v="2021-06-22T00:00:00"/>
    <x v="749"/>
    <s v="Alto"/>
    <s v="High"/>
    <n v="10.73245510190962"/>
    <x v="8"/>
    <s v="SMS"/>
    <s v="SMS"/>
    <b v="0"/>
    <s v="No"/>
    <s v="Running"/>
    <x v="0"/>
    <s v="High"/>
    <n v="0.29032258064516131"/>
    <x v="0"/>
    <x v="0"/>
  </r>
  <r>
    <s v="0864-AJYE"/>
    <x v="0"/>
    <n v="5"/>
    <x v="1"/>
    <x v="13"/>
    <n v="0"/>
    <s v="No"/>
    <n v="4"/>
    <s v="NE"/>
    <s v="Female"/>
    <s v="Female"/>
    <x v="15"/>
    <s v="No"/>
    <s v="No"/>
    <x v="0"/>
    <n v="0"/>
    <x v="0"/>
    <x v="0"/>
    <s v="CREDIT CARD"/>
    <n v="30"/>
    <x v="0"/>
    <n v="30"/>
    <n v="148"/>
    <x v="0"/>
    <x v="0"/>
    <s v="2022-09-11"/>
    <d v="2022-09-11T00:00:00"/>
    <x v="750"/>
    <s v="Medio"/>
    <s v="Medium"/>
    <n v="28.837661128350749"/>
    <x v="1"/>
    <s v="Teléfono"/>
    <s v="Phone"/>
    <b v="1"/>
    <s v="Yes"/>
    <s v="Reading"/>
    <x v="0"/>
    <s v="High"/>
    <n v="2"/>
    <x v="0"/>
    <x v="0"/>
  </r>
  <r>
    <s v="8166-RZKT"/>
    <x v="0"/>
    <n v="60"/>
    <x v="1"/>
    <x v="12"/>
    <n v="1"/>
    <s v="Yes"/>
    <n v="0"/>
    <s v="VT"/>
    <s v="Female"/>
    <s v="Female"/>
    <x v="41"/>
    <s v="No"/>
    <s v="Yes"/>
    <x v="0"/>
    <n v="0"/>
    <x v="1"/>
    <x v="1"/>
    <s v="CREDIT CARD"/>
    <n v="61"/>
    <x v="0"/>
    <n v="61"/>
    <n v="3661"/>
    <x v="0"/>
    <x v="0"/>
    <s v="2023-09-12"/>
    <d v="2023-09-12T00:00:00"/>
    <x v="347"/>
    <s v="Bajo"/>
    <s v="Low"/>
    <n v="65.708703953488509"/>
    <x v="0"/>
    <s v="SMS"/>
    <s v="SMS"/>
    <b v="0"/>
    <s v="No"/>
    <s v="Cooking"/>
    <x v="2"/>
    <s v="Low"/>
    <n v="0"/>
    <x v="0"/>
    <x v="1"/>
  </r>
  <r>
    <s v="0506-SXGB"/>
    <x v="0"/>
    <n v="1"/>
    <x v="1"/>
    <x v="0"/>
    <n v="0"/>
    <s v="No"/>
    <n v="0"/>
    <s v="NV"/>
    <s v="Hombre"/>
    <s v="Male"/>
    <x v="47"/>
    <s v="Yes"/>
    <s v="No"/>
    <x v="0"/>
    <n v="0"/>
    <x v="0"/>
    <x v="1"/>
    <s v="PAPER CHECK"/>
    <n v="7"/>
    <x v="3"/>
    <n v="7"/>
    <n v="7"/>
    <x v="0"/>
    <x v="0"/>
    <s v="2023/09/02"/>
    <d v="2023-09-02T00:00:00"/>
    <x v="751"/>
    <s v="Alto"/>
    <s v="High"/>
    <n v="5.8962762578508601"/>
    <x v="7"/>
    <s v="Teléfono"/>
    <s v="Phone"/>
    <b v="0"/>
    <s v="No"/>
    <s v="Gaming"/>
    <x v="0"/>
    <s v="Low"/>
    <n v="2"/>
    <x v="0"/>
    <x v="2"/>
  </r>
  <r>
    <s v="0074-DECN"/>
    <x v="1"/>
    <n v="1"/>
    <x v="2"/>
    <x v="9"/>
    <n v="0"/>
    <s v="No"/>
    <n v="43"/>
    <s v="MN"/>
    <s v="Hombre"/>
    <s v="Male"/>
    <x v="31"/>
    <s v="No"/>
    <s v="No"/>
    <x v="0"/>
    <n v="0"/>
    <x v="0"/>
    <x v="0"/>
    <s v="PAPER CHECK"/>
    <n v="12"/>
    <x v="3"/>
    <n v="12"/>
    <n v="12"/>
    <x v="3"/>
    <x v="1"/>
    <s v="2021/01/24"/>
    <d v="2021-01-24T00:00:00"/>
    <x v="248"/>
    <s v="Bajo"/>
    <s v="Low"/>
    <n v="9.6719369224534706"/>
    <x v="2"/>
    <s v="Teléfono"/>
    <s v="Phone"/>
    <b v="1"/>
    <s v="Yes"/>
    <s v="Cooking"/>
    <x v="0"/>
    <s v="Medium"/>
    <n v="4"/>
    <x v="0"/>
    <x v="0"/>
  </r>
  <r>
    <s v="9300-VEOD"/>
    <x v="1"/>
    <n v="2"/>
    <x v="3"/>
    <x v="0"/>
    <n v="0"/>
    <s v="No"/>
    <n v="0"/>
    <s v="CO"/>
    <s v="Female"/>
    <s v="Female"/>
    <x v="16"/>
    <s v="No"/>
    <s v="No"/>
    <x v="1"/>
    <n v="6"/>
    <x v="0"/>
    <x v="0"/>
    <s v="direct debit"/>
    <n v="7"/>
    <x v="1"/>
    <n v="7"/>
    <n v="13"/>
    <x v="3"/>
    <x v="7"/>
    <s v="2020/01/28"/>
    <d v="2020-01-28T00:00:00"/>
    <x v="752"/>
    <s v="Medio"/>
    <s v="Medium"/>
    <n v="7.6597802123890588"/>
    <x v="4"/>
    <s v="Email"/>
    <s v="Email"/>
    <b v="0"/>
    <s v="No"/>
    <s v="Gaming"/>
    <x v="0"/>
    <s v="Low"/>
    <n v="0.5"/>
    <x v="0"/>
    <x v="0"/>
  </r>
  <r>
    <s v="0488-QACW"/>
    <x v="0"/>
    <n v="5"/>
    <x v="2"/>
    <x v="4"/>
    <n v="1"/>
    <s v="Yes"/>
    <n v="0"/>
    <s v="PA"/>
    <s v="Hombre"/>
    <s v="Male"/>
    <x v="17"/>
    <s v="No"/>
    <s v="No"/>
    <x v="0"/>
    <n v="0"/>
    <x v="1"/>
    <x v="0"/>
    <s v="CREDIT CARD"/>
    <n v="40"/>
    <x v="0"/>
    <n v="40"/>
    <n v="201"/>
    <x v="0"/>
    <x v="0"/>
    <s v="2020/10/19"/>
    <d v="2020-10-19T00:00:00"/>
    <x v="270"/>
    <s v="Medio"/>
    <s v="Medium"/>
    <n v="34.419069973070293"/>
    <x v="3"/>
    <s v="Email"/>
    <s v="Email"/>
    <b v="1"/>
    <s v="Yes"/>
    <s v="Gaming"/>
    <x v="1"/>
    <s v="Medium"/>
    <n v="1.2"/>
    <x v="0"/>
    <x v="0"/>
  </r>
  <r>
    <s v="6611-WMPL"/>
    <x v="0"/>
    <n v="11"/>
    <x v="1"/>
    <x v="3"/>
    <n v="1"/>
    <s v="Yes"/>
    <n v="0"/>
    <s v="OH"/>
    <s v="Hombre"/>
    <s v="Male"/>
    <x v="30"/>
    <s v="No"/>
    <s v="Yes"/>
    <x v="1"/>
    <n v="5"/>
    <x v="1"/>
    <x v="0"/>
    <s v="PAPER CHECK"/>
    <n v="40"/>
    <x v="3"/>
    <n v="40"/>
    <n v="437"/>
    <x v="0"/>
    <x v="0"/>
    <s v="2023/07/02"/>
    <d v="2023-07-02T00:00:00"/>
    <x v="753"/>
    <s v="Bajo"/>
    <s v="Low"/>
    <n v="44.01240156150655"/>
    <x v="4"/>
    <s v="Email"/>
    <s v="Email"/>
    <b v="0"/>
    <s v="No"/>
    <s v="Reading"/>
    <x v="1"/>
    <s v="Low"/>
    <n v="9.0909090909090912E-2"/>
    <x v="0"/>
    <x v="1"/>
  </r>
  <r>
    <s v="5142-KBXL"/>
    <x v="1"/>
    <n v="2"/>
    <x v="4"/>
    <x v="9"/>
    <n v="1"/>
    <s v="Yes"/>
    <n v="0"/>
    <s v="SD"/>
    <s v="Hombre"/>
    <s v="Male"/>
    <x v="19"/>
    <s v="No"/>
    <s v="No"/>
    <x v="0"/>
    <n v="0"/>
    <x v="0"/>
    <x v="0"/>
    <s v="CREDIT CARD"/>
    <n v="10"/>
    <x v="0"/>
    <n v="10"/>
    <n v="20"/>
    <x v="1"/>
    <x v="12"/>
    <s v="2023/01/12"/>
    <d v="2023-01-12T00:00:00"/>
    <x v="472"/>
    <s v="Medio"/>
    <s v="Medium"/>
    <n v="10.576753011871959"/>
    <x v="8"/>
    <s v="SMS"/>
    <s v="SMS"/>
    <b v="0"/>
    <s v="No"/>
    <s v="Gaming"/>
    <x v="0"/>
    <s v="High"/>
    <n v="4.5"/>
    <x v="0"/>
    <x v="0"/>
  </r>
  <r>
    <s v="5878-PNMG"/>
    <x v="1"/>
    <n v="2"/>
    <x v="5"/>
    <x v="0"/>
    <n v="0"/>
    <s v="No"/>
    <n v="0"/>
    <s v="ID"/>
    <s v="Female"/>
    <s v="Female"/>
    <x v="47"/>
    <s v="Yes"/>
    <s v="No"/>
    <x v="0"/>
    <n v="0"/>
    <x v="0"/>
    <x v="0"/>
    <s v="PAPER CHECK"/>
    <n v="10"/>
    <x v="3"/>
    <n v="10"/>
    <n v="17"/>
    <x v="2"/>
    <x v="19"/>
    <s v="2023-10-01"/>
    <d v="2023-10-01T00:00:00"/>
    <x v="754"/>
    <s v="Medio"/>
    <s v="Medium"/>
    <n v="8.5361502952695361"/>
    <x v="5"/>
    <s v="SMS"/>
    <s v="SMS"/>
    <b v="0"/>
    <s v="No"/>
    <s v="Running"/>
    <x v="0"/>
    <s v="Medium"/>
    <n v="1.5"/>
    <x v="0"/>
    <x v="2"/>
  </r>
  <r>
    <s v="5405-MTDP"/>
    <x v="0"/>
    <n v="60"/>
    <x v="1"/>
    <x v="15"/>
    <n v="0"/>
    <s v="No"/>
    <n v="99"/>
    <s v="MA"/>
    <s v="Hombre"/>
    <s v="Male"/>
    <x v="8"/>
    <s v="Yes"/>
    <s v="No"/>
    <x v="1"/>
    <n v="6"/>
    <x v="1"/>
    <x v="2"/>
    <s v="direct debit"/>
    <n v="46"/>
    <x v="1"/>
    <n v="46"/>
    <n v="2732"/>
    <x v="0"/>
    <x v="0"/>
    <s v="2021-01-12"/>
    <d v="2021-01-12T00:00:00"/>
    <x v="755"/>
    <s v="Bajo"/>
    <s v="Low"/>
    <n v="44.98810096531335"/>
    <x v="1"/>
    <s v="Teléfono"/>
    <s v="Phone"/>
    <b v="0"/>
    <s v="No"/>
    <s v="Gaming"/>
    <x v="1"/>
    <s v="High"/>
    <n v="0.16666666666666666"/>
    <x v="2"/>
    <x v="2"/>
  </r>
  <r>
    <s v="7037-IMXL"/>
    <x v="0"/>
    <n v="23"/>
    <x v="1"/>
    <x v="9"/>
    <n v="1"/>
    <s v="Yes"/>
    <n v="0"/>
    <s v="MI"/>
    <s v="Female"/>
    <s v="Female"/>
    <x v="45"/>
    <s v="No"/>
    <s v="No"/>
    <x v="0"/>
    <n v="0"/>
    <x v="1"/>
    <x v="1"/>
    <s v="direct debit"/>
    <n v="46"/>
    <x v="1"/>
    <n v="46"/>
    <n v="1086"/>
    <x v="0"/>
    <x v="0"/>
    <s v="2022-10-05"/>
    <d v="2022-10-05T00:00:00"/>
    <x v="87"/>
    <s v="Medio"/>
    <s v="Medium"/>
    <n v="37.746691314310503"/>
    <x v="1"/>
    <s v="Teléfono"/>
    <s v="Phone"/>
    <b v="0"/>
    <s v="No"/>
    <s v="Gaming"/>
    <x v="1"/>
    <s v="High"/>
    <n v="0.43478260869565216"/>
    <x v="0"/>
    <x v="0"/>
  </r>
  <r>
    <s v="3195-CATY"/>
    <x v="0"/>
    <n v="31"/>
    <x v="1"/>
    <x v="16"/>
    <n v="1"/>
    <s v="Yes"/>
    <n v="0"/>
    <s v="AZ"/>
    <s v="Hombre"/>
    <s v="Male"/>
    <x v="22"/>
    <s v="Yes"/>
    <s v="No"/>
    <x v="0"/>
    <n v="0"/>
    <x v="1"/>
    <x v="1"/>
    <s v="direct debit"/>
    <n v="59"/>
    <x v="1"/>
    <n v="59"/>
    <n v="1837"/>
    <x v="0"/>
    <x v="0"/>
    <s v="2023-06-12"/>
    <d v="2023-06-12T00:00:00"/>
    <x v="108"/>
    <s v="Bajo"/>
    <s v="Low"/>
    <n v="67.660044481581124"/>
    <x v="9"/>
    <s v="Teléfono"/>
    <s v="Phone"/>
    <b v="1"/>
    <s v="Yes"/>
    <s v="Reading"/>
    <x v="2"/>
    <s v="Medium"/>
    <n v="0.16129032258064516"/>
    <x v="0"/>
    <x v="2"/>
  </r>
  <r>
    <s v="5841-OYRR"/>
    <x v="0"/>
    <n v="45"/>
    <x v="1"/>
    <x v="1"/>
    <n v="1"/>
    <s v="Yes"/>
    <n v="0"/>
    <s v="AL"/>
    <s v="Hombre"/>
    <s v="Male"/>
    <x v="7"/>
    <s v="No"/>
    <s v="No"/>
    <x v="0"/>
    <n v="0"/>
    <x v="1"/>
    <x v="1"/>
    <s v="direct debit"/>
    <n v="21"/>
    <x v="1"/>
    <n v="21"/>
    <n v="969"/>
    <x v="0"/>
    <x v="0"/>
    <s v="2020/08/27"/>
    <d v="2020-08-27T00:00:00"/>
    <x v="522"/>
    <s v="Bajo"/>
    <s v="Low"/>
    <n v="20.323392997430911"/>
    <x v="8"/>
    <s v="Email"/>
    <s v="Email"/>
    <b v="0"/>
    <s v="No"/>
    <s v="Reading"/>
    <x v="0"/>
    <s v="High"/>
    <n v="0.2"/>
    <x v="0"/>
    <x v="0"/>
  </r>
  <r>
    <s v="3526-MWUO"/>
    <x v="0"/>
    <n v="32"/>
    <x v="2"/>
    <x v="33"/>
    <n v="1"/>
    <s v="Yes"/>
    <n v="0"/>
    <s v="ME"/>
    <s v="Hombre"/>
    <s v="Male"/>
    <x v="21"/>
    <s v="No"/>
    <s v="No"/>
    <x v="1"/>
    <n v="5"/>
    <x v="1"/>
    <x v="0"/>
    <s v="direct debit"/>
    <n v="13"/>
    <x v="1"/>
    <n v="13"/>
    <n v="434"/>
    <x v="0"/>
    <x v="0"/>
    <s v="2023-09-16"/>
    <d v="2023-09-16T00:00:00"/>
    <x v="342"/>
    <s v="Medio"/>
    <s v="Medium"/>
    <n v="10.72453108877029"/>
    <x v="3"/>
    <s v="SMS"/>
    <s v="SMS"/>
    <b v="1"/>
    <s v="Yes"/>
    <s v="Reading"/>
    <x v="0"/>
    <s v="Medium"/>
    <n v="0.1875"/>
    <x v="1"/>
    <x v="0"/>
  </r>
  <r>
    <s v="6598-AMLO"/>
    <x v="0"/>
    <n v="25"/>
    <x v="1"/>
    <x v="5"/>
    <n v="1"/>
    <s v="Yes"/>
    <n v="0"/>
    <s v="ME"/>
    <s v="Hombre"/>
    <s v="Male"/>
    <x v="49"/>
    <s v="No"/>
    <s v="No"/>
    <x v="0"/>
    <n v="0"/>
    <x v="0"/>
    <x v="0"/>
    <s v="direct debit"/>
    <n v="18"/>
    <x v="1"/>
    <n v="18"/>
    <n v="455"/>
    <x v="0"/>
    <x v="0"/>
    <s v="2022/02/24"/>
    <d v="2022-02-24T00:00:00"/>
    <x v="286"/>
    <s v="Alto"/>
    <s v="High"/>
    <n v="16.809877062977002"/>
    <x v="5"/>
    <s v="Email"/>
    <s v="Email"/>
    <b v="1"/>
    <s v="Yes"/>
    <s v="Gaming"/>
    <x v="0"/>
    <s v="Medium"/>
    <n v="0.12"/>
    <x v="0"/>
    <x v="0"/>
  </r>
  <r>
    <s v="2600-DXAU"/>
    <x v="0"/>
    <n v="67"/>
    <x v="1"/>
    <x v="20"/>
    <n v="1"/>
    <s v="Yes"/>
    <n v="0"/>
    <s v="AZ"/>
    <s v="Female"/>
    <s v="Female"/>
    <x v="22"/>
    <s v="Yes"/>
    <s v="No"/>
    <x v="1"/>
    <n v="4"/>
    <x v="1"/>
    <x v="2"/>
    <s v="CREDIT CARD"/>
    <n v="18"/>
    <x v="0"/>
    <n v="18"/>
    <n v="1200"/>
    <x v="0"/>
    <x v="0"/>
    <s v="2022-11-07"/>
    <d v="2022-11-07T00:00:00"/>
    <x v="756"/>
    <s v="Alto"/>
    <s v="High"/>
    <n v="20.568120411993689"/>
    <x v="4"/>
    <s v="SMS"/>
    <s v="SMS"/>
    <b v="1"/>
    <s v="Yes"/>
    <s v="Reading"/>
    <x v="0"/>
    <s v="Low"/>
    <n v="1.4925373134328358E-2"/>
    <x v="2"/>
    <x v="2"/>
  </r>
  <r>
    <s v="7097-SRRX"/>
    <x v="1"/>
    <n v="1"/>
    <x v="1"/>
    <x v="3"/>
    <n v="1"/>
    <s v="Yes"/>
    <n v="0"/>
    <s v="HI"/>
    <s v="Female"/>
    <s v="Female"/>
    <x v="11"/>
    <s v="No"/>
    <s v="No"/>
    <x v="0"/>
    <n v="0"/>
    <x v="0"/>
    <x v="0"/>
    <s v="CREDIT CARD"/>
    <n v="20"/>
    <x v="0"/>
    <n v="20"/>
    <n v="20"/>
    <x v="3"/>
    <x v="7"/>
    <s v="2021/09/12"/>
    <d v="2021-09-12T00:00:00"/>
    <x v="757"/>
    <s v="Alto"/>
    <s v="High"/>
    <n v="17.404237003245608"/>
    <x v="6"/>
    <s v="SMS"/>
    <s v="SMS"/>
    <b v="1"/>
    <s v="Yes"/>
    <s v="Cooking"/>
    <x v="0"/>
    <s v="High"/>
    <n v="8"/>
    <x v="0"/>
    <x v="0"/>
  </r>
  <r>
    <s v="4934-FTJV"/>
    <x v="0"/>
    <n v="64"/>
    <x v="2"/>
    <x v="0"/>
    <n v="0"/>
    <s v="No"/>
    <n v="0"/>
    <s v="ND"/>
    <s v="Hombre"/>
    <s v="Male"/>
    <x v="8"/>
    <s v="Yes"/>
    <s v="No"/>
    <x v="0"/>
    <n v="0"/>
    <x v="0"/>
    <x v="2"/>
    <s v="CREDIT CARD"/>
    <n v="11"/>
    <x v="0"/>
    <n v="11"/>
    <n v="684"/>
    <x v="0"/>
    <x v="0"/>
    <s v="2021/10/07"/>
    <d v="2021-10-07T00:00:00"/>
    <x v="758"/>
    <s v="Medio"/>
    <s v="Medium"/>
    <n v="13.195862936751309"/>
    <x v="7"/>
    <s v="SMS"/>
    <s v="SMS"/>
    <b v="1"/>
    <s v="Yes"/>
    <s v="Cooking"/>
    <x v="0"/>
    <s v="Low"/>
    <n v="3.125E-2"/>
    <x v="0"/>
    <x v="2"/>
  </r>
  <r>
    <s v="9476-WMKN"/>
    <x v="0"/>
    <n v="1"/>
    <x v="2"/>
    <x v="0"/>
    <n v="0"/>
    <s v="No"/>
    <n v="0"/>
    <s v="MT"/>
    <s v="Female"/>
    <s v="Female"/>
    <x v="24"/>
    <s v="No"/>
    <s v="No"/>
    <x v="0"/>
    <n v="0"/>
    <x v="0"/>
    <x v="0"/>
    <s v="CREDIT CARD"/>
    <n v="12"/>
    <x v="0"/>
    <n v="12"/>
    <n v="12"/>
    <x v="0"/>
    <x v="0"/>
    <s v="2020/03/27"/>
    <d v="2020-03-27T00:00:00"/>
    <x v="759"/>
    <s v="Bajo"/>
    <s v="Low"/>
    <n v="11.243118684227619"/>
    <x v="2"/>
    <s v="Email"/>
    <s v="Email"/>
    <b v="0"/>
    <s v="No"/>
    <s v="Gaming"/>
    <x v="0"/>
    <s v="Medium"/>
    <n v="4"/>
    <x v="0"/>
    <x v="0"/>
  </r>
  <r>
    <s v="7149-LHRK"/>
    <x v="0"/>
    <n v="14"/>
    <x v="2"/>
    <x v="0"/>
    <n v="0"/>
    <s v="No"/>
    <n v="0"/>
    <s v="IN"/>
    <s v="Hombre"/>
    <s v="Male"/>
    <x v="22"/>
    <s v="Yes"/>
    <s v="No"/>
    <x v="0"/>
    <n v="0"/>
    <x v="0"/>
    <x v="0"/>
    <s v="CREDIT CARD"/>
    <n v="12"/>
    <x v="0"/>
    <n v="12"/>
    <n v="175"/>
    <x v="0"/>
    <x v="0"/>
    <s v="2021/09/20"/>
    <d v="2021-09-20T00:00:00"/>
    <x v="760"/>
    <s v="Alto"/>
    <s v="High"/>
    <n v="14.2656529132922"/>
    <x v="0"/>
    <s v="Email"/>
    <s v="Email"/>
    <b v="0"/>
    <s v="No"/>
    <s v="Gaming"/>
    <x v="0"/>
    <s v="Low"/>
    <n v="0"/>
    <x v="0"/>
    <x v="2"/>
  </r>
  <r>
    <s v="1600-VMBO"/>
    <x v="0"/>
    <n v="57"/>
    <x v="1"/>
    <x v="0"/>
    <n v="0"/>
    <s v="No"/>
    <n v="0"/>
    <s v="AL"/>
    <s v="Hombre"/>
    <s v="Male"/>
    <x v="23"/>
    <s v="No"/>
    <s v="No"/>
    <x v="0"/>
    <n v="0"/>
    <x v="0"/>
    <x v="2"/>
    <s v="CREDIT CARD"/>
    <n v="13"/>
    <x v="0"/>
    <n v="13"/>
    <n v="743"/>
    <x v="0"/>
    <x v="0"/>
    <s v="2020/05/05"/>
    <d v="2020-05-05T00:00:00"/>
    <x v="457"/>
    <s v="Alto"/>
    <s v="High"/>
    <n v="11.76629060274991"/>
    <x v="3"/>
    <s v="Email"/>
    <s v="Email"/>
    <b v="0"/>
    <s v="No"/>
    <s v="Cooking"/>
    <x v="0"/>
    <s v="Medium"/>
    <n v="0.10526315789473684"/>
    <x v="0"/>
    <x v="0"/>
  </r>
  <r>
    <s v="0082-ADJL"/>
    <x v="0"/>
    <n v="52"/>
    <x v="1"/>
    <x v="13"/>
    <n v="1"/>
    <s v="Yes"/>
    <n v="0"/>
    <s v="AR"/>
    <s v="Hombre"/>
    <s v="Male"/>
    <x v="17"/>
    <s v="No"/>
    <s v="No"/>
    <x v="0"/>
    <n v="0"/>
    <x v="1"/>
    <x v="2"/>
    <s v="direct debit"/>
    <n v="27"/>
    <x v="1"/>
    <n v="27"/>
    <n v="1388"/>
    <x v="0"/>
    <x v="0"/>
    <s v="2023-08-20"/>
    <d v="2023-08-20T00:00:00"/>
    <x v="761"/>
    <s v="Bajo"/>
    <s v="Low"/>
    <n v="22.487178022343809"/>
    <x v="9"/>
    <s v="Email"/>
    <s v="Email"/>
    <b v="0"/>
    <s v="No"/>
    <s v="Reading"/>
    <x v="0"/>
    <s v="Medium"/>
    <n v="9.6153846153846159E-2"/>
    <x v="0"/>
    <x v="0"/>
  </r>
  <r>
    <s v="4643-IYVV"/>
    <x v="0"/>
    <n v="18"/>
    <x v="2"/>
    <x v="0"/>
    <n v="0"/>
    <s v="No"/>
    <n v="0"/>
    <s v="NE"/>
    <s v="Hombre"/>
    <s v="Male"/>
    <x v="51"/>
    <s v="No"/>
    <s v="No"/>
    <x v="0"/>
    <n v="0"/>
    <x v="0"/>
    <x v="0"/>
    <s v="direct debit"/>
    <n v="9"/>
    <x v="1"/>
    <n v="9"/>
    <n v="159"/>
    <x v="0"/>
    <x v="0"/>
    <s v="2023-01-09"/>
    <d v="2023-01-09T00:00:00"/>
    <x v="762"/>
    <s v="Bajo"/>
    <s v="Low"/>
    <n v="8.733482001868218"/>
    <x v="3"/>
    <s v="SMS"/>
    <s v="SMS"/>
    <b v="0"/>
    <s v="No"/>
    <s v="Reading"/>
    <x v="0"/>
    <s v="Medium"/>
    <n v="0.33333333333333331"/>
    <x v="0"/>
    <x v="0"/>
  </r>
  <r>
    <s v="8551-FWVD"/>
    <x v="0"/>
    <n v="1"/>
    <x v="1"/>
    <x v="7"/>
    <n v="1"/>
    <s v="Yes"/>
    <n v="0"/>
    <s v="CO"/>
    <s v="Hombre"/>
    <s v="Male"/>
    <x v="58"/>
    <s v="No"/>
    <s v="No"/>
    <x v="0"/>
    <n v="0"/>
    <x v="0"/>
    <x v="0"/>
    <s v="CREDIT CARD"/>
    <n v="39"/>
    <x v="0"/>
    <n v="39"/>
    <n v="39"/>
    <x v="0"/>
    <x v="0"/>
    <s v="2020/05/12"/>
    <d v="2020-05-12T00:00:00"/>
    <x v="763"/>
    <s v="Alto"/>
    <s v="High"/>
    <n v="45.454167254752427"/>
    <x v="0"/>
    <s v="Teléfono"/>
    <s v="Phone"/>
    <b v="0"/>
    <s v="No"/>
    <s v="Running"/>
    <x v="1"/>
    <s v="Low"/>
    <n v="0"/>
    <x v="0"/>
    <x v="0"/>
  </r>
  <r>
    <s v="0021-OEBA"/>
    <x v="0"/>
    <n v="6"/>
    <x v="1"/>
    <x v="0"/>
    <n v="0"/>
    <s v="No"/>
    <n v="0"/>
    <s v="ID"/>
    <s v="Hombre"/>
    <s v="Male"/>
    <x v="9"/>
    <s v="No"/>
    <s v="No"/>
    <x v="0"/>
    <n v="0"/>
    <x v="0"/>
    <x v="1"/>
    <s v="CREDIT CARD"/>
    <n v="8"/>
    <x v="0"/>
    <n v="8"/>
    <n v="46"/>
    <x v="0"/>
    <x v="0"/>
    <s v="2021-07-23"/>
    <d v="2021-07-23T00:00:00"/>
    <x v="617"/>
    <s v="Medio"/>
    <s v="Medium"/>
    <n v="9.2103806249668985"/>
    <x v="1"/>
    <s v="Email"/>
    <s v="Email"/>
    <b v="0"/>
    <s v="No"/>
    <s v="Running"/>
    <x v="0"/>
    <s v="High"/>
    <n v="1.6666666666666667"/>
    <x v="0"/>
    <x v="0"/>
  </r>
  <r>
    <s v="5631-QJIT"/>
    <x v="0"/>
    <n v="41"/>
    <x v="1"/>
    <x v="20"/>
    <n v="1"/>
    <s v="Yes"/>
    <n v="0"/>
    <s v="AK"/>
    <s v="Hombre"/>
    <s v="Male"/>
    <x v="40"/>
    <s v="Yes"/>
    <s v="No"/>
    <x v="0"/>
    <n v="0"/>
    <x v="1"/>
    <x v="1"/>
    <s v="direct debit"/>
    <n v="33"/>
    <x v="1"/>
    <n v="33"/>
    <n v="1381"/>
    <x v="0"/>
    <x v="0"/>
    <s v="2020-03-19"/>
    <d v="2020-03-19T00:00:00"/>
    <x v="764"/>
    <s v="Medio"/>
    <s v="Medium"/>
    <n v="33.26423194680077"/>
    <x v="5"/>
    <s v="Teléfono"/>
    <s v="Phone"/>
    <b v="1"/>
    <s v="Yes"/>
    <s v="Gaming"/>
    <x v="1"/>
    <s v="Medium"/>
    <n v="7.3170731707317069E-2"/>
    <x v="2"/>
    <x v="2"/>
  </r>
  <r>
    <s v="8137-IAQG"/>
    <x v="0"/>
    <n v="63"/>
    <x v="1"/>
    <x v="0"/>
    <n v="0"/>
    <s v="No"/>
    <n v="0"/>
    <s v="WI"/>
    <s v="Female"/>
    <s v="Female"/>
    <x v="8"/>
    <s v="Yes"/>
    <s v="No"/>
    <x v="1"/>
    <n v="4"/>
    <x v="0"/>
    <x v="2"/>
    <s v="CREDIT CARD"/>
    <n v="5"/>
    <x v="0"/>
    <n v="5"/>
    <n v="338"/>
    <x v="0"/>
    <x v="0"/>
    <s v="2022-02-28"/>
    <d v="2022-02-28T00:00:00"/>
    <x v="765"/>
    <s v="Alto"/>
    <s v="High"/>
    <n v="4.1651457987811229"/>
    <x v="0"/>
    <s v="SMS"/>
    <s v="SMS"/>
    <b v="1"/>
    <s v="Yes"/>
    <s v="Running"/>
    <x v="0"/>
    <s v="Low"/>
    <n v="0"/>
    <x v="0"/>
    <x v="2"/>
  </r>
  <r>
    <s v="7323-IUNI"/>
    <x v="0"/>
    <n v="24"/>
    <x v="1"/>
    <x v="0"/>
    <n v="0"/>
    <s v="No"/>
    <n v="0"/>
    <s v="TN"/>
    <s v="Hombre"/>
    <s v="Male"/>
    <x v="8"/>
    <s v="Yes"/>
    <s v="No"/>
    <x v="1"/>
    <n v="5"/>
    <x v="0"/>
    <x v="2"/>
    <s v="direct debit"/>
    <n v="8"/>
    <x v="1"/>
    <n v="8"/>
    <n v="185"/>
    <x v="0"/>
    <x v="0"/>
    <s v="2020/01/01"/>
    <d v="2020-01-01T00:00:00"/>
    <x v="581"/>
    <s v="Bajo"/>
    <s v="Low"/>
    <n v="6.4207423145211173"/>
    <x v="10"/>
    <s v="Teléfono"/>
    <s v="Phone"/>
    <b v="0"/>
    <s v="No"/>
    <s v="Running"/>
    <x v="0"/>
    <s v="Medium"/>
    <n v="0.29166666666666669"/>
    <x v="0"/>
    <x v="2"/>
  </r>
  <r>
    <s v="9405-FGGB"/>
    <x v="0"/>
    <n v="33"/>
    <x v="2"/>
    <x v="0"/>
    <n v="0"/>
    <s v="No"/>
    <n v="0"/>
    <s v="NY"/>
    <s v="Female"/>
    <s v="Female"/>
    <x v="6"/>
    <s v="No"/>
    <s v="Yes"/>
    <x v="1"/>
    <n v="6"/>
    <x v="0"/>
    <x v="2"/>
    <s v="CREDIT CARD"/>
    <n v="8"/>
    <x v="0"/>
    <n v="8"/>
    <n v="259"/>
    <x v="0"/>
    <x v="0"/>
    <s v="2022/06/26"/>
    <d v="2022-06-26T00:00:00"/>
    <x v="766"/>
    <s v="Medio"/>
    <s v="Medium"/>
    <n v="8.6824788586529387"/>
    <x v="4"/>
    <s v="SMS"/>
    <s v="SMS"/>
    <b v="0"/>
    <s v="No"/>
    <s v="Cooking"/>
    <x v="0"/>
    <s v="Low"/>
    <n v="3.0303030303030304E-2"/>
    <x v="0"/>
    <x v="0"/>
  </r>
  <r>
    <s v="5795-JZKS"/>
    <x v="1"/>
    <n v="1"/>
    <x v="1"/>
    <x v="4"/>
    <n v="1"/>
    <s v="Yes"/>
    <n v="0"/>
    <s v="IN"/>
    <s v="Female"/>
    <s v="Female"/>
    <x v="12"/>
    <s v="No"/>
    <s v="No"/>
    <x v="0"/>
    <n v="0"/>
    <x v="0"/>
    <x v="0"/>
    <s v="direct debit"/>
    <n v="25"/>
    <x v="1"/>
    <n v="25"/>
    <n v="25"/>
    <x v="1"/>
    <x v="8"/>
    <s v="2022/07/19"/>
    <d v="2022-07-19T00:00:00"/>
    <x v="661"/>
    <s v="Alto"/>
    <s v="High"/>
    <n v="22.837877190101882"/>
    <x v="5"/>
    <s v="SMS"/>
    <s v="SMS"/>
    <b v="0"/>
    <s v="No"/>
    <s v="Reading"/>
    <x v="0"/>
    <s v="Medium"/>
    <n v="3"/>
    <x v="0"/>
    <x v="0"/>
  </r>
  <r>
    <s v="3940-PPVI"/>
    <x v="0"/>
    <n v="13"/>
    <x v="1"/>
    <x v="1"/>
    <n v="1"/>
    <s v="Yes"/>
    <n v="0"/>
    <s v="VT"/>
    <s v="Female"/>
    <s v="Female"/>
    <x v="21"/>
    <s v="No"/>
    <s v="No"/>
    <x v="0"/>
    <n v="0"/>
    <x v="0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Gaming"/>
    <x v="1"/>
    <s v="Low"/>
    <n v="0"/>
    <x v="0"/>
    <x v="0"/>
  </r>
  <r>
    <s v="7712-HYWS"/>
    <x v="1"/>
    <n v="59"/>
    <x v="3"/>
    <x v="17"/>
    <n v="1"/>
    <s v="Yes"/>
    <n v="0"/>
    <s v="MD"/>
    <s v="Hombre"/>
    <s v="Male"/>
    <x v="20"/>
    <s v="Yes"/>
    <s v="No"/>
    <x v="0"/>
    <n v="0"/>
    <x v="0"/>
    <x v="1"/>
    <s v="direct debit"/>
    <n v="39"/>
    <x v="1"/>
    <n v="39"/>
    <n v="2298"/>
    <x v="1"/>
    <x v="12"/>
    <s v="2021/08/20"/>
    <d v="2021-08-20T00:00:00"/>
    <x v="767"/>
    <s v="Bajo"/>
    <s v="Low"/>
    <n v="33.083664880657537"/>
    <x v="8"/>
    <s v="Email"/>
    <s v="Email"/>
    <b v="1"/>
    <s v="Yes"/>
    <s v="Cooking"/>
    <x v="1"/>
    <s v="High"/>
    <n v="0.15254237288135594"/>
    <x v="2"/>
    <x v="2"/>
  </r>
  <r>
    <s v="1896-DJLE"/>
    <x v="0"/>
    <n v="45"/>
    <x v="1"/>
    <x v="1"/>
    <n v="0"/>
    <s v="No"/>
    <n v="24"/>
    <s v="WV"/>
    <s v="Female"/>
    <s v="Female"/>
    <x v="46"/>
    <s v="No"/>
    <s v="No"/>
    <x v="0"/>
    <n v="0"/>
    <x v="0"/>
    <x v="2"/>
    <s v="CREDIT CARD"/>
    <n v="53"/>
    <x v="0"/>
    <n v="53"/>
    <n v="2375"/>
    <x v="0"/>
    <x v="0"/>
    <s v="2021-03-27"/>
    <d v="2021-03-27T00:00:00"/>
    <x v="709"/>
    <s v="Medio"/>
    <s v="Medium"/>
    <n v="52.765912002549371"/>
    <x v="7"/>
    <s v="Teléfono"/>
    <s v="Phone"/>
    <b v="1"/>
    <s v="Yes"/>
    <s v="Running"/>
    <x v="1"/>
    <s v="Low"/>
    <n v="4.4444444444444446E-2"/>
    <x v="0"/>
    <x v="0"/>
  </r>
  <r>
    <s v="3940-PPVI"/>
    <x v="0"/>
    <n v="13"/>
    <x v="1"/>
    <x v="1"/>
    <n v="1"/>
    <s v="Yes"/>
    <n v="0"/>
    <s v="VT"/>
    <s v="Female"/>
    <s v="Female"/>
    <x v="21"/>
    <s v="No"/>
    <s v="No"/>
    <x v="0"/>
    <n v="0"/>
    <x v="0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Cooking"/>
    <x v="1"/>
    <s v="Low"/>
    <n v="0"/>
    <x v="0"/>
    <x v="0"/>
  </r>
  <r>
    <s v="0333-JKXT"/>
    <x v="0"/>
    <n v="12"/>
    <x v="1"/>
    <x v="4"/>
    <n v="1"/>
    <s v="Yes"/>
    <n v="0"/>
    <s v="KY"/>
    <s v="Hombre"/>
    <s v="Male"/>
    <x v="23"/>
    <s v="No"/>
    <s v="No"/>
    <x v="0"/>
    <n v="0"/>
    <x v="0"/>
    <x v="0"/>
    <s v="CREDIT CARD"/>
    <n v="33"/>
    <x v="0"/>
    <n v="33"/>
    <n v="398"/>
    <x v="0"/>
    <x v="0"/>
    <s v="2022-03-02"/>
    <d v="2022-03-02T00:00:00"/>
    <x v="68"/>
    <s v="Alto"/>
    <s v="High"/>
    <n v="28.245946295514401"/>
    <x v="2"/>
    <s v="Email"/>
    <s v="Email"/>
    <b v="1"/>
    <s v="Yes"/>
    <s v="Gaming"/>
    <x v="0"/>
    <s v="Medium"/>
    <n v="0.33333333333333331"/>
    <x v="0"/>
    <x v="0"/>
  </r>
  <r>
    <s v="3127-ARSV"/>
    <x v="1"/>
    <n v="24"/>
    <x v="0"/>
    <x v="23"/>
    <n v="1"/>
    <s v="Yes"/>
    <n v="0"/>
    <s v="NY"/>
    <s v="Hombre"/>
    <s v="Male"/>
    <x v="21"/>
    <s v="No"/>
    <s v="No"/>
    <x v="0"/>
    <n v="0"/>
    <x v="0"/>
    <x v="0"/>
    <s v="direct debit"/>
    <n v="22"/>
    <x v="1"/>
    <n v="22"/>
    <n v="532"/>
    <x v="5"/>
    <x v="4"/>
    <s v="2023-10-29"/>
    <d v="2023-10-29T00:00:00"/>
    <x v="542"/>
    <s v="Alto"/>
    <s v="High"/>
    <n v="17.988244369793229"/>
    <x v="10"/>
    <s v="Teléfono"/>
    <s v="Phone"/>
    <b v="1"/>
    <s v="Yes"/>
    <s v="Running"/>
    <x v="0"/>
    <s v="Medium"/>
    <n v="0.29166666666666669"/>
    <x v="0"/>
    <x v="0"/>
  </r>
  <r>
    <s v="8505-PLUA"/>
    <x v="1"/>
    <n v="1"/>
    <x v="5"/>
    <x v="23"/>
    <n v="1"/>
    <s v="Yes"/>
    <n v="0"/>
    <s v="NE"/>
    <s v="Female"/>
    <s v="Female"/>
    <x v="47"/>
    <s v="Yes"/>
    <s v="No"/>
    <x v="0"/>
    <n v="0"/>
    <x v="0"/>
    <x v="0"/>
    <s v="direct debit"/>
    <n v="32"/>
    <x v="1"/>
    <n v="32"/>
    <n v="32"/>
    <x v="1"/>
    <x v="12"/>
    <s v="2022-08-12"/>
    <d v="2022-08-12T00:00:00"/>
    <x v="128"/>
    <s v="Bajo"/>
    <s v="Low"/>
    <n v="37.375885712025998"/>
    <x v="5"/>
    <s v="Teléfono"/>
    <s v="Phone"/>
    <b v="1"/>
    <s v="Yes"/>
    <s v="Running"/>
    <x v="1"/>
    <s v="Medium"/>
    <n v="3"/>
    <x v="0"/>
    <x v="2"/>
  </r>
  <r>
    <s v="3645-MVHE"/>
    <x v="0"/>
    <n v="63"/>
    <x v="1"/>
    <x v="0"/>
    <n v="0"/>
    <s v="No"/>
    <n v="0"/>
    <s v="IN"/>
    <s v="Hombre"/>
    <s v="Male"/>
    <x v="34"/>
    <s v="No"/>
    <s v="Yes"/>
    <x v="1"/>
    <n v="2"/>
    <x v="0"/>
    <x v="2"/>
    <s v="CREDIT CARD"/>
    <n v="8"/>
    <x v="0"/>
    <n v="8"/>
    <n v="517"/>
    <x v="0"/>
    <x v="0"/>
    <s v="2020/01/01"/>
    <d v="2020-01-01T00:00:00"/>
    <x v="764"/>
    <s v="Alto"/>
    <s v="High"/>
    <n v="7.1796546198920508"/>
    <x v="3"/>
    <s v="Email"/>
    <s v="Email"/>
    <b v="0"/>
    <s v="No"/>
    <s v="Cooking"/>
    <x v="0"/>
    <s v="Medium"/>
    <n v="9.5238095238095233E-2"/>
    <x v="0"/>
    <x v="1"/>
  </r>
  <r>
    <s v="4148-SVMY"/>
    <x v="0"/>
    <n v="10"/>
    <x v="1"/>
    <x v="5"/>
    <n v="0"/>
    <s v="No"/>
    <n v="15"/>
    <s v="KY"/>
    <s v="Hombre"/>
    <s v="Male"/>
    <x v="16"/>
    <s v="No"/>
    <s v="No"/>
    <x v="1"/>
    <n v="3"/>
    <x v="0"/>
    <x v="0"/>
    <s v="direct debit"/>
    <n v="28"/>
    <x v="1"/>
    <n v="28"/>
    <n v="287"/>
    <x v="0"/>
    <x v="0"/>
    <s v="2023-01-12"/>
    <d v="2023-01-12T00:00:00"/>
    <x v="768"/>
    <s v="Medio"/>
    <s v="Medium"/>
    <n v="24.129439383259811"/>
    <x v="1"/>
    <s v="Teléfono"/>
    <s v="Phone"/>
    <b v="0"/>
    <s v="No"/>
    <s v="Cooking"/>
    <x v="0"/>
    <s v="High"/>
    <n v="1"/>
    <x v="0"/>
    <x v="0"/>
  </r>
  <r>
    <s v="5320-VCWC"/>
    <x v="0"/>
    <n v="72"/>
    <x v="1"/>
    <x v="7"/>
    <n v="1"/>
    <s v="Yes"/>
    <n v="0"/>
    <s v="IA"/>
    <s v="Hombre"/>
    <s v="Male"/>
    <x v="9"/>
    <s v="No"/>
    <s v="No"/>
    <x v="0"/>
    <n v="0"/>
    <x v="1"/>
    <x v="2"/>
    <s v="CREDIT CARD"/>
    <n v="38"/>
    <x v="0"/>
    <n v="38"/>
    <n v="2743"/>
    <x v="0"/>
    <x v="0"/>
    <s v="2023-06-07"/>
    <d v="2023-06-07T00:00:00"/>
    <x v="693"/>
    <s v="Medio"/>
    <s v="Medium"/>
    <n v="34.322364723805663"/>
    <x v="6"/>
    <s v="Email"/>
    <s v="Email"/>
    <b v="0"/>
    <s v="No"/>
    <s v="Gaming"/>
    <x v="1"/>
    <s v="High"/>
    <n v="0.1111111111111111"/>
    <x v="0"/>
    <x v="0"/>
  </r>
  <r>
    <s v="0757-TKMH"/>
    <x v="1"/>
    <n v="4"/>
    <x v="5"/>
    <x v="17"/>
    <n v="1"/>
    <s v="Yes"/>
    <n v="0"/>
    <s v="WV"/>
    <s v="Female"/>
    <s v="Female"/>
    <x v="8"/>
    <s v="Yes"/>
    <s v="No"/>
    <x v="0"/>
    <n v="0"/>
    <x v="0"/>
    <x v="0"/>
    <s v="direct debit"/>
    <n v="50"/>
    <x v="1"/>
    <n v="50"/>
    <n v="196"/>
    <x v="3"/>
    <x v="1"/>
    <s v="2022/01/20"/>
    <d v="2022-01-20T00:00:00"/>
    <x v="45"/>
    <s v="Bajo"/>
    <s v="Low"/>
    <n v="48.69222600274832"/>
    <x v="6"/>
    <s v="Teléfono"/>
    <s v="Phone"/>
    <b v="1"/>
    <s v="Yes"/>
    <s v="Cooking"/>
    <x v="1"/>
    <s v="High"/>
    <n v="2"/>
    <x v="2"/>
    <x v="2"/>
  </r>
  <r>
    <s v="3129-KEOA"/>
    <x v="0"/>
    <n v="2"/>
    <x v="1"/>
    <x v="1"/>
    <n v="1"/>
    <s v="Yes"/>
    <n v="0"/>
    <s v="NJ"/>
    <s v="Hombre"/>
    <s v="Male"/>
    <x v="42"/>
    <s v="No"/>
    <s v="No"/>
    <x v="0"/>
    <n v="0"/>
    <x v="0"/>
    <x v="0"/>
    <s v="direct debit"/>
    <n v="30"/>
    <x v="1"/>
    <n v="30"/>
    <n v="61"/>
    <x v="0"/>
    <x v="0"/>
    <s v="2020/01/20"/>
    <d v="2020-01-20T00:00:00"/>
    <x v="521"/>
    <s v="Bajo"/>
    <s v="Low"/>
    <n v="24.857183053118391"/>
    <x v="1"/>
    <s v="SMS"/>
    <s v="SMS"/>
    <b v="1"/>
    <s v="Yes"/>
    <s v="Reading"/>
    <x v="0"/>
    <s v="High"/>
    <n v="5"/>
    <x v="0"/>
    <x v="0"/>
  </r>
  <r>
    <s v="4909-MEYJ"/>
    <x v="0"/>
    <n v="33"/>
    <x v="2"/>
    <x v="3"/>
    <n v="1"/>
    <s v="Yes"/>
    <n v="0"/>
    <s v="NM"/>
    <s v="Female"/>
    <s v="Female"/>
    <x v="9"/>
    <s v="No"/>
    <s v="No"/>
    <x v="0"/>
    <n v="0"/>
    <x v="1"/>
    <x v="1"/>
    <s v="direct debit"/>
    <n v="59"/>
    <x v="1"/>
    <n v="59"/>
    <n v="1952"/>
    <x v="0"/>
    <x v="0"/>
    <s v="2023/09/16"/>
    <d v="2023-09-16T00:00:00"/>
    <x v="769"/>
    <s v="Alto"/>
    <s v="High"/>
    <n v="61.827437008250612"/>
    <x v="1"/>
    <s v="SMS"/>
    <s v="SMS"/>
    <b v="1"/>
    <s v="Yes"/>
    <s v="Reading"/>
    <x v="2"/>
    <s v="High"/>
    <n v="0.30303030303030304"/>
    <x v="0"/>
    <x v="0"/>
  </r>
  <r>
    <s v="2739-TBFF"/>
    <x v="0"/>
    <n v="68"/>
    <x v="1"/>
    <x v="14"/>
    <n v="1"/>
    <s v="Yes"/>
    <n v="0"/>
    <s v="ID"/>
    <s v="Hombre"/>
    <s v="Male"/>
    <x v="8"/>
    <s v="Yes"/>
    <s v="No"/>
    <x v="1"/>
    <n v="2"/>
    <x v="1"/>
    <x v="2"/>
    <s v="direct debit"/>
    <n v="46"/>
    <x v="1"/>
    <n v="46"/>
    <n v="3129"/>
    <x v="0"/>
    <x v="0"/>
    <s v="2020/12/27"/>
    <d v="2020-12-27T00:00:00"/>
    <x v="770"/>
    <s v="Alto"/>
    <s v="High"/>
    <n v="45.163775108802092"/>
    <x v="10"/>
    <s v="Teléfono"/>
    <s v="Phone"/>
    <b v="1"/>
    <s v="Yes"/>
    <s v="Running"/>
    <x v="1"/>
    <s v="Medium"/>
    <n v="0.10294117647058823"/>
    <x v="2"/>
    <x v="2"/>
  </r>
  <r>
    <s v="5651-GOCM"/>
    <x v="1"/>
    <n v="1"/>
    <x v="4"/>
    <x v="0"/>
    <n v="0"/>
    <s v="No"/>
    <n v="0"/>
    <s v="CO"/>
    <s v="Hombre"/>
    <s v="Male"/>
    <x v="10"/>
    <s v="No"/>
    <s v="No"/>
    <x v="0"/>
    <n v="0"/>
    <x v="0"/>
    <x v="0"/>
    <s v="PAPER CHECK"/>
    <n v="8"/>
    <x v="3"/>
    <n v="8"/>
    <n v="8"/>
    <x v="3"/>
    <x v="1"/>
    <s v="2020-06-10"/>
    <d v="2020-06-10T00:00:00"/>
    <x v="771"/>
    <s v="Bajo"/>
    <s v="Low"/>
    <n v="9.5679810643668617"/>
    <x v="5"/>
    <s v="Email"/>
    <s v="Email"/>
    <b v="1"/>
    <s v="Yes"/>
    <s v="Gaming"/>
    <x v="0"/>
    <s v="Medium"/>
    <n v="3"/>
    <x v="0"/>
    <x v="0"/>
  </r>
  <r>
    <s v="1742-KOAI"/>
    <x v="0"/>
    <n v="39"/>
    <x v="0"/>
    <x v="10"/>
    <n v="1"/>
    <s v="Yes"/>
    <n v="0"/>
    <s v="AK"/>
    <s v="Hombre"/>
    <s v="Male"/>
    <x v="29"/>
    <s v="No"/>
    <s v="Yes"/>
    <x v="1"/>
    <n v="5"/>
    <x v="0"/>
    <x v="1"/>
    <s v="CREDIT CARD"/>
    <n v="18"/>
    <x v="0"/>
    <n v="18"/>
    <n v="694"/>
    <x v="0"/>
    <x v="0"/>
    <s v="2021/08/03"/>
    <d v="2021-08-03T00:00:00"/>
    <x v="92"/>
    <s v="Alto"/>
    <s v="High"/>
    <n v="19.841149037172151"/>
    <x v="10"/>
    <s v="SMS"/>
    <s v="SMS"/>
    <b v="0"/>
    <s v="No"/>
    <s v="Gaming"/>
    <x v="0"/>
    <s v="Medium"/>
    <n v="0.17948717948717949"/>
    <x v="2"/>
    <x v="1"/>
  </r>
  <r>
    <s v="1569-RQFN"/>
    <x v="0"/>
    <n v="57"/>
    <x v="2"/>
    <x v="3"/>
    <n v="0"/>
    <s v="No"/>
    <n v="18"/>
    <s v="ND"/>
    <s v="Female"/>
    <s v="Female"/>
    <x v="36"/>
    <s v="No"/>
    <s v="No"/>
    <x v="0"/>
    <n v="0"/>
    <x v="1"/>
    <x v="0"/>
    <s v="direct debit"/>
    <n v="49"/>
    <x v="1"/>
    <n v="49"/>
    <n v="2770"/>
    <x v="0"/>
    <x v="0"/>
    <s v="2023-11-04"/>
    <d v="2023-11-04T00:00:00"/>
    <x v="205"/>
    <s v="Bajo"/>
    <s v="Low"/>
    <n v="47.973542216807601"/>
    <x v="4"/>
    <s v="SMS"/>
    <s v="SMS"/>
    <b v="0"/>
    <s v="No"/>
    <s v="Running"/>
    <x v="1"/>
    <s v="Low"/>
    <n v="1.7543859649122806E-2"/>
    <x v="0"/>
    <x v="0"/>
  </r>
  <r>
    <s v="2467-XGIS"/>
    <x v="1"/>
    <n v="57"/>
    <x v="3"/>
    <x v="7"/>
    <n v="0"/>
    <s v="No"/>
    <n v="43"/>
    <s v="CT"/>
    <s v="Female"/>
    <s v="Female"/>
    <x v="19"/>
    <s v="No"/>
    <s v="No"/>
    <x v="0"/>
    <n v="0"/>
    <x v="1"/>
    <x v="0"/>
    <s v="direct debit"/>
    <n v="53"/>
    <x v="1"/>
    <n v="53"/>
    <n v="3017"/>
    <x v="1"/>
    <x v="8"/>
    <s v="2022/11/19"/>
    <d v="2022-11-19T00:00:00"/>
    <x v="772"/>
    <s v="Medio"/>
    <s v="Medium"/>
    <n v="63.103436301565438"/>
    <x v="5"/>
    <s v="Email"/>
    <s v="Email"/>
    <b v="0"/>
    <s v="No"/>
    <s v="Reading"/>
    <x v="2"/>
    <s v="Medium"/>
    <n v="5.2631578947368418E-2"/>
    <x v="0"/>
    <x v="0"/>
  </r>
  <r>
    <s v="8612-MHNZ"/>
    <x v="1"/>
    <n v="53"/>
    <x v="2"/>
    <x v="7"/>
    <n v="1"/>
    <s v="Yes"/>
    <n v="0"/>
    <s v="WI"/>
    <s v="Hombre"/>
    <s v="Male"/>
    <x v="17"/>
    <s v="No"/>
    <s v="No"/>
    <x v="0"/>
    <n v="0"/>
    <x v="1"/>
    <x v="0"/>
    <s v="CREDIT CARD"/>
    <n v="36"/>
    <x v="0"/>
    <n v="36"/>
    <n v="1926"/>
    <x v="5"/>
    <x v="18"/>
    <s v="2022/09/25"/>
    <d v="2022-09-25T00:00:00"/>
    <x v="167"/>
    <s v="Alto"/>
    <s v="High"/>
    <n v="41.396951590412783"/>
    <x v="1"/>
    <s v="Email"/>
    <s v="Email"/>
    <b v="0"/>
    <s v="No"/>
    <s v="Running"/>
    <x v="1"/>
    <s v="High"/>
    <n v="0.18867924528301888"/>
    <x v="0"/>
    <x v="0"/>
  </r>
  <r>
    <s v="8582-OMPU"/>
    <x v="1"/>
    <n v="12"/>
    <x v="5"/>
    <x v="0"/>
    <n v="0"/>
    <s v="No"/>
    <n v="0"/>
    <s v="OR"/>
    <s v="Female"/>
    <s v="Female"/>
    <x v="3"/>
    <s v="No"/>
    <s v="No"/>
    <x v="0"/>
    <n v="0"/>
    <x v="0"/>
    <x v="1"/>
    <s v="direct debit"/>
    <n v="11"/>
    <x v="1"/>
    <n v="11"/>
    <n v="129"/>
    <x v="3"/>
    <x v="7"/>
    <s v="2022/07/03"/>
    <d v="2022-07-03T00:00:00"/>
    <x v="431"/>
    <s v="Alto"/>
    <s v="High"/>
    <n v="13.00154533007907"/>
    <x v="2"/>
    <s v="Teléfono"/>
    <s v="Phone"/>
    <b v="0"/>
    <s v="No"/>
    <s v="Gaming"/>
    <x v="0"/>
    <s v="Medium"/>
    <n v="0.33333333333333331"/>
    <x v="0"/>
    <x v="0"/>
  </r>
  <r>
    <s v="8455-FSVF"/>
    <x v="0"/>
    <n v="24"/>
    <x v="2"/>
    <x v="7"/>
    <n v="0"/>
    <s v="No"/>
    <n v="15"/>
    <s v="UT"/>
    <s v="Hombre"/>
    <s v="Male"/>
    <x v="36"/>
    <s v="No"/>
    <s v="No"/>
    <x v="0"/>
    <n v="0"/>
    <x v="0"/>
    <x v="0"/>
    <s v="direct debit"/>
    <n v="31"/>
    <x v="1"/>
    <n v="31"/>
    <n v="761"/>
    <x v="0"/>
    <x v="0"/>
    <s v="2023/12/05"/>
    <d v="2023-12-05T00:00:00"/>
    <x v="285"/>
    <s v="Medio"/>
    <s v="Medium"/>
    <n v="26.43675573578243"/>
    <x v="4"/>
    <s v="SMS"/>
    <s v="SMS"/>
    <b v="0"/>
    <s v="No"/>
    <s v="Reading"/>
    <x v="0"/>
    <s v="Low"/>
    <n v="4.1666666666666664E-2"/>
    <x v="0"/>
    <x v="0"/>
  </r>
  <r>
    <s v="8435-OEBH"/>
    <x v="0"/>
    <n v="21"/>
    <x v="1"/>
    <x v="20"/>
    <n v="1"/>
    <s v="Yes"/>
    <n v="0"/>
    <s v="NY"/>
    <s v="Female"/>
    <s v="Female"/>
    <x v="10"/>
    <s v="No"/>
    <s v="No"/>
    <x v="0"/>
    <n v="0"/>
    <x v="1"/>
    <x v="1"/>
    <s v="direct debit"/>
    <n v="23"/>
    <x v="1"/>
    <n v="23"/>
    <n v="474"/>
    <x v="0"/>
    <x v="0"/>
    <s v="2021/03/16"/>
    <d v="2021-03-16T00:00:00"/>
    <x v="773"/>
    <s v="Bajo"/>
    <s v="Low"/>
    <n v="19.93694593070876"/>
    <x v="8"/>
    <s v="SMS"/>
    <s v="SMS"/>
    <b v="1"/>
    <s v="Yes"/>
    <s v="Cooking"/>
    <x v="0"/>
    <s v="High"/>
    <n v="0.42857142857142855"/>
    <x v="2"/>
    <x v="0"/>
  </r>
  <r>
    <s v="6950-TYWY"/>
    <x v="0"/>
    <n v="17"/>
    <x v="1"/>
    <x v="9"/>
    <n v="1"/>
    <s v="Yes"/>
    <n v="0"/>
    <s v="NJ"/>
    <s v="Hombre"/>
    <s v="Male"/>
    <x v="58"/>
    <s v="No"/>
    <s v="No"/>
    <x v="0"/>
    <n v="0"/>
    <x v="0"/>
    <x v="0"/>
    <s v="direct debit"/>
    <n v="49"/>
    <x v="1"/>
    <n v="49"/>
    <n v="812"/>
    <x v="0"/>
    <x v="0"/>
    <s v="2022-08-05"/>
    <d v="2022-08-05T00:00:00"/>
    <x v="232"/>
    <s v="Medio"/>
    <s v="Medium"/>
    <n v="48.320244705824123"/>
    <x v="1"/>
    <s v="Teléfono"/>
    <s v="Phone"/>
    <b v="1"/>
    <s v="Yes"/>
    <s v="Reading"/>
    <x v="1"/>
    <s v="High"/>
    <n v="0.58823529411764708"/>
    <x v="0"/>
    <x v="0"/>
  </r>
  <r>
    <s v="8049-VCRN"/>
    <x v="0"/>
    <n v="2"/>
    <x v="2"/>
    <x v="15"/>
    <n v="1"/>
    <s v="Yes"/>
    <n v="0"/>
    <s v="NC"/>
    <s v="Hombre"/>
    <s v="Male"/>
    <x v="47"/>
    <s v="Yes"/>
    <s v="No"/>
    <x v="0"/>
    <n v="0"/>
    <x v="0"/>
    <x v="0"/>
    <s v="direct debit"/>
    <n v="42"/>
    <x v="1"/>
    <n v="42"/>
    <n v="79"/>
    <x v="0"/>
    <x v="0"/>
    <s v="2021/04/18"/>
    <d v="2021-04-18T00:00:00"/>
    <x v="669"/>
    <s v="Medio"/>
    <s v="Medium"/>
    <n v="34.675360860869823"/>
    <x v="4"/>
    <s v="SMS"/>
    <s v="SMS"/>
    <b v="1"/>
    <s v="Yes"/>
    <s v="Running"/>
    <x v="1"/>
    <s v="Low"/>
    <n v="0.5"/>
    <x v="2"/>
    <x v="2"/>
  </r>
  <r>
    <s v="2398-OLSH"/>
    <x v="1"/>
    <n v="1"/>
    <x v="4"/>
    <x v="2"/>
    <n v="1"/>
    <s v="Yes"/>
    <n v="0"/>
    <s v="TN"/>
    <s v="Hombre"/>
    <s v="Male"/>
    <x v="45"/>
    <s v="No"/>
    <s v="No"/>
    <x v="0"/>
    <n v="0"/>
    <x v="0"/>
    <x v="0"/>
    <s v="CREDIT CARD"/>
    <n v="25"/>
    <x v="0"/>
    <n v="25"/>
    <n v="25"/>
    <x v="4"/>
    <x v="14"/>
    <s v="2021-07-25"/>
    <d v="2021-07-25T00:00:00"/>
    <x v="774"/>
    <s v="Medio"/>
    <s v="Medium"/>
    <n v="26.23736899726023"/>
    <x v="9"/>
    <s v="Email"/>
    <s v="Email"/>
    <b v="1"/>
    <s v="Yes"/>
    <s v="Gaming"/>
    <x v="0"/>
    <s v="Medium"/>
    <n v="5"/>
    <x v="0"/>
    <x v="0"/>
  </r>
  <r>
    <s v="3177-ODRK"/>
    <x v="0"/>
    <n v="17"/>
    <x v="1"/>
    <x v="1"/>
    <n v="1"/>
    <s v="Yes"/>
    <n v="0"/>
    <s v="MN"/>
    <s v="Female"/>
    <s v="Female"/>
    <x v="2"/>
    <s v="No"/>
    <s v="Yes"/>
    <x v="0"/>
    <n v="0"/>
    <x v="0"/>
    <x v="2"/>
    <s v="direct debit"/>
    <n v="39"/>
    <x v="1"/>
    <n v="39"/>
    <n v="669"/>
    <x v="0"/>
    <x v="0"/>
    <s v="2022-11-21"/>
    <d v="2022-11-21T00:00:00"/>
    <x v="365"/>
    <s v="Bajo"/>
    <s v="Low"/>
    <n v="40.537364853314507"/>
    <x v="1"/>
    <s v="Teléfono"/>
    <s v="Phone"/>
    <b v="1"/>
    <s v="Yes"/>
    <s v="Cooking"/>
    <x v="1"/>
    <s v="High"/>
    <n v="0.58823529411764708"/>
    <x v="0"/>
    <x v="1"/>
  </r>
  <r>
    <s v="1377-CIKO"/>
    <x v="0"/>
    <n v="47"/>
    <x v="2"/>
    <x v="11"/>
    <n v="0"/>
    <s v="No"/>
    <n v="35"/>
    <s v="NY"/>
    <s v="Female"/>
    <s v="Female"/>
    <x v="49"/>
    <s v="No"/>
    <s v="No"/>
    <x v="1"/>
    <n v="6"/>
    <x v="0"/>
    <x v="2"/>
    <s v="direct debit"/>
    <n v="23"/>
    <x v="1"/>
    <n v="23"/>
    <n v="1064"/>
    <x v="0"/>
    <x v="0"/>
    <s v="2022/05/12"/>
    <d v="2022-05-12T00:00:00"/>
    <x v="573"/>
    <s v="Medio"/>
    <s v="Medium"/>
    <n v="20.099726635748869"/>
    <x v="6"/>
    <s v="Email"/>
    <s v="Email"/>
    <b v="1"/>
    <s v="Yes"/>
    <s v="Reading"/>
    <x v="0"/>
    <s v="High"/>
    <n v="0.1702127659574468"/>
    <x v="0"/>
    <x v="0"/>
  </r>
  <r>
    <s v="8760-PEBG"/>
    <x v="1"/>
    <n v="36"/>
    <x v="2"/>
    <x v="15"/>
    <n v="1"/>
    <s v="Yes"/>
    <n v="0"/>
    <s v="NC"/>
    <s v="Female"/>
    <s v="Female"/>
    <x v="8"/>
    <s v="Yes"/>
    <s v="No"/>
    <x v="0"/>
    <n v="0"/>
    <x v="0"/>
    <x v="0"/>
    <s v="direct debit"/>
    <n v="28"/>
    <x v="1"/>
    <n v="28"/>
    <n v="1030"/>
    <x v="1"/>
    <x v="6"/>
    <s v="2020-02-02"/>
    <d v="2020-02-02T00:00:00"/>
    <x v="775"/>
    <s v="Medio"/>
    <s v="Medium"/>
    <n v="25.430789098140579"/>
    <x v="7"/>
    <s v="SMS"/>
    <s v="SMS"/>
    <b v="1"/>
    <s v="Yes"/>
    <s v="Cooking"/>
    <x v="0"/>
    <s v="Low"/>
    <n v="5.5555555555555552E-2"/>
    <x v="2"/>
    <x v="2"/>
  </r>
  <r>
    <s v="4300-HGBP"/>
    <x v="0"/>
    <n v="6"/>
    <x v="1"/>
    <x v="0"/>
    <n v="0"/>
    <s v="No"/>
    <n v="0"/>
    <s v="AR"/>
    <s v="Hombre"/>
    <s v="Male"/>
    <x v="13"/>
    <s v="No"/>
    <s v="No"/>
    <x v="0"/>
    <n v="0"/>
    <x v="0"/>
    <x v="0"/>
    <s v="direct debit"/>
    <n v="7"/>
    <x v="1"/>
    <n v="7"/>
    <n v="47"/>
    <x v="0"/>
    <x v="0"/>
    <s v="2022-01-05"/>
    <d v="2022-01-05T00:00:00"/>
    <x v="776"/>
    <s v="Alto"/>
    <s v="High"/>
    <n v="6.4860480706648902"/>
    <x v="8"/>
    <s v="SMS"/>
    <s v="SMS"/>
    <b v="1"/>
    <s v="Yes"/>
    <s v="Gaming"/>
    <x v="0"/>
    <s v="High"/>
    <n v="1.5"/>
    <x v="0"/>
    <x v="0"/>
  </r>
  <r>
    <s v="8301-PXLD"/>
    <x v="1"/>
    <n v="59"/>
    <x v="0"/>
    <x v="1"/>
    <n v="1"/>
    <s v="Yes"/>
    <n v="0"/>
    <s v="TX"/>
    <s v="Female"/>
    <s v="Female"/>
    <x v="1"/>
    <s v="No"/>
    <s v="Yes"/>
    <x v="0"/>
    <n v="0"/>
    <x v="0"/>
    <x v="1"/>
    <s v="CREDIT CARD"/>
    <n v="50"/>
    <x v="0"/>
    <n v="50"/>
    <n v="2934"/>
    <x v="3"/>
    <x v="7"/>
    <s v="2023/11/16"/>
    <d v="2023-11-16T00:00:00"/>
    <x v="282"/>
    <s v="Alto"/>
    <s v="High"/>
    <n v="45.524214541166899"/>
    <x v="4"/>
    <s v="Email"/>
    <s v="Email"/>
    <b v="0"/>
    <s v="No"/>
    <s v="Cooking"/>
    <x v="1"/>
    <s v="Low"/>
    <n v="1.6949152542372881E-2"/>
    <x v="0"/>
    <x v="1"/>
  </r>
  <r>
    <s v="8734-WNFZ"/>
    <x v="1"/>
    <n v="1"/>
    <x v="5"/>
    <x v="5"/>
    <n v="1"/>
    <s v="Yes"/>
    <n v="0"/>
    <s v="MN"/>
    <s v="Female"/>
    <s v="Female"/>
    <x v="27"/>
    <s v="No"/>
    <s v="Yes"/>
    <x v="0"/>
    <n v="0"/>
    <x v="0"/>
    <x v="0"/>
    <s v="direct debit"/>
    <n v="46"/>
    <x v="1"/>
    <n v="46"/>
    <n v="46"/>
    <x v="3"/>
    <x v="1"/>
    <s v="2021/04/14"/>
    <d v="2021-04-14T00:00:00"/>
    <x v="777"/>
    <s v="Medio"/>
    <s v="Medium"/>
    <n v="38.749275087295629"/>
    <x v="1"/>
    <s v="Email"/>
    <s v="Email"/>
    <b v="1"/>
    <s v="Yes"/>
    <s v="Reading"/>
    <x v="1"/>
    <s v="High"/>
    <n v="10"/>
    <x v="0"/>
    <x v="1"/>
  </r>
  <r>
    <s v="2227-PKXK"/>
    <x v="0"/>
    <n v="21"/>
    <x v="1"/>
    <x v="20"/>
    <n v="1"/>
    <s v="Yes"/>
    <n v="0"/>
    <s v="IN"/>
    <s v="Hombre"/>
    <s v="Male"/>
    <x v="37"/>
    <s v="Yes"/>
    <s v="No"/>
    <x v="0"/>
    <n v="0"/>
    <x v="0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Cooking"/>
    <x v="1"/>
    <s v="Medium"/>
    <n v="0.23809523809523808"/>
    <x v="2"/>
    <x v="2"/>
  </r>
  <r>
    <s v="5912-RMRJ"/>
    <x v="0"/>
    <n v="29"/>
    <x v="0"/>
    <x v="0"/>
    <n v="0"/>
    <s v="No"/>
    <n v="0"/>
    <s v="OR"/>
    <s v="Female"/>
    <s v="Female"/>
    <x v="30"/>
    <s v="No"/>
    <s v="Yes"/>
    <x v="0"/>
    <n v="0"/>
    <x v="0"/>
    <x v="1"/>
    <s v="CREDIT CARD"/>
    <n v="10"/>
    <x v="0"/>
    <n v="10"/>
    <n v="287"/>
    <x v="0"/>
    <x v="0"/>
    <s v="2022/08/03"/>
    <d v="2022-08-03T00:00:00"/>
    <x v="778"/>
    <s v="Alto"/>
    <s v="High"/>
    <n v="10.35168427759174"/>
    <x v="7"/>
    <s v="Email"/>
    <s v="Email"/>
    <b v="0"/>
    <s v="No"/>
    <s v="Reading"/>
    <x v="0"/>
    <s v="Low"/>
    <n v="6.8965517241379309E-2"/>
    <x v="0"/>
    <x v="1"/>
  </r>
  <r>
    <s v="9017-TRME"/>
    <x v="0"/>
    <n v="66"/>
    <x v="2"/>
    <x v="3"/>
    <n v="1"/>
    <s v="Yes"/>
    <n v="0"/>
    <s v="ID"/>
    <s v="Hombre"/>
    <s v="Male"/>
    <x v="5"/>
    <s v="No"/>
    <s v="No"/>
    <x v="1"/>
    <n v="3"/>
    <x v="1"/>
    <x v="2"/>
    <s v="direct debit"/>
    <n v="20"/>
    <x v="1"/>
    <n v="20"/>
    <n v="1311"/>
    <x v="0"/>
    <x v="0"/>
    <s v="2020/03/21"/>
    <d v="2020-03-21T00:00:00"/>
    <x v="779"/>
    <s v="Alto"/>
    <s v="High"/>
    <n v="21.562662894221841"/>
    <x v="9"/>
    <s v="Email"/>
    <s v="Email"/>
    <b v="1"/>
    <s v="Yes"/>
    <s v="Running"/>
    <x v="0"/>
    <s v="Medium"/>
    <n v="7.575757575757576E-2"/>
    <x v="0"/>
    <x v="0"/>
  </r>
  <r>
    <s v="2897-PCHI"/>
    <x v="0"/>
    <n v="39"/>
    <x v="1"/>
    <x v="5"/>
    <n v="1"/>
    <s v="Yes"/>
    <n v="0"/>
    <s v="OR"/>
    <s v="Hombre"/>
    <s v="Male"/>
    <x v="17"/>
    <s v="No"/>
    <s v="No"/>
    <x v="0"/>
    <n v="0"/>
    <x v="1"/>
    <x v="1"/>
    <s v="CREDIT CARD"/>
    <n v="31"/>
    <x v="0"/>
    <n v="31"/>
    <n v="1198"/>
    <x v="0"/>
    <x v="0"/>
    <s v="2022/01/25"/>
    <d v="2022-01-25T00:00:00"/>
    <x v="490"/>
    <s v="Bajo"/>
    <s v="Low"/>
    <n v="33.912571794184451"/>
    <x v="5"/>
    <s v="Teléfono"/>
    <s v="Phone"/>
    <b v="1"/>
    <s v="Yes"/>
    <s v="Gaming"/>
    <x v="1"/>
    <s v="Medium"/>
    <n v="7.6923076923076927E-2"/>
    <x v="0"/>
    <x v="0"/>
  </r>
  <r>
    <s v="1652-HWRA"/>
    <x v="1"/>
    <n v="1"/>
    <x v="1"/>
    <x v="18"/>
    <n v="1"/>
    <s v="Yes"/>
    <n v="0"/>
    <s v="DE"/>
    <s v="Female"/>
    <s v="Female"/>
    <x v="63"/>
    <s v="No"/>
    <s v="Yes"/>
    <x v="0"/>
    <n v="0"/>
    <x v="1"/>
    <x v="0"/>
    <s v="direct debit"/>
    <n v="65"/>
    <x v="1"/>
    <n v="65"/>
    <n v="65"/>
    <x v="3"/>
    <x v="1"/>
    <s v="2023-06-28"/>
    <d v="2023-06-28T00:00:00"/>
    <x v="780"/>
    <s v="Alto"/>
    <s v="High"/>
    <n v="52.105244041580733"/>
    <x v="7"/>
    <s v="SMS"/>
    <s v="SMS"/>
    <b v="1"/>
    <s v="Yes"/>
    <s v="Running"/>
    <x v="1"/>
    <s v="Low"/>
    <n v="2"/>
    <x v="0"/>
    <x v="1"/>
  </r>
  <r>
    <s v="7055-OZDJ"/>
    <x v="0"/>
    <n v="63"/>
    <x v="1"/>
    <x v="12"/>
    <n v="1"/>
    <s v="Yes"/>
    <n v="0"/>
    <s v="WI"/>
    <s v="Female"/>
    <s v="Female"/>
    <x v="5"/>
    <s v="No"/>
    <s v="No"/>
    <x v="0"/>
    <n v="0"/>
    <x v="1"/>
    <x v="0"/>
    <s v="direct debit"/>
    <n v="60"/>
    <x v="1"/>
    <n v="60"/>
    <n v="3797"/>
    <x v="0"/>
    <x v="0"/>
    <s v="2020/04/04"/>
    <d v="2020-04-04T00:00:00"/>
    <x v="781"/>
    <s v="Medio"/>
    <s v="Medium"/>
    <n v="68.811441210508804"/>
    <x v="0"/>
    <s v="Teléfono"/>
    <s v="Phone"/>
    <b v="1"/>
    <s v="Yes"/>
    <s v="Reading"/>
    <x v="2"/>
    <s v="Low"/>
    <n v="0"/>
    <x v="0"/>
    <x v="0"/>
  </r>
  <r>
    <s v="4752-IVNS"/>
    <x v="0"/>
    <n v="23"/>
    <x v="2"/>
    <x v="31"/>
    <n v="1"/>
    <s v="Yes"/>
    <n v="0"/>
    <s v="AL"/>
    <s v="Female"/>
    <s v="Female"/>
    <x v="46"/>
    <s v="No"/>
    <s v="No"/>
    <x v="1"/>
    <n v="2"/>
    <x v="1"/>
    <x v="0"/>
    <s v="CREDIT CARD"/>
    <n v="40"/>
    <x v="0"/>
    <n v="40"/>
    <n v="903"/>
    <x v="0"/>
    <x v="0"/>
    <s v="2020-03-17"/>
    <d v="2020-03-17T00:00:00"/>
    <x v="732"/>
    <s v="Alto"/>
    <s v="High"/>
    <n v="43.091922880126013"/>
    <x v="8"/>
    <s v="Teléfono"/>
    <s v="Phone"/>
    <b v="0"/>
    <s v="No"/>
    <s v="Cooking"/>
    <x v="1"/>
    <s v="High"/>
    <n v="0.39130434782608697"/>
    <x v="2"/>
    <x v="0"/>
  </r>
  <r>
    <s v="6256-CPYP"/>
    <x v="0"/>
    <n v="29"/>
    <x v="1"/>
    <x v="0"/>
    <n v="0"/>
    <s v="No"/>
    <n v="0"/>
    <s v="UT"/>
    <s v="Hombre"/>
    <s v="Male"/>
    <x v="51"/>
    <s v="No"/>
    <s v="No"/>
    <x v="0"/>
    <n v="0"/>
    <x v="0"/>
    <x v="1"/>
    <s v="CREDIT CARD"/>
    <n v="10"/>
    <x v="0"/>
    <n v="10"/>
    <n v="282"/>
    <x v="0"/>
    <x v="0"/>
    <s v="2023/02/25"/>
    <d v="2023-02-25T00:00:00"/>
    <x v="77"/>
    <s v="Alto"/>
    <s v="High"/>
    <n v="10.73314247076388"/>
    <x v="6"/>
    <s v="SMS"/>
    <s v="SMS"/>
    <b v="1"/>
    <s v="Yes"/>
    <s v="Cooking"/>
    <x v="0"/>
    <s v="High"/>
    <n v="0.27586206896551724"/>
    <x v="0"/>
    <x v="0"/>
  </r>
  <r>
    <s v="0522-GCYT"/>
    <x v="1"/>
    <n v="49"/>
    <x v="1"/>
    <x v="5"/>
    <n v="1"/>
    <s v="Yes"/>
    <n v="0"/>
    <s v="MT"/>
    <s v="Hombre"/>
    <s v="Male"/>
    <x v="17"/>
    <s v="No"/>
    <s v="No"/>
    <x v="1"/>
    <n v="4"/>
    <x v="1"/>
    <x v="0"/>
    <s v="direct debit"/>
    <n v="36"/>
    <x v="1"/>
    <n v="36"/>
    <n v="1734"/>
    <x v="1"/>
    <x v="6"/>
    <s v="2022/01/06"/>
    <d v="2022-01-06T00:00:00"/>
    <x v="782"/>
    <s v="Alto"/>
    <s v="High"/>
    <n v="42.904662252684453"/>
    <x v="4"/>
    <s v="Teléfono"/>
    <s v="Phone"/>
    <b v="0"/>
    <s v="No"/>
    <s v="Gaming"/>
    <x v="1"/>
    <s v="Low"/>
    <n v="2.0408163265306121E-2"/>
    <x v="0"/>
    <x v="0"/>
  </r>
  <r>
    <s v="8479-CFJA"/>
    <x v="0"/>
    <n v="70"/>
    <x v="0"/>
    <x v="2"/>
    <n v="1"/>
    <s v="Yes"/>
    <n v="0"/>
    <s v="MI"/>
    <s v="Hombre"/>
    <s v="Male"/>
    <x v="58"/>
    <s v="No"/>
    <s v="No"/>
    <x v="0"/>
    <n v="0"/>
    <x v="1"/>
    <x v="2"/>
    <s v="direct debit"/>
    <n v="34"/>
    <x v="1"/>
    <n v="34"/>
    <n v="2397"/>
    <x v="0"/>
    <x v="0"/>
    <s v="2020-07-16"/>
    <d v="2020-07-16T00:00:00"/>
    <x v="783"/>
    <s v="Medio"/>
    <s v="Medium"/>
    <n v="36.249161750978431"/>
    <x v="10"/>
    <s v="Teléfono"/>
    <s v="Phone"/>
    <b v="0"/>
    <s v="No"/>
    <s v="Cooking"/>
    <x v="1"/>
    <s v="Medium"/>
    <n v="0.1"/>
    <x v="0"/>
    <x v="0"/>
  </r>
  <r>
    <s v="9928-YEQI"/>
    <x v="0"/>
    <n v="27"/>
    <x v="1"/>
    <x v="7"/>
    <n v="0"/>
    <s v="No"/>
    <n v="19"/>
    <s v="NV"/>
    <s v="Hombre"/>
    <s v="Male"/>
    <x v="37"/>
    <s v="Yes"/>
    <s v="No"/>
    <x v="0"/>
    <n v="0"/>
    <x v="1"/>
    <x v="1"/>
    <s v="CREDIT CARD"/>
    <n v="22"/>
    <x v="0"/>
    <n v="22"/>
    <n v="591"/>
    <x v="0"/>
    <x v="0"/>
    <s v="2023/05/27"/>
    <d v="2023-05-27T00:00:00"/>
    <x v="784"/>
    <s v="Bajo"/>
    <s v="Low"/>
    <n v="24.866574781478999"/>
    <x v="8"/>
    <s v="Email"/>
    <s v="Email"/>
    <b v="1"/>
    <s v="Yes"/>
    <s v="Cooking"/>
    <x v="0"/>
    <s v="High"/>
    <n v="0.33333333333333331"/>
    <x v="0"/>
    <x v="2"/>
  </r>
  <r>
    <s v="4172-XFEE"/>
    <x v="1"/>
    <n v="22"/>
    <x v="0"/>
    <x v="12"/>
    <n v="1"/>
    <s v="Yes"/>
    <n v="0"/>
    <s v="LA"/>
    <s v="Hombre"/>
    <s v="Male"/>
    <x v="4"/>
    <s v="No"/>
    <s v="No"/>
    <x v="0"/>
    <n v="0"/>
    <x v="0"/>
    <x v="0"/>
    <s v="direct debit"/>
    <n v="41"/>
    <x v="1"/>
    <n v="41"/>
    <n v="907"/>
    <x v="2"/>
    <x v="5"/>
    <s v="2020-06-12"/>
    <d v="2020-06-12T00:00:00"/>
    <x v="785"/>
    <s v="Alto"/>
    <s v="High"/>
    <n v="37.026948439019591"/>
    <x v="7"/>
    <s v="Teléfono"/>
    <s v="Phone"/>
    <b v="0"/>
    <s v="No"/>
    <s v="Gaming"/>
    <x v="1"/>
    <s v="Low"/>
    <n v="9.0909090909090912E-2"/>
    <x v="0"/>
    <x v="0"/>
  </r>
  <r>
    <s v="3083-JPFE"/>
    <x v="0"/>
    <n v="59"/>
    <x v="1"/>
    <x v="19"/>
    <n v="1"/>
    <s v="Yes"/>
    <n v="0"/>
    <s v="OK"/>
    <s v="Female"/>
    <s v="Female"/>
    <x v="26"/>
    <s v="No"/>
    <s v="No"/>
    <x v="0"/>
    <n v="0"/>
    <x v="1"/>
    <x v="2"/>
    <s v="direct debit"/>
    <n v="60"/>
    <x v="1"/>
    <n v="60"/>
    <n v="3526"/>
    <x v="0"/>
    <x v="0"/>
    <s v="2021/09/10"/>
    <d v="2021-09-10T00:00:00"/>
    <x v="786"/>
    <s v="Bajo"/>
    <s v="Low"/>
    <n v="57.216597322336099"/>
    <x v="6"/>
    <s v="Email"/>
    <s v="Email"/>
    <b v="1"/>
    <s v="Yes"/>
    <s v="Running"/>
    <x v="1"/>
    <s v="High"/>
    <n v="0.13559322033898305"/>
    <x v="2"/>
    <x v="0"/>
  </r>
  <r>
    <s v="2207-IIJQ"/>
    <x v="0"/>
    <n v="1"/>
    <x v="1"/>
    <x v="0"/>
    <n v="0"/>
    <s v="No"/>
    <n v="0"/>
    <s v="NM"/>
    <s v="Hombre"/>
    <s v="Male"/>
    <x v="17"/>
    <s v="No"/>
    <s v="No"/>
    <x v="0"/>
    <n v="0"/>
    <x v="0"/>
    <x v="0"/>
    <s v="CREDIT CARD"/>
    <n v="7"/>
    <x v="0"/>
    <n v="7"/>
    <n v="7"/>
    <x v="0"/>
    <x v="0"/>
    <s v="2023/01/10"/>
    <d v="2023-01-10T00:00:00"/>
    <x v="729"/>
    <s v="Medio"/>
    <s v="Medium"/>
    <n v="7.6783513724183621"/>
    <x v="5"/>
    <s v="Teléfono"/>
    <s v="Phone"/>
    <b v="0"/>
    <s v="No"/>
    <s v="Cooking"/>
    <x v="0"/>
    <s v="Medium"/>
    <n v="3"/>
    <x v="0"/>
    <x v="0"/>
  </r>
  <r>
    <s v="7105-GNZD"/>
    <x v="0"/>
    <n v="35"/>
    <x v="1"/>
    <x v="7"/>
    <n v="1"/>
    <s v="Yes"/>
    <n v="0"/>
    <s v="WI"/>
    <s v="Hombre"/>
    <s v="Male"/>
    <x v="38"/>
    <s v="No"/>
    <s v="No"/>
    <x v="0"/>
    <n v="0"/>
    <x v="1"/>
    <x v="0"/>
    <s v="direct debit"/>
    <n v="32"/>
    <x v="1"/>
    <n v="32"/>
    <n v="1114"/>
    <x v="0"/>
    <x v="0"/>
    <s v="2021-09-09"/>
    <d v="2021-09-09T00:00:00"/>
    <x v="770"/>
    <s v="Medio"/>
    <s v="Medium"/>
    <n v="37.127161693763497"/>
    <x v="5"/>
    <s v="Teléfono"/>
    <s v="Phone"/>
    <b v="0"/>
    <s v="No"/>
    <s v="Gaming"/>
    <x v="1"/>
    <s v="Medium"/>
    <n v="8.5714285714285715E-2"/>
    <x v="0"/>
    <x v="0"/>
  </r>
  <r>
    <s v="1781-QJOG"/>
    <x v="1"/>
    <n v="1"/>
    <x v="0"/>
    <x v="6"/>
    <n v="1"/>
    <s v="Yes"/>
    <n v="0"/>
    <s v="NV"/>
    <s v="Female"/>
    <s v="Female"/>
    <x v="64"/>
    <s v="No"/>
    <s v="Yes"/>
    <x v="1"/>
    <n v="6"/>
    <x v="0"/>
    <x v="0"/>
    <s v="PAPER CHECK"/>
    <n v="24"/>
    <x v="3"/>
    <n v="24"/>
    <n v="24"/>
    <x v="5"/>
    <x v="4"/>
    <s v="2021-09-27"/>
    <d v="2021-09-27T00:00:00"/>
    <x v="681"/>
    <s v="Medio"/>
    <s v="Medium"/>
    <n v="24.52655430095653"/>
    <x v="9"/>
    <s v="Email"/>
    <s v="Email"/>
    <b v="1"/>
    <s v="Yes"/>
    <s v="Gaming"/>
    <x v="0"/>
    <s v="Medium"/>
    <n v="5"/>
    <x v="0"/>
    <x v="1"/>
  </r>
  <r>
    <s v="9842-LZDR"/>
    <x v="0"/>
    <n v="73"/>
    <x v="1"/>
    <x v="1"/>
    <n v="1"/>
    <s v="Yes"/>
    <n v="0"/>
    <s v="MN"/>
    <s v="Female"/>
    <s v="Female"/>
    <x v="3"/>
    <s v="No"/>
    <s v="No"/>
    <x v="0"/>
    <n v="0"/>
    <x v="1"/>
    <x v="2"/>
    <s v="CREDIT CARD"/>
    <n v="56"/>
    <x v="0"/>
    <n v="56"/>
    <n v="4087"/>
    <x v="0"/>
    <x v="0"/>
    <s v="2020-11-27"/>
    <d v="2020-11-27T00:00:00"/>
    <x v="787"/>
    <s v="Alto"/>
    <s v="High"/>
    <n v="62.955163585943303"/>
    <x v="9"/>
    <s v="Teléfono"/>
    <s v="Phone"/>
    <b v="1"/>
    <s v="Yes"/>
    <s v="Cooking"/>
    <x v="2"/>
    <s v="Medium"/>
    <n v="6.8493150684931503E-2"/>
    <x v="0"/>
    <x v="0"/>
  </r>
  <r>
    <s v="6261-JLQO"/>
    <x v="0"/>
    <n v="66"/>
    <x v="1"/>
    <x v="3"/>
    <n v="1"/>
    <s v="Yes"/>
    <n v="0"/>
    <s v="WV"/>
    <s v="Female"/>
    <s v="Female"/>
    <x v="33"/>
    <s v="Yes"/>
    <s v="No"/>
    <x v="0"/>
    <n v="0"/>
    <x v="1"/>
    <x v="2"/>
    <s v="direct debit"/>
    <n v="24"/>
    <x v="1"/>
    <n v="24"/>
    <n v="1570"/>
    <x v="0"/>
    <x v="0"/>
    <s v="2021-06-23"/>
    <d v="2021-06-23T00:00:00"/>
    <x v="788"/>
    <s v="Alto"/>
    <s v="High"/>
    <n v="28.611112081258309"/>
    <x v="6"/>
    <s v="Teléfono"/>
    <s v="Phone"/>
    <b v="1"/>
    <s v="Yes"/>
    <s v="Cooking"/>
    <x v="0"/>
    <s v="High"/>
    <n v="0.12121212121212122"/>
    <x v="0"/>
    <x v="2"/>
  </r>
  <r>
    <s v="7598-YNHU"/>
    <x v="0"/>
    <n v="17"/>
    <x v="1"/>
    <x v="2"/>
    <n v="1"/>
    <s v="Yes"/>
    <n v="0"/>
    <s v="NY"/>
    <s v="Hombre"/>
    <s v="Male"/>
    <x v="24"/>
    <s v="No"/>
    <s v="No"/>
    <x v="0"/>
    <n v="0"/>
    <x v="0"/>
    <x v="0"/>
    <s v="CREDIT CARD"/>
    <n v="24"/>
    <x v="0"/>
    <n v="24"/>
    <n v="406"/>
    <x v="0"/>
    <x v="0"/>
    <s v="2023-08-02"/>
    <d v="2023-08-02T00:00:00"/>
    <x v="337"/>
    <s v="Medio"/>
    <s v="Medium"/>
    <n v="19.805097820508529"/>
    <x v="2"/>
    <s v="SMS"/>
    <s v="SMS"/>
    <b v="1"/>
    <s v="Yes"/>
    <s v="Gaming"/>
    <x v="0"/>
    <s v="Medium"/>
    <n v="0.23529411764705882"/>
    <x v="0"/>
    <x v="0"/>
  </r>
  <r>
    <s v="6708-KMTN"/>
    <x v="1"/>
    <n v="61"/>
    <x v="5"/>
    <x v="1"/>
    <n v="1"/>
    <s v="Yes"/>
    <n v="0"/>
    <s v="WV"/>
    <s v="Female"/>
    <s v="Female"/>
    <x v="59"/>
    <s v="No"/>
    <s v="No"/>
    <x v="0"/>
    <n v="0"/>
    <x v="0"/>
    <x v="0"/>
    <s v="direct debit"/>
    <n v="43"/>
    <x v="1"/>
    <n v="43"/>
    <n v="2622"/>
    <x v="2"/>
    <x v="2"/>
    <s v="2020/09/12"/>
    <d v="2020-09-12T00:00:00"/>
    <x v="29"/>
    <s v="Medio"/>
    <s v="Medium"/>
    <n v="38.366953998092441"/>
    <x v="2"/>
    <s v="SMS"/>
    <s v="SMS"/>
    <b v="1"/>
    <s v="Yes"/>
    <s v="Reading"/>
    <x v="1"/>
    <s v="Medium"/>
    <n v="6.5573770491803282E-2"/>
    <x v="0"/>
    <x v="0"/>
  </r>
  <r>
    <s v="3071-WVBN"/>
    <x v="0"/>
    <n v="26"/>
    <x v="1"/>
    <x v="19"/>
    <n v="1"/>
    <s v="Yes"/>
    <n v="0"/>
    <s v="NJ"/>
    <s v="Hombre"/>
    <s v="Male"/>
    <x v="36"/>
    <s v="No"/>
    <s v="No"/>
    <x v="1"/>
    <n v="2"/>
    <x v="0"/>
    <x v="1"/>
    <s v="direct debit"/>
    <n v="40"/>
    <x v="1"/>
    <n v="40"/>
    <n v="1023"/>
    <x v="0"/>
    <x v="0"/>
    <s v="2022-10-03"/>
    <d v="2022-10-03T00:00:00"/>
    <x v="789"/>
    <s v="Bajo"/>
    <s v="Low"/>
    <n v="33.06435045615342"/>
    <x v="9"/>
    <s v="SMS"/>
    <s v="SMS"/>
    <b v="0"/>
    <s v="No"/>
    <s v="Cooking"/>
    <x v="1"/>
    <s v="Medium"/>
    <n v="0.19230769230769232"/>
    <x v="2"/>
    <x v="0"/>
  </r>
  <r>
    <s v="3901-WPYU"/>
    <x v="0"/>
    <n v="18"/>
    <x v="1"/>
    <x v="1"/>
    <n v="1"/>
    <s v="Yes"/>
    <n v="0"/>
    <s v="FL"/>
    <s v="Female"/>
    <s v="Female"/>
    <x v="4"/>
    <s v="No"/>
    <s v="No"/>
    <x v="0"/>
    <n v="0"/>
    <x v="0"/>
    <x v="0"/>
    <s v="direct debit"/>
    <n v="30"/>
    <x v="1"/>
    <n v="30"/>
    <n v="544"/>
    <x v="0"/>
    <x v="0"/>
    <s v="2023/01/22"/>
    <d v="2023-01-22T00:00:00"/>
    <x v="750"/>
    <s v="Medio"/>
    <s v="Medium"/>
    <n v="26.2972366178427"/>
    <x v="5"/>
    <s v="Teléfono"/>
    <s v="Phone"/>
    <b v="0"/>
    <s v="No"/>
    <s v="Running"/>
    <x v="0"/>
    <s v="Medium"/>
    <n v="0.16666666666666666"/>
    <x v="0"/>
    <x v="0"/>
  </r>
  <r>
    <s v="7654-DNHX"/>
    <x v="0"/>
    <n v="4"/>
    <x v="2"/>
    <x v="0"/>
    <n v="0"/>
    <s v="No"/>
    <n v="0"/>
    <s v="NJ"/>
    <s v="Hombre"/>
    <s v="Male"/>
    <x v="45"/>
    <s v="No"/>
    <s v="No"/>
    <x v="1"/>
    <n v="4"/>
    <x v="0"/>
    <x v="0"/>
    <s v="PAPER CHECK"/>
    <n v="8"/>
    <x v="3"/>
    <n v="8"/>
    <n v="32"/>
    <x v="0"/>
    <x v="0"/>
    <s v="2023-02-15"/>
    <d v="2023-02-15T00:00:00"/>
    <x v="790"/>
    <s v="Bajo"/>
    <s v="Low"/>
    <n v="7.449075226027646"/>
    <x v="6"/>
    <s v="Teléfono"/>
    <s v="Phone"/>
    <b v="1"/>
    <s v="Yes"/>
    <s v="Gaming"/>
    <x v="0"/>
    <s v="High"/>
    <n v="2"/>
    <x v="0"/>
    <x v="0"/>
  </r>
  <r>
    <s v="2809-TYJV"/>
    <x v="0"/>
    <n v="12"/>
    <x v="1"/>
    <x v="12"/>
    <n v="1"/>
    <s v="Yes"/>
    <n v="0"/>
    <s v="KS"/>
    <s v="Hombre"/>
    <s v="Male"/>
    <x v="54"/>
    <s v="No"/>
    <s v="Yes"/>
    <x v="0"/>
    <n v="0"/>
    <x v="0"/>
    <x v="0"/>
    <s v="direct debit"/>
    <n v="28"/>
    <x v="1"/>
    <n v="28"/>
    <n v="338"/>
    <x v="0"/>
    <x v="0"/>
    <s v="2021-09-02"/>
    <d v="2021-09-02T00:00:00"/>
    <x v="450"/>
    <s v="Medio"/>
    <s v="Medium"/>
    <n v="30.387914992185571"/>
    <x v="7"/>
    <s v="Teléfono"/>
    <s v="Phone"/>
    <b v="0"/>
    <s v="No"/>
    <s v="Cooking"/>
    <x v="1"/>
    <s v="Low"/>
    <n v="0.16666666666666666"/>
    <x v="0"/>
    <x v="1"/>
  </r>
  <r>
    <s v="9130-SFZQ"/>
    <x v="0"/>
    <n v="27"/>
    <x v="1"/>
    <x v="35"/>
    <n v="0"/>
    <s v="No"/>
    <n v="40"/>
    <s v="IA"/>
    <s v="Hombre"/>
    <s v="Male"/>
    <x v="37"/>
    <s v="Yes"/>
    <s v="No"/>
    <x v="0"/>
    <n v="0"/>
    <x v="1"/>
    <x v="1"/>
    <s v="direct debit"/>
    <n v="49"/>
    <x v="1"/>
    <n v="49"/>
    <n v="1291"/>
    <x v="0"/>
    <x v="0"/>
    <s v="2021-07-31"/>
    <d v="2021-07-31T00:00:00"/>
    <x v="686"/>
    <s v="Alto"/>
    <s v="High"/>
    <n v="57.405574631368587"/>
    <x v="5"/>
    <s v="Email"/>
    <s v="Email"/>
    <b v="1"/>
    <s v="Yes"/>
    <s v="Gaming"/>
    <x v="1"/>
    <s v="Medium"/>
    <n v="0.1111111111111111"/>
    <x v="1"/>
    <x v="2"/>
  </r>
  <r>
    <s v="1671-ZWXB"/>
    <x v="0"/>
    <n v="73"/>
    <x v="0"/>
    <x v="9"/>
    <n v="1"/>
    <s v="Yes"/>
    <n v="0"/>
    <s v="HI"/>
    <s v="Hombre"/>
    <s v="Male"/>
    <x v="5"/>
    <s v="No"/>
    <s v="No"/>
    <x v="0"/>
    <n v="0"/>
    <x v="1"/>
    <x v="2"/>
    <s v="direct debit"/>
    <n v="43"/>
    <x v="1"/>
    <n v="43"/>
    <n v="3121"/>
    <x v="0"/>
    <x v="0"/>
    <s v="2023/09/09"/>
    <d v="2023-09-09T00:00:00"/>
    <x v="791"/>
    <s v="Alto"/>
    <s v="High"/>
    <n v="35.514761110314673"/>
    <x v="9"/>
    <s v="Email"/>
    <s v="Email"/>
    <b v="1"/>
    <s v="Yes"/>
    <s v="Running"/>
    <x v="1"/>
    <s v="Medium"/>
    <n v="6.8493150684931503E-2"/>
    <x v="0"/>
    <x v="0"/>
  </r>
  <r>
    <s v="6126-DJWV"/>
    <x v="0"/>
    <n v="37"/>
    <x v="1"/>
    <x v="7"/>
    <n v="1"/>
    <s v="Yes"/>
    <n v="0"/>
    <s v="NE"/>
    <s v="Hombre"/>
    <s v="Male"/>
    <x v="38"/>
    <s v="No"/>
    <s v="No"/>
    <x v="0"/>
    <n v="0"/>
    <x v="0"/>
    <x v="1"/>
    <s v="direct debit"/>
    <n v="39"/>
    <x v="1"/>
    <n v="39"/>
    <n v="1448"/>
    <x v="0"/>
    <x v="0"/>
    <s v="2023/12/17"/>
    <d v="2023-12-17T00:00:00"/>
    <x v="111"/>
    <s v="Alto"/>
    <s v="High"/>
    <n v="45.280613818117502"/>
    <x v="1"/>
    <s v="Email"/>
    <s v="Email"/>
    <b v="0"/>
    <s v="No"/>
    <s v="Cooking"/>
    <x v="1"/>
    <s v="High"/>
    <n v="0.27027027027027029"/>
    <x v="0"/>
    <x v="0"/>
  </r>
  <r>
    <s v="6199-ZJVC"/>
    <x v="1"/>
    <n v="2"/>
    <x v="3"/>
    <x v="6"/>
    <n v="1"/>
    <s v="Yes"/>
    <n v="0"/>
    <s v="NJ"/>
    <s v="Hombre"/>
    <s v="Male"/>
    <x v="62"/>
    <s v="Yes"/>
    <s v="No"/>
    <x v="0"/>
    <n v="0"/>
    <x v="1"/>
    <x v="0"/>
    <s v="PAPER CHECK"/>
    <n v="28"/>
    <x v="3"/>
    <n v="28"/>
    <n v="57"/>
    <x v="1"/>
    <x v="8"/>
    <s v="2023-09-18"/>
    <d v="2023-09-18T00:00:00"/>
    <x v="392"/>
    <s v="Medio"/>
    <s v="Medium"/>
    <n v="29.9361781676253"/>
    <x v="2"/>
    <s v="Email"/>
    <s v="Email"/>
    <b v="1"/>
    <s v="Yes"/>
    <s v="Reading"/>
    <x v="0"/>
    <s v="Medium"/>
    <n v="2"/>
    <x v="0"/>
    <x v="2"/>
  </r>
  <r>
    <s v="3034-DZOV"/>
    <x v="0"/>
    <n v="19"/>
    <x v="1"/>
    <x v="2"/>
    <n v="1"/>
    <s v="Yes"/>
    <n v="0"/>
    <s v="IN"/>
    <s v="Hombre"/>
    <s v="Male"/>
    <x v="61"/>
    <s v="No"/>
    <s v="Yes"/>
    <x v="0"/>
    <n v="0"/>
    <x v="1"/>
    <x v="0"/>
    <s v="direct debit"/>
    <n v="28"/>
    <x v="1"/>
    <n v="28"/>
    <n v="548"/>
    <x v="0"/>
    <x v="0"/>
    <s v="2021/02/05"/>
    <d v="2021-02-05T00:00:00"/>
    <x v="792"/>
    <s v="Alto"/>
    <s v="High"/>
    <n v="24.716649079872909"/>
    <x v="2"/>
    <s v="SMS"/>
    <s v="SMS"/>
    <b v="0"/>
    <s v="No"/>
    <s v="Cooking"/>
    <x v="0"/>
    <s v="Medium"/>
    <n v="0.21052631578947367"/>
    <x v="0"/>
    <x v="1"/>
  </r>
  <r>
    <s v="3182-GANT"/>
    <x v="0"/>
    <n v="14"/>
    <x v="1"/>
    <x v="3"/>
    <n v="0"/>
    <s v="No"/>
    <n v="0"/>
    <s v="MA"/>
    <s v="Female"/>
    <s v="Female"/>
    <x v="34"/>
    <s v="No"/>
    <s v="Yes"/>
    <x v="0"/>
    <n v="0"/>
    <x v="0"/>
    <x v="0"/>
    <s v="direct debit"/>
    <n v="52"/>
    <x v="1"/>
    <n v="52"/>
    <n v="740"/>
    <x v="0"/>
    <x v="0"/>
    <s v="2021/07/23"/>
    <d v="2021-07-23T00:00:00"/>
    <x v="224"/>
    <s v="Alto"/>
    <s v="High"/>
    <n v="53.606434694302351"/>
    <x v="10"/>
    <s v="Email"/>
    <s v="Email"/>
    <b v="0"/>
    <s v="No"/>
    <s v="Gaming"/>
    <x v="1"/>
    <s v="Medium"/>
    <n v="0.5"/>
    <x v="0"/>
    <x v="1"/>
  </r>
  <r>
    <s v="5665-SJRD"/>
    <x v="0"/>
    <n v="26"/>
    <x v="1"/>
    <x v="6"/>
    <n v="1"/>
    <s v="Yes"/>
    <n v="0"/>
    <s v="IL"/>
    <s v="Hombre"/>
    <s v="Male"/>
    <x v="49"/>
    <s v="No"/>
    <s v="No"/>
    <x v="1"/>
    <n v="3"/>
    <x v="1"/>
    <x v="1"/>
    <s v="CREDIT CARD"/>
    <n v="14"/>
    <x v="0"/>
    <n v="14"/>
    <n v="346"/>
    <x v="0"/>
    <x v="0"/>
    <s v="2022-02-04"/>
    <d v="2022-02-04T00:00:00"/>
    <x v="597"/>
    <s v="Medio"/>
    <s v="Medium"/>
    <n v="15.851535428857639"/>
    <x v="3"/>
    <s v="SMS"/>
    <s v="SMS"/>
    <b v="1"/>
    <s v="Yes"/>
    <s v="Cooking"/>
    <x v="0"/>
    <s v="Medium"/>
    <n v="0.23076923076923078"/>
    <x v="0"/>
    <x v="0"/>
  </r>
  <r>
    <s v="6543-OKUV"/>
    <x v="0"/>
    <n v="51"/>
    <x v="1"/>
    <x v="5"/>
    <n v="1"/>
    <s v="Yes"/>
    <n v="0"/>
    <s v="NV"/>
    <s v="Female"/>
    <s v="Female"/>
    <x v="5"/>
    <s v="No"/>
    <s v="No"/>
    <x v="0"/>
    <n v="0"/>
    <x v="0"/>
    <x v="1"/>
    <s v="CREDIT CARD"/>
    <n v="32"/>
    <x v="0"/>
    <n v="32"/>
    <n v="1651"/>
    <x v="0"/>
    <x v="0"/>
    <s v="2022-06-08"/>
    <d v="2022-06-08T00:00:00"/>
    <x v="726"/>
    <s v="Bajo"/>
    <s v="Low"/>
    <n v="28.200346205320709"/>
    <x v="3"/>
    <s v="Teléfono"/>
    <s v="Phone"/>
    <b v="0"/>
    <s v="No"/>
    <s v="Reading"/>
    <x v="0"/>
    <s v="Medium"/>
    <n v="0.11764705882352941"/>
    <x v="0"/>
    <x v="0"/>
  </r>
  <r>
    <s v="3751-LGHC"/>
    <x v="0"/>
    <n v="73"/>
    <x v="1"/>
    <x v="23"/>
    <n v="0"/>
    <s v="No"/>
    <n v="45"/>
    <s v="CA"/>
    <s v="Hombre"/>
    <s v="Male"/>
    <x v="33"/>
    <s v="Yes"/>
    <s v="No"/>
    <x v="1"/>
    <n v="5"/>
    <x v="1"/>
    <x v="2"/>
    <s v="CREDIT CARD"/>
    <n v="38"/>
    <x v="0"/>
    <n v="38"/>
    <n v="2774"/>
    <x v="0"/>
    <x v="0"/>
    <s v="2023-12-28"/>
    <d v="2023-12-28T00:00:00"/>
    <x v="793"/>
    <s v="Medio"/>
    <s v="Medium"/>
    <n v="31.623335969899699"/>
    <x v="2"/>
    <s v="SMS"/>
    <s v="SMS"/>
    <b v="1"/>
    <s v="Yes"/>
    <s v="Reading"/>
    <x v="1"/>
    <s v="Medium"/>
    <n v="5.4794520547945202E-2"/>
    <x v="0"/>
    <x v="2"/>
  </r>
  <r>
    <s v="6157-XIFT"/>
    <x v="0"/>
    <n v="75"/>
    <x v="1"/>
    <x v="0"/>
    <n v="0"/>
    <s v="No"/>
    <n v="0"/>
    <s v="ID"/>
    <s v="Female"/>
    <s v="Female"/>
    <x v="56"/>
    <s v="No"/>
    <s v="Yes"/>
    <x v="0"/>
    <n v="0"/>
    <x v="0"/>
    <x v="2"/>
    <s v="CREDIT CARD"/>
    <n v="11"/>
    <x v="0"/>
    <n v="11"/>
    <n v="824"/>
    <x v="0"/>
    <x v="0"/>
    <s v="2020-01-14"/>
    <d v="2020-01-14T00:00:00"/>
    <x v="794"/>
    <s v="Alto"/>
    <s v="High"/>
    <n v="9.181632251755536"/>
    <x v="10"/>
    <s v="Email"/>
    <s v="Email"/>
    <b v="1"/>
    <s v="Yes"/>
    <s v="Gaming"/>
    <x v="0"/>
    <s v="Medium"/>
    <n v="9.3333333333333338E-2"/>
    <x v="0"/>
    <x v="1"/>
  </r>
  <r>
    <s v="8809-BLER"/>
    <x v="1"/>
    <n v="7"/>
    <x v="3"/>
    <x v="0"/>
    <n v="0"/>
    <s v="No"/>
    <n v="0"/>
    <s v="DC"/>
    <s v="Female"/>
    <s v="Female"/>
    <x v="22"/>
    <s v="Yes"/>
    <s v="No"/>
    <x v="0"/>
    <n v="0"/>
    <x v="0"/>
    <x v="0"/>
    <s v="direct debit"/>
    <n v="7"/>
    <x v="1"/>
    <n v="7"/>
    <n v="51"/>
    <x v="3"/>
    <x v="7"/>
    <s v="2021/02/26"/>
    <d v="2021-02-26T00:00:00"/>
    <x v="784"/>
    <s v="Bajo"/>
    <s v="Low"/>
    <n v="6.400817725347804"/>
    <x v="7"/>
    <s v="SMS"/>
    <s v="SMS"/>
    <b v="0"/>
    <s v="No"/>
    <s v="Cooking"/>
    <x v="0"/>
    <s v="Low"/>
    <n v="0.2857142857142857"/>
    <x v="0"/>
    <x v="2"/>
  </r>
  <r>
    <s v="8380-WLEE"/>
    <x v="0"/>
    <n v="41"/>
    <x v="1"/>
    <x v="7"/>
    <n v="0"/>
    <s v="No"/>
    <n v="56"/>
    <s v="WI"/>
    <s v="Female"/>
    <s v="Female"/>
    <x v="64"/>
    <s v="No"/>
    <s v="Yes"/>
    <x v="0"/>
    <n v="0"/>
    <x v="0"/>
    <x v="1"/>
    <s v="direct debit"/>
    <n v="54"/>
    <x v="1"/>
    <n v="54"/>
    <n v="2256"/>
    <x v="0"/>
    <x v="0"/>
    <s v="2023-05-10"/>
    <d v="2023-05-10T00:00:00"/>
    <x v="644"/>
    <s v="Alto"/>
    <s v="High"/>
    <n v="52.363431585341928"/>
    <x v="7"/>
    <s v="Teléfono"/>
    <s v="Phone"/>
    <b v="1"/>
    <s v="Yes"/>
    <s v="Gaming"/>
    <x v="1"/>
    <s v="Low"/>
    <n v="4.878048780487805E-2"/>
    <x v="0"/>
    <x v="1"/>
  </r>
  <r>
    <s v="8330-DYWI"/>
    <x v="0"/>
    <n v="54"/>
    <x v="1"/>
    <x v="7"/>
    <n v="1"/>
    <s v="Yes"/>
    <n v="0"/>
    <s v="WV"/>
    <s v="Female"/>
    <s v="Female"/>
    <x v="64"/>
    <s v="No"/>
    <s v="Yes"/>
    <x v="0"/>
    <n v="0"/>
    <x v="1"/>
    <x v="2"/>
    <s v="CREDIT CARD"/>
    <n v="62"/>
    <x v="0"/>
    <n v="62"/>
    <n v="3369"/>
    <x v="0"/>
    <x v="0"/>
    <s v="2023-10-04"/>
    <d v="2023-10-04T00:00:00"/>
    <x v="795"/>
    <s v="Bajo"/>
    <s v="Low"/>
    <n v="53.829694609328143"/>
    <x v="2"/>
    <s v="Email"/>
    <s v="Email"/>
    <b v="0"/>
    <s v="No"/>
    <s v="Gaming"/>
    <x v="1"/>
    <s v="Medium"/>
    <n v="7.407407407407407E-2"/>
    <x v="0"/>
    <x v="1"/>
  </r>
  <r>
    <s v="9801-RYPF"/>
    <x v="0"/>
    <n v="53"/>
    <x v="0"/>
    <x v="5"/>
    <n v="1"/>
    <s v="Yes"/>
    <n v="0"/>
    <s v="KY"/>
    <s v="Female"/>
    <s v="Female"/>
    <x v="3"/>
    <s v="No"/>
    <s v="No"/>
    <x v="0"/>
    <n v="0"/>
    <x v="1"/>
    <x v="1"/>
    <s v="CREDIT CARD"/>
    <n v="59"/>
    <x v="0"/>
    <n v="59"/>
    <n v="3168"/>
    <x v="0"/>
    <x v="0"/>
    <s v="2021-10-06"/>
    <d v="2021-10-06T00:00:00"/>
    <x v="395"/>
    <s v="Alto"/>
    <s v="High"/>
    <n v="53.856573147260548"/>
    <x v="5"/>
    <s v="Teléfono"/>
    <s v="Phone"/>
    <b v="1"/>
    <s v="Yes"/>
    <s v="Gaming"/>
    <x v="1"/>
    <s v="Medium"/>
    <n v="5.6603773584905662E-2"/>
    <x v="0"/>
    <x v="0"/>
  </r>
  <r>
    <s v="8452-PMSG"/>
    <x v="0"/>
    <n v="54"/>
    <x v="1"/>
    <x v="0"/>
    <n v="0"/>
    <s v="No"/>
    <n v="0"/>
    <s v="MS"/>
    <s v="Female"/>
    <s v="Female"/>
    <x v="23"/>
    <s v="No"/>
    <s v="No"/>
    <x v="1"/>
    <n v="2"/>
    <x v="0"/>
    <x v="2"/>
    <s v="direct debit"/>
    <n v="8"/>
    <x v="1"/>
    <n v="8"/>
    <n v="446"/>
    <x v="0"/>
    <x v="0"/>
    <s v="2022/02/18"/>
    <d v="2022-02-18T00:00:00"/>
    <x v="574"/>
    <s v="Medio"/>
    <s v="Medium"/>
    <n v="8.2738608242575786"/>
    <x v="10"/>
    <s v="Email"/>
    <s v="Email"/>
    <b v="1"/>
    <s v="Yes"/>
    <s v="Running"/>
    <x v="0"/>
    <s v="Medium"/>
    <n v="0.12962962962962962"/>
    <x v="0"/>
    <x v="0"/>
  </r>
  <r>
    <s v="3561-UAAQ"/>
    <x v="0"/>
    <n v="23"/>
    <x v="0"/>
    <x v="0"/>
    <n v="0"/>
    <s v="No"/>
    <n v="0"/>
    <s v="HI"/>
    <s v="Hombre"/>
    <s v="Male"/>
    <x v="59"/>
    <s v="No"/>
    <s v="No"/>
    <x v="0"/>
    <n v="0"/>
    <x v="0"/>
    <x v="1"/>
    <s v="CREDIT CARD"/>
    <n v="12"/>
    <x v="0"/>
    <n v="12"/>
    <n v="286"/>
    <x v="0"/>
    <x v="0"/>
    <s v="2021-05-10"/>
    <d v="2021-05-10T00:00:00"/>
    <x v="555"/>
    <s v="Bajo"/>
    <s v="Low"/>
    <n v="11.740561701291909"/>
    <x v="3"/>
    <s v="Email"/>
    <s v="Email"/>
    <b v="1"/>
    <s v="Yes"/>
    <s v="Gaming"/>
    <x v="0"/>
    <s v="Medium"/>
    <n v="0.2608695652173913"/>
    <x v="0"/>
    <x v="0"/>
  </r>
  <r>
    <s v="7131-KQTQ"/>
    <x v="1"/>
    <n v="1"/>
    <x v="1"/>
    <x v="5"/>
    <n v="1"/>
    <s v="Yes"/>
    <n v="0"/>
    <s v="MS"/>
    <s v="Female"/>
    <s v="Female"/>
    <x v="34"/>
    <s v="No"/>
    <s v="Yes"/>
    <x v="0"/>
    <n v="0"/>
    <x v="0"/>
    <x v="0"/>
    <s v="direct debit"/>
    <n v="32"/>
    <x v="1"/>
    <n v="32"/>
    <n v="32"/>
    <x v="2"/>
    <x v="19"/>
    <s v="2022-04-26"/>
    <d v="2022-04-26T00:00:00"/>
    <x v="10"/>
    <s v="Bajo"/>
    <s v="Low"/>
    <n v="37.162285206804533"/>
    <x v="6"/>
    <s v="Teléfono"/>
    <s v="Phone"/>
    <b v="1"/>
    <s v="Yes"/>
    <s v="Gaming"/>
    <x v="1"/>
    <s v="High"/>
    <n v="8"/>
    <x v="0"/>
    <x v="1"/>
  </r>
  <r>
    <s v="6495-MIAB"/>
    <x v="0"/>
    <n v="67"/>
    <x v="1"/>
    <x v="3"/>
    <n v="1"/>
    <s v="Yes"/>
    <n v="0"/>
    <s v="FL"/>
    <s v="Hombre"/>
    <s v="Male"/>
    <x v="51"/>
    <s v="No"/>
    <s v="No"/>
    <x v="0"/>
    <n v="0"/>
    <x v="1"/>
    <x v="2"/>
    <s v="direct debit"/>
    <n v="32"/>
    <x v="1"/>
    <n v="32"/>
    <n v="2174"/>
    <x v="0"/>
    <x v="0"/>
    <s v="2021-07-29"/>
    <d v="2021-07-29T00:00:00"/>
    <x v="60"/>
    <s v="Bajo"/>
    <s v="Low"/>
    <n v="34.389314031393937"/>
    <x v="0"/>
    <s v="Email"/>
    <s v="Email"/>
    <b v="1"/>
    <s v="Yes"/>
    <s v="Gaming"/>
    <x v="1"/>
    <s v="Low"/>
    <n v="0"/>
    <x v="0"/>
    <x v="0"/>
  </r>
  <r>
    <s v="0780-IGME"/>
    <x v="0"/>
    <n v="18"/>
    <x v="2"/>
    <x v="9"/>
    <n v="1"/>
    <s v="Yes"/>
    <n v="0"/>
    <s v="HI"/>
    <s v="Female"/>
    <s v="Female"/>
    <x v="13"/>
    <s v="No"/>
    <s v="No"/>
    <x v="0"/>
    <n v="0"/>
    <x v="1"/>
    <x v="0"/>
    <s v="CREDIT CARD"/>
    <n v="53"/>
    <x v="0"/>
    <n v="53"/>
    <n v="956"/>
    <x v="0"/>
    <x v="0"/>
    <s v="2022/01/04"/>
    <d v="2022-01-04T00:00:00"/>
    <x v="796"/>
    <s v="Alto"/>
    <s v="High"/>
    <n v="49.879436753136773"/>
    <x v="1"/>
    <s v="SMS"/>
    <s v="SMS"/>
    <b v="0"/>
    <s v="No"/>
    <s v="Running"/>
    <x v="1"/>
    <s v="High"/>
    <n v="0.55555555555555558"/>
    <x v="0"/>
    <x v="0"/>
  </r>
  <r>
    <s v="3565-ONFG"/>
    <x v="0"/>
    <n v="61"/>
    <x v="0"/>
    <x v="1"/>
    <n v="1"/>
    <s v="Yes"/>
    <n v="0"/>
    <s v="CO"/>
    <s v="Hombre"/>
    <s v="Male"/>
    <x v="25"/>
    <s v="No"/>
    <s v="No"/>
    <x v="0"/>
    <n v="0"/>
    <x v="1"/>
    <x v="2"/>
    <s v="CREDIT CARD"/>
    <n v="40"/>
    <x v="0"/>
    <n v="40"/>
    <n v="2422"/>
    <x v="0"/>
    <x v="0"/>
    <s v="2020-05-05"/>
    <d v="2020-05-05T00:00:00"/>
    <x v="432"/>
    <s v="Bajo"/>
    <s v="Low"/>
    <n v="42.800172855725712"/>
    <x v="9"/>
    <s v="Teléfono"/>
    <s v="Phone"/>
    <b v="1"/>
    <s v="Yes"/>
    <s v="Reading"/>
    <x v="1"/>
    <s v="Medium"/>
    <n v="8.1967213114754092E-2"/>
    <x v="0"/>
    <x v="0"/>
  </r>
  <r>
    <s v="4685-VKVC"/>
    <x v="0"/>
    <n v="5"/>
    <x v="1"/>
    <x v="0"/>
    <n v="0"/>
    <s v="No"/>
    <n v="0"/>
    <s v="DC"/>
    <s v="Hombre"/>
    <s v="Male"/>
    <x v="13"/>
    <s v="No"/>
    <s v="No"/>
    <x v="1"/>
    <n v="6"/>
    <x v="0"/>
    <x v="2"/>
    <s v="CREDIT CARD"/>
    <n v="8"/>
    <x v="0"/>
    <n v="8"/>
    <n v="42"/>
    <x v="0"/>
    <x v="0"/>
    <s v="2020-03-08"/>
    <d v="2020-03-08T00:00:00"/>
    <x v="797"/>
    <s v="Bajo"/>
    <s v="Low"/>
    <n v="6.6223476749659218"/>
    <x v="9"/>
    <s v="Teléfono"/>
    <s v="Phone"/>
    <b v="1"/>
    <s v="Yes"/>
    <s v="Running"/>
    <x v="0"/>
    <s v="Medium"/>
    <n v="1"/>
    <x v="0"/>
    <x v="0"/>
  </r>
  <r>
    <s v="3361-NLJD"/>
    <x v="0"/>
    <n v="9"/>
    <x v="1"/>
    <x v="0"/>
    <n v="0"/>
    <s v="No"/>
    <n v="0"/>
    <s v="WI"/>
    <s v="Hombre"/>
    <s v="Male"/>
    <x v="22"/>
    <s v="Yes"/>
    <s v="No"/>
    <x v="0"/>
    <n v="0"/>
    <x v="0"/>
    <x v="2"/>
    <s v="CREDIT CARD"/>
    <n v="10"/>
    <x v="0"/>
    <n v="10"/>
    <n v="86"/>
    <x v="0"/>
    <x v="0"/>
    <s v="2021/04/17"/>
    <d v="2021-04-17T00:00:00"/>
    <x v="798"/>
    <s v="Medio"/>
    <s v="Medium"/>
    <n v="10.89016039187938"/>
    <x v="3"/>
    <s v="Teléfono"/>
    <s v="Phone"/>
    <b v="0"/>
    <s v="No"/>
    <s v="Cooking"/>
    <x v="0"/>
    <s v="Medium"/>
    <n v="0.66666666666666663"/>
    <x v="0"/>
    <x v="2"/>
  </r>
  <r>
    <s v="1369-HQKV"/>
    <x v="0"/>
    <n v="61"/>
    <x v="1"/>
    <x v="0"/>
    <n v="0"/>
    <s v="No"/>
    <n v="0"/>
    <s v="TN"/>
    <s v="Hombre"/>
    <s v="Male"/>
    <x v="56"/>
    <s v="No"/>
    <s v="Yes"/>
    <x v="1"/>
    <n v="5"/>
    <x v="0"/>
    <x v="1"/>
    <s v="direct debit"/>
    <n v="8"/>
    <x v="1"/>
    <n v="8"/>
    <n v="486"/>
    <x v="0"/>
    <x v="0"/>
    <s v="2021/11/03"/>
    <d v="2021-11-03T00:00:00"/>
    <x v="799"/>
    <s v="Alto"/>
    <s v="High"/>
    <n v="7.1807291294799436"/>
    <x v="3"/>
    <s v="Email"/>
    <s v="Email"/>
    <b v="0"/>
    <s v="No"/>
    <s v="Gaming"/>
    <x v="0"/>
    <s v="Medium"/>
    <n v="9.8360655737704916E-2"/>
    <x v="0"/>
    <x v="1"/>
  </r>
  <r>
    <s v="2803-RSUC"/>
    <x v="1"/>
    <n v="1"/>
    <x v="3"/>
    <x v="0"/>
    <n v="0"/>
    <s v="No"/>
    <n v="0"/>
    <s v="OH"/>
    <s v="Female"/>
    <s v="Female"/>
    <x v="10"/>
    <s v="No"/>
    <s v="No"/>
    <x v="0"/>
    <n v="0"/>
    <x v="0"/>
    <x v="0"/>
    <s v="direct debit"/>
    <n v="11"/>
    <x v="1"/>
    <n v="11"/>
    <n v="11"/>
    <x v="3"/>
    <x v="7"/>
    <s v="2023/05/18"/>
    <d v="2023-05-18T00:00:00"/>
    <x v="682"/>
    <s v="Bajo"/>
    <s v="Low"/>
    <n v="9.4235076088429821"/>
    <x v="1"/>
    <s v="Teléfono"/>
    <s v="Phone"/>
    <b v="1"/>
    <s v="Yes"/>
    <s v="Running"/>
    <x v="0"/>
    <s v="High"/>
    <n v="10"/>
    <x v="0"/>
    <x v="0"/>
  </r>
  <r>
    <s v="6946-QPMQ"/>
    <x v="0"/>
    <n v="2"/>
    <x v="1"/>
    <x v="14"/>
    <n v="0"/>
    <s v="No"/>
    <n v="6"/>
    <s v="SD"/>
    <s v="Hombre"/>
    <s v="Male"/>
    <x v="20"/>
    <s v="Yes"/>
    <s v="No"/>
    <x v="0"/>
    <n v="0"/>
    <x v="0"/>
    <x v="0"/>
    <s v="CREDIT CARD"/>
    <n v="10"/>
    <x v="0"/>
    <n v="10"/>
    <n v="21"/>
    <x v="0"/>
    <x v="0"/>
    <s v="2020-04-03"/>
    <d v="2020-04-03T00:00:00"/>
    <x v="800"/>
    <s v="Alto"/>
    <s v="High"/>
    <n v="11.05853968066137"/>
    <x v="3"/>
    <s v="Email"/>
    <s v="Email"/>
    <b v="0"/>
    <s v="No"/>
    <s v="Running"/>
    <x v="0"/>
    <s v="Medium"/>
    <n v="3"/>
    <x v="2"/>
    <x v="2"/>
  </r>
  <r>
    <s v="3860-BYHK"/>
    <x v="0"/>
    <n v="47"/>
    <x v="1"/>
    <x v="29"/>
    <n v="1"/>
    <s v="Yes"/>
    <n v="0"/>
    <s v="VA"/>
    <s v="Female"/>
    <s v="Female"/>
    <x v="50"/>
    <s v="Yes"/>
    <s v="No"/>
    <x v="0"/>
    <n v="0"/>
    <x v="1"/>
    <x v="2"/>
    <s v="direct debit"/>
    <n v="63"/>
    <x v="1"/>
    <n v="63"/>
    <n v="2963"/>
    <x v="0"/>
    <x v="0"/>
    <s v="2023-04-28"/>
    <d v="2023-04-28T00:00:00"/>
    <x v="801"/>
    <s v="Medio"/>
    <s v="Medium"/>
    <n v="59.175811345401598"/>
    <x v="2"/>
    <s v="Email"/>
    <s v="Email"/>
    <b v="1"/>
    <s v="Yes"/>
    <s v="Reading"/>
    <x v="1"/>
    <s v="Medium"/>
    <n v="8.5106382978723402E-2"/>
    <x v="2"/>
    <x v="2"/>
  </r>
  <r>
    <s v="1629-MVCD"/>
    <x v="1"/>
    <n v="12"/>
    <x v="3"/>
    <x v="10"/>
    <n v="0"/>
    <s v="No"/>
    <n v="46"/>
    <s v="AK"/>
    <s v="Female"/>
    <s v="Female"/>
    <x v="17"/>
    <s v="No"/>
    <s v="No"/>
    <x v="1"/>
    <n v="5"/>
    <x v="0"/>
    <x v="0"/>
    <s v="direct debit"/>
    <n v="29"/>
    <x v="1"/>
    <n v="29"/>
    <n v="345"/>
    <x v="3"/>
    <x v="7"/>
    <s v="2023-03-31"/>
    <d v="2023-03-31T00:00:00"/>
    <x v="113"/>
    <s v="Medio"/>
    <s v="Medium"/>
    <n v="24.555905267780052"/>
    <x v="0"/>
    <s v="Email"/>
    <s v="Email"/>
    <b v="0"/>
    <s v="No"/>
    <s v="Reading"/>
    <x v="0"/>
    <s v="Low"/>
    <n v="0"/>
    <x v="2"/>
    <x v="0"/>
  </r>
  <r>
    <s v="0001-QFCV"/>
    <x v="0"/>
    <n v="74"/>
    <x v="2"/>
    <x v="23"/>
    <n v="0"/>
    <s v="No"/>
    <n v="57"/>
    <s v="MT"/>
    <s v="Female"/>
    <s v="Female"/>
    <x v="36"/>
    <s v="No"/>
    <s v="No"/>
    <x v="1"/>
    <n v="4"/>
    <x v="0"/>
    <x v="2"/>
    <s v="direct debit"/>
    <n v="30"/>
    <x v="1"/>
    <n v="30"/>
    <n v="2190"/>
    <x v="0"/>
    <x v="0"/>
    <s v="2023/10/29"/>
    <d v="2023-10-29T00:00:00"/>
    <x v="291"/>
    <s v="Medio"/>
    <s v="Medium"/>
    <n v="35.68726001669404"/>
    <x v="7"/>
    <s v="SMS"/>
    <s v="SMS"/>
    <b v="0"/>
    <s v="No"/>
    <s v="Running"/>
    <x v="1"/>
    <s v="Low"/>
    <n v="2.7027027027027029E-2"/>
    <x v="0"/>
    <x v="0"/>
  </r>
  <r>
    <s v="4216-CCFK"/>
    <x v="0"/>
    <n v="12"/>
    <x v="0"/>
    <x v="0"/>
    <n v="0"/>
    <s v="No"/>
    <n v="0"/>
    <s v="OR"/>
    <s v="Hombre"/>
    <s v="Male"/>
    <x v="21"/>
    <s v="No"/>
    <s v="No"/>
    <x v="1"/>
    <n v="6"/>
    <x v="0"/>
    <x v="1"/>
    <s v="CREDIT CARD"/>
    <n v="7"/>
    <x v="0"/>
    <n v="7"/>
    <n v="83"/>
    <x v="0"/>
    <x v="0"/>
    <s v="2020/04/17"/>
    <d v="2020-04-17T00:00:00"/>
    <x v="745"/>
    <s v="Bajo"/>
    <s v="Low"/>
    <n v="5.6117430709287666"/>
    <x v="5"/>
    <s v="Email"/>
    <s v="Email"/>
    <b v="0"/>
    <s v="No"/>
    <s v="Gaming"/>
    <x v="0"/>
    <s v="Medium"/>
    <n v="0.25"/>
    <x v="0"/>
    <x v="0"/>
  </r>
  <r>
    <s v="7115-IGYR"/>
    <x v="0"/>
    <n v="54"/>
    <x v="1"/>
    <x v="0"/>
    <n v="0"/>
    <s v="No"/>
    <n v="0"/>
    <s v="AR"/>
    <s v="Female"/>
    <s v="Female"/>
    <x v="5"/>
    <s v="No"/>
    <s v="No"/>
    <x v="0"/>
    <n v="0"/>
    <x v="0"/>
    <x v="2"/>
    <s v="CREDIT CARD"/>
    <n v="13"/>
    <x v="0"/>
    <n v="13"/>
    <n v="703"/>
    <x v="0"/>
    <x v="0"/>
    <s v="2021/04/13"/>
    <d v="2021-04-13T00:00:00"/>
    <x v="410"/>
    <s v="Medio"/>
    <s v="Medium"/>
    <n v="12.58874619005414"/>
    <x v="3"/>
    <s v="SMS"/>
    <s v="SMS"/>
    <b v="1"/>
    <s v="Yes"/>
    <s v="Gaming"/>
    <x v="0"/>
    <s v="Medium"/>
    <n v="0.1111111111111111"/>
    <x v="0"/>
    <x v="0"/>
  </r>
  <r>
    <s v="6200-GDMN"/>
    <x v="1"/>
    <n v="17"/>
    <x v="1"/>
    <x v="1"/>
    <n v="1"/>
    <s v="Yes"/>
    <n v="0"/>
    <s v="OH"/>
    <s v="Hombre"/>
    <s v="Male"/>
    <x v="3"/>
    <s v="No"/>
    <s v="No"/>
    <x v="0"/>
    <n v="0"/>
    <x v="1"/>
    <x v="0"/>
    <s v="direct debit"/>
    <n v="31"/>
    <x v="1"/>
    <n v="31"/>
    <n v="534"/>
    <x v="1"/>
    <x v="6"/>
    <s v="2023/09/21"/>
    <d v="2023-09-21T00:00:00"/>
    <x v="802"/>
    <s v="Alto"/>
    <s v="High"/>
    <n v="26.627278541983909"/>
    <x v="7"/>
    <s v="Teléfono"/>
    <s v="Phone"/>
    <b v="0"/>
    <s v="No"/>
    <s v="Cooking"/>
    <x v="0"/>
    <s v="Low"/>
    <n v="0.11764705882352941"/>
    <x v="0"/>
    <x v="0"/>
  </r>
  <r>
    <s v="9537-XRFN"/>
    <x v="0"/>
    <n v="20"/>
    <x v="1"/>
    <x v="4"/>
    <n v="1"/>
    <s v="Yes"/>
    <n v="0"/>
    <s v="WY"/>
    <s v="Hombre"/>
    <s v="Male"/>
    <x v="44"/>
    <s v="No"/>
    <s v="Yes"/>
    <x v="0"/>
    <n v="0"/>
    <x v="0"/>
    <x v="1"/>
    <s v="direct debit"/>
    <n v="69"/>
    <x v="1"/>
    <n v="69"/>
    <n v="1404"/>
    <x v="0"/>
    <x v="0"/>
    <s v="2021/02/26"/>
    <d v="2021-02-26T00:00:00"/>
    <x v="803"/>
    <s v="Bajo"/>
    <s v="Low"/>
    <n v="78.963389927306395"/>
    <x v="6"/>
    <s v="Email"/>
    <s v="Email"/>
    <b v="1"/>
    <s v="Yes"/>
    <s v="Reading"/>
    <x v="2"/>
    <s v="High"/>
    <n v="0.4"/>
    <x v="0"/>
    <x v="1"/>
  </r>
  <r>
    <s v="8301-ZUSY"/>
    <x v="1"/>
    <n v="70"/>
    <x v="4"/>
    <x v="23"/>
    <n v="1"/>
    <s v="Yes"/>
    <n v="0"/>
    <s v="FL"/>
    <s v="Hombre"/>
    <s v="Male"/>
    <x v="37"/>
    <s v="Yes"/>
    <s v="No"/>
    <x v="0"/>
    <n v="0"/>
    <x v="0"/>
    <x v="2"/>
    <s v="CREDIT CARD"/>
    <n v="67"/>
    <x v="0"/>
    <n v="67"/>
    <n v="4653"/>
    <x v="3"/>
    <x v="1"/>
    <s v="2023-06-18"/>
    <d v="2023-06-18T00:00:00"/>
    <x v="804"/>
    <s v="Bajo"/>
    <s v="Low"/>
    <n v="66.61440071109881"/>
    <x v="1"/>
    <s v="Email"/>
    <s v="Email"/>
    <b v="0"/>
    <s v="No"/>
    <s v="Reading"/>
    <x v="2"/>
    <s v="High"/>
    <n v="0.14285714285714285"/>
    <x v="0"/>
    <x v="2"/>
  </r>
  <r>
    <s v="5584-AQFA"/>
    <x v="0"/>
    <n v="64"/>
    <x v="1"/>
    <x v="6"/>
    <n v="1"/>
    <s v="Yes"/>
    <n v="0"/>
    <s v="MT"/>
    <s v="Hombre"/>
    <s v="Male"/>
    <x v="22"/>
    <s v="Yes"/>
    <s v="No"/>
    <x v="0"/>
    <n v="0"/>
    <x v="1"/>
    <x v="2"/>
    <s v="PAPER CHECK"/>
    <n v="36"/>
    <x v="3"/>
    <n v="36"/>
    <n v="2327"/>
    <x v="0"/>
    <x v="0"/>
    <s v="2020-03-04"/>
    <d v="2020-03-04T00:00:00"/>
    <x v="805"/>
    <s v="Bajo"/>
    <s v="Low"/>
    <n v="33.851720717189188"/>
    <x v="2"/>
    <s v="Teléfono"/>
    <s v="Phone"/>
    <b v="1"/>
    <s v="Yes"/>
    <s v="Running"/>
    <x v="1"/>
    <s v="Medium"/>
    <n v="6.25E-2"/>
    <x v="0"/>
    <x v="2"/>
  </r>
  <r>
    <s v="2676-YLUM"/>
    <x v="1"/>
    <n v="16"/>
    <x v="4"/>
    <x v="9"/>
    <n v="1"/>
    <s v="Yes"/>
    <n v="0"/>
    <s v="OH"/>
    <s v="Hombre"/>
    <s v="Male"/>
    <x v="1"/>
    <s v="No"/>
    <s v="Yes"/>
    <x v="0"/>
    <n v="0"/>
    <x v="0"/>
    <x v="0"/>
    <s v="direct debit"/>
    <n v="49"/>
    <x v="1"/>
    <n v="49"/>
    <n v="798"/>
    <x v="1"/>
    <x v="6"/>
    <s v="2023-02-10"/>
    <d v="2023-02-10T00:00:00"/>
    <x v="113"/>
    <s v="Bajo"/>
    <s v="Low"/>
    <n v="52.495865684376568"/>
    <x v="4"/>
    <s v="Teléfono"/>
    <s v="Phone"/>
    <b v="0"/>
    <s v="No"/>
    <s v="Cooking"/>
    <x v="1"/>
    <s v="Low"/>
    <n v="6.25E-2"/>
    <x v="0"/>
    <x v="1"/>
  </r>
  <r>
    <s v="0259-JFWD"/>
    <x v="1"/>
    <n v="11"/>
    <x v="0"/>
    <x v="1"/>
    <n v="0"/>
    <s v="No"/>
    <n v="23"/>
    <s v="MO"/>
    <s v="Hombre"/>
    <s v="Male"/>
    <x v="6"/>
    <s v="No"/>
    <s v="Yes"/>
    <x v="0"/>
    <n v="0"/>
    <x v="0"/>
    <x v="0"/>
    <s v="direct debit"/>
    <n v="37"/>
    <x v="1"/>
    <n v="37"/>
    <n v="410"/>
    <x v="1"/>
    <x v="8"/>
    <s v="2021-10-19"/>
    <d v="2021-10-19T00:00:00"/>
    <x v="316"/>
    <s v="Medio"/>
    <s v="Medium"/>
    <n v="32.82953998100291"/>
    <x v="1"/>
    <s v="Teléfono"/>
    <s v="Phone"/>
    <b v="0"/>
    <s v="No"/>
    <s v="Cooking"/>
    <x v="1"/>
    <s v="High"/>
    <n v="0.90909090909090906"/>
    <x v="0"/>
    <x v="0"/>
  </r>
  <r>
    <s v="2574-QTVE"/>
    <x v="0"/>
    <n v="23"/>
    <x v="1"/>
    <x v="0"/>
    <n v="0"/>
    <s v="No"/>
    <n v="0"/>
    <s v="KY"/>
    <s v="Hombre"/>
    <s v="Male"/>
    <x v="51"/>
    <s v="No"/>
    <s v="No"/>
    <x v="0"/>
    <n v="0"/>
    <x v="0"/>
    <x v="1"/>
    <s v="CREDIT CARD"/>
    <n v="8"/>
    <x v="0"/>
    <n v="8"/>
    <n v="193"/>
    <x v="0"/>
    <x v="0"/>
    <s v="2023-11-23"/>
    <d v="2023-11-23T00:00:00"/>
    <x v="755"/>
    <s v="Alto"/>
    <s v="High"/>
    <n v="9.3396996155945367"/>
    <x v="0"/>
    <s v="Teléfono"/>
    <s v="Phone"/>
    <b v="1"/>
    <s v="Yes"/>
    <s v="Running"/>
    <x v="0"/>
    <s v="Low"/>
    <n v="0"/>
    <x v="0"/>
    <x v="0"/>
  </r>
  <r>
    <s v="6013-PBRU"/>
    <x v="0"/>
    <n v="3"/>
    <x v="1"/>
    <x v="4"/>
    <n v="1"/>
    <s v="Yes"/>
    <n v="0"/>
    <s v="NC"/>
    <s v="Hombre"/>
    <s v="Male"/>
    <x v="13"/>
    <s v="No"/>
    <s v="No"/>
    <x v="0"/>
    <n v="0"/>
    <x v="0"/>
    <x v="0"/>
    <s v="CREDIT CARD"/>
    <n v="14"/>
    <x v="0"/>
    <n v="14"/>
    <n v="43"/>
    <x v="0"/>
    <x v="0"/>
    <s v="2021/02/17"/>
    <d v="2021-02-17T00:00:00"/>
    <x v="806"/>
    <s v="Medio"/>
    <s v="Medium"/>
    <n v="12.05097554112216"/>
    <x v="1"/>
    <s v="Teléfono"/>
    <s v="Phone"/>
    <b v="1"/>
    <s v="Yes"/>
    <s v="Running"/>
    <x v="0"/>
    <s v="High"/>
    <n v="3.3333333333333335"/>
    <x v="0"/>
    <x v="0"/>
  </r>
  <r>
    <s v="2826-KARW"/>
    <x v="0"/>
    <n v="4"/>
    <x v="1"/>
    <x v="3"/>
    <n v="1"/>
    <s v="Yes"/>
    <n v="0"/>
    <s v="WI"/>
    <s v="Female"/>
    <s v="Female"/>
    <x v="26"/>
    <s v="No"/>
    <s v="No"/>
    <x v="0"/>
    <n v="0"/>
    <x v="0"/>
    <x v="0"/>
    <s v="direct debit"/>
    <n v="38"/>
    <x v="1"/>
    <n v="38"/>
    <n v="150"/>
    <x v="0"/>
    <x v="0"/>
    <s v="2020/12/30"/>
    <d v="2020-12-30T00:00:00"/>
    <x v="807"/>
    <s v="Medio"/>
    <s v="Medium"/>
    <n v="40.840748428475912"/>
    <x v="9"/>
    <s v="Teléfono"/>
    <s v="Phone"/>
    <b v="0"/>
    <s v="No"/>
    <s v="Cooking"/>
    <x v="1"/>
    <s v="Medium"/>
    <n v="1.25"/>
    <x v="0"/>
    <x v="0"/>
  </r>
  <r>
    <s v="9832-AKTI"/>
    <x v="1"/>
    <n v="22"/>
    <x v="3"/>
    <x v="3"/>
    <n v="0"/>
    <s v="No"/>
    <n v="10"/>
    <s v="NE"/>
    <s v="Female"/>
    <s v="Female"/>
    <x v="55"/>
    <s v="No"/>
    <s v="No"/>
    <x v="0"/>
    <n v="0"/>
    <x v="0"/>
    <x v="0"/>
    <s v="CREDIT CARD"/>
    <n v="19"/>
    <x v="0"/>
    <n v="19"/>
    <n v="409"/>
    <x v="1"/>
    <x v="8"/>
    <s v="2022/04/15"/>
    <d v="2022-04-15T00:00:00"/>
    <x v="719"/>
    <s v="Medio"/>
    <s v="Medium"/>
    <n v="21.855604240487828"/>
    <x v="3"/>
    <s v="Teléfono"/>
    <s v="Phone"/>
    <b v="0"/>
    <s v="No"/>
    <s v="Gaming"/>
    <x v="0"/>
    <s v="Medium"/>
    <n v="0.27272727272727271"/>
    <x v="0"/>
    <x v="0"/>
  </r>
  <r>
    <s v="2664-MCNF"/>
    <x v="0"/>
    <n v="36"/>
    <x v="2"/>
    <x v="19"/>
    <n v="1"/>
    <s v="Yes"/>
    <n v="0"/>
    <s v="NM"/>
    <s v="Hombre"/>
    <s v="Male"/>
    <x v="3"/>
    <s v="No"/>
    <s v="No"/>
    <x v="0"/>
    <n v="0"/>
    <x v="1"/>
    <x v="1"/>
    <s v="CREDIT CARD"/>
    <n v="19"/>
    <x v="0"/>
    <n v="19"/>
    <n v="688"/>
    <x v="0"/>
    <x v="0"/>
    <s v="2023-05-26"/>
    <d v="2023-05-26T00:00:00"/>
    <x v="603"/>
    <s v="Medio"/>
    <s v="Medium"/>
    <n v="20.080656741211609"/>
    <x v="3"/>
    <s v="SMS"/>
    <s v="SMS"/>
    <b v="1"/>
    <s v="Yes"/>
    <s v="Reading"/>
    <x v="0"/>
    <s v="Medium"/>
    <n v="0.16666666666666666"/>
    <x v="2"/>
    <x v="0"/>
  </r>
  <r>
    <s v="6973-RXDS"/>
    <x v="0"/>
    <n v="10"/>
    <x v="1"/>
    <x v="12"/>
    <n v="1"/>
    <s v="Yes"/>
    <n v="0"/>
    <s v="WI"/>
    <s v="Female"/>
    <s v="Female"/>
    <x v="51"/>
    <s v="No"/>
    <s v="No"/>
    <x v="1"/>
    <n v="5"/>
    <x v="0"/>
    <x v="1"/>
    <s v="direct debit"/>
    <n v="33"/>
    <x v="1"/>
    <n v="33"/>
    <n v="319"/>
    <x v="0"/>
    <x v="0"/>
    <s v="2020-03-31"/>
    <d v="2020-03-31T00:00:00"/>
    <x v="808"/>
    <s v="Bajo"/>
    <s v="Low"/>
    <n v="37.684254828449554"/>
    <x v="10"/>
    <s v="Email"/>
    <s v="Email"/>
    <b v="0"/>
    <s v="No"/>
    <s v="Reading"/>
    <x v="1"/>
    <s v="Medium"/>
    <n v="0.7"/>
    <x v="0"/>
    <x v="0"/>
  </r>
  <r>
    <s v="2617-MCEC"/>
    <x v="0"/>
    <n v="43"/>
    <x v="1"/>
    <x v="29"/>
    <n v="0"/>
    <s v="No"/>
    <n v="15"/>
    <s v="SD"/>
    <s v="Female"/>
    <s v="Female"/>
    <x v="0"/>
    <s v="No"/>
    <s v="No"/>
    <x v="0"/>
    <n v="0"/>
    <x v="1"/>
    <x v="1"/>
    <s v="CREDIT CARD"/>
    <n v="40"/>
    <x v="0"/>
    <n v="40"/>
    <n v="1738"/>
    <x v="0"/>
    <x v="0"/>
    <s v="2021/05/01"/>
    <d v="2021-05-01T00:00:00"/>
    <x v="319"/>
    <s v="Bajo"/>
    <s v="Low"/>
    <n v="38.054189230895162"/>
    <x v="4"/>
    <s v="Email"/>
    <s v="Email"/>
    <b v="0"/>
    <s v="No"/>
    <s v="Reading"/>
    <x v="1"/>
    <s v="Low"/>
    <n v="2.3255813953488372E-2"/>
    <x v="2"/>
    <x v="0"/>
  </r>
  <r>
    <s v="8893-FKLG"/>
    <x v="1"/>
    <n v="1"/>
    <x v="1"/>
    <x v="0"/>
    <n v="0"/>
    <s v="No"/>
    <n v="0"/>
    <s v="NJ"/>
    <s v="Hombre"/>
    <s v="Male"/>
    <x v="9"/>
    <s v="No"/>
    <s v="No"/>
    <x v="0"/>
    <n v="0"/>
    <x v="0"/>
    <x v="0"/>
    <s v="PAPER CHECK"/>
    <n v="12"/>
    <x v="3"/>
    <n v="12"/>
    <n v="12"/>
    <x v="4"/>
    <x v="13"/>
    <s v="2023/09/17"/>
    <d v="2023-09-17T00:00:00"/>
    <x v="809"/>
    <s v="Medio"/>
    <s v="Medium"/>
    <n v="12.0061660454581"/>
    <x v="7"/>
    <s v="Email"/>
    <s v="Email"/>
    <b v="0"/>
    <s v="No"/>
    <s v="Running"/>
    <x v="0"/>
    <s v="Low"/>
    <n v="2"/>
    <x v="0"/>
    <x v="0"/>
  </r>
  <r>
    <s v="0800-RLNF"/>
    <x v="0"/>
    <n v="62"/>
    <x v="1"/>
    <x v="5"/>
    <n v="1"/>
    <s v="Yes"/>
    <n v="0"/>
    <s v="AZ"/>
    <s v="Hombre"/>
    <s v="Male"/>
    <x v="66"/>
    <s v="No"/>
    <s v="Yes"/>
    <x v="0"/>
    <n v="0"/>
    <x v="1"/>
    <x v="1"/>
    <s v="CREDIT CARD"/>
    <n v="61"/>
    <x v="0"/>
    <n v="61"/>
    <n v="3759"/>
    <x v="0"/>
    <x v="0"/>
    <s v="2021/11/12"/>
    <d v="2021-11-12T00:00:00"/>
    <x v="810"/>
    <s v="Alto"/>
    <s v="High"/>
    <n v="49.023538406850761"/>
    <x v="5"/>
    <s v="Email"/>
    <s v="Email"/>
    <b v="1"/>
    <s v="Yes"/>
    <s v="Reading"/>
    <x v="1"/>
    <s v="Medium"/>
    <n v="4.8387096774193547E-2"/>
    <x v="0"/>
    <x v="1"/>
  </r>
  <r>
    <s v="3116-WYGX"/>
    <x v="0"/>
    <n v="71"/>
    <x v="1"/>
    <x v="13"/>
    <n v="1"/>
    <s v="Yes"/>
    <n v="0"/>
    <s v="VT"/>
    <s v="Hombre"/>
    <s v="Male"/>
    <x v="26"/>
    <s v="No"/>
    <s v="No"/>
    <x v="0"/>
    <n v="0"/>
    <x v="1"/>
    <x v="2"/>
    <s v="direct debit"/>
    <n v="46"/>
    <x v="1"/>
    <n v="46"/>
    <n v="3276"/>
    <x v="0"/>
    <x v="0"/>
    <s v="2022/01/09"/>
    <d v="2022-01-09T00:00:00"/>
    <x v="811"/>
    <s v="Bajo"/>
    <s v="Low"/>
    <n v="41.645999411528287"/>
    <x v="3"/>
    <s v="SMS"/>
    <s v="SMS"/>
    <b v="1"/>
    <s v="Yes"/>
    <s v="Gaming"/>
    <x v="1"/>
    <s v="Medium"/>
    <n v="8.4507042253521125E-2"/>
    <x v="0"/>
    <x v="0"/>
  </r>
  <r>
    <s v="7528-PPCC"/>
    <x v="0"/>
    <n v="73"/>
    <x v="2"/>
    <x v="7"/>
    <n v="1"/>
    <s v="Yes"/>
    <n v="0"/>
    <s v="ND"/>
    <s v="Hombre"/>
    <s v="Male"/>
    <x v="15"/>
    <s v="No"/>
    <s v="No"/>
    <x v="0"/>
    <n v="0"/>
    <x v="1"/>
    <x v="2"/>
    <s v="CREDIT CARD"/>
    <n v="57"/>
    <x v="0"/>
    <n v="57"/>
    <n v="4167"/>
    <x v="0"/>
    <x v="0"/>
    <s v="2022/10/08"/>
    <d v="2022-10-08T00:00:00"/>
    <x v="812"/>
    <s v="Alto"/>
    <s v="High"/>
    <n v="50.799282576587693"/>
    <x v="8"/>
    <s v="Teléfono"/>
    <s v="Phone"/>
    <b v="0"/>
    <s v="No"/>
    <s v="Reading"/>
    <x v="1"/>
    <s v="High"/>
    <n v="0.12328767123287671"/>
    <x v="0"/>
    <x v="0"/>
  </r>
  <r>
    <s v="8595-WAGS"/>
    <x v="1"/>
    <n v="5"/>
    <x v="0"/>
    <x v="4"/>
    <n v="0"/>
    <s v="No"/>
    <n v="13"/>
    <s v="OH"/>
    <s v="Female"/>
    <s v="Female"/>
    <x v="42"/>
    <s v="No"/>
    <s v="No"/>
    <x v="0"/>
    <n v="0"/>
    <x v="0"/>
    <x v="0"/>
    <s v="PAPER CHECK"/>
    <n v="28"/>
    <x v="3"/>
    <n v="28"/>
    <n v="139"/>
    <x v="1"/>
    <x v="8"/>
    <s v="2022-05-12"/>
    <d v="2022-05-12T00:00:00"/>
    <x v="774"/>
    <s v="Medio"/>
    <s v="Medium"/>
    <n v="31.317116890603462"/>
    <x v="2"/>
    <s v="Email"/>
    <s v="Email"/>
    <b v="0"/>
    <s v="No"/>
    <s v="Running"/>
    <x v="1"/>
    <s v="Medium"/>
    <n v="0.8"/>
    <x v="0"/>
    <x v="0"/>
  </r>
  <r>
    <s v="8071-XIKA"/>
    <x v="0"/>
    <n v="57"/>
    <x v="1"/>
    <x v="19"/>
    <n v="1"/>
    <s v="Yes"/>
    <n v="0"/>
    <s v="TN"/>
    <s v="Female"/>
    <s v="Female"/>
    <x v="50"/>
    <s v="Yes"/>
    <s v="No"/>
    <x v="0"/>
    <n v="0"/>
    <x v="1"/>
    <x v="1"/>
    <s v="direct debit"/>
    <n v="68"/>
    <x v="1"/>
    <n v="68"/>
    <n v="3861"/>
    <x v="0"/>
    <x v="0"/>
    <s v="2020-03-15"/>
    <d v="2020-03-15T00:00:00"/>
    <x v="707"/>
    <s v="Bajo"/>
    <s v="Low"/>
    <n v="72.75785844383546"/>
    <x v="7"/>
    <s v="SMS"/>
    <s v="SMS"/>
    <b v="1"/>
    <s v="Yes"/>
    <s v="Gaming"/>
    <x v="2"/>
    <s v="Low"/>
    <n v="3.5087719298245612E-2"/>
    <x v="2"/>
    <x v="2"/>
  </r>
  <r>
    <s v="2550-ZPZY"/>
    <x v="0"/>
    <n v="71"/>
    <x v="1"/>
    <x v="2"/>
    <n v="1"/>
    <s v="Yes"/>
    <n v="0"/>
    <s v="GA"/>
    <s v="Female"/>
    <s v="Female"/>
    <x v="26"/>
    <s v="No"/>
    <s v="No"/>
    <x v="0"/>
    <n v="0"/>
    <x v="1"/>
    <x v="2"/>
    <s v="direct debit"/>
    <n v="23"/>
    <x v="1"/>
    <n v="23"/>
    <n v="1635"/>
    <x v="0"/>
    <x v="0"/>
    <s v="2022/10/06"/>
    <d v="2022-10-06T00:00:00"/>
    <x v="813"/>
    <s v="Medio"/>
    <s v="Medium"/>
    <n v="21.60079021540199"/>
    <x v="7"/>
    <s v="Email"/>
    <s v="Email"/>
    <b v="0"/>
    <s v="No"/>
    <s v="Running"/>
    <x v="0"/>
    <s v="Low"/>
    <n v="2.8169014084507043E-2"/>
    <x v="0"/>
    <x v="0"/>
  </r>
  <r>
    <s v="7161-PENZ"/>
    <x v="1"/>
    <n v="10"/>
    <x v="4"/>
    <x v="7"/>
    <n v="1"/>
    <s v="Yes"/>
    <n v="0"/>
    <s v="SD"/>
    <s v="Hombre"/>
    <s v="Male"/>
    <x v="34"/>
    <s v="No"/>
    <s v="Yes"/>
    <x v="0"/>
    <n v="0"/>
    <x v="1"/>
    <x v="0"/>
    <s v="direct debit"/>
    <n v="48"/>
    <x v="1"/>
    <n v="48"/>
    <n v="493"/>
    <x v="1"/>
    <x v="8"/>
    <s v="2023/09/24"/>
    <d v="2023-09-24T00:00:00"/>
    <x v="549"/>
    <s v="Medio"/>
    <s v="Medium"/>
    <n v="39.294155790984078"/>
    <x v="1"/>
    <s v="Email"/>
    <s v="Email"/>
    <b v="1"/>
    <s v="Yes"/>
    <s v="Cooking"/>
    <x v="1"/>
    <s v="High"/>
    <n v="1"/>
    <x v="0"/>
    <x v="1"/>
  </r>
  <r>
    <s v="5267-AUQZ"/>
    <x v="0"/>
    <n v="69"/>
    <x v="2"/>
    <x v="19"/>
    <n v="1"/>
    <s v="Yes"/>
    <n v="0"/>
    <s v="MD"/>
    <s v="Hombre"/>
    <s v="Male"/>
    <x v="15"/>
    <s v="No"/>
    <s v="No"/>
    <x v="0"/>
    <n v="0"/>
    <x v="1"/>
    <x v="2"/>
    <s v="CREDIT CARD"/>
    <n v="37"/>
    <x v="0"/>
    <n v="37"/>
    <n v="2544"/>
    <x v="0"/>
    <x v="0"/>
    <s v="2023/03/31"/>
    <d v="2023-03-31T00:00:00"/>
    <x v="14"/>
    <s v="Medio"/>
    <s v="Medium"/>
    <n v="38.728180171967971"/>
    <x v="9"/>
    <s v="Teléfono"/>
    <s v="Phone"/>
    <b v="1"/>
    <s v="Yes"/>
    <s v="Reading"/>
    <x v="1"/>
    <s v="Medium"/>
    <n v="7.2463768115942032E-2"/>
    <x v="2"/>
    <x v="0"/>
  </r>
  <r>
    <s v="9795-MUCM"/>
    <x v="1"/>
    <n v="4"/>
    <x v="0"/>
    <x v="8"/>
    <n v="1"/>
    <s v="Yes"/>
    <n v="0"/>
    <s v="WV"/>
    <s v="Female"/>
    <s v="Female"/>
    <x v="8"/>
    <s v="Yes"/>
    <s v="No"/>
    <x v="0"/>
    <n v="0"/>
    <x v="1"/>
    <x v="0"/>
    <s v="direct debit"/>
    <n v="38"/>
    <x v="1"/>
    <n v="38"/>
    <n v="151"/>
    <x v="1"/>
    <x v="10"/>
    <s v="2022/08/12"/>
    <d v="2022-08-12T00:00:00"/>
    <x v="266"/>
    <s v="Medio"/>
    <s v="Medium"/>
    <n v="36.912339279013743"/>
    <x v="2"/>
    <s v="Teléfono"/>
    <s v="Phone"/>
    <b v="0"/>
    <s v="No"/>
    <s v="Gaming"/>
    <x v="1"/>
    <s v="Medium"/>
    <n v="1"/>
    <x v="1"/>
    <x v="2"/>
  </r>
  <r>
    <s v="6818-ZJIR"/>
    <x v="1"/>
    <n v="14"/>
    <x v="0"/>
    <x v="2"/>
    <n v="1"/>
    <s v="Yes"/>
    <n v="0"/>
    <s v="ME"/>
    <s v="Hombre"/>
    <s v="Male"/>
    <x v="13"/>
    <s v="No"/>
    <s v="No"/>
    <x v="0"/>
    <n v="0"/>
    <x v="0"/>
    <x v="0"/>
    <s v="direct debit"/>
    <n v="57"/>
    <x v="1"/>
    <n v="57"/>
    <n v="803"/>
    <x v="2"/>
    <x v="2"/>
    <s v="2020/07/18"/>
    <d v="2020-07-18T00:00:00"/>
    <x v="155"/>
    <s v="Medio"/>
    <s v="Medium"/>
    <n v="65.968469014533568"/>
    <x v="2"/>
    <s v="Teléfono"/>
    <s v="Phone"/>
    <b v="0"/>
    <s v="No"/>
    <s v="Gaming"/>
    <x v="2"/>
    <s v="Medium"/>
    <n v="0.2857142857142857"/>
    <x v="0"/>
    <x v="0"/>
  </r>
  <r>
    <s v="1268-TTVY"/>
    <x v="0"/>
    <n v="12"/>
    <x v="1"/>
    <x v="5"/>
    <n v="0"/>
    <s v="No"/>
    <n v="8"/>
    <s v="AZ"/>
    <s v="Female"/>
    <s v="Female"/>
    <x v="56"/>
    <s v="No"/>
    <s v="Yes"/>
    <x v="0"/>
    <n v="0"/>
    <x v="1"/>
    <x v="1"/>
    <s v="direct debit"/>
    <n v="33"/>
    <x v="1"/>
    <n v="33"/>
    <n v="390"/>
    <x v="0"/>
    <x v="0"/>
    <s v="2021/11/01"/>
    <d v="2021-11-01T00:00:00"/>
    <x v="814"/>
    <s v="Alto"/>
    <s v="High"/>
    <n v="35.342873277237643"/>
    <x v="7"/>
    <s v="Email"/>
    <s v="Email"/>
    <b v="0"/>
    <s v="No"/>
    <s v="Cooking"/>
    <x v="1"/>
    <s v="Low"/>
    <n v="0.16666666666666666"/>
    <x v="0"/>
    <x v="1"/>
  </r>
  <r>
    <s v="2429-SFGL"/>
    <x v="1"/>
    <n v="2"/>
    <x v="5"/>
    <x v="5"/>
    <n v="1"/>
    <s v="Yes"/>
    <n v="0"/>
    <s v="SD"/>
    <s v="Female"/>
    <s v="Female"/>
    <x v="17"/>
    <s v="No"/>
    <s v="No"/>
    <x v="0"/>
    <n v="0"/>
    <x v="0"/>
    <x v="0"/>
    <s v="direct debit"/>
    <n v="50"/>
    <x v="1"/>
    <n v="50"/>
    <n v="102"/>
    <x v="2"/>
    <x v="17"/>
    <s v="2023/02/04"/>
    <d v="2023-02-04T00:00:00"/>
    <x v="790"/>
    <s v="Medio"/>
    <s v="Medium"/>
    <n v="48.855028599735682"/>
    <x v="8"/>
    <s v="Email"/>
    <s v="Email"/>
    <b v="1"/>
    <s v="Yes"/>
    <s v="Reading"/>
    <x v="1"/>
    <s v="High"/>
    <n v="4.5"/>
    <x v="0"/>
    <x v="0"/>
  </r>
  <r>
    <s v="4682-SBUA"/>
    <x v="0"/>
    <n v="62"/>
    <x v="2"/>
    <x v="5"/>
    <n v="1"/>
    <s v="Yes"/>
    <n v="0"/>
    <s v="AR"/>
    <s v="Female"/>
    <s v="Female"/>
    <x v="45"/>
    <s v="No"/>
    <s v="No"/>
    <x v="0"/>
    <n v="0"/>
    <x v="1"/>
    <x v="1"/>
    <s v="CREDIT CARD"/>
    <n v="62"/>
    <x v="0"/>
    <n v="62"/>
    <n v="3834"/>
    <x v="0"/>
    <x v="0"/>
    <s v="2022-07-26"/>
    <d v="2022-07-26T00:00:00"/>
    <x v="815"/>
    <s v="Bajo"/>
    <s v="Low"/>
    <n v="52.930363124860222"/>
    <x v="0"/>
    <s v="Teléfono"/>
    <s v="Phone"/>
    <b v="0"/>
    <s v="No"/>
    <s v="Gaming"/>
    <x v="1"/>
    <s v="Low"/>
    <n v="0"/>
    <x v="0"/>
    <x v="0"/>
  </r>
  <r>
    <s v="0216-AXYC"/>
    <x v="1"/>
    <n v="69"/>
    <x v="3"/>
    <x v="3"/>
    <n v="1"/>
    <s v="Yes"/>
    <n v="0"/>
    <s v="CT"/>
    <s v="Hombre"/>
    <s v="Male"/>
    <x v="14"/>
    <s v="No"/>
    <s v="No"/>
    <x v="0"/>
    <n v="0"/>
    <x v="1"/>
    <x v="2"/>
    <s v="direct debit"/>
    <n v="47"/>
    <x v="1"/>
    <n v="47"/>
    <n v="3287"/>
    <x v="4"/>
    <x v="14"/>
    <s v="2022-01-15"/>
    <d v="2022-01-15T00:00:00"/>
    <x v="117"/>
    <s v="Medio"/>
    <s v="Medium"/>
    <n v="54.927895530192266"/>
    <x v="5"/>
    <s v="Email"/>
    <s v="Email"/>
    <b v="0"/>
    <s v="No"/>
    <s v="Reading"/>
    <x v="1"/>
    <s v="Medium"/>
    <n v="4.3478260869565216E-2"/>
    <x v="0"/>
    <x v="0"/>
  </r>
  <r>
    <s v="1710-OSST"/>
    <x v="0"/>
    <n v="72"/>
    <x v="1"/>
    <x v="6"/>
    <n v="1"/>
    <s v="Yes"/>
    <n v="0"/>
    <s v="NJ"/>
    <s v="Hombre"/>
    <s v="Male"/>
    <x v="46"/>
    <s v="No"/>
    <s v="No"/>
    <x v="0"/>
    <n v="0"/>
    <x v="1"/>
    <x v="2"/>
    <s v="direct debit"/>
    <n v="39"/>
    <x v="1"/>
    <n v="39"/>
    <n v="2773"/>
    <x v="0"/>
    <x v="0"/>
    <s v="2023-02-27"/>
    <d v="2023-02-27T00:00:00"/>
    <x v="141"/>
    <s v="Medio"/>
    <s v="Medium"/>
    <n v="39.989376393516629"/>
    <x v="9"/>
    <s v="Teléfono"/>
    <s v="Phone"/>
    <b v="1"/>
    <s v="Yes"/>
    <s v="Gaming"/>
    <x v="1"/>
    <s v="Medium"/>
    <n v="6.9444444444444448E-2"/>
    <x v="0"/>
    <x v="0"/>
  </r>
  <r>
    <s v="8369-BGQL"/>
    <x v="0"/>
    <n v="71"/>
    <x v="1"/>
    <x v="3"/>
    <n v="1"/>
    <s v="Yes"/>
    <n v="0"/>
    <s v="MO"/>
    <s v="Hombre"/>
    <s v="Male"/>
    <x v="61"/>
    <s v="No"/>
    <s v="Yes"/>
    <x v="0"/>
    <n v="0"/>
    <x v="1"/>
    <x v="2"/>
    <s v="CREDIT CARD"/>
    <n v="40"/>
    <x v="0"/>
    <n v="40"/>
    <n v="2840"/>
    <x v="0"/>
    <x v="0"/>
    <s v="2023-08-18"/>
    <d v="2023-08-18T00:00:00"/>
    <x v="816"/>
    <s v="Alto"/>
    <s v="High"/>
    <n v="43.725712329237957"/>
    <x v="0"/>
    <s v="Email"/>
    <s v="Email"/>
    <b v="0"/>
    <s v="No"/>
    <s v="Gaming"/>
    <x v="1"/>
    <s v="Low"/>
    <n v="0"/>
    <x v="0"/>
    <x v="1"/>
  </r>
  <r>
    <s v="0559-XZGK"/>
    <x v="0"/>
    <n v="72"/>
    <x v="1"/>
    <x v="7"/>
    <n v="1"/>
    <s v="Yes"/>
    <n v="0"/>
    <s v="AL"/>
    <s v="Female"/>
    <s v="Female"/>
    <x v="7"/>
    <s v="No"/>
    <s v="No"/>
    <x v="1"/>
    <n v="6"/>
    <x v="1"/>
    <x v="2"/>
    <s v="direct debit"/>
    <n v="38"/>
    <x v="1"/>
    <n v="38"/>
    <n v="2729"/>
    <x v="0"/>
    <x v="0"/>
    <s v="2021/08/05"/>
    <d v="2021-08-05T00:00:00"/>
    <x v="577"/>
    <s v="Bajo"/>
    <s v="Low"/>
    <n v="38.212021392191929"/>
    <x v="5"/>
    <s v="Teléfono"/>
    <s v="Phone"/>
    <b v="1"/>
    <s v="Yes"/>
    <s v="Cooking"/>
    <x v="1"/>
    <s v="Medium"/>
    <n v="4.1666666666666664E-2"/>
    <x v="0"/>
    <x v="0"/>
  </r>
  <r>
    <s v="5114-JYSC"/>
    <x v="1"/>
    <n v="4"/>
    <x v="0"/>
    <x v="7"/>
    <n v="1"/>
    <s v="Yes"/>
    <n v="0"/>
    <s v="HI"/>
    <s v="Female"/>
    <s v="Female"/>
    <x v="23"/>
    <s v="No"/>
    <s v="No"/>
    <x v="0"/>
    <n v="0"/>
    <x v="0"/>
    <x v="0"/>
    <s v="PAPER CHECK"/>
    <n v="23"/>
    <x v="3"/>
    <n v="23"/>
    <n v="97"/>
    <x v="2"/>
    <x v="17"/>
    <s v="2022-07-19"/>
    <d v="2022-07-19T00:00:00"/>
    <x v="535"/>
    <s v="Alto"/>
    <s v="High"/>
    <n v="24.27000399882478"/>
    <x v="7"/>
    <s v="SMS"/>
    <s v="SMS"/>
    <b v="0"/>
    <s v="No"/>
    <s v="Reading"/>
    <x v="0"/>
    <s v="Low"/>
    <n v="0.5"/>
    <x v="0"/>
    <x v="0"/>
  </r>
  <r>
    <s v="4233-TBSJ"/>
    <x v="0"/>
    <n v="8"/>
    <x v="1"/>
    <x v="5"/>
    <n v="1"/>
    <s v="Yes"/>
    <n v="0"/>
    <s v="VT"/>
    <s v="Female"/>
    <s v="Female"/>
    <x v="27"/>
    <s v="No"/>
    <s v="Yes"/>
    <x v="0"/>
    <n v="0"/>
    <x v="1"/>
    <x v="2"/>
    <s v="direct debit"/>
    <n v="27"/>
    <x v="1"/>
    <n v="27"/>
    <n v="218"/>
    <x v="0"/>
    <x v="0"/>
    <s v="2023-03-04"/>
    <d v="2023-03-04T00:00:00"/>
    <x v="513"/>
    <s v="Alto"/>
    <s v="High"/>
    <n v="28.083934662536731"/>
    <x v="4"/>
    <s v="SMS"/>
    <s v="SMS"/>
    <b v="1"/>
    <s v="Yes"/>
    <s v="Cooking"/>
    <x v="0"/>
    <s v="Low"/>
    <n v="0.125"/>
    <x v="0"/>
    <x v="1"/>
  </r>
  <r>
    <s v="1845-FLCV"/>
    <x v="0"/>
    <n v="69"/>
    <x v="0"/>
    <x v="27"/>
    <n v="1"/>
    <s v="Yes"/>
    <n v="0"/>
    <s v="AK"/>
    <s v="Female"/>
    <s v="Female"/>
    <x v="33"/>
    <s v="Yes"/>
    <s v="No"/>
    <x v="0"/>
    <n v="0"/>
    <x v="0"/>
    <x v="1"/>
    <s v="direct debit"/>
    <n v="40"/>
    <x v="1"/>
    <n v="40"/>
    <n v="2764"/>
    <x v="0"/>
    <x v="0"/>
    <s v="2022-06-16"/>
    <d v="2022-06-16T00:00:00"/>
    <x v="36"/>
    <s v="Bajo"/>
    <s v="Low"/>
    <n v="42.95647259130179"/>
    <x v="8"/>
    <s v="Email"/>
    <s v="Email"/>
    <b v="0"/>
    <s v="No"/>
    <s v="Reading"/>
    <x v="1"/>
    <s v="High"/>
    <n v="0.13043478260869565"/>
    <x v="1"/>
    <x v="2"/>
  </r>
  <r>
    <s v="4324-CTWA"/>
    <x v="1"/>
    <n v="17"/>
    <x v="4"/>
    <x v="19"/>
    <n v="1"/>
    <s v="Yes"/>
    <n v="0"/>
    <s v="TX"/>
    <s v="Hombre"/>
    <s v="Male"/>
    <x v="49"/>
    <s v="No"/>
    <s v="No"/>
    <x v="0"/>
    <n v="0"/>
    <x v="0"/>
    <x v="0"/>
    <s v="direct debit"/>
    <n v="42"/>
    <x v="1"/>
    <n v="42"/>
    <n v="739"/>
    <x v="5"/>
    <x v="4"/>
    <s v="2021/09/15"/>
    <d v="2021-09-15T00:00:00"/>
    <x v="817"/>
    <s v="Medio"/>
    <s v="Medium"/>
    <n v="47.473545046618327"/>
    <x v="9"/>
    <s v="Email"/>
    <s v="Email"/>
    <b v="0"/>
    <s v="No"/>
    <s v="Reading"/>
    <x v="1"/>
    <s v="Medium"/>
    <n v="0.29411764705882354"/>
    <x v="2"/>
    <x v="0"/>
  </r>
  <r>
    <s v="4412-WRLH"/>
    <x v="0"/>
    <n v="32"/>
    <x v="1"/>
    <x v="1"/>
    <n v="1"/>
    <s v="Yes"/>
    <n v="0"/>
    <s v="NC"/>
    <s v="Female"/>
    <s v="Female"/>
    <x v="36"/>
    <s v="No"/>
    <s v="No"/>
    <x v="1"/>
    <n v="5"/>
    <x v="1"/>
    <x v="0"/>
    <s v="direct debit"/>
    <n v="21"/>
    <x v="1"/>
    <n v="21"/>
    <n v="665"/>
    <x v="0"/>
    <x v="0"/>
    <s v="2022/04/16"/>
    <d v="2022-04-16T00:00:00"/>
    <x v="315"/>
    <s v="Alto"/>
    <s v="High"/>
    <n v="23.067282183962671"/>
    <x v="0"/>
    <s v="Teléfono"/>
    <s v="Phone"/>
    <b v="1"/>
    <s v="Yes"/>
    <s v="Running"/>
    <x v="0"/>
    <s v="Low"/>
    <n v="0"/>
    <x v="0"/>
    <x v="0"/>
  </r>
  <r>
    <s v="4381-DSZE"/>
    <x v="0"/>
    <n v="5"/>
    <x v="1"/>
    <x v="12"/>
    <n v="1"/>
    <s v="Yes"/>
    <n v="0"/>
    <s v="MT"/>
    <s v="Hombre"/>
    <s v="Male"/>
    <x v="12"/>
    <s v="No"/>
    <s v="No"/>
    <x v="0"/>
    <n v="0"/>
    <x v="0"/>
    <x v="0"/>
    <s v="direct debit"/>
    <n v="55"/>
    <x v="1"/>
    <n v="55"/>
    <n v="255"/>
    <x v="0"/>
    <x v="0"/>
    <s v="2021-03-28"/>
    <d v="2021-03-28T00:00:00"/>
    <x v="378"/>
    <s v="Bajo"/>
    <s v="Low"/>
    <n v="53.400544419519328"/>
    <x v="5"/>
    <s v="Teléfono"/>
    <s v="Phone"/>
    <b v="0"/>
    <s v="No"/>
    <s v="Gaming"/>
    <x v="1"/>
    <s v="Medium"/>
    <n v="0.6"/>
    <x v="0"/>
    <x v="0"/>
  </r>
  <r>
    <s v="6148-QXNB"/>
    <x v="0"/>
    <n v="1"/>
    <x v="1"/>
    <x v="27"/>
    <n v="1"/>
    <s v="Yes"/>
    <n v="0"/>
    <s v="KY"/>
    <s v="Hombre"/>
    <s v="Male"/>
    <x v="32"/>
    <s v="Yes"/>
    <s v="No"/>
    <x v="1"/>
    <n v="4"/>
    <x v="0"/>
    <x v="0"/>
    <s v="direct debit"/>
    <n v="37"/>
    <x v="1"/>
    <n v="37"/>
    <n v="37"/>
    <x v="0"/>
    <x v="0"/>
    <s v="2022/11/28"/>
    <d v="2022-11-28T00:00:00"/>
    <x v="818"/>
    <s v="Medio"/>
    <s v="Medium"/>
    <n v="32.927585466261881"/>
    <x v="7"/>
    <s v="Email"/>
    <s v="Email"/>
    <b v="0"/>
    <s v="No"/>
    <s v="Gaming"/>
    <x v="1"/>
    <s v="Low"/>
    <n v="2"/>
    <x v="1"/>
    <x v="2"/>
  </r>
  <r>
    <s v="8933-FJDW"/>
    <x v="0"/>
    <n v="29"/>
    <x v="1"/>
    <x v="5"/>
    <n v="0"/>
    <s v="No"/>
    <n v="7"/>
    <s v="ME"/>
    <s v="Hombre"/>
    <s v="Male"/>
    <x v="43"/>
    <s v="No"/>
    <s v="No"/>
    <x v="0"/>
    <n v="0"/>
    <x v="0"/>
    <x v="0"/>
    <s v="direct debit"/>
    <n v="24"/>
    <x v="1"/>
    <n v="24"/>
    <n v="709"/>
    <x v="0"/>
    <x v="0"/>
    <s v="2020-06-01"/>
    <d v="2020-06-01T00:00:00"/>
    <x v="819"/>
    <s v="Bajo"/>
    <s v="Low"/>
    <n v="24.084796642735569"/>
    <x v="0"/>
    <s v="Email"/>
    <s v="Email"/>
    <b v="0"/>
    <s v="No"/>
    <s v="Reading"/>
    <x v="0"/>
    <s v="Low"/>
    <n v="0"/>
    <x v="0"/>
    <x v="0"/>
  </r>
  <r>
    <s v="9218-RYFZ"/>
    <x v="0"/>
    <n v="17"/>
    <x v="1"/>
    <x v="13"/>
    <n v="1"/>
    <s v="Yes"/>
    <n v="0"/>
    <s v="AR"/>
    <s v="Hombre"/>
    <s v="Male"/>
    <x v="24"/>
    <s v="No"/>
    <s v="No"/>
    <x v="0"/>
    <n v="0"/>
    <x v="0"/>
    <x v="1"/>
    <s v="CREDIT CARD"/>
    <n v="23"/>
    <x v="0"/>
    <n v="23"/>
    <n v="390"/>
    <x v="0"/>
    <x v="0"/>
    <s v="2022-01-05"/>
    <d v="2022-01-05T00:00:00"/>
    <x v="597"/>
    <s v="Alto"/>
    <s v="High"/>
    <n v="20.466769950959989"/>
    <x v="9"/>
    <s v="Email"/>
    <s v="Email"/>
    <b v="1"/>
    <s v="Yes"/>
    <s v="Running"/>
    <x v="0"/>
    <s v="Medium"/>
    <n v="0.29411764705882354"/>
    <x v="0"/>
    <x v="0"/>
  </r>
  <r>
    <s v="8478-UJUI"/>
    <x v="1"/>
    <n v="51"/>
    <x v="0"/>
    <x v="13"/>
    <n v="1"/>
    <s v="Yes"/>
    <n v="0"/>
    <s v="CT"/>
    <s v="Hombre"/>
    <s v="Male"/>
    <x v="43"/>
    <s v="No"/>
    <s v="No"/>
    <x v="0"/>
    <n v="0"/>
    <x v="1"/>
    <x v="0"/>
    <s v="direct debit"/>
    <n v="67"/>
    <x v="1"/>
    <n v="67"/>
    <n v="3371"/>
    <x v="1"/>
    <x v="12"/>
    <s v="2023/04/25"/>
    <d v="2023-04-25T00:00:00"/>
    <x v="426"/>
    <s v="Alto"/>
    <s v="High"/>
    <n v="63.355784318474058"/>
    <x v="7"/>
    <s v="Teléfono"/>
    <s v="Phone"/>
    <b v="1"/>
    <s v="Yes"/>
    <s v="Running"/>
    <x v="2"/>
    <s v="Low"/>
    <n v="3.9215686274509803E-2"/>
    <x v="0"/>
    <x v="0"/>
  </r>
  <r>
    <s v="1347-WYMD"/>
    <x v="1"/>
    <n v="9"/>
    <x v="5"/>
    <x v="13"/>
    <n v="0"/>
    <s v="No"/>
    <n v="13"/>
    <s v="NJ"/>
    <s v="Hombre"/>
    <s v="Male"/>
    <x v="30"/>
    <s v="No"/>
    <s v="Yes"/>
    <x v="0"/>
    <n v="0"/>
    <x v="0"/>
    <x v="0"/>
    <s v="direct debit"/>
    <n v="45"/>
    <x v="1"/>
    <n v="45"/>
    <n v="426"/>
    <x v="1"/>
    <x v="6"/>
    <s v="2020/03/05"/>
    <d v="2020-03-05T00:00:00"/>
    <x v="512"/>
    <s v="Alto"/>
    <s v="High"/>
    <n v="46.5941323073069"/>
    <x v="5"/>
    <s v="SMS"/>
    <s v="SMS"/>
    <b v="0"/>
    <s v="No"/>
    <s v="Gaming"/>
    <x v="1"/>
    <s v="Medium"/>
    <n v="0.33333333333333331"/>
    <x v="0"/>
    <x v="1"/>
  </r>
  <r>
    <s v="5565-KNTE"/>
    <x v="0"/>
    <n v="42"/>
    <x v="1"/>
    <x v="25"/>
    <n v="1"/>
    <s v="Yes"/>
    <n v="0"/>
    <s v="AL"/>
    <s v="Hombre"/>
    <s v="Male"/>
    <x v="0"/>
    <s v="No"/>
    <s v="No"/>
    <x v="0"/>
    <n v="0"/>
    <x v="0"/>
    <x v="2"/>
    <s v="CREDIT CARD"/>
    <n v="43"/>
    <x v="0"/>
    <n v="43"/>
    <n v="1840"/>
    <x v="0"/>
    <x v="0"/>
    <s v="2022/05/27"/>
    <d v="2022-05-27T00:00:00"/>
    <x v="820"/>
    <s v="Medio"/>
    <s v="Medium"/>
    <n v="37.905139402767929"/>
    <x v="6"/>
    <s v="Teléfono"/>
    <s v="Phone"/>
    <b v="0"/>
    <s v="No"/>
    <s v="Running"/>
    <x v="1"/>
    <s v="High"/>
    <n v="0.19047619047619047"/>
    <x v="2"/>
    <x v="0"/>
  </r>
  <r>
    <s v="8985-TXCC"/>
    <x v="0"/>
    <n v="69"/>
    <x v="1"/>
    <x v="6"/>
    <n v="1"/>
    <s v="Yes"/>
    <n v="0"/>
    <s v="UT"/>
    <s v="Female"/>
    <s v="Female"/>
    <x v="11"/>
    <s v="No"/>
    <s v="No"/>
    <x v="0"/>
    <n v="0"/>
    <x v="0"/>
    <x v="2"/>
    <s v="direct debit"/>
    <n v="34"/>
    <x v="1"/>
    <n v="34"/>
    <n v="2327"/>
    <x v="0"/>
    <x v="0"/>
    <s v="2021-05-13"/>
    <d v="2021-05-13T00:00:00"/>
    <x v="645"/>
    <s v="Medio"/>
    <s v="Medium"/>
    <n v="30.760685222289521"/>
    <x v="8"/>
    <s v="Email"/>
    <s v="Email"/>
    <b v="0"/>
    <s v="No"/>
    <s v="Cooking"/>
    <x v="1"/>
    <s v="High"/>
    <n v="0.13043478260869565"/>
    <x v="0"/>
    <x v="0"/>
  </r>
  <r>
    <s v="5022-OPOK"/>
    <x v="0"/>
    <n v="70"/>
    <x v="1"/>
    <x v="1"/>
    <n v="0"/>
    <s v="No"/>
    <n v="83"/>
    <s v="ID"/>
    <s v="Female"/>
    <s v="Female"/>
    <x v="65"/>
    <s v="No"/>
    <s v="Yes"/>
    <x v="0"/>
    <n v="0"/>
    <x v="1"/>
    <x v="2"/>
    <s v="CREDIT CARD"/>
    <n v="49"/>
    <x v="0"/>
    <n v="49"/>
    <n v="3420"/>
    <x v="0"/>
    <x v="0"/>
    <s v="2020/04/09"/>
    <d v="2020-04-09T00:00:00"/>
    <x v="821"/>
    <s v="Medio"/>
    <s v="Medium"/>
    <n v="43.537076608305753"/>
    <x v="4"/>
    <s v="SMS"/>
    <s v="SMS"/>
    <b v="1"/>
    <s v="Yes"/>
    <s v="Cooking"/>
    <x v="1"/>
    <s v="Low"/>
    <n v="1.4285714285714285E-2"/>
    <x v="0"/>
    <x v="1"/>
  </r>
  <r>
    <s v="5284-ENJV"/>
    <x v="0"/>
    <n v="1"/>
    <x v="1"/>
    <x v="0"/>
    <n v="0"/>
    <s v="No"/>
    <n v="0"/>
    <s v="WI"/>
    <s v="Hombre"/>
    <s v="Male"/>
    <x v="22"/>
    <s v="Yes"/>
    <s v="No"/>
    <x v="0"/>
    <n v="0"/>
    <x v="0"/>
    <x v="1"/>
    <s v="PAPER CHECK"/>
    <n v="7"/>
    <x v="3"/>
    <n v="7"/>
    <n v="7"/>
    <x v="0"/>
    <x v="0"/>
    <s v="2021/02/12"/>
    <d v="2021-02-12T00:00:00"/>
    <x v="703"/>
    <s v="Medio"/>
    <s v="Medium"/>
    <n v="7.1233136512220581"/>
    <x v="6"/>
    <s v="Email"/>
    <s v="Email"/>
    <b v="0"/>
    <s v="No"/>
    <s v="Running"/>
    <x v="0"/>
    <s v="High"/>
    <n v="8"/>
    <x v="0"/>
    <x v="2"/>
  </r>
  <r>
    <s v="7030-ZHZP"/>
    <x v="1"/>
    <n v="3"/>
    <x v="5"/>
    <x v="3"/>
    <n v="0"/>
    <s v="No"/>
    <n v="11"/>
    <s v="SD"/>
    <s v="Female"/>
    <s v="Female"/>
    <x v="43"/>
    <s v="No"/>
    <s v="No"/>
    <x v="1"/>
    <n v="2"/>
    <x v="0"/>
    <x v="0"/>
    <s v="CREDIT CARD"/>
    <n v="16"/>
    <x v="0"/>
    <n v="16"/>
    <n v="50"/>
    <x v="5"/>
    <x v="18"/>
    <s v="2023-09-09"/>
    <d v="2023-09-09T00:00:00"/>
    <x v="515"/>
    <s v="Alto"/>
    <s v="High"/>
    <n v="18.232576718376119"/>
    <x v="8"/>
    <s v="SMS"/>
    <s v="SMS"/>
    <b v="0"/>
    <s v="No"/>
    <s v="Running"/>
    <x v="0"/>
    <s v="High"/>
    <n v="3"/>
    <x v="0"/>
    <x v="0"/>
  </r>
  <r>
    <s v="7381-YXBG"/>
    <x v="1"/>
    <n v="6"/>
    <x v="1"/>
    <x v="2"/>
    <n v="0"/>
    <s v="No"/>
    <n v="11"/>
    <s v="KS"/>
    <s v="Female"/>
    <s v="Female"/>
    <x v="35"/>
    <s v="No"/>
    <s v="Yes"/>
    <x v="0"/>
    <n v="0"/>
    <x v="1"/>
    <x v="0"/>
    <s v="direct debit"/>
    <n v="29"/>
    <x v="1"/>
    <n v="29"/>
    <n v="170"/>
    <x v="1"/>
    <x v="12"/>
    <s v="2021-03-19"/>
    <d v="2021-03-19T00:00:00"/>
    <x v="822"/>
    <s v="Bajo"/>
    <s v="Low"/>
    <n v="32.693728683269953"/>
    <x v="10"/>
    <s v="Teléfono"/>
    <s v="Phone"/>
    <b v="1"/>
    <s v="Yes"/>
    <s v="Cooking"/>
    <x v="1"/>
    <s v="Medium"/>
    <n v="1.1666666666666667"/>
    <x v="0"/>
    <x v="1"/>
  </r>
  <r>
    <s v="9277-KJYZ"/>
    <x v="0"/>
    <n v="77"/>
    <x v="1"/>
    <x v="0"/>
    <n v="0"/>
    <s v="No"/>
    <n v="0"/>
    <s v="VA"/>
    <s v="Hombre"/>
    <s v="Male"/>
    <x v="20"/>
    <s v="Yes"/>
    <s v="No"/>
    <x v="1"/>
    <n v="6"/>
    <x v="0"/>
    <x v="2"/>
    <s v="CREDIT CARD"/>
    <n v="9"/>
    <x v="0"/>
    <n v="9"/>
    <n v="692"/>
    <x v="0"/>
    <x v="0"/>
    <s v="2020/09/17"/>
    <d v="2020-09-17T00:00:00"/>
    <x v="385"/>
    <s v="Alto"/>
    <s v="High"/>
    <n v="9.4606820325956047"/>
    <x v="8"/>
    <s v="Email"/>
    <s v="Email"/>
    <b v="0"/>
    <s v="No"/>
    <s v="Cooking"/>
    <x v="0"/>
    <s v="High"/>
    <n v="0.11688311688311688"/>
    <x v="0"/>
    <x v="2"/>
  </r>
  <r>
    <s v="5498-PQJC"/>
    <x v="0"/>
    <n v="63"/>
    <x v="1"/>
    <x v="4"/>
    <n v="1"/>
    <s v="Yes"/>
    <n v="0"/>
    <s v="DC"/>
    <s v="Hombre"/>
    <s v="Male"/>
    <x v="44"/>
    <s v="No"/>
    <s v="Yes"/>
    <x v="0"/>
    <n v="0"/>
    <x v="1"/>
    <x v="0"/>
    <s v="direct debit"/>
    <n v="58"/>
    <x v="1"/>
    <n v="58"/>
    <n v="3660"/>
    <x v="0"/>
    <x v="0"/>
    <s v="2021-05-25"/>
    <d v="2021-05-25T00:00:00"/>
    <x v="674"/>
    <s v="Alto"/>
    <s v="High"/>
    <n v="56.751126493553983"/>
    <x v="9"/>
    <s v="Email"/>
    <s v="Email"/>
    <b v="0"/>
    <s v="No"/>
    <s v="Gaming"/>
    <x v="1"/>
    <s v="Medium"/>
    <n v="7.9365079365079361E-2"/>
    <x v="0"/>
    <x v="1"/>
  </r>
  <r>
    <s v="0155-AAFX"/>
    <x v="0"/>
    <n v="18"/>
    <x v="1"/>
    <x v="18"/>
    <n v="0"/>
    <s v="No"/>
    <n v="60"/>
    <s v="AR"/>
    <s v="Female"/>
    <s v="Female"/>
    <x v="62"/>
    <s v="Yes"/>
    <s v="No"/>
    <x v="0"/>
    <n v="0"/>
    <x v="0"/>
    <x v="0"/>
    <s v="direct debit"/>
    <n v="25"/>
    <x v="1"/>
    <n v="25"/>
    <n v="455"/>
    <x v="0"/>
    <x v="0"/>
    <s v="2023/10/25"/>
    <d v="2023-10-25T00:00:00"/>
    <x v="758"/>
    <s v="Alto"/>
    <s v="High"/>
    <n v="29.823671304932301"/>
    <x v="2"/>
    <s v="Teléfono"/>
    <s v="Phone"/>
    <b v="1"/>
    <s v="Yes"/>
    <s v="Cooking"/>
    <x v="0"/>
    <s v="Medium"/>
    <n v="0.22222222222222221"/>
    <x v="0"/>
    <x v="2"/>
  </r>
  <r>
    <s v="0921-JRAS"/>
    <x v="0"/>
    <n v="55"/>
    <x v="1"/>
    <x v="15"/>
    <n v="1"/>
    <s v="Yes"/>
    <n v="0"/>
    <s v="NE"/>
    <s v="Female"/>
    <s v="Female"/>
    <x v="33"/>
    <s v="Yes"/>
    <s v="No"/>
    <x v="0"/>
    <n v="0"/>
    <x v="1"/>
    <x v="1"/>
    <s v="CREDIT CARD"/>
    <n v="39"/>
    <x v="0"/>
    <n v="39"/>
    <n v="2146"/>
    <x v="0"/>
    <x v="0"/>
    <s v="2023-08-23"/>
    <d v="2023-08-23T00:00:00"/>
    <x v="104"/>
    <s v="Alto"/>
    <s v="High"/>
    <n v="44.909444076391281"/>
    <x v="8"/>
    <s v="Teléfono"/>
    <s v="Phone"/>
    <b v="1"/>
    <s v="Yes"/>
    <s v="Cooking"/>
    <x v="1"/>
    <s v="High"/>
    <n v="0.16363636363636364"/>
    <x v="2"/>
    <x v="2"/>
  </r>
  <r>
    <s v="2981-AFEP"/>
    <x v="0"/>
    <n v="54"/>
    <x v="1"/>
    <x v="0"/>
    <n v="0"/>
    <s v="No"/>
    <n v="0"/>
    <s v="AL"/>
    <s v="Female"/>
    <s v="Female"/>
    <x v="44"/>
    <s v="No"/>
    <s v="Yes"/>
    <x v="0"/>
    <n v="0"/>
    <x v="0"/>
    <x v="2"/>
    <s v="PAPER CHECK"/>
    <n v="8"/>
    <x v="3"/>
    <n v="8"/>
    <n v="445"/>
    <x v="0"/>
    <x v="0"/>
    <s v="2020/06/28"/>
    <d v="2020-06-28T00:00:00"/>
    <x v="823"/>
    <s v="Alto"/>
    <s v="High"/>
    <n v="8.4901351728256973"/>
    <x v="7"/>
    <s v="SMS"/>
    <s v="SMS"/>
    <b v="0"/>
    <s v="No"/>
    <s v="Cooking"/>
    <x v="0"/>
    <s v="Low"/>
    <n v="3.7037037037037035E-2"/>
    <x v="0"/>
    <x v="1"/>
  </r>
  <r>
    <s v="0865-PWEU"/>
    <x v="0"/>
    <n v="28"/>
    <x v="1"/>
    <x v="27"/>
    <n v="0"/>
    <s v="No"/>
    <n v="19"/>
    <s v="AR"/>
    <s v="Hombre"/>
    <s v="Male"/>
    <x v="8"/>
    <s v="Yes"/>
    <s v="No"/>
    <x v="1"/>
    <n v="2"/>
    <x v="0"/>
    <x v="1"/>
    <s v="CREDIT CARD"/>
    <n v="29"/>
    <x v="0"/>
    <n v="29"/>
    <n v="808"/>
    <x v="0"/>
    <x v="0"/>
    <s v="2020/04/12"/>
    <d v="2020-04-12T00:00:00"/>
    <x v="221"/>
    <s v="Alto"/>
    <s v="High"/>
    <n v="29.002083538120001"/>
    <x v="3"/>
    <s v="Email"/>
    <s v="Email"/>
    <b v="0"/>
    <s v="No"/>
    <s v="Reading"/>
    <x v="0"/>
    <s v="Medium"/>
    <n v="0.21428571428571427"/>
    <x v="1"/>
    <x v="2"/>
  </r>
  <r>
    <s v="7190-UITP"/>
    <x v="0"/>
    <n v="11"/>
    <x v="1"/>
    <x v="0"/>
    <n v="0"/>
    <s v="No"/>
    <n v="0"/>
    <s v="MN"/>
    <s v="Hombre"/>
    <s v="Male"/>
    <x v="32"/>
    <s v="Yes"/>
    <s v="No"/>
    <x v="1"/>
    <n v="2"/>
    <x v="0"/>
    <x v="1"/>
    <s v="direct debit"/>
    <n v="6"/>
    <x v="1"/>
    <n v="6"/>
    <n v="64"/>
    <x v="0"/>
    <x v="0"/>
    <s v="2022/07/01"/>
    <d v="2022-07-01T00:00:00"/>
    <x v="824"/>
    <s v="Medio"/>
    <s v="Medium"/>
    <n v="5.1203112033744054"/>
    <x v="0"/>
    <s v="SMS"/>
    <s v="SMS"/>
    <b v="1"/>
    <s v="Yes"/>
    <s v="Cooking"/>
    <x v="0"/>
    <s v="Low"/>
    <n v="0"/>
    <x v="0"/>
    <x v="2"/>
  </r>
  <r>
    <s v="5378-HNIQ"/>
    <x v="0"/>
    <n v="47"/>
    <x v="1"/>
    <x v="18"/>
    <n v="1"/>
    <s v="Yes"/>
    <n v="0"/>
    <s v="RI"/>
    <s v="Hombre"/>
    <s v="Male"/>
    <x v="8"/>
    <s v="Yes"/>
    <s v="No"/>
    <x v="1"/>
    <n v="3"/>
    <x v="0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unning"/>
    <x v="0"/>
    <s v="Medium"/>
    <n v="0.1276595744680851"/>
    <x v="0"/>
    <x v="2"/>
  </r>
  <r>
    <s v="3585-WKAM"/>
    <x v="0"/>
    <n v="67"/>
    <x v="1"/>
    <x v="0"/>
    <n v="0"/>
    <s v="No"/>
    <n v="0"/>
    <s v="ND"/>
    <s v="Female"/>
    <s v="Female"/>
    <x v="25"/>
    <s v="No"/>
    <s v="No"/>
    <x v="1"/>
    <n v="2"/>
    <x v="0"/>
    <x v="2"/>
    <s v="direct debit"/>
    <n v="9"/>
    <x v="1"/>
    <n v="9"/>
    <n v="584"/>
    <x v="0"/>
    <x v="0"/>
    <s v="2023/03/28"/>
    <d v="2023-03-28T00:00:00"/>
    <x v="825"/>
    <s v="Bajo"/>
    <s v="Low"/>
    <n v="8.3422146274262232"/>
    <x v="8"/>
    <s v="Email"/>
    <s v="Email"/>
    <b v="0"/>
    <s v="No"/>
    <s v="Cooking"/>
    <x v="0"/>
    <s v="High"/>
    <n v="0.13432835820895522"/>
    <x v="0"/>
    <x v="0"/>
  </r>
  <r>
    <s v="1068-SBFV"/>
    <x v="1"/>
    <n v="2"/>
    <x v="4"/>
    <x v="1"/>
    <n v="1"/>
    <s v="Yes"/>
    <n v="0"/>
    <s v="SC"/>
    <s v="Hombre"/>
    <s v="Male"/>
    <x v="48"/>
    <s v="No"/>
    <s v="Yes"/>
    <x v="0"/>
    <n v="0"/>
    <x v="0"/>
    <x v="0"/>
    <s v="direct debit"/>
    <n v="27"/>
    <x v="1"/>
    <n v="27"/>
    <n v="56"/>
    <x v="1"/>
    <x v="12"/>
    <s v="2020-04-09"/>
    <d v="2020-04-09T00:00:00"/>
    <x v="826"/>
    <s v="Medio"/>
    <s v="Medium"/>
    <n v="26.024470835063081"/>
    <x v="5"/>
    <s v="Email"/>
    <s v="Email"/>
    <b v="1"/>
    <s v="Yes"/>
    <s v="Reading"/>
    <x v="0"/>
    <s v="Medium"/>
    <n v="1.5"/>
    <x v="0"/>
    <x v="1"/>
  </r>
  <r>
    <s v="9574-BGEA"/>
    <x v="0"/>
    <n v="65"/>
    <x v="1"/>
    <x v="4"/>
    <n v="1"/>
    <s v="Yes"/>
    <n v="0"/>
    <s v="TN"/>
    <s v="Female"/>
    <s v="Female"/>
    <x v="38"/>
    <s v="No"/>
    <s v="No"/>
    <x v="0"/>
    <n v="0"/>
    <x v="0"/>
    <x v="1"/>
    <s v="direct debit"/>
    <n v="34"/>
    <x v="1"/>
    <n v="34"/>
    <n v="2230"/>
    <x v="0"/>
    <x v="0"/>
    <s v="2022-03-11"/>
    <d v="2022-03-11T00:00:00"/>
    <x v="827"/>
    <s v="Medio"/>
    <s v="Medium"/>
    <n v="31.25388561418313"/>
    <x v="0"/>
    <s v="Teléfono"/>
    <s v="Phone"/>
    <b v="0"/>
    <s v="No"/>
    <s v="Reading"/>
    <x v="1"/>
    <s v="Low"/>
    <n v="0"/>
    <x v="0"/>
    <x v="0"/>
  </r>
  <r>
    <s v="2910-BNDW"/>
    <x v="1"/>
    <n v="1"/>
    <x v="4"/>
    <x v="1"/>
    <n v="1"/>
    <s v="Yes"/>
    <n v="0"/>
    <s v="VA"/>
    <s v="Hombre"/>
    <s v="Male"/>
    <x v="13"/>
    <s v="No"/>
    <s v="No"/>
    <x v="0"/>
    <n v="0"/>
    <x v="0"/>
    <x v="0"/>
    <s v="direct debit"/>
    <n v="47"/>
    <x v="1"/>
    <n v="47"/>
    <n v="47"/>
    <x v="1"/>
    <x v="10"/>
    <s v="2021-07-26"/>
    <d v="2021-07-26T00:00:00"/>
    <x v="188"/>
    <s v="Alto"/>
    <s v="High"/>
    <n v="37.961879293713871"/>
    <x v="3"/>
    <s v="SMS"/>
    <s v="SMS"/>
    <b v="1"/>
    <s v="Yes"/>
    <s v="Cooking"/>
    <x v="1"/>
    <s v="Medium"/>
    <n v="6"/>
    <x v="0"/>
    <x v="0"/>
  </r>
  <r>
    <s v="3162-EHZA"/>
    <x v="0"/>
    <n v="33"/>
    <x v="1"/>
    <x v="2"/>
    <n v="1"/>
    <s v="Yes"/>
    <n v="0"/>
    <s v="MI"/>
    <s v="Female"/>
    <s v="Female"/>
    <x v="14"/>
    <s v="No"/>
    <s v="No"/>
    <x v="0"/>
    <n v="0"/>
    <x v="1"/>
    <x v="1"/>
    <s v="CREDIT CARD"/>
    <n v="56"/>
    <x v="0"/>
    <n v="56"/>
    <n v="1854"/>
    <x v="0"/>
    <x v="0"/>
    <s v="2023/10/31"/>
    <d v="2023-10-31T00:00:00"/>
    <x v="828"/>
    <s v="Bajo"/>
    <s v="Low"/>
    <n v="61.714167854192837"/>
    <x v="6"/>
    <s v="Email"/>
    <s v="Email"/>
    <b v="0"/>
    <s v="No"/>
    <s v="Gaming"/>
    <x v="2"/>
    <s v="High"/>
    <n v="0.24242424242424243"/>
    <x v="0"/>
    <x v="0"/>
  </r>
  <r>
    <s v="9681-ALZQ"/>
    <x v="0"/>
    <n v="67"/>
    <x v="2"/>
    <x v="2"/>
    <n v="1"/>
    <s v="Yes"/>
    <n v="0"/>
    <s v="UT"/>
    <s v="Hombre"/>
    <s v="Male"/>
    <x v="17"/>
    <s v="No"/>
    <s v="No"/>
    <x v="1"/>
    <n v="4"/>
    <x v="0"/>
    <x v="2"/>
    <s v="direct debit"/>
    <n v="49"/>
    <x v="1"/>
    <n v="49"/>
    <n v="3276"/>
    <x v="0"/>
    <x v="0"/>
    <s v="2020-11-26"/>
    <d v="2020-11-26T00:00:00"/>
    <x v="88"/>
    <s v="Bajo"/>
    <s v="Low"/>
    <n v="51.486930461103633"/>
    <x v="0"/>
    <s v="SMS"/>
    <s v="SMS"/>
    <b v="1"/>
    <s v="Yes"/>
    <s v="Gaming"/>
    <x v="1"/>
    <s v="Low"/>
    <n v="0"/>
    <x v="0"/>
    <x v="0"/>
  </r>
  <r>
    <s v="1027-HKZF"/>
    <x v="0"/>
    <n v="14"/>
    <x v="0"/>
    <x v="4"/>
    <n v="1"/>
    <s v="Yes"/>
    <n v="0"/>
    <s v="SD"/>
    <s v="Female"/>
    <s v="Female"/>
    <x v="10"/>
    <s v="No"/>
    <s v="No"/>
    <x v="0"/>
    <n v="0"/>
    <x v="0"/>
    <x v="1"/>
    <s v="direct debit"/>
    <n v="21"/>
    <x v="1"/>
    <n v="21"/>
    <n v="278"/>
    <x v="0"/>
    <x v="0"/>
    <s v="2022/03/10"/>
    <d v="2022-03-10T00:00:00"/>
    <x v="526"/>
    <s v="Bajo"/>
    <s v="Low"/>
    <n v="22.652478582309879"/>
    <x v="2"/>
    <s v="Teléfono"/>
    <s v="Phone"/>
    <b v="1"/>
    <s v="Yes"/>
    <s v="Gaming"/>
    <x v="0"/>
    <s v="Medium"/>
    <n v="0.2857142857142857"/>
    <x v="0"/>
    <x v="0"/>
  </r>
  <r>
    <s v="8083-VCUW"/>
    <x v="1"/>
    <n v="1"/>
    <x v="3"/>
    <x v="16"/>
    <n v="1"/>
    <s v="Yes"/>
    <n v="0"/>
    <s v="IN"/>
    <s v="Hombre"/>
    <s v="Male"/>
    <x v="22"/>
    <s v="Yes"/>
    <s v="No"/>
    <x v="1"/>
    <n v="3"/>
    <x v="0"/>
    <x v="0"/>
    <s v="direct debit"/>
    <n v="13"/>
    <x v="1"/>
    <n v="13"/>
    <n v="13"/>
    <x v="3"/>
    <x v="1"/>
    <s v="2020-07-05"/>
    <d v="2020-07-05T00:00:00"/>
    <x v="829"/>
    <s v="Bajo"/>
    <s v="Low"/>
    <n v="13.688178899388159"/>
    <x v="10"/>
    <s v="Email"/>
    <s v="Email"/>
    <b v="0"/>
    <s v="No"/>
    <s v="Cooking"/>
    <x v="0"/>
    <s v="Medium"/>
    <n v="7"/>
    <x v="0"/>
    <x v="2"/>
  </r>
  <r>
    <s v="2263-MVDN"/>
    <x v="0"/>
    <n v="63"/>
    <x v="1"/>
    <x v="0"/>
    <n v="0"/>
    <s v="No"/>
    <n v="0"/>
    <s v="MN"/>
    <s v="Female"/>
    <s v="Female"/>
    <x v="4"/>
    <s v="No"/>
    <s v="No"/>
    <x v="0"/>
    <n v="0"/>
    <x v="0"/>
    <x v="2"/>
    <s v="CREDIT CARD"/>
    <n v="15"/>
    <x v="0"/>
    <n v="15"/>
    <n v="948"/>
    <x v="0"/>
    <x v="0"/>
    <s v="2020-10-23"/>
    <d v="2020-10-23T00:00:00"/>
    <x v="63"/>
    <s v="Medio"/>
    <s v="Medium"/>
    <n v="13.812606379703571"/>
    <x v="9"/>
    <s v="Email"/>
    <s v="Email"/>
    <b v="0"/>
    <s v="No"/>
    <s v="Running"/>
    <x v="0"/>
    <s v="Medium"/>
    <n v="7.9365079365079361E-2"/>
    <x v="0"/>
    <x v="0"/>
  </r>
  <r>
    <s v="2873-YKWT"/>
    <x v="0"/>
    <n v="33"/>
    <x v="1"/>
    <x v="5"/>
    <n v="0"/>
    <s v="No"/>
    <n v="5"/>
    <s v="GA"/>
    <s v="Female"/>
    <s v="Female"/>
    <x v="65"/>
    <s v="No"/>
    <s v="Yes"/>
    <x v="0"/>
    <n v="0"/>
    <x v="0"/>
    <x v="1"/>
    <s v="direct debit"/>
    <n v="23"/>
    <x v="1"/>
    <n v="23"/>
    <n v="773"/>
    <x v="0"/>
    <x v="0"/>
    <s v="2020/12/02"/>
    <d v="2020-12-02T00:00:00"/>
    <x v="134"/>
    <s v="Bajo"/>
    <s v="Low"/>
    <n v="25.30809140337945"/>
    <x v="10"/>
    <s v="Email"/>
    <s v="Email"/>
    <b v="0"/>
    <s v="No"/>
    <s v="Gaming"/>
    <x v="0"/>
    <s v="Medium"/>
    <n v="0.21212121212121213"/>
    <x v="0"/>
    <x v="1"/>
  </r>
  <r>
    <s v="7111-ESQL"/>
    <x v="1"/>
    <n v="37"/>
    <x v="1"/>
    <x v="12"/>
    <n v="1"/>
    <s v="Yes"/>
    <n v="0"/>
    <s v="MA"/>
    <s v="Female"/>
    <s v="Female"/>
    <x v="63"/>
    <s v="No"/>
    <s v="Yes"/>
    <x v="0"/>
    <n v="0"/>
    <x v="0"/>
    <x v="0"/>
    <s v="direct debit"/>
    <n v="30"/>
    <x v="1"/>
    <n v="30"/>
    <n v="1132"/>
    <x v="5"/>
    <x v="4"/>
    <s v="2021-12-13"/>
    <d v="2021-12-13T00:00:00"/>
    <x v="709"/>
    <s v="Bajo"/>
    <s v="Low"/>
    <n v="25.74852520878078"/>
    <x v="0"/>
    <s v="Email"/>
    <s v="Email"/>
    <b v="1"/>
    <s v="Yes"/>
    <s v="Gaming"/>
    <x v="0"/>
    <s v="Low"/>
    <n v="0"/>
    <x v="0"/>
    <x v="1"/>
  </r>
  <r>
    <s v="8572-ZWBQ"/>
    <x v="0"/>
    <n v="67"/>
    <x v="1"/>
    <x v="7"/>
    <n v="1"/>
    <s v="Yes"/>
    <n v="0"/>
    <s v="NJ"/>
    <s v="Female"/>
    <s v="Female"/>
    <x v="11"/>
    <s v="No"/>
    <s v="No"/>
    <x v="1"/>
    <n v="6"/>
    <x v="0"/>
    <x v="2"/>
    <s v="direct debit"/>
    <n v="31"/>
    <x v="1"/>
    <n v="31"/>
    <n v="2070"/>
    <x v="0"/>
    <x v="0"/>
    <s v="2021-09-07"/>
    <d v="2021-09-07T00:00:00"/>
    <x v="175"/>
    <s v="Bajo"/>
    <s v="Low"/>
    <n v="32.931387774791069"/>
    <x v="1"/>
    <s v="Teléfono"/>
    <s v="Phone"/>
    <b v="1"/>
    <s v="Yes"/>
    <s v="Reading"/>
    <x v="1"/>
    <s v="High"/>
    <n v="0.14925373134328357"/>
    <x v="0"/>
    <x v="0"/>
  </r>
  <r>
    <s v="7890-EXWN"/>
    <x v="1"/>
    <n v="24"/>
    <x v="4"/>
    <x v="9"/>
    <n v="1"/>
    <s v="Yes"/>
    <n v="0"/>
    <s v="ID"/>
    <s v="Hombre"/>
    <s v="Male"/>
    <x v="66"/>
    <s v="No"/>
    <s v="Yes"/>
    <x v="0"/>
    <n v="0"/>
    <x v="1"/>
    <x v="0"/>
    <s v="direct debit"/>
    <n v="43"/>
    <x v="1"/>
    <n v="43"/>
    <n v="1033"/>
    <x v="1"/>
    <x v="8"/>
    <s v="2023-04-08"/>
    <d v="2023-04-08T00:00:00"/>
    <x v="830"/>
    <s v="Alto"/>
    <s v="High"/>
    <n v="46.963082382182243"/>
    <x v="0"/>
    <s v="Email"/>
    <s v="Email"/>
    <b v="0"/>
    <s v="No"/>
    <s v="Gaming"/>
    <x v="1"/>
    <s v="Low"/>
    <n v="0"/>
    <x v="0"/>
    <x v="1"/>
  </r>
  <r>
    <s v="0526-DFCQ"/>
    <x v="0"/>
    <n v="28"/>
    <x v="1"/>
    <x v="9"/>
    <n v="1"/>
    <s v="Yes"/>
    <n v="0"/>
    <s v="SC"/>
    <s v="Hombre"/>
    <s v="Male"/>
    <x v="66"/>
    <s v="No"/>
    <s v="Yes"/>
    <x v="0"/>
    <n v="0"/>
    <x v="0"/>
    <x v="1"/>
    <s v="direct debit"/>
    <n v="27"/>
    <x v="1"/>
    <n v="27"/>
    <n v="763"/>
    <x v="0"/>
    <x v="0"/>
    <s v="2020-10-08"/>
    <d v="2020-10-08T00:00:00"/>
    <x v="197"/>
    <s v="Bajo"/>
    <s v="Low"/>
    <n v="27.395706898384191"/>
    <x v="2"/>
    <s v="Email"/>
    <s v="Email"/>
    <b v="1"/>
    <s v="Yes"/>
    <s v="Reading"/>
    <x v="0"/>
    <s v="Medium"/>
    <n v="0.14285714285714285"/>
    <x v="0"/>
    <x v="1"/>
  </r>
  <r>
    <s v="6049-CRVE"/>
    <x v="0"/>
    <n v="40"/>
    <x v="2"/>
    <x v="1"/>
    <n v="1"/>
    <s v="Yes"/>
    <n v="0"/>
    <s v="MT"/>
    <s v="Female"/>
    <s v="Female"/>
    <x v="27"/>
    <s v="No"/>
    <s v="Yes"/>
    <x v="0"/>
    <n v="0"/>
    <x v="1"/>
    <x v="2"/>
    <s v="direct debit"/>
    <n v="33"/>
    <x v="1"/>
    <n v="33"/>
    <n v="1347"/>
    <x v="0"/>
    <x v="0"/>
    <s v="2021/06/08"/>
    <d v="2021-06-08T00:00:00"/>
    <x v="831"/>
    <s v="Bajo"/>
    <s v="Low"/>
    <n v="28.974864203496232"/>
    <x v="10"/>
    <s v="Teléfono"/>
    <s v="Phone"/>
    <b v="0"/>
    <s v="No"/>
    <s v="Gaming"/>
    <x v="0"/>
    <s v="Medium"/>
    <n v="0.17499999999999999"/>
    <x v="0"/>
    <x v="1"/>
  </r>
  <r>
    <s v="0382-BYDZ"/>
    <x v="0"/>
    <n v="38"/>
    <x v="0"/>
    <x v="1"/>
    <n v="0"/>
    <s v="No"/>
    <n v="74"/>
    <s v="DC"/>
    <s v="Hombre"/>
    <s v="Male"/>
    <x v="9"/>
    <s v="No"/>
    <s v="No"/>
    <x v="0"/>
    <n v="0"/>
    <x v="0"/>
    <x v="1"/>
    <s v="CREDIT CARD"/>
    <n v="17"/>
    <x v="0"/>
    <n v="17"/>
    <n v="645"/>
    <x v="0"/>
    <x v="0"/>
    <s v="2022-03-10"/>
    <d v="2022-03-10T00:00:00"/>
    <x v="614"/>
    <s v="Alto"/>
    <s v="High"/>
    <n v="16.822745069465078"/>
    <x v="2"/>
    <s v="Teléfono"/>
    <s v="Phone"/>
    <b v="1"/>
    <s v="Yes"/>
    <s v="Running"/>
    <x v="0"/>
    <s v="Medium"/>
    <n v="0.10526315789473684"/>
    <x v="0"/>
    <x v="0"/>
  </r>
  <r>
    <s v="1203-VAMR"/>
    <x v="1"/>
    <n v="5"/>
    <x v="5"/>
    <x v="23"/>
    <n v="0"/>
    <s v="No"/>
    <n v="13"/>
    <s v="MA"/>
    <s v="Female"/>
    <s v="Female"/>
    <x v="19"/>
    <s v="No"/>
    <s v="No"/>
    <x v="0"/>
    <n v="0"/>
    <x v="1"/>
    <x v="0"/>
    <s v="CREDIT CARD"/>
    <n v="44"/>
    <x v="0"/>
    <n v="44"/>
    <n v="217"/>
    <x v="1"/>
    <x v="6"/>
    <s v="2023/12/20"/>
    <d v="2023-12-20T00:00:00"/>
    <x v="832"/>
    <s v="Bajo"/>
    <s v="Low"/>
    <n v="38.83431922998804"/>
    <x v="1"/>
    <s v="Teléfono"/>
    <s v="Phone"/>
    <b v="0"/>
    <s v="No"/>
    <s v="Running"/>
    <x v="1"/>
    <s v="High"/>
    <n v="2"/>
    <x v="0"/>
    <x v="0"/>
  </r>
  <r>
    <s v="5137-RVHR"/>
    <x v="0"/>
    <n v="6"/>
    <x v="1"/>
    <x v="21"/>
    <n v="1"/>
    <s v="Yes"/>
    <n v="0"/>
    <s v="LA"/>
    <s v="Female"/>
    <s v="Female"/>
    <x v="22"/>
    <s v="Yes"/>
    <s v="No"/>
    <x v="0"/>
    <n v="0"/>
    <x v="0"/>
    <x v="0"/>
    <s v="direct debit"/>
    <n v="21"/>
    <x v="1"/>
    <n v="21"/>
    <n v="132"/>
    <x v="0"/>
    <x v="0"/>
    <s v="2023/05/03"/>
    <d v="2023-05-03T00:00:00"/>
    <x v="519"/>
    <s v="Medio"/>
    <s v="Medium"/>
    <n v="24.46501664014405"/>
    <x v="6"/>
    <s v="SMS"/>
    <s v="SMS"/>
    <b v="1"/>
    <s v="Yes"/>
    <s v="Reading"/>
    <x v="0"/>
    <s v="High"/>
    <n v="1.3333333333333333"/>
    <x v="2"/>
    <x v="2"/>
  </r>
  <r>
    <s v="2320-CTQR"/>
    <x v="0"/>
    <n v="60"/>
    <x v="1"/>
    <x v="16"/>
    <n v="0"/>
    <s v="No"/>
    <n v="83"/>
    <s v="IL"/>
    <s v="Female"/>
    <s v="Female"/>
    <x v="37"/>
    <s v="Yes"/>
    <s v="No"/>
    <x v="0"/>
    <n v="0"/>
    <x v="1"/>
    <x v="2"/>
    <s v="direct debit"/>
    <n v="53"/>
    <x v="1"/>
    <n v="53"/>
    <n v="3204"/>
    <x v="0"/>
    <x v="0"/>
    <s v="2022-12-20"/>
    <d v="2022-12-20T00:00:00"/>
    <x v="740"/>
    <s v="Medio"/>
    <s v="Medium"/>
    <n v="47.053953625606219"/>
    <x v="0"/>
    <s v="Teléfono"/>
    <s v="Phone"/>
    <b v="1"/>
    <s v="Yes"/>
    <s v="Reading"/>
    <x v="1"/>
    <s v="Low"/>
    <n v="0"/>
    <x v="0"/>
    <x v="2"/>
  </r>
  <r>
    <s v="5182-RYFH"/>
    <x v="0"/>
    <n v="15"/>
    <x v="1"/>
    <x v="22"/>
    <n v="1"/>
    <s v="Yes"/>
    <n v="0"/>
    <s v="IA"/>
    <s v="Hombre"/>
    <s v="Male"/>
    <x v="11"/>
    <s v="No"/>
    <s v="No"/>
    <x v="1"/>
    <n v="3"/>
    <x v="0"/>
    <x v="2"/>
    <s v="CREDIT CARD"/>
    <n v="17"/>
    <x v="0"/>
    <n v="17"/>
    <n v="241"/>
    <x v="0"/>
    <x v="0"/>
    <s v="2023-01-15"/>
    <d v="2023-01-15T00:00:00"/>
    <x v="500"/>
    <s v="Medio"/>
    <s v="Medium"/>
    <n v="17.499940460949119"/>
    <x v="2"/>
    <s v="Teléfono"/>
    <s v="Phone"/>
    <b v="1"/>
    <s v="Yes"/>
    <s v="Cooking"/>
    <x v="0"/>
    <s v="Medium"/>
    <n v="0.26666666666666666"/>
    <x v="2"/>
    <x v="0"/>
  </r>
  <r>
    <s v="8653-APNS"/>
    <x v="0"/>
    <n v="24"/>
    <x v="1"/>
    <x v="4"/>
    <n v="1"/>
    <s v="Yes"/>
    <n v="0"/>
    <s v="DE"/>
    <s v="Female"/>
    <s v="Female"/>
    <x v="15"/>
    <s v="No"/>
    <s v="No"/>
    <x v="0"/>
    <n v="0"/>
    <x v="0"/>
    <x v="1"/>
    <s v="CREDIT CARD"/>
    <n v="38"/>
    <x v="0"/>
    <n v="38"/>
    <n v="911"/>
    <x v="0"/>
    <x v="0"/>
    <s v="2020/08/23"/>
    <d v="2020-08-23T00:00:00"/>
    <x v="833"/>
    <s v="Bajo"/>
    <s v="Low"/>
    <n v="36.850919485677977"/>
    <x v="7"/>
    <s v="Email"/>
    <s v="Email"/>
    <b v="1"/>
    <s v="Yes"/>
    <s v="Running"/>
    <x v="1"/>
    <s v="Low"/>
    <n v="8.3333333333333329E-2"/>
    <x v="0"/>
    <x v="0"/>
  </r>
  <r>
    <s v="7866-LRVG"/>
    <x v="0"/>
    <n v="75"/>
    <x v="1"/>
    <x v="4"/>
    <n v="1"/>
    <s v="Yes"/>
    <n v="0"/>
    <s v="ID"/>
    <s v="Female"/>
    <s v="Female"/>
    <x v="17"/>
    <s v="No"/>
    <s v="No"/>
    <x v="0"/>
    <n v="0"/>
    <x v="1"/>
    <x v="2"/>
    <s v="direct debit"/>
    <n v="41"/>
    <x v="1"/>
    <n v="41"/>
    <n v="3037"/>
    <x v="0"/>
    <x v="0"/>
    <s v="2022-01-15"/>
    <d v="2022-01-15T00:00:00"/>
    <x v="834"/>
    <s v="Bajo"/>
    <s v="Low"/>
    <n v="44.250010323710072"/>
    <x v="10"/>
    <s v="SMS"/>
    <s v="SMS"/>
    <b v="1"/>
    <s v="Yes"/>
    <s v="Reading"/>
    <x v="1"/>
    <s v="Medium"/>
    <n v="9.3333333333333338E-2"/>
    <x v="0"/>
    <x v="0"/>
  </r>
  <r>
    <s v="2255-YSKC"/>
    <x v="0"/>
    <n v="66"/>
    <x v="1"/>
    <x v="23"/>
    <n v="1"/>
    <s v="Yes"/>
    <n v="0"/>
    <s v="RI"/>
    <s v="Female"/>
    <s v="Female"/>
    <x v="17"/>
    <s v="No"/>
    <s v="No"/>
    <x v="1"/>
    <n v="4"/>
    <x v="0"/>
    <x v="1"/>
    <s v="CREDIT CARD"/>
    <n v="13"/>
    <x v="0"/>
    <n v="13"/>
    <n v="875"/>
    <x v="0"/>
    <x v="0"/>
    <s v="2023/08/28"/>
    <d v="2023-08-28T00:00:00"/>
    <x v="411"/>
    <s v="Medio"/>
    <s v="Medium"/>
    <n v="15.06194724557554"/>
    <x v="3"/>
    <s v="Teléfono"/>
    <s v="Phone"/>
    <b v="1"/>
    <s v="Yes"/>
    <s v="Gaming"/>
    <x v="0"/>
    <s v="Medium"/>
    <n v="9.0909090909090912E-2"/>
    <x v="0"/>
    <x v="0"/>
  </r>
  <r>
    <s v="7644-SVJD"/>
    <x v="0"/>
    <n v="3"/>
    <x v="0"/>
    <x v="0"/>
    <n v="0"/>
    <s v="No"/>
    <n v="0"/>
    <s v="OH"/>
    <s v="Hombre"/>
    <s v="Male"/>
    <x v="0"/>
    <s v="No"/>
    <s v="No"/>
    <x v="0"/>
    <n v="0"/>
    <x v="0"/>
    <x v="0"/>
    <s v="direct debit"/>
    <n v="9"/>
    <x v="1"/>
    <n v="9"/>
    <n v="26"/>
    <x v="0"/>
    <x v="0"/>
    <s v="2022/04/20"/>
    <d v="2022-04-20T00:00:00"/>
    <x v="351"/>
    <s v="Alto"/>
    <s v="High"/>
    <n v="8.2846189243920367"/>
    <x v="6"/>
    <s v="SMS"/>
    <s v="SMS"/>
    <b v="0"/>
    <s v="No"/>
    <s v="Gaming"/>
    <x v="0"/>
    <s v="High"/>
    <n v="2.6666666666666665"/>
    <x v="0"/>
    <x v="0"/>
  </r>
  <r>
    <s v="5679-JRKI"/>
    <x v="1"/>
    <n v="7"/>
    <x v="3"/>
    <x v="4"/>
    <n v="1"/>
    <s v="Yes"/>
    <n v="0"/>
    <s v="MN"/>
    <s v="Hombre"/>
    <s v="Male"/>
    <x v="34"/>
    <s v="No"/>
    <s v="Yes"/>
    <x v="0"/>
    <n v="0"/>
    <x v="1"/>
    <x v="0"/>
    <s v="direct debit"/>
    <n v="45"/>
    <x v="1"/>
    <n v="45"/>
    <n v="299"/>
    <x v="3"/>
    <x v="7"/>
    <s v="2023/05/11"/>
    <d v="2023-05-11T00:00:00"/>
    <x v="835"/>
    <s v="Alto"/>
    <s v="High"/>
    <n v="50.71163257617885"/>
    <x v="2"/>
    <s v="SMS"/>
    <s v="SMS"/>
    <b v="1"/>
    <s v="Yes"/>
    <s v="Reading"/>
    <x v="1"/>
    <s v="Medium"/>
    <n v="0.5714285714285714"/>
    <x v="0"/>
    <x v="1"/>
  </r>
  <r>
    <s v="2445-DVET"/>
    <x v="1"/>
    <n v="1"/>
    <x v="2"/>
    <x v="7"/>
    <n v="1"/>
    <s v="Yes"/>
    <n v="0"/>
    <s v="TX"/>
    <s v="Female"/>
    <s v="Female"/>
    <x v="27"/>
    <s v="No"/>
    <s v="Yes"/>
    <x v="0"/>
    <n v="0"/>
    <x v="0"/>
    <x v="0"/>
    <s v="direct debit"/>
    <n v="39"/>
    <x v="1"/>
    <n v="39"/>
    <n v="39"/>
    <x v="1"/>
    <x v="6"/>
    <s v="2022/12/11"/>
    <d v="2022-12-11T00:00:00"/>
    <x v="5"/>
    <s v="Medio"/>
    <s v="Medium"/>
    <n v="44.673936799483087"/>
    <x v="1"/>
    <s v="Email"/>
    <s v="Email"/>
    <b v="1"/>
    <s v="Yes"/>
    <s v="Gaming"/>
    <x v="1"/>
    <s v="High"/>
    <n v="10"/>
    <x v="0"/>
    <x v="1"/>
  </r>
  <r>
    <s v="2181-OLAS"/>
    <x v="1"/>
    <n v="11"/>
    <x v="1"/>
    <x v="9"/>
    <n v="1"/>
    <s v="Yes"/>
    <n v="0"/>
    <s v="CA"/>
    <s v="Female"/>
    <s v="Female"/>
    <x v="14"/>
    <s v="No"/>
    <s v="No"/>
    <x v="0"/>
    <n v="0"/>
    <x v="0"/>
    <x v="0"/>
    <s v="direct debit"/>
    <n v="27"/>
    <x v="1"/>
    <n v="27"/>
    <n v="300"/>
    <x v="2"/>
    <x v="15"/>
    <s v="2022/04/28"/>
    <d v="2022-04-28T00:00:00"/>
    <x v="334"/>
    <s v="Alto"/>
    <s v="High"/>
    <n v="24.3267630976781"/>
    <x v="4"/>
    <s v="Email"/>
    <s v="Email"/>
    <b v="1"/>
    <s v="Yes"/>
    <s v="Reading"/>
    <x v="0"/>
    <s v="Low"/>
    <n v="9.0909090909090912E-2"/>
    <x v="0"/>
    <x v="0"/>
  </r>
  <r>
    <s v="2468-TYQP"/>
    <x v="0"/>
    <n v="71"/>
    <x v="1"/>
    <x v="5"/>
    <n v="1"/>
    <s v="Yes"/>
    <n v="0"/>
    <s v="IL"/>
    <s v="Hombre"/>
    <s v="Male"/>
    <x v="26"/>
    <s v="No"/>
    <s v="No"/>
    <x v="0"/>
    <n v="0"/>
    <x v="0"/>
    <x v="1"/>
    <s v="CREDIT CARD"/>
    <n v="21"/>
    <x v="0"/>
    <n v="21"/>
    <n v="1515"/>
    <x v="0"/>
    <x v="0"/>
    <s v="2023-05-03"/>
    <d v="2023-05-03T00:00:00"/>
    <x v="526"/>
    <s v="Alto"/>
    <s v="High"/>
    <n v="17.450750124048849"/>
    <x v="3"/>
    <s v="SMS"/>
    <s v="SMS"/>
    <b v="0"/>
    <s v="No"/>
    <s v="Running"/>
    <x v="0"/>
    <s v="Medium"/>
    <n v="8.4507042253521125E-2"/>
    <x v="0"/>
    <x v="0"/>
  </r>
  <r>
    <s v="4245-YWPM"/>
    <x v="0"/>
    <n v="42"/>
    <x v="1"/>
    <x v="18"/>
    <n v="1"/>
    <s v="Yes"/>
    <n v="0"/>
    <s v="WA"/>
    <s v="Female"/>
    <s v="Female"/>
    <x v="29"/>
    <s v="No"/>
    <s v="Yes"/>
    <x v="0"/>
    <n v="0"/>
    <x v="0"/>
    <x v="0"/>
    <s v="CREDIT CARD"/>
    <n v="36"/>
    <x v="0"/>
    <n v="36"/>
    <n v="1533"/>
    <x v="0"/>
    <x v="0"/>
    <s v="2022/05/03"/>
    <d v="2022-05-03T00:00:00"/>
    <x v="528"/>
    <s v="Alto"/>
    <s v="High"/>
    <n v="32.616621292033322"/>
    <x v="5"/>
    <s v="Teléfono"/>
    <s v="Phone"/>
    <b v="1"/>
    <s v="Yes"/>
    <s v="Cooking"/>
    <x v="1"/>
    <s v="Medium"/>
    <n v="7.1428571428571425E-2"/>
    <x v="0"/>
    <x v="1"/>
  </r>
  <r>
    <s v="4560-QCID"/>
    <x v="0"/>
    <n v="58"/>
    <x v="1"/>
    <x v="1"/>
    <n v="1"/>
    <s v="Yes"/>
    <n v="0"/>
    <s v="WY"/>
    <s v="Hombre"/>
    <s v="Male"/>
    <x v="5"/>
    <s v="No"/>
    <s v="No"/>
    <x v="1"/>
    <n v="6"/>
    <x v="1"/>
    <x v="2"/>
    <s v="direct debit"/>
    <n v="25"/>
    <x v="1"/>
    <n v="25"/>
    <n v="1429"/>
    <x v="0"/>
    <x v="0"/>
    <s v="2022-05-09"/>
    <d v="2022-05-09T00:00:00"/>
    <x v="306"/>
    <s v="Bajo"/>
    <s v="Low"/>
    <n v="21.17132141888267"/>
    <x v="2"/>
    <s v="Email"/>
    <s v="Email"/>
    <b v="1"/>
    <s v="Yes"/>
    <s v="Gaming"/>
    <x v="0"/>
    <s v="Medium"/>
    <n v="6.8965517241379309E-2"/>
    <x v="0"/>
    <x v="0"/>
  </r>
  <r>
    <s v="2395-HVJG"/>
    <x v="0"/>
    <n v="4"/>
    <x v="0"/>
    <x v="9"/>
    <n v="1"/>
    <s v="Yes"/>
    <n v="0"/>
    <s v="AL"/>
    <s v="Hombre"/>
    <s v="Male"/>
    <x v="0"/>
    <s v="No"/>
    <s v="No"/>
    <x v="0"/>
    <n v="0"/>
    <x v="0"/>
    <x v="0"/>
    <s v="CREDIT CARD"/>
    <n v="29"/>
    <x v="0"/>
    <n v="29"/>
    <n v="127"/>
    <x v="0"/>
    <x v="0"/>
    <s v="2020/11/22"/>
    <d v="2020-11-22T00:00:00"/>
    <x v="736"/>
    <s v="Medio"/>
    <s v="Medium"/>
    <n v="23.619144938921821"/>
    <x v="8"/>
    <s v="Teléfono"/>
    <s v="Phone"/>
    <b v="0"/>
    <s v="No"/>
    <s v="Gaming"/>
    <x v="0"/>
    <s v="High"/>
    <n v="2.25"/>
    <x v="0"/>
    <x v="0"/>
  </r>
  <r>
    <s v="6171-SLYU"/>
    <x v="0"/>
    <n v="46"/>
    <x v="1"/>
    <x v="0"/>
    <n v="0"/>
    <s v="No"/>
    <n v="0"/>
    <s v="MS"/>
    <s v="Female"/>
    <s v="Female"/>
    <x v="17"/>
    <s v="No"/>
    <s v="No"/>
    <x v="0"/>
    <n v="0"/>
    <x v="0"/>
    <x v="2"/>
    <s v="CREDIT CARD"/>
    <n v="12"/>
    <x v="0"/>
    <n v="12"/>
    <n v="547"/>
    <x v="0"/>
    <x v="0"/>
    <s v="2021-12-01"/>
    <d v="2021-12-01T00:00:00"/>
    <x v="606"/>
    <s v="Bajo"/>
    <s v="Low"/>
    <n v="11.11598788347567"/>
    <x v="9"/>
    <s v="Email"/>
    <s v="Email"/>
    <b v="1"/>
    <s v="Yes"/>
    <s v="Running"/>
    <x v="0"/>
    <s v="Medium"/>
    <n v="0.10869565217391304"/>
    <x v="0"/>
    <x v="0"/>
  </r>
  <r>
    <s v="7649-UMUO"/>
    <x v="0"/>
    <n v="11"/>
    <x v="0"/>
    <x v="0"/>
    <n v="0"/>
    <s v="No"/>
    <n v="0"/>
    <s v="MN"/>
    <s v="Hombre"/>
    <s v="Male"/>
    <x v="13"/>
    <s v="No"/>
    <s v="No"/>
    <x v="1"/>
    <n v="6"/>
    <x v="0"/>
    <x v="2"/>
    <s v="direct debit"/>
    <n v="12"/>
    <x v="1"/>
    <n v="12"/>
    <n v="135"/>
    <x v="0"/>
    <x v="0"/>
    <s v="2021-06-20"/>
    <d v="2021-06-20T00:00:00"/>
    <x v="105"/>
    <s v="Alto"/>
    <s v="High"/>
    <n v="10.44114409290297"/>
    <x v="1"/>
    <s v="Email"/>
    <s v="Email"/>
    <b v="1"/>
    <s v="Yes"/>
    <s v="Gaming"/>
    <x v="0"/>
    <s v="High"/>
    <n v="0.90909090909090906"/>
    <x v="0"/>
    <x v="0"/>
  </r>
  <r>
    <s v="8855-SXCX"/>
    <x v="1"/>
    <n v="42"/>
    <x v="4"/>
    <x v="4"/>
    <n v="1"/>
    <s v="Yes"/>
    <n v="0"/>
    <s v="OK"/>
    <s v="Female"/>
    <s v="Female"/>
    <x v="19"/>
    <s v="No"/>
    <s v="No"/>
    <x v="0"/>
    <n v="0"/>
    <x v="0"/>
    <x v="0"/>
    <s v="direct debit"/>
    <n v="23"/>
    <x v="1"/>
    <n v="23"/>
    <n v="972"/>
    <x v="1"/>
    <x v="10"/>
    <s v="2021-10-28"/>
    <d v="2021-10-28T00:00:00"/>
    <x v="745"/>
    <s v="Alto"/>
    <s v="High"/>
    <n v="25.56971058177735"/>
    <x v="10"/>
    <s v="SMS"/>
    <s v="SMS"/>
    <b v="1"/>
    <s v="Yes"/>
    <s v="Cooking"/>
    <x v="0"/>
    <s v="Medium"/>
    <n v="0.16666666666666666"/>
    <x v="0"/>
    <x v="0"/>
  </r>
  <r>
    <s v="9909-LNXO"/>
    <x v="0"/>
    <n v="70"/>
    <x v="1"/>
    <x v="16"/>
    <n v="1"/>
    <s v="Yes"/>
    <n v="0"/>
    <s v="FL"/>
    <s v="Hombre"/>
    <s v="Male"/>
    <x v="34"/>
    <s v="No"/>
    <s v="Yes"/>
    <x v="1"/>
    <n v="3"/>
    <x v="1"/>
    <x v="2"/>
    <s v="CREDIT CARD"/>
    <n v="27"/>
    <x v="0"/>
    <n v="27"/>
    <n v="1890"/>
    <x v="0"/>
    <x v="0"/>
    <s v="2020/05/03"/>
    <d v="2020-05-03T00:00:00"/>
    <x v="836"/>
    <s v="Bajo"/>
    <s v="Low"/>
    <n v="24.10933363490517"/>
    <x v="5"/>
    <s v="Teléfono"/>
    <s v="Phone"/>
    <b v="1"/>
    <s v="Yes"/>
    <s v="Gaming"/>
    <x v="0"/>
    <s v="Medium"/>
    <n v="4.2857142857142858E-2"/>
    <x v="0"/>
    <x v="1"/>
  </r>
  <r>
    <s v="8449-JFNL"/>
    <x v="0"/>
    <n v="1"/>
    <x v="1"/>
    <x v="0"/>
    <n v="0"/>
    <s v="No"/>
    <n v="0"/>
    <s v="AK"/>
    <s v="Hombre"/>
    <s v="Male"/>
    <x v="47"/>
    <s v="Yes"/>
    <s v="No"/>
    <x v="1"/>
    <n v="3"/>
    <x v="0"/>
    <x v="0"/>
    <s v="CREDIT CARD"/>
    <n v="10"/>
    <x v="0"/>
    <n v="10"/>
    <n v="10"/>
    <x v="0"/>
    <x v="0"/>
    <s v="2021-05-23"/>
    <d v="2021-05-23T00:00:00"/>
    <x v="837"/>
    <s v="Alto"/>
    <s v="High"/>
    <n v="10.02543400029619"/>
    <x v="10"/>
    <s v="Teléfono"/>
    <s v="Phone"/>
    <b v="0"/>
    <s v="No"/>
    <s v="Running"/>
    <x v="0"/>
    <s v="Medium"/>
    <n v="7"/>
    <x v="0"/>
    <x v="2"/>
  </r>
  <r>
    <s v="7698-NKTE"/>
    <x v="1"/>
    <n v="30"/>
    <x v="2"/>
    <x v="1"/>
    <n v="1"/>
    <s v="Yes"/>
    <n v="0"/>
    <s v="OK"/>
    <s v="Female"/>
    <s v="Female"/>
    <x v="5"/>
    <s v="No"/>
    <s v="No"/>
    <x v="0"/>
    <n v="0"/>
    <x v="0"/>
    <x v="0"/>
    <s v="direct debit"/>
    <n v="30"/>
    <x v="1"/>
    <n v="30"/>
    <n v="914"/>
    <x v="3"/>
    <x v="7"/>
    <s v="2020-07-22"/>
    <d v="2020-07-22T00:00:00"/>
    <x v="484"/>
    <s v="Alto"/>
    <s v="High"/>
    <n v="29.065864471956569"/>
    <x v="6"/>
    <s v="SMS"/>
    <s v="SMS"/>
    <b v="0"/>
    <s v="No"/>
    <s v="Cooking"/>
    <x v="0"/>
    <s v="High"/>
    <n v="0.26666666666666666"/>
    <x v="0"/>
    <x v="0"/>
  </r>
  <r>
    <s v="8091-MANO"/>
    <x v="0"/>
    <n v="42"/>
    <x v="1"/>
    <x v="4"/>
    <n v="1"/>
    <s v="Yes"/>
    <n v="0"/>
    <s v="ID"/>
    <s v="Female"/>
    <s v="Female"/>
    <x v="46"/>
    <s v="No"/>
    <s v="No"/>
    <x v="0"/>
    <n v="0"/>
    <x v="1"/>
    <x v="1"/>
    <s v="direct debit"/>
    <n v="38"/>
    <x v="1"/>
    <n v="38"/>
    <n v="1594"/>
    <x v="0"/>
    <x v="0"/>
    <s v="2020/03/10"/>
    <d v="2020-03-10T00:00:00"/>
    <x v="838"/>
    <s v="Alto"/>
    <s v="High"/>
    <n v="33.475146079085938"/>
    <x v="1"/>
    <s v="Email"/>
    <s v="Email"/>
    <b v="0"/>
    <s v="No"/>
    <s v="Gaming"/>
    <x v="1"/>
    <s v="High"/>
    <n v="0.23809523809523808"/>
    <x v="0"/>
    <x v="0"/>
  </r>
  <r>
    <s v="9354-NKKN"/>
    <x v="0"/>
    <n v="1"/>
    <x v="1"/>
    <x v="4"/>
    <n v="1"/>
    <s v="Yes"/>
    <n v="0"/>
    <s v="NY"/>
    <s v="Female"/>
    <s v="Female"/>
    <x v="45"/>
    <s v="No"/>
    <s v="No"/>
    <x v="0"/>
    <n v="0"/>
    <x v="0"/>
    <x v="0"/>
    <s v="direct debit"/>
    <n v="29"/>
    <x v="1"/>
    <n v="29"/>
    <n v="29"/>
    <x v="0"/>
    <x v="0"/>
    <s v="2020/01/08"/>
    <d v="2020-01-08T00:00:00"/>
    <x v="225"/>
    <s v="Bajo"/>
    <s v="Low"/>
    <n v="27.391209562732321"/>
    <x v="2"/>
    <s v="SMS"/>
    <s v="SMS"/>
    <b v="1"/>
    <s v="Yes"/>
    <s v="Cooking"/>
    <x v="0"/>
    <s v="Medium"/>
    <n v="4"/>
    <x v="0"/>
    <x v="0"/>
  </r>
  <r>
    <s v="1430-LBAW"/>
    <x v="0"/>
    <n v="17"/>
    <x v="1"/>
    <x v="3"/>
    <n v="0"/>
    <s v="No"/>
    <n v="9"/>
    <s v="WV"/>
    <s v="Female"/>
    <s v="Female"/>
    <x v="63"/>
    <s v="No"/>
    <s v="Yes"/>
    <x v="0"/>
    <n v="0"/>
    <x v="0"/>
    <x v="0"/>
    <s v="direct debit"/>
    <n v="43"/>
    <x v="1"/>
    <n v="43"/>
    <n v="753"/>
    <x v="0"/>
    <x v="0"/>
    <s v="2020/01/11"/>
    <d v="2020-01-11T00:00:00"/>
    <x v="727"/>
    <s v="Alto"/>
    <s v="High"/>
    <n v="47.402335419059092"/>
    <x v="9"/>
    <s v="SMS"/>
    <s v="SMS"/>
    <b v="0"/>
    <s v="No"/>
    <s v="Running"/>
    <x v="1"/>
    <s v="Medium"/>
    <n v="0.29411764705882354"/>
    <x v="0"/>
    <x v="1"/>
  </r>
  <r>
    <s v="9417-CMOD"/>
    <x v="0"/>
    <n v="35"/>
    <x v="1"/>
    <x v="23"/>
    <n v="1"/>
    <s v="Yes"/>
    <n v="0"/>
    <s v="OR"/>
    <s v="Hombre"/>
    <s v="Male"/>
    <x v="8"/>
    <s v="Yes"/>
    <s v="No"/>
    <x v="0"/>
    <n v="0"/>
    <x v="1"/>
    <x v="0"/>
    <s v="direct debit"/>
    <n v="56"/>
    <x v="1"/>
    <n v="56"/>
    <n v="1967"/>
    <x v="0"/>
    <x v="0"/>
    <s v="2020/01/08"/>
    <d v="2020-01-08T00:00:00"/>
    <x v="839"/>
    <s v="Alto"/>
    <s v="High"/>
    <n v="52.46707964355064"/>
    <x v="7"/>
    <s v="SMS"/>
    <s v="SMS"/>
    <b v="0"/>
    <s v="No"/>
    <s v="Cooking"/>
    <x v="1"/>
    <s v="Low"/>
    <n v="5.7142857142857141E-2"/>
    <x v="0"/>
    <x v="2"/>
  </r>
  <r>
    <s v="3631-BDNP"/>
    <x v="0"/>
    <n v="24"/>
    <x v="1"/>
    <x v="16"/>
    <n v="1"/>
    <s v="Yes"/>
    <n v="0"/>
    <s v="NE"/>
    <s v="Female"/>
    <s v="Female"/>
    <x v="52"/>
    <s v="No"/>
    <s v="Yes"/>
    <x v="1"/>
    <n v="3"/>
    <x v="1"/>
    <x v="2"/>
    <s v="direct debit"/>
    <n v="30"/>
    <x v="1"/>
    <n v="30"/>
    <n v="730"/>
    <x v="0"/>
    <x v="0"/>
    <s v="2022/06/13"/>
    <d v="2022-06-13T00:00:00"/>
    <x v="840"/>
    <s v="Alto"/>
    <s v="High"/>
    <n v="28.451984743354711"/>
    <x v="10"/>
    <s v="SMS"/>
    <s v="SMS"/>
    <b v="1"/>
    <s v="Yes"/>
    <s v="Reading"/>
    <x v="0"/>
    <s v="Medium"/>
    <n v="0.29166666666666669"/>
    <x v="0"/>
    <x v="1"/>
  </r>
  <r>
    <s v="4794-PSFW"/>
    <x v="1"/>
    <n v="10"/>
    <x v="0"/>
    <x v="1"/>
    <n v="1"/>
    <s v="Yes"/>
    <n v="0"/>
    <s v="MA"/>
    <s v="Hombre"/>
    <s v="Male"/>
    <x v="11"/>
    <s v="No"/>
    <s v="No"/>
    <x v="0"/>
    <n v="0"/>
    <x v="0"/>
    <x v="0"/>
    <s v="direct debit"/>
    <n v="43"/>
    <x v="1"/>
    <n v="43"/>
    <n v="430"/>
    <x v="2"/>
    <x v="2"/>
    <s v="2023/11/18"/>
    <d v="2023-11-18T00:00:00"/>
    <x v="841"/>
    <s v="Bajo"/>
    <s v="Low"/>
    <n v="48.821774847322217"/>
    <x v="1"/>
    <s v="SMS"/>
    <s v="SMS"/>
    <b v="1"/>
    <s v="Yes"/>
    <s v="Reading"/>
    <x v="1"/>
    <s v="High"/>
    <n v="1"/>
    <x v="0"/>
    <x v="0"/>
  </r>
  <r>
    <s v="3299-ZGGY"/>
    <x v="0"/>
    <n v="25"/>
    <x v="1"/>
    <x v="14"/>
    <n v="1"/>
    <s v="Yes"/>
    <n v="0"/>
    <s v="KS"/>
    <s v="Hombre"/>
    <s v="Male"/>
    <x v="62"/>
    <s v="Yes"/>
    <s v="No"/>
    <x v="0"/>
    <n v="0"/>
    <x v="0"/>
    <x v="0"/>
    <s v="CREDIT CARD"/>
    <n v="30"/>
    <x v="0"/>
    <n v="30"/>
    <n v="769"/>
    <x v="0"/>
    <x v="0"/>
    <s v="2022-04-24"/>
    <d v="2022-04-24T00:00:00"/>
    <x v="842"/>
    <s v="Medio"/>
    <s v="Medium"/>
    <n v="34.329020726822257"/>
    <x v="7"/>
    <s v="Teléfono"/>
    <s v="Phone"/>
    <b v="1"/>
    <s v="Yes"/>
    <s v="Cooking"/>
    <x v="1"/>
    <s v="Low"/>
    <n v="0.08"/>
    <x v="2"/>
    <x v="2"/>
  </r>
  <r>
    <s v="1982-NSDT"/>
    <x v="0"/>
    <n v="63"/>
    <x v="1"/>
    <x v="15"/>
    <n v="1"/>
    <s v="Yes"/>
    <n v="0"/>
    <s v="TN"/>
    <s v="Female"/>
    <s v="Female"/>
    <x v="20"/>
    <s v="Yes"/>
    <s v="No"/>
    <x v="1"/>
    <n v="4"/>
    <x v="1"/>
    <x v="1"/>
    <s v="CREDIT CARD"/>
    <n v="18"/>
    <x v="0"/>
    <n v="18"/>
    <n v="1119"/>
    <x v="0"/>
    <x v="0"/>
    <s v="2022-09-18"/>
    <d v="2022-09-18T00:00:00"/>
    <x v="843"/>
    <s v="Medio"/>
    <s v="Medium"/>
    <n v="19.341713138955068"/>
    <x v="4"/>
    <s v="Teléfono"/>
    <s v="Phone"/>
    <b v="1"/>
    <s v="Yes"/>
    <s v="Gaming"/>
    <x v="0"/>
    <s v="Low"/>
    <n v="1.5873015873015872E-2"/>
    <x v="2"/>
    <x v="2"/>
  </r>
  <r>
    <s v="9346-FKVL"/>
    <x v="0"/>
    <n v="74"/>
    <x v="1"/>
    <x v="2"/>
    <n v="1"/>
    <s v="Yes"/>
    <n v="0"/>
    <s v="IA"/>
    <s v="Hombre"/>
    <s v="Male"/>
    <x v="4"/>
    <s v="No"/>
    <s v="No"/>
    <x v="1"/>
    <n v="2"/>
    <x v="1"/>
    <x v="1"/>
    <s v="direct debit"/>
    <n v="49"/>
    <x v="1"/>
    <n v="49"/>
    <n v="3591"/>
    <x v="0"/>
    <x v="0"/>
    <s v="2023-09-21"/>
    <d v="2023-09-21T00:00:00"/>
    <x v="85"/>
    <s v="Alto"/>
    <s v="High"/>
    <n v="40.07021873605045"/>
    <x v="9"/>
    <s v="SMS"/>
    <s v="SMS"/>
    <b v="0"/>
    <s v="No"/>
    <s v="Running"/>
    <x v="1"/>
    <s v="Medium"/>
    <n v="6.7567567567567571E-2"/>
    <x v="0"/>
    <x v="0"/>
  </r>
  <r>
    <s v="2691-SKLI"/>
    <x v="0"/>
    <n v="51"/>
    <x v="1"/>
    <x v="9"/>
    <n v="0"/>
    <s v="No"/>
    <n v="53"/>
    <s v="VT"/>
    <s v="Female"/>
    <s v="Female"/>
    <x v="59"/>
    <s v="No"/>
    <s v="No"/>
    <x v="0"/>
    <n v="0"/>
    <x v="0"/>
    <x v="2"/>
    <s v="CREDIT CARD"/>
    <n v="17"/>
    <x v="0"/>
    <n v="17"/>
    <n v="859"/>
    <x v="0"/>
    <x v="0"/>
    <s v="2021-12-30"/>
    <d v="2021-12-30T00:00:00"/>
    <x v="600"/>
    <s v="Medio"/>
    <s v="Medium"/>
    <n v="15.90615751091074"/>
    <x v="8"/>
    <s v="Teléfono"/>
    <s v="Phone"/>
    <b v="1"/>
    <s v="Yes"/>
    <s v="Gaming"/>
    <x v="0"/>
    <s v="High"/>
    <n v="0.17647058823529413"/>
    <x v="0"/>
    <x v="0"/>
  </r>
  <r>
    <s v="6655-LIXS"/>
    <x v="1"/>
    <n v="26"/>
    <x v="1"/>
    <x v="24"/>
    <n v="1"/>
    <s v="Yes"/>
    <n v="0"/>
    <s v="CA"/>
    <s v="Hombre"/>
    <s v="Male"/>
    <x v="47"/>
    <s v="Yes"/>
    <s v="No"/>
    <x v="0"/>
    <n v="0"/>
    <x v="0"/>
    <x v="1"/>
    <s v="direct debit"/>
    <n v="26"/>
    <x v="1"/>
    <n v="26"/>
    <n v="679"/>
    <x v="0"/>
    <x v="0"/>
    <s v="2022-03-01"/>
    <d v="2022-03-01T00:00:00"/>
    <x v="571"/>
    <s v="Medio"/>
    <s v="Medium"/>
    <n v="22.121224996208031"/>
    <x v="2"/>
    <s v="Teléfono"/>
    <s v="Phone"/>
    <b v="0"/>
    <s v="No"/>
    <s v="Reading"/>
    <x v="0"/>
    <s v="Medium"/>
    <n v="0.15384615384615385"/>
    <x v="2"/>
    <x v="2"/>
  </r>
  <r>
    <s v="6155-QTEN"/>
    <x v="0"/>
    <n v="66"/>
    <x v="1"/>
    <x v="7"/>
    <n v="1"/>
    <s v="Yes"/>
    <n v="0"/>
    <s v="AL"/>
    <s v="Female"/>
    <s v="Female"/>
    <x v="30"/>
    <s v="No"/>
    <s v="Yes"/>
    <x v="0"/>
    <n v="0"/>
    <x v="0"/>
    <x v="2"/>
    <s v="direct debit"/>
    <n v="34"/>
    <x v="1"/>
    <n v="34"/>
    <n v="2233"/>
    <x v="0"/>
    <x v="0"/>
    <s v="2023-05-07"/>
    <d v="2023-05-07T00:00:00"/>
    <x v="177"/>
    <s v="Bajo"/>
    <s v="Low"/>
    <n v="30.27602701944322"/>
    <x v="2"/>
    <s v="SMS"/>
    <s v="SMS"/>
    <b v="0"/>
    <s v="No"/>
    <s v="Running"/>
    <x v="1"/>
    <s v="Medium"/>
    <n v="6.0606060606060608E-2"/>
    <x v="0"/>
    <x v="1"/>
  </r>
  <r>
    <s v="7689-RFPT"/>
    <x v="0"/>
    <n v="2"/>
    <x v="1"/>
    <x v="1"/>
    <n v="1"/>
    <s v="Yes"/>
    <n v="0"/>
    <s v="UT"/>
    <s v="Hombre"/>
    <s v="Male"/>
    <x v="13"/>
    <s v="No"/>
    <s v="No"/>
    <x v="0"/>
    <n v="0"/>
    <x v="0"/>
    <x v="0"/>
    <s v="direct debit"/>
    <n v="23"/>
    <x v="1"/>
    <n v="23"/>
    <n v="57"/>
    <x v="0"/>
    <x v="0"/>
    <s v="2022/12/14"/>
    <d v="2022-12-14T00:00:00"/>
    <x v="760"/>
    <s v="Bajo"/>
    <s v="Low"/>
    <n v="26.628802900563279"/>
    <x v="7"/>
    <s v="Email"/>
    <s v="Email"/>
    <b v="1"/>
    <s v="Yes"/>
    <s v="Gaming"/>
    <x v="0"/>
    <s v="Low"/>
    <n v="1"/>
    <x v="0"/>
    <x v="0"/>
  </r>
  <r>
    <s v="0853-GLQA"/>
    <x v="0"/>
    <n v="35"/>
    <x v="2"/>
    <x v="12"/>
    <n v="1"/>
    <s v="Yes"/>
    <n v="0"/>
    <s v="VA"/>
    <s v="Hombre"/>
    <s v="Male"/>
    <x v="64"/>
    <s v="No"/>
    <s v="Yes"/>
    <x v="0"/>
    <n v="0"/>
    <x v="1"/>
    <x v="1"/>
    <s v="direct debit"/>
    <n v="29"/>
    <x v="1"/>
    <n v="29"/>
    <n v="990"/>
    <x v="0"/>
    <x v="0"/>
    <s v="2023/09/10"/>
    <d v="2023-09-10T00:00:00"/>
    <x v="756"/>
    <s v="Alto"/>
    <s v="High"/>
    <n v="33.868504164700589"/>
    <x v="6"/>
    <s v="Email"/>
    <s v="Email"/>
    <b v="0"/>
    <s v="No"/>
    <s v="Reading"/>
    <x v="1"/>
    <s v="High"/>
    <n v="0.22857142857142856"/>
    <x v="0"/>
    <x v="1"/>
  </r>
  <r>
    <s v="4423-TKZM"/>
    <x v="1"/>
    <n v="1"/>
    <x v="0"/>
    <x v="6"/>
    <n v="1"/>
    <s v="Yes"/>
    <n v="0"/>
    <s v="LA"/>
    <s v="Female"/>
    <s v="Female"/>
    <x v="25"/>
    <s v="No"/>
    <s v="No"/>
    <x v="0"/>
    <n v="0"/>
    <x v="0"/>
    <x v="0"/>
    <s v="direct debit"/>
    <n v="55"/>
    <x v="1"/>
    <n v="55"/>
    <n v="55"/>
    <x v="5"/>
    <x v="4"/>
    <s v="2021-08-09"/>
    <d v="2021-08-09T00:00:00"/>
    <x v="656"/>
    <s v="Alto"/>
    <s v="High"/>
    <n v="51.164345815738137"/>
    <x v="2"/>
    <s v="Email"/>
    <s v="Email"/>
    <b v="0"/>
    <s v="No"/>
    <s v="Cooking"/>
    <x v="1"/>
    <s v="Medium"/>
    <n v="4"/>
    <x v="0"/>
    <x v="0"/>
  </r>
  <r>
    <s v="6824-MNQS"/>
    <x v="0"/>
    <n v="22"/>
    <x v="1"/>
    <x v="0"/>
    <n v="0"/>
    <s v="No"/>
    <n v="0"/>
    <s v="IA"/>
    <s v="Hombre"/>
    <s v="Male"/>
    <x v="49"/>
    <s v="No"/>
    <s v="No"/>
    <x v="1"/>
    <n v="4"/>
    <x v="0"/>
    <x v="2"/>
    <s v="CREDIT CARD"/>
    <n v="10"/>
    <x v="0"/>
    <n v="10"/>
    <n v="227"/>
    <x v="0"/>
    <x v="0"/>
    <s v="2022/03/18"/>
    <d v="2022-03-18T00:00:00"/>
    <x v="80"/>
    <s v="Medio"/>
    <s v="Medium"/>
    <n v="10.541747020914739"/>
    <x v="6"/>
    <s v="SMS"/>
    <s v="SMS"/>
    <b v="1"/>
    <s v="Yes"/>
    <s v="Reading"/>
    <x v="0"/>
    <s v="High"/>
    <n v="0.36363636363636365"/>
    <x v="0"/>
    <x v="0"/>
  </r>
  <r>
    <s v="5449-CJQK"/>
    <x v="0"/>
    <n v="50"/>
    <x v="1"/>
    <x v="0"/>
    <n v="0"/>
    <s v="No"/>
    <n v="0"/>
    <s v="NY"/>
    <s v="Female"/>
    <s v="Female"/>
    <x v="3"/>
    <s v="No"/>
    <s v="No"/>
    <x v="0"/>
    <n v="0"/>
    <x v="0"/>
    <x v="2"/>
    <s v="PAPER CHECK"/>
    <n v="14"/>
    <x v="3"/>
    <n v="14"/>
    <n v="715"/>
    <x v="0"/>
    <x v="0"/>
    <s v="2022-12-10"/>
    <d v="2022-12-10T00:00:00"/>
    <x v="457"/>
    <s v="Alto"/>
    <s v="High"/>
    <n v="11.78930224410912"/>
    <x v="9"/>
    <s v="SMS"/>
    <s v="SMS"/>
    <b v="0"/>
    <s v="No"/>
    <s v="Cooking"/>
    <x v="0"/>
    <s v="Medium"/>
    <n v="0.1"/>
    <x v="0"/>
    <x v="0"/>
  </r>
  <r>
    <s v="1686-GFDV"/>
    <x v="1"/>
    <n v="4"/>
    <x v="5"/>
    <x v="12"/>
    <n v="1"/>
    <s v="Yes"/>
    <n v="0"/>
    <s v="NV"/>
    <s v="Hombre"/>
    <s v="Male"/>
    <x v="43"/>
    <s v="No"/>
    <s v="No"/>
    <x v="0"/>
    <n v="0"/>
    <x v="0"/>
    <x v="0"/>
    <s v="direct debit"/>
    <n v="22"/>
    <x v="1"/>
    <n v="22"/>
    <n v="95"/>
    <x v="1"/>
    <x v="12"/>
    <s v="2020/05/06"/>
    <d v="2020-05-06T00:00:00"/>
    <x v="348"/>
    <s v="Bajo"/>
    <s v="Low"/>
    <n v="20.981940238180059"/>
    <x v="10"/>
    <s v="Teléfono"/>
    <s v="Phone"/>
    <b v="0"/>
    <s v="No"/>
    <s v="Gaming"/>
    <x v="0"/>
    <s v="Medium"/>
    <n v="1.75"/>
    <x v="0"/>
    <x v="0"/>
  </r>
  <r>
    <s v="3134-QVAU"/>
    <x v="0"/>
    <n v="70"/>
    <x v="1"/>
    <x v="1"/>
    <n v="1"/>
    <s v="Yes"/>
    <n v="0"/>
    <s v="MS"/>
    <s v="Hombre"/>
    <s v="Male"/>
    <x v="48"/>
    <s v="No"/>
    <s v="Yes"/>
    <x v="0"/>
    <n v="0"/>
    <x v="1"/>
    <x v="2"/>
    <s v="direct debit"/>
    <n v="64"/>
    <x v="1"/>
    <n v="64"/>
    <n v="4453"/>
    <x v="0"/>
    <x v="0"/>
    <s v="2020/02/26"/>
    <d v="2020-02-26T00:00:00"/>
    <x v="844"/>
    <s v="Alto"/>
    <s v="High"/>
    <n v="71.496363294925118"/>
    <x v="3"/>
    <s v="Email"/>
    <s v="Email"/>
    <b v="1"/>
    <s v="Yes"/>
    <s v="Gaming"/>
    <x v="2"/>
    <s v="Medium"/>
    <n v="8.5714285714285715E-2"/>
    <x v="0"/>
    <x v="1"/>
  </r>
  <r>
    <s v="7899-KDSL"/>
    <x v="0"/>
    <n v="63"/>
    <x v="1"/>
    <x v="20"/>
    <n v="1"/>
    <s v="Yes"/>
    <n v="0"/>
    <s v="OR"/>
    <s v="Hombre"/>
    <s v="Male"/>
    <x v="8"/>
    <s v="Yes"/>
    <s v="No"/>
    <x v="0"/>
    <n v="0"/>
    <x v="1"/>
    <x v="2"/>
    <s v="CREDIT CARD"/>
    <n v="44"/>
    <x v="0"/>
    <n v="44"/>
    <n v="2775"/>
    <x v="0"/>
    <x v="0"/>
    <s v="2023/08/25"/>
    <d v="2023-08-25T00:00:00"/>
    <x v="532"/>
    <s v="Bajo"/>
    <s v="Low"/>
    <n v="41.401586793594362"/>
    <x v="3"/>
    <s v="SMS"/>
    <s v="SMS"/>
    <b v="0"/>
    <s v="No"/>
    <s v="Cooking"/>
    <x v="1"/>
    <s v="Medium"/>
    <n v="9.5238095238095233E-2"/>
    <x v="2"/>
    <x v="2"/>
  </r>
  <r>
    <s v="1854-XWVH"/>
    <x v="0"/>
    <n v="69"/>
    <x v="1"/>
    <x v="7"/>
    <n v="1"/>
    <s v="Yes"/>
    <n v="0"/>
    <s v="SD"/>
    <s v="Hombre"/>
    <s v="Male"/>
    <x v="51"/>
    <s v="No"/>
    <s v="No"/>
    <x v="0"/>
    <n v="0"/>
    <x v="1"/>
    <x v="2"/>
    <s v="CREDIT CARD"/>
    <n v="42"/>
    <x v="0"/>
    <n v="42"/>
    <n v="2910"/>
    <x v="0"/>
    <x v="0"/>
    <s v="2020/12/08"/>
    <d v="2020-12-08T00:00:00"/>
    <x v="845"/>
    <s v="Alto"/>
    <s v="High"/>
    <n v="45.788512700819119"/>
    <x v="10"/>
    <s v="Teléfono"/>
    <s v="Phone"/>
    <b v="0"/>
    <s v="No"/>
    <s v="Reading"/>
    <x v="1"/>
    <s v="Medium"/>
    <n v="0.10144927536231885"/>
    <x v="0"/>
    <x v="0"/>
  </r>
  <r>
    <s v="3423-IYWX"/>
    <x v="0"/>
    <n v="11"/>
    <x v="1"/>
    <x v="0"/>
    <n v="0"/>
    <s v="No"/>
    <n v="0"/>
    <s v="OK"/>
    <s v="Hombre"/>
    <s v="Male"/>
    <x v="36"/>
    <s v="No"/>
    <s v="No"/>
    <x v="1"/>
    <n v="2"/>
    <x v="0"/>
    <x v="1"/>
    <s v="CREDIT CARD"/>
    <n v="8"/>
    <x v="0"/>
    <n v="8"/>
    <n v="92"/>
    <x v="0"/>
    <x v="0"/>
    <s v="2021/02/18"/>
    <d v="2021-02-18T00:00:00"/>
    <x v="846"/>
    <s v="Bajo"/>
    <s v="Low"/>
    <n v="8.7906505851765626"/>
    <x v="10"/>
    <s v="Email"/>
    <s v="Email"/>
    <b v="0"/>
    <s v="No"/>
    <s v="Running"/>
    <x v="0"/>
    <s v="Medium"/>
    <n v="0.63636363636363635"/>
    <x v="0"/>
    <x v="0"/>
  </r>
  <r>
    <s v="5616-IMBZ"/>
    <x v="1"/>
    <n v="28"/>
    <x v="4"/>
    <x v="12"/>
    <n v="1"/>
    <s v="Yes"/>
    <n v="0"/>
    <s v="UT"/>
    <s v="Hombre"/>
    <s v="Male"/>
    <x v="11"/>
    <s v="No"/>
    <s v="No"/>
    <x v="0"/>
    <n v="0"/>
    <x v="0"/>
    <x v="0"/>
    <s v="CREDIT CARD"/>
    <n v="46"/>
    <x v="0"/>
    <n v="46"/>
    <n v="1282"/>
    <x v="2"/>
    <x v="2"/>
    <s v="2023/06/07"/>
    <d v="2023-06-07T00:00:00"/>
    <x v="847"/>
    <s v="Bajo"/>
    <s v="Low"/>
    <n v="53.250000912289181"/>
    <x v="0"/>
    <s v="Teléfono"/>
    <s v="Phone"/>
    <b v="1"/>
    <s v="Yes"/>
    <s v="Running"/>
    <x v="1"/>
    <s v="Low"/>
    <n v="0"/>
    <x v="0"/>
    <x v="0"/>
  </r>
  <r>
    <s v="5128-DCDW"/>
    <x v="0"/>
    <n v="52"/>
    <x v="2"/>
    <x v="15"/>
    <n v="1"/>
    <s v="Yes"/>
    <n v="0"/>
    <s v="KY"/>
    <s v="Female"/>
    <s v="Female"/>
    <x v="20"/>
    <s v="Yes"/>
    <s v="No"/>
    <x v="0"/>
    <n v="0"/>
    <x v="1"/>
    <x v="1"/>
    <s v="PAPER CHECK"/>
    <n v="62"/>
    <x v="3"/>
    <n v="62"/>
    <n v="3220"/>
    <x v="0"/>
    <x v="0"/>
    <s v="2021-12-07"/>
    <d v="2021-12-07T00:00:00"/>
    <x v="848"/>
    <s v="Medio"/>
    <s v="Medium"/>
    <n v="55.300502541886573"/>
    <x v="10"/>
    <s v="Email"/>
    <s v="Email"/>
    <b v="0"/>
    <s v="No"/>
    <s v="Cooking"/>
    <x v="1"/>
    <s v="Medium"/>
    <n v="0.13461538461538461"/>
    <x v="2"/>
    <x v="2"/>
  </r>
  <r>
    <s v="8462-NTPU"/>
    <x v="0"/>
    <n v="33"/>
    <x v="1"/>
    <x v="0"/>
    <n v="0"/>
    <s v="No"/>
    <n v="0"/>
    <s v="NV"/>
    <s v="Female"/>
    <s v="Female"/>
    <x v="37"/>
    <s v="Yes"/>
    <s v="No"/>
    <x v="0"/>
    <n v="0"/>
    <x v="0"/>
    <x v="1"/>
    <s v="PAPER CHECK"/>
    <n v="7"/>
    <x v="3"/>
    <n v="7"/>
    <n v="243"/>
    <x v="0"/>
    <x v="0"/>
    <s v="2023-02-25"/>
    <d v="2023-02-25T00:00:00"/>
    <x v="347"/>
    <s v="Bajo"/>
    <s v="Low"/>
    <n v="8.1959764338081875"/>
    <x v="1"/>
    <s v="SMS"/>
    <s v="SMS"/>
    <b v="1"/>
    <s v="Yes"/>
    <s v="Running"/>
    <x v="0"/>
    <s v="High"/>
    <n v="0.30303030303030304"/>
    <x v="0"/>
    <x v="2"/>
  </r>
  <r>
    <s v="7945-FDOW"/>
    <x v="0"/>
    <n v="72"/>
    <x v="1"/>
    <x v="4"/>
    <n v="1"/>
    <s v="Yes"/>
    <n v="0"/>
    <s v="LA"/>
    <s v="Hombre"/>
    <s v="Male"/>
    <x v="3"/>
    <s v="No"/>
    <s v="No"/>
    <x v="0"/>
    <n v="0"/>
    <x v="1"/>
    <x v="2"/>
    <s v="direct debit"/>
    <n v="48"/>
    <x v="1"/>
    <n v="48"/>
    <n v="3476"/>
    <x v="0"/>
    <x v="0"/>
    <s v="2023-05-20"/>
    <d v="2023-05-20T00:00:00"/>
    <x v="181"/>
    <s v="Bajo"/>
    <s v="Low"/>
    <n v="46.135858183264951"/>
    <x v="6"/>
    <s v="SMS"/>
    <s v="SMS"/>
    <b v="1"/>
    <s v="Yes"/>
    <s v="Reading"/>
    <x v="1"/>
    <s v="High"/>
    <n v="0.1111111111111111"/>
    <x v="0"/>
    <x v="0"/>
  </r>
  <r>
    <s v="4032-WKFZ"/>
    <x v="0"/>
    <n v="18"/>
    <x v="1"/>
    <x v="4"/>
    <n v="1"/>
    <s v="Yes"/>
    <n v="0"/>
    <s v="MA"/>
    <s v="Hombre"/>
    <s v="Male"/>
    <x v="43"/>
    <s v="No"/>
    <s v="No"/>
    <x v="0"/>
    <n v="0"/>
    <x v="1"/>
    <x v="1"/>
    <s v="CREDIT CARD"/>
    <n v="53"/>
    <x v="0"/>
    <n v="53"/>
    <n v="963"/>
    <x v="0"/>
    <x v="0"/>
    <s v="2021/11/30"/>
    <d v="2021-11-30T00:00:00"/>
    <x v="1"/>
    <s v="Alto"/>
    <s v="High"/>
    <n v="44.250767275162048"/>
    <x v="2"/>
    <s v="Email"/>
    <s v="Email"/>
    <b v="1"/>
    <s v="Yes"/>
    <s v="Reading"/>
    <x v="1"/>
    <s v="Medium"/>
    <n v="0.22222222222222221"/>
    <x v="0"/>
    <x v="0"/>
  </r>
  <r>
    <s v="5190-ZIPU"/>
    <x v="0"/>
    <n v="64"/>
    <x v="1"/>
    <x v="0"/>
    <n v="0"/>
    <s v="No"/>
    <n v="0"/>
    <s v="OR"/>
    <s v="Female"/>
    <s v="Female"/>
    <x v="23"/>
    <s v="No"/>
    <s v="No"/>
    <x v="1"/>
    <n v="2"/>
    <x v="0"/>
    <x v="2"/>
    <s v="CREDIT CARD"/>
    <n v="7"/>
    <x v="0"/>
    <n v="7"/>
    <n v="454"/>
    <x v="0"/>
    <x v="0"/>
    <s v="2023/07/07"/>
    <d v="2023-07-07T00:00:00"/>
    <x v="293"/>
    <s v="Medio"/>
    <s v="Medium"/>
    <n v="8.034161099953371"/>
    <x v="0"/>
    <s v="Teléfono"/>
    <s v="Phone"/>
    <b v="1"/>
    <s v="Yes"/>
    <s v="Running"/>
    <x v="0"/>
    <s v="Low"/>
    <n v="0"/>
    <x v="0"/>
    <x v="0"/>
  </r>
  <r>
    <s v="1697-RBEN"/>
    <x v="0"/>
    <n v="73"/>
    <x v="0"/>
    <x v="2"/>
    <n v="1"/>
    <s v="Yes"/>
    <n v="0"/>
    <s v="IN"/>
    <s v="Female"/>
    <s v="Female"/>
    <x v="30"/>
    <s v="No"/>
    <s v="Yes"/>
    <x v="1"/>
    <n v="3"/>
    <x v="1"/>
    <x v="2"/>
    <s v="direct debit"/>
    <n v="52"/>
    <x v="1"/>
    <n v="52"/>
    <n v="3806"/>
    <x v="0"/>
    <x v="0"/>
    <s v="2022/04/11"/>
    <d v="2022-04-11T00:00:00"/>
    <x v="849"/>
    <s v="Alto"/>
    <s v="High"/>
    <n v="45.202944610317843"/>
    <x v="5"/>
    <s v="SMS"/>
    <s v="SMS"/>
    <b v="1"/>
    <s v="Yes"/>
    <s v="Running"/>
    <x v="1"/>
    <s v="Medium"/>
    <n v="4.1095890410958902E-2"/>
    <x v="0"/>
    <x v="1"/>
  </r>
  <r>
    <s v="3732-IJJW"/>
    <x v="0"/>
    <n v="2"/>
    <x v="1"/>
    <x v="13"/>
    <n v="1"/>
    <s v="Yes"/>
    <n v="0"/>
    <s v="MO"/>
    <s v="Female"/>
    <s v="Female"/>
    <x v="41"/>
    <s v="No"/>
    <s v="Yes"/>
    <x v="0"/>
    <n v="0"/>
    <x v="0"/>
    <x v="0"/>
    <s v="direct debit"/>
    <n v="16"/>
    <x v="1"/>
    <n v="16"/>
    <n v="32"/>
    <x v="0"/>
    <x v="0"/>
    <s v="2023/03/14"/>
    <d v="2023-03-14T00:00:00"/>
    <x v="465"/>
    <s v="Bajo"/>
    <s v="Low"/>
    <n v="18.303905501412931"/>
    <x v="5"/>
    <s v="Email"/>
    <s v="Email"/>
    <b v="1"/>
    <s v="Yes"/>
    <s v="Running"/>
    <x v="0"/>
    <s v="Medium"/>
    <n v="1.5"/>
    <x v="0"/>
    <x v="1"/>
  </r>
  <r>
    <s v="4704-FUAL"/>
    <x v="0"/>
    <n v="64"/>
    <x v="2"/>
    <x v="0"/>
    <n v="0"/>
    <s v="No"/>
    <n v="0"/>
    <s v="ND"/>
    <s v="Hombre"/>
    <s v="Male"/>
    <x v="28"/>
    <s v="No"/>
    <s v="No"/>
    <x v="1"/>
    <n v="2"/>
    <x v="0"/>
    <x v="2"/>
    <s v="direct debit"/>
    <n v="8"/>
    <x v="1"/>
    <n v="8"/>
    <n v="489"/>
    <x v="0"/>
    <x v="0"/>
    <s v="2023-07-10"/>
    <d v="2023-07-10T00:00:00"/>
    <x v="850"/>
    <s v="Medio"/>
    <s v="Medium"/>
    <n v="6.6217543191550794"/>
    <x v="2"/>
    <s v="Email"/>
    <s v="Email"/>
    <b v="1"/>
    <s v="Yes"/>
    <s v="Cooking"/>
    <x v="0"/>
    <s v="Medium"/>
    <n v="6.25E-2"/>
    <x v="0"/>
    <x v="0"/>
  </r>
  <r>
    <s v="2589-ORTA"/>
    <x v="0"/>
    <n v="1"/>
    <x v="1"/>
    <x v="23"/>
    <n v="0"/>
    <s v="No"/>
    <n v="12"/>
    <s v="NE"/>
    <s v="Female"/>
    <s v="Female"/>
    <x v="1"/>
    <s v="No"/>
    <s v="Yes"/>
    <x v="0"/>
    <n v="0"/>
    <x v="0"/>
    <x v="2"/>
    <s v="CREDIT CARD"/>
    <n v="33"/>
    <x v="0"/>
    <n v="33"/>
    <n v="33"/>
    <x v="0"/>
    <x v="0"/>
    <s v="2023/07/22"/>
    <d v="2023-07-22T00:00:00"/>
    <x v="851"/>
    <s v="Alto"/>
    <s v="High"/>
    <n v="32.92208652329365"/>
    <x v="5"/>
    <s v="Email"/>
    <s v="Email"/>
    <b v="1"/>
    <s v="Yes"/>
    <s v="Reading"/>
    <x v="1"/>
    <s v="Medium"/>
    <n v="3"/>
    <x v="0"/>
    <x v="1"/>
  </r>
  <r>
    <s v="5173-FXCT"/>
    <x v="0"/>
    <n v="14"/>
    <x v="1"/>
    <x v="0"/>
    <n v="0"/>
    <s v="No"/>
    <n v="0"/>
    <s v="DC"/>
    <s v="Female"/>
    <s v="Female"/>
    <x v="17"/>
    <s v="No"/>
    <s v="No"/>
    <x v="1"/>
    <n v="2"/>
    <x v="0"/>
    <x v="2"/>
    <s v="PAPER CHECK"/>
    <n v="6"/>
    <x v="3"/>
    <n v="6"/>
    <n v="85"/>
    <x v="0"/>
    <x v="0"/>
    <s v="2023-07-02"/>
    <d v="2023-07-02T00:00:00"/>
    <x v="149"/>
    <s v="Bajo"/>
    <s v="Low"/>
    <n v="5.9784448190246149"/>
    <x v="4"/>
    <s v="SMS"/>
    <s v="SMS"/>
    <b v="1"/>
    <s v="Yes"/>
    <s v="Cooking"/>
    <x v="0"/>
    <s v="Low"/>
    <n v="7.1428571428571425E-2"/>
    <x v="0"/>
    <x v="0"/>
  </r>
  <r>
    <s v="6090-IUUD"/>
    <x v="1"/>
    <n v="70"/>
    <x v="1"/>
    <x v="18"/>
    <n v="1"/>
    <s v="Yes"/>
    <n v="0"/>
    <s v="LA"/>
    <s v="Hombre"/>
    <s v="Male"/>
    <x v="5"/>
    <s v="No"/>
    <s v="No"/>
    <x v="0"/>
    <n v="0"/>
    <x v="1"/>
    <x v="1"/>
    <s v="direct debit"/>
    <n v="43"/>
    <x v="1"/>
    <n v="43"/>
    <n v="3030"/>
    <x v="3"/>
    <x v="1"/>
    <s v="2023/03/20"/>
    <d v="2023-03-20T00:00:00"/>
    <x v="797"/>
    <s v="Medio"/>
    <s v="Medium"/>
    <n v="37.909085384659413"/>
    <x v="6"/>
    <s v="SMS"/>
    <s v="SMS"/>
    <b v="1"/>
    <s v="Yes"/>
    <s v="Running"/>
    <x v="1"/>
    <s v="High"/>
    <n v="0.11428571428571428"/>
    <x v="0"/>
    <x v="0"/>
  </r>
  <r>
    <s v="1949-USEG"/>
    <x v="0"/>
    <n v="52"/>
    <x v="1"/>
    <x v="12"/>
    <n v="1"/>
    <s v="Yes"/>
    <n v="0"/>
    <s v="NE"/>
    <s v="Hombre"/>
    <s v="Male"/>
    <x v="4"/>
    <s v="No"/>
    <s v="No"/>
    <x v="0"/>
    <n v="0"/>
    <x v="0"/>
    <x v="1"/>
    <s v="direct debit"/>
    <n v="64"/>
    <x v="1"/>
    <n v="64"/>
    <n v="3310"/>
    <x v="0"/>
    <x v="0"/>
    <s v="2021-10-25"/>
    <d v="2021-10-25T00:00:00"/>
    <x v="168"/>
    <s v="Bajo"/>
    <s v="Low"/>
    <n v="52.351597407318621"/>
    <x v="3"/>
    <s v="SMS"/>
    <s v="SMS"/>
    <b v="1"/>
    <s v="Yes"/>
    <s v="Cooking"/>
    <x v="1"/>
    <s v="Medium"/>
    <n v="0.11538461538461539"/>
    <x v="0"/>
    <x v="0"/>
  </r>
  <r>
    <s v="0372-QEJD"/>
    <x v="0"/>
    <n v="59"/>
    <x v="1"/>
    <x v="13"/>
    <n v="1"/>
    <s v="Yes"/>
    <n v="0"/>
    <s v="OH"/>
    <s v="Hombre"/>
    <s v="Male"/>
    <x v="36"/>
    <s v="No"/>
    <s v="No"/>
    <x v="1"/>
    <n v="2"/>
    <x v="1"/>
    <x v="2"/>
    <s v="direct debit"/>
    <n v="45"/>
    <x v="1"/>
    <n v="45"/>
    <n v="2657"/>
    <x v="0"/>
    <x v="0"/>
    <s v="2020-03-28"/>
    <d v="2020-03-28T00:00:00"/>
    <x v="636"/>
    <s v="Medio"/>
    <s v="Medium"/>
    <n v="44.660855643122638"/>
    <x v="3"/>
    <s v="Email"/>
    <s v="Email"/>
    <b v="1"/>
    <s v="Yes"/>
    <s v="Reading"/>
    <x v="1"/>
    <s v="Medium"/>
    <n v="0.10169491525423729"/>
    <x v="0"/>
    <x v="0"/>
  </r>
  <r>
    <s v="4884-ACZX"/>
    <x v="1"/>
    <n v="2"/>
    <x v="1"/>
    <x v="4"/>
    <n v="1"/>
    <s v="Yes"/>
    <n v="0"/>
    <s v="ID"/>
    <s v="Hombre"/>
    <s v="Male"/>
    <x v="11"/>
    <s v="No"/>
    <s v="No"/>
    <x v="0"/>
    <n v="0"/>
    <x v="0"/>
    <x v="0"/>
    <s v="direct debit"/>
    <n v="33"/>
    <x v="1"/>
    <n v="33"/>
    <n v="57"/>
    <x v="5"/>
    <x v="4"/>
    <s v="2020-08-08"/>
    <d v="2020-08-08T00:00:00"/>
    <x v="852"/>
    <s v="Bajo"/>
    <s v="Low"/>
    <n v="32.524229654899877"/>
    <x v="10"/>
    <s v="SMS"/>
    <s v="SMS"/>
    <b v="0"/>
    <s v="No"/>
    <s v="Cooking"/>
    <x v="1"/>
    <s v="Medium"/>
    <n v="3.5"/>
    <x v="0"/>
    <x v="0"/>
  </r>
  <r>
    <s v="6144-SNIQ"/>
    <x v="0"/>
    <n v="72"/>
    <x v="1"/>
    <x v="5"/>
    <n v="0"/>
    <s v="No"/>
    <n v="72"/>
    <s v="ND"/>
    <s v="Hombre"/>
    <s v="Male"/>
    <x v="35"/>
    <s v="No"/>
    <s v="Yes"/>
    <x v="0"/>
    <n v="0"/>
    <x v="1"/>
    <x v="2"/>
    <s v="direct debit"/>
    <n v="63"/>
    <x v="1"/>
    <n v="63"/>
    <n v="4561"/>
    <x v="0"/>
    <x v="0"/>
    <s v="2023-04-25"/>
    <d v="2023-04-25T00:00:00"/>
    <x v="853"/>
    <s v="Medio"/>
    <s v="Medium"/>
    <n v="73.701588031886928"/>
    <x v="3"/>
    <s v="Teléfono"/>
    <s v="Phone"/>
    <b v="1"/>
    <s v="Yes"/>
    <s v="Cooking"/>
    <x v="2"/>
    <s v="Medium"/>
    <n v="8.3333333333333329E-2"/>
    <x v="0"/>
    <x v="1"/>
  </r>
  <r>
    <s v="1240-LONY"/>
    <x v="0"/>
    <n v="29"/>
    <x v="1"/>
    <x v="13"/>
    <n v="1"/>
    <s v="Yes"/>
    <n v="0"/>
    <s v="OH"/>
    <s v="Hombre"/>
    <s v="Male"/>
    <x v="1"/>
    <s v="No"/>
    <s v="Yes"/>
    <x v="0"/>
    <n v="0"/>
    <x v="1"/>
    <x v="1"/>
    <s v="direct debit"/>
    <n v="48"/>
    <x v="1"/>
    <n v="48"/>
    <n v="1422"/>
    <x v="0"/>
    <x v="0"/>
    <s v="2021-10-05"/>
    <d v="2021-10-05T00:00:00"/>
    <x v="531"/>
    <s v="Medio"/>
    <s v="Medium"/>
    <n v="53.997407986830908"/>
    <x v="2"/>
    <s v="Teléfono"/>
    <s v="Phone"/>
    <b v="1"/>
    <s v="Yes"/>
    <s v="Reading"/>
    <x v="1"/>
    <s v="Medium"/>
    <n v="0.13793103448275862"/>
    <x v="0"/>
    <x v="1"/>
  </r>
  <r>
    <s v="6469-OUUN"/>
    <x v="0"/>
    <n v="63"/>
    <x v="1"/>
    <x v="2"/>
    <n v="1"/>
    <s v="Yes"/>
    <n v="0"/>
    <s v="ID"/>
    <s v="Female"/>
    <s v="Female"/>
    <x v="29"/>
    <s v="No"/>
    <s v="Yes"/>
    <x v="0"/>
    <n v="0"/>
    <x v="0"/>
    <x v="2"/>
    <s v="direct debit"/>
    <n v="49"/>
    <x v="1"/>
    <n v="49"/>
    <n v="3083"/>
    <x v="0"/>
    <x v="0"/>
    <s v="2020/02/29"/>
    <d v="2020-02-29T00:00:00"/>
    <x v="854"/>
    <s v="Bajo"/>
    <s v="Low"/>
    <n v="43.936434977464337"/>
    <x v="9"/>
    <s v="SMS"/>
    <s v="SMS"/>
    <b v="0"/>
    <s v="No"/>
    <s v="Cooking"/>
    <x v="1"/>
    <s v="Medium"/>
    <n v="7.9365079365079361E-2"/>
    <x v="0"/>
    <x v="1"/>
  </r>
  <r>
    <s v="7736-ZVZC"/>
    <x v="0"/>
    <n v="43"/>
    <x v="1"/>
    <x v="2"/>
    <n v="1"/>
    <s v="Yes"/>
    <n v="0"/>
    <s v="WA"/>
    <s v="Hombre"/>
    <s v="Male"/>
    <x v="31"/>
    <s v="No"/>
    <s v="No"/>
    <x v="0"/>
    <n v="0"/>
    <x v="0"/>
    <x v="0"/>
    <s v="CREDIT CARD"/>
    <n v="41"/>
    <x v="0"/>
    <n v="41"/>
    <n v="1774"/>
    <x v="0"/>
    <x v="0"/>
    <s v="2021/09/01"/>
    <d v="2021-09-01T00:00:00"/>
    <x v="29"/>
    <s v="Alto"/>
    <s v="High"/>
    <n v="42.357768384280313"/>
    <x v="5"/>
    <s v="SMS"/>
    <s v="SMS"/>
    <b v="0"/>
    <s v="No"/>
    <s v="Cooking"/>
    <x v="1"/>
    <s v="Medium"/>
    <n v="6.9767441860465115E-2"/>
    <x v="0"/>
    <x v="0"/>
  </r>
  <r>
    <s v="7448-XOTG"/>
    <x v="0"/>
    <n v="16"/>
    <x v="1"/>
    <x v="3"/>
    <n v="1"/>
    <s v="Yes"/>
    <n v="0"/>
    <s v="NE"/>
    <s v="Hombre"/>
    <s v="Male"/>
    <x v="9"/>
    <s v="No"/>
    <s v="No"/>
    <x v="1"/>
    <n v="6"/>
    <x v="1"/>
    <x v="0"/>
    <s v="direct debit"/>
    <n v="42"/>
    <x v="1"/>
    <n v="42"/>
    <n v="659"/>
    <x v="0"/>
    <x v="0"/>
    <s v="2020-06-18"/>
    <d v="2020-06-18T00:00:00"/>
    <x v="656"/>
    <s v="Medio"/>
    <s v="Medium"/>
    <n v="50.00886946822768"/>
    <x v="6"/>
    <s v="SMS"/>
    <s v="SMS"/>
    <b v="0"/>
    <s v="No"/>
    <s v="Gaming"/>
    <x v="1"/>
    <s v="High"/>
    <n v="0.5"/>
    <x v="0"/>
    <x v="0"/>
  </r>
  <r>
    <s v="1574-NWCM"/>
    <x v="0"/>
    <n v="13"/>
    <x v="1"/>
    <x v="0"/>
    <n v="0"/>
    <s v="No"/>
    <n v="0"/>
    <s v="NC"/>
    <s v="Hombre"/>
    <s v="Male"/>
    <x v="13"/>
    <s v="No"/>
    <s v="No"/>
    <x v="0"/>
    <n v="0"/>
    <x v="0"/>
    <x v="2"/>
    <s v="CREDIT CARD"/>
    <n v="7"/>
    <x v="0"/>
    <n v="7"/>
    <n v="101"/>
    <x v="0"/>
    <x v="0"/>
    <s v="2021-06-04"/>
    <d v="2021-06-04T00:00:00"/>
    <x v="112"/>
    <s v="Medio"/>
    <s v="Medium"/>
    <n v="6.004479645079341"/>
    <x v="7"/>
    <s v="Email"/>
    <s v="Email"/>
    <b v="0"/>
    <s v="No"/>
    <s v="Reading"/>
    <x v="0"/>
    <s v="Low"/>
    <n v="0.15384615384615385"/>
    <x v="0"/>
    <x v="0"/>
  </r>
  <r>
    <s v="2709-DFHQ"/>
    <x v="0"/>
    <n v="41"/>
    <x v="2"/>
    <x v="0"/>
    <n v="0"/>
    <s v="No"/>
    <n v="0"/>
    <s v="NM"/>
    <s v="Female"/>
    <s v="Female"/>
    <x v="37"/>
    <s v="Yes"/>
    <s v="No"/>
    <x v="0"/>
    <n v="0"/>
    <x v="0"/>
    <x v="2"/>
    <s v="PAPER CHECK"/>
    <n v="13"/>
    <x v="3"/>
    <n v="13"/>
    <n v="524"/>
    <x v="0"/>
    <x v="0"/>
    <s v="2022-05-01"/>
    <d v="2022-05-01T00:00:00"/>
    <x v="759"/>
    <s v="Bajo"/>
    <s v="Low"/>
    <n v="11.799717622701699"/>
    <x v="7"/>
    <s v="Email"/>
    <s v="Email"/>
    <b v="1"/>
    <s v="Yes"/>
    <s v="Reading"/>
    <x v="0"/>
    <s v="Low"/>
    <n v="4.878048780487805E-2"/>
    <x v="0"/>
    <x v="2"/>
  </r>
  <r>
    <s v="4102-VCNF"/>
    <x v="0"/>
    <n v="32"/>
    <x v="1"/>
    <x v="3"/>
    <n v="0"/>
    <s v="No"/>
    <n v="29"/>
    <s v="NH"/>
    <s v="Female"/>
    <s v="Female"/>
    <x v="15"/>
    <s v="No"/>
    <s v="No"/>
    <x v="0"/>
    <n v="0"/>
    <x v="1"/>
    <x v="0"/>
    <s v="CREDIT CARD"/>
    <n v="60"/>
    <x v="0"/>
    <n v="60"/>
    <n v="1909"/>
    <x v="0"/>
    <x v="0"/>
    <s v="2022/11/29"/>
    <d v="2022-11-29T00:00:00"/>
    <x v="855"/>
    <s v="Alto"/>
    <s v="High"/>
    <n v="63.882445746753639"/>
    <x v="2"/>
    <s v="Teléfono"/>
    <s v="Phone"/>
    <b v="1"/>
    <s v="Yes"/>
    <s v="Reading"/>
    <x v="2"/>
    <s v="Medium"/>
    <n v="0.125"/>
    <x v="0"/>
    <x v="0"/>
  </r>
  <r>
    <s v="7152-QHZN"/>
    <x v="1"/>
    <n v="1"/>
    <x v="1"/>
    <x v="1"/>
    <n v="1"/>
    <s v="Yes"/>
    <n v="0"/>
    <s v="AR"/>
    <s v="Female"/>
    <s v="Female"/>
    <x v="29"/>
    <s v="No"/>
    <s v="Yes"/>
    <x v="0"/>
    <n v="0"/>
    <x v="0"/>
    <x v="0"/>
    <s v="direct debit"/>
    <n v="37"/>
    <x v="1"/>
    <n v="37"/>
    <n v="37"/>
    <x v="1"/>
    <x v="6"/>
    <s v="2021/11/16"/>
    <d v="2021-11-16T00:00:00"/>
    <x v="568"/>
    <s v="Bajo"/>
    <s v="Low"/>
    <n v="34.470473540330389"/>
    <x v="3"/>
    <s v="Email"/>
    <s v="Email"/>
    <b v="0"/>
    <s v="No"/>
    <s v="Running"/>
    <x v="1"/>
    <s v="Medium"/>
    <n v="6"/>
    <x v="0"/>
    <x v="1"/>
  </r>
  <r>
    <s v="8711-WLQM"/>
    <x v="0"/>
    <n v="62"/>
    <x v="1"/>
    <x v="7"/>
    <n v="1"/>
    <s v="Yes"/>
    <n v="0"/>
    <s v="OH"/>
    <s v="Hombre"/>
    <s v="Male"/>
    <x v="58"/>
    <s v="No"/>
    <s v="No"/>
    <x v="0"/>
    <n v="0"/>
    <x v="0"/>
    <x v="1"/>
    <s v="direct debit"/>
    <n v="56"/>
    <x v="1"/>
    <n v="56"/>
    <n v="3464"/>
    <x v="0"/>
    <x v="0"/>
    <s v="2021/10/02"/>
    <d v="2021-10-02T00:00:00"/>
    <x v="670"/>
    <s v="Bajo"/>
    <s v="Low"/>
    <n v="59.332968581743373"/>
    <x v="5"/>
    <s v="SMS"/>
    <s v="SMS"/>
    <b v="1"/>
    <s v="Yes"/>
    <s v="Reading"/>
    <x v="1"/>
    <s v="Medium"/>
    <n v="4.8387096774193547E-2"/>
    <x v="0"/>
    <x v="0"/>
  </r>
  <r>
    <s v="7844-LJAD"/>
    <x v="0"/>
    <n v="57"/>
    <x v="1"/>
    <x v="0"/>
    <n v="0"/>
    <s v="No"/>
    <n v="0"/>
    <s v="NJ"/>
    <s v="Female"/>
    <s v="Female"/>
    <x v="36"/>
    <s v="No"/>
    <s v="No"/>
    <x v="0"/>
    <n v="0"/>
    <x v="0"/>
    <x v="2"/>
    <s v="direct debit"/>
    <n v="8"/>
    <x v="1"/>
    <n v="8"/>
    <n v="450"/>
    <x v="0"/>
    <x v="0"/>
    <s v="2021-12-11"/>
    <d v="2021-12-11T00:00:00"/>
    <x v="137"/>
    <s v="Alto"/>
    <s v="High"/>
    <n v="7.8037382895359029"/>
    <x v="4"/>
    <s v="Email"/>
    <s v="Email"/>
    <b v="1"/>
    <s v="Yes"/>
    <s v="Reading"/>
    <x v="0"/>
    <s v="Low"/>
    <n v="1.7543859649122806E-2"/>
    <x v="0"/>
    <x v="0"/>
  </r>
  <r>
    <s v="3242-ERLQ"/>
    <x v="0"/>
    <n v="35"/>
    <x v="1"/>
    <x v="18"/>
    <n v="0"/>
    <s v="No"/>
    <n v="49"/>
    <s v="SD"/>
    <s v="Female"/>
    <s v="Female"/>
    <x v="23"/>
    <s v="No"/>
    <s v="No"/>
    <x v="0"/>
    <n v="0"/>
    <x v="1"/>
    <x v="1"/>
    <s v="CREDIT CARD"/>
    <n v="33"/>
    <x v="0"/>
    <n v="33"/>
    <n v="1167"/>
    <x v="0"/>
    <x v="0"/>
    <s v="2022/05/29"/>
    <d v="2022-05-29T00:00:00"/>
    <x v="856"/>
    <s v="Alto"/>
    <s v="High"/>
    <n v="36.831866856124513"/>
    <x v="5"/>
    <s v="SMS"/>
    <s v="SMS"/>
    <b v="1"/>
    <s v="Yes"/>
    <s v="Running"/>
    <x v="1"/>
    <s v="Medium"/>
    <n v="8.5714285714285715E-2"/>
    <x v="0"/>
    <x v="0"/>
  </r>
  <r>
    <s v="4886-ACPN"/>
    <x v="0"/>
    <n v="33"/>
    <x v="1"/>
    <x v="0"/>
    <n v="0"/>
    <s v="No"/>
    <n v="0"/>
    <s v="WA"/>
    <s v="Female"/>
    <s v="Female"/>
    <x v="62"/>
    <s v="Yes"/>
    <s v="No"/>
    <x v="0"/>
    <n v="0"/>
    <x v="0"/>
    <x v="0"/>
    <s v="CREDIT CARD"/>
    <n v="12"/>
    <x v="0"/>
    <n v="12"/>
    <n v="389"/>
    <x v="0"/>
    <x v="0"/>
    <s v="2023-08-16"/>
    <d v="2023-08-16T00:00:00"/>
    <x v="684"/>
    <s v="Medio"/>
    <s v="Medium"/>
    <n v="12.730470741370031"/>
    <x v="4"/>
    <s v="SMS"/>
    <s v="SMS"/>
    <b v="1"/>
    <s v="Yes"/>
    <s v="Running"/>
    <x v="0"/>
    <s v="Low"/>
    <n v="3.0303030303030304E-2"/>
    <x v="0"/>
    <x v="2"/>
  </r>
  <r>
    <s v="7466-XCMA"/>
    <x v="1"/>
    <n v="61"/>
    <x v="1"/>
    <x v="16"/>
    <n v="1"/>
    <s v="Yes"/>
    <n v="0"/>
    <s v="CA"/>
    <s v="Hombre"/>
    <s v="Male"/>
    <x v="22"/>
    <s v="Yes"/>
    <s v="No"/>
    <x v="0"/>
    <n v="0"/>
    <x v="0"/>
    <x v="0"/>
    <s v="direct debit"/>
    <n v="45"/>
    <x v="1"/>
    <n v="45"/>
    <n v="2717"/>
    <x v="0"/>
    <x v="0"/>
    <s v="2022-09-01"/>
    <d v="2022-09-01T00:00:00"/>
    <x v="857"/>
    <s v="Alto"/>
    <s v="High"/>
    <n v="42.059793425967612"/>
    <x v="9"/>
    <s v="SMS"/>
    <s v="SMS"/>
    <b v="0"/>
    <s v="No"/>
    <s v="Reading"/>
    <x v="1"/>
    <s v="Medium"/>
    <n v="8.1967213114754092E-2"/>
    <x v="0"/>
    <x v="2"/>
  </r>
  <r>
    <s v="4642-BERS"/>
    <x v="1"/>
    <n v="48"/>
    <x v="3"/>
    <x v="3"/>
    <n v="0"/>
    <s v="No"/>
    <n v="0"/>
    <s v="OR"/>
    <s v="Female"/>
    <s v="Female"/>
    <x v="18"/>
    <s v="No"/>
    <s v="No"/>
    <x v="0"/>
    <n v="0"/>
    <x v="1"/>
    <x v="0"/>
    <s v="direct debit"/>
    <n v="68"/>
    <x v="1"/>
    <n v="68"/>
    <n v="3300"/>
    <x v="1"/>
    <x v="6"/>
    <s v="2020-08-10"/>
    <d v="2020-08-10T00:00:00"/>
    <x v="77"/>
    <s v="Medio"/>
    <s v="Medium"/>
    <n v="59.282335311010883"/>
    <x v="4"/>
    <s v="SMS"/>
    <s v="SMS"/>
    <b v="0"/>
    <s v="No"/>
    <s v="Cooking"/>
    <x v="1"/>
    <s v="Low"/>
    <n v="2.0833333333333332E-2"/>
    <x v="0"/>
    <x v="0"/>
  </r>
  <r>
    <s v="1144-VYWT"/>
    <x v="1"/>
    <n v="23"/>
    <x v="0"/>
    <x v="5"/>
    <n v="1"/>
    <s v="Yes"/>
    <n v="0"/>
    <s v="WY"/>
    <s v="Hombre"/>
    <s v="Male"/>
    <x v="23"/>
    <s v="No"/>
    <s v="No"/>
    <x v="0"/>
    <n v="0"/>
    <x v="0"/>
    <x v="0"/>
    <s v="direct debit"/>
    <n v="28"/>
    <x v="1"/>
    <n v="28"/>
    <n v="635"/>
    <x v="1"/>
    <x v="8"/>
    <s v="2023/10/19"/>
    <d v="2023-10-19T00:00:00"/>
    <x v="113"/>
    <s v="Alto"/>
    <s v="High"/>
    <n v="25.470050452720791"/>
    <x v="0"/>
    <s v="Teléfono"/>
    <s v="Phone"/>
    <b v="1"/>
    <s v="Yes"/>
    <s v="Running"/>
    <x v="0"/>
    <s v="Low"/>
    <n v="0"/>
    <x v="0"/>
    <x v="0"/>
  </r>
  <r>
    <s v="1526-UJZJ"/>
    <x v="0"/>
    <n v="4"/>
    <x v="1"/>
    <x v="13"/>
    <n v="1"/>
    <s v="Yes"/>
    <n v="0"/>
    <s v="OK"/>
    <s v="Female"/>
    <s v="Female"/>
    <x v="39"/>
    <s v="No"/>
    <s v="No"/>
    <x v="0"/>
    <n v="0"/>
    <x v="0"/>
    <x v="2"/>
    <s v="PAPER CHECK"/>
    <n v="17"/>
    <x v="3"/>
    <n v="17"/>
    <n v="65"/>
    <x v="0"/>
    <x v="0"/>
    <s v="2021-11-08"/>
    <d v="2021-11-08T00:00:00"/>
    <x v="759"/>
    <s v="Bajo"/>
    <s v="Low"/>
    <n v="18.127446121310388"/>
    <x v="0"/>
    <s v="Teléfono"/>
    <s v="Phone"/>
    <b v="0"/>
    <s v="No"/>
    <s v="Running"/>
    <x v="0"/>
    <s v="Low"/>
    <n v="0"/>
    <x v="0"/>
    <x v="0"/>
  </r>
  <r>
    <s v="6245-LARS"/>
    <x v="0"/>
    <n v="30"/>
    <x v="1"/>
    <x v="19"/>
    <n v="0"/>
    <s v="No"/>
    <n v="24"/>
    <s v="MI"/>
    <s v="Female"/>
    <s v="Female"/>
    <x v="20"/>
    <s v="Yes"/>
    <s v="No"/>
    <x v="0"/>
    <n v="0"/>
    <x v="0"/>
    <x v="0"/>
    <s v="direct debit"/>
    <n v="59"/>
    <x v="1"/>
    <n v="59"/>
    <n v="1771"/>
    <x v="0"/>
    <x v="0"/>
    <s v="2020/09/08"/>
    <d v="2020-09-08T00:00:00"/>
    <x v="858"/>
    <s v="Alto"/>
    <s v="High"/>
    <n v="67.039067931690994"/>
    <x v="0"/>
    <s v="Teléfono"/>
    <s v="Phone"/>
    <b v="1"/>
    <s v="Yes"/>
    <s v="Reading"/>
    <x v="2"/>
    <s v="Low"/>
    <n v="0"/>
    <x v="2"/>
    <x v="2"/>
  </r>
  <r>
    <s v="8208-EHEC"/>
    <x v="0"/>
    <n v="9"/>
    <x v="1"/>
    <x v="0"/>
    <n v="0"/>
    <s v="No"/>
    <n v="0"/>
    <s v="UT"/>
    <s v="Female"/>
    <s v="Female"/>
    <x v="59"/>
    <s v="No"/>
    <s v="No"/>
    <x v="0"/>
    <n v="0"/>
    <x v="0"/>
    <x v="0"/>
    <s v="CREDIT CARD"/>
    <n v="9"/>
    <x v="0"/>
    <n v="9"/>
    <n v="83"/>
    <x v="0"/>
    <x v="0"/>
    <s v="2021-02-25"/>
    <d v="2021-02-25T00:00:00"/>
    <x v="859"/>
    <s v="Medio"/>
    <s v="Medium"/>
    <n v="7.2578013358799538"/>
    <x v="3"/>
    <s v="SMS"/>
    <s v="SMS"/>
    <b v="1"/>
    <s v="Yes"/>
    <s v="Reading"/>
    <x v="0"/>
    <s v="Medium"/>
    <n v="0.66666666666666663"/>
    <x v="0"/>
    <x v="0"/>
  </r>
  <r>
    <s v="1194-ROHJ"/>
    <x v="1"/>
    <n v="7"/>
    <x v="0"/>
    <x v="21"/>
    <n v="1"/>
    <s v="Yes"/>
    <n v="0"/>
    <s v="OH"/>
    <s v="Hombre"/>
    <s v="Male"/>
    <x v="20"/>
    <s v="Yes"/>
    <s v="No"/>
    <x v="0"/>
    <n v="0"/>
    <x v="0"/>
    <x v="1"/>
    <s v="direct debit"/>
    <n v="18"/>
    <x v="1"/>
    <n v="18"/>
    <n v="118"/>
    <x v="1"/>
    <x v="10"/>
    <s v="2022/04/01"/>
    <d v="2022-04-01T00:00:00"/>
    <x v="600"/>
    <s v="Alto"/>
    <s v="High"/>
    <n v="18.97972275881401"/>
    <x v="0"/>
    <s v="Teléfono"/>
    <s v="Phone"/>
    <b v="1"/>
    <s v="Yes"/>
    <s v="Cooking"/>
    <x v="0"/>
    <s v="Low"/>
    <n v="0"/>
    <x v="2"/>
    <x v="2"/>
  </r>
  <r>
    <s v="5954-ZUGW"/>
    <x v="0"/>
    <n v="59"/>
    <x v="1"/>
    <x v="7"/>
    <n v="1"/>
    <s v="Yes"/>
    <n v="0"/>
    <s v="DE"/>
    <s v="Female"/>
    <s v="Female"/>
    <x v="25"/>
    <s v="No"/>
    <s v="No"/>
    <x v="0"/>
    <n v="0"/>
    <x v="1"/>
    <x v="1"/>
    <s v="direct debit"/>
    <n v="43"/>
    <x v="1"/>
    <n v="43"/>
    <n v="2526"/>
    <x v="0"/>
    <x v="0"/>
    <s v="2020/07/07"/>
    <d v="2020-07-07T00:00:00"/>
    <x v="860"/>
    <s v="Alto"/>
    <s v="High"/>
    <n v="41.49997946514479"/>
    <x v="0"/>
    <s v="SMS"/>
    <s v="SMS"/>
    <b v="1"/>
    <s v="Yes"/>
    <s v="Gaming"/>
    <x v="1"/>
    <s v="Low"/>
    <n v="0"/>
    <x v="0"/>
    <x v="0"/>
  </r>
  <r>
    <s v="7507-ZRUN"/>
    <x v="0"/>
    <n v="3"/>
    <x v="1"/>
    <x v="2"/>
    <n v="0"/>
    <s v="No"/>
    <n v="4"/>
    <s v="KY"/>
    <s v="Female"/>
    <s v="Female"/>
    <x v="52"/>
    <s v="No"/>
    <s v="Yes"/>
    <x v="0"/>
    <n v="0"/>
    <x v="1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Cooking"/>
    <x v="1"/>
    <s v="High"/>
    <n v="2.6666666666666665"/>
    <x v="0"/>
    <x v="1"/>
  </r>
  <r>
    <s v="0144-TNTL"/>
    <x v="1"/>
    <n v="17"/>
    <x v="2"/>
    <x v="7"/>
    <n v="1"/>
    <s v="Yes"/>
    <n v="0"/>
    <s v="OH"/>
    <s v="Female"/>
    <s v="Female"/>
    <x v="17"/>
    <s v="No"/>
    <s v="No"/>
    <x v="0"/>
    <n v="0"/>
    <x v="1"/>
    <x v="0"/>
    <s v="direct debit"/>
    <n v="51"/>
    <x v="1"/>
    <n v="51"/>
    <n v="854"/>
    <x v="1"/>
    <x v="12"/>
    <s v="2020/09/22"/>
    <d v="2020-09-22T00:00:00"/>
    <x v="861"/>
    <s v="Medio"/>
    <s v="Medium"/>
    <n v="47.34994769143217"/>
    <x v="0"/>
    <s v="Teléfono"/>
    <s v="Phone"/>
    <b v="1"/>
    <s v="Yes"/>
    <s v="Gaming"/>
    <x v="1"/>
    <s v="Low"/>
    <n v="0"/>
    <x v="0"/>
    <x v="0"/>
  </r>
  <r>
    <s v="5075-NPFC"/>
    <x v="0"/>
    <n v="1"/>
    <x v="1"/>
    <x v="0"/>
    <n v="0"/>
    <s v="No"/>
    <n v="0"/>
    <s v="NH"/>
    <s v="Female"/>
    <s v="Female"/>
    <x v="19"/>
    <s v="No"/>
    <s v="No"/>
    <x v="0"/>
    <n v="0"/>
    <x v="0"/>
    <x v="0"/>
    <s v="direct debit"/>
    <n v="13"/>
    <x v="1"/>
    <n v="13"/>
    <n v="13"/>
    <x v="0"/>
    <x v="0"/>
    <s v="2020-07-11"/>
    <d v="2020-07-11T00:00:00"/>
    <x v="206"/>
    <s v="Alto"/>
    <s v="High"/>
    <n v="11.80955350606312"/>
    <x v="3"/>
    <s v="SMS"/>
    <s v="SMS"/>
    <b v="0"/>
    <s v="No"/>
    <s v="Running"/>
    <x v="0"/>
    <s v="Medium"/>
    <n v="6"/>
    <x v="0"/>
    <x v="0"/>
  </r>
  <r>
    <s v="7087-OBOQ"/>
    <x v="1"/>
    <n v="9"/>
    <x v="1"/>
    <x v="2"/>
    <n v="1"/>
    <s v="Yes"/>
    <n v="0"/>
    <s v="VT"/>
    <s v="Hombre"/>
    <s v="Male"/>
    <x v="1"/>
    <s v="No"/>
    <s v="Yes"/>
    <x v="0"/>
    <n v="0"/>
    <x v="0"/>
    <x v="0"/>
    <s v="direct debit"/>
    <n v="55"/>
    <x v="1"/>
    <n v="55"/>
    <n v="520"/>
    <x v="2"/>
    <x v="15"/>
    <s v="2022-04-15"/>
    <d v="2022-04-15T00:00:00"/>
    <x v="862"/>
    <s v="Medio"/>
    <s v="Medium"/>
    <n v="44.141268072792073"/>
    <x v="6"/>
    <s v="Teléfono"/>
    <s v="Phone"/>
    <b v="0"/>
    <s v="No"/>
    <s v="Running"/>
    <x v="1"/>
    <s v="High"/>
    <n v="0.88888888888888884"/>
    <x v="0"/>
    <x v="1"/>
  </r>
  <r>
    <s v="7507-ZRUN"/>
    <x v="0"/>
    <n v="3"/>
    <x v="1"/>
    <x v="2"/>
    <n v="0"/>
    <s v="No"/>
    <n v="4"/>
    <s v="KY"/>
    <s v="Female"/>
    <s v="Female"/>
    <x v="52"/>
    <s v="No"/>
    <s v="Yes"/>
    <x v="0"/>
    <n v="0"/>
    <x v="1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Gaming"/>
    <x v="1"/>
    <s v="High"/>
    <n v="2.6666666666666665"/>
    <x v="0"/>
    <x v="1"/>
  </r>
  <r>
    <s v="1805-ZAVD"/>
    <x v="1"/>
    <n v="73"/>
    <x v="3"/>
    <x v="5"/>
    <n v="1"/>
    <s v="Yes"/>
    <n v="0"/>
    <s v="MA"/>
    <s v="Hombre"/>
    <s v="Male"/>
    <x v="19"/>
    <s v="No"/>
    <s v="No"/>
    <x v="0"/>
    <n v="0"/>
    <x v="1"/>
    <x v="2"/>
    <s v="direct debit"/>
    <n v="47"/>
    <x v="1"/>
    <n v="47"/>
    <n v="3449"/>
    <x v="1"/>
    <x v="10"/>
    <s v="2023-08-24"/>
    <d v="2023-08-24T00:00:00"/>
    <x v="863"/>
    <s v="Medio"/>
    <s v="Medium"/>
    <n v="39.834085757684683"/>
    <x v="5"/>
    <s v="SMS"/>
    <s v="SMS"/>
    <b v="0"/>
    <s v="No"/>
    <s v="Reading"/>
    <x v="1"/>
    <s v="Medium"/>
    <n v="4.1095890410958902E-2"/>
    <x v="0"/>
    <x v="0"/>
  </r>
  <r>
    <s v="2004-EZCY"/>
    <x v="1"/>
    <n v="1"/>
    <x v="1"/>
    <x v="2"/>
    <n v="1"/>
    <s v="Yes"/>
    <n v="0"/>
    <s v="OR"/>
    <s v="Female"/>
    <s v="Female"/>
    <x v="22"/>
    <s v="Yes"/>
    <s v="No"/>
    <x v="0"/>
    <n v="0"/>
    <x v="0"/>
    <x v="0"/>
    <s v="direct debit"/>
    <n v="49"/>
    <x v="1"/>
    <n v="49"/>
    <n v="49"/>
    <x v="5"/>
    <x v="4"/>
    <s v="2023/06/02"/>
    <d v="2023-06-02T00:00:00"/>
    <x v="551"/>
    <s v="Bajo"/>
    <s v="Low"/>
    <n v="43.730008650236307"/>
    <x v="7"/>
    <s v="SMS"/>
    <s v="SMS"/>
    <b v="1"/>
    <s v="Yes"/>
    <s v="Reading"/>
    <x v="1"/>
    <s v="Low"/>
    <n v="2"/>
    <x v="0"/>
    <x v="2"/>
  </r>
  <r>
    <s v="5239-MCWQ"/>
    <x v="0"/>
    <n v="41"/>
    <x v="1"/>
    <x v="9"/>
    <n v="1"/>
    <s v="Yes"/>
    <n v="0"/>
    <s v="TN"/>
    <s v="Female"/>
    <s v="Female"/>
    <x v="12"/>
    <s v="No"/>
    <s v="No"/>
    <x v="1"/>
    <n v="4"/>
    <x v="0"/>
    <x v="0"/>
    <s v="direct debit"/>
    <n v="39"/>
    <x v="1"/>
    <n v="39"/>
    <n v="1619"/>
    <x v="0"/>
    <x v="0"/>
    <s v="2023/02/13"/>
    <d v="2023-02-13T00:00:00"/>
    <x v="863"/>
    <s v="Bajo"/>
    <s v="Low"/>
    <n v="36.820922544104612"/>
    <x v="4"/>
    <s v="Teléfono"/>
    <s v="Phone"/>
    <b v="0"/>
    <s v="No"/>
    <s v="Reading"/>
    <x v="1"/>
    <s v="Low"/>
    <n v="2.4390243902439025E-2"/>
    <x v="0"/>
    <x v="0"/>
  </r>
  <r>
    <s v="0579-LSWO"/>
    <x v="0"/>
    <n v="3"/>
    <x v="0"/>
    <x v="8"/>
    <n v="1"/>
    <s v="Yes"/>
    <n v="0"/>
    <s v="AZ"/>
    <s v="Hombre"/>
    <s v="Male"/>
    <x v="40"/>
    <s v="Yes"/>
    <s v="No"/>
    <x v="0"/>
    <n v="0"/>
    <x v="0"/>
    <x v="0"/>
    <s v="direct debit"/>
    <n v="16"/>
    <x v="1"/>
    <n v="16"/>
    <n v="51"/>
    <x v="0"/>
    <x v="0"/>
    <s v="2023-06-12"/>
    <d v="2023-06-12T00:00:00"/>
    <x v="444"/>
    <s v="Alto"/>
    <s v="High"/>
    <n v="17.23948699086694"/>
    <x v="3"/>
    <s v="SMS"/>
    <s v="SMS"/>
    <b v="0"/>
    <s v="No"/>
    <s v="Reading"/>
    <x v="0"/>
    <s v="Medium"/>
    <n v="2"/>
    <x v="1"/>
    <x v="2"/>
  </r>
  <r>
    <s v="6991-XJBB"/>
    <x v="1"/>
    <n v="52"/>
    <x v="3"/>
    <x v="1"/>
    <n v="1"/>
    <s v="Yes"/>
    <n v="0"/>
    <s v="CO"/>
    <s v="Female"/>
    <s v="Female"/>
    <x v="11"/>
    <s v="No"/>
    <s v="No"/>
    <x v="0"/>
    <n v="0"/>
    <x v="0"/>
    <x v="1"/>
    <s v="direct debit"/>
    <n v="49"/>
    <x v="1"/>
    <n v="49"/>
    <n v="2533"/>
    <x v="5"/>
    <x v="11"/>
    <s v="2022/06/24"/>
    <d v="2022-06-24T00:00:00"/>
    <x v="864"/>
    <s v="Bajo"/>
    <s v="Low"/>
    <n v="45.146881320386093"/>
    <x v="9"/>
    <s v="Email"/>
    <s v="Email"/>
    <b v="0"/>
    <s v="No"/>
    <s v="Reading"/>
    <x v="1"/>
    <s v="Medium"/>
    <n v="9.6153846153846159E-2"/>
    <x v="0"/>
    <x v="0"/>
  </r>
  <r>
    <s v="3586-AUGJ"/>
    <x v="0"/>
    <n v="14"/>
    <x v="1"/>
    <x v="0"/>
    <n v="0"/>
    <s v="No"/>
    <n v="0"/>
    <s v="WV"/>
    <s v="Hombre"/>
    <s v="Male"/>
    <x v="37"/>
    <s v="Yes"/>
    <s v="No"/>
    <x v="0"/>
    <n v="0"/>
    <x v="0"/>
    <x v="1"/>
    <s v="direct debit"/>
    <n v="11"/>
    <x v="1"/>
    <n v="11"/>
    <n v="153"/>
    <x v="0"/>
    <x v="0"/>
    <s v="2021-01-29"/>
    <d v="2021-01-29T00:00:00"/>
    <x v="865"/>
    <s v="Medio"/>
    <s v="Medium"/>
    <n v="11.134268240529879"/>
    <x v="6"/>
    <s v="Teléfono"/>
    <s v="Phone"/>
    <b v="1"/>
    <s v="Yes"/>
    <s v="Cooking"/>
    <x v="0"/>
    <s v="High"/>
    <n v="0.5714285714285714"/>
    <x v="0"/>
    <x v="2"/>
  </r>
  <r>
    <s v="6857-XPYD"/>
    <x v="0"/>
    <n v="33"/>
    <x v="1"/>
    <x v="1"/>
    <n v="1"/>
    <s v="Yes"/>
    <n v="0"/>
    <s v="NM"/>
    <s v="Female"/>
    <s v="Female"/>
    <x v="59"/>
    <s v="No"/>
    <s v="No"/>
    <x v="0"/>
    <n v="0"/>
    <x v="1"/>
    <x v="0"/>
    <s v="direct debit"/>
    <n v="24"/>
    <x v="1"/>
    <n v="24"/>
    <n v="777"/>
    <x v="0"/>
    <x v="0"/>
    <s v="2020-10-25"/>
    <d v="2020-10-25T00:00:00"/>
    <x v="866"/>
    <s v="Bajo"/>
    <s v="Low"/>
    <n v="20.441009170357692"/>
    <x v="1"/>
    <s v="Email"/>
    <s v="Email"/>
    <b v="1"/>
    <s v="Yes"/>
    <s v="Reading"/>
    <x v="0"/>
    <s v="High"/>
    <n v="0.30303030303030304"/>
    <x v="0"/>
    <x v="0"/>
  </r>
  <r>
    <s v="8836-EOJO"/>
    <x v="0"/>
    <n v="70"/>
    <x v="1"/>
    <x v="35"/>
    <n v="1"/>
    <s v="Yes"/>
    <n v="0"/>
    <s v="NH"/>
    <s v="Female"/>
    <s v="Female"/>
    <x v="40"/>
    <s v="Yes"/>
    <s v="No"/>
    <x v="1"/>
    <n v="2"/>
    <x v="1"/>
    <x v="2"/>
    <s v="direct debit"/>
    <n v="30"/>
    <x v="1"/>
    <n v="30"/>
    <n v="2085"/>
    <x v="0"/>
    <x v="0"/>
    <s v="2020-12-05"/>
    <d v="2020-12-05T00:00:00"/>
    <x v="144"/>
    <s v="Alto"/>
    <s v="High"/>
    <n v="34.690222528526867"/>
    <x v="8"/>
    <s v="Teléfono"/>
    <s v="Phone"/>
    <b v="0"/>
    <s v="No"/>
    <s v="Gaming"/>
    <x v="1"/>
    <s v="High"/>
    <n v="0.12857142857142856"/>
    <x v="1"/>
    <x v="2"/>
  </r>
  <r>
    <s v="2544-AYPD"/>
    <x v="0"/>
    <n v="69"/>
    <x v="1"/>
    <x v="2"/>
    <n v="1"/>
    <s v="Yes"/>
    <n v="0"/>
    <s v="GA"/>
    <s v="Hombre"/>
    <s v="Male"/>
    <x v="58"/>
    <s v="No"/>
    <s v="No"/>
    <x v="1"/>
    <n v="2"/>
    <x v="1"/>
    <x v="2"/>
    <s v="CREDIT CARD"/>
    <n v="44"/>
    <x v="0"/>
    <n v="44"/>
    <n v="3021"/>
    <x v="0"/>
    <x v="0"/>
    <s v="2022-03-27"/>
    <d v="2022-03-27T00:00:00"/>
    <x v="673"/>
    <s v="Alto"/>
    <s v="High"/>
    <n v="46.56614194707722"/>
    <x v="3"/>
    <s v="Email"/>
    <s v="Email"/>
    <b v="1"/>
    <s v="Yes"/>
    <s v="Cooking"/>
    <x v="1"/>
    <s v="Medium"/>
    <n v="8.6956521739130432E-2"/>
    <x v="0"/>
    <x v="0"/>
  </r>
  <r>
    <s v="0634-ILYL"/>
    <x v="1"/>
    <n v="4"/>
    <x v="4"/>
    <x v="9"/>
    <n v="1"/>
    <s v="Yes"/>
    <n v="0"/>
    <s v="NV"/>
    <s v="Female"/>
    <s v="Female"/>
    <x v="18"/>
    <s v="No"/>
    <s v="No"/>
    <x v="0"/>
    <n v="0"/>
    <x v="0"/>
    <x v="0"/>
    <s v="direct debit"/>
    <n v="41"/>
    <x v="1"/>
    <n v="41"/>
    <n v="184"/>
    <x v="1"/>
    <x v="6"/>
    <s v="2020-06-15"/>
    <d v="2020-06-15T00:00:00"/>
    <x v="660"/>
    <s v="Alto"/>
    <s v="High"/>
    <n v="32.815594179488443"/>
    <x v="6"/>
    <s v="Teléfono"/>
    <s v="Phone"/>
    <b v="1"/>
    <s v="Yes"/>
    <s v="Gaming"/>
    <x v="1"/>
    <s v="High"/>
    <n v="2"/>
    <x v="0"/>
    <x v="0"/>
  </r>
  <r>
    <s v="1766-MIIU"/>
    <x v="0"/>
    <n v="50"/>
    <x v="1"/>
    <x v="5"/>
    <n v="1"/>
    <s v="Yes"/>
    <n v="0"/>
    <s v="NJ"/>
    <s v="Hombre"/>
    <s v="Male"/>
    <x v="41"/>
    <s v="No"/>
    <s v="Yes"/>
    <x v="0"/>
    <n v="0"/>
    <x v="1"/>
    <x v="2"/>
    <s v="CREDIT CARD"/>
    <n v="39"/>
    <x v="0"/>
    <n v="39"/>
    <n v="1966"/>
    <x v="0"/>
    <x v="0"/>
    <s v="2020-08-29"/>
    <d v="2020-08-29T00:00:00"/>
    <x v="805"/>
    <s v="Medio"/>
    <s v="Medium"/>
    <n v="31.500737584901319"/>
    <x v="3"/>
    <s v="Teléfono"/>
    <s v="Phone"/>
    <b v="1"/>
    <s v="Yes"/>
    <s v="Gaming"/>
    <x v="1"/>
    <s v="Medium"/>
    <n v="0.12"/>
    <x v="0"/>
    <x v="1"/>
  </r>
  <r>
    <s v="2888-LKAG"/>
    <x v="1"/>
    <n v="1"/>
    <x v="1"/>
    <x v="8"/>
    <n v="1"/>
    <s v="Yes"/>
    <n v="0"/>
    <s v="NY"/>
    <s v="Hombre"/>
    <s v="Male"/>
    <x v="57"/>
    <s v="Yes"/>
    <s v="No"/>
    <x v="0"/>
    <n v="0"/>
    <x v="0"/>
    <x v="0"/>
    <s v="direct debit"/>
    <n v="52"/>
    <x v="1"/>
    <n v="52"/>
    <n v="52"/>
    <x v="2"/>
    <x v="5"/>
    <s v="2022/09/04"/>
    <d v="2022-09-04T00:00:00"/>
    <x v="577"/>
    <s v="Bajo"/>
    <s v="Low"/>
    <n v="57.300827287445777"/>
    <x v="3"/>
    <s v="Teléfono"/>
    <s v="Phone"/>
    <b v="0"/>
    <s v="No"/>
    <s v="Reading"/>
    <x v="1"/>
    <s v="Medium"/>
    <n v="6"/>
    <x v="1"/>
    <x v="2"/>
  </r>
  <r>
    <s v="0940-LDHD"/>
    <x v="0"/>
    <n v="62"/>
    <x v="1"/>
    <x v="0"/>
    <n v="0"/>
    <s v="No"/>
    <n v="0"/>
    <s v="NC"/>
    <s v="Female"/>
    <s v="Female"/>
    <x v="31"/>
    <s v="No"/>
    <s v="No"/>
    <x v="1"/>
    <n v="4"/>
    <x v="0"/>
    <x v="2"/>
    <s v="CREDIT CARD"/>
    <n v="8"/>
    <x v="0"/>
    <n v="8"/>
    <n v="523"/>
    <x v="0"/>
    <x v="0"/>
    <s v="2022-02-02"/>
    <d v="2022-02-02T00:00:00"/>
    <x v="867"/>
    <s v="Medio"/>
    <s v="Medium"/>
    <n v="9.2394683760200316"/>
    <x v="7"/>
    <s v="SMS"/>
    <s v="SMS"/>
    <b v="0"/>
    <s v="No"/>
    <s v="Reading"/>
    <x v="0"/>
    <s v="Low"/>
    <n v="3.2258064516129031E-2"/>
    <x v="0"/>
    <x v="0"/>
  </r>
  <r>
    <s v="4769-NONM"/>
    <x v="1"/>
    <n v="2"/>
    <x v="0"/>
    <x v="18"/>
    <n v="1"/>
    <s v="Yes"/>
    <n v="0"/>
    <s v="GA"/>
    <s v="Hombre"/>
    <s v="Male"/>
    <x v="5"/>
    <s v="No"/>
    <s v="No"/>
    <x v="0"/>
    <n v="0"/>
    <x v="0"/>
    <x v="0"/>
    <s v="direct debit"/>
    <n v="34"/>
    <x v="1"/>
    <n v="34"/>
    <n v="71"/>
    <x v="1"/>
    <x v="6"/>
    <s v="2022-10-14"/>
    <d v="2022-10-14T00:00:00"/>
    <x v="868"/>
    <s v="Alto"/>
    <s v="High"/>
    <n v="27.610576493188201"/>
    <x v="3"/>
    <s v="Teléfono"/>
    <s v="Phone"/>
    <b v="0"/>
    <s v="No"/>
    <s v="Running"/>
    <x v="0"/>
    <s v="Medium"/>
    <n v="3"/>
    <x v="0"/>
    <x v="0"/>
  </r>
  <r>
    <s v="3493-ZSJV"/>
    <x v="0"/>
    <n v="8"/>
    <x v="1"/>
    <x v="5"/>
    <n v="1"/>
    <s v="Yes"/>
    <n v="0"/>
    <s v="RI"/>
    <s v="Hombre"/>
    <s v="Male"/>
    <x v="49"/>
    <s v="No"/>
    <s v="No"/>
    <x v="0"/>
    <n v="0"/>
    <x v="1"/>
    <x v="0"/>
    <s v="CREDIT CARD"/>
    <n v="29"/>
    <x v="0"/>
    <n v="29"/>
    <n v="236"/>
    <x v="0"/>
    <x v="0"/>
    <s v="2021/07/25"/>
    <d v="2021-07-25T00:00:00"/>
    <x v="869"/>
    <s v="Medio"/>
    <s v="Medium"/>
    <n v="32.479898403608317"/>
    <x v="1"/>
    <s v="SMS"/>
    <s v="SMS"/>
    <b v="1"/>
    <s v="Yes"/>
    <s v="Cooking"/>
    <x v="1"/>
    <s v="High"/>
    <n v="1.25"/>
    <x v="0"/>
    <x v="0"/>
  </r>
  <r>
    <s v="9868-JLKO"/>
    <x v="0"/>
    <n v="54"/>
    <x v="1"/>
    <x v="4"/>
    <n v="1"/>
    <s v="Yes"/>
    <n v="0"/>
    <s v="MN"/>
    <s v="Female"/>
    <s v="Female"/>
    <x v="6"/>
    <s v="No"/>
    <s v="Yes"/>
    <x v="0"/>
    <n v="0"/>
    <x v="1"/>
    <x v="2"/>
    <s v="CREDIT CARD"/>
    <n v="55"/>
    <x v="0"/>
    <n v="55"/>
    <n v="2970"/>
    <x v="0"/>
    <x v="0"/>
    <s v="2023/06/05"/>
    <d v="2023-06-05T00:00:00"/>
    <x v="224"/>
    <s v="Alto"/>
    <s v="High"/>
    <n v="61.679436707531657"/>
    <x v="5"/>
    <s v="Teléfono"/>
    <s v="Phone"/>
    <b v="1"/>
    <s v="Yes"/>
    <s v="Gaming"/>
    <x v="2"/>
    <s v="Medium"/>
    <n v="5.5555555555555552E-2"/>
    <x v="0"/>
    <x v="0"/>
  </r>
  <r>
    <s v="7255-PTRW"/>
    <x v="0"/>
    <n v="47"/>
    <x v="1"/>
    <x v="27"/>
    <n v="1"/>
    <s v="Yes"/>
    <n v="0"/>
    <s v="KY"/>
    <s v="Female"/>
    <s v="Female"/>
    <x v="16"/>
    <s v="No"/>
    <s v="No"/>
    <x v="1"/>
    <n v="5"/>
    <x v="1"/>
    <x v="0"/>
    <s v="direct debit"/>
    <n v="32"/>
    <x v="1"/>
    <n v="32"/>
    <n v="1504"/>
    <x v="0"/>
    <x v="0"/>
    <s v="2021-09-12"/>
    <d v="2021-09-12T00:00:00"/>
    <x v="288"/>
    <s v="Medio"/>
    <s v="Medium"/>
    <n v="27.57244060723"/>
    <x v="8"/>
    <s v="Teléfono"/>
    <s v="Phone"/>
    <b v="1"/>
    <s v="Yes"/>
    <s v="Running"/>
    <x v="0"/>
    <s v="High"/>
    <n v="0.19148936170212766"/>
    <x v="1"/>
    <x v="0"/>
  </r>
  <r>
    <s v="7174-QTEE"/>
    <x v="0"/>
    <n v="32"/>
    <x v="1"/>
    <x v="0"/>
    <n v="0"/>
    <s v="No"/>
    <n v="0"/>
    <s v="OR"/>
    <s v="Female"/>
    <s v="Female"/>
    <x v="38"/>
    <s v="No"/>
    <s v="No"/>
    <x v="0"/>
    <n v="0"/>
    <x v="0"/>
    <x v="1"/>
    <s v="CREDIT CARD"/>
    <n v="7"/>
    <x v="0"/>
    <n v="7"/>
    <n v="236"/>
    <x v="0"/>
    <x v="0"/>
    <s v="2020/12/31"/>
    <d v="2020-12-31T00:00:00"/>
    <x v="558"/>
    <s v="Medio"/>
    <s v="Medium"/>
    <n v="7.0439291841088991"/>
    <x v="8"/>
    <s v="Teléfono"/>
    <s v="Phone"/>
    <b v="1"/>
    <s v="Yes"/>
    <s v="Cooking"/>
    <x v="0"/>
    <s v="High"/>
    <n v="0.28125"/>
    <x v="0"/>
    <x v="0"/>
  </r>
  <r>
    <s v="8351-TOQB"/>
    <x v="0"/>
    <n v="72"/>
    <x v="1"/>
    <x v="5"/>
    <n v="1"/>
    <s v="Yes"/>
    <n v="0"/>
    <s v="TX"/>
    <s v="Female"/>
    <s v="Female"/>
    <x v="3"/>
    <s v="No"/>
    <s v="No"/>
    <x v="0"/>
    <n v="0"/>
    <x v="0"/>
    <x v="1"/>
    <s v="CREDIT CARD"/>
    <n v="40"/>
    <x v="0"/>
    <n v="40"/>
    <n v="2855"/>
    <x v="0"/>
    <x v="0"/>
    <s v="2021-12-14"/>
    <d v="2021-12-14T00:00:00"/>
    <x v="545"/>
    <s v="Bajo"/>
    <s v="Low"/>
    <n v="37.982464319258661"/>
    <x v="9"/>
    <s v="Email"/>
    <s v="Email"/>
    <b v="0"/>
    <s v="No"/>
    <s v="Cooking"/>
    <x v="1"/>
    <s v="Medium"/>
    <n v="6.9444444444444448E-2"/>
    <x v="0"/>
    <x v="0"/>
  </r>
  <r>
    <s v="1151-RZCI"/>
    <x v="1"/>
    <n v="5"/>
    <x v="4"/>
    <x v="6"/>
    <n v="0"/>
    <s v="No"/>
    <n v="17"/>
    <s v="ID"/>
    <s v="Hombre"/>
    <s v="Male"/>
    <x v="10"/>
    <s v="No"/>
    <s v="No"/>
    <x v="0"/>
    <n v="0"/>
    <x v="0"/>
    <x v="0"/>
    <s v="direct debit"/>
    <n v="40"/>
    <x v="1"/>
    <n v="40"/>
    <n v="208"/>
    <x v="1"/>
    <x v="8"/>
    <s v="2020/10/18"/>
    <d v="2020-10-18T00:00:00"/>
    <x v="641"/>
    <s v="Alto"/>
    <s v="High"/>
    <n v="40.900981890964808"/>
    <x v="4"/>
    <s v="SMS"/>
    <s v="SMS"/>
    <b v="1"/>
    <s v="Yes"/>
    <s v="Reading"/>
    <x v="1"/>
    <s v="Low"/>
    <n v="0.2"/>
    <x v="0"/>
    <x v="0"/>
  </r>
  <r>
    <s v="4634-YYYC"/>
    <x v="0"/>
    <n v="55"/>
    <x v="2"/>
    <x v="3"/>
    <n v="1"/>
    <s v="Yes"/>
    <n v="0"/>
    <s v="FL"/>
    <s v="Hombre"/>
    <s v="Male"/>
    <x v="12"/>
    <s v="No"/>
    <s v="No"/>
    <x v="0"/>
    <n v="0"/>
    <x v="0"/>
    <x v="0"/>
    <s v="direct debit"/>
    <n v="26"/>
    <x v="1"/>
    <n v="26"/>
    <n v="1434"/>
    <x v="0"/>
    <x v="0"/>
    <s v="2023/02/04"/>
    <d v="2023-02-04T00:00:00"/>
    <x v="411"/>
    <s v="Alto"/>
    <s v="High"/>
    <n v="21.712595929876919"/>
    <x v="10"/>
    <s v="Teléfono"/>
    <s v="Phone"/>
    <b v="0"/>
    <s v="No"/>
    <s v="Cooking"/>
    <x v="0"/>
    <s v="Medium"/>
    <n v="0.12727272727272726"/>
    <x v="0"/>
    <x v="0"/>
  </r>
  <r>
    <s v="0388-CPEE"/>
    <x v="0"/>
    <n v="64"/>
    <x v="1"/>
    <x v="2"/>
    <n v="1"/>
    <s v="Yes"/>
    <n v="0"/>
    <s v="ME"/>
    <s v="Female"/>
    <s v="Female"/>
    <x v="5"/>
    <s v="No"/>
    <s v="No"/>
    <x v="0"/>
    <n v="0"/>
    <x v="1"/>
    <x v="0"/>
    <s v="CREDIT CARD"/>
    <n v="48"/>
    <x v="0"/>
    <n v="48"/>
    <n v="3049"/>
    <x v="0"/>
    <x v="0"/>
    <s v="2020-12-19"/>
    <d v="2020-12-19T00:00:00"/>
    <x v="238"/>
    <s v="Alto"/>
    <s v="High"/>
    <n v="47.004082375158482"/>
    <x v="8"/>
    <s v="Teléfono"/>
    <s v="Phone"/>
    <b v="1"/>
    <s v="Yes"/>
    <s v="Running"/>
    <x v="1"/>
    <s v="High"/>
    <n v="0.140625"/>
    <x v="0"/>
    <x v="0"/>
  </r>
  <r>
    <s v="1017-CTFN"/>
    <x v="0"/>
    <n v="2"/>
    <x v="1"/>
    <x v="9"/>
    <n v="1"/>
    <s v="Yes"/>
    <n v="0"/>
    <s v="WV"/>
    <s v="Female"/>
    <s v="Female"/>
    <x v="17"/>
    <s v="No"/>
    <s v="No"/>
    <x v="0"/>
    <n v="0"/>
    <x v="0"/>
    <x v="0"/>
    <s v="direct debit"/>
    <n v="12"/>
    <x v="1"/>
    <n v="12"/>
    <n v="22"/>
    <x v="0"/>
    <x v="0"/>
    <s v="2020/04/19"/>
    <d v="2020-04-19T00:00:00"/>
    <x v="870"/>
    <s v="Bajo"/>
    <s v="Low"/>
    <n v="10.84230251504456"/>
    <x v="4"/>
    <s v="SMS"/>
    <s v="SMS"/>
    <b v="0"/>
    <s v="No"/>
    <s v="Running"/>
    <x v="0"/>
    <s v="Low"/>
    <n v="0.5"/>
    <x v="0"/>
    <x v="0"/>
  </r>
  <r>
    <s v="5375-VVSE"/>
    <x v="0"/>
    <n v="6"/>
    <x v="1"/>
    <x v="16"/>
    <n v="1"/>
    <s v="Yes"/>
    <n v="0"/>
    <s v="SC"/>
    <s v="Hombre"/>
    <s v="Male"/>
    <x v="35"/>
    <s v="No"/>
    <s v="Yes"/>
    <x v="0"/>
    <n v="0"/>
    <x v="0"/>
    <x v="2"/>
    <s v="direct debit"/>
    <n v="22"/>
    <x v="1"/>
    <n v="22"/>
    <n v="131"/>
    <x v="0"/>
    <x v="0"/>
    <s v="2023/02/08"/>
    <d v="2023-02-08T00:00:00"/>
    <x v="98"/>
    <s v="Bajo"/>
    <s v="Low"/>
    <n v="24.813789316782749"/>
    <x v="10"/>
    <s v="Teléfono"/>
    <s v="Phone"/>
    <b v="1"/>
    <s v="Yes"/>
    <s v="Running"/>
    <x v="0"/>
    <s v="Medium"/>
    <n v="1.1666666666666667"/>
    <x v="0"/>
    <x v="1"/>
  </r>
  <r>
    <s v="3244-NMRD"/>
    <x v="0"/>
    <n v="26"/>
    <x v="1"/>
    <x v="0"/>
    <n v="0"/>
    <s v="No"/>
    <n v="0"/>
    <s v="KY"/>
    <s v="Hombre"/>
    <s v="Male"/>
    <x v="22"/>
    <s v="Yes"/>
    <s v="No"/>
    <x v="0"/>
    <n v="0"/>
    <x v="0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Running"/>
    <x v="0"/>
    <s v="Low"/>
    <n v="7.6923076923076927E-2"/>
    <x v="0"/>
    <x v="2"/>
  </r>
  <r>
    <s v="4388-MUSI"/>
    <x v="0"/>
    <n v="71"/>
    <x v="1"/>
    <x v="0"/>
    <n v="0"/>
    <s v="No"/>
    <n v="0"/>
    <s v="HI"/>
    <s v="Female"/>
    <s v="Female"/>
    <x v="13"/>
    <s v="No"/>
    <s v="No"/>
    <x v="1"/>
    <n v="4"/>
    <x v="0"/>
    <x v="2"/>
    <s v="direct debit"/>
    <n v="10"/>
    <x v="1"/>
    <n v="10"/>
    <n v="685"/>
    <x v="0"/>
    <x v="0"/>
    <s v="2021-02-21"/>
    <d v="2021-02-21T00:00:00"/>
    <x v="661"/>
    <s v="Medio"/>
    <s v="Medium"/>
    <n v="10.66093539070466"/>
    <x v="7"/>
    <s v="Teléfono"/>
    <s v="Phone"/>
    <b v="0"/>
    <s v="No"/>
    <s v="Running"/>
    <x v="0"/>
    <s v="Low"/>
    <n v="2.8169014084507043E-2"/>
    <x v="0"/>
    <x v="0"/>
  </r>
  <r>
    <s v="7305-NNKA"/>
    <x v="0"/>
    <n v="31"/>
    <x v="1"/>
    <x v="11"/>
    <n v="1"/>
    <s v="Yes"/>
    <n v="0"/>
    <s v="CO"/>
    <s v="Female"/>
    <s v="Female"/>
    <x v="6"/>
    <s v="No"/>
    <s v="Yes"/>
    <x v="0"/>
    <n v="0"/>
    <x v="1"/>
    <x v="1"/>
    <s v="direct debit"/>
    <n v="51"/>
    <x v="1"/>
    <n v="51"/>
    <n v="1592"/>
    <x v="0"/>
    <x v="0"/>
    <s v="2022-06-23"/>
    <d v="2022-06-23T00:00:00"/>
    <x v="725"/>
    <s v="Bajo"/>
    <s v="Low"/>
    <n v="45.255120495803077"/>
    <x v="10"/>
    <s v="SMS"/>
    <s v="SMS"/>
    <b v="0"/>
    <s v="No"/>
    <s v="Reading"/>
    <x v="1"/>
    <s v="Medium"/>
    <n v="0.22580645161290322"/>
    <x v="0"/>
    <x v="0"/>
  </r>
  <r>
    <s v="1902-GVFM"/>
    <x v="0"/>
    <n v="30"/>
    <x v="1"/>
    <x v="19"/>
    <n v="1"/>
    <s v="Yes"/>
    <n v="0"/>
    <s v="HI"/>
    <s v="Hombre"/>
    <s v="Male"/>
    <x v="16"/>
    <s v="No"/>
    <s v="No"/>
    <x v="1"/>
    <n v="2"/>
    <x v="0"/>
    <x v="0"/>
    <s v="CREDIT CARD"/>
    <n v="27"/>
    <x v="0"/>
    <n v="27"/>
    <n v="813"/>
    <x v="0"/>
    <x v="0"/>
    <s v="2020/01/27"/>
    <d v="2020-01-27T00:00:00"/>
    <x v="871"/>
    <s v="Alto"/>
    <s v="High"/>
    <n v="27.624490471006929"/>
    <x v="3"/>
    <s v="Teléfono"/>
    <s v="Phone"/>
    <b v="0"/>
    <s v="No"/>
    <s v="Gaming"/>
    <x v="0"/>
    <s v="Medium"/>
    <n v="0.2"/>
    <x v="2"/>
    <x v="0"/>
  </r>
  <r>
    <s v="7102-SKGH"/>
    <x v="0"/>
    <n v="39"/>
    <x v="1"/>
    <x v="7"/>
    <n v="1"/>
    <s v="Yes"/>
    <n v="0"/>
    <s v="FL"/>
    <s v="Hombre"/>
    <s v="Male"/>
    <x v="64"/>
    <s v="No"/>
    <s v="Yes"/>
    <x v="1"/>
    <n v="2"/>
    <x v="0"/>
    <x v="2"/>
    <s v="CREDIT CARD"/>
    <n v="31"/>
    <x v="0"/>
    <n v="31"/>
    <n v="1210"/>
    <x v="0"/>
    <x v="0"/>
    <s v="2023/10/01"/>
    <d v="2023-10-01T00:00:00"/>
    <x v="872"/>
    <s v="Bajo"/>
    <s v="Low"/>
    <n v="36.785196436607038"/>
    <x v="7"/>
    <s v="Email"/>
    <s v="Email"/>
    <b v="1"/>
    <s v="Yes"/>
    <s v="Gaming"/>
    <x v="1"/>
    <s v="Low"/>
    <n v="5.128205128205128E-2"/>
    <x v="0"/>
    <x v="1"/>
  </r>
  <r>
    <s v="8208-NXOR"/>
    <x v="0"/>
    <n v="11"/>
    <x v="1"/>
    <x v="0"/>
    <n v="0"/>
    <s v="No"/>
    <n v="0"/>
    <s v="MN"/>
    <s v="Hombre"/>
    <s v="Male"/>
    <x v="43"/>
    <s v="No"/>
    <s v="No"/>
    <x v="0"/>
    <n v="0"/>
    <x v="0"/>
    <x v="0"/>
    <s v="CREDIT CARD"/>
    <n v="7"/>
    <x v="0"/>
    <n v="7"/>
    <n v="74"/>
    <x v="0"/>
    <x v="0"/>
    <s v="2023/06/11"/>
    <d v="2023-06-11T00:00:00"/>
    <x v="873"/>
    <s v="Alto"/>
    <s v="High"/>
    <n v="6.6279923317114839"/>
    <x v="3"/>
    <s v="Teléfono"/>
    <s v="Phone"/>
    <b v="0"/>
    <s v="No"/>
    <s v="Reading"/>
    <x v="0"/>
    <s v="Medium"/>
    <n v="0.54545454545454541"/>
    <x v="0"/>
    <x v="0"/>
  </r>
  <r>
    <s v="6004-XKDP"/>
    <x v="1"/>
    <n v="7"/>
    <x v="5"/>
    <x v="23"/>
    <n v="1"/>
    <s v="Yes"/>
    <n v="0"/>
    <s v="OR"/>
    <s v="Hombre"/>
    <s v="Male"/>
    <x v="59"/>
    <s v="No"/>
    <s v="No"/>
    <x v="0"/>
    <n v="0"/>
    <x v="0"/>
    <x v="0"/>
    <s v="direct debit"/>
    <n v="43"/>
    <x v="1"/>
    <n v="43"/>
    <n v="306"/>
    <x v="1"/>
    <x v="12"/>
    <s v="2020-10-15"/>
    <d v="2020-10-15T00:00:00"/>
    <x v="874"/>
    <s v="Medio"/>
    <s v="Medium"/>
    <n v="40.093820385641557"/>
    <x v="5"/>
    <s v="Email"/>
    <s v="Email"/>
    <b v="0"/>
    <s v="No"/>
    <s v="Running"/>
    <x v="1"/>
    <s v="Medium"/>
    <n v="0.42857142857142855"/>
    <x v="0"/>
    <x v="0"/>
  </r>
  <r>
    <s v="1332-SICA"/>
    <x v="1"/>
    <n v="1"/>
    <x v="2"/>
    <x v="0"/>
    <n v="0"/>
    <s v="No"/>
    <n v="0"/>
    <s v="ID"/>
    <s v="Female"/>
    <s v="Female"/>
    <x v="5"/>
    <s v="No"/>
    <s v="No"/>
    <x v="0"/>
    <n v="0"/>
    <x v="0"/>
    <x v="0"/>
    <s v="PAPER CHECK"/>
    <n v="11"/>
    <x v="3"/>
    <n v="11"/>
    <n v="11"/>
    <x v="3"/>
    <x v="7"/>
    <s v="2020-04-11"/>
    <d v="2020-04-11T00:00:00"/>
    <x v="875"/>
    <s v="Bajo"/>
    <s v="Low"/>
    <n v="12.116678746377319"/>
    <x v="8"/>
    <s v="Email"/>
    <s v="Email"/>
    <b v="1"/>
    <s v="Yes"/>
    <s v="Gaming"/>
    <x v="0"/>
    <s v="High"/>
    <n v="9"/>
    <x v="0"/>
    <x v="0"/>
  </r>
  <r>
    <s v="7642-DUOZ"/>
    <x v="0"/>
    <n v="40"/>
    <x v="1"/>
    <x v="0"/>
    <n v="0"/>
    <s v="No"/>
    <n v="0"/>
    <s v="TX"/>
    <s v="Hombre"/>
    <s v="Male"/>
    <x v="45"/>
    <s v="No"/>
    <s v="No"/>
    <x v="1"/>
    <n v="5"/>
    <x v="0"/>
    <x v="1"/>
    <s v="CREDIT CARD"/>
    <n v="6"/>
    <x v="0"/>
    <n v="6"/>
    <n v="245"/>
    <x v="0"/>
    <x v="0"/>
    <s v="2020-11-12"/>
    <d v="2020-11-12T00:00:00"/>
    <x v="466"/>
    <s v="Bajo"/>
    <s v="Low"/>
    <n v="6.2652719650605189"/>
    <x v="4"/>
    <s v="SMS"/>
    <s v="SMS"/>
    <b v="1"/>
    <s v="Yes"/>
    <s v="Running"/>
    <x v="0"/>
    <s v="Low"/>
    <n v="2.5000000000000001E-2"/>
    <x v="0"/>
    <x v="0"/>
  </r>
  <r>
    <s v="5188-QOGI"/>
    <x v="1"/>
    <n v="1"/>
    <x v="2"/>
    <x v="8"/>
    <n v="1"/>
    <s v="Yes"/>
    <n v="0"/>
    <s v="KY"/>
    <s v="Female"/>
    <s v="Female"/>
    <x v="22"/>
    <s v="Yes"/>
    <s v="No"/>
    <x v="0"/>
    <n v="0"/>
    <x v="0"/>
    <x v="0"/>
    <s v="direct debit"/>
    <n v="22"/>
    <x v="1"/>
    <n v="22"/>
    <n v="22"/>
    <x v="3"/>
    <x v="7"/>
    <s v="2022-02-15"/>
    <d v="2022-02-15T00:00:00"/>
    <x v="876"/>
    <s v="Alto"/>
    <s v="High"/>
    <n v="21.314679508092141"/>
    <x v="0"/>
    <s v="SMS"/>
    <s v="SMS"/>
    <b v="1"/>
    <s v="Yes"/>
    <s v="Cooking"/>
    <x v="0"/>
    <s v="Low"/>
    <n v="0"/>
    <x v="1"/>
    <x v="2"/>
  </r>
  <r>
    <s v="8963-RTYE"/>
    <x v="0"/>
    <n v="7"/>
    <x v="1"/>
    <x v="11"/>
    <n v="1"/>
    <s v="Yes"/>
    <n v="0"/>
    <s v="MT"/>
    <s v="Hombre"/>
    <s v="Male"/>
    <x v="51"/>
    <s v="No"/>
    <s v="No"/>
    <x v="0"/>
    <n v="0"/>
    <x v="0"/>
    <x v="0"/>
    <s v="direct debit"/>
    <n v="23"/>
    <x v="1"/>
    <n v="23"/>
    <n v="172"/>
    <x v="0"/>
    <x v="0"/>
    <s v="2020/07/11"/>
    <d v="2020-07-11T00:00:00"/>
    <x v="555"/>
    <s v="Medio"/>
    <s v="Medium"/>
    <n v="25.384260178793681"/>
    <x v="2"/>
    <s v="Email"/>
    <s v="Email"/>
    <b v="1"/>
    <s v="Yes"/>
    <s v="Gaming"/>
    <x v="0"/>
    <s v="Medium"/>
    <n v="0.5714285714285714"/>
    <x v="0"/>
    <x v="0"/>
  </r>
  <r>
    <s v="2571-KVNZ"/>
    <x v="0"/>
    <n v="15"/>
    <x v="2"/>
    <x v="18"/>
    <n v="1"/>
    <s v="Yes"/>
    <n v="0"/>
    <s v="AR"/>
    <s v="Hombre"/>
    <s v="Male"/>
    <x v="2"/>
    <s v="No"/>
    <s v="Yes"/>
    <x v="0"/>
    <n v="0"/>
    <x v="0"/>
    <x v="2"/>
    <s v="direct debit"/>
    <n v="28"/>
    <x v="1"/>
    <n v="28"/>
    <n v="422"/>
    <x v="0"/>
    <x v="0"/>
    <s v="2022/02/06"/>
    <d v="2022-02-06T00:00:00"/>
    <x v="256"/>
    <s v="Medio"/>
    <s v="Medium"/>
    <n v="25.581896278977879"/>
    <x v="10"/>
    <s v="Teléfono"/>
    <s v="Phone"/>
    <b v="1"/>
    <s v="Yes"/>
    <s v="Running"/>
    <x v="0"/>
    <s v="Medium"/>
    <n v="0.46666666666666667"/>
    <x v="0"/>
    <x v="1"/>
  </r>
  <r>
    <s v="7283-XTJW"/>
    <x v="0"/>
    <n v="11"/>
    <x v="1"/>
    <x v="0"/>
    <n v="0"/>
    <s v="No"/>
    <n v="0"/>
    <s v="OK"/>
    <s v="Female"/>
    <s v="Female"/>
    <x v="23"/>
    <s v="No"/>
    <s v="No"/>
    <x v="0"/>
    <n v="0"/>
    <x v="0"/>
    <x v="1"/>
    <s v="direct debit"/>
    <n v="8"/>
    <x v="1"/>
    <n v="8"/>
    <n v="93"/>
    <x v="0"/>
    <x v="0"/>
    <s v="2021/08/03"/>
    <d v="2021-08-03T00:00:00"/>
    <x v="116"/>
    <s v="Bajo"/>
    <s v="Low"/>
    <n v="7.9174020361485056"/>
    <x v="5"/>
    <s v="SMS"/>
    <s v="SMS"/>
    <b v="1"/>
    <s v="Yes"/>
    <s v="Cooking"/>
    <x v="0"/>
    <s v="Medium"/>
    <n v="0.27272727272727271"/>
    <x v="0"/>
    <x v="0"/>
  </r>
  <r>
    <s v="8999-MKLE"/>
    <x v="0"/>
    <n v="57"/>
    <x v="2"/>
    <x v="5"/>
    <n v="1"/>
    <s v="Yes"/>
    <n v="0"/>
    <s v="NM"/>
    <s v="Female"/>
    <s v="Female"/>
    <x v="45"/>
    <s v="No"/>
    <s v="No"/>
    <x v="0"/>
    <n v="0"/>
    <x v="1"/>
    <x v="1"/>
    <s v="CREDIT CARD"/>
    <n v="35"/>
    <x v="0"/>
    <n v="35"/>
    <n v="2001"/>
    <x v="0"/>
    <x v="0"/>
    <s v="2021-02-18"/>
    <d v="2021-02-18T00:00:00"/>
    <x v="877"/>
    <s v="Medio"/>
    <s v="Medium"/>
    <n v="30.926940077811029"/>
    <x v="10"/>
    <s v="Teléfono"/>
    <s v="Phone"/>
    <b v="1"/>
    <s v="Yes"/>
    <s v="Gaming"/>
    <x v="1"/>
    <s v="Medium"/>
    <n v="0.12280701754385964"/>
    <x v="0"/>
    <x v="0"/>
  </r>
  <r>
    <s v="1170-XVEG"/>
    <x v="0"/>
    <n v="57"/>
    <x v="1"/>
    <x v="30"/>
    <n v="0"/>
    <s v="No"/>
    <n v="78"/>
    <s v="IL"/>
    <s v="Hombre"/>
    <s v="Male"/>
    <x v="22"/>
    <s v="Yes"/>
    <s v="No"/>
    <x v="0"/>
    <n v="0"/>
    <x v="1"/>
    <x v="2"/>
    <s v="direct debit"/>
    <n v="30"/>
    <x v="1"/>
    <n v="30"/>
    <n v="1688"/>
    <x v="0"/>
    <x v="0"/>
    <s v="2021-12-22"/>
    <d v="2021-12-22T00:00:00"/>
    <x v="130"/>
    <s v="Alto"/>
    <s v="High"/>
    <n v="26.05622420850252"/>
    <x v="10"/>
    <s v="Email"/>
    <s v="Email"/>
    <b v="1"/>
    <s v="Yes"/>
    <s v="Gaming"/>
    <x v="0"/>
    <s v="Medium"/>
    <n v="0.12280701754385964"/>
    <x v="2"/>
    <x v="2"/>
  </r>
  <r>
    <s v="1699-CUET"/>
    <x v="0"/>
    <n v="34"/>
    <x v="2"/>
    <x v="4"/>
    <n v="1"/>
    <s v="Yes"/>
    <n v="0"/>
    <s v="RI"/>
    <s v="Hombre"/>
    <s v="Male"/>
    <x v="11"/>
    <s v="No"/>
    <s v="No"/>
    <x v="0"/>
    <n v="0"/>
    <x v="0"/>
    <x v="0"/>
    <s v="direct debit"/>
    <n v="35"/>
    <x v="1"/>
    <n v="35"/>
    <n v="1193"/>
    <x v="0"/>
    <x v="0"/>
    <s v="2021-09-27"/>
    <d v="2021-09-27T00:00:00"/>
    <x v="169"/>
    <s v="Medio"/>
    <s v="Medium"/>
    <n v="41.433801592993767"/>
    <x v="8"/>
    <s v="Teléfono"/>
    <s v="Phone"/>
    <b v="1"/>
    <s v="Yes"/>
    <s v="Gaming"/>
    <x v="1"/>
    <s v="High"/>
    <n v="0.26470588235294118"/>
    <x v="0"/>
    <x v="0"/>
  </r>
  <r>
    <s v="6804-PTVD"/>
    <x v="0"/>
    <n v="45"/>
    <x v="2"/>
    <x v="12"/>
    <n v="0"/>
    <s v="No"/>
    <n v="24"/>
    <s v="MN"/>
    <s v="Female"/>
    <s v="Female"/>
    <x v="56"/>
    <s v="No"/>
    <s v="Yes"/>
    <x v="0"/>
    <n v="0"/>
    <x v="0"/>
    <x v="2"/>
    <s v="CREDIT CARD"/>
    <n v="17"/>
    <x v="0"/>
    <n v="17"/>
    <n v="746"/>
    <x v="0"/>
    <x v="0"/>
    <s v="2021/10/30"/>
    <d v="2021-10-30T00:00:00"/>
    <x v="178"/>
    <s v="Medio"/>
    <s v="Medium"/>
    <n v="17.12902474267052"/>
    <x v="10"/>
    <s v="SMS"/>
    <s v="SMS"/>
    <b v="0"/>
    <s v="No"/>
    <s v="Cooking"/>
    <x v="0"/>
    <s v="Medium"/>
    <n v="0.15555555555555556"/>
    <x v="0"/>
    <x v="1"/>
  </r>
  <r>
    <s v="6287-OJSI"/>
    <x v="1"/>
    <n v="42"/>
    <x v="1"/>
    <x v="23"/>
    <n v="1"/>
    <s v="Yes"/>
    <n v="0"/>
    <s v="RI"/>
    <s v="Female"/>
    <s v="Female"/>
    <x v="18"/>
    <s v="No"/>
    <s v="No"/>
    <x v="1"/>
    <n v="5"/>
    <x v="1"/>
    <x v="0"/>
    <s v="CREDIT CARD"/>
    <n v="25"/>
    <x v="0"/>
    <n v="25"/>
    <n v="1058"/>
    <x v="4"/>
    <x v="3"/>
    <s v="2022-01-13"/>
    <d v="2022-01-13T00:00:00"/>
    <x v="878"/>
    <s v="Bajo"/>
    <s v="Low"/>
    <n v="26.49825913006725"/>
    <x v="7"/>
    <s v="SMS"/>
    <s v="SMS"/>
    <b v="0"/>
    <s v="No"/>
    <s v="Cooking"/>
    <x v="0"/>
    <s v="Low"/>
    <n v="4.7619047619047616E-2"/>
    <x v="0"/>
    <x v="0"/>
  </r>
  <r>
    <s v="0771-PLRT"/>
    <x v="0"/>
    <n v="2"/>
    <x v="1"/>
    <x v="7"/>
    <n v="1"/>
    <s v="Yes"/>
    <n v="0"/>
    <s v="NH"/>
    <s v="Hombre"/>
    <s v="Male"/>
    <x v="25"/>
    <s v="No"/>
    <s v="No"/>
    <x v="0"/>
    <n v="0"/>
    <x v="0"/>
    <x v="0"/>
    <s v="direct debit"/>
    <n v="34"/>
    <x v="1"/>
    <n v="34"/>
    <n v="69"/>
    <x v="0"/>
    <x v="0"/>
    <s v="2023-06-22"/>
    <d v="2023-06-22T00:00:00"/>
    <x v="591"/>
    <s v="Medio"/>
    <s v="Medium"/>
    <n v="33.23750263887213"/>
    <x v="1"/>
    <s v="Email"/>
    <s v="Email"/>
    <b v="1"/>
    <s v="Yes"/>
    <s v="Reading"/>
    <x v="1"/>
    <s v="High"/>
    <n v="5"/>
    <x v="0"/>
    <x v="0"/>
  </r>
  <r>
    <s v="9859-GGCF"/>
    <x v="0"/>
    <n v="70"/>
    <x v="1"/>
    <x v="3"/>
    <n v="1"/>
    <s v="Yes"/>
    <n v="0"/>
    <s v="DC"/>
    <s v="Hombre"/>
    <s v="Male"/>
    <x v="21"/>
    <s v="No"/>
    <s v="No"/>
    <x v="0"/>
    <n v="0"/>
    <x v="1"/>
    <x v="2"/>
    <s v="direct debit"/>
    <n v="52"/>
    <x v="1"/>
    <n v="52"/>
    <n v="3654"/>
    <x v="0"/>
    <x v="0"/>
    <s v="2022-09-24"/>
    <d v="2022-09-24T00:00:00"/>
    <x v="879"/>
    <s v="Medio"/>
    <s v="Medium"/>
    <n v="42.253240203337327"/>
    <x v="5"/>
    <s v="Email"/>
    <s v="Email"/>
    <b v="0"/>
    <s v="No"/>
    <s v="Running"/>
    <x v="1"/>
    <s v="Medium"/>
    <n v="4.2857142857142858E-2"/>
    <x v="0"/>
    <x v="0"/>
  </r>
  <r>
    <s v="1193-SLDB"/>
    <x v="1"/>
    <n v="5"/>
    <x v="1"/>
    <x v="13"/>
    <n v="1"/>
    <s v="Yes"/>
    <n v="0"/>
    <s v="WA"/>
    <s v="Hombre"/>
    <s v="Male"/>
    <x v="46"/>
    <s v="No"/>
    <s v="No"/>
    <x v="0"/>
    <n v="0"/>
    <x v="0"/>
    <x v="0"/>
    <s v="direct debit"/>
    <n v="38"/>
    <x v="1"/>
    <n v="38"/>
    <n v="180"/>
    <x v="2"/>
    <x v="15"/>
    <s v="2022/03/16"/>
    <d v="2022-03-16T00:00:00"/>
    <x v="400"/>
    <s v="Alto"/>
    <s v="High"/>
    <n v="42.641913744084697"/>
    <x v="4"/>
    <s v="SMS"/>
    <s v="SMS"/>
    <b v="0"/>
    <s v="No"/>
    <s v="Cooking"/>
    <x v="1"/>
    <s v="Low"/>
    <n v="0.2"/>
    <x v="0"/>
    <x v="0"/>
  </r>
  <r>
    <s v="4502-YFJR"/>
    <x v="0"/>
    <n v="4"/>
    <x v="1"/>
    <x v="0"/>
    <n v="0"/>
    <s v="No"/>
    <n v="0"/>
    <s v="ND"/>
    <s v="Hombre"/>
    <s v="Male"/>
    <x v="24"/>
    <s v="No"/>
    <s v="No"/>
    <x v="0"/>
    <n v="0"/>
    <x v="0"/>
    <x v="0"/>
    <s v="CREDIT CARD"/>
    <n v="16"/>
    <x v="0"/>
    <n v="16"/>
    <n v="65"/>
    <x v="0"/>
    <x v="0"/>
    <s v="2022-01-21"/>
    <d v="2022-01-21T00:00:00"/>
    <x v="880"/>
    <s v="Alto"/>
    <s v="High"/>
    <n v="18.444404933895939"/>
    <x v="2"/>
    <s v="Email"/>
    <s v="Email"/>
    <b v="1"/>
    <s v="Yes"/>
    <s v="Reading"/>
    <x v="0"/>
    <s v="Medium"/>
    <n v="1"/>
    <x v="0"/>
    <x v="0"/>
  </r>
  <r>
    <s v="6953-KEFE"/>
    <x v="1"/>
    <n v="9"/>
    <x v="4"/>
    <x v="9"/>
    <n v="1"/>
    <s v="Yes"/>
    <n v="0"/>
    <s v="IN"/>
    <s v="Female"/>
    <s v="Female"/>
    <x v="5"/>
    <s v="No"/>
    <s v="No"/>
    <x v="1"/>
    <n v="3"/>
    <x v="1"/>
    <x v="0"/>
    <s v="CREDIT CARD"/>
    <n v="30"/>
    <x v="0"/>
    <n v="30"/>
    <n v="271"/>
    <x v="1"/>
    <x v="8"/>
    <s v="2020-01-05"/>
    <d v="2020-01-05T00:00:00"/>
    <x v="140"/>
    <s v="Bajo"/>
    <s v="Low"/>
    <n v="26.462841411080021"/>
    <x v="10"/>
    <s v="SMS"/>
    <s v="SMS"/>
    <b v="0"/>
    <s v="No"/>
    <s v="Cooking"/>
    <x v="0"/>
    <s v="Medium"/>
    <n v="0.77777777777777779"/>
    <x v="0"/>
    <x v="0"/>
  </r>
  <r>
    <s v="0485-KOAV"/>
    <x v="0"/>
    <n v="21"/>
    <x v="1"/>
    <x v="23"/>
    <n v="1"/>
    <s v="Yes"/>
    <n v="0"/>
    <s v="SD"/>
    <s v="Hombre"/>
    <s v="Male"/>
    <x v="20"/>
    <s v="Yes"/>
    <s v="No"/>
    <x v="0"/>
    <n v="0"/>
    <x v="0"/>
    <x v="0"/>
    <s v="CREDIT CARD"/>
    <n v="32"/>
    <x v="0"/>
    <n v="32"/>
    <n v="683"/>
    <x v="0"/>
    <x v="0"/>
    <s v="2022/08/25"/>
    <d v="2022-08-25T00:00:00"/>
    <x v="622"/>
    <s v="Alto"/>
    <s v="High"/>
    <n v="30.85132448083208"/>
    <x v="8"/>
    <s v="Teléfono"/>
    <s v="Phone"/>
    <b v="0"/>
    <s v="No"/>
    <s v="Reading"/>
    <x v="1"/>
    <s v="High"/>
    <n v="0.42857142857142855"/>
    <x v="0"/>
    <x v="2"/>
  </r>
  <r>
    <s v="6972-CRYA"/>
    <x v="0"/>
    <n v="60"/>
    <x v="1"/>
    <x v="0"/>
    <n v="0"/>
    <s v="No"/>
    <n v="0"/>
    <s v="LA"/>
    <s v="Female"/>
    <s v="Female"/>
    <x v="59"/>
    <s v="No"/>
    <s v="No"/>
    <x v="0"/>
    <n v="0"/>
    <x v="0"/>
    <x v="2"/>
    <s v="PAPER CHECK"/>
    <n v="10"/>
    <x v="3"/>
    <n v="10"/>
    <n v="590"/>
    <x v="0"/>
    <x v="0"/>
    <s v="2022/11/01"/>
    <d v="2022-11-01T00:00:00"/>
    <x v="504"/>
    <s v="Alto"/>
    <s v="High"/>
    <n v="9.2310728678382343"/>
    <x v="8"/>
    <s v="SMS"/>
    <s v="SMS"/>
    <b v="1"/>
    <s v="Yes"/>
    <s v="Running"/>
    <x v="0"/>
    <s v="High"/>
    <n v="0.15"/>
    <x v="0"/>
    <x v="0"/>
  </r>
  <r>
    <s v="6476-KENA"/>
    <x v="1"/>
    <n v="20"/>
    <x v="1"/>
    <x v="9"/>
    <n v="1"/>
    <s v="Yes"/>
    <n v="0"/>
    <s v="AR"/>
    <s v="Hombre"/>
    <s v="Male"/>
    <x v="59"/>
    <s v="No"/>
    <s v="No"/>
    <x v="0"/>
    <n v="0"/>
    <x v="0"/>
    <x v="0"/>
    <s v="direct debit"/>
    <n v="52"/>
    <x v="1"/>
    <n v="52"/>
    <n v="1030"/>
    <x v="5"/>
    <x v="11"/>
    <s v="2023/11/03"/>
    <d v="2023-11-03T00:00:00"/>
    <x v="359"/>
    <s v="Bajo"/>
    <s v="Low"/>
    <n v="53.649150426723068"/>
    <x v="4"/>
    <s v="Teléfono"/>
    <s v="Phone"/>
    <b v="1"/>
    <s v="Yes"/>
    <s v="Gaming"/>
    <x v="1"/>
    <s v="Low"/>
    <n v="0.05"/>
    <x v="0"/>
    <x v="0"/>
  </r>
  <r>
    <s v="1492-GPNX"/>
    <x v="1"/>
    <n v="44"/>
    <x v="1"/>
    <x v="4"/>
    <n v="1"/>
    <s v="Yes"/>
    <n v="0"/>
    <s v="CA"/>
    <s v="Female"/>
    <s v="Female"/>
    <x v="27"/>
    <s v="No"/>
    <s v="Yes"/>
    <x v="0"/>
    <n v="0"/>
    <x v="0"/>
    <x v="2"/>
    <s v="direct debit"/>
    <n v="26"/>
    <x v="1"/>
    <n v="26"/>
    <n v="1151"/>
    <x v="0"/>
    <x v="0"/>
    <s v="2021-02-20"/>
    <d v="2021-02-20T00:00:00"/>
    <x v="181"/>
    <s v="Medio"/>
    <s v="Medium"/>
    <n v="22.915003427493911"/>
    <x v="10"/>
    <s v="Email"/>
    <s v="Email"/>
    <b v="0"/>
    <s v="No"/>
    <s v="Gaming"/>
    <x v="0"/>
    <s v="Medium"/>
    <n v="0.15909090909090909"/>
    <x v="0"/>
    <x v="1"/>
  </r>
  <r>
    <s v="8129-AXDZ"/>
    <x v="0"/>
    <n v="21"/>
    <x v="1"/>
    <x v="13"/>
    <n v="1"/>
    <s v="Yes"/>
    <n v="0"/>
    <s v="MT"/>
    <s v="Female"/>
    <s v="Female"/>
    <x v="7"/>
    <s v="No"/>
    <s v="No"/>
    <x v="0"/>
    <n v="0"/>
    <x v="1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Reading"/>
    <x v="1"/>
    <s v="High"/>
    <n v="0.47619047619047616"/>
    <x v="0"/>
    <x v="0"/>
  </r>
  <r>
    <s v="2871-IOVG"/>
    <x v="0"/>
    <n v="1"/>
    <x v="1"/>
    <x v="21"/>
    <n v="1"/>
    <s v="Yes"/>
    <n v="0"/>
    <s v="NM"/>
    <s v="Female"/>
    <s v="Female"/>
    <x v="22"/>
    <s v="Yes"/>
    <s v="No"/>
    <x v="0"/>
    <n v="0"/>
    <x v="0"/>
    <x v="0"/>
    <s v="CREDIT CARD"/>
    <n v="32"/>
    <x v="0"/>
    <n v="32"/>
    <n v="32"/>
    <x v="0"/>
    <x v="0"/>
    <s v="2020/02/13"/>
    <d v="2020-02-13T00:00:00"/>
    <x v="637"/>
    <s v="Alto"/>
    <s v="High"/>
    <n v="28.22428695477301"/>
    <x v="2"/>
    <s v="Teléfono"/>
    <s v="Phone"/>
    <b v="1"/>
    <s v="Yes"/>
    <s v="Cooking"/>
    <x v="0"/>
    <s v="Medium"/>
    <n v="4"/>
    <x v="2"/>
    <x v="2"/>
  </r>
  <r>
    <s v="5832-ZBRG"/>
    <x v="1"/>
    <n v="16"/>
    <x v="0"/>
    <x v="9"/>
    <n v="1"/>
    <s v="Yes"/>
    <n v="0"/>
    <s v="IN"/>
    <s v="Hombre"/>
    <s v="Male"/>
    <x v="52"/>
    <s v="No"/>
    <s v="Yes"/>
    <x v="0"/>
    <n v="0"/>
    <x v="0"/>
    <x v="0"/>
    <s v="CREDIT CARD"/>
    <n v="42"/>
    <x v="0"/>
    <n v="42"/>
    <n v="662"/>
    <x v="1"/>
    <x v="6"/>
    <s v="2021/04/11"/>
    <d v="2021-04-11T00:00:00"/>
    <x v="881"/>
    <s v="Medio"/>
    <s v="Medium"/>
    <n v="42.27313664826417"/>
    <x v="4"/>
    <s v="Email"/>
    <s v="Email"/>
    <b v="0"/>
    <s v="No"/>
    <s v="Running"/>
    <x v="1"/>
    <s v="Low"/>
    <n v="6.25E-2"/>
    <x v="0"/>
    <x v="1"/>
  </r>
  <r>
    <s v="6158-OPLT"/>
    <x v="0"/>
    <n v="40"/>
    <x v="1"/>
    <x v="0"/>
    <n v="1"/>
    <s v="Yes"/>
    <n v="0"/>
    <s v="DE"/>
    <s v="Female"/>
    <s v="Female"/>
    <x v="34"/>
    <s v="No"/>
    <s v="Yes"/>
    <x v="0"/>
    <n v="0"/>
    <x v="0"/>
    <x v="2"/>
    <s v="direct debit"/>
    <n v="39"/>
    <x v="1"/>
    <n v="39"/>
    <n v="1579"/>
    <x v="0"/>
    <x v="0"/>
    <s v="2023/02/06"/>
    <d v="2023-02-06T00:00:00"/>
    <x v="882"/>
    <s v="Alto"/>
    <s v="High"/>
    <n v="43.467395134600658"/>
    <x v="2"/>
    <s v="SMS"/>
    <s v="SMS"/>
    <b v="0"/>
    <s v="No"/>
    <s v="Reading"/>
    <x v="1"/>
    <s v="Medium"/>
    <n v="0.1"/>
    <x v="0"/>
    <x v="1"/>
  </r>
  <r>
    <s v="2467-AHFC"/>
    <x v="0"/>
    <n v="69"/>
    <x v="1"/>
    <x v="0"/>
    <n v="0"/>
    <s v="No"/>
    <n v="0"/>
    <s v="KS"/>
    <s v="Female"/>
    <s v="Female"/>
    <x v="37"/>
    <s v="Yes"/>
    <s v="No"/>
    <x v="1"/>
    <n v="4"/>
    <x v="0"/>
    <x v="2"/>
    <s v="direct debit"/>
    <n v="12"/>
    <x v="1"/>
    <n v="12"/>
    <n v="815"/>
    <x v="0"/>
    <x v="0"/>
    <s v="2021/09/27"/>
    <d v="2021-09-27T00:00:00"/>
    <x v="234"/>
    <s v="Medio"/>
    <s v="Medium"/>
    <n v="13.855150183356971"/>
    <x v="1"/>
    <s v="SMS"/>
    <s v="SMS"/>
    <b v="0"/>
    <s v="No"/>
    <s v="Running"/>
    <x v="0"/>
    <s v="High"/>
    <n v="0.14492753623188406"/>
    <x v="0"/>
    <x v="2"/>
  </r>
  <r>
    <s v="2027-IKUK"/>
    <x v="0"/>
    <n v="40"/>
    <x v="2"/>
    <x v="6"/>
    <n v="1"/>
    <s v="Yes"/>
    <n v="0"/>
    <s v="OR"/>
    <s v="Female"/>
    <s v="Female"/>
    <x v="15"/>
    <s v="No"/>
    <s v="No"/>
    <x v="0"/>
    <n v="0"/>
    <x v="1"/>
    <x v="1"/>
    <s v="CREDIT CARD"/>
    <n v="37"/>
    <x v="0"/>
    <n v="37"/>
    <n v="1464"/>
    <x v="0"/>
    <x v="0"/>
    <s v="2022/03/12"/>
    <d v="2022-03-12T00:00:00"/>
    <x v="563"/>
    <s v="Alto"/>
    <s v="High"/>
    <n v="42.55388299629054"/>
    <x v="3"/>
    <s v="Teléfono"/>
    <s v="Phone"/>
    <b v="1"/>
    <s v="Yes"/>
    <s v="Cooking"/>
    <x v="1"/>
    <s v="Medium"/>
    <n v="0.15"/>
    <x v="0"/>
    <x v="0"/>
  </r>
  <r>
    <s v="4433-EHPQ"/>
    <x v="0"/>
    <n v="21"/>
    <x v="1"/>
    <x v="0"/>
    <n v="0"/>
    <s v="No"/>
    <n v="0"/>
    <s v="PA"/>
    <s v="Hombre"/>
    <s v="Male"/>
    <x v="3"/>
    <s v="No"/>
    <s v="No"/>
    <x v="0"/>
    <n v="0"/>
    <x v="0"/>
    <x v="1"/>
    <s v="PAPER CHECK"/>
    <n v="12"/>
    <x v="3"/>
    <n v="12"/>
    <n v="249"/>
    <x v="0"/>
    <x v="0"/>
    <s v="2022/09/19"/>
    <d v="2022-09-19T00:00:00"/>
    <x v="606"/>
    <s v="Medio"/>
    <s v="Medium"/>
    <n v="13.068925592862341"/>
    <x v="9"/>
    <s v="Email"/>
    <s v="Email"/>
    <b v="1"/>
    <s v="Yes"/>
    <s v="Running"/>
    <x v="0"/>
    <s v="Medium"/>
    <n v="0.23809523809523808"/>
    <x v="0"/>
    <x v="0"/>
  </r>
  <r>
    <s v="4589-JVVZ"/>
    <x v="0"/>
    <n v="4"/>
    <x v="1"/>
    <x v="1"/>
    <n v="1"/>
    <s v="Yes"/>
    <n v="0"/>
    <s v="HI"/>
    <s v="Female"/>
    <s v="Female"/>
    <x v="48"/>
    <s v="No"/>
    <s v="Yes"/>
    <x v="0"/>
    <n v="0"/>
    <x v="0"/>
    <x v="2"/>
    <s v="direct debit"/>
    <n v="33"/>
    <x v="1"/>
    <n v="33"/>
    <n v="129"/>
    <x v="0"/>
    <x v="0"/>
    <s v="2020-07-02"/>
    <d v="2020-07-02T00:00:00"/>
    <x v="5"/>
    <s v="Bajo"/>
    <s v="Low"/>
    <n v="39.086750476030538"/>
    <x v="0"/>
    <s v="Email"/>
    <s v="Email"/>
    <b v="1"/>
    <s v="Yes"/>
    <s v="Reading"/>
    <x v="1"/>
    <s v="Low"/>
    <n v="0"/>
    <x v="0"/>
    <x v="1"/>
  </r>
  <r>
    <s v="3893-ZEVG"/>
    <x v="0"/>
    <n v="65"/>
    <x v="1"/>
    <x v="7"/>
    <n v="1"/>
    <s v="Yes"/>
    <n v="0"/>
    <s v="AL"/>
    <s v="Female"/>
    <s v="Female"/>
    <x v="65"/>
    <s v="No"/>
    <s v="Yes"/>
    <x v="0"/>
    <n v="0"/>
    <x v="1"/>
    <x v="2"/>
    <s v="direct debit"/>
    <n v="48"/>
    <x v="1"/>
    <n v="48"/>
    <n v="3157"/>
    <x v="0"/>
    <x v="0"/>
    <s v="2023/06/06"/>
    <d v="2023-06-06T00:00:00"/>
    <x v="557"/>
    <s v="Alto"/>
    <s v="High"/>
    <n v="50.416468411264788"/>
    <x v="8"/>
    <s v="SMS"/>
    <s v="SMS"/>
    <b v="1"/>
    <s v="Yes"/>
    <s v="Gaming"/>
    <x v="1"/>
    <s v="High"/>
    <n v="0.13846153846153847"/>
    <x v="0"/>
    <x v="1"/>
  </r>
  <r>
    <s v="0458-HHXM"/>
    <x v="0"/>
    <n v="47"/>
    <x v="1"/>
    <x v="0"/>
    <n v="0"/>
    <s v="No"/>
    <n v="0"/>
    <s v="VT"/>
    <s v="Hombre"/>
    <s v="Male"/>
    <x v="16"/>
    <s v="No"/>
    <s v="No"/>
    <x v="1"/>
    <n v="5"/>
    <x v="0"/>
    <x v="2"/>
    <s v="CREDIT CARD"/>
    <n v="8"/>
    <x v="0"/>
    <n v="8"/>
    <n v="368"/>
    <x v="0"/>
    <x v="0"/>
    <s v="2022/01/29"/>
    <d v="2022-01-29T00:00:00"/>
    <x v="883"/>
    <s v="Alto"/>
    <s v="High"/>
    <n v="7.1595210107339931"/>
    <x v="2"/>
    <s v="Email"/>
    <s v="Email"/>
    <b v="1"/>
    <s v="Yes"/>
    <s v="Cooking"/>
    <x v="0"/>
    <s v="Medium"/>
    <n v="8.5106382978723402E-2"/>
    <x v="0"/>
    <x v="0"/>
  </r>
  <r>
    <s v="9231-CCPV"/>
    <x v="0"/>
    <n v="2"/>
    <x v="1"/>
    <x v="13"/>
    <n v="1"/>
    <s v="Yes"/>
    <n v="0"/>
    <s v="AL"/>
    <s v="Hombre"/>
    <s v="Male"/>
    <x v="63"/>
    <s v="No"/>
    <s v="Yes"/>
    <x v="0"/>
    <n v="0"/>
    <x v="0"/>
    <x v="0"/>
    <s v="direct debit"/>
    <n v="30"/>
    <x v="1"/>
    <n v="30"/>
    <n v="60"/>
    <x v="0"/>
    <x v="0"/>
    <s v="2023/12/18"/>
    <d v="2023-12-18T00:00:00"/>
    <x v="446"/>
    <s v="Medio"/>
    <s v="Medium"/>
    <n v="32.589000690504427"/>
    <x v="1"/>
    <s v="Teléfono"/>
    <s v="Phone"/>
    <b v="0"/>
    <s v="No"/>
    <s v="Gaming"/>
    <x v="1"/>
    <s v="High"/>
    <n v="5"/>
    <x v="0"/>
    <x v="1"/>
  </r>
  <r>
    <s v="6971-GDYC"/>
    <x v="0"/>
    <n v="60"/>
    <x v="1"/>
    <x v="0"/>
    <n v="0"/>
    <s v="No"/>
    <n v="0"/>
    <s v="WI"/>
    <s v="Female"/>
    <s v="Female"/>
    <x v="8"/>
    <s v="Yes"/>
    <s v="No"/>
    <x v="1"/>
    <n v="3"/>
    <x v="0"/>
    <x v="1"/>
    <s v="CREDIT CARD"/>
    <n v="9"/>
    <x v="0"/>
    <n v="9"/>
    <n v="528"/>
    <x v="0"/>
    <x v="0"/>
    <s v="2021/02/03"/>
    <d v="2021-02-03T00:00:00"/>
    <x v="387"/>
    <s v="Medio"/>
    <s v="Medium"/>
    <n v="8.0319167470883492"/>
    <x v="4"/>
    <s v="SMS"/>
    <s v="SMS"/>
    <b v="0"/>
    <s v="No"/>
    <s v="Gaming"/>
    <x v="0"/>
    <s v="Low"/>
    <n v="1.6666666666666666E-2"/>
    <x v="0"/>
    <x v="2"/>
  </r>
  <r>
    <s v="1997-QKYY"/>
    <x v="0"/>
    <n v="46"/>
    <x v="1"/>
    <x v="0"/>
    <n v="0"/>
    <s v="No"/>
    <n v="0"/>
    <s v="CO"/>
    <s v="Female"/>
    <s v="Female"/>
    <x v="14"/>
    <s v="No"/>
    <s v="No"/>
    <x v="1"/>
    <n v="2"/>
    <x v="0"/>
    <x v="2"/>
    <s v="direct debit"/>
    <n v="8"/>
    <x v="1"/>
    <n v="8"/>
    <n v="374"/>
    <x v="0"/>
    <x v="0"/>
    <s v="2023/11/23"/>
    <d v="2023-11-23T00:00:00"/>
    <x v="225"/>
    <s v="Alto"/>
    <s v="High"/>
    <n v="8.4890971419663579"/>
    <x v="9"/>
    <s v="Email"/>
    <s v="Email"/>
    <b v="0"/>
    <s v="No"/>
    <s v="Gaming"/>
    <x v="0"/>
    <s v="Medium"/>
    <n v="0.10869565217391304"/>
    <x v="0"/>
    <x v="0"/>
  </r>
  <r>
    <s v="3653-UVGE"/>
    <x v="0"/>
    <n v="23"/>
    <x v="1"/>
    <x v="6"/>
    <n v="1"/>
    <s v="Yes"/>
    <n v="0"/>
    <s v="SC"/>
    <s v="Hombre"/>
    <s v="Male"/>
    <x v="51"/>
    <s v="No"/>
    <s v="No"/>
    <x v="0"/>
    <n v="0"/>
    <x v="0"/>
    <x v="0"/>
    <s v="CREDIT CARD"/>
    <n v="41"/>
    <x v="0"/>
    <n v="41"/>
    <n v="955"/>
    <x v="0"/>
    <x v="0"/>
    <s v="2021/05/30"/>
    <d v="2021-05-30T00:00:00"/>
    <x v="884"/>
    <s v="Medio"/>
    <s v="Medium"/>
    <n v="47.165643742310358"/>
    <x v="8"/>
    <s v="Teléfono"/>
    <s v="Phone"/>
    <b v="0"/>
    <s v="No"/>
    <s v="Cooking"/>
    <x v="1"/>
    <s v="High"/>
    <n v="0.39130434782608697"/>
    <x v="0"/>
    <x v="0"/>
  </r>
  <r>
    <s v="2894-KEDQ"/>
    <x v="1"/>
    <n v="2"/>
    <x v="1"/>
    <x v="5"/>
    <n v="1"/>
    <s v="Yes"/>
    <n v="0"/>
    <s v="PA"/>
    <s v="Hombre"/>
    <s v="Male"/>
    <x v="17"/>
    <s v="No"/>
    <s v="No"/>
    <x v="0"/>
    <n v="0"/>
    <x v="0"/>
    <x v="0"/>
    <s v="CREDIT CARD"/>
    <n v="20"/>
    <x v="0"/>
    <n v="20"/>
    <n v="35"/>
    <x v="1"/>
    <x v="8"/>
    <s v="2023/08/29"/>
    <d v="2023-08-29T00:00:00"/>
    <x v="498"/>
    <s v="Alto"/>
    <s v="High"/>
    <n v="18.920581293434559"/>
    <x v="9"/>
    <s v="SMS"/>
    <s v="SMS"/>
    <b v="0"/>
    <s v="No"/>
    <s v="Cooking"/>
    <x v="0"/>
    <s v="Medium"/>
    <n v="2.5"/>
    <x v="0"/>
    <x v="0"/>
  </r>
  <r>
    <s v="4529-SZSD"/>
    <x v="0"/>
    <n v="1"/>
    <x v="1"/>
    <x v="4"/>
    <n v="1"/>
    <s v="Yes"/>
    <n v="0"/>
    <s v="AZ"/>
    <s v="Hombre"/>
    <s v="Male"/>
    <x v="28"/>
    <s v="No"/>
    <s v="No"/>
    <x v="0"/>
    <n v="0"/>
    <x v="0"/>
    <x v="0"/>
    <s v="PAPER CHECK"/>
    <n v="16"/>
    <x v="3"/>
    <n v="16"/>
    <n v="16"/>
    <x v="0"/>
    <x v="0"/>
    <s v="2020-01-30"/>
    <d v="2020-01-30T00:00:00"/>
    <x v="192"/>
    <s v="Alto"/>
    <s v="High"/>
    <n v="13.63498020452168"/>
    <x v="8"/>
    <s v="Teléfono"/>
    <s v="Phone"/>
    <b v="0"/>
    <s v="No"/>
    <s v="Reading"/>
    <x v="0"/>
    <s v="High"/>
    <n v="9"/>
    <x v="0"/>
    <x v="0"/>
  </r>
  <r>
    <s v="6399-UBHV"/>
    <x v="0"/>
    <n v="15"/>
    <x v="1"/>
    <x v="1"/>
    <n v="0"/>
    <s v="No"/>
    <n v="51"/>
    <s v="ND"/>
    <s v="Hombre"/>
    <s v="Male"/>
    <x v="3"/>
    <s v="No"/>
    <s v="No"/>
    <x v="0"/>
    <n v="0"/>
    <x v="1"/>
    <x v="0"/>
    <s v="direct debit"/>
    <n v="59"/>
    <x v="1"/>
    <n v="59"/>
    <n v="881"/>
    <x v="0"/>
    <x v="0"/>
    <s v="2023/06/25"/>
    <d v="2023-06-25T00:00:00"/>
    <x v="566"/>
    <s v="Alto"/>
    <s v="High"/>
    <n v="65.174492516724015"/>
    <x v="6"/>
    <s v="Teléfono"/>
    <s v="Phone"/>
    <b v="1"/>
    <s v="Yes"/>
    <s v="Cooking"/>
    <x v="2"/>
    <s v="High"/>
    <n v="0.53333333333333333"/>
    <x v="0"/>
    <x v="0"/>
  </r>
  <r>
    <s v="2210-AYWZ"/>
    <x v="0"/>
    <n v="69"/>
    <x v="0"/>
    <x v="18"/>
    <n v="1"/>
    <s v="Yes"/>
    <n v="0"/>
    <s v="WI"/>
    <s v="Female"/>
    <s v="Female"/>
    <x v="39"/>
    <s v="No"/>
    <s v="No"/>
    <x v="1"/>
    <n v="4"/>
    <x v="0"/>
    <x v="2"/>
    <s v="direct debit"/>
    <n v="29"/>
    <x v="1"/>
    <n v="29"/>
    <n v="1982"/>
    <x v="0"/>
    <x v="0"/>
    <s v="2020/06/11"/>
    <d v="2020-06-11T00:00:00"/>
    <x v="487"/>
    <s v="Bajo"/>
    <s v="Low"/>
    <n v="23.377968139858179"/>
    <x v="1"/>
    <s v="Email"/>
    <s v="Email"/>
    <b v="1"/>
    <s v="Yes"/>
    <s v="Gaming"/>
    <x v="0"/>
    <s v="High"/>
    <n v="0.14492753623188406"/>
    <x v="0"/>
    <x v="0"/>
  </r>
  <r>
    <s v="1922-BAAB"/>
    <x v="0"/>
    <n v="28"/>
    <x v="2"/>
    <x v="3"/>
    <n v="1"/>
    <s v="Yes"/>
    <n v="0"/>
    <s v="NE"/>
    <s v="Female"/>
    <s v="Female"/>
    <x v="12"/>
    <s v="No"/>
    <s v="No"/>
    <x v="1"/>
    <n v="5"/>
    <x v="0"/>
    <x v="0"/>
    <s v="CREDIT CARD"/>
    <n v="18"/>
    <x v="0"/>
    <n v="18"/>
    <n v="522"/>
    <x v="0"/>
    <x v="0"/>
    <s v="2021-09-22"/>
    <d v="2021-09-22T00:00:00"/>
    <x v="885"/>
    <s v="Medio"/>
    <s v="Medium"/>
    <n v="16.570762357705739"/>
    <x v="9"/>
    <s v="Email"/>
    <s v="Email"/>
    <b v="1"/>
    <s v="Yes"/>
    <s v="Cooking"/>
    <x v="0"/>
    <s v="Medium"/>
    <n v="0.17857142857142858"/>
    <x v="0"/>
    <x v="0"/>
  </r>
  <r>
    <s v="3897-IPOC"/>
    <x v="0"/>
    <n v="57"/>
    <x v="1"/>
    <x v="17"/>
    <n v="1"/>
    <s v="Yes"/>
    <n v="0"/>
    <s v="NJ"/>
    <s v="Hombre"/>
    <s v="Male"/>
    <x v="10"/>
    <s v="No"/>
    <s v="No"/>
    <x v="1"/>
    <n v="4"/>
    <x v="0"/>
    <x v="1"/>
    <s v="CREDIT CARD"/>
    <n v="28"/>
    <x v="0"/>
    <n v="28"/>
    <n v="1581"/>
    <x v="0"/>
    <x v="0"/>
    <s v="2021/07/27"/>
    <d v="2021-07-27T00:00:00"/>
    <x v="447"/>
    <s v="Bajo"/>
    <s v="Low"/>
    <n v="25.94521495686784"/>
    <x v="6"/>
    <s v="Email"/>
    <s v="Email"/>
    <b v="1"/>
    <s v="Yes"/>
    <s v="Running"/>
    <x v="0"/>
    <s v="High"/>
    <n v="0.14035087719298245"/>
    <x v="2"/>
    <x v="0"/>
  </r>
  <r>
    <s v="7322-UZSB"/>
    <x v="1"/>
    <n v="2"/>
    <x v="2"/>
    <x v="7"/>
    <n v="1"/>
    <s v="Yes"/>
    <n v="0"/>
    <s v="FL"/>
    <s v="Female"/>
    <s v="Female"/>
    <x v="28"/>
    <s v="No"/>
    <s v="No"/>
    <x v="0"/>
    <n v="0"/>
    <x v="0"/>
    <x v="0"/>
    <s v="PAPER CHECK"/>
    <n v="44"/>
    <x v="3"/>
    <n v="44"/>
    <n v="85"/>
    <x v="4"/>
    <x v="9"/>
    <s v="2021/04/27"/>
    <d v="2021-04-27T00:00:00"/>
    <x v="645"/>
    <s v="Medio"/>
    <s v="Medium"/>
    <n v="43.082164402936783"/>
    <x v="8"/>
    <s v="SMS"/>
    <s v="SMS"/>
    <b v="1"/>
    <s v="Yes"/>
    <s v="Gaming"/>
    <x v="1"/>
    <s v="High"/>
    <n v="4.5"/>
    <x v="0"/>
    <x v="0"/>
  </r>
  <r>
    <s v="2874-GJCM"/>
    <x v="0"/>
    <n v="1"/>
    <x v="1"/>
    <x v="11"/>
    <n v="1"/>
    <s v="Yes"/>
    <n v="0"/>
    <s v="VA"/>
    <s v="Female"/>
    <s v="Female"/>
    <x v="48"/>
    <s v="No"/>
    <s v="Yes"/>
    <x v="0"/>
    <n v="0"/>
    <x v="0"/>
    <x v="1"/>
    <s v="direct debit"/>
    <n v="41"/>
    <x v="1"/>
    <n v="41"/>
    <n v="41"/>
    <x v="0"/>
    <x v="0"/>
    <s v="2023-09-07"/>
    <d v="2023-09-07T00:00:00"/>
    <x v="886"/>
    <s v="Medio"/>
    <s v="Medium"/>
    <n v="38.875384165442952"/>
    <x v="4"/>
    <s v="SMS"/>
    <s v="SMS"/>
    <b v="1"/>
    <s v="Yes"/>
    <s v="Running"/>
    <x v="1"/>
    <s v="Low"/>
    <n v="1"/>
    <x v="0"/>
    <x v="1"/>
  </r>
  <r>
    <s v="4368-IOMO"/>
    <x v="1"/>
    <n v="5"/>
    <x v="3"/>
    <x v="7"/>
    <n v="1"/>
    <s v="Yes"/>
    <n v="0"/>
    <s v="DC"/>
    <s v="Female"/>
    <s v="Female"/>
    <x v="46"/>
    <s v="No"/>
    <s v="No"/>
    <x v="0"/>
    <n v="0"/>
    <x v="0"/>
    <x v="0"/>
    <s v="direct debit"/>
    <n v="27"/>
    <x v="1"/>
    <n v="27"/>
    <n v="149"/>
    <x v="2"/>
    <x v="15"/>
    <s v="2020-06-26"/>
    <d v="2020-06-26T00:00:00"/>
    <x v="12"/>
    <s v="Medio"/>
    <s v="Medium"/>
    <n v="27.92396170413047"/>
    <x v="7"/>
    <s v="Teléfono"/>
    <s v="Phone"/>
    <b v="0"/>
    <s v="No"/>
    <s v="Reading"/>
    <x v="0"/>
    <s v="Low"/>
    <n v="0.4"/>
    <x v="0"/>
    <x v="0"/>
  </r>
  <r>
    <s v="4379-MNDC"/>
    <x v="0"/>
    <n v="64"/>
    <x v="2"/>
    <x v="0"/>
    <n v="0"/>
    <s v="No"/>
    <n v="0"/>
    <s v="UT"/>
    <s v="Hombre"/>
    <s v="Male"/>
    <x v="57"/>
    <s v="Yes"/>
    <s v="No"/>
    <x v="0"/>
    <n v="0"/>
    <x v="0"/>
    <x v="2"/>
    <s v="CREDIT CARD"/>
    <n v="12"/>
    <x v="0"/>
    <n v="12"/>
    <n v="749"/>
    <x v="0"/>
    <x v="0"/>
    <s v="2022/08/01"/>
    <d v="2022-08-01T00:00:00"/>
    <x v="887"/>
    <s v="Alto"/>
    <s v="High"/>
    <n v="10.298573000246099"/>
    <x v="5"/>
    <s v="Teléfono"/>
    <s v="Phone"/>
    <b v="0"/>
    <s v="No"/>
    <s v="Reading"/>
    <x v="0"/>
    <s v="Medium"/>
    <n v="4.6875E-2"/>
    <x v="0"/>
    <x v="2"/>
  </r>
  <r>
    <s v="8068-OZFJ"/>
    <x v="0"/>
    <n v="55"/>
    <x v="1"/>
    <x v="17"/>
    <n v="1"/>
    <s v="Yes"/>
    <n v="0"/>
    <s v="NY"/>
    <s v="Hombre"/>
    <s v="Male"/>
    <x v="8"/>
    <s v="Yes"/>
    <s v="No"/>
    <x v="0"/>
    <n v="0"/>
    <x v="0"/>
    <x v="1"/>
    <s v="CREDIT CARD"/>
    <n v="50"/>
    <x v="0"/>
    <n v="50"/>
    <n v="2731"/>
    <x v="0"/>
    <x v="0"/>
    <s v="2021-05-05"/>
    <d v="2021-05-05T00:00:00"/>
    <x v="807"/>
    <s v="Alto"/>
    <s v="High"/>
    <n v="44.741159424409837"/>
    <x v="2"/>
    <s v="SMS"/>
    <s v="SMS"/>
    <b v="0"/>
    <s v="No"/>
    <s v="Running"/>
    <x v="1"/>
    <s v="Medium"/>
    <n v="7.2727272727272724E-2"/>
    <x v="2"/>
    <x v="2"/>
  </r>
  <r>
    <s v="5019-YZUR"/>
    <x v="0"/>
    <n v="50"/>
    <x v="1"/>
    <x v="23"/>
    <n v="1"/>
    <s v="Yes"/>
    <n v="0"/>
    <s v="MN"/>
    <s v="Hombre"/>
    <s v="Male"/>
    <x v="32"/>
    <s v="Yes"/>
    <s v="No"/>
    <x v="1"/>
    <n v="2"/>
    <x v="0"/>
    <x v="1"/>
    <s v="direct debit"/>
    <n v="20"/>
    <x v="1"/>
    <n v="20"/>
    <n v="986"/>
    <x v="0"/>
    <x v="0"/>
    <s v="2021/03/18"/>
    <d v="2021-03-18T00:00:00"/>
    <x v="769"/>
    <s v="Medio"/>
    <s v="Medium"/>
    <n v="16.669659919263381"/>
    <x v="7"/>
    <s v="Teléfono"/>
    <s v="Phone"/>
    <b v="1"/>
    <s v="Yes"/>
    <s v="Gaming"/>
    <x v="0"/>
    <s v="Low"/>
    <n v="0.04"/>
    <x v="0"/>
    <x v="2"/>
  </r>
  <r>
    <s v="4441-WTBT"/>
    <x v="1"/>
    <n v="10"/>
    <x v="1"/>
    <x v="17"/>
    <n v="1"/>
    <s v="Yes"/>
    <n v="0"/>
    <s v="VA"/>
    <s v="Female"/>
    <s v="Female"/>
    <x v="47"/>
    <s v="Yes"/>
    <s v="No"/>
    <x v="0"/>
    <n v="0"/>
    <x v="1"/>
    <x v="0"/>
    <s v="CREDIT CARD"/>
    <n v="34"/>
    <x v="0"/>
    <n v="34"/>
    <n v="321"/>
    <x v="1"/>
    <x v="8"/>
    <s v="2023-12-15"/>
    <d v="2023-12-15T00:00:00"/>
    <x v="797"/>
    <s v="Medio"/>
    <s v="Medium"/>
    <n v="40.065123785688151"/>
    <x v="1"/>
    <s v="Email"/>
    <s v="Email"/>
    <b v="1"/>
    <s v="Yes"/>
    <s v="Cooking"/>
    <x v="1"/>
    <s v="High"/>
    <n v="1"/>
    <x v="2"/>
    <x v="2"/>
  </r>
  <r>
    <s v="2906-EWLS"/>
    <x v="0"/>
    <n v="64"/>
    <x v="2"/>
    <x v="0"/>
    <n v="0"/>
    <s v="No"/>
    <n v="0"/>
    <s v="UT"/>
    <s v="Female"/>
    <s v="Female"/>
    <x v="18"/>
    <s v="No"/>
    <s v="No"/>
    <x v="0"/>
    <n v="0"/>
    <x v="0"/>
    <x v="2"/>
    <s v="direct debit"/>
    <n v="12"/>
    <x v="1"/>
    <n v="12"/>
    <n v="801"/>
    <x v="0"/>
    <x v="0"/>
    <s v="2021/03/15"/>
    <d v="2021-03-15T00:00:00"/>
    <x v="888"/>
    <s v="Alto"/>
    <s v="High"/>
    <n v="12.97988929628419"/>
    <x v="7"/>
    <s v="Teléfono"/>
    <s v="Phone"/>
    <b v="1"/>
    <s v="Yes"/>
    <s v="Gaming"/>
    <x v="0"/>
    <s v="Low"/>
    <n v="3.125E-2"/>
    <x v="0"/>
    <x v="0"/>
  </r>
  <r>
    <s v="0204-QLHK"/>
    <x v="1"/>
    <n v="2"/>
    <x v="0"/>
    <x v="24"/>
    <n v="1"/>
    <s v="Yes"/>
    <n v="0"/>
    <s v="NH"/>
    <s v="Female"/>
    <s v="Female"/>
    <x v="57"/>
    <s v="Yes"/>
    <s v="No"/>
    <x v="1"/>
    <n v="2"/>
    <x v="1"/>
    <x v="0"/>
    <s v="direct debit"/>
    <n v="42"/>
    <x v="1"/>
    <n v="42"/>
    <n v="98"/>
    <x v="3"/>
    <x v="7"/>
    <s v="2020-08-19"/>
    <d v="2020-08-19T00:00:00"/>
    <x v="50"/>
    <s v="Bajo"/>
    <s v="Low"/>
    <n v="40.544556876225563"/>
    <x v="7"/>
    <s v="Teléfono"/>
    <s v="Phone"/>
    <b v="1"/>
    <s v="Yes"/>
    <s v="Gaming"/>
    <x v="1"/>
    <s v="Low"/>
    <n v="1"/>
    <x v="2"/>
    <x v="2"/>
  </r>
  <r>
    <s v="2794-DAED"/>
    <x v="0"/>
    <n v="17"/>
    <x v="1"/>
    <x v="5"/>
    <n v="1"/>
    <s v="Yes"/>
    <n v="0"/>
    <s v="UT"/>
    <s v="Female"/>
    <s v="Female"/>
    <x v="25"/>
    <s v="No"/>
    <s v="No"/>
    <x v="0"/>
    <n v="0"/>
    <x v="0"/>
    <x v="0"/>
    <s v="direct debit"/>
    <n v="47"/>
    <x v="1"/>
    <n v="47"/>
    <n v="802"/>
    <x v="0"/>
    <x v="0"/>
    <s v="2023-09-30"/>
    <d v="2023-09-30T00:00:00"/>
    <x v="889"/>
    <s v="Alto"/>
    <s v="High"/>
    <n v="46.548048087927562"/>
    <x v="3"/>
    <s v="Teléfono"/>
    <s v="Phone"/>
    <b v="0"/>
    <s v="No"/>
    <s v="Cooking"/>
    <x v="1"/>
    <s v="Medium"/>
    <n v="0.35294117647058826"/>
    <x v="0"/>
    <x v="0"/>
  </r>
  <r>
    <s v="7107-NVHW"/>
    <x v="0"/>
    <n v="1"/>
    <x v="1"/>
    <x v="14"/>
    <n v="1"/>
    <s v="Yes"/>
    <n v="0"/>
    <s v="AL"/>
    <s v="Hombre"/>
    <s v="Male"/>
    <x v="32"/>
    <s v="Yes"/>
    <s v="No"/>
    <x v="1"/>
    <n v="3"/>
    <x v="0"/>
    <x v="0"/>
    <s v="CREDIT CARD"/>
    <n v="19"/>
    <x v="0"/>
    <n v="19"/>
    <n v="19"/>
    <x v="0"/>
    <x v="0"/>
    <s v="2021/12/24"/>
    <d v="2021-12-24T00:00:00"/>
    <x v="115"/>
    <s v="Bajo"/>
    <s v="Low"/>
    <n v="18.247191557296102"/>
    <x v="1"/>
    <s v="SMS"/>
    <s v="SMS"/>
    <b v="0"/>
    <s v="No"/>
    <s v="Cooking"/>
    <x v="0"/>
    <s v="High"/>
    <n v="10"/>
    <x v="2"/>
    <x v="2"/>
  </r>
  <r>
    <s v="5689-TDPU"/>
    <x v="0"/>
    <n v="50"/>
    <x v="0"/>
    <x v="2"/>
    <n v="1"/>
    <s v="Yes"/>
    <n v="0"/>
    <s v="DE"/>
    <s v="Hombre"/>
    <s v="Male"/>
    <x v="28"/>
    <s v="No"/>
    <s v="No"/>
    <x v="0"/>
    <n v="0"/>
    <x v="0"/>
    <x v="0"/>
    <s v="direct debit"/>
    <n v="41"/>
    <x v="1"/>
    <n v="41"/>
    <n v="2061"/>
    <x v="0"/>
    <x v="0"/>
    <s v="2020-03-15"/>
    <d v="2020-03-15T00:00:00"/>
    <x v="471"/>
    <s v="Alto"/>
    <s v="High"/>
    <n v="45.661034655658227"/>
    <x v="3"/>
    <s v="SMS"/>
    <s v="SMS"/>
    <b v="0"/>
    <s v="No"/>
    <s v="Cooking"/>
    <x v="1"/>
    <s v="Medium"/>
    <n v="0.12"/>
    <x v="0"/>
    <x v="0"/>
  </r>
  <r>
    <s v="3277-HHVT"/>
    <x v="1"/>
    <n v="39"/>
    <x v="3"/>
    <x v="19"/>
    <n v="1"/>
    <s v="Yes"/>
    <n v="0"/>
    <s v="WA"/>
    <s v="Female"/>
    <s v="Female"/>
    <x v="5"/>
    <s v="No"/>
    <s v="No"/>
    <x v="0"/>
    <n v="0"/>
    <x v="1"/>
    <x v="1"/>
    <s v="direct debit"/>
    <n v="34"/>
    <x v="1"/>
    <n v="34"/>
    <n v="1324"/>
    <x v="2"/>
    <x v="18"/>
    <s v="2022-10-31"/>
    <d v="2022-10-31T00:00:00"/>
    <x v="580"/>
    <s v="Bajo"/>
    <s v="Low"/>
    <n v="35.943549706507383"/>
    <x v="6"/>
    <s v="SMS"/>
    <s v="SMS"/>
    <b v="1"/>
    <s v="Yes"/>
    <s v="Running"/>
    <x v="1"/>
    <s v="High"/>
    <n v="0.20512820512820512"/>
    <x v="2"/>
    <x v="0"/>
  </r>
  <r>
    <s v="7862-XNWE"/>
    <x v="0"/>
    <n v="73"/>
    <x v="1"/>
    <x v="5"/>
    <n v="1"/>
    <s v="Yes"/>
    <n v="0"/>
    <s v="NC"/>
    <s v="Female"/>
    <s v="Female"/>
    <x v="46"/>
    <s v="No"/>
    <s v="No"/>
    <x v="0"/>
    <n v="0"/>
    <x v="1"/>
    <x v="2"/>
    <s v="direct debit"/>
    <n v="20"/>
    <x v="1"/>
    <n v="20"/>
    <n v="1457"/>
    <x v="0"/>
    <x v="0"/>
    <s v="2023-09-07"/>
    <d v="2023-09-07T00:00:00"/>
    <x v="207"/>
    <s v="Alto"/>
    <s v="High"/>
    <n v="20.859342480497851"/>
    <x v="9"/>
    <s v="SMS"/>
    <s v="SMS"/>
    <b v="0"/>
    <s v="No"/>
    <s v="Reading"/>
    <x v="0"/>
    <s v="Medium"/>
    <n v="6.8493150684931503E-2"/>
    <x v="0"/>
    <x v="0"/>
  </r>
  <r>
    <s v="9091-PBKJ"/>
    <x v="1"/>
    <n v="17"/>
    <x v="0"/>
    <x v="5"/>
    <n v="1"/>
    <s v="Yes"/>
    <n v="0"/>
    <s v="WV"/>
    <s v="Hombre"/>
    <s v="Male"/>
    <x v="24"/>
    <s v="No"/>
    <s v="No"/>
    <x v="0"/>
    <n v="0"/>
    <x v="0"/>
    <x v="0"/>
    <s v="direct debit"/>
    <n v="35"/>
    <x v="1"/>
    <n v="35"/>
    <n v="580"/>
    <x v="1"/>
    <x v="10"/>
    <s v="2021/01/05"/>
    <d v="2021-01-05T00:00:00"/>
    <x v="521"/>
    <s v="Alto"/>
    <s v="High"/>
    <n v="38.520419034616538"/>
    <x v="1"/>
    <s v="Email"/>
    <s v="Email"/>
    <b v="1"/>
    <s v="Yes"/>
    <s v="Running"/>
    <x v="1"/>
    <s v="High"/>
    <n v="0.58823529411764708"/>
    <x v="0"/>
    <x v="0"/>
  </r>
  <r>
    <s v="1815-HEQP"/>
    <x v="0"/>
    <n v="37"/>
    <x v="1"/>
    <x v="0"/>
    <n v="0"/>
    <s v="No"/>
    <n v="0"/>
    <s v="ND"/>
    <s v="Female"/>
    <s v="Female"/>
    <x v="12"/>
    <s v="No"/>
    <s v="No"/>
    <x v="0"/>
    <n v="0"/>
    <x v="0"/>
    <x v="2"/>
    <s v="CREDIT CARD"/>
    <n v="11"/>
    <x v="0"/>
    <n v="11"/>
    <n v="413"/>
    <x v="0"/>
    <x v="0"/>
    <s v="2023-03-24"/>
    <d v="2023-03-24T00:00:00"/>
    <x v="14"/>
    <s v="Medio"/>
    <s v="Medium"/>
    <n v="11.768642950043731"/>
    <x v="4"/>
    <s v="Teléfono"/>
    <s v="Phone"/>
    <b v="0"/>
    <s v="No"/>
    <s v="Running"/>
    <x v="0"/>
    <s v="Low"/>
    <n v="2.7027027027027029E-2"/>
    <x v="0"/>
    <x v="0"/>
  </r>
  <r>
    <s v="2494-JEGP"/>
    <x v="0"/>
    <n v="3"/>
    <x v="1"/>
    <x v="1"/>
    <n v="1"/>
    <s v="Yes"/>
    <n v="0"/>
    <s v="MN"/>
    <s v="Female"/>
    <s v="Female"/>
    <x v="6"/>
    <s v="No"/>
    <s v="Yes"/>
    <x v="1"/>
    <n v="3"/>
    <x v="0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Reading"/>
    <x v="0"/>
    <s v="Medium"/>
    <n v="2.3333333333333335"/>
    <x v="0"/>
    <x v="0"/>
  </r>
  <r>
    <s v="9088-RNGQ"/>
    <x v="0"/>
    <n v="72"/>
    <x v="1"/>
    <x v="10"/>
    <n v="1"/>
    <s v="Yes"/>
    <n v="0"/>
    <s v="DE"/>
    <s v="Female"/>
    <s v="Female"/>
    <x v="33"/>
    <s v="Yes"/>
    <s v="No"/>
    <x v="0"/>
    <n v="0"/>
    <x v="1"/>
    <x v="2"/>
    <s v="direct debit"/>
    <n v="48"/>
    <x v="1"/>
    <n v="48"/>
    <n v="3474"/>
    <x v="0"/>
    <x v="0"/>
    <s v="2021-02-24"/>
    <d v="2021-02-24T00:00:00"/>
    <x v="206"/>
    <s v="Bajo"/>
    <s v="Low"/>
    <n v="42.538558323261277"/>
    <x v="3"/>
    <s v="Teléfono"/>
    <s v="Phone"/>
    <b v="1"/>
    <s v="Yes"/>
    <s v="Cooking"/>
    <x v="1"/>
    <s v="Medium"/>
    <n v="8.3333333333333329E-2"/>
    <x v="2"/>
    <x v="2"/>
  </r>
  <r>
    <s v="0943-EAVB"/>
    <x v="1"/>
    <n v="66"/>
    <x v="2"/>
    <x v="9"/>
    <n v="1"/>
    <s v="Yes"/>
    <n v="0"/>
    <s v="IA"/>
    <s v="Hombre"/>
    <s v="Male"/>
    <x v="9"/>
    <s v="No"/>
    <s v="No"/>
    <x v="0"/>
    <n v="0"/>
    <x v="1"/>
    <x v="2"/>
    <s v="direct debit"/>
    <n v="39"/>
    <x v="1"/>
    <n v="39"/>
    <n v="2620"/>
    <x v="4"/>
    <x v="3"/>
    <s v="2023/04/23"/>
    <d v="2023-04-23T00:00:00"/>
    <x v="590"/>
    <s v="Bajo"/>
    <s v="Low"/>
    <n v="35.116549707101058"/>
    <x v="0"/>
    <s v="SMS"/>
    <s v="SMS"/>
    <b v="1"/>
    <s v="Yes"/>
    <s v="Gaming"/>
    <x v="1"/>
    <s v="Low"/>
    <n v="0"/>
    <x v="0"/>
    <x v="0"/>
  </r>
  <r>
    <s v="3801-CUZG"/>
    <x v="0"/>
    <n v="73"/>
    <x v="1"/>
    <x v="1"/>
    <n v="1"/>
    <s v="Yes"/>
    <n v="0"/>
    <s v="IN"/>
    <s v="Hombre"/>
    <s v="Male"/>
    <x v="24"/>
    <s v="No"/>
    <s v="No"/>
    <x v="1"/>
    <n v="3"/>
    <x v="1"/>
    <x v="2"/>
    <s v="CREDIT CARD"/>
    <n v="36"/>
    <x v="0"/>
    <n v="36"/>
    <n v="2620"/>
    <x v="0"/>
    <x v="0"/>
    <s v="2020/11/24"/>
    <d v="2020-11-24T00:00:00"/>
    <x v="540"/>
    <s v="Bajo"/>
    <s v="Low"/>
    <n v="30.12002763341993"/>
    <x v="5"/>
    <s v="SMS"/>
    <s v="SMS"/>
    <b v="1"/>
    <s v="Yes"/>
    <s v="Cooking"/>
    <x v="1"/>
    <s v="Medium"/>
    <n v="4.1095890410958902E-2"/>
    <x v="0"/>
    <x v="0"/>
  </r>
  <r>
    <s v="5442-DXMH"/>
    <x v="0"/>
    <n v="62"/>
    <x v="2"/>
    <x v="0"/>
    <n v="0"/>
    <s v="No"/>
    <n v="0"/>
    <s v="MA"/>
    <s v="Hombre"/>
    <s v="Male"/>
    <x v="28"/>
    <s v="No"/>
    <s v="No"/>
    <x v="0"/>
    <n v="0"/>
    <x v="0"/>
    <x v="2"/>
    <s v="direct debit"/>
    <n v="8"/>
    <x v="1"/>
    <n v="8"/>
    <n v="487"/>
    <x v="0"/>
    <x v="0"/>
    <s v="2023/10/14"/>
    <d v="2023-10-14T00:00:00"/>
    <x v="832"/>
    <s v="Bajo"/>
    <s v="Low"/>
    <n v="8.4217301533818318"/>
    <x v="10"/>
    <s v="Email"/>
    <s v="Email"/>
    <b v="1"/>
    <s v="Yes"/>
    <s v="Gaming"/>
    <x v="0"/>
    <s v="Medium"/>
    <n v="0.11290322580645161"/>
    <x v="0"/>
    <x v="0"/>
  </r>
  <r>
    <s v="8854-OTEJ"/>
    <x v="0"/>
    <n v="47"/>
    <x v="1"/>
    <x v="13"/>
    <n v="1"/>
    <s v="Yes"/>
    <n v="0"/>
    <s v="WI"/>
    <s v="Hombre"/>
    <s v="Male"/>
    <x v="45"/>
    <s v="No"/>
    <s v="No"/>
    <x v="1"/>
    <n v="5"/>
    <x v="0"/>
    <x v="0"/>
    <s v="direct debit"/>
    <n v="27"/>
    <x v="1"/>
    <n v="27"/>
    <n v="1267"/>
    <x v="0"/>
    <x v="0"/>
    <s v="2020-11-26"/>
    <d v="2020-11-26T00:00:00"/>
    <x v="734"/>
    <s v="Medio"/>
    <s v="Medium"/>
    <n v="22.049774029647889"/>
    <x v="10"/>
    <s v="Teléfono"/>
    <s v="Phone"/>
    <b v="0"/>
    <s v="No"/>
    <s v="Cooking"/>
    <x v="0"/>
    <s v="Medium"/>
    <n v="0.14893617021276595"/>
    <x v="0"/>
    <x v="0"/>
  </r>
  <r>
    <s v="8477-ZKHF"/>
    <x v="0"/>
    <n v="57"/>
    <x v="1"/>
    <x v="12"/>
    <n v="0"/>
    <s v="No"/>
    <n v="0"/>
    <s v="MA"/>
    <s v="Hombre"/>
    <s v="Male"/>
    <x v="43"/>
    <s v="No"/>
    <s v="No"/>
    <x v="0"/>
    <n v="0"/>
    <x v="0"/>
    <x v="1"/>
    <s v="direct debit"/>
    <n v="37"/>
    <x v="1"/>
    <n v="37"/>
    <n v="2100"/>
    <x v="0"/>
    <x v="0"/>
    <s v="2023-04-10"/>
    <d v="2023-04-10T00:00:00"/>
    <x v="890"/>
    <s v="Medio"/>
    <s v="Medium"/>
    <n v="40.209906152231078"/>
    <x v="7"/>
    <s v="Email"/>
    <s v="Email"/>
    <b v="1"/>
    <s v="Yes"/>
    <s v="Reading"/>
    <x v="1"/>
    <s v="Low"/>
    <n v="3.5087719298245612E-2"/>
    <x v="0"/>
    <x v="0"/>
  </r>
  <r>
    <s v="5454-EVEO"/>
    <x v="0"/>
    <n v="13"/>
    <x v="1"/>
    <x v="1"/>
    <n v="1"/>
    <s v="Yes"/>
    <n v="0"/>
    <s v="UT"/>
    <s v="Female"/>
    <s v="Female"/>
    <x v="24"/>
    <s v="No"/>
    <s v="No"/>
    <x v="0"/>
    <n v="0"/>
    <x v="0"/>
    <x v="0"/>
    <s v="CREDIT CARD"/>
    <n v="27"/>
    <x v="0"/>
    <n v="27"/>
    <n v="346"/>
    <x v="0"/>
    <x v="0"/>
    <s v="2023/09/26"/>
    <d v="2023-09-26T00:00:00"/>
    <x v="82"/>
    <s v="Medio"/>
    <s v="Medium"/>
    <n v="27.363148731570419"/>
    <x v="3"/>
    <s v="Teléfono"/>
    <s v="Phone"/>
    <b v="1"/>
    <s v="Yes"/>
    <s v="Cooking"/>
    <x v="0"/>
    <s v="Medium"/>
    <n v="0.46153846153846156"/>
    <x v="0"/>
    <x v="0"/>
  </r>
  <r>
    <s v="0603-HPZF"/>
    <x v="0"/>
    <n v="12"/>
    <x v="0"/>
    <x v="2"/>
    <n v="1"/>
    <s v="Yes"/>
    <n v="0"/>
    <s v="MA"/>
    <s v="Female"/>
    <s v="Female"/>
    <x v="30"/>
    <s v="No"/>
    <s v="Yes"/>
    <x v="1"/>
    <n v="5"/>
    <x v="0"/>
    <x v="0"/>
    <s v="PAPER CHECK"/>
    <n v="14"/>
    <x v="3"/>
    <n v="14"/>
    <n v="171"/>
    <x v="0"/>
    <x v="0"/>
    <s v="2023/11/27"/>
    <d v="2023-11-27T00:00:00"/>
    <x v="745"/>
    <s v="Alto"/>
    <s v="High"/>
    <n v="12.90798275462307"/>
    <x v="2"/>
    <s v="Email"/>
    <s v="Email"/>
    <b v="1"/>
    <s v="Yes"/>
    <s v="Gaming"/>
    <x v="0"/>
    <s v="Medium"/>
    <n v="0.33333333333333331"/>
    <x v="0"/>
    <x v="1"/>
  </r>
  <r>
    <s v="9625-HDYB"/>
    <x v="0"/>
    <n v="50"/>
    <x v="1"/>
    <x v="23"/>
    <n v="1"/>
    <s v="Yes"/>
    <n v="0"/>
    <s v="TN"/>
    <s v="Hombre"/>
    <s v="Male"/>
    <x v="43"/>
    <s v="No"/>
    <s v="No"/>
    <x v="1"/>
    <n v="6"/>
    <x v="1"/>
    <x v="1"/>
    <s v="CREDIT CARD"/>
    <n v="27"/>
    <x v="0"/>
    <n v="27"/>
    <n v="1337"/>
    <x v="0"/>
    <x v="0"/>
    <s v="2023/10/19"/>
    <d v="2023-10-19T00:00:00"/>
    <x v="891"/>
    <s v="Bajo"/>
    <s v="Low"/>
    <n v="24.144162410072241"/>
    <x v="8"/>
    <s v="Teléfono"/>
    <s v="Phone"/>
    <b v="0"/>
    <s v="No"/>
    <s v="Gaming"/>
    <x v="0"/>
    <s v="High"/>
    <n v="0.18"/>
    <x v="0"/>
    <x v="0"/>
  </r>
  <r>
    <s v="7875-CZLO"/>
    <x v="0"/>
    <n v="3"/>
    <x v="1"/>
    <x v="5"/>
    <n v="1"/>
    <s v="Yes"/>
    <n v="0"/>
    <s v="MD"/>
    <s v="Female"/>
    <s v="Female"/>
    <x v="0"/>
    <s v="No"/>
    <s v="No"/>
    <x v="0"/>
    <n v="0"/>
    <x v="0"/>
    <x v="0"/>
    <s v="direct debit"/>
    <n v="27"/>
    <x v="1"/>
    <n v="27"/>
    <n v="90"/>
    <x v="0"/>
    <x v="0"/>
    <s v="2023/01/18"/>
    <d v="2023-01-18T00:00:00"/>
    <x v="829"/>
    <s v="Bajo"/>
    <s v="Low"/>
    <n v="22.022434749056931"/>
    <x v="6"/>
    <s v="Email"/>
    <s v="Email"/>
    <b v="1"/>
    <s v="Yes"/>
    <s v="Gaming"/>
    <x v="0"/>
    <s v="High"/>
    <n v="2.6666666666666665"/>
    <x v="0"/>
    <x v="0"/>
  </r>
  <r>
    <s v="8590-NVOC"/>
    <x v="1"/>
    <n v="1"/>
    <x v="2"/>
    <x v="11"/>
    <n v="1"/>
    <s v="Yes"/>
    <n v="0"/>
    <s v="SD"/>
    <s v="Female"/>
    <s v="Female"/>
    <x v="5"/>
    <s v="No"/>
    <s v="No"/>
    <x v="0"/>
    <n v="0"/>
    <x v="0"/>
    <x v="0"/>
    <s v="direct debit"/>
    <n v="23"/>
    <x v="1"/>
    <n v="23"/>
    <n v="23"/>
    <x v="4"/>
    <x v="9"/>
    <s v="2020-05-12"/>
    <d v="2020-05-12T00:00:00"/>
    <x v="722"/>
    <s v="Medio"/>
    <s v="Medium"/>
    <n v="20.505156370563899"/>
    <x v="5"/>
    <s v="Teléfono"/>
    <s v="Phone"/>
    <b v="1"/>
    <s v="Yes"/>
    <s v="Cooking"/>
    <x v="0"/>
    <s v="Medium"/>
    <n v="3"/>
    <x v="0"/>
    <x v="0"/>
  </r>
  <r>
    <s v="4079-AMLI"/>
    <x v="0"/>
    <n v="36"/>
    <x v="1"/>
    <x v="1"/>
    <n v="0"/>
    <s v="No"/>
    <n v="28"/>
    <s v="MO"/>
    <s v="Female"/>
    <s v="Female"/>
    <x v="36"/>
    <s v="No"/>
    <s v="No"/>
    <x v="0"/>
    <n v="0"/>
    <x v="1"/>
    <x v="2"/>
    <s v="CREDIT CARD"/>
    <n v="55"/>
    <x v="0"/>
    <n v="55"/>
    <n v="1997"/>
    <x v="0"/>
    <x v="0"/>
    <s v="2020-08-02"/>
    <d v="2020-08-02T00:00:00"/>
    <x v="123"/>
    <s v="Medio"/>
    <s v="Medium"/>
    <n v="63.378905673300032"/>
    <x v="6"/>
    <s v="Email"/>
    <s v="Email"/>
    <b v="0"/>
    <s v="No"/>
    <s v="Running"/>
    <x v="2"/>
    <s v="High"/>
    <n v="0.22222222222222221"/>
    <x v="0"/>
    <x v="0"/>
  </r>
  <r>
    <s v="8445-UDGJ"/>
    <x v="1"/>
    <n v="1"/>
    <x v="0"/>
    <x v="0"/>
    <n v="0"/>
    <s v="No"/>
    <n v="0"/>
    <s v="MD"/>
    <s v="Hombre"/>
    <s v="Male"/>
    <x v="58"/>
    <s v="No"/>
    <s v="No"/>
    <x v="1"/>
    <n v="2"/>
    <x v="0"/>
    <x v="0"/>
    <s v="CREDIT CARD"/>
    <n v="9"/>
    <x v="0"/>
    <n v="9"/>
    <n v="9"/>
    <x v="3"/>
    <x v="1"/>
    <s v="2021-03-11"/>
    <d v="2021-03-11T00:00:00"/>
    <x v="892"/>
    <s v="Medio"/>
    <s v="Medium"/>
    <n v="9.3854109217772255"/>
    <x v="8"/>
    <s v="SMS"/>
    <s v="SMS"/>
    <b v="0"/>
    <s v="No"/>
    <s v="Reading"/>
    <x v="0"/>
    <s v="High"/>
    <n v="9"/>
    <x v="0"/>
    <x v="0"/>
  </r>
  <r>
    <s v="7716-RHEB"/>
    <x v="0"/>
    <n v="50"/>
    <x v="1"/>
    <x v="0"/>
    <n v="0"/>
    <s v="No"/>
    <n v="0"/>
    <s v="ID"/>
    <s v="Female"/>
    <s v="Female"/>
    <x v="59"/>
    <s v="No"/>
    <s v="No"/>
    <x v="0"/>
    <n v="0"/>
    <x v="0"/>
    <x v="1"/>
    <s v="PAPER CHECK"/>
    <n v="11"/>
    <x v="3"/>
    <n v="11"/>
    <n v="539"/>
    <x v="0"/>
    <x v="0"/>
    <s v="2020/09/25"/>
    <d v="2020-09-25T00:00:00"/>
    <x v="893"/>
    <s v="Bajo"/>
    <s v="Low"/>
    <n v="11.37078401010293"/>
    <x v="0"/>
    <s v="SMS"/>
    <s v="SMS"/>
    <b v="1"/>
    <s v="Yes"/>
    <s v="Cooking"/>
    <x v="0"/>
    <s v="Low"/>
    <n v="0"/>
    <x v="0"/>
    <x v="0"/>
  </r>
  <r>
    <s v="9013-KMUQ"/>
    <x v="0"/>
    <n v="34"/>
    <x v="1"/>
    <x v="1"/>
    <n v="1"/>
    <s v="Yes"/>
    <n v="0"/>
    <s v="MO"/>
    <s v="Female"/>
    <s v="Female"/>
    <x v="24"/>
    <s v="No"/>
    <s v="No"/>
    <x v="0"/>
    <n v="0"/>
    <x v="0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Cooking"/>
    <x v="1"/>
    <s v="Medium"/>
    <n v="0.20588235294117646"/>
    <x v="0"/>
    <x v="0"/>
  </r>
  <r>
    <s v="5125-CPLQ"/>
    <x v="0"/>
    <n v="1"/>
    <x v="1"/>
    <x v="0"/>
    <n v="0"/>
    <s v="No"/>
    <n v="0"/>
    <s v="VT"/>
    <s v="Female"/>
    <s v="Female"/>
    <x v="45"/>
    <s v="No"/>
    <s v="No"/>
    <x v="0"/>
    <n v="0"/>
    <x v="0"/>
    <x v="0"/>
    <s v="CREDIT CARD"/>
    <n v="8"/>
    <x v="0"/>
    <n v="8"/>
    <n v="8"/>
    <x v="0"/>
    <x v="0"/>
    <s v="2022/09/18"/>
    <d v="2022-09-18T00:00:00"/>
    <x v="894"/>
    <s v="Alto"/>
    <s v="High"/>
    <n v="7.2607700044342272"/>
    <x v="4"/>
    <s v="Email"/>
    <s v="Email"/>
    <b v="0"/>
    <s v="No"/>
    <s v="Cooking"/>
    <x v="0"/>
    <s v="Low"/>
    <n v="1"/>
    <x v="0"/>
    <x v="0"/>
  </r>
  <r>
    <s v="3023-RVLZ"/>
    <x v="0"/>
    <n v="5"/>
    <x v="1"/>
    <x v="0"/>
    <n v="0"/>
    <s v="No"/>
    <n v="0"/>
    <s v="MN"/>
    <s v="Female"/>
    <s v="Female"/>
    <x v="10"/>
    <s v="No"/>
    <s v="No"/>
    <x v="0"/>
    <n v="0"/>
    <x v="0"/>
    <x v="0"/>
    <s v="CREDIT CARD"/>
    <n v="9"/>
    <x v="0"/>
    <n v="9"/>
    <n v="44"/>
    <x v="0"/>
    <x v="0"/>
    <s v="2020/03/12"/>
    <d v="2020-03-12T00:00:00"/>
    <x v="895"/>
    <s v="Medio"/>
    <s v="Medium"/>
    <n v="10.05757869768704"/>
    <x v="4"/>
    <s v="Email"/>
    <s v="Email"/>
    <b v="1"/>
    <s v="Yes"/>
    <s v="Cooking"/>
    <x v="0"/>
    <s v="Low"/>
    <n v="0.2"/>
    <x v="0"/>
    <x v="0"/>
  </r>
  <r>
    <s v="1819-OMOQ"/>
    <x v="0"/>
    <n v="69"/>
    <x v="1"/>
    <x v="9"/>
    <n v="1"/>
    <s v="Yes"/>
    <n v="0"/>
    <s v="IL"/>
    <s v="Female"/>
    <s v="Female"/>
    <x v="39"/>
    <s v="No"/>
    <s v="No"/>
    <x v="0"/>
    <n v="0"/>
    <x v="1"/>
    <x v="2"/>
    <s v="direct debit"/>
    <n v="25"/>
    <x v="1"/>
    <n v="25"/>
    <n v="1754"/>
    <x v="0"/>
    <x v="0"/>
    <s v="2022-08-03"/>
    <d v="2022-08-03T00:00:00"/>
    <x v="492"/>
    <s v="Alto"/>
    <s v="High"/>
    <n v="24.049017101897341"/>
    <x v="3"/>
    <s v="Email"/>
    <s v="Email"/>
    <b v="0"/>
    <s v="No"/>
    <s v="Cooking"/>
    <x v="0"/>
    <s v="Medium"/>
    <n v="8.6956521739130432E-2"/>
    <x v="0"/>
    <x v="0"/>
  </r>
  <r>
    <s v="1645-SCLE"/>
    <x v="1"/>
    <n v="17"/>
    <x v="4"/>
    <x v="16"/>
    <n v="1"/>
    <s v="Yes"/>
    <n v="0"/>
    <s v="AL"/>
    <s v="Female"/>
    <s v="Female"/>
    <x v="22"/>
    <s v="Yes"/>
    <s v="No"/>
    <x v="0"/>
    <n v="0"/>
    <x v="0"/>
    <x v="0"/>
    <s v="direct debit"/>
    <n v="39"/>
    <x v="1"/>
    <n v="39"/>
    <n v="677"/>
    <x v="4"/>
    <x v="9"/>
    <s v="2023-10-07"/>
    <d v="2023-10-07T00:00:00"/>
    <x v="490"/>
    <s v="Alto"/>
    <s v="High"/>
    <n v="35.656414731326493"/>
    <x v="8"/>
    <s v="Teléfono"/>
    <s v="Phone"/>
    <b v="0"/>
    <s v="No"/>
    <s v="Gaming"/>
    <x v="1"/>
    <s v="High"/>
    <n v="0.52941176470588236"/>
    <x v="0"/>
    <x v="2"/>
  </r>
  <r>
    <s v="2226-QYOR"/>
    <x v="0"/>
    <n v="70"/>
    <x v="2"/>
    <x v="1"/>
    <n v="1"/>
    <s v="Yes"/>
    <n v="0"/>
    <s v="LA"/>
    <s v="Hombre"/>
    <s v="Male"/>
    <x v="24"/>
    <s v="No"/>
    <s v="No"/>
    <x v="0"/>
    <n v="0"/>
    <x v="1"/>
    <x v="2"/>
    <s v="CREDIT CARD"/>
    <n v="46"/>
    <x v="0"/>
    <n v="46"/>
    <n v="3237"/>
    <x v="0"/>
    <x v="0"/>
    <s v="2020/11/03"/>
    <d v="2020-11-03T00:00:00"/>
    <x v="896"/>
    <s v="Alto"/>
    <s v="High"/>
    <n v="43.628222813491881"/>
    <x v="2"/>
    <s v="SMS"/>
    <s v="SMS"/>
    <b v="1"/>
    <s v="Yes"/>
    <s v="Reading"/>
    <x v="1"/>
    <s v="Medium"/>
    <n v="5.7142857142857141E-2"/>
    <x v="0"/>
    <x v="0"/>
  </r>
  <r>
    <s v="8544-QSTN"/>
    <x v="1"/>
    <n v="67"/>
    <x v="1"/>
    <x v="9"/>
    <n v="1"/>
    <s v="Yes"/>
    <n v="0"/>
    <s v="OK"/>
    <s v="Hombre"/>
    <s v="Male"/>
    <x v="16"/>
    <s v="No"/>
    <s v="No"/>
    <x v="0"/>
    <n v="0"/>
    <x v="0"/>
    <x v="1"/>
    <s v="CREDIT CARD"/>
    <n v="40"/>
    <x v="0"/>
    <n v="40"/>
    <n v="2698"/>
    <x v="1"/>
    <x v="8"/>
    <s v="2021/03/21"/>
    <d v="2021-03-21T00:00:00"/>
    <x v="897"/>
    <s v="Medio"/>
    <s v="Medium"/>
    <n v="32.301506132003809"/>
    <x v="9"/>
    <s v="Teléfono"/>
    <s v="Phone"/>
    <b v="1"/>
    <s v="Yes"/>
    <s v="Cooking"/>
    <x v="1"/>
    <s v="Medium"/>
    <n v="7.4626865671641784E-2"/>
    <x v="0"/>
    <x v="0"/>
  </r>
  <r>
    <s v="5527-GKWF"/>
    <x v="0"/>
    <n v="38"/>
    <x v="1"/>
    <x v="6"/>
    <n v="1"/>
    <s v="Yes"/>
    <n v="0"/>
    <s v="AR"/>
    <s v="Female"/>
    <s v="Female"/>
    <x v="10"/>
    <s v="No"/>
    <s v="No"/>
    <x v="1"/>
    <n v="6"/>
    <x v="0"/>
    <x v="0"/>
    <s v="direct debit"/>
    <n v="20"/>
    <x v="1"/>
    <n v="20"/>
    <n v="761"/>
    <x v="0"/>
    <x v="0"/>
    <s v="2021-06-24"/>
    <d v="2021-06-24T00:00:00"/>
    <x v="193"/>
    <s v="Bajo"/>
    <s v="Low"/>
    <n v="16.724295475337879"/>
    <x v="4"/>
    <s v="Teléfono"/>
    <s v="Phone"/>
    <b v="1"/>
    <s v="Yes"/>
    <s v="Running"/>
    <x v="0"/>
    <s v="Low"/>
    <n v="2.6315789473684209E-2"/>
    <x v="0"/>
    <x v="0"/>
  </r>
  <r>
    <s v="3874-YKTE"/>
    <x v="0"/>
    <n v="69"/>
    <x v="1"/>
    <x v="6"/>
    <n v="1"/>
    <s v="Yes"/>
    <n v="0"/>
    <s v="OH"/>
    <s v="Female"/>
    <s v="Female"/>
    <x v="12"/>
    <s v="No"/>
    <s v="No"/>
    <x v="0"/>
    <n v="0"/>
    <x v="1"/>
    <x v="0"/>
    <s v="direct debit"/>
    <n v="55"/>
    <x v="1"/>
    <n v="55"/>
    <n v="3752"/>
    <x v="0"/>
    <x v="0"/>
    <s v="2021-07-12"/>
    <d v="2021-07-12T00:00:00"/>
    <x v="392"/>
    <s v="Medio"/>
    <s v="Medium"/>
    <n v="50.63422188202501"/>
    <x v="4"/>
    <s v="SMS"/>
    <s v="SMS"/>
    <b v="1"/>
    <s v="Yes"/>
    <s v="Reading"/>
    <x v="1"/>
    <s v="Low"/>
    <n v="1.4492753623188406E-2"/>
    <x v="0"/>
    <x v="0"/>
  </r>
  <r>
    <s v="5107-YTCO"/>
    <x v="0"/>
    <n v="28"/>
    <x v="1"/>
    <x v="13"/>
    <n v="0"/>
    <s v="No"/>
    <n v="75"/>
    <s v="NE"/>
    <s v="Hombre"/>
    <s v="Male"/>
    <x v="29"/>
    <s v="No"/>
    <s v="Yes"/>
    <x v="0"/>
    <n v="0"/>
    <x v="1"/>
    <x v="0"/>
    <s v="direct debit"/>
    <n v="38"/>
    <x v="1"/>
    <n v="38"/>
    <n v="1093"/>
    <x v="0"/>
    <x v="0"/>
    <s v="2023-06-02"/>
    <d v="2023-06-02T00:00:00"/>
    <x v="328"/>
    <s v="Bajo"/>
    <s v="Low"/>
    <n v="38.936740953226867"/>
    <x v="1"/>
    <s v="Email"/>
    <s v="Email"/>
    <b v="0"/>
    <s v="No"/>
    <s v="Cooking"/>
    <x v="1"/>
    <s v="High"/>
    <n v="0.35714285714285715"/>
    <x v="0"/>
    <x v="1"/>
  </r>
  <r>
    <s v="6276-QWUZ"/>
    <x v="1"/>
    <n v="26"/>
    <x v="4"/>
    <x v="4"/>
    <n v="1"/>
    <s v="Yes"/>
    <n v="0"/>
    <s v="WY"/>
    <s v="Hombre"/>
    <s v="Male"/>
    <x v="9"/>
    <s v="No"/>
    <s v="No"/>
    <x v="0"/>
    <n v="0"/>
    <x v="0"/>
    <x v="0"/>
    <s v="direct debit"/>
    <n v="42"/>
    <x v="1"/>
    <n v="42"/>
    <n v="1076"/>
    <x v="1"/>
    <x v="12"/>
    <s v="2020-08-19"/>
    <d v="2020-08-19T00:00:00"/>
    <x v="898"/>
    <s v="Medio"/>
    <s v="Medium"/>
    <n v="47.636346670908608"/>
    <x v="3"/>
    <s v="Teléfono"/>
    <s v="Phone"/>
    <b v="1"/>
    <s v="Yes"/>
    <s v="Gaming"/>
    <x v="1"/>
    <s v="Medium"/>
    <n v="0.23076923076923078"/>
    <x v="0"/>
    <x v="0"/>
  </r>
  <r>
    <s v="4946-KKMY"/>
    <x v="0"/>
    <n v="3"/>
    <x v="1"/>
    <x v="2"/>
    <n v="1"/>
    <s v="Yes"/>
    <n v="0"/>
    <s v="DE"/>
    <s v="Female"/>
    <s v="Female"/>
    <x v="23"/>
    <s v="No"/>
    <s v="No"/>
    <x v="0"/>
    <n v="0"/>
    <x v="0"/>
    <x v="0"/>
    <s v="direct debit"/>
    <n v="39"/>
    <x v="1"/>
    <n v="39"/>
    <n v="113"/>
    <x v="0"/>
    <x v="0"/>
    <s v="2020-05-17"/>
    <d v="2020-05-17T00:00:00"/>
    <x v="899"/>
    <s v="Bajo"/>
    <s v="Low"/>
    <n v="38.205212390274909"/>
    <x v="0"/>
    <s v="Teléfono"/>
    <s v="Phone"/>
    <b v="0"/>
    <s v="No"/>
    <s v="Cooking"/>
    <x v="1"/>
    <s v="Low"/>
    <n v="0"/>
    <x v="0"/>
    <x v="0"/>
  </r>
  <r>
    <s v="5724-QUGT"/>
    <x v="1"/>
    <n v="1"/>
    <x v="0"/>
    <x v="9"/>
    <n v="0"/>
    <s v="No"/>
    <n v="14"/>
    <s v="WV"/>
    <s v="Hombre"/>
    <s v="Male"/>
    <x v="3"/>
    <s v="No"/>
    <s v="No"/>
    <x v="0"/>
    <n v="0"/>
    <x v="0"/>
    <x v="0"/>
    <s v="direct debit"/>
    <n v="26"/>
    <x v="1"/>
    <n v="26"/>
    <n v="26"/>
    <x v="1"/>
    <x v="10"/>
    <s v="2020/12/23"/>
    <d v="2020-12-23T00:00:00"/>
    <x v="900"/>
    <s v="Alto"/>
    <s v="High"/>
    <n v="24.160717538231879"/>
    <x v="1"/>
    <s v="Email"/>
    <s v="Email"/>
    <b v="0"/>
    <s v="No"/>
    <s v="Gaming"/>
    <x v="0"/>
    <s v="High"/>
    <n v="10"/>
    <x v="0"/>
    <x v="0"/>
  </r>
  <r>
    <s v="2135-PSTB"/>
    <x v="0"/>
    <n v="66"/>
    <x v="1"/>
    <x v="7"/>
    <n v="1"/>
    <s v="Yes"/>
    <n v="0"/>
    <s v="CA"/>
    <s v="Female"/>
    <s v="Female"/>
    <x v="28"/>
    <s v="No"/>
    <s v="No"/>
    <x v="1"/>
    <n v="3"/>
    <x v="0"/>
    <x v="2"/>
    <s v="CREDIT CARD"/>
    <n v="26"/>
    <x v="0"/>
    <n v="26"/>
    <n v="1725"/>
    <x v="0"/>
    <x v="0"/>
    <s v="2020/12/08"/>
    <d v="2020-12-08T00:00:00"/>
    <x v="621"/>
    <s v="Bajo"/>
    <s v="Low"/>
    <n v="27.93708473961566"/>
    <x v="3"/>
    <s v="Teléfono"/>
    <s v="Phone"/>
    <b v="1"/>
    <s v="Yes"/>
    <s v="Reading"/>
    <x v="0"/>
    <s v="Medium"/>
    <n v="9.0909090909090912E-2"/>
    <x v="0"/>
    <x v="0"/>
  </r>
  <r>
    <s v="8236-GBUC"/>
    <x v="0"/>
    <n v="2"/>
    <x v="1"/>
    <x v="0"/>
    <n v="0"/>
    <s v="No"/>
    <n v="0"/>
    <s v="MT"/>
    <s v="Female"/>
    <s v="Female"/>
    <x v="10"/>
    <s v="No"/>
    <s v="No"/>
    <x v="0"/>
    <n v="0"/>
    <x v="0"/>
    <x v="0"/>
    <s v="PAPER CHECK"/>
    <n v="13"/>
    <x v="3"/>
    <n v="13"/>
    <n v="22"/>
    <x v="0"/>
    <x v="0"/>
    <s v="2020/02/17"/>
    <d v="2020-02-17T00:00:00"/>
    <x v="529"/>
    <s v="Bajo"/>
    <s v="Low"/>
    <n v="14.06538437913254"/>
    <x v="6"/>
    <s v="Teléfono"/>
    <s v="Phone"/>
    <b v="0"/>
    <s v="No"/>
    <s v="Gaming"/>
    <x v="0"/>
    <s v="High"/>
    <n v="4"/>
    <x v="0"/>
    <x v="0"/>
  </r>
  <r>
    <s v="1457-BNEN"/>
    <x v="0"/>
    <n v="31"/>
    <x v="1"/>
    <x v="1"/>
    <n v="1"/>
    <s v="Yes"/>
    <n v="0"/>
    <s v="NM"/>
    <s v="Female"/>
    <s v="Female"/>
    <x v="36"/>
    <s v="No"/>
    <s v="No"/>
    <x v="0"/>
    <n v="0"/>
    <x v="0"/>
    <x v="1"/>
    <s v="CREDIT CARD"/>
    <n v="13"/>
    <x v="0"/>
    <n v="13"/>
    <n v="407"/>
    <x v="0"/>
    <x v="0"/>
    <s v="2021/10/11"/>
    <d v="2021-10-11T00:00:00"/>
    <x v="264"/>
    <s v="Alto"/>
    <s v="High"/>
    <n v="12.028978043420601"/>
    <x v="3"/>
    <s v="SMS"/>
    <s v="SMS"/>
    <b v="1"/>
    <s v="Yes"/>
    <s v="Running"/>
    <x v="0"/>
    <s v="Medium"/>
    <n v="0.19354838709677419"/>
    <x v="0"/>
    <x v="0"/>
  </r>
  <r>
    <s v="1175-JKIE"/>
    <x v="0"/>
    <n v="52"/>
    <x v="1"/>
    <x v="0"/>
    <n v="0"/>
    <s v="No"/>
    <n v="0"/>
    <s v="HI"/>
    <s v="Hombre"/>
    <s v="Male"/>
    <x v="57"/>
    <s v="Yes"/>
    <s v="No"/>
    <x v="1"/>
    <n v="2"/>
    <x v="0"/>
    <x v="2"/>
    <s v="CREDIT CARD"/>
    <n v="9"/>
    <x v="0"/>
    <n v="9"/>
    <n v="452"/>
    <x v="0"/>
    <x v="0"/>
    <s v="2020/05/15"/>
    <d v="2020-05-15T00:00:00"/>
    <x v="157"/>
    <s v="Alto"/>
    <s v="High"/>
    <n v="7.3903759613545681"/>
    <x v="6"/>
    <s v="Teléfono"/>
    <s v="Phone"/>
    <b v="0"/>
    <s v="No"/>
    <s v="Running"/>
    <x v="0"/>
    <s v="High"/>
    <n v="0.15384615384615385"/>
    <x v="0"/>
    <x v="2"/>
  </r>
  <r>
    <s v="5594-BDGF"/>
    <x v="0"/>
    <n v="39"/>
    <x v="1"/>
    <x v="13"/>
    <n v="1"/>
    <s v="Yes"/>
    <n v="0"/>
    <s v="GA"/>
    <s v="Female"/>
    <s v="Female"/>
    <x v="7"/>
    <s v="No"/>
    <s v="No"/>
    <x v="0"/>
    <n v="0"/>
    <x v="0"/>
    <x v="0"/>
    <s v="CREDIT CARD"/>
    <n v="35"/>
    <x v="0"/>
    <n v="35"/>
    <n v="1369"/>
    <x v="0"/>
    <x v="0"/>
    <s v="2023-09-05"/>
    <d v="2023-09-05T00:00:00"/>
    <x v="901"/>
    <s v="Bajo"/>
    <s v="Low"/>
    <n v="36.783979384710001"/>
    <x v="0"/>
    <s v="Email"/>
    <s v="Email"/>
    <b v="1"/>
    <s v="Yes"/>
    <s v="Reading"/>
    <x v="1"/>
    <s v="Low"/>
    <n v="0"/>
    <x v="0"/>
    <x v="0"/>
  </r>
  <r>
    <s v="4733-GGZM"/>
    <x v="1"/>
    <n v="60"/>
    <x v="4"/>
    <x v="14"/>
    <n v="1"/>
    <s v="Yes"/>
    <n v="0"/>
    <s v="AL"/>
    <s v="Female"/>
    <s v="Female"/>
    <x v="47"/>
    <s v="Yes"/>
    <s v="No"/>
    <x v="0"/>
    <n v="0"/>
    <x v="0"/>
    <x v="0"/>
    <s v="direct debit"/>
    <n v="59"/>
    <x v="1"/>
    <n v="59"/>
    <n v="3553"/>
    <x v="2"/>
    <x v="2"/>
    <s v="2021-02-14"/>
    <d v="2021-02-14T00:00:00"/>
    <x v="591"/>
    <s v="Alto"/>
    <s v="High"/>
    <n v="53.502627999912107"/>
    <x v="10"/>
    <s v="Teléfono"/>
    <s v="Phone"/>
    <b v="0"/>
    <s v="No"/>
    <s v="Cooking"/>
    <x v="1"/>
    <s v="Medium"/>
    <n v="0.11666666666666667"/>
    <x v="2"/>
    <x v="2"/>
  </r>
  <r>
    <s v="9500-SHSC"/>
    <x v="1"/>
    <n v="1"/>
    <x v="3"/>
    <x v="13"/>
    <n v="1"/>
    <s v="Yes"/>
    <n v="0"/>
    <s v="SC"/>
    <s v="Female"/>
    <s v="Female"/>
    <x v="0"/>
    <s v="No"/>
    <s v="No"/>
    <x v="0"/>
    <n v="0"/>
    <x v="0"/>
    <x v="0"/>
    <s v="direct debit"/>
    <n v="42"/>
    <x v="1"/>
    <n v="42"/>
    <n v="42"/>
    <x v="1"/>
    <x v="6"/>
    <s v="2023/02/25"/>
    <d v="2023-02-25T00:00:00"/>
    <x v="530"/>
    <s v="Medio"/>
    <s v="Medium"/>
    <n v="35.904636213173973"/>
    <x v="7"/>
    <s v="Teléfono"/>
    <s v="Phone"/>
    <b v="1"/>
    <s v="Yes"/>
    <s v="Gaming"/>
    <x v="1"/>
    <s v="Low"/>
    <n v="2"/>
    <x v="0"/>
    <x v="0"/>
  </r>
  <r>
    <s v="1875-TWXL"/>
    <x v="1"/>
    <n v="53"/>
    <x v="1"/>
    <x v="19"/>
    <n v="1"/>
    <s v="Yes"/>
    <n v="0"/>
    <s v="OR"/>
    <s v="Female"/>
    <s v="Female"/>
    <x v="57"/>
    <s v="Yes"/>
    <s v="No"/>
    <x v="0"/>
    <n v="0"/>
    <x v="1"/>
    <x v="1"/>
    <s v="direct debit"/>
    <n v="54"/>
    <x v="1"/>
    <n v="54"/>
    <n v="2861"/>
    <x v="1"/>
    <x v="6"/>
    <s v="2020-12-11"/>
    <d v="2020-12-11T00:00:00"/>
    <x v="902"/>
    <s v="Alto"/>
    <s v="High"/>
    <n v="44.094929460982037"/>
    <x v="6"/>
    <s v="SMS"/>
    <s v="SMS"/>
    <b v="1"/>
    <s v="Yes"/>
    <s v="Running"/>
    <x v="1"/>
    <s v="High"/>
    <n v="0.15094339622641509"/>
    <x v="2"/>
    <x v="2"/>
  </r>
  <r>
    <s v="5121-HNGV"/>
    <x v="0"/>
    <n v="62"/>
    <x v="1"/>
    <x v="23"/>
    <n v="0"/>
    <s v="No"/>
    <n v="53"/>
    <s v="WI"/>
    <s v="Female"/>
    <s v="Female"/>
    <x v="0"/>
    <s v="No"/>
    <s v="No"/>
    <x v="0"/>
    <n v="0"/>
    <x v="1"/>
    <x v="1"/>
    <s v="direct debit"/>
    <n v="42"/>
    <x v="1"/>
    <n v="42"/>
    <n v="2601"/>
    <x v="0"/>
    <x v="0"/>
    <s v="2021/12/03"/>
    <d v="2021-12-03T00:00:00"/>
    <x v="826"/>
    <s v="Bajo"/>
    <s v="Low"/>
    <n v="37.222639244564839"/>
    <x v="9"/>
    <s v="Teléfono"/>
    <s v="Phone"/>
    <b v="0"/>
    <s v="No"/>
    <s v="Running"/>
    <x v="1"/>
    <s v="Medium"/>
    <n v="8.0645161290322578E-2"/>
    <x v="0"/>
    <x v="0"/>
  </r>
  <r>
    <s v="4280-CZAF"/>
    <x v="0"/>
    <n v="44"/>
    <x v="2"/>
    <x v="1"/>
    <n v="1"/>
    <s v="Yes"/>
    <n v="0"/>
    <s v="TN"/>
    <s v="Hombre"/>
    <s v="Male"/>
    <x v="24"/>
    <s v="No"/>
    <s v="No"/>
    <x v="1"/>
    <n v="4"/>
    <x v="0"/>
    <x v="0"/>
    <s v="direct debit"/>
    <n v="22"/>
    <x v="1"/>
    <n v="22"/>
    <n v="962"/>
    <x v="0"/>
    <x v="0"/>
    <s v="2020/11/12"/>
    <d v="2020-11-12T00:00:00"/>
    <x v="775"/>
    <s v="Medio"/>
    <s v="Medium"/>
    <n v="23.849146945830451"/>
    <x v="9"/>
    <s v="Email"/>
    <s v="Email"/>
    <b v="1"/>
    <s v="Yes"/>
    <s v="Cooking"/>
    <x v="0"/>
    <s v="Medium"/>
    <n v="0.11363636363636363"/>
    <x v="0"/>
    <x v="0"/>
  </r>
  <r>
    <s v="7841-ZHUB"/>
    <x v="0"/>
    <n v="74"/>
    <x v="1"/>
    <x v="4"/>
    <n v="1"/>
    <s v="Yes"/>
    <n v="0"/>
    <s v="OH"/>
    <s v="Hombre"/>
    <s v="Male"/>
    <x v="35"/>
    <s v="No"/>
    <s v="Yes"/>
    <x v="0"/>
    <n v="0"/>
    <x v="1"/>
    <x v="2"/>
    <s v="CREDIT CARD"/>
    <n v="43"/>
    <x v="0"/>
    <n v="43"/>
    <n v="3195"/>
    <x v="0"/>
    <x v="0"/>
    <s v="2020/02/04"/>
    <d v="2020-02-04T00:00:00"/>
    <x v="741"/>
    <s v="Medio"/>
    <s v="Medium"/>
    <n v="42.221901187252968"/>
    <x v="1"/>
    <s v="SMS"/>
    <s v="SMS"/>
    <b v="0"/>
    <s v="No"/>
    <s v="Running"/>
    <x v="1"/>
    <s v="High"/>
    <n v="0.13513513513513514"/>
    <x v="0"/>
    <x v="1"/>
  </r>
  <r>
    <s v="4361-JRVC"/>
    <x v="1"/>
    <n v="4"/>
    <x v="4"/>
    <x v="23"/>
    <n v="1"/>
    <s v="Yes"/>
    <n v="0"/>
    <s v="GA"/>
    <s v="Female"/>
    <s v="Female"/>
    <x v="51"/>
    <s v="No"/>
    <s v="No"/>
    <x v="1"/>
    <n v="5"/>
    <x v="0"/>
    <x v="0"/>
    <s v="direct debit"/>
    <n v="22"/>
    <x v="1"/>
    <n v="22"/>
    <n v="86"/>
    <x v="2"/>
    <x v="5"/>
    <s v="2022/07/24"/>
    <d v="2022-07-24T00:00:00"/>
    <x v="280"/>
    <s v="Bajo"/>
    <s v="Low"/>
    <n v="17.78436753114493"/>
    <x v="9"/>
    <s v="Email"/>
    <s v="Email"/>
    <b v="0"/>
    <s v="No"/>
    <s v="Reading"/>
    <x v="0"/>
    <s v="Medium"/>
    <n v="1.25"/>
    <x v="0"/>
    <x v="0"/>
  </r>
  <r>
    <s v="8889-UNCC"/>
    <x v="0"/>
    <n v="73"/>
    <x v="2"/>
    <x v="18"/>
    <n v="1"/>
    <s v="Yes"/>
    <n v="0"/>
    <s v="NV"/>
    <s v="Female"/>
    <s v="Female"/>
    <x v="33"/>
    <s v="Yes"/>
    <s v="No"/>
    <x v="0"/>
    <n v="0"/>
    <x v="1"/>
    <x v="2"/>
    <s v="direct debit"/>
    <n v="38"/>
    <x v="1"/>
    <n v="38"/>
    <n v="2760"/>
    <x v="0"/>
    <x v="0"/>
    <s v="2021/09/17"/>
    <d v="2021-09-17T00:00:00"/>
    <x v="903"/>
    <s v="Bajo"/>
    <s v="Low"/>
    <n v="35.278950172394111"/>
    <x v="5"/>
    <s v="SMS"/>
    <s v="SMS"/>
    <b v="0"/>
    <s v="No"/>
    <s v="Reading"/>
    <x v="1"/>
    <s v="Medium"/>
    <n v="4.1095890410958902E-2"/>
    <x v="0"/>
    <x v="2"/>
  </r>
  <r>
    <s v="1526-SPDQ"/>
    <x v="1"/>
    <n v="68"/>
    <x v="0"/>
    <x v="2"/>
    <n v="1"/>
    <s v="Yes"/>
    <n v="0"/>
    <s v="VT"/>
    <s v="Hombre"/>
    <s v="Male"/>
    <x v="1"/>
    <s v="No"/>
    <s v="Yes"/>
    <x v="0"/>
    <n v="0"/>
    <x v="1"/>
    <x v="1"/>
    <s v="direct debit"/>
    <n v="50"/>
    <x v="1"/>
    <n v="50"/>
    <n v="3357"/>
    <x v="1"/>
    <x v="8"/>
    <s v="2021/08/23"/>
    <d v="2021-08-23T00:00:00"/>
    <x v="518"/>
    <s v="Medio"/>
    <s v="Medium"/>
    <n v="50.785849427265561"/>
    <x v="5"/>
    <s v="SMS"/>
    <s v="SMS"/>
    <b v="1"/>
    <s v="Yes"/>
    <s v="Running"/>
    <x v="1"/>
    <s v="Medium"/>
    <n v="4.4117647058823532E-2"/>
    <x v="0"/>
    <x v="1"/>
  </r>
  <r>
    <s v="3476-LHMK"/>
    <x v="0"/>
    <n v="72"/>
    <x v="0"/>
    <x v="22"/>
    <n v="1"/>
    <s v="Yes"/>
    <n v="0"/>
    <s v="NV"/>
    <s v="Hombre"/>
    <s v="Male"/>
    <x v="45"/>
    <s v="No"/>
    <s v="No"/>
    <x v="1"/>
    <n v="6"/>
    <x v="1"/>
    <x v="2"/>
    <s v="CREDIT CARD"/>
    <n v="48"/>
    <x v="0"/>
    <n v="48"/>
    <n v="3467"/>
    <x v="0"/>
    <x v="0"/>
    <s v="2022/10/27"/>
    <d v="2022-10-27T00:00:00"/>
    <x v="844"/>
    <s v="Bajo"/>
    <s v="Low"/>
    <n v="47.352521887741091"/>
    <x v="8"/>
    <s v="SMS"/>
    <s v="SMS"/>
    <b v="1"/>
    <s v="Yes"/>
    <s v="Cooking"/>
    <x v="1"/>
    <s v="High"/>
    <n v="0.125"/>
    <x v="2"/>
    <x v="0"/>
  </r>
  <r>
    <s v="7298-KVHY"/>
    <x v="1"/>
    <n v="2"/>
    <x v="3"/>
    <x v="6"/>
    <n v="1"/>
    <s v="Yes"/>
    <n v="0"/>
    <s v="ID"/>
    <s v="Female"/>
    <s v="Female"/>
    <x v="22"/>
    <s v="Yes"/>
    <s v="No"/>
    <x v="0"/>
    <n v="0"/>
    <x v="0"/>
    <x v="0"/>
    <s v="direct debit"/>
    <n v="27"/>
    <x v="1"/>
    <n v="27"/>
    <n v="52"/>
    <x v="5"/>
    <x v="4"/>
    <s v="2022-12-18"/>
    <d v="2022-12-18T00:00:00"/>
    <x v="288"/>
    <s v="Bajo"/>
    <s v="Low"/>
    <n v="30.689573895776309"/>
    <x v="10"/>
    <s v="SMS"/>
    <s v="SMS"/>
    <b v="0"/>
    <s v="No"/>
    <s v="Reading"/>
    <x v="1"/>
    <s v="Medium"/>
    <n v="3.5"/>
    <x v="0"/>
    <x v="2"/>
  </r>
  <r>
    <s v="8862-KMHH"/>
    <x v="0"/>
    <n v="11"/>
    <x v="0"/>
    <x v="16"/>
    <n v="1"/>
    <s v="Yes"/>
    <n v="0"/>
    <s v="SD"/>
    <s v="Hombre"/>
    <s v="Male"/>
    <x v="8"/>
    <s v="Yes"/>
    <s v="No"/>
    <x v="0"/>
    <n v="0"/>
    <x v="1"/>
    <x v="0"/>
    <s v="direct debit"/>
    <n v="46"/>
    <x v="1"/>
    <n v="46"/>
    <n v="512"/>
    <x v="0"/>
    <x v="0"/>
    <s v="2022-04-23"/>
    <d v="2022-04-23T00:00:00"/>
    <x v="269"/>
    <s v="Bajo"/>
    <s v="Low"/>
    <n v="36.967683540730711"/>
    <x v="7"/>
    <s v="Teléfono"/>
    <s v="Phone"/>
    <b v="0"/>
    <s v="No"/>
    <s v="Reading"/>
    <x v="1"/>
    <s v="Low"/>
    <n v="0.18181818181818182"/>
    <x v="0"/>
    <x v="2"/>
  </r>
  <r>
    <s v="6255-VOJP"/>
    <x v="0"/>
    <n v="31"/>
    <x v="1"/>
    <x v="5"/>
    <n v="1"/>
    <s v="Yes"/>
    <n v="0"/>
    <s v="MI"/>
    <s v="Hombre"/>
    <s v="Male"/>
    <x v="13"/>
    <s v="No"/>
    <s v="No"/>
    <x v="0"/>
    <n v="0"/>
    <x v="1"/>
    <x v="1"/>
    <s v="CREDIT CARD"/>
    <n v="39"/>
    <x v="0"/>
    <n v="39"/>
    <n v="1223"/>
    <x v="0"/>
    <x v="0"/>
    <s v="2020-04-04"/>
    <d v="2020-04-04T00:00:00"/>
    <x v="904"/>
    <s v="Medio"/>
    <s v="Medium"/>
    <n v="41.901413978097104"/>
    <x v="10"/>
    <s v="Teléfono"/>
    <s v="Phone"/>
    <b v="1"/>
    <s v="Yes"/>
    <s v="Gaming"/>
    <x v="1"/>
    <s v="Medium"/>
    <n v="0.22580645161290322"/>
    <x v="0"/>
    <x v="0"/>
  </r>
  <r>
    <s v="1269-LPAJ"/>
    <x v="0"/>
    <n v="1"/>
    <x v="1"/>
    <x v="0"/>
    <n v="0"/>
    <s v="No"/>
    <n v="0"/>
    <s v="MA"/>
    <s v="Female"/>
    <s v="Female"/>
    <x v="22"/>
    <s v="Yes"/>
    <s v="No"/>
    <x v="1"/>
    <n v="3"/>
    <x v="0"/>
    <x v="0"/>
    <s v="direct debit"/>
    <n v="6"/>
    <x v="1"/>
    <n v="6"/>
    <n v="6"/>
    <x v="0"/>
    <x v="0"/>
    <s v="2020/03/28"/>
    <d v="2020-03-28T00:00:00"/>
    <x v="666"/>
    <s v="Medio"/>
    <s v="Medium"/>
    <n v="5.088750417346688"/>
    <x v="8"/>
    <s v="Teléfono"/>
    <s v="Phone"/>
    <b v="0"/>
    <s v="No"/>
    <s v="Cooking"/>
    <x v="0"/>
    <s v="High"/>
    <n v="9"/>
    <x v="0"/>
    <x v="2"/>
  </r>
  <r>
    <s v="1787-YEII"/>
    <x v="0"/>
    <n v="72"/>
    <x v="2"/>
    <x v="13"/>
    <n v="0"/>
    <s v="No"/>
    <n v="4"/>
    <s v="OH"/>
    <s v="Female"/>
    <s v="Female"/>
    <x v="4"/>
    <s v="No"/>
    <s v="No"/>
    <x v="1"/>
    <n v="4"/>
    <x v="1"/>
    <x v="2"/>
    <s v="direct debit"/>
    <n v="35"/>
    <x v="1"/>
    <n v="35"/>
    <n v="2501"/>
    <x v="0"/>
    <x v="0"/>
    <s v="2020/06/06"/>
    <d v="2020-06-06T00:00:00"/>
    <x v="905"/>
    <s v="Medio"/>
    <s v="Medium"/>
    <n v="38.495909433869357"/>
    <x v="9"/>
    <s v="Teléfono"/>
    <s v="Phone"/>
    <b v="0"/>
    <s v="No"/>
    <s v="Reading"/>
    <x v="1"/>
    <s v="Medium"/>
    <n v="6.9444444444444448E-2"/>
    <x v="0"/>
    <x v="0"/>
  </r>
  <r>
    <s v="5403-YQQN"/>
    <x v="0"/>
    <n v="20"/>
    <x v="0"/>
    <x v="0"/>
    <n v="0"/>
    <s v="No"/>
    <n v="0"/>
    <s v="KS"/>
    <s v="Female"/>
    <s v="Female"/>
    <x v="28"/>
    <s v="No"/>
    <s v="No"/>
    <x v="1"/>
    <n v="2"/>
    <x v="0"/>
    <x v="1"/>
    <s v="direct debit"/>
    <n v="6"/>
    <x v="1"/>
    <n v="6"/>
    <n v="123"/>
    <x v="0"/>
    <x v="0"/>
    <s v="2022-08-21"/>
    <d v="2022-08-21T00:00:00"/>
    <x v="505"/>
    <s v="Bajo"/>
    <s v="Low"/>
    <n v="5.9117401902476816"/>
    <x v="1"/>
    <s v="SMS"/>
    <s v="SMS"/>
    <b v="0"/>
    <s v="No"/>
    <s v="Running"/>
    <x v="0"/>
    <s v="High"/>
    <n v="0.5"/>
    <x v="0"/>
    <x v="0"/>
  </r>
  <r>
    <s v="7275-BIJM"/>
    <x v="0"/>
    <n v="49"/>
    <x v="1"/>
    <x v="23"/>
    <n v="1"/>
    <s v="Yes"/>
    <n v="0"/>
    <s v="AK"/>
    <s v="Female"/>
    <s v="Female"/>
    <x v="5"/>
    <s v="No"/>
    <s v="No"/>
    <x v="0"/>
    <n v="0"/>
    <x v="1"/>
    <x v="2"/>
    <s v="CREDIT CARD"/>
    <n v="60"/>
    <x v="0"/>
    <n v="60"/>
    <n v="2910"/>
    <x v="0"/>
    <x v="0"/>
    <s v="2021/11/10"/>
    <d v="2021-11-10T00:00:00"/>
    <x v="696"/>
    <s v="Alto"/>
    <s v="High"/>
    <n v="66.91723592382958"/>
    <x v="5"/>
    <s v="SMS"/>
    <s v="SMS"/>
    <b v="1"/>
    <s v="Yes"/>
    <s v="Reading"/>
    <x v="2"/>
    <s v="Medium"/>
    <n v="6.1224489795918366E-2"/>
    <x v="0"/>
    <x v="0"/>
  </r>
  <r>
    <s v="2336-NRFH"/>
    <x v="0"/>
    <n v="54"/>
    <x v="0"/>
    <x v="9"/>
    <n v="1"/>
    <s v="Yes"/>
    <n v="0"/>
    <s v="ID"/>
    <s v="Hombre"/>
    <s v="Male"/>
    <x v="25"/>
    <s v="No"/>
    <s v="No"/>
    <x v="1"/>
    <n v="6"/>
    <x v="1"/>
    <x v="0"/>
    <s v="direct debit"/>
    <n v="24"/>
    <x v="1"/>
    <n v="24"/>
    <n v="1311"/>
    <x v="0"/>
    <x v="0"/>
    <s v="2021/12/22"/>
    <d v="2021-12-22T00:00:00"/>
    <x v="616"/>
    <s v="Bajo"/>
    <s v="Low"/>
    <n v="19.747172723021681"/>
    <x v="0"/>
    <s v="SMS"/>
    <s v="SMS"/>
    <b v="0"/>
    <s v="No"/>
    <s v="Cooking"/>
    <x v="0"/>
    <s v="Low"/>
    <n v="0"/>
    <x v="0"/>
    <x v="0"/>
  </r>
  <r>
    <s v="1736-FGSI"/>
    <x v="0"/>
    <n v="71"/>
    <x v="1"/>
    <x v="2"/>
    <n v="1"/>
    <s v="Yes"/>
    <n v="0"/>
    <s v="NE"/>
    <s v="Hombre"/>
    <s v="Male"/>
    <x v="56"/>
    <s v="No"/>
    <s v="Yes"/>
    <x v="0"/>
    <n v="0"/>
    <x v="0"/>
    <x v="1"/>
    <s v="direct debit"/>
    <n v="29"/>
    <x v="1"/>
    <n v="29"/>
    <n v="2045"/>
    <x v="0"/>
    <x v="0"/>
    <s v="2020-08-26"/>
    <d v="2020-08-26T00:00:00"/>
    <x v="906"/>
    <s v="Alto"/>
    <s v="High"/>
    <n v="24.818765595133701"/>
    <x v="0"/>
    <s v="Email"/>
    <s v="Email"/>
    <b v="0"/>
    <s v="No"/>
    <s v="Running"/>
    <x v="0"/>
    <s v="Low"/>
    <n v="0"/>
    <x v="0"/>
    <x v="1"/>
  </r>
  <r>
    <s v="8760-VNCZ"/>
    <x v="0"/>
    <n v="71"/>
    <x v="1"/>
    <x v="9"/>
    <n v="0"/>
    <s v="No"/>
    <n v="16"/>
    <s v="AL"/>
    <s v="Hombre"/>
    <s v="Male"/>
    <x v="28"/>
    <s v="No"/>
    <s v="No"/>
    <x v="0"/>
    <n v="0"/>
    <x v="1"/>
    <x v="2"/>
    <s v="direct debit"/>
    <n v="52"/>
    <x v="1"/>
    <n v="52"/>
    <n v="3650"/>
    <x v="0"/>
    <x v="0"/>
    <s v="2020-05-13"/>
    <d v="2020-05-13T00:00:00"/>
    <x v="907"/>
    <s v="Alto"/>
    <s v="High"/>
    <n v="51.502885246995113"/>
    <x v="4"/>
    <s v="SMS"/>
    <s v="SMS"/>
    <b v="0"/>
    <s v="No"/>
    <s v="Gaming"/>
    <x v="1"/>
    <s v="Low"/>
    <n v="1.4084507042253521E-2"/>
    <x v="0"/>
    <x v="0"/>
  </r>
  <r>
    <s v="0484-KHIH"/>
    <x v="0"/>
    <n v="13"/>
    <x v="1"/>
    <x v="0"/>
    <n v="0"/>
    <s v="No"/>
    <n v="0"/>
    <s v="WV"/>
    <s v="Hombre"/>
    <s v="Male"/>
    <x v="0"/>
    <s v="No"/>
    <s v="No"/>
    <x v="1"/>
    <n v="2"/>
    <x v="0"/>
    <x v="0"/>
    <s v="direct debit"/>
    <n v="11"/>
    <x v="1"/>
    <n v="11"/>
    <n v="137"/>
    <x v="0"/>
    <x v="0"/>
    <s v="2020/06/30"/>
    <d v="2020-06-30T00:00:00"/>
    <x v="538"/>
    <s v="Medio"/>
    <s v="Medium"/>
    <n v="9.3299699766759847"/>
    <x v="5"/>
    <s v="Email"/>
    <s v="Email"/>
    <b v="0"/>
    <s v="No"/>
    <s v="Reading"/>
    <x v="0"/>
    <s v="Medium"/>
    <n v="0.23076923076923078"/>
    <x v="0"/>
    <x v="0"/>
  </r>
  <r>
    <s v="4406-UNDP"/>
    <x v="1"/>
    <n v="1"/>
    <x v="4"/>
    <x v="7"/>
    <n v="1"/>
    <s v="Yes"/>
    <n v="0"/>
    <s v="WY"/>
    <s v="Hombre"/>
    <s v="Male"/>
    <x v="53"/>
    <s v="No"/>
    <s v="Yes"/>
    <x v="0"/>
    <n v="0"/>
    <x v="0"/>
    <x v="0"/>
    <s v="direct debit"/>
    <n v="34"/>
    <x v="1"/>
    <n v="34"/>
    <n v="34"/>
    <x v="3"/>
    <x v="1"/>
    <s v="2021-06-06"/>
    <d v="2021-06-06T00:00:00"/>
    <x v="190"/>
    <s v="Bajo"/>
    <s v="Low"/>
    <n v="27.84607062054145"/>
    <x v="0"/>
    <s v="SMS"/>
    <s v="SMS"/>
    <b v="0"/>
    <s v="No"/>
    <s v="Running"/>
    <x v="0"/>
    <s v="Low"/>
    <n v="0"/>
    <x v="0"/>
    <x v="1"/>
  </r>
  <r>
    <s v="9985-QPZR"/>
    <x v="1"/>
    <n v="54"/>
    <x v="1"/>
    <x v="2"/>
    <n v="1"/>
    <s v="Yes"/>
    <n v="0"/>
    <s v="SD"/>
    <s v="Female"/>
    <s v="Female"/>
    <x v="39"/>
    <s v="No"/>
    <s v="No"/>
    <x v="0"/>
    <n v="0"/>
    <x v="0"/>
    <x v="1"/>
    <s v="direct debit"/>
    <n v="53"/>
    <x v="1"/>
    <n v="53"/>
    <n v="2883"/>
    <x v="2"/>
    <x v="5"/>
    <s v="2022/10/05"/>
    <d v="2022-10-05T00:00:00"/>
    <x v="748"/>
    <s v="Alto"/>
    <s v="High"/>
    <n v="43.654454923996262"/>
    <x v="3"/>
    <s v="Teléfono"/>
    <s v="Phone"/>
    <b v="1"/>
    <s v="Yes"/>
    <s v="Reading"/>
    <x v="1"/>
    <s v="Medium"/>
    <n v="0.1111111111111111"/>
    <x v="0"/>
    <x v="0"/>
  </r>
  <r>
    <s v="1599-ACJB"/>
    <x v="1"/>
    <n v="20"/>
    <x v="0"/>
    <x v="11"/>
    <n v="1"/>
    <s v="Yes"/>
    <n v="0"/>
    <s v="DE"/>
    <s v="Female"/>
    <s v="Female"/>
    <x v="58"/>
    <s v="No"/>
    <s v="No"/>
    <x v="0"/>
    <n v="0"/>
    <x v="0"/>
    <x v="0"/>
    <s v="direct debit"/>
    <n v="38"/>
    <x v="1"/>
    <n v="38"/>
    <n v="752"/>
    <x v="3"/>
    <x v="7"/>
    <s v="2021/12/26"/>
    <d v="2021-12-26T00:00:00"/>
    <x v="908"/>
    <s v="Medio"/>
    <s v="Medium"/>
    <n v="40.929891678734137"/>
    <x v="7"/>
    <s v="Email"/>
    <s v="Email"/>
    <b v="0"/>
    <s v="No"/>
    <s v="Cooking"/>
    <x v="1"/>
    <s v="Low"/>
    <n v="0.1"/>
    <x v="0"/>
    <x v="0"/>
  </r>
  <r>
    <s v="5892-HVKH"/>
    <x v="0"/>
    <n v="71"/>
    <x v="1"/>
    <x v="14"/>
    <n v="1"/>
    <s v="Yes"/>
    <n v="0"/>
    <s v="NE"/>
    <s v="Hombre"/>
    <s v="Male"/>
    <x v="20"/>
    <s v="Yes"/>
    <s v="No"/>
    <x v="0"/>
    <n v="0"/>
    <x v="1"/>
    <x v="1"/>
    <s v="direct debit"/>
    <n v="57"/>
    <x v="1"/>
    <n v="57"/>
    <n v="4064"/>
    <x v="0"/>
    <x v="0"/>
    <s v="2020/12/22"/>
    <d v="2020-12-22T00:00:00"/>
    <x v="492"/>
    <s v="Medio"/>
    <s v="Medium"/>
    <n v="49.583846455700503"/>
    <x v="5"/>
    <s v="SMS"/>
    <s v="SMS"/>
    <b v="0"/>
    <s v="No"/>
    <s v="Running"/>
    <x v="1"/>
    <s v="Medium"/>
    <n v="4.2253521126760563E-2"/>
    <x v="2"/>
    <x v="2"/>
  </r>
  <r>
    <s v="0714-MVOD"/>
    <x v="0"/>
    <n v="37"/>
    <x v="2"/>
    <x v="0"/>
    <n v="0"/>
    <s v="No"/>
    <n v="0"/>
    <s v="ID"/>
    <s v="Female"/>
    <s v="Female"/>
    <x v="11"/>
    <s v="No"/>
    <s v="No"/>
    <x v="1"/>
    <n v="4"/>
    <x v="0"/>
    <x v="1"/>
    <s v="CREDIT CARD"/>
    <n v="5"/>
    <x v="0"/>
    <n v="5"/>
    <n v="202"/>
    <x v="0"/>
    <x v="0"/>
    <s v="2020/05/16"/>
    <d v="2020-05-16T00:00:00"/>
    <x v="909"/>
    <s v="Bajo"/>
    <s v="Low"/>
    <n v="4.7008671286937229"/>
    <x v="6"/>
    <s v="Email"/>
    <s v="Email"/>
    <b v="1"/>
    <s v="Yes"/>
    <s v="Reading"/>
    <x v="0"/>
    <s v="High"/>
    <n v="0.21621621621621623"/>
    <x v="0"/>
    <x v="0"/>
  </r>
  <r>
    <s v="0524-KTEC"/>
    <x v="0"/>
    <n v="64"/>
    <x v="1"/>
    <x v="7"/>
    <n v="1"/>
    <s v="Yes"/>
    <n v="0"/>
    <s v="MI"/>
    <s v="Hombre"/>
    <s v="Male"/>
    <x v="23"/>
    <s v="No"/>
    <s v="No"/>
    <x v="1"/>
    <n v="3"/>
    <x v="1"/>
    <x v="2"/>
    <s v="direct debit"/>
    <n v="22"/>
    <x v="1"/>
    <n v="22"/>
    <n v="1431"/>
    <x v="0"/>
    <x v="0"/>
    <s v="2023/06/08"/>
    <d v="2023-06-08T00:00:00"/>
    <x v="304"/>
    <s v="Medio"/>
    <s v="Medium"/>
    <n v="17.65450931205763"/>
    <x v="5"/>
    <s v="Email"/>
    <s v="Email"/>
    <b v="1"/>
    <s v="Yes"/>
    <s v="Gaming"/>
    <x v="0"/>
    <s v="Medium"/>
    <n v="4.6875E-2"/>
    <x v="0"/>
    <x v="0"/>
  </r>
  <r>
    <s v="0927-IILK"/>
    <x v="0"/>
    <n v="33"/>
    <x v="2"/>
    <x v="0"/>
    <n v="0"/>
    <s v="No"/>
    <n v="0"/>
    <s v="AR"/>
    <s v="Hombre"/>
    <s v="Male"/>
    <x v="12"/>
    <s v="No"/>
    <s v="No"/>
    <x v="1"/>
    <n v="5"/>
    <x v="0"/>
    <x v="2"/>
    <s v="CREDIT CARD"/>
    <n v="10"/>
    <x v="0"/>
    <n v="10"/>
    <n v="318"/>
    <x v="0"/>
    <x v="0"/>
    <s v="2021-01-04"/>
    <d v="2021-01-04T00:00:00"/>
    <x v="910"/>
    <s v="Medio"/>
    <s v="Medium"/>
    <n v="9.2955514185076673"/>
    <x v="5"/>
    <s v="SMS"/>
    <s v="SMS"/>
    <b v="0"/>
    <s v="No"/>
    <s v="Running"/>
    <x v="0"/>
    <s v="Medium"/>
    <n v="9.0909090909090912E-2"/>
    <x v="0"/>
    <x v="0"/>
  </r>
  <r>
    <s v="9926-UPTR"/>
    <x v="0"/>
    <n v="33"/>
    <x v="2"/>
    <x v="7"/>
    <n v="1"/>
    <s v="Yes"/>
    <n v="0"/>
    <s v="KS"/>
    <s v="Female"/>
    <s v="Female"/>
    <x v="56"/>
    <s v="No"/>
    <s v="Yes"/>
    <x v="1"/>
    <n v="3"/>
    <x v="1"/>
    <x v="2"/>
    <s v="direct debit"/>
    <n v="52"/>
    <x v="1"/>
    <n v="52"/>
    <n v="1710"/>
    <x v="0"/>
    <x v="0"/>
    <s v="2021/11/10"/>
    <d v="2021-11-10T00:00:00"/>
    <x v="6"/>
    <s v="Bajo"/>
    <s v="Low"/>
    <n v="55.750775007280467"/>
    <x v="8"/>
    <s v="Email"/>
    <s v="Email"/>
    <b v="0"/>
    <s v="No"/>
    <s v="Reading"/>
    <x v="1"/>
    <s v="High"/>
    <n v="0.27272727272727271"/>
    <x v="0"/>
    <x v="1"/>
  </r>
  <r>
    <s v="7443-JDZL"/>
    <x v="0"/>
    <n v="53"/>
    <x v="1"/>
    <x v="0"/>
    <n v="0"/>
    <s v="No"/>
    <n v="0"/>
    <s v="ME"/>
    <s v="Hombre"/>
    <s v="Male"/>
    <x v="51"/>
    <s v="No"/>
    <s v="No"/>
    <x v="1"/>
    <n v="3"/>
    <x v="0"/>
    <x v="1"/>
    <s v="CREDIT CARD"/>
    <n v="8"/>
    <x v="0"/>
    <n v="8"/>
    <n v="448"/>
    <x v="0"/>
    <x v="0"/>
    <s v="2020/07/12"/>
    <d v="2020-07-12T00:00:00"/>
    <x v="233"/>
    <s v="Alto"/>
    <s v="High"/>
    <n v="8.9845804188800056"/>
    <x v="6"/>
    <s v="SMS"/>
    <s v="SMS"/>
    <b v="1"/>
    <s v="Yes"/>
    <s v="Cooking"/>
    <x v="0"/>
    <s v="High"/>
    <n v="0.15094339622641509"/>
    <x v="0"/>
    <x v="0"/>
  </r>
  <r>
    <s v="7567-CCTC"/>
    <x v="1"/>
    <n v="1"/>
    <x v="3"/>
    <x v="9"/>
    <n v="1"/>
    <s v="Yes"/>
    <n v="0"/>
    <s v="CA"/>
    <s v="Female"/>
    <s v="Female"/>
    <x v="44"/>
    <s v="No"/>
    <s v="Yes"/>
    <x v="0"/>
    <n v="0"/>
    <x v="0"/>
    <x v="0"/>
    <s v="direct debit"/>
    <n v="30"/>
    <x v="1"/>
    <n v="30"/>
    <n v="30"/>
    <x v="2"/>
    <x v="18"/>
    <s v="2020/11/27"/>
    <d v="2020-11-27T00:00:00"/>
    <x v="830"/>
    <s v="Alto"/>
    <s v="High"/>
    <n v="33.764201576323408"/>
    <x v="5"/>
    <s v="Teléfono"/>
    <s v="Phone"/>
    <b v="0"/>
    <s v="No"/>
    <s v="Running"/>
    <x v="1"/>
    <s v="Medium"/>
    <n v="3"/>
    <x v="0"/>
    <x v="1"/>
  </r>
  <r>
    <s v="0135-SOBW"/>
    <x v="0"/>
    <n v="61"/>
    <x v="1"/>
    <x v="19"/>
    <n v="1"/>
    <s v="Yes"/>
    <n v="0"/>
    <s v="OH"/>
    <s v="Female"/>
    <s v="Female"/>
    <x v="50"/>
    <s v="Yes"/>
    <s v="No"/>
    <x v="0"/>
    <n v="0"/>
    <x v="0"/>
    <x v="0"/>
    <s v="direct debit"/>
    <n v="54"/>
    <x v="1"/>
    <n v="54"/>
    <n v="3300"/>
    <x v="0"/>
    <x v="0"/>
    <s v="2020-07-28"/>
    <d v="2020-07-28T00:00:00"/>
    <x v="621"/>
    <s v="Bajo"/>
    <s v="Low"/>
    <n v="54.334574164934843"/>
    <x v="4"/>
    <s v="SMS"/>
    <s v="SMS"/>
    <b v="0"/>
    <s v="No"/>
    <s v="Cooking"/>
    <x v="1"/>
    <s v="Low"/>
    <n v="1.6393442622950821E-2"/>
    <x v="2"/>
    <x v="2"/>
  </r>
  <r>
    <s v="1737-XQPV"/>
    <x v="0"/>
    <n v="39"/>
    <x v="1"/>
    <x v="12"/>
    <n v="1"/>
    <s v="Yes"/>
    <n v="0"/>
    <s v="KY"/>
    <s v="Female"/>
    <s v="Female"/>
    <x v="39"/>
    <s v="No"/>
    <s v="No"/>
    <x v="0"/>
    <n v="0"/>
    <x v="0"/>
    <x v="1"/>
    <s v="CREDIT CARD"/>
    <n v="14"/>
    <x v="0"/>
    <n v="14"/>
    <n v="540"/>
    <x v="0"/>
    <x v="0"/>
    <s v="2022-10-17"/>
    <d v="2022-10-17T00:00:00"/>
    <x v="911"/>
    <s v="Bajo"/>
    <s v="Low"/>
    <n v="11.90338038532559"/>
    <x v="5"/>
    <s v="Email"/>
    <s v="Email"/>
    <b v="1"/>
    <s v="Yes"/>
    <s v="Reading"/>
    <x v="0"/>
    <s v="Medium"/>
    <n v="7.6923076923076927E-2"/>
    <x v="0"/>
    <x v="0"/>
  </r>
  <r>
    <s v="1324-GXZT"/>
    <x v="1"/>
    <n v="7"/>
    <x v="3"/>
    <x v="12"/>
    <n v="1"/>
    <s v="Yes"/>
    <n v="0"/>
    <s v="DC"/>
    <s v="Hombre"/>
    <s v="Male"/>
    <x v="19"/>
    <s v="No"/>
    <s v="No"/>
    <x v="0"/>
    <n v="0"/>
    <x v="1"/>
    <x v="0"/>
    <s v="direct debit"/>
    <n v="45"/>
    <x v="1"/>
    <n v="45"/>
    <n v="327"/>
    <x v="4"/>
    <x v="3"/>
    <s v="2023/07/08"/>
    <d v="2023-07-08T00:00:00"/>
    <x v="912"/>
    <s v="Alto"/>
    <s v="High"/>
    <n v="50.907370999494951"/>
    <x v="9"/>
    <s v="SMS"/>
    <s v="SMS"/>
    <b v="1"/>
    <s v="Yes"/>
    <s v="Cooking"/>
    <x v="1"/>
    <s v="Medium"/>
    <n v="0.7142857142857143"/>
    <x v="0"/>
    <x v="0"/>
  </r>
  <r>
    <s v="7763-KKJY"/>
    <x v="1"/>
    <n v="9"/>
    <x v="3"/>
    <x v="9"/>
    <n v="1"/>
    <s v="Yes"/>
    <n v="0"/>
    <s v="NM"/>
    <s v="Female"/>
    <s v="Female"/>
    <x v="5"/>
    <s v="No"/>
    <s v="No"/>
    <x v="0"/>
    <n v="0"/>
    <x v="0"/>
    <x v="0"/>
    <s v="direct debit"/>
    <n v="43"/>
    <x v="1"/>
    <n v="43"/>
    <n v="404"/>
    <x v="1"/>
    <x v="12"/>
    <s v="2022/10/12"/>
    <d v="2022-10-12T00:00:00"/>
    <x v="913"/>
    <s v="Bajo"/>
    <s v="Low"/>
    <n v="47.64319160757104"/>
    <x v="6"/>
    <s v="Teléfono"/>
    <s v="Phone"/>
    <b v="0"/>
    <s v="No"/>
    <s v="Gaming"/>
    <x v="1"/>
    <s v="High"/>
    <n v="0.88888888888888884"/>
    <x v="0"/>
    <x v="0"/>
  </r>
  <r>
    <s v="8947-TZTF"/>
    <x v="1"/>
    <n v="3"/>
    <x v="1"/>
    <x v="16"/>
    <n v="1"/>
    <s v="Yes"/>
    <n v="0"/>
    <s v="WA"/>
    <s v="Hombre"/>
    <s v="Male"/>
    <x v="37"/>
    <s v="Yes"/>
    <s v="No"/>
    <x v="0"/>
    <n v="0"/>
    <x v="1"/>
    <x v="0"/>
    <s v="direct debit"/>
    <n v="24"/>
    <x v="1"/>
    <n v="24"/>
    <n v="82"/>
    <x v="1"/>
    <x v="8"/>
    <s v="2020-01-28"/>
    <d v="2020-01-28T00:00:00"/>
    <x v="914"/>
    <s v="Medio"/>
    <s v="Medium"/>
    <n v="20.82851143282824"/>
    <x v="9"/>
    <s v="Email"/>
    <s v="Email"/>
    <b v="1"/>
    <s v="Yes"/>
    <s v="Running"/>
    <x v="0"/>
    <s v="Medium"/>
    <n v="1.6666666666666667"/>
    <x v="0"/>
    <x v="2"/>
  </r>
  <r>
    <s v="9880-BJRX"/>
    <x v="1"/>
    <n v="15"/>
    <x v="0"/>
    <x v="6"/>
    <n v="1"/>
    <s v="Yes"/>
    <n v="0"/>
    <s v="DC"/>
    <s v="Female"/>
    <s v="Female"/>
    <x v="37"/>
    <s v="Yes"/>
    <s v="No"/>
    <x v="0"/>
    <n v="0"/>
    <x v="1"/>
    <x v="0"/>
    <s v="direct debit"/>
    <n v="36"/>
    <x v="1"/>
    <n v="36"/>
    <n v="537"/>
    <x v="2"/>
    <x v="15"/>
    <s v="2020/05/08"/>
    <d v="2020-05-08T00:00:00"/>
    <x v="209"/>
    <s v="Medio"/>
    <s v="Medium"/>
    <n v="33.085315457302407"/>
    <x v="7"/>
    <s v="Teléfono"/>
    <s v="Phone"/>
    <b v="1"/>
    <s v="Yes"/>
    <s v="Gaming"/>
    <x v="1"/>
    <s v="Low"/>
    <n v="0.13333333333333333"/>
    <x v="0"/>
    <x v="2"/>
  </r>
  <r>
    <s v="2228-SYVE"/>
    <x v="0"/>
    <n v="69"/>
    <x v="1"/>
    <x v="6"/>
    <n v="1"/>
    <s v="Yes"/>
    <n v="0"/>
    <s v="NC"/>
    <s v="Hombre"/>
    <s v="Male"/>
    <x v="22"/>
    <s v="Yes"/>
    <s v="No"/>
    <x v="0"/>
    <n v="0"/>
    <x v="1"/>
    <x v="2"/>
    <s v="direct debit"/>
    <n v="39"/>
    <x v="1"/>
    <n v="39"/>
    <n v="2727"/>
    <x v="0"/>
    <x v="0"/>
    <s v="2022/07/13"/>
    <d v="2022-07-13T00:00:00"/>
    <x v="915"/>
    <s v="Alto"/>
    <s v="High"/>
    <n v="45.988098269239792"/>
    <x v="9"/>
    <s v="Email"/>
    <s v="Email"/>
    <b v="1"/>
    <s v="Yes"/>
    <s v="Reading"/>
    <x v="1"/>
    <s v="Medium"/>
    <n v="7.2463768115942032E-2"/>
    <x v="0"/>
    <x v="2"/>
  </r>
  <r>
    <s v="2864-BTXP"/>
    <x v="0"/>
    <n v="6"/>
    <x v="1"/>
    <x v="3"/>
    <n v="1"/>
    <s v="Yes"/>
    <n v="0"/>
    <s v="SC"/>
    <s v="Hombre"/>
    <s v="Male"/>
    <x v="12"/>
    <s v="No"/>
    <s v="No"/>
    <x v="0"/>
    <n v="0"/>
    <x v="0"/>
    <x v="0"/>
    <s v="direct debit"/>
    <n v="50"/>
    <x v="1"/>
    <n v="50"/>
    <n v="295"/>
    <x v="0"/>
    <x v="0"/>
    <s v="2022/10/27"/>
    <d v="2022-10-27T00:00:00"/>
    <x v="486"/>
    <s v="Alto"/>
    <s v="High"/>
    <n v="44.019652927527588"/>
    <x v="1"/>
    <s v="SMS"/>
    <s v="SMS"/>
    <b v="1"/>
    <s v="Yes"/>
    <s v="Gaming"/>
    <x v="1"/>
    <s v="High"/>
    <n v="1.6666666666666667"/>
    <x v="0"/>
    <x v="0"/>
  </r>
  <r>
    <s v="6910-TLAY"/>
    <x v="0"/>
    <n v="37"/>
    <x v="1"/>
    <x v="0"/>
    <n v="0"/>
    <s v="No"/>
    <n v="0"/>
    <s v="WY"/>
    <s v="Hombre"/>
    <s v="Male"/>
    <x v="12"/>
    <s v="No"/>
    <s v="No"/>
    <x v="0"/>
    <n v="0"/>
    <x v="0"/>
    <x v="2"/>
    <s v="CREDIT CARD"/>
    <n v="7"/>
    <x v="0"/>
    <n v="7"/>
    <n v="241"/>
    <x v="0"/>
    <x v="0"/>
    <s v="2021-06-14"/>
    <d v="2021-06-14T00:00:00"/>
    <x v="916"/>
    <s v="Medio"/>
    <s v="Medium"/>
    <n v="6.2642968166607629"/>
    <x v="5"/>
    <s v="Teléfono"/>
    <s v="Phone"/>
    <b v="0"/>
    <s v="No"/>
    <s v="Reading"/>
    <x v="0"/>
    <s v="Medium"/>
    <n v="8.1081081081081086E-2"/>
    <x v="0"/>
    <x v="0"/>
  </r>
  <r>
    <s v="0134-HBPS"/>
    <x v="0"/>
    <n v="29"/>
    <x v="1"/>
    <x v="1"/>
    <n v="1"/>
    <s v="Yes"/>
    <n v="0"/>
    <s v="TX"/>
    <s v="Female"/>
    <s v="Female"/>
    <x v="41"/>
    <s v="No"/>
    <s v="Yes"/>
    <x v="1"/>
    <n v="4"/>
    <x v="1"/>
    <x v="2"/>
    <s v="CREDIT CARD"/>
    <n v="16"/>
    <x v="0"/>
    <n v="16"/>
    <n v="454"/>
    <x v="0"/>
    <x v="0"/>
    <s v="2022/03/20"/>
    <d v="2022-03-20T00:00:00"/>
    <x v="917"/>
    <s v="Alto"/>
    <s v="High"/>
    <n v="15.65139454634831"/>
    <x v="9"/>
    <s v="Teléfono"/>
    <s v="Phone"/>
    <b v="0"/>
    <s v="No"/>
    <s v="Running"/>
    <x v="0"/>
    <s v="Medium"/>
    <n v="0.17241379310344829"/>
    <x v="0"/>
    <x v="1"/>
  </r>
  <r>
    <s v="1955-JACT"/>
    <x v="0"/>
    <n v="36"/>
    <x v="1"/>
    <x v="6"/>
    <n v="0"/>
    <s v="No"/>
    <n v="20"/>
    <s v="VT"/>
    <s v="Hombre"/>
    <s v="Male"/>
    <x v="22"/>
    <s v="Yes"/>
    <s v="No"/>
    <x v="0"/>
    <n v="0"/>
    <x v="1"/>
    <x v="0"/>
    <s v="CREDIT CARD"/>
    <n v="27"/>
    <x v="0"/>
    <n v="27"/>
    <n v="973"/>
    <x v="0"/>
    <x v="0"/>
    <s v="2023/02/12"/>
    <d v="2023-02-12T00:00:00"/>
    <x v="918"/>
    <s v="Alto"/>
    <s v="High"/>
    <n v="28.27262546691696"/>
    <x v="6"/>
    <s v="SMS"/>
    <s v="SMS"/>
    <b v="0"/>
    <s v="No"/>
    <s v="Running"/>
    <x v="0"/>
    <s v="High"/>
    <n v="0.22222222222222221"/>
    <x v="0"/>
    <x v="2"/>
  </r>
  <r>
    <s v="0561-HODW"/>
    <x v="1"/>
    <n v="6"/>
    <x v="0"/>
    <x v="30"/>
    <n v="1"/>
    <s v="Yes"/>
    <n v="0"/>
    <s v="IN"/>
    <s v="Female"/>
    <s v="Female"/>
    <x v="40"/>
    <s v="Yes"/>
    <s v="No"/>
    <x v="0"/>
    <n v="0"/>
    <x v="0"/>
    <x v="0"/>
    <s v="direct debit"/>
    <n v="30"/>
    <x v="1"/>
    <n v="30"/>
    <n v="166"/>
    <x v="3"/>
    <x v="1"/>
    <s v="2021/12/25"/>
    <d v="2021-12-25T00:00:00"/>
    <x v="790"/>
    <s v="Alto"/>
    <s v="High"/>
    <n v="35.676369863142703"/>
    <x v="5"/>
    <s v="Email"/>
    <s v="Email"/>
    <b v="1"/>
    <s v="Yes"/>
    <s v="Reading"/>
    <x v="1"/>
    <s v="Medium"/>
    <n v="0.5"/>
    <x v="2"/>
    <x v="2"/>
  </r>
  <r>
    <s v="3570-MGLX"/>
    <x v="0"/>
    <n v="3"/>
    <x v="2"/>
    <x v="0"/>
    <n v="0"/>
    <s v="No"/>
    <n v="0"/>
    <s v="NM"/>
    <s v="Female"/>
    <s v="Female"/>
    <x v="3"/>
    <s v="No"/>
    <s v="No"/>
    <x v="0"/>
    <n v="0"/>
    <x v="0"/>
    <x v="0"/>
    <s v="CREDIT CARD"/>
    <n v="10"/>
    <x v="0"/>
    <n v="10"/>
    <n v="36"/>
    <x v="0"/>
    <x v="0"/>
    <s v="2023-11-27"/>
    <d v="2023-11-27T00:00:00"/>
    <x v="321"/>
    <s v="Medio"/>
    <s v="Medium"/>
    <n v="10.11610065780741"/>
    <x v="1"/>
    <s v="SMS"/>
    <s v="SMS"/>
    <b v="0"/>
    <s v="No"/>
    <s v="Cooking"/>
    <x v="0"/>
    <s v="High"/>
    <n v="3.3333333333333335"/>
    <x v="0"/>
    <x v="0"/>
  </r>
  <r>
    <s v="3469-BKHG"/>
    <x v="0"/>
    <n v="11"/>
    <x v="1"/>
    <x v="0"/>
    <n v="0"/>
    <s v="No"/>
    <n v="0"/>
    <s v="SD"/>
    <s v="Hombre"/>
    <s v="Male"/>
    <x v="19"/>
    <s v="No"/>
    <s v="No"/>
    <x v="0"/>
    <n v="0"/>
    <x v="0"/>
    <x v="2"/>
    <s v="CREDIT CARD"/>
    <n v="8"/>
    <x v="0"/>
    <n v="8"/>
    <n v="89"/>
    <x v="0"/>
    <x v="0"/>
    <s v="2022/05/18"/>
    <d v="2022-05-18T00:00:00"/>
    <x v="919"/>
    <s v="Alto"/>
    <s v="High"/>
    <n v="8.6708829064899575"/>
    <x v="0"/>
    <s v="Teléfono"/>
    <s v="Phone"/>
    <b v="1"/>
    <s v="Yes"/>
    <s v="Cooking"/>
    <x v="0"/>
    <s v="Low"/>
    <n v="0"/>
    <x v="0"/>
    <x v="0"/>
  </r>
  <r>
    <s v="4105-MJHW"/>
    <x v="0"/>
    <n v="20"/>
    <x v="1"/>
    <x v="12"/>
    <n v="0"/>
    <s v="No"/>
    <n v="66"/>
    <s v="NC"/>
    <s v="Hombre"/>
    <s v="Male"/>
    <x v="23"/>
    <s v="No"/>
    <s v="No"/>
    <x v="0"/>
    <n v="0"/>
    <x v="0"/>
    <x v="0"/>
    <s v="direct debit"/>
    <n v="34"/>
    <x v="1"/>
    <n v="34"/>
    <n v="679"/>
    <x v="0"/>
    <x v="0"/>
    <s v="2021-10-30"/>
    <d v="2021-10-30T00:00:00"/>
    <x v="920"/>
    <s v="Bajo"/>
    <s v="Low"/>
    <n v="38.80025616014975"/>
    <x v="6"/>
    <s v="Email"/>
    <s v="Email"/>
    <b v="0"/>
    <s v="No"/>
    <s v="Gaming"/>
    <x v="1"/>
    <s v="High"/>
    <n v="0.4"/>
    <x v="0"/>
    <x v="0"/>
  </r>
  <r>
    <s v="9921-QEHV"/>
    <x v="1"/>
    <n v="3"/>
    <x v="5"/>
    <x v="12"/>
    <n v="1"/>
    <s v="Yes"/>
    <n v="0"/>
    <s v="WV"/>
    <s v="Hombre"/>
    <s v="Male"/>
    <x v="8"/>
    <s v="Yes"/>
    <s v="No"/>
    <x v="0"/>
    <n v="0"/>
    <x v="1"/>
    <x v="0"/>
    <s v="PAPER CHECK"/>
    <n v="15"/>
    <x v="3"/>
    <n v="15"/>
    <n v="47"/>
    <x v="1"/>
    <x v="8"/>
    <s v="2020-10-21"/>
    <d v="2020-10-21T00:00:00"/>
    <x v="921"/>
    <s v="Medio"/>
    <s v="Medium"/>
    <n v="14.442669197760379"/>
    <x v="1"/>
    <s v="Email"/>
    <s v="Email"/>
    <b v="1"/>
    <s v="Yes"/>
    <s v="Running"/>
    <x v="0"/>
    <s v="High"/>
    <n v="3.3333333333333335"/>
    <x v="0"/>
    <x v="2"/>
  </r>
  <r>
    <s v="1010-DKQH"/>
    <x v="0"/>
    <n v="23"/>
    <x v="0"/>
    <x v="6"/>
    <n v="1"/>
    <s v="Yes"/>
    <n v="0"/>
    <s v="NJ"/>
    <s v="Hombre"/>
    <s v="Male"/>
    <x v="40"/>
    <s v="Yes"/>
    <s v="No"/>
    <x v="0"/>
    <n v="0"/>
    <x v="1"/>
    <x v="0"/>
    <s v="direct debit"/>
    <n v="51"/>
    <x v="1"/>
    <n v="51"/>
    <n v="1198"/>
    <x v="0"/>
    <x v="0"/>
    <s v="2023-05-02"/>
    <d v="2023-05-02T00:00:00"/>
    <x v="174"/>
    <s v="Medio"/>
    <s v="Medium"/>
    <n v="51.561255991066353"/>
    <x v="2"/>
    <s v="SMS"/>
    <s v="SMS"/>
    <b v="1"/>
    <s v="Yes"/>
    <s v="Running"/>
    <x v="1"/>
    <s v="Medium"/>
    <n v="0.17391304347826086"/>
    <x v="0"/>
    <x v="2"/>
  </r>
  <r>
    <s v="1756-YCXA"/>
    <x v="0"/>
    <n v="10"/>
    <x v="1"/>
    <x v="19"/>
    <n v="1"/>
    <s v="Yes"/>
    <n v="0"/>
    <s v="NH"/>
    <s v="Female"/>
    <s v="Female"/>
    <x v="32"/>
    <s v="Yes"/>
    <s v="No"/>
    <x v="1"/>
    <n v="2"/>
    <x v="0"/>
    <x v="0"/>
    <s v="direct debit"/>
    <n v="28"/>
    <x v="1"/>
    <n v="28"/>
    <n v="275"/>
    <x v="0"/>
    <x v="0"/>
    <s v="2021/12/16"/>
    <d v="2021-12-16T00:00:00"/>
    <x v="897"/>
    <s v="Alto"/>
    <s v="High"/>
    <n v="25.88081935801263"/>
    <x v="8"/>
    <s v="SMS"/>
    <s v="SMS"/>
    <b v="1"/>
    <s v="Yes"/>
    <s v="Cooking"/>
    <x v="0"/>
    <s v="High"/>
    <n v="0.9"/>
    <x v="2"/>
    <x v="2"/>
  </r>
  <r>
    <s v="5102-HJVC"/>
    <x v="0"/>
    <n v="37"/>
    <x v="1"/>
    <x v="19"/>
    <n v="1"/>
    <s v="Yes"/>
    <n v="0"/>
    <s v="KS"/>
    <s v="Hombre"/>
    <s v="Male"/>
    <x v="0"/>
    <s v="No"/>
    <s v="No"/>
    <x v="1"/>
    <n v="3"/>
    <x v="1"/>
    <x v="0"/>
    <s v="direct debit"/>
    <n v="45"/>
    <x v="1"/>
    <n v="45"/>
    <n v="1667"/>
    <x v="0"/>
    <x v="0"/>
    <s v="2022-11-14"/>
    <d v="2022-11-14T00:00:00"/>
    <x v="220"/>
    <s v="Bajo"/>
    <s v="Low"/>
    <n v="37.589827296138239"/>
    <x v="10"/>
    <s v="Teléfono"/>
    <s v="Phone"/>
    <b v="1"/>
    <s v="Yes"/>
    <s v="Reading"/>
    <x v="1"/>
    <s v="Medium"/>
    <n v="0.1891891891891892"/>
    <x v="2"/>
    <x v="0"/>
  </r>
  <r>
    <s v="6242-OLXJ"/>
    <x v="0"/>
    <n v="14"/>
    <x v="2"/>
    <x v="0"/>
    <n v="0"/>
    <s v="No"/>
    <n v="0"/>
    <s v="OK"/>
    <s v="Hombre"/>
    <s v="Male"/>
    <x v="32"/>
    <s v="Yes"/>
    <s v="No"/>
    <x v="0"/>
    <n v="0"/>
    <x v="0"/>
    <x v="0"/>
    <s v="CREDIT CARD"/>
    <n v="9"/>
    <x v="0"/>
    <n v="9"/>
    <n v="123"/>
    <x v="0"/>
    <x v="0"/>
    <s v="2022-07-01"/>
    <d v="2022-07-01T00:00:00"/>
    <x v="922"/>
    <s v="Alto"/>
    <s v="High"/>
    <n v="8.8043673406985565"/>
    <x v="3"/>
    <s v="Email"/>
    <s v="Email"/>
    <b v="1"/>
    <s v="Yes"/>
    <s v="Cooking"/>
    <x v="0"/>
    <s v="Medium"/>
    <n v="0.42857142857142855"/>
    <x v="0"/>
    <x v="2"/>
  </r>
  <r>
    <s v="9400-JRTV"/>
    <x v="0"/>
    <n v="2"/>
    <x v="1"/>
    <x v="1"/>
    <n v="0"/>
    <s v="No"/>
    <n v="9"/>
    <s v="AR"/>
    <s v="Female"/>
    <s v="Female"/>
    <x v="5"/>
    <s v="No"/>
    <s v="No"/>
    <x v="0"/>
    <n v="0"/>
    <x v="0"/>
    <x v="0"/>
    <s v="direct debit"/>
    <n v="26"/>
    <x v="1"/>
    <n v="26"/>
    <n v="44"/>
    <x v="0"/>
    <x v="0"/>
    <s v="2022/02/02"/>
    <d v="2022-02-02T00:00:00"/>
    <x v="700"/>
    <s v="Alto"/>
    <s v="High"/>
    <n v="25.65428623640684"/>
    <x v="10"/>
    <s v="Email"/>
    <s v="Email"/>
    <b v="1"/>
    <s v="Yes"/>
    <s v="Cooking"/>
    <x v="0"/>
    <s v="Medium"/>
    <n v="3.5"/>
    <x v="0"/>
    <x v="0"/>
  </r>
  <r>
    <s v="4610-OZDY"/>
    <x v="1"/>
    <n v="2"/>
    <x v="2"/>
    <x v="7"/>
    <n v="1"/>
    <s v="Yes"/>
    <n v="0"/>
    <s v="TX"/>
    <s v="Female"/>
    <s v="Female"/>
    <x v="40"/>
    <s v="Yes"/>
    <s v="No"/>
    <x v="0"/>
    <n v="0"/>
    <x v="0"/>
    <x v="0"/>
    <s v="direct debit"/>
    <n v="45"/>
    <x v="1"/>
    <n v="45"/>
    <n v="91"/>
    <x v="1"/>
    <x v="8"/>
    <s v="2022-06-02"/>
    <d v="2022-06-02T00:00:00"/>
    <x v="923"/>
    <s v="Alto"/>
    <s v="High"/>
    <n v="49.28098016709118"/>
    <x v="4"/>
    <s v="SMS"/>
    <s v="SMS"/>
    <b v="1"/>
    <s v="Yes"/>
    <s v="Running"/>
    <x v="1"/>
    <s v="Low"/>
    <n v="0.5"/>
    <x v="0"/>
    <x v="2"/>
  </r>
  <r>
    <s v="6891-EMIE"/>
    <x v="0"/>
    <n v="56"/>
    <x v="1"/>
    <x v="7"/>
    <n v="0"/>
    <s v="No"/>
    <n v="48"/>
    <s v="NJ"/>
    <s v="Hombre"/>
    <s v="Male"/>
    <x v="29"/>
    <s v="No"/>
    <s v="Yes"/>
    <x v="0"/>
    <n v="0"/>
    <x v="0"/>
    <x v="2"/>
    <s v="direct debit"/>
    <n v="38"/>
    <x v="1"/>
    <n v="38"/>
    <n v="2128"/>
    <x v="0"/>
    <x v="0"/>
    <s v="2021/02/09"/>
    <d v="2021-02-09T00:00:00"/>
    <x v="902"/>
    <s v="Bajo"/>
    <s v="Low"/>
    <n v="42.401128494893463"/>
    <x v="3"/>
    <s v="Teléfono"/>
    <s v="Phone"/>
    <b v="1"/>
    <s v="Yes"/>
    <s v="Running"/>
    <x v="1"/>
    <s v="Medium"/>
    <n v="0.10714285714285714"/>
    <x v="0"/>
    <x v="1"/>
  </r>
  <r>
    <s v="7550-ECEB"/>
    <x v="0"/>
    <n v="1"/>
    <x v="2"/>
    <x v="5"/>
    <n v="1"/>
    <s v="Yes"/>
    <n v="0"/>
    <s v="AK"/>
    <s v="Female"/>
    <s v="Female"/>
    <x v="38"/>
    <s v="No"/>
    <s v="No"/>
    <x v="0"/>
    <n v="0"/>
    <x v="0"/>
    <x v="0"/>
    <s v="PAPER CHECK"/>
    <n v="40"/>
    <x v="3"/>
    <n v="40"/>
    <n v="40"/>
    <x v="0"/>
    <x v="0"/>
    <s v="2020/06/05"/>
    <d v="2020-06-05T00:00:00"/>
    <x v="627"/>
    <s v="Bajo"/>
    <s v="Low"/>
    <n v="45.451017630040617"/>
    <x v="0"/>
    <s v="Teléfono"/>
    <s v="Phone"/>
    <b v="1"/>
    <s v="Yes"/>
    <s v="Gaming"/>
    <x v="1"/>
    <s v="Low"/>
    <n v="0"/>
    <x v="0"/>
    <x v="0"/>
  </r>
  <r>
    <s v="1104-BZUV"/>
    <x v="0"/>
    <n v="11"/>
    <x v="1"/>
    <x v="7"/>
    <n v="1"/>
    <s v="Yes"/>
    <n v="0"/>
    <s v="DC"/>
    <s v="Female"/>
    <s v="Female"/>
    <x v="16"/>
    <s v="No"/>
    <s v="No"/>
    <x v="0"/>
    <n v="0"/>
    <x v="1"/>
    <x v="0"/>
    <s v="direct debit"/>
    <n v="24"/>
    <x v="1"/>
    <n v="24"/>
    <n v="260"/>
    <x v="0"/>
    <x v="0"/>
    <s v="2023-09-18"/>
    <d v="2023-09-18T00:00:00"/>
    <x v="924"/>
    <s v="Bajo"/>
    <s v="Low"/>
    <n v="21.212783171777449"/>
    <x v="4"/>
    <s v="Teléfono"/>
    <s v="Phone"/>
    <b v="0"/>
    <s v="No"/>
    <s v="Reading"/>
    <x v="0"/>
    <s v="Low"/>
    <n v="9.0909090909090912E-2"/>
    <x v="0"/>
    <x v="0"/>
  </r>
  <r>
    <s v="1251-IRYQ"/>
    <x v="1"/>
    <n v="35"/>
    <x v="0"/>
    <x v="3"/>
    <n v="1"/>
    <s v="Yes"/>
    <n v="0"/>
    <s v="SC"/>
    <s v="Female"/>
    <s v="Female"/>
    <x v="49"/>
    <s v="No"/>
    <s v="No"/>
    <x v="0"/>
    <n v="0"/>
    <x v="0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Gaming"/>
    <x v="1"/>
    <s v="Medium"/>
    <n v="0.14285714285714285"/>
    <x v="0"/>
    <x v="0"/>
  </r>
  <r>
    <s v="9843-UGSQ"/>
    <x v="1"/>
    <n v="29"/>
    <x v="1"/>
    <x v="13"/>
    <n v="1"/>
    <s v="Yes"/>
    <n v="0"/>
    <s v="CA"/>
    <s v="Hombre"/>
    <s v="Male"/>
    <x v="55"/>
    <s v="No"/>
    <s v="No"/>
    <x v="0"/>
    <n v="0"/>
    <x v="0"/>
    <x v="0"/>
    <s v="PAPER CHECK"/>
    <n v="30"/>
    <x v="3"/>
    <n v="30"/>
    <n v="872"/>
    <x v="0"/>
    <x v="0"/>
    <s v="2021/09/29"/>
    <d v="2021-09-29T00:00:00"/>
    <x v="514"/>
    <s v="Bajo"/>
    <s v="Low"/>
    <n v="25.662263721254629"/>
    <x v="2"/>
    <s v="Teléfono"/>
    <s v="Phone"/>
    <b v="0"/>
    <s v="No"/>
    <s v="Cooking"/>
    <x v="0"/>
    <s v="Medium"/>
    <n v="0.13793103448275862"/>
    <x v="0"/>
    <x v="0"/>
  </r>
  <r>
    <s v="0404-LDTU"/>
    <x v="0"/>
    <n v="55"/>
    <x v="1"/>
    <x v="0"/>
    <n v="0"/>
    <s v="No"/>
    <n v="0"/>
    <s v="NY"/>
    <s v="Hombre"/>
    <s v="Male"/>
    <x v="62"/>
    <s v="Yes"/>
    <s v="No"/>
    <x v="1"/>
    <n v="4"/>
    <x v="0"/>
    <x v="2"/>
    <s v="CREDIT CARD"/>
    <n v="6"/>
    <x v="0"/>
    <n v="6"/>
    <n v="324"/>
    <x v="0"/>
    <x v="0"/>
    <s v="2020-04-07"/>
    <d v="2020-04-07T00:00:00"/>
    <x v="467"/>
    <s v="Alto"/>
    <s v="High"/>
    <n v="6.9552239359275054"/>
    <x v="1"/>
    <s v="SMS"/>
    <s v="SMS"/>
    <b v="1"/>
    <s v="Yes"/>
    <s v="Reading"/>
    <x v="0"/>
    <s v="High"/>
    <n v="0.18181818181818182"/>
    <x v="0"/>
    <x v="2"/>
  </r>
  <r>
    <s v="2931-SHYA"/>
    <x v="0"/>
    <n v="73"/>
    <x v="1"/>
    <x v="5"/>
    <n v="1"/>
    <s v="Yes"/>
    <n v="0"/>
    <s v="OK"/>
    <s v="Hombre"/>
    <s v="Male"/>
    <x v="23"/>
    <s v="No"/>
    <s v="No"/>
    <x v="0"/>
    <n v="0"/>
    <x v="1"/>
    <x v="2"/>
    <s v="CREDIT CARD"/>
    <n v="40"/>
    <x v="0"/>
    <n v="40"/>
    <n v="2950"/>
    <x v="0"/>
    <x v="0"/>
    <s v="2020-06-18"/>
    <d v="2020-06-18T00:00:00"/>
    <x v="362"/>
    <s v="Medio"/>
    <s v="Medium"/>
    <n v="45.614106990752873"/>
    <x v="4"/>
    <s v="Email"/>
    <s v="Email"/>
    <b v="0"/>
    <s v="No"/>
    <s v="Reading"/>
    <x v="1"/>
    <s v="Low"/>
    <n v="1.3698630136986301E-2"/>
    <x v="0"/>
    <x v="0"/>
  </r>
  <r>
    <s v="5366-QXTV"/>
    <x v="0"/>
    <n v="35"/>
    <x v="1"/>
    <x v="13"/>
    <n v="0"/>
    <s v="No"/>
    <n v="46"/>
    <s v="CT"/>
    <s v="Hombre"/>
    <s v="Male"/>
    <x v="13"/>
    <s v="No"/>
    <s v="No"/>
    <x v="0"/>
    <n v="0"/>
    <x v="1"/>
    <x v="0"/>
    <s v="CREDIT CARD"/>
    <n v="54"/>
    <x v="0"/>
    <n v="54"/>
    <n v="1912"/>
    <x v="0"/>
    <x v="0"/>
    <s v="2021-10-20"/>
    <d v="2021-10-20T00:00:00"/>
    <x v="746"/>
    <s v="Bajo"/>
    <s v="Low"/>
    <n v="60.414597181593606"/>
    <x v="9"/>
    <s v="SMS"/>
    <s v="SMS"/>
    <b v="0"/>
    <s v="No"/>
    <s v="Gaming"/>
    <x v="2"/>
    <s v="Medium"/>
    <n v="0.14285714285714285"/>
    <x v="0"/>
    <x v="0"/>
  </r>
  <r>
    <s v="2781-GHNU"/>
    <x v="0"/>
    <n v="61"/>
    <x v="1"/>
    <x v="6"/>
    <n v="1"/>
    <s v="Yes"/>
    <n v="0"/>
    <s v="TX"/>
    <s v="Female"/>
    <s v="Female"/>
    <x v="38"/>
    <s v="No"/>
    <s v="No"/>
    <x v="1"/>
    <n v="6"/>
    <x v="1"/>
    <x v="1"/>
    <s v="direct debit"/>
    <n v="38"/>
    <x v="1"/>
    <n v="38"/>
    <n v="2286"/>
    <x v="0"/>
    <x v="0"/>
    <s v="2021-08-08"/>
    <d v="2021-08-08T00:00:00"/>
    <x v="925"/>
    <s v="Bajo"/>
    <s v="Low"/>
    <n v="42.816495891237217"/>
    <x v="8"/>
    <s v="Teléfono"/>
    <s v="Phone"/>
    <b v="1"/>
    <s v="Yes"/>
    <s v="Cooking"/>
    <x v="1"/>
    <s v="High"/>
    <n v="0.14754098360655737"/>
    <x v="0"/>
    <x v="0"/>
  </r>
  <r>
    <s v="9613-XENH"/>
    <x v="0"/>
    <n v="3"/>
    <x v="1"/>
    <x v="0"/>
    <n v="0"/>
    <s v="No"/>
    <n v="0"/>
    <s v="ID"/>
    <s v="Female"/>
    <s v="Female"/>
    <x v="14"/>
    <s v="No"/>
    <s v="No"/>
    <x v="1"/>
    <n v="6"/>
    <x v="0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Reading"/>
    <x v="0"/>
    <s v="High"/>
    <n v="2.6666666666666665"/>
    <x v="0"/>
    <x v="0"/>
  </r>
  <r>
    <s v="9538-KHKA"/>
    <x v="0"/>
    <n v="26"/>
    <x v="1"/>
    <x v="3"/>
    <n v="1"/>
    <s v="Yes"/>
    <n v="0"/>
    <s v="SC"/>
    <s v="Female"/>
    <s v="Female"/>
    <x v="12"/>
    <s v="No"/>
    <s v="No"/>
    <x v="0"/>
    <n v="0"/>
    <x v="1"/>
    <x v="1"/>
    <s v="direct debit"/>
    <n v="22"/>
    <x v="1"/>
    <n v="22"/>
    <n v="580"/>
    <x v="0"/>
    <x v="0"/>
    <s v="2023/07/04"/>
    <d v="2023-07-04T00:00:00"/>
    <x v="528"/>
    <s v="Alto"/>
    <s v="High"/>
    <n v="25.513139912899579"/>
    <x v="5"/>
    <s v="Teléfono"/>
    <s v="Phone"/>
    <b v="1"/>
    <s v="Yes"/>
    <s v="Gaming"/>
    <x v="0"/>
    <s v="Medium"/>
    <n v="0.11538461538461539"/>
    <x v="0"/>
    <x v="0"/>
  </r>
  <r>
    <s v="9476-VSJN"/>
    <x v="0"/>
    <n v="66"/>
    <x v="1"/>
    <x v="4"/>
    <n v="1"/>
    <s v="Yes"/>
    <n v="0"/>
    <s v="RI"/>
    <s v="Female"/>
    <s v="Female"/>
    <x v="58"/>
    <s v="No"/>
    <s v="No"/>
    <x v="0"/>
    <n v="0"/>
    <x v="0"/>
    <x v="1"/>
    <s v="direct debit"/>
    <n v="61"/>
    <x v="1"/>
    <n v="61"/>
    <n v="4072"/>
    <x v="0"/>
    <x v="0"/>
    <s v="2023-02-26"/>
    <d v="2023-02-26T00:00:00"/>
    <x v="684"/>
    <s v="Bajo"/>
    <s v="Low"/>
    <n v="54.767634844110987"/>
    <x v="3"/>
    <s v="Teléfono"/>
    <s v="Phone"/>
    <b v="1"/>
    <s v="Yes"/>
    <s v="Gaming"/>
    <x v="1"/>
    <s v="Medium"/>
    <n v="9.0909090909090912E-2"/>
    <x v="0"/>
    <x v="0"/>
  </r>
  <r>
    <s v="4937-GYCG"/>
    <x v="0"/>
    <n v="50"/>
    <x v="1"/>
    <x v="3"/>
    <n v="1"/>
    <s v="Yes"/>
    <n v="0"/>
    <s v="DC"/>
    <s v="Female"/>
    <s v="Female"/>
    <x v="34"/>
    <s v="No"/>
    <s v="Yes"/>
    <x v="0"/>
    <n v="0"/>
    <x v="0"/>
    <x v="1"/>
    <s v="direct debit"/>
    <n v="35"/>
    <x v="1"/>
    <n v="35"/>
    <n v="1770"/>
    <x v="0"/>
    <x v="0"/>
    <s v="2023-07-03"/>
    <d v="2023-07-03T00:00:00"/>
    <x v="660"/>
    <s v="Medio"/>
    <s v="Medium"/>
    <n v="33.39921569746398"/>
    <x v="1"/>
    <s v="Teléfono"/>
    <s v="Phone"/>
    <b v="1"/>
    <s v="Yes"/>
    <s v="Running"/>
    <x v="1"/>
    <s v="High"/>
    <n v="0.2"/>
    <x v="0"/>
    <x v="1"/>
  </r>
  <r>
    <s v="6255-VETE"/>
    <x v="0"/>
    <n v="11"/>
    <x v="1"/>
    <x v="2"/>
    <n v="1"/>
    <s v="Yes"/>
    <n v="0"/>
    <s v="GA"/>
    <s v="Hombre"/>
    <s v="Male"/>
    <x v="23"/>
    <s v="No"/>
    <s v="No"/>
    <x v="0"/>
    <n v="0"/>
    <x v="0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Running"/>
    <x v="0"/>
    <s v="Medium"/>
    <n v="0.54545454545454541"/>
    <x v="0"/>
    <x v="0"/>
  </r>
  <r>
    <s v="3366-JZNW"/>
    <x v="0"/>
    <n v="53"/>
    <x v="2"/>
    <x v="0"/>
    <n v="0"/>
    <s v="No"/>
    <n v="0"/>
    <s v="DC"/>
    <s v="Female"/>
    <s v="Female"/>
    <x v="26"/>
    <s v="No"/>
    <s v="No"/>
    <x v="0"/>
    <n v="0"/>
    <x v="0"/>
    <x v="2"/>
    <s v="CREDIT CARD"/>
    <n v="11"/>
    <x v="0"/>
    <n v="11"/>
    <n v="565"/>
    <x v="0"/>
    <x v="0"/>
    <s v="2021/10/05"/>
    <d v="2021-10-05T00:00:00"/>
    <x v="927"/>
    <s v="Bajo"/>
    <s v="Low"/>
    <n v="12.909541772942809"/>
    <x v="1"/>
    <s v="Email"/>
    <s v="Email"/>
    <b v="0"/>
    <s v="No"/>
    <s v="Gaming"/>
    <x v="0"/>
    <s v="High"/>
    <n v="0.18867924528301888"/>
    <x v="0"/>
    <x v="0"/>
  </r>
  <r>
    <s v="9331-EMHQ"/>
    <x v="0"/>
    <n v="14"/>
    <x v="1"/>
    <x v="13"/>
    <n v="1"/>
    <s v="Yes"/>
    <n v="0"/>
    <s v="NM"/>
    <s v="Hombre"/>
    <s v="Male"/>
    <x v="23"/>
    <s v="No"/>
    <s v="No"/>
    <x v="0"/>
    <n v="0"/>
    <x v="1"/>
    <x v="2"/>
    <s v="CREDIT CARD"/>
    <n v="54"/>
    <x v="0"/>
    <n v="54"/>
    <n v="780"/>
    <x v="0"/>
    <x v="0"/>
    <s v="2021/06/18"/>
    <d v="2021-06-18T00:00:00"/>
    <x v="928"/>
    <s v="Alto"/>
    <s v="High"/>
    <n v="44.45401982139682"/>
    <x v="8"/>
    <s v="Email"/>
    <s v="Email"/>
    <b v="0"/>
    <s v="No"/>
    <s v="Cooking"/>
    <x v="1"/>
    <s v="High"/>
    <n v="0.6428571428571429"/>
    <x v="0"/>
    <x v="0"/>
  </r>
  <r>
    <s v="4603-IRMK"/>
    <x v="1"/>
    <n v="72"/>
    <x v="4"/>
    <x v="23"/>
    <n v="1"/>
    <s v="Yes"/>
    <n v="0"/>
    <s v="RI"/>
    <s v="Female"/>
    <s v="Female"/>
    <x v="18"/>
    <s v="No"/>
    <s v="No"/>
    <x v="0"/>
    <n v="0"/>
    <x v="1"/>
    <x v="0"/>
    <s v="direct debit"/>
    <n v="42"/>
    <x v="1"/>
    <n v="42"/>
    <n v="3012"/>
    <x v="1"/>
    <x v="8"/>
    <s v="2021-06-26"/>
    <d v="2021-06-26T00:00:00"/>
    <x v="480"/>
    <s v="Bajo"/>
    <s v="Low"/>
    <n v="34.131337847480488"/>
    <x v="2"/>
    <s v="Teléfono"/>
    <s v="Phone"/>
    <b v="0"/>
    <s v="No"/>
    <s v="Cooking"/>
    <x v="1"/>
    <s v="Medium"/>
    <n v="5.5555555555555552E-2"/>
    <x v="0"/>
    <x v="0"/>
  </r>
  <r>
    <s v="6673-RRWV"/>
    <x v="0"/>
    <n v="7"/>
    <x v="1"/>
    <x v="5"/>
    <n v="0"/>
    <s v="No"/>
    <n v="4"/>
    <s v="VT"/>
    <s v="Female"/>
    <s v="Female"/>
    <x v="24"/>
    <s v="No"/>
    <s v="No"/>
    <x v="0"/>
    <n v="0"/>
    <x v="0"/>
    <x v="0"/>
    <s v="direct debit"/>
    <n v="28"/>
    <x v="1"/>
    <n v="28"/>
    <n v="196"/>
    <x v="0"/>
    <x v="0"/>
    <s v="2021-03-07"/>
    <d v="2021-03-07T00:00:00"/>
    <x v="929"/>
    <s v="Alto"/>
    <s v="High"/>
    <n v="29.4405549936406"/>
    <x v="2"/>
    <s v="Teléfono"/>
    <s v="Phone"/>
    <b v="0"/>
    <s v="No"/>
    <s v="Reading"/>
    <x v="0"/>
    <s v="Medium"/>
    <n v="0.5714285714285714"/>
    <x v="0"/>
    <x v="0"/>
  </r>
  <r>
    <s v="2712-DQPF"/>
    <x v="1"/>
    <n v="22"/>
    <x v="0"/>
    <x v="1"/>
    <n v="1"/>
    <s v="Yes"/>
    <n v="0"/>
    <s v="MA"/>
    <s v="Hombre"/>
    <s v="Male"/>
    <x v="19"/>
    <s v="No"/>
    <s v="No"/>
    <x v="0"/>
    <n v="0"/>
    <x v="0"/>
    <x v="1"/>
    <s v="CREDIT CARD"/>
    <n v="31"/>
    <x v="0"/>
    <n v="31"/>
    <n v="677"/>
    <x v="5"/>
    <x v="4"/>
    <s v="2020/12/27"/>
    <d v="2020-12-27T00:00:00"/>
    <x v="344"/>
    <s v="Alto"/>
    <s v="High"/>
    <n v="36.497322339006878"/>
    <x v="8"/>
    <s v="Email"/>
    <s v="Email"/>
    <b v="1"/>
    <s v="Yes"/>
    <s v="Running"/>
    <x v="1"/>
    <s v="High"/>
    <n v="0.40909090909090912"/>
    <x v="0"/>
    <x v="0"/>
  </r>
  <r>
    <s v="1591-KOPQ"/>
    <x v="0"/>
    <n v="61"/>
    <x v="1"/>
    <x v="0"/>
    <n v="0"/>
    <s v="No"/>
    <n v="0"/>
    <s v="WA"/>
    <s v="Female"/>
    <s v="Female"/>
    <x v="34"/>
    <s v="No"/>
    <s v="Yes"/>
    <x v="0"/>
    <n v="0"/>
    <x v="0"/>
    <x v="2"/>
    <s v="direct debit"/>
    <n v="11"/>
    <x v="1"/>
    <n v="11"/>
    <n v="643"/>
    <x v="0"/>
    <x v="0"/>
    <s v="2021-09-04"/>
    <d v="2021-09-04T00:00:00"/>
    <x v="792"/>
    <s v="Alto"/>
    <s v="High"/>
    <n v="9.4521483114747795"/>
    <x v="10"/>
    <s v="Teléfono"/>
    <s v="Phone"/>
    <b v="1"/>
    <s v="Yes"/>
    <s v="Cooking"/>
    <x v="0"/>
    <s v="Medium"/>
    <n v="0.11475409836065574"/>
    <x v="0"/>
    <x v="1"/>
  </r>
  <r>
    <s v="3672-JOBB"/>
    <x v="1"/>
    <n v="70"/>
    <x v="2"/>
    <x v="1"/>
    <n v="1"/>
    <s v="Yes"/>
    <n v="0"/>
    <s v="MI"/>
    <s v="Female"/>
    <s v="Female"/>
    <x v="9"/>
    <s v="No"/>
    <s v="No"/>
    <x v="0"/>
    <n v="0"/>
    <x v="0"/>
    <x v="2"/>
    <s v="direct debit"/>
    <n v="34"/>
    <x v="1"/>
    <n v="34"/>
    <n v="2382"/>
    <x v="1"/>
    <x v="12"/>
    <s v="2021/03/08"/>
    <d v="2021-03-08T00:00:00"/>
    <x v="930"/>
    <s v="Bajo"/>
    <s v="Low"/>
    <n v="32.658570764958789"/>
    <x v="3"/>
    <s v="Email"/>
    <s v="Email"/>
    <b v="0"/>
    <s v="No"/>
    <s v="Reading"/>
    <x v="1"/>
    <s v="Medium"/>
    <n v="8.5714285714285715E-2"/>
    <x v="0"/>
    <x v="0"/>
  </r>
  <r>
    <s v="7550-QGTB"/>
    <x v="0"/>
    <n v="66"/>
    <x v="1"/>
    <x v="6"/>
    <n v="1"/>
    <s v="Yes"/>
    <n v="0"/>
    <s v="CA"/>
    <s v="Female"/>
    <s v="Female"/>
    <x v="41"/>
    <s v="No"/>
    <s v="Yes"/>
    <x v="1"/>
    <n v="2"/>
    <x v="1"/>
    <x v="1"/>
    <s v="direct debit"/>
    <n v="28"/>
    <x v="1"/>
    <n v="28"/>
    <n v="1871"/>
    <x v="0"/>
    <x v="0"/>
    <s v="2022/02/16"/>
    <d v="2022-02-16T00:00:00"/>
    <x v="810"/>
    <s v="Bajo"/>
    <s v="Low"/>
    <n v="28.945756610161009"/>
    <x v="9"/>
    <s v="SMS"/>
    <s v="SMS"/>
    <b v="1"/>
    <s v="Yes"/>
    <s v="Running"/>
    <x v="0"/>
    <s v="Medium"/>
    <n v="7.575757575757576E-2"/>
    <x v="0"/>
    <x v="1"/>
  </r>
  <r>
    <s v="9210-EUQE"/>
    <x v="0"/>
    <n v="72"/>
    <x v="1"/>
    <x v="0"/>
    <n v="0"/>
    <s v="No"/>
    <n v="0"/>
    <s v="UT"/>
    <s v="Hombre"/>
    <s v="Male"/>
    <x v="10"/>
    <s v="No"/>
    <s v="No"/>
    <x v="0"/>
    <n v="0"/>
    <x v="0"/>
    <x v="2"/>
    <s v="CREDIT CARD"/>
    <n v="10"/>
    <x v="0"/>
    <n v="10"/>
    <n v="724"/>
    <x v="0"/>
    <x v="0"/>
    <s v="2023/07/11"/>
    <d v="2023-07-11T00:00:00"/>
    <x v="931"/>
    <s v="Bajo"/>
    <s v="Low"/>
    <n v="8.678067477007005"/>
    <x v="2"/>
    <s v="Teléfono"/>
    <s v="Phone"/>
    <b v="0"/>
    <s v="No"/>
    <s v="Cooking"/>
    <x v="0"/>
    <s v="Medium"/>
    <n v="5.5555555555555552E-2"/>
    <x v="0"/>
    <x v="0"/>
  </r>
  <r>
    <s v="2939-IBUO"/>
    <x v="0"/>
    <n v="1"/>
    <x v="2"/>
    <x v="0"/>
    <n v="0"/>
    <s v="No"/>
    <n v="0"/>
    <s v="WA"/>
    <s v="Hombre"/>
    <s v="Male"/>
    <x v="57"/>
    <s v="Yes"/>
    <s v="No"/>
    <x v="0"/>
    <n v="0"/>
    <x v="0"/>
    <x v="0"/>
    <s v="CREDIT CARD"/>
    <n v="7"/>
    <x v="0"/>
    <n v="7"/>
    <n v="7"/>
    <x v="0"/>
    <x v="0"/>
    <s v="2022-08-02"/>
    <d v="2022-08-02T00:00:00"/>
    <x v="932"/>
    <s v="Bajo"/>
    <s v="Low"/>
    <n v="7.0482108350303534"/>
    <x v="2"/>
    <s v="Teléfono"/>
    <s v="Phone"/>
    <b v="0"/>
    <s v="No"/>
    <s v="Reading"/>
    <x v="0"/>
    <s v="Medium"/>
    <n v="4"/>
    <x v="0"/>
    <x v="2"/>
  </r>
  <r>
    <s v="7156-PUPV"/>
    <x v="0"/>
    <n v="7"/>
    <x v="1"/>
    <x v="7"/>
    <n v="1"/>
    <s v="Yes"/>
    <n v="0"/>
    <s v="TN"/>
    <s v="Female"/>
    <s v="Female"/>
    <x v="29"/>
    <s v="No"/>
    <s v="Yes"/>
    <x v="0"/>
    <n v="0"/>
    <x v="0"/>
    <x v="2"/>
    <s v="direct debit"/>
    <n v="28"/>
    <x v="1"/>
    <n v="28"/>
    <n v="197"/>
    <x v="0"/>
    <x v="0"/>
    <s v="2020-09-25"/>
    <d v="2020-09-25T00:00:00"/>
    <x v="933"/>
    <s v="Bajo"/>
    <s v="Low"/>
    <n v="29.480833530707152"/>
    <x v="2"/>
    <s v="SMS"/>
    <s v="SMS"/>
    <b v="1"/>
    <s v="Yes"/>
    <s v="Reading"/>
    <x v="0"/>
    <s v="Medium"/>
    <n v="0.5714285714285714"/>
    <x v="0"/>
    <x v="1"/>
  </r>
  <r>
    <s v="5091-ODJN"/>
    <x v="0"/>
    <n v="65"/>
    <x v="0"/>
    <x v="9"/>
    <n v="1"/>
    <s v="Yes"/>
    <n v="0"/>
    <s v="NM"/>
    <s v="Female"/>
    <s v="Female"/>
    <x v="31"/>
    <s v="No"/>
    <s v="No"/>
    <x v="0"/>
    <n v="0"/>
    <x v="1"/>
    <x v="1"/>
    <s v="CREDIT CARD"/>
    <n v="43"/>
    <x v="0"/>
    <n v="43"/>
    <n v="2785"/>
    <x v="0"/>
    <x v="0"/>
    <s v="2022/02/15"/>
    <d v="2022-02-15T00:00:00"/>
    <x v="133"/>
    <s v="Alto"/>
    <s v="High"/>
    <n v="42.38766792354653"/>
    <x v="4"/>
    <s v="Teléfono"/>
    <s v="Phone"/>
    <b v="0"/>
    <s v="No"/>
    <s v="Gaming"/>
    <x v="1"/>
    <s v="Low"/>
    <n v="1.5384615384615385E-2"/>
    <x v="0"/>
    <x v="0"/>
  </r>
  <r>
    <s v="8451-XHGL"/>
    <x v="0"/>
    <n v="55"/>
    <x v="2"/>
    <x v="7"/>
    <n v="0"/>
    <s v="No"/>
    <n v="6"/>
    <s v="ID"/>
    <s v="Hombre"/>
    <s v="Male"/>
    <x v="60"/>
    <s v="No"/>
    <s v="Yes"/>
    <x v="0"/>
    <n v="0"/>
    <x v="1"/>
    <x v="2"/>
    <s v="direct debit"/>
    <n v="65"/>
    <x v="1"/>
    <n v="65"/>
    <n v="3597"/>
    <x v="0"/>
    <x v="0"/>
    <s v="2021/10/22"/>
    <d v="2021-10-22T00:00:00"/>
    <x v="581"/>
    <s v="Bajo"/>
    <s v="Low"/>
    <n v="68.481124776500778"/>
    <x v="1"/>
    <s v="Teléfono"/>
    <s v="Phone"/>
    <b v="1"/>
    <s v="Yes"/>
    <s v="Cooking"/>
    <x v="2"/>
    <s v="High"/>
    <n v="0.18181818181818182"/>
    <x v="0"/>
    <x v="1"/>
  </r>
  <r>
    <s v="1179-RNDX"/>
    <x v="0"/>
    <n v="22"/>
    <x v="2"/>
    <x v="7"/>
    <n v="1"/>
    <s v="Yes"/>
    <n v="0"/>
    <s v="WV"/>
    <s v="Female"/>
    <s v="Female"/>
    <x v="36"/>
    <s v="No"/>
    <s v="No"/>
    <x v="0"/>
    <n v="0"/>
    <x v="1"/>
    <x v="0"/>
    <s v="CREDIT CARD"/>
    <n v="28"/>
    <x v="0"/>
    <n v="28"/>
    <n v="608"/>
    <x v="0"/>
    <x v="0"/>
    <s v="2020-05-23"/>
    <d v="2020-05-23T00:00:00"/>
    <x v="524"/>
    <s v="Bajo"/>
    <s v="Low"/>
    <n v="22.756822273234299"/>
    <x v="7"/>
    <s v="Email"/>
    <s v="Email"/>
    <b v="0"/>
    <s v="No"/>
    <s v="Running"/>
    <x v="0"/>
    <s v="Low"/>
    <n v="9.0909090909090912E-2"/>
    <x v="0"/>
    <x v="0"/>
  </r>
  <r>
    <s v="8844-GCXN"/>
    <x v="0"/>
    <n v="14"/>
    <x v="1"/>
    <x v="4"/>
    <n v="1"/>
    <s v="Yes"/>
    <n v="0"/>
    <s v="NV"/>
    <s v="Female"/>
    <s v="Female"/>
    <x v="36"/>
    <s v="No"/>
    <s v="No"/>
    <x v="0"/>
    <n v="0"/>
    <x v="0"/>
    <x v="0"/>
    <s v="direct debit"/>
    <n v="32"/>
    <x v="1"/>
    <n v="32"/>
    <n v="442"/>
    <x v="0"/>
    <x v="0"/>
    <s v="2023/08/12"/>
    <d v="2023-08-12T00:00:00"/>
    <x v="934"/>
    <s v="Bajo"/>
    <s v="Low"/>
    <n v="28.654644873044951"/>
    <x v="3"/>
    <s v="Teléfono"/>
    <s v="Phone"/>
    <b v="1"/>
    <s v="Yes"/>
    <s v="Reading"/>
    <x v="0"/>
    <s v="Medium"/>
    <n v="0.42857142857142855"/>
    <x v="0"/>
    <x v="0"/>
  </r>
  <r>
    <s v="7725-KJQT"/>
    <x v="0"/>
    <n v="37"/>
    <x v="1"/>
    <x v="25"/>
    <n v="1"/>
    <s v="Yes"/>
    <n v="0"/>
    <s v="AL"/>
    <s v="Female"/>
    <s v="Female"/>
    <x v="22"/>
    <s v="Yes"/>
    <s v="No"/>
    <x v="0"/>
    <n v="0"/>
    <x v="1"/>
    <x v="1"/>
    <s v="CREDIT CARD"/>
    <n v="38"/>
    <x v="0"/>
    <n v="38"/>
    <n v="1403"/>
    <x v="0"/>
    <x v="0"/>
    <s v="2022/06/09"/>
    <d v="2022-06-09T00:00:00"/>
    <x v="935"/>
    <s v="Alto"/>
    <s v="High"/>
    <n v="33.185216148952406"/>
    <x v="4"/>
    <s v="Email"/>
    <s v="Email"/>
    <b v="1"/>
    <s v="Yes"/>
    <s v="Reading"/>
    <x v="1"/>
    <s v="Low"/>
    <n v="2.7027027027027029E-2"/>
    <x v="2"/>
    <x v="2"/>
  </r>
  <r>
    <s v="7524-MKPR"/>
    <x v="0"/>
    <n v="1"/>
    <x v="1"/>
    <x v="0"/>
    <n v="0"/>
    <s v="No"/>
    <n v="0"/>
    <s v="MN"/>
    <s v="Female"/>
    <s v="Female"/>
    <x v="59"/>
    <s v="No"/>
    <s v="No"/>
    <x v="0"/>
    <n v="0"/>
    <x v="0"/>
    <x v="0"/>
    <s v="CREDIT CARD"/>
    <n v="9"/>
    <x v="0"/>
    <n v="9"/>
    <n v="9"/>
    <x v="0"/>
    <x v="0"/>
    <s v="2021-04-15"/>
    <d v="2021-04-15T00:00:00"/>
    <x v="275"/>
    <s v="Alto"/>
    <s v="High"/>
    <n v="7.2592187279839262"/>
    <x v="9"/>
    <s v="Teléfono"/>
    <s v="Phone"/>
    <b v="0"/>
    <s v="No"/>
    <s v="Running"/>
    <x v="0"/>
    <s v="Medium"/>
    <n v="5"/>
    <x v="0"/>
    <x v="0"/>
  </r>
  <r>
    <s v="4710-HZLK"/>
    <x v="0"/>
    <n v="3"/>
    <x v="1"/>
    <x v="0"/>
    <n v="0"/>
    <s v="No"/>
    <n v="0"/>
    <s v="MS"/>
    <s v="Hombre"/>
    <s v="Male"/>
    <x v="33"/>
    <s v="Yes"/>
    <s v="No"/>
    <x v="0"/>
    <n v="0"/>
    <x v="0"/>
    <x v="0"/>
    <s v="CREDIT CARD"/>
    <n v="12"/>
    <x v="0"/>
    <n v="12"/>
    <n v="33"/>
    <x v="0"/>
    <x v="0"/>
    <s v="2021-11-18"/>
    <d v="2021-11-18T00:00:00"/>
    <x v="936"/>
    <s v="Alto"/>
    <s v="High"/>
    <n v="11.581394630534399"/>
    <x v="4"/>
    <s v="Teléfono"/>
    <s v="Phone"/>
    <b v="0"/>
    <s v="No"/>
    <s v="Running"/>
    <x v="0"/>
    <s v="Low"/>
    <n v="0.33333333333333331"/>
    <x v="0"/>
    <x v="2"/>
  </r>
  <r>
    <s v="5021-TLZI"/>
    <x v="0"/>
    <n v="28"/>
    <x v="2"/>
    <x v="11"/>
    <n v="1"/>
    <s v="Yes"/>
    <n v="0"/>
    <s v="MT"/>
    <s v="Female"/>
    <s v="Female"/>
    <x v="64"/>
    <s v="No"/>
    <s v="Yes"/>
    <x v="1"/>
    <n v="2"/>
    <x v="0"/>
    <x v="1"/>
    <s v="direct debit"/>
    <n v="17"/>
    <x v="1"/>
    <n v="17"/>
    <n v="466"/>
    <x v="0"/>
    <x v="0"/>
    <s v="2022/08/06"/>
    <d v="2022-08-06T00:00:00"/>
    <x v="218"/>
    <s v="Alto"/>
    <s v="High"/>
    <n v="14.867059867752641"/>
    <x v="3"/>
    <s v="Email"/>
    <s v="Email"/>
    <b v="1"/>
    <s v="Yes"/>
    <s v="Gaming"/>
    <x v="0"/>
    <s v="Medium"/>
    <n v="0.21428571428571427"/>
    <x v="0"/>
    <x v="1"/>
  </r>
  <r>
    <s v="2517-RTZF"/>
    <x v="0"/>
    <n v="28"/>
    <x v="1"/>
    <x v="0"/>
    <n v="0"/>
    <s v="No"/>
    <n v="0"/>
    <s v="HI"/>
    <s v="Hombre"/>
    <s v="Male"/>
    <x v="31"/>
    <s v="No"/>
    <s v="No"/>
    <x v="0"/>
    <n v="0"/>
    <x v="0"/>
    <x v="1"/>
    <s v="CREDIT CARD"/>
    <n v="8"/>
    <x v="0"/>
    <n v="8"/>
    <n v="234"/>
    <x v="0"/>
    <x v="0"/>
    <s v="2020-09-01"/>
    <d v="2020-09-01T00:00:00"/>
    <x v="374"/>
    <s v="Bajo"/>
    <s v="Low"/>
    <n v="6.469784780826604"/>
    <x v="5"/>
    <s v="Teléfono"/>
    <s v="Phone"/>
    <b v="0"/>
    <s v="No"/>
    <s v="Cooking"/>
    <x v="0"/>
    <s v="Medium"/>
    <n v="0.10714285714285714"/>
    <x v="0"/>
    <x v="0"/>
  </r>
  <r>
    <s v="8252-MGRD"/>
    <x v="0"/>
    <n v="11"/>
    <x v="1"/>
    <x v="13"/>
    <n v="1"/>
    <s v="Yes"/>
    <n v="0"/>
    <s v="AR"/>
    <s v="Hombre"/>
    <s v="Male"/>
    <x v="17"/>
    <s v="No"/>
    <s v="No"/>
    <x v="0"/>
    <n v="0"/>
    <x v="0"/>
    <x v="0"/>
    <s v="direct debit"/>
    <n v="22"/>
    <x v="1"/>
    <n v="22"/>
    <n v="241"/>
    <x v="0"/>
    <x v="0"/>
    <s v="2020-01-31"/>
    <d v="2020-01-31T00:00:00"/>
    <x v="934"/>
    <s v="Medio"/>
    <s v="Medium"/>
    <n v="23.323599458890751"/>
    <x v="10"/>
    <s v="SMS"/>
    <s v="SMS"/>
    <b v="1"/>
    <s v="Yes"/>
    <s v="Cooking"/>
    <x v="0"/>
    <s v="Medium"/>
    <n v="0.63636363636363635"/>
    <x v="0"/>
    <x v="0"/>
  </r>
  <r>
    <s v="2443-NCLX"/>
    <x v="0"/>
    <n v="72"/>
    <x v="0"/>
    <x v="9"/>
    <n v="0"/>
    <s v="No"/>
    <n v="53"/>
    <s v="NC"/>
    <s v="Hombre"/>
    <s v="Male"/>
    <x v="4"/>
    <s v="No"/>
    <s v="No"/>
    <x v="0"/>
    <n v="0"/>
    <x v="1"/>
    <x v="0"/>
    <s v="direct debit"/>
    <n v="57"/>
    <x v="1"/>
    <n v="57"/>
    <n v="4072"/>
    <x v="0"/>
    <x v="0"/>
    <s v="2022-03-16"/>
    <d v="2022-03-16T00:00:00"/>
    <x v="157"/>
    <s v="Bajo"/>
    <s v="Low"/>
    <n v="45.734997628927857"/>
    <x v="2"/>
    <s v="Email"/>
    <s v="Email"/>
    <b v="1"/>
    <s v="Yes"/>
    <s v="Cooking"/>
    <x v="1"/>
    <s v="Medium"/>
    <n v="5.5555555555555552E-2"/>
    <x v="0"/>
    <x v="0"/>
  </r>
  <r>
    <s v="3316-FKPG"/>
    <x v="0"/>
    <n v="1"/>
    <x v="2"/>
    <x v="30"/>
    <n v="0"/>
    <s v="No"/>
    <n v="36"/>
    <s v="WA"/>
    <s v="Hombre"/>
    <s v="Male"/>
    <x v="47"/>
    <s v="Yes"/>
    <s v="No"/>
    <x v="0"/>
    <n v="0"/>
    <x v="0"/>
    <x v="0"/>
    <s v="direct debit"/>
    <n v="31"/>
    <x v="1"/>
    <n v="31"/>
    <n v="31"/>
    <x v="0"/>
    <x v="0"/>
    <s v="2023-04-20"/>
    <d v="2023-04-20T00:00:00"/>
    <x v="937"/>
    <s v="Medio"/>
    <s v="Medium"/>
    <n v="28.801576585812391"/>
    <x v="0"/>
    <s v="Teléfono"/>
    <s v="Phone"/>
    <b v="0"/>
    <s v="No"/>
    <s v="Reading"/>
    <x v="0"/>
    <s v="Low"/>
    <n v="0"/>
    <x v="2"/>
    <x v="2"/>
  </r>
  <r>
    <s v="8452-UXLO"/>
    <x v="0"/>
    <n v="72"/>
    <x v="2"/>
    <x v="17"/>
    <n v="1"/>
    <s v="Yes"/>
    <n v="0"/>
    <s v="IL"/>
    <s v="Female"/>
    <s v="Female"/>
    <x v="37"/>
    <s v="Yes"/>
    <s v="No"/>
    <x v="0"/>
    <n v="0"/>
    <x v="1"/>
    <x v="2"/>
    <s v="CREDIT CARD"/>
    <n v="34"/>
    <x v="0"/>
    <n v="34"/>
    <n v="2498"/>
    <x v="0"/>
    <x v="0"/>
    <s v="2023/04/21"/>
    <d v="2023-04-21T00:00:00"/>
    <x v="938"/>
    <s v="Medio"/>
    <s v="Medium"/>
    <n v="32.762758915012313"/>
    <x v="2"/>
    <s v="Teléfono"/>
    <s v="Phone"/>
    <b v="0"/>
    <s v="No"/>
    <s v="Running"/>
    <x v="1"/>
    <s v="Medium"/>
    <n v="5.5555555555555552E-2"/>
    <x v="2"/>
    <x v="2"/>
  </r>
  <r>
    <s v="2757-NSCZ"/>
    <x v="0"/>
    <n v="6"/>
    <x v="1"/>
    <x v="12"/>
    <n v="1"/>
    <s v="Yes"/>
    <n v="0"/>
    <s v="AR"/>
    <s v="Female"/>
    <s v="Female"/>
    <x v="48"/>
    <s v="No"/>
    <s v="Yes"/>
    <x v="0"/>
    <n v="0"/>
    <x v="0"/>
    <x v="1"/>
    <s v="direct debit"/>
    <n v="43"/>
    <x v="1"/>
    <n v="43"/>
    <n v="274"/>
    <x v="0"/>
    <x v="0"/>
    <s v="2021-09-09"/>
    <d v="2021-09-09T00:00:00"/>
    <x v="9"/>
    <s v="Bajo"/>
    <s v="Low"/>
    <n v="48.74846475555637"/>
    <x v="8"/>
    <s v="Teléfono"/>
    <s v="Phone"/>
    <b v="0"/>
    <s v="No"/>
    <s v="Reading"/>
    <x v="1"/>
    <s v="High"/>
    <n v="1.5"/>
    <x v="0"/>
    <x v="1"/>
  </r>
  <r>
    <s v="6389-ZQNB"/>
    <x v="1"/>
    <n v="5"/>
    <x v="3"/>
    <x v="4"/>
    <n v="0"/>
    <s v="No"/>
    <n v="7"/>
    <s v="AZ"/>
    <s v="Female"/>
    <s v="Female"/>
    <x v="21"/>
    <s v="No"/>
    <s v="No"/>
    <x v="0"/>
    <n v="0"/>
    <x v="1"/>
    <x v="0"/>
    <s v="direct debit"/>
    <n v="35"/>
    <x v="1"/>
    <n v="35"/>
    <n v="183"/>
    <x v="4"/>
    <x v="3"/>
    <s v="2023-11-21"/>
    <d v="2023-11-21T00:00:00"/>
    <x v="939"/>
    <s v="Medio"/>
    <s v="Medium"/>
    <n v="37.973133611506391"/>
    <x v="2"/>
    <s v="Email"/>
    <s v="Email"/>
    <b v="1"/>
    <s v="Yes"/>
    <s v="Gaming"/>
    <x v="1"/>
    <s v="Medium"/>
    <n v="0.8"/>
    <x v="0"/>
    <x v="0"/>
  </r>
  <r>
    <s v="7661-ONGT"/>
    <x v="0"/>
    <n v="41"/>
    <x v="1"/>
    <x v="0"/>
    <n v="0"/>
    <s v="No"/>
    <n v="0"/>
    <s v="FL"/>
    <s v="Female"/>
    <s v="Female"/>
    <x v="20"/>
    <s v="Yes"/>
    <s v="No"/>
    <x v="0"/>
    <n v="0"/>
    <x v="0"/>
    <x v="2"/>
    <s v="direct debit"/>
    <n v="13"/>
    <x v="1"/>
    <n v="13"/>
    <n v="512"/>
    <x v="0"/>
    <x v="0"/>
    <s v="2020-02-04"/>
    <d v="2020-02-04T00:00:00"/>
    <x v="594"/>
    <s v="Medio"/>
    <s v="Medium"/>
    <n v="14.059902977022499"/>
    <x v="5"/>
    <s v="Teléfono"/>
    <s v="Phone"/>
    <b v="1"/>
    <s v="Yes"/>
    <s v="Cooking"/>
    <x v="0"/>
    <s v="Medium"/>
    <n v="7.3170731707317069E-2"/>
    <x v="0"/>
    <x v="2"/>
  </r>
  <r>
    <s v="8236-VPJM"/>
    <x v="1"/>
    <n v="40"/>
    <x v="2"/>
    <x v="4"/>
    <n v="1"/>
    <s v="Yes"/>
    <n v="0"/>
    <s v="WA"/>
    <s v="Hombre"/>
    <s v="Male"/>
    <x v="24"/>
    <s v="No"/>
    <s v="No"/>
    <x v="0"/>
    <n v="0"/>
    <x v="0"/>
    <x v="0"/>
    <s v="direct debit"/>
    <n v="36"/>
    <x v="1"/>
    <n v="36"/>
    <n v="1459"/>
    <x v="1"/>
    <x v="8"/>
    <s v="2021-03-11"/>
    <d v="2021-03-11T00:00:00"/>
    <x v="925"/>
    <s v="Medio"/>
    <s v="Medium"/>
    <n v="42.05645590809732"/>
    <x v="3"/>
    <s v="SMS"/>
    <s v="SMS"/>
    <b v="1"/>
    <s v="Yes"/>
    <s v="Cooking"/>
    <x v="1"/>
    <s v="Medium"/>
    <n v="0.15"/>
    <x v="0"/>
    <x v="0"/>
  </r>
  <r>
    <s v="0840-NWVD"/>
    <x v="1"/>
    <n v="1"/>
    <x v="1"/>
    <x v="23"/>
    <n v="1"/>
    <s v="Yes"/>
    <n v="0"/>
    <s v="SC"/>
    <s v="Hombre"/>
    <s v="Male"/>
    <x v="53"/>
    <s v="No"/>
    <s v="Yes"/>
    <x v="0"/>
    <n v="0"/>
    <x v="0"/>
    <x v="0"/>
    <s v="direct debit"/>
    <n v="28"/>
    <x v="1"/>
    <n v="28"/>
    <n v="28"/>
    <x v="1"/>
    <x v="6"/>
    <s v="2022-12-18"/>
    <d v="2022-12-18T00:00:00"/>
    <x v="476"/>
    <s v="Bajo"/>
    <s v="Low"/>
    <n v="23.004724400311328"/>
    <x v="10"/>
    <s v="SMS"/>
    <s v="SMS"/>
    <b v="0"/>
    <s v="No"/>
    <s v="Cooking"/>
    <x v="0"/>
    <s v="Medium"/>
    <n v="7"/>
    <x v="0"/>
    <x v="1"/>
  </r>
  <r>
    <s v="6951-KCHP"/>
    <x v="0"/>
    <n v="21"/>
    <x v="1"/>
    <x v="0"/>
    <n v="0"/>
    <s v="No"/>
    <n v="0"/>
    <s v="VA"/>
    <s v="Hombre"/>
    <s v="Male"/>
    <x v="12"/>
    <s v="No"/>
    <s v="No"/>
    <x v="0"/>
    <n v="0"/>
    <x v="0"/>
    <x v="1"/>
    <s v="CREDIT CARD"/>
    <n v="8"/>
    <x v="0"/>
    <n v="8"/>
    <n v="169"/>
    <x v="0"/>
    <x v="0"/>
    <s v="2022/05/27"/>
    <d v="2022-05-27T00:00:00"/>
    <x v="940"/>
    <s v="Bajo"/>
    <s v="Low"/>
    <n v="6.7239721281370173"/>
    <x v="10"/>
    <s v="Email"/>
    <s v="Email"/>
    <b v="1"/>
    <s v="Yes"/>
    <s v="Gaming"/>
    <x v="0"/>
    <s v="Medium"/>
    <n v="0.33333333333333331"/>
    <x v="0"/>
    <x v="0"/>
  </r>
  <r>
    <s v="1305-DISV"/>
    <x v="0"/>
    <n v="21"/>
    <x v="1"/>
    <x v="7"/>
    <n v="1"/>
    <s v="Yes"/>
    <n v="0"/>
    <s v="MD"/>
    <s v="Female"/>
    <s v="Female"/>
    <x v="41"/>
    <s v="No"/>
    <s v="Yes"/>
    <x v="0"/>
    <n v="0"/>
    <x v="0"/>
    <x v="1"/>
    <s v="direct debit"/>
    <n v="53"/>
    <x v="1"/>
    <n v="53"/>
    <n v="1090"/>
    <x v="0"/>
    <x v="0"/>
    <s v="2020/04/04"/>
    <d v="2020-04-04T00:00:00"/>
    <x v="941"/>
    <s v="Alto"/>
    <s v="High"/>
    <n v="55.571995325809112"/>
    <x v="0"/>
    <s v="Teléfono"/>
    <s v="Phone"/>
    <b v="1"/>
    <s v="Yes"/>
    <s v="Running"/>
    <x v="1"/>
    <s v="Low"/>
    <n v="0"/>
    <x v="0"/>
    <x v="1"/>
  </r>
  <r>
    <s v="8120-URSH"/>
    <x v="1"/>
    <n v="5"/>
    <x v="0"/>
    <x v="2"/>
    <n v="1"/>
    <s v="Yes"/>
    <n v="0"/>
    <s v="MT"/>
    <s v="Hombre"/>
    <s v="Male"/>
    <x v="56"/>
    <s v="No"/>
    <s v="Yes"/>
    <x v="0"/>
    <n v="0"/>
    <x v="1"/>
    <x v="0"/>
    <s v="direct debit"/>
    <n v="22"/>
    <x v="1"/>
    <n v="22"/>
    <n v="104"/>
    <x v="2"/>
    <x v="5"/>
    <s v="2020/06/03"/>
    <d v="2020-06-03T00:00:00"/>
    <x v="109"/>
    <s v="Alto"/>
    <s v="High"/>
    <n v="20.956401488760658"/>
    <x v="1"/>
    <s v="SMS"/>
    <s v="SMS"/>
    <b v="0"/>
    <s v="No"/>
    <s v="Reading"/>
    <x v="0"/>
    <s v="High"/>
    <n v="2"/>
    <x v="0"/>
    <x v="1"/>
  </r>
  <r>
    <s v="1356-SRKD"/>
    <x v="1"/>
    <n v="3"/>
    <x v="2"/>
    <x v="3"/>
    <n v="1"/>
    <s v="Yes"/>
    <n v="0"/>
    <s v="IL"/>
    <s v="Hombre"/>
    <s v="Male"/>
    <x v="0"/>
    <s v="No"/>
    <s v="No"/>
    <x v="0"/>
    <n v="0"/>
    <x v="0"/>
    <x v="0"/>
    <s v="direct debit"/>
    <n v="43"/>
    <x v="1"/>
    <n v="43"/>
    <n v="135"/>
    <x v="1"/>
    <x v="12"/>
    <s v="2023-12-11"/>
    <d v="2023-12-11T00:00:00"/>
    <x v="294"/>
    <s v="Alto"/>
    <s v="High"/>
    <n v="40.223437846755957"/>
    <x v="2"/>
    <s v="Email"/>
    <s v="Email"/>
    <b v="0"/>
    <s v="No"/>
    <s v="Running"/>
    <x v="1"/>
    <s v="Medium"/>
    <n v="1.3333333333333333"/>
    <x v="0"/>
    <x v="0"/>
  </r>
  <r>
    <s v="4000-PAUK"/>
    <x v="0"/>
    <n v="70"/>
    <x v="1"/>
    <x v="11"/>
    <n v="1"/>
    <s v="Yes"/>
    <n v="0"/>
    <s v="RI"/>
    <s v="Female"/>
    <s v="Female"/>
    <x v="6"/>
    <s v="No"/>
    <s v="Yes"/>
    <x v="0"/>
    <n v="0"/>
    <x v="1"/>
    <x v="2"/>
    <s v="direct debit"/>
    <n v="45"/>
    <x v="1"/>
    <n v="45"/>
    <n v="3131"/>
    <x v="0"/>
    <x v="0"/>
    <s v="2023/06/09"/>
    <d v="2023-06-09T00:00:00"/>
    <x v="555"/>
    <s v="Bajo"/>
    <s v="Low"/>
    <n v="42.366256909620283"/>
    <x v="4"/>
    <s v="Email"/>
    <s v="Email"/>
    <b v="1"/>
    <s v="Yes"/>
    <s v="Cooking"/>
    <x v="1"/>
    <s v="Low"/>
    <n v="1.4285714285714285E-2"/>
    <x v="0"/>
    <x v="0"/>
  </r>
  <r>
    <s v="8520-CPBS"/>
    <x v="0"/>
    <n v="49"/>
    <x v="1"/>
    <x v="11"/>
    <n v="1"/>
    <s v="Yes"/>
    <n v="0"/>
    <s v="ID"/>
    <s v="Female"/>
    <s v="Female"/>
    <x v="43"/>
    <s v="No"/>
    <s v="No"/>
    <x v="1"/>
    <n v="4"/>
    <x v="1"/>
    <x v="1"/>
    <s v="CREDIT CARD"/>
    <n v="14"/>
    <x v="0"/>
    <n v="14"/>
    <n v="706"/>
    <x v="0"/>
    <x v="0"/>
    <s v="2023/02/11"/>
    <d v="2023-02-11T00:00:00"/>
    <x v="942"/>
    <s v="Bajo"/>
    <s v="Low"/>
    <n v="11.475630339814341"/>
    <x v="10"/>
    <s v="Email"/>
    <s v="Email"/>
    <b v="0"/>
    <s v="No"/>
    <s v="Running"/>
    <x v="0"/>
    <s v="Medium"/>
    <n v="0.14285714285714285"/>
    <x v="0"/>
    <x v="0"/>
  </r>
  <r>
    <s v="4305-YWQZ"/>
    <x v="0"/>
    <n v="73"/>
    <x v="1"/>
    <x v="2"/>
    <n v="1"/>
    <s v="Yes"/>
    <n v="0"/>
    <s v="ID"/>
    <s v="Female"/>
    <s v="Female"/>
    <x v="1"/>
    <s v="No"/>
    <s v="Yes"/>
    <x v="0"/>
    <n v="0"/>
    <x v="1"/>
    <x v="2"/>
    <s v="direct debit"/>
    <n v="63"/>
    <x v="1"/>
    <n v="63"/>
    <n v="4569"/>
    <x v="0"/>
    <x v="0"/>
    <s v="2022/08/16"/>
    <d v="2022-08-16T00:00:00"/>
    <x v="685"/>
    <s v="Medio"/>
    <s v="Medium"/>
    <n v="60.832929677263273"/>
    <x v="10"/>
    <s v="Email"/>
    <s v="Email"/>
    <b v="1"/>
    <s v="Yes"/>
    <s v="Reading"/>
    <x v="2"/>
    <s v="Medium"/>
    <n v="9.5890410958904104E-2"/>
    <x v="0"/>
    <x v="1"/>
  </r>
  <r>
    <s v="2950-ZPUD"/>
    <x v="0"/>
    <n v="1"/>
    <x v="1"/>
    <x v="0"/>
    <n v="0"/>
    <s v="No"/>
    <n v="0"/>
    <s v="OR"/>
    <s v="Hombre"/>
    <s v="Male"/>
    <x v="12"/>
    <s v="No"/>
    <s v="No"/>
    <x v="0"/>
    <n v="0"/>
    <x v="0"/>
    <x v="0"/>
    <s v="CREDIT CARD"/>
    <n v="9"/>
    <x v="0"/>
    <n v="9"/>
    <n v="9"/>
    <x v="0"/>
    <x v="0"/>
    <s v="2022-05-09"/>
    <d v="2022-05-09T00:00:00"/>
    <x v="943"/>
    <s v="Bajo"/>
    <s v="Low"/>
    <n v="9.7553189933948126"/>
    <x v="6"/>
    <s v="SMS"/>
    <s v="SMS"/>
    <b v="0"/>
    <s v="No"/>
    <s v="Cooking"/>
    <x v="0"/>
    <s v="High"/>
    <n v="8"/>
    <x v="0"/>
    <x v="0"/>
  </r>
  <r>
    <s v="8785-ENDQ"/>
    <x v="0"/>
    <n v="1"/>
    <x v="1"/>
    <x v="0"/>
    <n v="0"/>
    <s v="No"/>
    <n v="0"/>
    <s v="AZ"/>
    <s v="Hombre"/>
    <s v="Male"/>
    <x v="58"/>
    <s v="No"/>
    <s v="No"/>
    <x v="0"/>
    <n v="0"/>
    <x v="0"/>
    <x v="0"/>
    <s v="direct debit"/>
    <n v="11"/>
    <x v="1"/>
    <n v="11"/>
    <n v="11"/>
    <x v="0"/>
    <x v="0"/>
    <s v="2020-01-13"/>
    <d v="2020-01-13T00:00:00"/>
    <x v="926"/>
    <s v="Alto"/>
    <s v="High"/>
    <n v="9.3736155255332196"/>
    <x v="1"/>
    <s v="SMS"/>
    <s v="SMS"/>
    <b v="0"/>
    <s v="No"/>
    <s v="Reading"/>
    <x v="0"/>
    <s v="High"/>
    <n v="10"/>
    <x v="0"/>
    <x v="0"/>
  </r>
  <r>
    <s v="4544-YSVY"/>
    <x v="1"/>
    <n v="9"/>
    <x v="1"/>
    <x v="14"/>
    <n v="1"/>
    <s v="Yes"/>
    <n v="0"/>
    <s v="NV"/>
    <s v="Female"/>
    <s v="Female"/>
    <x v="10"/>
    <s v="No"/>
    <s v="No"/>
    <x v="0"/>
    <n v="0"/>
    <x v="1"/>
    <x v="0"/>
    <s v="PAPER CHECK"/>
    <n v="21"/>
    <x v="3"/>
    <n v="21"/>
    <n v="191"/>
    <x v="1"/>
    <x v="10"/>
    <s v="2023-05-19"/>
    <d v="2023-05-19T00:00:00"/>
    <x v="944"/>
    <s v="Alto"/>
    <s v="High"/>
    <n v="23.655656499923069"/>
    <x v="8"/>
    <s v="Teléfono"/>
    <s v="Phone"/>
    <b v="0"/>
    <s v="No"/>
    <s v="Running"/>
    <x v="0"/>
    <s v="High"/>
    <n v="1"/>
    <x v="2"/>
    <x v="0"/>
  </r>
  <r>
    <s v="5457-RQNQ"/>
    <x v="0"/>
    <n v="41"/>
    <x v="1"/>
    <x v="27"/>
    <n v="1"/>
    <s v="Yes"/>
    <n v="0"/>
    <s v="IN"/>
    <s v="Female"/>
    <s v="Female"/>
    <x v="8"/>
    <s v="Yes"/>
    <s v="No"/>
    <x v="1"/>
    <n v="4"/>
    <x v="0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Cooking"/>
    <x v="1"/>
    <s v="High"/>
    <n v="0.1951219512195122"/>
    <x v="1"/>
    <x v="2"/>
  </r>
  <r>
    <s v="3745-IFII"/>
    <x v="0"/>
    <n v="72"/>
    <x v="1"/>
    <x v="2"/>
    <n v="1"/>
    <s v="Yes"/>
    <n v="0"/>
    <s v="ME"/>
    <s v="Hombre"/>
    <s v="Male"/>
    <x v="18"/>
    <s v="No"/>
    <s v="No"/>
    <x v="1"/>
    <n v="6"/>
    <x v="1"/>
    <x v="2"/>
    <s v="direct debit"/>
    <n v="44"/>
    <x v="1"/>
    <n v="44"/>
    <n v="3129"/>
    <x v="0"/>
    <x v="0"/>
    <s v="2022/11/29"/>
    <d v="2022-11-29T00:00:00"/>
    <x v="643"/>
    <s v="Bajo"/>
    <s v="Low"/>
    <n v="38.823000016130777"/>
    <x v="3"/>
    <s v="Teléfono"/>
    <s v="Phone"/>
    <b v="0"/>
    <s v="No"/>
    <s v="Running"/>
    <x v="1"/>
    <s v="Medium"/>
    <n v="8.3333333333333329E-2"/>
    <x v="0"/>
    <x v="0"/>
  </r>
  <r>
    <s v="3153-ODVD"/>
    <x v="0"/>
    <n v="68"/>
    <x v="1"/>
    <x v="12"/>
    <n v="1"/>
    <s v="Yes"/>
    <n v="0"/>
    <s v="ME"/>
    <s v="Hombre"/>
    <s v="Male"/>
    <x v="58"/>
    <s v="No"/>
    <s v="No"/>
    <x v="1"/>
    <n v="2"/>
    <x v="1"/>
    <x v="1"/>
    <s v="CREDIT CARD"/>
    <n v="39"/>
    <x v="0"/>
    <n v="39"/>
    <n v="2628"/>
    <x v="0"/>
    <x v="0"/>
    <s v="2023/02/02"/>
    <d v="2023-02-02T00:00:00"/>
    <x v="142"/>
    <s v="Bajo"/>
    <s v="Low"/>
    <n v="35.959724129209427"/>
    <x v="3"/>
    <s v="SMS"/>
    <s v="SMS"/>
    <b v="0"/>
    <s v="No"/>
    <s v="Cooking"/>
    <x v="1"/>
    <s v="Medium"/>
    <n v="8.8235294117647065E-2"/>
    <x v="0"/>
    <x v="0"/>
  </r>
  <r>
    <s v="8973-JSQF"/>
    <x v="0"/>
    <n v="72"/>
    <x v="0"/>
    <x v="4"/>
    <n v="1"/>
    <s v="Yes"/>
    <n v="0"/>
    <s v="ND"/>
    <s v="Female"/>
    <s v="Female"/>
    <x v="53"/>
    <s v="No"/>
    <s v="Yes"/>
    <x v="0"/>
    <n v="0"/>
    <x v="1"/>
    <x v="2"/>
    <s v="direct debit"/>
    <n v="44"/>
    <x v="1"/>
    <n v="44"/>
    <n v="3167"/>
    <x v="0"/>
    <x v="0"/>
    <s v="2021-07-10"/>
    <d v="2021-07-10T00:00:00"/>
    <x v="398"/>
    <s v="Medio"/>
    <s v="Medium"/>
    <n v="52.589586116320262"/>
    <x v="8"/>
    <s v="Teléfono"/>
    <s v="Phone"/>
    <b v="1"/>
    <s v="Yes"/>
    <s v="Reading"/>
    <x v="1"/>
    <s v="High"/>
    <n v="0.125"/>
    <x v="0"/>
    <x v="1"/>
  </r>
  <r>
    <s v="6507-HWLH"/>
    <x v="1"/>
    <n v="1"/>
    <x v="5"/>
    <x v="3"/>
    <n v="1"/>
    <s v="Yes"/>
    <n v="0"/>
    <s v="NE"/>
    <s v="Female"/>
    <s v="Female"/>
    <x v="3"/>
    <s v="No"/>
    <s v="No"/>
    <x v="0"/>
    <n v="0"/>
    <x v="0"/>
    <x v="0"/>
    <s v="CREDIT CARD"/>
    <n v="32"/>
    <x v="0"/>
    <n v="32"/>
    <n v="32"/>
    <x v="3"/>
    <x v="7"/>
    <s v="2020-03-27"/>
    <d v="2020-03-27T00:00:00"/>
    <x v="932"/>
    <s v="Medio"/>
    <s v="Medium"/>
    <n v="32.503509335815323"/>
    <x v="0"/>
    <s v="Email"/>
    <s v="Email"/>
    <b v="0"/>
    <s v="No"/>
    <s v="Cooking"/>
    <x v="1"/>
    <s v="Low"/>
    <n v="0"/>
    <x v="0"/>
    <x v="0"/>
  </r>
  <r>
    <s v="1884-HKQO"/>
    <x v="0"/>
    <n v="34"/>
    <x v="1"/>
    <x v="5"/>
    <n v="1"/>
    <s v="Yes"/>
    <n v="0"/>
    <s v="IL"/>
    <s v="Female"/>
    <s v="Female"/>
    <x v="21"/>
    <s v="No"/>
    <s v="No"/>
    <x v="0"/>
    <n v="0"/>
    <x v="1"/>
    <x v="0"/>
    <s v="direct debit"/>
    <n v="57"/>
    <x v="1"/>
    <n v="57"/>
    <n v="1927"/>
    <x v="0"/>
    <x v="0"/>
    <s v="2023/12/04"/>
    <d v="2023-12-04T00:00:00"/>
    <x v="754"/>
    <s v="Bajo"/>
    <s v="Low"/>
    <n v="51.216245136006933"/>
    <x v="1"/>
    <s v="Email"/>
    <s v="Email"/>
    <b v="1"/>
    <s v="Yes"/>
    <s v="Reading"/>
    <x v="1"/>
    <s v="High"/>
    <n v="0.29411764705882354"/>
    <x v="0"/>
    <x v="0"/>
  </r>
  <r>
    <s v="5058-KIOU"/>
    <x v="1"/>
    <n v="1"/>
    <x v="4"/>
    <x v="0"/>
    <n v="0"/>
    <s v="No"/>
    <n v="0"/>
    <s v="MD"/>
    <s v="Hombre"/>
    <s v="Male"/>
    <x v="3"/>
    <s v="No"/>
    <s v="No"/>
    <x v="0"/>
    <n v="0"/>
    <x v="0"/>
    <x v="0"/>
    <s v="direct debit"/>
    <n v="10"/>
    <x v="1"/>
    <n v="10"/>
    <n v="10"/>
    <x v="3"/>
    <x v="1"/>
    <s v="2023-01-12"/>
    <d v="2023-01-12T00:00:00"/>
    <x v="945"/>
    <s v="Medio"/>
    <s v="Medium"/>
    <n v="8.543661828593045"/>
    <x v="7"/>
    <s v="Email"/>
    <s v="Email"/>
    <b v="1"/>
    <s v="Yes"/>
    <s v="Running"/>
    <x v="0"/>
    <s v="Low"/>
    <n v="2"/>
    <x v="0"/>
    <x v="0"/>
  </r>
  <r>
    <s v="6433-CEGP"/>
    <x v="0"/>
    <n v="52"/>
    <x v="1"/>
    <x v="4"/>
    <n v="1"/>
    <s v="Yes"/>
    <n v="0"/>
    <s v="WV"/>
    <s v="Hombre"/>
    <s v="Male"/>
    <x v="51"/>
    <s v="No"/>
    <s v="No"/>
    <x v="0"/>
    <n v="0"/>
    <x v="1"/>
    <x v="1"/>
    <s v="direct debit"/>
    <n v="24"/>
    <x v="1"/>
    <n v="24"/>
    <n v="1254"/>
    <x v="0"/>
    <x v="0"/>
    <s v="2020/08/07"/>
    <d v="2020-08-07T00:00:00"/>
    <x v="740"/>
    <s v="Bajo"/>
    <s v="Low"/>
    <n v="22.75336846175724"/>
    <x v="6"/>
    <s v="SMS"/>
    <s v="SMS"/>
    <b v="0"/>
    <s v="No"/>
    <s v="Reading"/>
    <x v="0"/>
    <s v="High"/>
    <n v="0.15384615384615385"/>
    <x v="0"/>
    <x v="0"/>
  </r>
  <r>
    <s v="8448-DYKP"/>
    <x v="0"/>
    <n v="11"/>
    <x v="1"/>
    <x v="13"/>
    <n v="1"/>
    <s v="Yes"/>
    <n v="0"/>
    <s v="OR"/>
    <s v="Prefer not to say"/>
    <s v="Prefer not to say"/>
    <x v="37"/>
    <s v="Yes"/>
    <s v="No"/>
    <x v="1"/>
    <n v="6"/>
    <x v="0"/>
    <x v="0"/>
    <s v="direct debit"/>
    <n v="27"/>
    <x v="1"/>
    <n v="27"/>
    <n v="301"/>
    <x v="0"/>
    <x v="0"/>
    <s v="2023/04/07"/>
    <d v="2023-04-07T00:00:00"/>
    <x v="80"/>
    <s v="Bajo"/>
    <s v="Low"/>
    <n v="21.982857075163569"/>
    <x v="8"/>
    <s v="Email"/>
    <s v="Email"/>
    <b v="1"/>
    <s v="Yes"/>
    <s v="Running"/>
    <x v="0"/>
    <s v="High"/>
    <n v="0.81818181818181823"/>
    <x v="0"/>
    <x v="2"/>
  </r>
  <r>
    <s v="1923-RMNY"/>
    <x v="1"/>
    <n v="7"/>
    <x v="4"/>
    <x v="11"/>
    <n v="1"/>
    <s v="Yes"/>
    <n v="0"/>
    <s v="CO"/>
    <s v="Female"/>
    <s v="Female"/>
    <x v="10"/>
    <s v="No"/>
    <s v="No"/>
    <x v="1"/>
    <n v="2"/>
    <x v="1"/>
    <x v="0"/>
    <s v="direct debit"/>
    <n v="33"/>
    <x v="1"/>
    <n v="33"/>
    <n v="221"/>
    <x v="2"/>
    <x v="2"/>
    <s v="2020-05-07"/>
    <d v="2020-05-07T00:00:00"/>
    <x v="946"/>
    <s v="Medio"/>
    <s v="Medium"/>
    <n v="28.450100627843021"/>
    <x v="1"/>
    <s v="Email"/>
    <s v="Email"/>
    <b v="1"/>
    <s v="Yes"/>
    <s v="Running"/>
    <x v="0"/>
    <s v="High"/>
    <n v="1.4285714285714286"/>
    <x v="0"/>
    <x v="0"/>
  </r>
  <r>
    <s v="1602-AUQD"/>
    <x v="0"/>
    <n v="45"/>
    <x v="1"/>
    <x v="4"/>
    <n v="1"/>
    <s v="Yes"/>
    <n v="0"/>
    <s v="WV"/>
    <s v="Female"/>
    <s v="Female"/>
    <x v="46"/>
    <s v="No"/>
    <s v="No"/>
    <x v="0"/>
    <n v="0"/>
    <x v="0"/>
    <x v="1"/>
    <s v="CREDIT CARD"/>
    <n v="20"/>
    <x v="0"/>
    <n v="20"/>
    <n v="917"/>
    <x v="0"/>
    <x v="0"/>
    <s v="2020/07/10"/>
    <d v="2020-07-10T00:00:00"/>
    <x v="16"/>
    <s v="Bajo"/>
    <s v="Low"/>
    <n v="18.06941824401234"/>
    <x v="9"/>
    <s v="Email"/>
    <s v="Email"/>
    <b v="0"/>
    <s v="No"/>
    <s v="Reading"/>
    <x v="0"/>
    <s v="Medium"/>
    <n v="0.1111111111111111"/>
    <x v="0"/>
    <x v="0"/>
  </r>
  <r>
    <s v="2248-BSDE"/>
    <x v="1"/>
    <n v="2"/>
    <x v="0"/>
    <x v="9"/>
    <n v="0"/>
    <s v="No"/>
    <n v="6"/>
    <s v="MI"/>
    <s v="Hombre"/>
    <s v="Male"/>
    <x v="11"/>
    <s v="No"/>
    <s v="No"/>
    <x v="0"/>
    <n v="0"/>
    <x v="0"/>
    <x v="0"/>
    <s v="direct debit"/>
    <n v="48"/>
    <x v="1"/>
    <n v="48"/>
    <n v="108"/>
    <x v="1"/>
    <x v="8"/>
    <s v="2023-01-01"/>
    <d v="2023-01-01T00:00:00"/>
    <x v="644"/>
    <s v="Alto"/>
    <s v="High"/>
    <n v="47.979925221737354"/>
    <x v="10"/>
    <s v="Teléfono"/>
    <s v="Phone"/>
    <b v="0"/>
    <s v="No"/>
    <s v="Running"/>
    <x v="1"/>
    <s v="Medium"/>
    <n v="3.5"/>
    <x v="0"/>
    <x v="0"/>
  </r>
  <r>
    <s v="9435-RPWV"/>
    <x v="0"/>
    <n v="13"/>
    <x v="1"/>
    <x v="0"/>
    <n v="0"/>
    <s v="No"/>
    <n v="0"/>
    <s v="WI"/>
    <s v="Hombre"/>
    <s v="Male"/>
    <x v="3"/>
    <s v="No"/>
    <s v="No"/>
    <x v="1"/>
    <n v="6"/>
    <x v="0"/>
    <x v="0"/>
    <s v="direct debit"/>
    <n v="13"/>
    <x v="1"/>
    <n v="13"/>
    <n v="166"/>
    <x v="0"/>
    <x v="0"/>
    <s v="2023/10/18"/>
    <d v="2023-10-18T00:00:00"/>
    <x v="855"/>
    <s v="Bajo"/>
    <s v="Low"/>
    <n v="14.88233339999111"/>
    <x v="10"/>
    <s v="Teléfono"/>
    <s v="Phone"/>
    <b v="0"/>
    <s v="No"/>
    <s v="Running"/>
    <x v="0"/>
    <s v="Medium"/>
    <n v="0.53846153846153844"/>
    <x v="0"/>
    <x v="0"/>
  </r>
  <r>
    <s v="9629-YPFJ"/>
    <x v="0"/>
    <n v="2"/>
    <x v="1"/>
    <x v="0"/>
    <n v="0"/>
    <s v="No"/>
    <n v="0"/>
    <s v="SD"/>
    <s v="Female"/>
    <s v="Female"/>
    <x v="14"/>
    <s v="No"/>
    <s v="No"/>
    <x v="1"/>
    <n v="3"/>
    <x v="0"/>
    <x v="1"/>
    <s v="direct debit"/>
    <n v="8"/>
    <x v="1"/>
    <n v="8"/>
    <n v="16"/>
    <x v="0"/>
    <x v="0"/>
    <s v="2021-03-10"/>
    <d v="2021-03-10T00:00:00"/>
    <x v="452"/>
    <s v="Medio"/>
    <s v="Medium"/>
    <n v="8.9335991717097727"/>
    <x v="7"/>
    <s v="SMS"/>
    <s v="SMS"/>
    <b v="1"/>
    <s v="Yes"/>
    <s v="Reading"/>
    <x v="0"/>
    <s v="Low"/>
    <n v="1"/>
    <x v="0"/>
    <x v="0"/>
  </r>
  <r>
    <s v="0242-MTMN"/>
    <x v="0"/>
    <n v="34"/>
    <x v="0"/>
    <x v="3"/>
    <n v="1"/>
    <s v="Yes"/>
    <n v="0"/>
    <s v="MN"/>
    <s v="Female"/>
    <s v="Female"/>
    <x v="26"/>
    <s v="No"/>
    <s v="No"/>
    <x v="0"/>
    <n v="0"/>
    <x v="1"/>
    <x v="1"/>
    <s v="direct debit"/>
    <n v="41"/>
    <x v="1"/>
    <n v="41"/>
    <n v="1399"/>
    <x v="0"/>
    <x v="0"/>
    <s v="2022-11-20"/>
    <d v="2022-11-20T00:00:00"/>
    <x v="187"/>
    <s v="Medio"/>
    <s v="Medium"/>
    <n v="47.157164219803832"/>
    <x v="1"/>
    <s v="SMS"/>
    <s v="SMS"/>
    <b v="0"/>
    <s v="No"/>
    <s v="Reading"/>
    <x v="1"/>
    <s v="High"/>
    <n v="0.29411764705882354"/>
    <x v="0"/>
    <x v="0"/>
  </r>
  <r>
    <s v="2199-QZML"/>
    <x v="0"/>
    <n v="52"/>
    <x v="2"/>
    <x v="0"/>
    <n v="0"/>
    <s v="No"/>
    <n v="0"/>
    <s v="WV"/>
    <s v="Female"/>
    <s v="Female"/>
    <x v="19"/>
    <s v="No"/>
    <s v="No"/>
    <x v="1"/>
    <n v="6"/>
    <x v="0"/>
    <x v="2"/>
    <s v="CREDIT CARD"/>
    <n v="5"/>
    <x v="0"/>
    <n v="5"/>
    <n v="282"/>
    <x v="0"/>
    <x v="0"/>
    <s v="2022-03-27"/>
    <d v="2022-03-27T00:00:00"/>
    <x v="947"/>
    <s v="Bajo"/>
    <s v="Low"/>
    <n v="4.717354864155844"/>
    <x v="3"/>
    <s v="SMS"/>
    <s v="SMS"/>
    <b v="0"/>
    <s v="No"/>
    <s v="Running"/>
    <x v="0"/>
    <s v="Medium"/>
    <n v="0.11538461538461539"/>
    <x v="0"/>
    <x v="0"/>
  </r>
  <r>
    <s v="0376-XCOY"/>
    <x v="1"/>
    <n v="46"/>
    <x v="0"/>
    <x v="9"/>
    <n v="1"/>
    <s v="Yes"/>
    <n v="0"/>
    <s v="NJ"/>
    <s v="Female"/>
    <s v="Female"/>
    <x v="42"/>
    <s v="No"/>
    <s v="No"/>
    <x v="0"/>
    <n v="0"/>
    <x v="1"/>
    <x v="0"/>
    <s v="direct debit"/>
    <n v="56"/>
    <x v="1"/>
    <n v="56"/>
    <n v="2554"/>
    <x v="3"/>
    <x v="7"/>
    <s v="2020/11/28"/>
    <d v="2020-11-28T00:00:00"/>
    <x v="948"/>
    <s v="Alto"/>
    <s v="High"/>
    <n v="65.148923407773822"/>
    <x v="10"/>
    <s v="SMS"/>
    <s v="SMS"/>
    <b v="1"/>
    <s v="Yes"/>
    <s v="Cooking"/>
    <x v="2"/>
    <s v="Medium"/>
    <n v="0.15217391304347827"/>
    <x v="0"/>
    <x v="0"/>
  </r>
  <r>
    <s v="1556-USEI"/>
    <x v="1"/>
    <n v="70"/>
    <x v="0"/>
    <x v="20"/>
    <n v="1"/>
    <s v="Yes"/>
    <n v="0"/>
    <s v="TX"/>
    <s v="Female"/>
    <s v="Female"/>
    <x v="10"/>
    <s v="No"/>
    <s v="No"/>
    <x v="0"/>
    <n v="0"/>
    <x v="1"/>
    <x v="1"/>
    <s v="CREDIT CARD"/>
    <n v="73"/>
    <x v="0"/>
    <n v="73"/>
    <n v="5129"/>
    <x v="2"/>
    <x v="15"/>
    <s v="2020-05-13"/>
    <d v="2020-05-13T00:00:00"/>
    <x v="949"/>
    <s v="Medio"/>
    <s v="Medium"/>
    <n v="67.144972810801534"/>
    <x v="1"/>
    <s v="Email"/>
    <s v="Email"/>
    <b v="1"/>
    <s v="Yes"/>
    <s v="Cooking"/>
    <x v="2"/>
    <s v="High"/>
    <n v="0.14285714285714285"/>
    <x v="2"/>
    <x v="0"/>
  </r>
  <r>
    <s v="0111-GVHG"/>
    <x v="0"/>
    <n v="43"/>
    <x v="1"/>
    <x v="17"/>
    <n v="1"/>
    <s v="Yes"/>
    <n v="0"/>
    <s v="NC"/>
    <s v="Hombre"/>
    <s v="Male"/>
    <x v="0"/>
    <s v="No"/>
    <s v="No"/>
    <x v="1"/>
    <n v="2"/>
    <x v="0"/>
    <x v="1"/>
    <s v="CREDIT CARD"/>
    <n v="24"/>
    <x v="0"/>
    <n v="24"/>
    <n v="1044"/>
    <x v="0"/>
    <x v="0"/>
    <s v="2022/09/16"/>
    <d v="2022-09-16T00:00:00"/>
    <x v="794"/>
    <s v="Medio"/>
    <s v="Medium"/>
    <n v="28.305675701358741"/>
    <x v="7"/>
    <s v="SMS"/>
    <s v="SMS"/>
    <b v="1"/>
    <s v="Yes"/>
    <s v="Running"/>
    <x v="0"/>
    <s v="Low"/>
    <n v="4.6511627906976744E-2"/>
    <x v="2"/>
    <x v="0"/>
  </r>
  <r>
    <s v="4056-PNPB"/>
    <x v="0"/>
    <n v="27"/>
    <x v="2"/>
    <x v="25"/>
    <n v="1"/>
    <s v="Yes"/>
    <n v="0"/>
    <s v="MI"/>
    <s v="Female"/>
    <s v="Female"/>
    <x v="32"/>
    <s v="Yes"/>
    <s v="No"/>
    <x v="0"/>
    <n v="0"/>
    <x v="1"/>
    <x v="1"/>
    <s v="CREDIT CARD"/>
    <n v="46"/>
    <x v="0"/>
    <n v="46"/>
    <n v="1234"/>
    <x v="0"/>
    <x v="0"/>
    <s v="2021/04/13"/>
    <d v="2021-04-13T00:00:00"/>
    <x v="235"/>
    <s v="Alto"/>
    <s v="High"/>
    <n v="45.043620919967928"/>
    <x v="3"/>
    <s v="Teléfono"/>
    <s v="Phone"/>
    <b v="0"/>
    <s v="No"/>
    <s v="Running"/>
    <x v="1"/>
    <s v="Medium"/>
    <n v="0.22222222222222221"/>
    <x v="2"/>
    <x v="2"/>
  </r>
  <r>
    <s v="5218-NTZB"/>
    <x v="0"/>
    <n v="9"/>
    <x v="1"/>
    <x v="9"/>
    <n v="1"/>
    <s v="Yes"/>
    <n v="0"/>
    <s v="NM"/>
    <s v="Hombre"/>
    <s v="Male"/>
    <x v="63"/>
    <s v="No"/>
    <s v="Yes"/>
    <x v="0"/>
    <n v="0"/>
    <x v="1"/>
    <x v="2"/>
    <s v="CREDIT CARD"/>
    <n v="30"/>
    <x v="0"/>
    <n v="30"/>
    <n v="270"/>
    <x v="0"/>
    <x v="0"/>
    <s v="2023-02-26"/>
    <d v="2023-02-26T00:00:00"/>
    <x v="652"/>
    <s v="Medio"/>
    <s v="Medium"/>
    <n v="30.671922758659161"/>
    <x v="0"/>
    <s v="SMS"/>
    <s v="SMS"/>
    <b v="1"/>
    <s v="Yes"/>
    <s v="Cooking"/>
    <x v="1"/>
    <s v="Low"/>
    <n v="0"/>
    <x v="0"/>
    <x v="1"/>
  </r>
  <r>
    <s v="4751-DKKV"/>
    <x v="0"/>
    <n v="66"/>
    <x v="1"/>
    <x v="18"/>
    <n v="1"/>
    <s v="Yes"/>
    <n v="0"/>
    <s v="AZ"/>
    <s v="Hombre"/>
    <s v="Male"/>
    <x v="33"/>
    <s v="Yes"/>
    <s v="No"/>
    <x v="1"/>
    <n v="3"/>
    <x v="1"/>
    <x v="2"/>
    <s v="direct debit"/>
    <n v="37"/>
    <x v="1"/>
    <n v="37"/>
    <n v="2452"/>
    <x v="0"/>
    <x v="0"/>
    <s v="2021-09-09"/>
    <d v="2021-09-09T00:00:00"/>
    <x v="558"/>
    <s v="Medio"/>
    <s v="Medium"/>
    <n v="37.700459051880848"/>
    <x v="7"/>
    <s v="Email"/>
    <s v="Email"/>
    <b v="0"/>
    <s v="No"/>
    <s v="Running"/>
    <x v="1"/>
    <s v="Low"/>
    <n v="3.0303030303030304E-2"/>
    <x v="0"/>
    <x v="2"/>
  </r>
  <r>
    <s v="0759-KBMK"/>
    <x v="0"/>
    <n v="60"/>
    <x v="1"/>
    <x v="3"/>
    <n v="1"/>
    <s v="Yes"/>
    <n v="0"/>
    <s v="WV"/>
    <s v="Female"/>
    <s v="Female"/>
    <x v="5"/>
    <s v="No"/>
    <s v="No"/>
    <x v="1"/>
    <n v="2"/>
    <x v="1"/>
    <x v="0"/>
    <s v="direct debit"/>
    <n v="39"/>
    <x v="1"/>
    <n v="39"/>
    <n v="2363"/>
    <x v="0"/>
    <x v="0"/>
    <s v="2020/01/23"/>
    <d v="2020-01-23T00:00:00"/>
    <x v="950"/>
    <s v="Alto"/>
    <s v="High"/>
    <n v="37.619888035044887"/>
    <x v="2"/>
    <s v="Teléfono"/>
    <s v="Phone"/>
    <b v="1"/>
    <s v="Yes"/>
    <s v="Gaming"/>
    <x v="1"/>
    <s v="Medium"/>
    <n v="6.6666666666666666E-2"/>
    <x v="0"/>
    <x v="0"/>
  </r>
  <r>
    <s v="3436-SNPV"/>
    <x v="0"/>
    <n v="15"/>
    <x v="0"/>
    <x v="2"/>
    <n v="1"/>
    <s v="Yes"/>
    <n v="0"/>
    <s v="IN"/>
    <s v="Hombre"/>
    <s v="Male"/>
    <x v="50"/>
    <s v="Yes"/>
    <s v="No"/>
    <x v="0"/>
    <n v="0"/>
    <x v="1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Cooking"/>
    <x v="1"/>
    <s v="Medium"/>
    <n v="0.4"/>
    <x v="0"/>
    <x v="2"/>
  </r>
  <r>
    <s v="5245-ZVPI"/>
    <x v="0"/>
    <n v="31"/>
    <x v="2"/>
    <x v="23"/>
    <n v="1"/>
    <s v="Yes"/>
    <n v="0"/>
    <s v="AZ"/>
    <s v="Hombre"/>
    <s v="Male"/>
    <x v="46"/>
    <s v="No"/>
    <s v="No"/>
    <x v="0"/>
    <n v="0"/>
    <x v="0"/>
    <x v="0"/>
    <s v="direct debit"/>
    <n v="30"/>
    <x v="1"/>
    <n v="30"/>
    <n v="940"/>
    <x v="0"/>
    <x v="0"/>
    <s v="2023/05/07"/>
    <d v="2023-05-07T00:00:00"/>
    <x v="514"/>
    <s v="Medio"/>
    <s v="Medium"/>
    <n v="35.624260991154863"/>
    <x v="9"/>
    <s v="SMS"/>
    <s v="SMS"/>
    <b v="0"/>
    <s v="No"/>
    <s v="Cooking"/>
    <x v="1"/>
    <s v="Medium"/>
    <n v="0.16129032258064516"/>
    <x v="0"/>
    <x v="0"/>
  </r>
  <r>
    <s v="4845-FXAH"/>
    <x v="1"/>
    <n v="1"/>
    <x v="2"/>
    <x v="9"/>
    <n v="1"/>
    <s v="Yes"/>
    <n v="0"/>
    <s v="DE"/>
    <s v="Hombre"/>
    <s v="Male"/>
    <x v="34"/>
    <s v="No"/>
    <s v="Yes"/>
    <x v="0"/>
    <n v="0"/>
    <x v="0"/>
    <x v="0"/>
    <s v="direct debit"/>
    <n v="56"/>
    <x v="1"/>
    <n v="56"/>
    <n v="56"/>
    <x v="4"/>
    <x v="3"/>
    <s v="2021-02-25"/>
    <d v="2021-02-25T00:00:00"/>
    <x v="240"/>
    <s v="Alto"/>
    <s v="High"/>
    <n v="52.369978319257577"/>
    <x v="8"/>
    <s v="Teléfono"/>
    <s v="Phone"/>
    <b v="0"/>
    <s v="No"/>
    <s v="Running"/>
    <x v="1"/>
    <s v="High"/>
    <n v="9"/>
    <x v="0"/>
    <x v="1"/>
  </r>
  <r>
    <s v="3178-FCEL"/>
    <x v="0"/>
    <n v="42"/>
    <x v="1"/>
    <x v="9"/>
    <n v="0"/>
    <s v="No"/>
    <n v="38"/>
    <s v="RI"/>
    <s v="Hombre"/>
    <s v="Male"/>
    <x v="30"/>
    <s v="No"/>
    <s v="Yes"/>
    <x v="0"/>
    <n v="0"/>
    <x v="1"/>
    <x v="1"/>
    <s v="direct debit"/>
    <n v="36"/>
    <x v="1"/>
    <n v="36"/>
    <n v="1516"/>
    <x v="0"/>
    <x v="0"/>
    <s v="2020/01/01"/>
    <d v="2020-01-01T00:00:00"/>
    <x v="447"/>
    <s v="Alto"/>
    <s v="High"/>
    <n v="36.344146696041022"/>
    <x v="10"/>
    <s v="SMS"/>
    <s v="SMS"/>
    <b v="1"/>
    <s v="Yes"/>
    <s v="Cooking"/>
    <x v="1"/>
    <s v="Medium"/>
    <n v="0.16666666666666666"/>
    <x v="0"/>
    <x v="1"/>
  </r>
  <r>
    <s v="4331-EXSU"/>
    <x v="0"/>
    <n v="1"/>
    <x v="1"/>
    <x v="7"/>
    <n v="1"/>
    <s v="Yes"/>
    <n v="0"/>
    <s v="CT"/>
    <s v="Female"/>
    <s v="Female"/>
    <x v="12"/>
    <s v="No"/>
    <s v="No"/>
    <x v="0"/>
    <n v="0"/>
    <x v="0"/>
    <x v="0"/>
    <s v="direct debit"/>
    <n v="13"/>
    <x v="1"/>
    <n v="13"/>
    <n v="13"/>
    <x v="0"/>
    <x v="0"/>
    <s v="2021/06/16"/>
    <d v="2021-06-16T00:00:00"/>
    <x v="673"/>
    <s v="Bajo"/>
    <s v="Low"/>
    <n v="15.034899336262029"/>
    <x v="7"/>
    <s v="SMS"/>
    <s v="SMS"/>
    <b v="1"/>
    <s v="Yes"/>
    <s v="Cooking"/>
    <x v="0"/>
    <s v="Low"/>
    <n v="2"/>
    <x v="0"/>
    <x v="0"/>
  </r>
  <r>
    <s v="1749-EXCO"/>
    <x v="0"/>
    <n v="23"/>
    <x v="1"/>
    <x v="0"/>
    <n v="0"/>
    <s v="No"/>
    <n v="0"/>
    <s v="FL"/>
    <s v="Hombre"/>
    <s v="Male"/>
    <x v="30"/>
    <s v="No"/>
    <s v="Yes"/>
    <x v="0"/>
    <n v="0"/>
    <x v="0"/>
    <x v="1"/>
    <s v="direct debit"/>
    <n v="9"/>
    <x v="1"/>
    <n v="9"/>
    <n v="209"/>
    <x v="0"/>
    <x v="0"/>
    <s v="2021-01-30"/>
    <d v="2021-01-30T00:00:00"/>
    <x v="952"/>
    <s v="Medio"/>
    <s v="Medium"/>
    <n v="10.47328246997656"/>
    <x v="9"/>
    <s v="Teléfono"/>
    <s v="Phone"/>
    <b v="1"/>
    <s v="Yes"/>
    <s v="Running"/>
    <x v="0"/>
    <s v="Medium"/>
    <n v="0.21739130434782608"/>
    <x v="0"/>
    <x v="1"/>
  </r>
  <r>
    <s v="0231-PNMP"/>
    <x v="1"/>
    <n v="1"/>
    <x v="2"/>
    <x v="18"/>
    <n v="0"/>
    <s v="No"/>
    <n v="6"/>
    <s v="NH"/>
    <s v="Female"/>
    <s v="Female"/>
    <x v="22"/>
    <s v="Yes"/>
    <s v="No"/>
    <x v="0"/>
    <n v="0"/>
    <x v="0"/>
    <x v="0"/>
    <s v="direct debit"/>
    <n v="37"/>
    <x v="1"/>
    <n v="37"/>
    <n v="37"/>
    <x v="1"/>
    <x v="12"/>
    <s v="2023/05/10"/>
    <d v="2023-05-10T00:00:00"/>
    <x v="209"/>
    <s v="Alto"/>
    <s v="High"/>
    <n v="29.639511100101441"/>
    <x v="8"/>
    <s v="SMS"/>
    <s v="SMS"/>
    <b v="0"/>
    <s v="No"/>
    <s v="Running"/>
    <x v="0"/>
    <s v="High"/>
    <n v="9"/>
    <x v="0"/>
    <x v="2"/>
  </r>
  <r>
    <s v="6332-ZOLW"/>
    <x v="0"/>
    <n v="68"/>
    <x v="0"/>
    <x v="1"/>
    <n v="1"/>
    <s v="Yes"/>
    <n v="0"/>
    <s v="UT"/>
    <s v="Female"/>
    <s v="Female"/>
    <x v="14"/>
    <s v="No"/>
    <s v="No"/>
    <x v="0"/>
    <n v="0"/>
    <x v="1"/>
    <x v="2"/>
    <s v="direct debit"/>
    <n v="53"/>
    <x v="1"/>
    <n v="53"/>
    <n v="3606"/>
    <x v="0"/>
    <x v="0"/>
    <s v="2023-07-05"/>
    <d v="2023-07-05T00:00:00"/>
    <x v="953"/>
    <s v="Medio"/>
    <s v="Medium"/>
    <n v="54.458826504840417"/>
    <x v="9"/>
    <s v="Email"/>
    <s v="Email"/>
    <b v="0"/>
    <s v="No"/>
    <s v="Reading"/>
    <x v="1"/>
    <s v="Medium"/>
    <n v="7.3529411764705885E-2"/>
    <x v="0"/>
    <x v="0"/>
  </r>
  <r>
    <s v="6186-KOOD"/>
    <x v="0"/>
    <n v="54"/>
    <x v="0"/>
    <x v="13"/>
    <n v="0"/>
    <s v="No"/>
    <n v="25"/>
    <s v="MI"/>
    <s v="Female"/>
    <s v="Female"/>
    <x v="10"/>
    <s v="No"/>
    <s v="No"/>
    <x v="0"/>
    <n v="0"/>
    <x v="1"/>
    <x v="1"/>
    <s v="direct debit"/>
    <n v="62"/>
    <x v="1"/>
    <n v="62"/>
    <n v="3331"/>
    <x v="0"/>
    <x v="0"/>
    <s v="2021-09-06"/>
    <d v="2021-09-06T00:00:00"/>
    <x v="170"/>
    <s v="Medio"/>
    <s v="Medium"/>
    <n v="73.868705561590076"/>
    <x v="1"/>
    <s v="Email"/>
    <s v="Email"/>
    <b v="1"/>
    <s v="Yes"/>
    <s v="Gaming"/>
    <x v="2"/>
    <s v="High"/>
    <n v="0.18518518518518517"/>
    <x v="0"/>
    <x v="0"/>
  </r>
  <r>
    <s v="0176-DQCE"/>
    <x v="0"/>
    <n v="22"/>
    <x v="1"/>
    <x v="0"/>
    <n v="0"/>
    <s v="No"/>
    <n v="0"/>
    <s v="MI"/>
    <s v="Hombre"/>
    <s v="Male"/>
    <x v="7"/>
    <s v="No"/>
    <s v="No"/>
    <x v="0"/>
    <n v="0"/>
    <x v="0"/>
    <x v="2"/>
    <s v="CREDIT CARD"/>
    <n v="13"/>
    <x v="0"/>
    <n v="13"/>
    <n v="285"/>
    <x v="0"/>
    <x v="0"/>
    <s v="2021/11/21"/>
    <d v="2021-11-21T00:00:00"/>
    <x v="954"/>
    <s v="Medio"/>
    <s v="Medium"/>
    <n v="14.75650357870102"/>
    <x v="8"/>
    <s v="SMS"/>
    <s v="SMS"/>
    <b v="1"/>
    <s v="Yes"/>
    <s v="Cooking"/>
    <x v="0"/>
    <s v="High"/>
    <n v="0.40909090909090912"/>
    <x v="0"/>
    <x v="0"/>
  </r>
  <r>
    <s v="3630-GYVU"/>
    <x v="0"/>
    <n v="71"/>
    <x v="1"/>
    <x v="13"/>
    <n v="1"/>
    <s v="Yes"/>
    <n v="0"/>
    <s v="CT"/>
    <s v="Hombre"/>
    <s v="Male"/>
    <x v="21"/>
    <s v="No"/>
    <s v="No"/>
    <x v="0"/>
    <n v="0"/>
    <x v="1"/>
    <x v="0"/>
    <s v="direct debit"/>
    <n v="40"/>
    <x v="1"/>
    <n v="40"/>
    <n v="2870"/>
    <x v="0"/>
    <x v="0"/>
    <s v="2020-12-21"/>
    <d v="2020-12-21T00:00:00"/>
    <x v="955"/>
    <s v="Medio"/>
    <s v="Medium"/>
    <n v="41.228178162758667"/>
    <x v="5"/>
    <s v="Teléfono"/>
    <s v="Phone"/>
    <b v="1"/>
    <s v="Yes"/>
    <s v="Running"/>
    <x v="1"/>
    <s v="Medium"/>
    <n v="4.2253521126760563E-2"/>
    <x v="0"/>
    <x v="0"/>
  </r>
  <r>
    <s v="2500-BHDQ"/>
    <x v="0"/>
    <n v="11"/>
    <x v="1"/>
    <x v="4"/>
    <n v="1"/>
    <s v="Yes"/>
    <n v="0"/>
    <s v="WV"/>
    <s v="Hombre"/>
    <s v="Male"/>
    <x v="42"/>
    <s v="No"/>
    <s v="No"/>
    <x v="0"/>
    <n v="0"/>
    <x v="0"/>
    <x v="0"/>
    <s v="direct debit"/>
    <n v="22"/>
    <x v="1"/>
    <n v="22"/>
    <n v="254"/>
    <x v="0"/>
    <x v="0"/>
    <s v="2023/03/20"/>
    <d v="2023-03-20T00:00:00"/>
    <x v="956"/>
    <s v="Medio"/>
    <s v="Medium"/>
    <n v="21.222615984839891"/>
    <x v="0"/>
    <s v="SMS"/>
    <s v="SMS"/>
    <b v="0"/>
    <s v="No"/>
    <s v="Running"/>
    <x v="0"/>
    <s v="Low"/>
    <n v="0"/>
    <x v="0"/>
    <x v="0"/>
  </r>
  <r>
    <s v="1601-DLVF"/>
    <x v="0"/>
    <n v="72"/>
    <x v="2"/>
    <x v="4"/>
    <n v="1"/>
    <s v="Yes"/>
    <n v="0"/>
    <s v="NV"/>
    <s v="Female"/>
    <s v="Female"/>
    <x v="14"/>
    <s v="No"/>
    <s v="No"/>
    <x v="0"/>
    <n v="0"/>
    <x v="1"/>
    <x v="2"/>
    <s v="CREDIT CARD"/>
    <n v="67"/>
    <x v="0"/>
    <n v="67"/>
    <n v="4848"/>
    <x v="0"/>
    <x v="0"/>
    <s v="2022-09-15"/>
    <d v="2022-09-15T00:00:00"/>
    <x v="725"/>
    <s v="Bajo"/>
    <s v="Low"/>
    <n v="65.786555221011355"/>
    <x v="2"/>
    <s v="Teléfono"/>
    <s v="Phone"/>
    <b v="0"/>
    <s v="No"/>
    <s v="Gaming"/>
    <x v="2"/>
    <s v="Medium"/>
    <n v="5.5555555555555552E-2"/>
    <x v="0"/>
    <x v="0"/>
  </r>
  <r>
    <s v="8929-KKXB"/>
    <x v="0"/>
    <n v="20"/>
    <x v="1"/>
    <x v="4"/>
    <n v="1"/>
    <s v="Yes"/>
    <n v="0"/>
    <s v="CA"/>
    <s v="Hombre"/>
    <s v="Male"/>
    <x v="17"/>
    <s v="No"/>
    <s v="No"/>
    <x v="0"/>
    <n v="0"/>
    <x v="0"/>
    <x v="0"/>
    <s v="CREDIT CARD"/>
    <n v="19"/>
    <x v="0"/>
    <n v="19"/>
    <n v="390"/>
    <x v="0"/>
    <x v="0"/>
    <s v="2020/04/19"/>
    <d v="2020-04-19T00:00:00"/>
    <x v="900"/>
    <s v="Medio"/>
    <s v="Medium"/>
    <n v="17.659511235707711"/>
    <x v="3"/>
    <s v="Email"/>
    <s v="Email"/>
    <b v="0"/>
    <s v="No"/>
    <s v="Reading"/>
    <x v="0"/>
    <s v="Medium"/>
    <n v="0.3"/>
    <x v="0"/>
    <x v="0"/>
  </r>
  <r>
    <s v="6110-TLUE"/>
    <x v="1"/>
    <n v="1"/>
    <x v="1"/>
    <x v="3"/>
    <n v="1"/>
    <s v="Yes"/>
    <n v="0"/>
    <s v="NH"/>
    <s v="Hombre"/>
    <s v="Male"/>
    <x v="44"/>
    <s v="No"/>
    <s v="Yes"/>
    <x v="0"/>
    <n v="0"/>
    <x v="1"/>
    <x v="0"/>
    <s v="PAPER CHECK"/>
    <n v="20"/>
    <x v="3"/>
    <n v="20"/>
    <n v="20"/>
    <x v="1"/>
    <x v="8"/>
    <s v="2022/10/15"/>
    <d v="2022-10-15T00:00:00"/>
    <x v="192"/>
    <s v="Medio"/>
    <s v="Medium"/>
    <n v="21.780025183038148"/>
    <x v="2"/>
    <s v="SMS"/>
    <s v="SMS"/>
    <b v="1"/>
    <s v="Yes"/>
    <s v="Cooking"/>
    <x v="0"/>
    <s v="Medium"/>
    <n v="4"/>
    <x v="0"/>
    <x v="1"/>
  </r>
  <r>
    <s v="2374-FWEG"/>
    <x v="0"/>
    <n v="5"/>
    <x v="2"/>
    <x v="25"/>
    <n v="1"/>
    <s v="Yes"/>
    <n v="0"/>
    <s v="OH"/>
    <s v="Female"/>
    <s v="Female"/>
    <x v="37"/>
    <s v="Yes"/>
    <s v="No"/>
    <x v="0"/>
    <n v="0"/>
    <x v="0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unning"/>
    <x v="1"/>
    <s v="High"/>
    <n v="2"/>
    <x v="2"/>
    <x v="2"/>
  </r>
  <r>
    <s v="3070-ZNEE"/>
    <x v="1"/>
    <n v="67"/>
    <x v="1"/>
    <x v="2"/>
    <n v="1"/>
    <s v="Yes"/>
    <n v="0"/>
    <s v="CA"/>
    <s v="Hombre"/>
    <s v="Male"/>
    <x v="1"/>
    <s v="No"/>
    <s v="Yes"/>
    <x v="0"/>
    <n v="0"/>
    <x v="1"/>
    <x v="2"/>
    <s v="direct debit"/>
    <n v="60"/>
    <x v="1"/>
    <n v="60"/>
    <n v="3989"/>
    <x v="0"/>
    <x v="0"/>
    <s v="2023/09/13"/>
    <d v="2023-09-13T00:00:00"/>
    <x v="957"/>
    <s v="Bajo"/>
    <s v="Low"/>
    <n v="65.694919981434992"/>
    <x v="6"/>
    <s v="Email"/>
    <s v="Email"/>
    <b v="1"/>
    <s v="Yes"/>
    <s v="Reading"/>
    <x v="2"/>
    <s v="High"/>
    <n v="0.11940298507462686"/>
    <x v="0"/>
    <x v="1"/>
  </r>
  <r>
    <s v="6784-GCMH"/>
    <x v="1"/>
    <n v="7"/>
    <x v="2"/>
    <x v="12"/>
    <n v="0"/>
    <s v="No"/>
    <n v="5"/>
    <s v="NE"/>
    <s v="Hombre"/>
    <s v="Male"/>
    <x v="55"/>
    <s v="No"/>
    <s v="No"/>
    <x v="1"/>
    <n v="2"/>
    <x v="0"/>
    <x v="0"/>
    <s v="CREDIT CARD"/>
    <n v="28"/>
    <x v="0"/>
    <n v="28"/>
    <n v="196"/>
    <x v="1"/>
    <x v="6"/>
    <s v="2021-12-05"/>
    <d v="2021-12-05T00:00:00"/>
    <x v="958"/>
    <s v="Alto"/>
    <s v="High"/>
    <n v="30.678591304342898"/>
    <x v="9"/>
    <s v="Teléfono"/>
    <s v="Phone"/>
    <b v="0"/>
    <s v="No"/>
    <s v="Cooking"/>
    <x v="1"/>
    <s v="Medium"/>
    <n v="0.7142857142857143"/>
    <x v="0"/>
    <x v="0"/>
  </r>
  <r>
    <s v="5078-GNYY"/>
    <x v="0"/>
    <n v="44"/>
    <x v="0"/>
    <x v="5"/>
    <n v="1"/>
    <s v="Yes"/>
    <n v="0"/>
    <s v="NC"/>
    <s v="Female"/>
    <s v="Female"/>
    <x v="60"/>
    <s v="No"/>
    <s v="Yes"/>
    <x v="0"/>
    <n v="0"/>
    <x v="1"/>
    <x v="1"/>
    <s v="direct debit"/>
    <n v="37"/>
    <x v="1"/>
    <n v="37"/>
    <n v="1627"/>
    <x v="0"/>
    <x v="0"/>
    <s v="2020/07/21"/>
    <d v="2020-07-21T00:00:00"/>
    <x v="784"/>
    <s v="Medio"/>
    <s v="Medium"/>
    <n v="43.548862774048267"/>
    <x v="2"/>
    <s v="Email"/>
    <s v="Email"/>
    <b v="0"/>
    <s v="No"/>
    <s v="Gaming"/>
    <x v="1"/>
    <s v="Medium"/>
    <n v="9.0909090909090912E-2"/>
    <x v="0"/>
    <x v="1"/>
  </r>
  <r>
    <s v="5348-LNSV"/>
    <x v="1"/>
    <n v="4"/>
    <x v="5"/>
    <x v="3"/>
    <n v="1"/>
    <s v="Yes"/>
    <n v="0"/>
    <s v="NM"/>
    <s v="Female"/>
    <s v="Female"/>
    <x v="52"/>
    <s v="No"/>
    <s v="Yes"/>
    <x v="0"/>
    <n v="0"/>
    <x v="1"/>
    <x v="0"/>
    <s v="direct debit"/>
    <n v="31"/>
    <x v="1"/>
    <n v="31"/>
    <n v="120"/>
    <x v="1"/>
    <x v="6"/>
    <s v="2021/02/06"/>
    <d v="2021-02-06T00:00:00"/>
    <x v="959"/>
    <s v="Medio"/>
    <s v="Medium"/>
    <n v="31.540317124326371"/>
    <x v="10"/>
    <s v="Email"/>
    <s v="Email"/>
    <b v="0"/>
    <s v="No"/>
    <s v="Cooking"/>
    <x v="1"/>
    <s v="Medium"/>
    <n v="1.75"/>
    <x v="0"/>
    <x v="1"/>
  </r>
  <r>
    <s v="2539-PMGZ"/>
    <x v="1"/>
    <n v="49"/>
    <x v="3"/>
    <x v="5"/>
    <n v="1"/>
    <s v="Yes"/>
    <n v="0"/>
    <s v="DE"/>
    <s v="Female"/>
    <s v="Female"/>
    <x v="3"/>
    <s v="No"/>
    <s v="No"/>
    <x v="0"/>
    <n v="0"/>
    <x v="0"/>
    <x v="0"/>
    <s v="direct debit"/>
    <n v="56"/>
    <x v="1"/>
    <n v="56"/>
    <n v="2718"/>
    <x v="1"/>
    <x v="6"/>
    <s v="2021-12-04"/>
    <d v="2021-12-04T00:00:00"/>
    <x v="960"/>
    <s v="Medio"/>
    <s v="Medium"/>
    <n v="45.018057609298438"/>
    <x v="3"/>
    <s v="Teléfono"/>
    <s v="Phone"/>
    <b v="0"/>
    <s v="No"/>
    <s v="Gaming"/>
    <x v="1"/>
    <s v="Medium"/>
    <n v="0.12244897959183673"/>
    <x v="0"/>
    <x v="0"/>
  </r>
  <r>
    <s v="1760-OQIZ"/>
    <x v="1"/>
    <n v="7"/>
    <x v="1"/>
    <x v="1"/>
    <n v="1"/>
    <s v="Yes"/>
    <n v="0"/>
    <s v="NE"/>
    <s v="Hombre"/>
    <s v="Male"/>
    <x v="44"/>
    <s v="No"/>
    <s v="Yes"/>
    <x v="0"/>
    <n v="0"/>
    <x v="0"/>
    <x v="0"/>
    <s v="CREDIT CARD"/>
    <n v="35"/>
    <x v="0"/>
    <n v="35"/>
    <n v="234"/>
    <x v="3"/>
    <x v="1"/>
    <s v="2021-01-07"/>
    <d v="2021-01-07T00:00:00"/>
    <x v="83"/>
    <s v="Alto"/>
    <s v="High"/>
    <n v="29.427484047672461"/>
    <x v="10"/>
    <s v="Teléfono"/>
    <s v="Phone"/>
    <b v="0"/>
    <s v="No"/>
    <s v="Cooking"/>
    <x v="0"/>
    <s v="Medium"/>
    <n v="1"/>
    <x v="0"/>
    <x v="1"/>
  </r>
  <r>
    <s v="4333-QGSX"/>
    <x v="0"/>
    <n v="46"/>
    <x v="2"/>
    <x v="24"/>
    <n v="1"/>
    <s v="Yes"/>
    <n v="0"/>
    <s v="LA"/>
    <s v="Hombre"/>
    <s v="Male"/>
    <x v="10"/>
    <s v="No"/>
    <s v="No"/>
    <x v="0"/>
    <n v="0"/>
    <x v="1"/>
    <x v="0"/>
    <s v="CREDIT CARD"/>
    <n v="49"/>
    <x v="0"/>
    <n v="49"/>
    <n v="2228"/>
    <x v="0"/>
    <x v="0"/>
    <s v="2023/08/10"/>
    <d v="2023-08-10T00:00:00"/>
    <x v="70"/>
    <s v="Bajo"/>
    <s v="Low"/>
    <n v="42.452100225689591"/>
    <x v="1"/>
    <s v="Email"/>
    <s v="Email"/>
    <b v="0"/>
    <s v="No"/>
    <s v="Cooking"/>
    <x v="1"/>
    <s v="High"/>
    <n v="0.21739130434782608"/>
    <x v="2"/>
    <x v="0"/>
  </r>
  <r>
    <s v="6104-FNEV"/>
    <x v="0"/>
    <n v="3"/>
    <x v="1"/>
    <x v="5"/>
    <n v="0"/>
    <s v="No"/>
    <n v="5"/>
    <s v="TX"/>
    <s v="Female"/>
    <s v="Female"/>
    <x v="12"/>
    <s v="No"/>
    <s v="No"/>
    <x v="0"/>
    <n v="0"/>
    <x v="0"/>
    <x v="0"/>
    <s v="CREDIT CARD"/>
    <n v="27"/>
    <x v="0"/>
    <n v="27"/>
    <n v="89"/>
    <x v="0"/>
    <x v="0"/>
    <s v="2021/03/11"/>
    <d v="2021-03-11T00:00:00"/>
    <x v="57"/>
    <s v="Alto"/>
    <s v="High"/>
    <n v="26.055917410264879"/>
    <x v="1"/>
    <s v="Teléfono"/>
    <s v="Phone"/>
    <b v="0"/>
    <s v="No"/>
    <s v="Reading"/>
    <x v="0"/>
    <s v="High"/>
    <n v="3.3333333333333335"/>
    <x v="0"/>
    <x v="0"/>
  </r>
  <r>
    <s v="8423-DOQR"/>
    <x v="0"/>
    <n v="28"/>
    <x v="1"/>
    <x v="9"/>
    <n v="1"/>
    <s v="Yes"/>
    <n v="0"/>
    <s v="LA"/>
    <s v="Female"/>
    <s v="Female"/>
    <x v="46"/>
    <s v="No"/>
    <s v="No"/>
    <x v="0"/>
    <n v="0"/>
    <x v="1"/>
    <x v="0"/>
    <s v="direct debit"/>
    <n v="36"/>
    <x v="1"/>
    <n v="36"/>
    <n v="1003"/>
    <x v="0"/>
    <x v="0"/>
    <s v="2020/11/05"/>
    <d v="2020-11-05T00:00:00"/>
    <x v="961"/>
    <s v="Bajo"/>
    <s v="Low"/>
    <n v="39.920397901333907"/>
    <x v="1"/>
    <s v="Teléfono"/>
    <s v="Phone"/>
    <b v="1"/>
    <s v="Yes"/>
    <s v="Running"/>
    <x v="1"/>
    <s v="High"/>
    <n v="0.35714285714285715"/>
    <x v="0"/>
    <x v="0"/>
  </r>
  <r>
    <s v="9137-PUYU"/>
    <x v="0"/>
    <n v="52"/>
    <x v="2"/>
    <x v="0"/>
    <n v="0"/>
    <s v="No"/>
    <n v="0"/>
    <s v="FL"/>
    <s v="Hombre"/>
    <s v="Male"/>
    <x v="4"/>
    <s v="No"/>
    <s v="No"/>
    <x v="0"/>
    <n v="0"/>
    <x v="0"/>
    <x v="2"/>
    <s v="CREDIT CARD"/>
    <n v="10"/>
    <x v="0"/>
    <n v="10"/>
    <n v="493"/>
    <x v="0"/>
    <x v="0"/>
    <s v="2022-02-09"/>
    <d v="2022-02-09T00:00:00"/>
    <x v="297"/>
    <s v="Bajo"/>
    <s v="Low"/>
    <n v="9.1254178017208289"/>
    <x v="2"/>
    <s v="Email"/>
    <s v="Email"/>
    <b v="0"/>
    <s v="No"/>
    <s v="Reading"/>
    <x v="0"/>
    <s v="Medium"/>
    <n v="7.6923076923076927E-2"/>
    <x v="0"/>
    <x v="0"/>
  </r>
  <r>
    <s v="6640-EDBQ"/>
    <x v="0"/>
    <n v="48"/>
    <x v="1"/>
    <x v="3"/>
    <n v="1"/>
    <s v="Yes"/>
    <n v="0"/>
    <s v="NV"/>
    <s v="Female"/>
    <s v="Female"/>
    <x v="58"/>
    <s v="No"/>
    <s v="No"/>
    <x v="0"/>
    <n v="0"/>
    <x v="1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Gaming"/>
    <x v="2"/>
    <s v="High"/>
    <n v="0.20833333333333334"/>
    <x v="0"/>
    <x v="0"/>
  </r>
  <r>
    <s v="0667-KDKU"/>
    <x v="1"/>
    <n v="16"/>
    <x v="3"/>
    <x v="3"/>
    <n v="1"/>
    <s v="Yes"/>
    <n v="0"/>
    <s v="MT"/>
    <s v="Female"/>
    <s v="Female"/>
    <x v="49"/>
    <s v="No"/>
    <s v="No"/>
    <x v="0"/>
    <n v="0"/>
    <x v="1"/>
    <x v="0"/>
    <s v="direct debit"/>
    <n v="36"/>
    <x v="1"/>
    <n v="36"/>
    <n v="553"/>
    <x v="1"/>
    <x v="6"/>
    <s v="2020/02/06"/>
    <d v="2020-02-06T00:00:00"/>
    <x v="354"/>
    <s v="Bajo"/>
    <s v="Low"/>
    <n v="31.019134383232181"/>
    <x v="4"/>
    <s v="Email"/>
    <s v="Email"/>
    <b v="1"/>
    <s v="Yes"/>
    <s v="Gaming"/>
    <x v="1"/>
    <s v="Low"/>
    <n v="6.25E-2"/>
    <x v="0"/>
    <x v="0"/>
  </r>
  <r>
    <s v="3636-CDAA"/>
    <x v="0"/>
    <n v="2"/>
    <x v="1"/>
    <x v="5"/>
    <n v="0"/>
    <s v="No"/>
    <n v="4"/>
    <s v="NJ"/>
    <s v="Hombre"/>
    <s v="Male"/>
    <x v="12"/>
    <s v="No"/>
    <s v="No"/>
    <x v="0"/>
    <n v="0"/>
    <x v="0"/>
    <x v="0"/>
    <s v="CREDIT CARD"/>
    <n v="39"/>
    <x v="0"/>
    <n v="39"/>
    <n v="72"/>
    <x v="0"/>
    <x v="0"/>
    <s v="2022-09-02"/>
    <d v="2022-09-02T00:00:00"/>
    <x v="516"/>
    <s v="Bajo"/>
    <s v="Low"/>
    <n v="36.608474522077529"/>
    <x v="7"/>
    <s v="Email"/>
    <s v="Email"/>
    <b v="1"/>
    <s v="Yes"/>
    <s v="Reading"/>
    <x v="1"/>
    <s v="Low"/>
    <n v="1"/>
    <x v="0"/>
    <x v="0"/>
  </r>
  <r>
    <s v="7839-VSNZ"/>
    <x v="0"/>
    <n v="37"/>
    <x v="1"/>
    <x v="0"/>
    <n v="0"/>
    <s v="No"/>
    <n v="0"/>
    <s v="NY"/>
    <s v="Hombre"/>
    <s v="Male"/>
    <x v="20"/>
    <s v="Yes"/>
    <s v="No"/>
    <x v="1"/>
    <n v="2"/>
    <x v="0"/>
    <x v="1"/>
    <s v="direct debit"/>
    <n v="8"/>
    <x v="1"/>
    <n v="8"/>
    <n v="299"/>
    <x v="0"/>
    <x v="0"/>
    <s v="2021/10/26"/>
    <d v="2021-10-26T00:00:00"/>
    <x v="962"/>
    <s v="Medio"/>
    <s v="Medium"/>
    <n v="7.4173352952157714"/>
    <x v="7"/>
    <s v="SMS"/>
    <s v="SMS"/>
    <b v="0"/>
    <s v="No"/>
    <s v="Running"/>
    <x v="0"/>
    <s v="Low"/>
    <n v="5.4054054054054057E-2"/>
    <x v="0"/>
    <x v="2"/>
  </r>
  <r>
    <s v="1716-QOYE"/>
    <x v="0"/>
    <n v="63"/>
    <x v="1"/>
    <x v="23"/>
    <n v="1"/>
    <s v="Yes"/>
    <n v="0"/>
    <s v="WV"/>
    <s v="Female"/>
    <s v="Female"/>
    <x v="13"/>
    <s v="No"/>
    <s v="No"/>
    <x v="0"/>
    <n v="0"/>
    <x v="1"/>
    <x v="2"/>
    <s v="PAPER CHECK"/>
    <n v="41"/>
    <x v="3"/>
    <n v="41"/>
    <n v="2574"/>
    <x v="0"/>
    <x v="0"/>
    <s v="2023-06-21"/>
    <d v="2023-06-21T00:00:00"/>
    <x v="807"/>
    <s v="Medio"/>
    <s v="Medium"/>
    <n v="43.44233700816325"/>
    <x v="0"/>
    <s v="SMS"/>
    <s v="SMS"/>
    <b v="1"/>
    <s v="Yes"/>
    <s v="Running"/>
    <x v="1"/>
    <s v="Low"/>
    <n v="0"/>
    <x v="0"/>
    <x v="0"/>
  </r>
  <r>
    <s v="2011-BWQZ"/>
    <x v="0"/>
    <n v="54"/>
    <x v="0"/>
    <x v="0"/>
    <n v="0"/>
    <s v="No"/>
    <n v="0"/>
    <s v="SD"/>
    <s v="Female"/>
    <s v="Female"/>
    <x v="33"/>
    <s v="Yes"/>
    <s v="No"/>
    <x v="1"/>
    <n v="3"/>
    <x v="0"/>
    <x v="2"/>
    <s v="PAPER CHECK"/>
    <n v="7"/>
    <x v="3"/>
    <n v="7"/>
    <n v="369"/>
    <x v="0"/>
    <x v="0"/>
    <s v="2020-09-11"/>
    <d v="2020-09-11T00:00:00"/>
    <x v="644"/>
    <s v="Medio"/>
    <s v="Medium"/>
    <n v="6.8080300309862194"/>
    <x v="0"/>
    <s v="Teléfono"/>
    <s v="Phone"/>
    <b v="0"/>
    <s v="No"/>
    <s v="Running"/>
    <x v="0"/>
    <s v="Low"/>
    <n v="0"/>
    <x v="0"/>
    <x v="2"/>
  </r>
  <r>
    <s v="0089-SSWE"/>
    <x v="1"/>
    <n v="25"/>
    <x v="1"/>
    <x v="1"/>
    <n v="1"/>
    <s v="Yes"/>
    <n v="0"/>
    <s v="NJ"/>
    <s v="Hombre"/>
    <s v="Male"/>
    <x v="15"/>
    <s v="No"/>
    <s v="No"/>
    <x v="0"/>
    <n v="0"/>
    <x v="0"/>
    <x v="0"/>
    <s v="direct debit"/>
    <n v="48"/>
    <x v="1"/>
    <n v="48"/>
    <n v="1201"/>
    <x v="1"/>
    <x v="6"/>
    <s v="2023-10-12"/>
    <d v="2023-10-12T00:00:00"/>
    <x v="106"/>
    <s v="Bajo"/>
    <s v="Low"/>
    <n v="52.468002381935463"/>
    <x v="8"/>
    <s v="Teléfono"/>
    <s v="Phone"/>
    <b v="0"/>
    <s v="No"/>
    <s v="Cooking"/>
    <x v="1"/>
    <s v="High"/>
    <n v="0.36"/>
    <x v="0"/>
    <x v="0"/>
  </r>
  <r>
    <s v="5120-QTMS"/>
    <x v="0"/>
    <n v="22"/>
    <x v="1"/>
    <x v="0"/>
    <n v="0"/>
    <s v="No"/>
    <n v="0"/>
    <s v="WI"/>
    <s v="Hombre"/>
    <s v="Male"/>
    <x v="6"/>
    <s v="No"/>
    <s v="Yes"/>
    <x v="1"/>
    <n v="4"/>
    <x v="0"/>
    <x v="1"/>
    <s v="PAPER CHECK"/>
    <n v="6"/>
    <x v="3"/>
    <n v="6"/>
    <n v="133"/>
    <x v="0"/>
    <x v="0"/>
    <s v="2023-04-19"/>
    <d v="2023-04-19T00:00:00"/>
    <x v="326"/>
    <s v="Alto"/>
    <s v="High"/>
    <n v="5.1693370232285982"/>
    <x v="0"/>
    <s v="Email"/>
    <s v="Email"/>
    <b v="1"/>
    <s v="Yes"/>
    <s v="Reading"/>
    <x v="0"/>
    <s v="Low"/>
    <n v="0"/>
    <x v="0"/>
    <x v="0"/>
  </r>
  <r>
    <s v="0730-PQNI"/>
    <x v="0"/>
    <n v="2"/>
    <x v="2"/>
    <x v="13"/>
    <n v="1"/>
    <s v="Yes"/>
    <n v="0"/>
    <s v="NE"/>
    <s v="Female"/>
    <s v="Female"/>
    <x v="58"/>
    <s v="No"/>
    <s v="No"/>
    <x v="0"/>
    <n v="0"/>
    <x v="1"/>
    <x v="0"/>
    <s v="direct debit"/>
    <n v="48"/>
    <x v="1"/>
    <n v="48"/>
    <n v="82"/>
    <x v="0"/>
    <x v="0"/>
    <s v="2020/03/10"/>
    <d v="2020-03-10T00:00:00"/>
    <x v="963"/>
    <s v="Bajo"/>
    <s v="Low"/>
    <n v="41.639106575402423"/>
    <x v="5"/>
    <s v="SMS"/>
    <s v="SMS"/>
    <b v="1"/>
    <s v="Yes"/>
    <s v="Reading"/>
    <x v="1"/>
    <s v="Medium"/>
    <n v="1.5"/>
    <x v="0"/>
    <x v="0"/>
  </r>
  <r>
    <s v="2376-WVEY"/>
    <x v="0"/>
    <n v="3"/>
    <x v="1"/>
    <x v="12"/>
    <n v="1"/>
    <s v="Yes"/>
    <n v="0"/>
    <s v="SC"/>
    <s v="Hombre"/>
    <s v="Male"/>
    <x v="11"/>
    <s v="No"/>
    <s v="No"/>
    <x v="0"/>
    <n v="0"/>
    <x v="0"/>
    <x v="0"/>
    <s v="direct debit"/>
    <n v="12"/>
    <x v="1"/>
    <n v="12"/>
    <n v="40"/>
    <x v="0"/>
    <x v="0"/>
    <s v="2023-04-09"/>
    <d v="2023-04-09T00:00:00"/>
    <x v="964"/>
    <s v="Alto"/>
    <s v="High"/>
    <n v="9.7946376538047772"/>
    <x v="2"/>
    <s v="SMS"/>
    <s v="SMS"/>
    <b v="0"/>
    <s v="No"/>
    <s v="Cooking"/>
    <x v="0"/>
    <s v="Medium"/>
    <n v="1.3333333333333333"/>
    <x v="0"/>
    <x v="0"/>
  </r>
  <r>
    <s v="6015-XKLV"/>
    <x v="0"/>
    <n v="2"/>
    <x v="1"/>
    <x v="0"/>
    <n v="0"/>
    <s v="No"/>
    <n v="0"/>
    <s v="CT"/>
    <s v="Hombre"/>
    <s v="Male"/>
    <x v="32"/>
    <s v="Yes"/>
    <s v="No"/>
    <x v="0"/>
    <n v="0"/>
    <x v="0"/>
    <x v="1"/>
    <s v="CREDIT CARD"/>
    <n v="9"/>
    <x v="0"/>
    <n v="9"/>
    <n v="15"/>
    <x v="0"/>
    <x v="0"/>
    <s v="2020/11/21"/>
    <d v="2020-11-21T00:00:00"/>
    <x v="811"/>
    <s v="Alto"/>
    <s v="High"/>
    <n v="10.120815388133851"/>
    <x v="7"/>
    <s v="Email"/>
    <s v="Email"/>
    <b v="0"/>
    <s v="No"/>
    <s v="Running"/>
    <x v="0"/>
    <s v="Low"/>
    <n v="1"/>
    <x v="0"/>
    <x v="2"/>
  </r>
  <r>
    <s v="3421-MOIN"/>
    <x v="0"/>
    <n v="27"/>
    <x v="1"/>
    <x v="2"/>
    <n v="1"/>
    <s v="Yes"/>
    <n v="0"/>
    <s v="NE"/>
    <s v="Hombre"/>
    <s v="Male"/>
    <x v="23"/>
    <s v="No"/>
    <s v="No"/>
    <x v="0"/>
    <n v="0"/>
    <x v="0"/>
    <x v="0"/>
    <s v="CREDIT CARD"/>
    <n v="25"/>
    <x v="0"/>
    <n v="25"/>
    <n v="681"/>
    <x v="0"/>
    <x v="0"/>
    <s v="2022-03-13"/>
    <d v="2022-03-13T00:00:00"/>
    <x v="53"/>
    <s v="Alto"/>
    <s v="High"/>
    <n v="25.958936772667329"/>
    <x v="7"/>
    <s v="SMS"/>
    <s v="SMS"/>
    <b v="1"/>
    <s v="Yes"/>
    <s v="Cooking"/>
    <x v="0"/>
    <s v="Low"/>
    <n v="7.407407407407407E-2"/>
    <x v="0"/>
    <x v="0"/>
  </r>
  <r>
    <s v="3048-NMRG"/>
    <x v="0"/>
    <n v="18"/>
    <x v="0"/>
    <x v="30"/>
    <n v="1"/>
    <s v="Yes"/>
    <n v="0"/>
    <s v="WV"/>
    <s v="Female"/>
    <s v="Female"/>
    <x v="62"/>
    <s v="Yes"/>
    <s v="No"/>
    <x v="0"/>
    <n v="0"/>
    <x v="0"/>
    <x v="1"/>
    <s v="direct debit"/>
    <n v="34"/>
    <x v="1"/>
    <n v="34"/>
    <n v="615"/>
    <x v="0"/>
    <x v="0"/>
    <s v="2020-04-09"/>
    <d v="2020-04-09T00:00:00"/>
    <x v="965"/>
    <s v="Alto"/>
    <s v="High"/>
    <n v="38.946063232535963"/>
    <x v="8"/>
    <s v="SMS"/>
    <s v="SMS"/>
    <b v="0"/>
    <s v="No"/>
    <s v="Gaming"/>
    <x v="1"/>
    <s v="High"/>
    <n v="0.5"/>
    <x v="2"/>
    <x v="2"/>
  </r>
  <r>
    <s v="2945-OLCI"/>
    <x v="0"/>
    <n v="35"/>
    <x v="1"/>
    <x v="1"/>
    <n v="0"/>
    <s v="No"/>
    <n v="14"/>
    <s v="NJ"/>
    <s v="Hombre"/>
    <s v="Male"/>
    <x v="54"/>
    <s v="No"/>
    <s v="Yes"/>
    <x v="0"/>
    <n v="0"/>
    <x v="0"/>
    <x v="0"/>
    <s v="CREDIT CARD"/>
    <n v="45"/>
    <x v="0"/>
    <n v="45"/>
    <n v="1571"/>
    <x v="0"/>
    <x v="0"/>
    <s v="2020-03-03"/>
    <d v="2020-03-03T00:00:00"/>
    <x v="966"/>
    <s v="Bajo"/>
    <s v="Low"/>
    <n v="51.001493041167457"/>
    <x v="3"/>
    <s v="Teléfono"/>
    <s v="Phone"/>
    <b v="0"/>
    <s v="No"/>
    <s v="Gaming"/>
    <x v="1"/>
    <s v="Medium"/>
    <n v="0.17142857142857143"/>
    <x v="0"/>
    <x v="1"/>
  </r>
  <r>
    <s v="4637-TECD"/>
    <x v="1"/>
    <n v="10"/>
    <x v="2"/>
    <x v="6"/>
    <n v="0"/>
    <s v="No"/>
    <n v="51"/>
    <s v="NV"/>
    <s v="Female"/>
    <s v="Female"/>
    <x v="64"/>
    <s v="No"/>
    <s v="Yes"/>
    <x v="0"/>
    <n v="0"/>
    <x v="0"/>
    <x v="0"/>
    <s v="direct debit"/>
    <n v="15"/>
    <x v="1"/>
    <n v="15"/>
    <n v="143"/>
    <x v="5"/>
    <x v="4"/>
    <s v="2023-02-24"/>
    <d v="2023-02-24T00:00:00"/>
    <x v="745"/>
    <s v="Medio"/>
    <s v="Medium"/>
    <n v="16.865314364489979"/>
    <x v="1"/>
    <s v="SMS"/>
    <s v="SMS"/>
    <b v="0"/>
    <s v="No"/>
    <s v="Running"/>
    <x v="0"/>
    <s v="High"/>
    <n v="1"/>
    <x v="0"/>
    <x v="1"/>
  </r>
  <r>
    <s v="2092-SVQC"/>
    <x v="0"/>
    <n v="25"/>
    <x v="1"/>
    <x v="0"/>
    <n v="0"/>
    <s v="No"/>
    <n v="0"/>
    <s v="WV"/>
    <s v="Female"/>
    <s v="Female"/>
    <x v="11"/>
    <s v="No"/>
    <s v="No"/>
    <x v="0"/>
    <n v="0"/>
    <x v="0"/>
    <x v="1"/>
    <s v="direct debit"/>
    <n v="8"/>
    <x v="1"/>
    <n v="8"/>
    <n v="204"/>
    <x v="0"/>
    <x v="0"/>
    <s v="2022-02-19"/>
    <d v="2022-02-19T00:00:00"/>
    <x v="967"/>
    <s v="Alto"/>
    <s v="High"/>
    <n v="7.1224729479622217"/>
    <x v="10"/>
    <s v="Email"/>
    <s v="Email"/>
    <b v="1"/>
    <s v="Yes"/>
    <s v="Running"/>
    <x v="0"/>
    <s v="Medium"/>
    <n v="0.28000000000000003"/>
    <x v="0"/>
    <x v="0"/>
  </r>
  <r>
    <s v="5948-ZTFY"/>
    <x v="0"/>
    <n v="43"/>
    <x v="2"/>
    <x v="7"/>
    <n v="1"/>
    <s v="Yes"/>
    <n v="0"/>
    <s v="TX"/>
    <s v="Hombre"/>
    <s v="Male"/>
    <x v="5"/>
    <s v="No"/>
    <s v="No"/>
    <x v="0"/>
    <n v="0"/>
    <x v="0"/>
    <x v="0"/>
    <s v="CREDIT CARD"/>
    <n v="40"/>
    <x v="0"/>
    <n v="40"/>
    <n v="1690"/>
    <x v="0"/>
    <x v="0"/>
    <s v="2021-01-16"/>
    <d v="2021-01-16T00:00:00"/>
    <x v="589"/>
    <s v="Bajo"/>
    <s v="Low"/>
    <n v="34.680894395067583"/>
    <x v="7"/>
    <s v="Teléfono"/>
    <s v="Phone"/>
    <b v="0"/>
    <s v="No"/>
    <s v="Gaming"/>
    <x v="1"/>
    <s v="Low"/>
    <n v="4.6511627906976744E-2"/>
    <x v="0"/>
    <x v="0"/>
  </r>
  <r>
    <s v="0764-GCFK"/>
    <x v="1"/>
    <n v="54"/>
    <x v="3"/>
    <x v="18"/>
    <n v="0"/>
    <s v="No"/>
    <n v="43"/>
    <s v="DE"/>
    <s v="Hombre"/>
    <s v="Male"/>
    <x v="47"/>
    <s v="Yes"/>
    <s v="No"/>
    <x v="0"/>
    <n v="0"/>
    <x v="0"/>
    <x v="0"/>
    <s v="direct debit"/>
    <n v="22"/>
    <x v="1"/>
    <n v="22"/>
    <n v="1182"/>
    <x v="2"/>
    <x v="17"/>
    <s v="2020-05-17"/>
    <d v="2020-05-17T00:00:00"/>
    <x v="968"/>
    <s v="Alto"/>
    <s v="High"/>
    <n v="24.954161526911651"/>
    <x v="10"/>
    <s v="Email"/>
    <s v="Email"/>
    <b v="1"/>
    <s v="Yes"/>
    <s v="Reading"/>
    <x v="0"/>
    <s v="Medium"/>
    <n v="0.12962962962962962"/>
    <x v="0"/>
    <x v="2"/>
  </r>
  <r>
    <s v="2633-LCUB"/>
    <x v="0"/>
    <n v="5"/>
    <x v="1"/>
    <x v="0"/>
    <n v="0"/>
    <s v="No"/>
    <n v="0"/>
    <s v="CO"/>
    <s v="Hombre"/>
    <s v="Male"/>
    <x v="17"/>
    <s v="No"/>
    <s v="No"/>
    <x v="1"/>
    <n v="2"/>
    <x v="0"/>
    <x v="0"/>
    <s v="CREDIT CARD"/>
    <n v="6"/>
    <x v="0"/>
    <n v="6"/>
    <n v="27"/>
    <x v="0"/>
    <x v="0"/>
    <s v="2021/02/22"/>
    <d v="2021-02-22T00:00:00"/>
    <x v="440"/>
    <s v="Alto"/>
    <s v="High"/>
    <n v="4.8134991740102029"/>
    <x v="7"/>
    <s v="Email"/>
    <s v="Email"/>
    <b v="0"/>
    <s v="No"/>
    <s v="Cooking"/>
    <x v="0"/>
    <s v="Low"/>
    <n v="0.4"/>
    <x v="0"/>
    <x v="0"/>
  </r>
  <r>
    <s v="2579-TYFM"/>
    <x v="1"/>
    <n v="2"/>
    <x v="4"/>
    <x v="1"/>
    <n v="1"/>
    <s v="Yes"/>
    <n v="0"/>
    <s v="OH"/>
    <s v="Hombre"/>
    <s v="Male"/>
    <x v="15"/>
    <s v="No"/>
    <s v="No"/>
    <x v="0"/>
    <n v="0"/>
    <x v="0"/>
    <x v="0"/>
    <s v="CREDIT CARD"/>
    <n v="37"/>
    <x v="0"/>
    <n v="37"/>
    <n v="66"/>
    <x v="4"/>
    <x v="3"/>
    <s v="2020-01-24"/>
    <d v="2020-01-24T00:00:00"/>
    <x v="835"/>
    <s v="Bajo"/>
    <s v="Low"/>
    <n v="35.850338591045137"/>
    <x v="0"/>
    <s v="Email"/>
    <s v="Email"/>
    <b v="0"/>
    <s v="No"/>
    <s v="Gaming"/>
    <x v="1"/>
    <s v="Low"/>
    <n v="0"/>
    <x v="0"/>
    <x v="0"/>
  </r>
  <r>
    <s v="7550-EGRQ"/>
    <x v="1"/>
    <n v="22"/>
    <x v="0"/>
    <x v="31"/>
    <n v="1"/>
    <s v="Yes"/>
    <n v="0"/>
    <s v="SD"/>
    <s v="Female"/>
    <s v="Female"/>
    <x v="20"/>
    <s v="Yes"/>
    <s v="No"/>
    <x v="0"/>
    <n v="0"/>
    <x v="0"/>
    <x v="1"/>
    <s v="direct debit"/>
    <n v="34"/>
    <x v="1"/>
    <n v="34"/>
    <n v="732"/>
    <x v="1"/>
    <x v="12"/>
    <s v="2020-12-18"/>
    <d v="2020-12-18T00:00:00"/>
    <x v="969"/>
    <s v="Alto"/>
    <s v="High"/>
    <n v="27.49131330855305"/>
    <x v="9"/>
    <s v="Teléfono"/>
    <s v="Phone"/>
    <b v="1"/>
    <s v="Yes"/>
    <s v="Cooking"/>
    <x v="0"/>
    <s v="Medium"/>
    <n v="0.22727272727272727"/>
    <x v="2"/>
    <x v="2"/>
  </r>
  <r>
    <s v="3228-UDAL"/>
    <x v="0"/>
    <n v="20"/>
    <x v="1"/>
    <x v="0"/>
    <n v="0"/>
    <s v="No"/>
    <n v="0"/>
    <s v="UT"/>
    <s v="Female"/>
    <s v="Female"/>
    <x v="22"/>
    <s v="Yes"/>
    <s v="No"/>
    <x v="1"/>
    <n v="2"/>
    <x v="0"/>
    <x v="2"/>
    <s v="CREDIT CARD"/>
    <n v="13"/>
    <x v="0"/>
    <n v="13"/>
    <n v="259"/>
    <x v="0"/>
    <x v="0"/>
    <s v="2023-08-01"/>
    <d v="2023-08-01T00:00:00"/>
    <x v="715"/>
    <s v="Bajo"/>
    <s v="Low"/>
    <n v="12.795169679577089"/>
    <x v="9"/>
    <s v="Teléfono"/>
    <s v="Phone"/>
    <b v="0"/>
    <s v="No"/>
    <s v="Reading"/>
    <x v="0"/>
    <s v="Medium"/>
    <n v="0.25"/>
    <x v="0"/>
    <x v="2"/>
  </r>
  <r>
    <s v="6504-ZVKU"/>
    <x v="0"/>
    <n v="67"/>
    <x v="1"/>
    <x v="30"/>
    <n v="1"/>
    <s v="Yes"/>
    <n v="0"/>
    <s v="ND"/>
    <s v="Female"/>
    <s v="Female"/>
    <x v="22"/>
    <s v="Yes"/>
    <s v="No"/>
    <x v="0"/>
    <n v="0"/>
    <x v="0"/>
    <x v="2"/>
    <s v="CREDIT CARD"/>
    <n v="34"/>
    <x v="0"/>
    <n v="34"/>
    <n v="2314"/>
    <x v="0"/>
    <x v="0"/>
    <s v="2023-09-27"/>
    <d v="2023-09-27T00:00:00"/>
    <x v="246"/>
    <s v="Bajo"/>
    <s v="Low"/>
    <n v="40.037752018527307"/>
    <x v="0"/>
    <s v="Teléfono"/>
    <s v="Phone"/>
    <b v="0"/>
    <s v="No"/>
    <s v="Gaming"/>
    <x v="1"/>
    <s v="Low"/>
    <n v="0"/>
    <x v="2"/>
    <x v="2"/>
  </r>
  <r>
    <s v="1732-YNYO"/>
    <x v="1"/>
    <n v="2"/>
    <x v="1"/>
    <x v="1"/>
    <n v="1"/>
    <s v="Yes"/>
    <n v="0"/>
    <s v="OR"/>
    <s v="Female"/>
    <s v="Female"/>
    <x v="41"/>
    <s v="No"/>
    <s v="Yes"/>
    <x v="0"/>
    <n v="0"/>
    <x v="0"/>
    <x v="0"/>
    <s v="direct debit"/>
    <n v="46"/>
    <x v="1"/>
    <n v="46"/>
    <n v="87"/>
    <x v="4"/>
    <x v="14"/>
    <s v="2020-01-22"/>
    <d v="2020-01-22T00:00:00"/>
    <x v="970"/>
    <s v="Alto"/>
    <s v="High"/>
    <n v="46.027111515375744"/>
    <x v="0"/>
    <s v="Teléfono"/>
    <s v="Phone"/>
    <b v="1"/>
    <s v="Yes"/>
    <s v="Running"/>
    <x v="1"/>
    <s v="Low"/>
    <n v="0"/>
    <x v="0"/>
    <x v="1"/>
  </r>
  <r>
    <s v="0313-HCZG"/>
    <x v="0"/>
    <n v="59"/>
    <x v="1"/>
    <x v="9"/>
    <n v="1"/>
    <s v="Yes"/>
    <n v="0"/>
    <s v="IA"/>
    <s v="Female"/>
    <s v="Female"/>
    <x v="30"/>
    <s v="No"/>
    <s v="Yes"/>
    <x v="0"/>
    <n v="0"/>
    <x v="1"/>
    <x v="1"/>
    <s v="direct debit"/>
    <n v="34"/>
    <x v="1"/>
    <n v="34"/>
    <n v="2031"/>
    <x v="0"/>
    <x v="0"/>
    <s v="2020/05/06"/>
    <d v="2020-05-06T00:00:00"/>
    <x v="106"/>
    <s v="Bajo"/>
    <s v="Low"/>
    <n v="32.755091591783497"/>
    <x v="0"/>
    <s v="Email"/>
    <s v="Email"/>
    <b v="1"/>
    <s v="Yes"/>
    <s v="Cooking"/>
    <x v="1"/>
    <s v="Low"/>
    <n v="0"/>
    <x v="0"/>
    <x v="1"/>
  </r>
  <r>
    <s v="2963-AAMI"/>
    <x v="1"/>
    <n v="27"/>
    <x v="4"/>
    <x v="23"/>
    <n v="1"/>
    <s v="Yes"/>
    <n v="0"/>
    <s v="SC"/>
    <s v="Female"/>
    <s v="Female"/>
    <x v="56"/>
    <s v="No"/>
    <s v="Yes"/>
    <x v="0"/>
    <n v="0"/>
    <x v="0"/>
    <x v="0"/>
    <s v="direct debit"/>
    <n v="51"/>
    <x v="1"/>
    <n v="51"/>
    <n v="1413"/>
    <x v="1"/>
    <x v="8"/>
    <s v="2023/03/25"/>
    <d v="2023-03-25T00:00:00"/>
    <x v="648"/>
    <s v="Bajo"/>
    <s v="Low"/>
    <n v="52.612123864025783"/>
    <x v="10"/>
    <s v="Email"/>
    <s v="Email"/>
    <b v="1"/>
    <s v="Yes"/>
    <s v="Gaming"/>
    <x v="1"/>
    <s v="Medium"/>
    <n v="0.25925925925925924"/>
    <x v="0"/>
    <x v="1"/>
  </r>
  <r>
    <s v="7103-RDJC"/>
    <x v="0"/>
    <n v="45"/>
    <x v="1"/>
    <x v="6"/>
    <n v="1"/>
    <s v="Yes"/>
    <n v="0"/>
    <s v="AL"/>
    <s v="Hombre"/>
    <s v="Male"/>
    <x v="30"/>
    <s v="No"/>
    <s v="Yes"/>
    <x v="0"/>
    <n v="0"/>
    <x v="0"/>
    <x v="1"/>
    <s v="CREDIT CARD"/>
    <n v="46"/>
    <x v="0"/>
    <n v="46"/>
    <n v="2083"/>
    <x v="0"/>
    <x v="0"/>
    <s v="2020-09-21"/>
    <d v="2020-09-21T00:00:00"/>
    <x v="531"/>
    <s v="Bajo"/>
    <s v="Low"/>
    <n v="52.914248847489063"/>
    <x v="7"/>
    <s v="SMS"/>
    <s v="SMS"/>
    <b v="0"/>
    <s v="No"/>
    <s v="Running"/>
    <x v="1"/>
    <s v="Low"/>
    <n v="4.4444444444444446E-2"/>
    <x v="0"/>
    <x v="1"/>
  </r>
  <r>
    <s v="8093-RBLU"/>
    <x v="0"/>
    <n v="3"/>
    <x v="1"/>
    <x v="9"/>
    <n v="1"/>
    <s v="Yes"/>
    <n v="0"/>
    <s v="GA"/>
    <s v="Female"/>
    <s v="Female"/>
    <x v="18"/>
    <s v="No"/>
    <s v="No"/>
    <x v="0"/>
    <n v="0"/>
    <x v="0"/>
    <x v="0"/>
    <s v="direct debit"/>
    <n v="30"/>
    <x v="1"/>
    <n v="30"/>
    <n v="86"/>
    <x v="0"/>
    <x v="0"/>
    <s v="2022-12-14"/>
    <d v="2022-12-14T00:00:00"/>
    <x v="259"/>
    <s v="Bajo"/>
    <s v="Low"/>
    <n v="34.918517611899738"/>
    <x v="4"/>
    <s v="Email"/>
    <s v="Email"/>
    <b v="1"/>
    <s v="Yes"/>
    <s v="Cooking"/>
    <x v="1"/>
    <s v="Low"/>
    <n v="0.33333333333333331"/>
    <x v="0"/>
    <x v="0"/>
  </r>
  <r>
    <s v="5375-RTAU"/>
    <x v="0"/>
    <n v="36"/>
    <x v="1"/>
    <x v="19"/>
    <n v="1"/>
    <s v="Yes"/>
    <n v="0"/>
    <s v="VA"/>
    <s v="Hombre"/>
    <s v="Male"/>
    <x v="22"/>
    <s v="Yes"/>
    <s v="No"/>
    <x v="0"/>
    <n v="0"/>
    <x v="1"/>
    <x v="0"/>
    <s v="direct debit"/>
    <n v="59"/>
    <x v="1"/>
    <n v="59"/>
    <n v="2108"/>
    <x v="0"/>
    <x v="0"/>
    <s v="2022/01/17"/>
    <d v="2022-01-17T00:00:00"/>
    <x v="694"/>
    <s v="Alto"/>
    <s v="High"/>
    <n v="49.810442813411541"/>
    <x v="3"/>
    <s v="SMS"/>
    <s v="SMS"/>
    <b v="0"/>
    <s v="No"/>
    <s v="Gaming"/>
    <x v="1"/>
    <s v="Medium"/>
    <n v="0.16666666666666666"/>
    <x v="2"/>
    <x v="2"/>
  </r>
  <r>
    <s v="4976-TXOD"/>
    <x v="0"/>
    <n v="18"/>
    <x v="1"/>
    <x v="2"/>
    <n v="1"/>
    <s v="Yes"/>
    <n v="0"/>
    <s v="TX"/>
    <s v="Female"/>
    <s v="Female"/>
    <x v="36"/>
    <s v="No"/>
    <s v="No"/>
    <x v="0"/>
    <n v="0"/>
    <x v="1"/>
    <x v="0"/>
    <s v="CREDIT CARD"/>
    <n v="31"/>
    <x v="0"/>
    <n v="31"/>
    <n v="577"/>
    <x v="0"/>
    <x v="0"/>
    <s v="2020/11/23"/>
    <d v="2020-11-23T00:00:00"/>
    <x v="844"/>
    <s v="Bajo"/>
    <s v="Low"/>
    <n v="29.934501766784141"/>
    <x v="2"/>
    <s v="Teléfono"/>
    <s v="Phone"/>
    <b v="1"/>
    <s v="Yes"/>
    <s v="Cooking"/>
    <x v="0"/>
    <s v="Medium"/>
    <n v="0.22222222222222221"/>
    <x v="0"/>
    <x v="0"/>
  </r>
  <r>
    <s v="8580-BMIS"/>
    <x v="1"/>
    <n v="42"/>
    <x v="2"/>
    <x v="17"/>
    <n v="1"/>
    <s v="Yes"/>
    <n v="0"/>
    <s v="IA"/>
    <s v="Female"/>
    <s v="Female"/>
    <x v="40"/>
    <s v="Yes"/>
    <s v="No"/>
    <x v="0"/>
    <n v="0"/>
    <x v="1"/>
    <x v="0"/>
    <s v="direct debit"/>
    <n v="35"/>
    <x v="1"/>
    <n v="35"/>
    <n v="1476"/>
    <x v="1"/>
    <x v="8"/>
    <s v="2023-09-18"/>
    <d v="2023-09-18T00:00:00"/>
    <x v="344"/>
    <s v="Alto"/>
    <s v="High"/>
    <n v="31.10230486483281"/>
    <x v="8"/>
    <s v="Email"/>
    <s v="Email"/>
    <b v="0"/>
    <s v="No"/>
    <s v="Reading"/>
    <x v="1"/>
    <s v="High"/>
    <n v="0.21428571428571427"/>
    <x v="2"/>
    <x v="2"/>
  </r>
  <r>
    <s v="8829-VSVA"/>
    <x v="0"/>
    <n v="69"/>
    <x v="1"/>
    <x v="0"/>
    <n v="0"/>
    <s v="No"/>
    <n v="0"/>
    <s v="AR"/>
    <s v="Female"/>
    <s v="Female"/>
    <x v="47"/>
    <s v="Yes"/>
    <s v="No"/>
    <x v="0"/>
    <n v="0"/>
    <x v="0"/>
    <x v="2"/>
    <s v="CREDIT CARD"/>
    <n v="15"/>
    <x v="0"/>
    <n v="15"/>
    <n v="1059"/>
    <x v="0"/>
    <x v="0"/>
    <s v="2022-02-04"/>
    <d v="2022-02-04T00:00:00"/>
    <x v="963"/>
    <s v="Bajo"/>
    <s v="Low"/>
    <n v="17.11035341854901"/>
    <x v="8"/>
    <s v="Email"/>
    <s v="Email"/>
    <b v="1"/>
    <s v="Yes"/>
    <s v="Reading"/>
    <x v="0"/>
    <s v="High"/>
    <n v="0.13043478260869565"/>
    <x v="0"/>
    <x v="2"/>
  </r>
  <r>
    <s v="2764-IZEK"/>
    <x v="1"/>
    <n v="29"/>
    <x v="5"/>
    <x v="6"/>
    <n v="1"/>
    <s v="Yes"/>
    <n v="0"/>
    <s v="ND"/>
    <s v="Female"/>
    <s v="Female"/>
    <x v="31"/>
    <s v="No"/>
    <s v="No"/>
    <x v="0"/>
    <n v="0"/>
    <x v="1"/>
    <x v="0"/>
    <s v="direct debit"/>
    <n v="35"/>
    <x v="1"/>
    <n v="35"/>
    <n v="1011"/>
    <x v="1"/>
    <x v="8"/>
    <s v="2021-09-09"/>
    <d v="2021-09-09T00:00:00"/>
    <x v="429"/>
    <s v="Medio"/>
    <s v="Medium"/>
    <n v="31.125000725790422"/>
    <x v="6"/>
    <s v="Email"/>
    <s v="Email"/>
    <b v="0"/>
    <s v="No"/>
    <s v="Reading"/>
    <x v="1"/>
    <s v="High"/>
    <n v="0.27586206896551724"/>
    <x v="0"/>
    <x v="0"/>
  </r>
  <r>
    <s v="4782-CHZM"/>
    <x v="0"/>
    <n v="73"/>
    <x v="1"/>
    <x v="2"/>
    <n v="1"/>
    <s v="Yes"/>
    <n v="0"/>
    <s v="GA"/>
    <s v="Female"/>
    <s v="Female"/>
    <x v="36"/>
    <s v="No"/>
    <s v="No"/>
    <x v="0"/>
    <n v="0"/>
    <x v="0"/>
    <x v="2"/>
    <s v="direct debit"/>
    <n v="43"/>
    <x v="1"/>
    <n v="43"/>
    <n v="3121"/>
    <x v="0"/>
    <x v="0"/>
    <s v="2023/06/01"/>
    <d v="2023-06-01T00:00:00"/>
    <x v="152"/>
    <s v="Alto"/>
    <s v="High"/>
    <n v="37.316874026879901"/>
    <x v="7"/>
    <s v="Email"/>
    <s v="Email"/>
    <b v="0"/>
    <s v="No"/>
    <s v="Running"/>
    <x v="1"/>
    <s v="Low"/>
    <n v="2.7397260273972601E-2"/>
    <x v="0"/>
    <x v="0"/>
  </r>
  <r>
    <s v="8834-YNHR"/>
    <x v="0"/>
    <n v="13"/>
    <x v="1"/>
    <x v="7"/>
    <n v="1"/>
    <s v="Yes"/>
    <n v="0"/>
    <s v="TX"/>
    <s v="Female"/>
    <s v="Female"/>
    <x v="38"/>
    <s v="No"/>
    <s v="No"/>
    <x v="0"/>
    <n v="0"/>
    <x v="0"/>
    <x v="0"/>
    <s v="CREDIT CARD"/>
    <n v="52"/>
    <x v="0"/>
    <n v="52"/>
    <n v="655"/>
    <x v="0"/>
    <x v="0"/>
    <s v="2021-06-10"/>
    <d v="2021-06-10T00:00:00"/>
    <x v="431"/>
    <s v="Alto"/>
    <s v="High"/>
    <n v="61.969471307609673"/>
    <x v="2"/>
    <s v="Email"/>
    <s v="Email"/>
    <b v="1"/>
    <s v="Yes"/>
    <s v="Reading"/>
    <x v="2"/>
    <s v="Medium"/>
    <n v="0.30769230769230771"/>
    <x v="0"/>
    <x v="0"/>
  </r>
  <r>
    <s v="6090-VNSZ"/>
    <x v="0"/>
    <n v="27"/>
    <x v="1"/>
    <x v="16"/>
    <n v="1"/>
    <s v="Yes"/>
    <n v="0"/>
    <s v="ID"/>
    <s v="Hombre"/>
    <s v="Male"/>
    <x v="7"/>
    <s v="No"/>
    <s v="No"/>
    <x v="0"/>
    <n v="0"/>
    <x v="1"/>
    <x v="0"/>
    <s v="direct debit"/>
    <n v="21"/>
    <x v="1"/>
    <n v="21"/>
    <n v="559"/>
    <x v="0"/>
    <x v="0"/>
    <s v="2022-10-22"/>
    <d v="2022-10-22T00:00:00"/>
    <x v="739"/>
    <s v="Medio"/>
    <s v="Medium"/>
    <n v="20.928547517387869"/>
    <x v="0"/>
    <s v="Teléfono"/>
    <s v="Phone"/>
    <b v="0"/>
    <s v="No"/>
    <s v="Gaming"/>
    <x v="0"/>
    <s v="Low"/>
    <n v="0"/>
    <x v="0"/>
    <x v="0"/>
  </r>
  <r>
    <s v="7763-ZMML"/>
    <x v="0"/>
    <n v="60"/>
    <x v="2"/>
    <x v="4"/>
    <n v="1"/>
    <s v="Yes"/>
    <n v="0"/>
    <s v="SC"/>
    <s v="Hombre"/>
    <s v="Male"/>
    <x v="9"/>
    <s v="No"/>
    <s v="No"/>
    <x v="0"/>
    <n v="0"/>
    <x v="1"/>
    <x v="1"/>
    <s v="CREDIT CARD"/>
    <n v="42"/>
    <x v="0"/>
    <n v="42"/>
    <n v="2477"/>
    <x v="0"/>
    <x v="0"/>
    <s v="2023-05-18"/>
    <d v="2023-05-18T00:00:00"/>
    <x v="634"/>
    <s v="Medio"/>
    <s v="Medium"/>
    <n v="37.082798402302622"/>
    <x v="2"/>
    <s v="SMS"/>
    <s v="SMS"/>
    <b v="0"/>
    <s v="No"/>
    <s v="Running"/>
    <x v="1"/>
    <s v="Medium"/>
    <n v="6.6666666666666666E-2"/>
    <x v="0"/>
    <x v="0"/>
  </r>
  <r>
    <s v="5738-RXWL"/>
    <x v="0"/>
    <n v="55"/>
    <x v="1"/>
    <x v="11"/>
    <n v="1"/>
    <s v="Yes"/>
    <n v="0"/>
    <s v="VT"/>
    <s v="Female"/>
    <s v="Female"/>
    <x v="3"/>
    <s v="No"/>
    <s v="No"/>
    <x v="1"/>
    <n v="5"/>
    <x v="1"/>
    <x v="2"/>
    <s v="CREDIT CARD"/>
    <n v="19"/>
    <x v="0"/>
    <n v="19"/>
    <n v="1055"/>
    <x v="0"/>
    <x v="0"/>
    <s v="2020-07-08"/>
    <d v="2020-07-08T00:00:00"/>
    <x v="971"/>
    <s v="Alto"/>
    <s v="High"/>
    <n v="18.41048030123477"/>
    <x v="9"/>
    <s v="Teléfono"/>
    <s v="Phone"/>
    <b v="1"/>
    <s v="Yes"/>
    <s v="Cooking"/>
    <x v="0"/>
    <s v="Medium"/>
    <n v="9.0909090909090912E-2"/>
    <x v="0"/>
    <x v="0"/>
  </r>
  <r>
    <s v="8539-DXRY"/>
    <x v="0"/>
    <n v="13"/>
    <x v="1"/>
    <x v="2"/>
    <n v="1"/>
    <s v="Yes"/>
    <n v="0"/>
    <s v="WI"/>
    <s v="Female"/>
    <s v="Female"/>
    <x v="51"/>
    <s v="No"/>
    <s v="No"/>
    <x v="0"/>
    <n v="0"/>
    <x v="0"/>
    <x v="0"/>
    <s v="direct debit"/>
    <n v="32"/>
    <x v="1"/>
    <n v="32"/>
    <n v="417"/>
    <x v="0"/>
    <x v="0"/>
    <s v="2023/07/29"/>
    <d v="2023-07-29T00:00:00"/>
    <x v="538"/>
    <s v="Alto"/>
    <s v="High"/>
    <n v="33.625946379749593"/>
    <x v="4"/>
    <s v="SMS"/>
    <s v="SMS"/>
    <b v="1"/>
    <s v="Yes"/>
    <s v="Running"/>
    <x v="1"/>
    <s v="Low"/>
    <n v="7.6923076923076927E-2"/>
    <x v="0"/>
    <x v="0"/>
  </r>
  <r>
    <s v="5612-WJKW"/>
    <x v="0"/>
    <n v="6"/>
    <x v="1"/>
    <x v="21"/>
    <n v="1"/>
    <s v="Yes"/>
    <n v="0"/>
    <s v="SD"/>
    <s v="Female"/>
    <s v="Female"/>
    <x v="40"/>
    <s v="Yes"/>
    <s v="No"/>
    <x v="1"/>
    <n v="2"/>
    <x v="0"/>
    <x v="0"/>
    <s v="CREDIT CARD"/>
    <n v="16"/>
    <x v="0"/>
    <n v="16"/>
    <n v="90"/>
    <x v="0"/>
    <x v="0"/>
    <s v="2022-06-25"/>
    <d v="2022-06-25T00:00:00"/>
    <x v="958"/>
    <s v="Alto"/>
    <s v="High"/>
    <n v="14.851611745490599"/>
    <x v="5"/>
    <s v="Teléfono"/>
    <s v="Phone"/>
    <b v="0"/>
    <s v="No"/>
    <s v="Running"/>
    <x v="0"/>
    <s v="Medium"/>
    <n v="0.5"/>
    <x v="2"/>
    <x v="2"/>
  </r>
  <r>
    <s v="7751-FDEJ"/>
    <x v="1"/>
    <n v="18"/>
    <x v="2"/>
    <x v="7"/>
    <n v="1"/>
    <s v="Yes"/>
    <n v="0"/>
    <s v="AZ"/>
    <s v="Hombre"/>
    <s v="Male"/>
    <x v="23"/>
    <s v="No"/>
    <s v="No"/>
    <x v="0"/>
    <n v="0"/>
    <x v="0"/>
    <x v="0"/>
    <s v="direct debit"/>
    <n v="62"/>
    <x v="1"/>
    <n v="62"/>
    <n v="1111"/>
    <x v="4"/>
    <x v="13"/>
    <s v="2022/04/01"/>
    <d v="2022-04-01T00:00:00"/>
    <x v="148"/>
    <s v="Medio"/>
    <s v="Medium"/>
    <n v="51.860483008435487"/>
    <x v="9"/>
    <s v="Email"/>
    <s v="Email"/>
    <b v="0"/>
    <s v="No"/>
    <s v="Gaming"/>
    <x v="1"/>
    <s v="Medium"/>
    <n v="0.27777777777777779"/>
    <x v="0"/>
    <x v="0"/>
  </r>
  <r>
    <s v="6251-INKJ"/>
    <x v="1"/>
    <n v="3"/>
    <x v="2"/>
    <x v="13"/>
    <n v="0"/>
    <s v="No"/>
    <n v="5"/>
    <s v="AZ"/>
    <s v="Female"/>
    <s v="Female"/>
    <x v="59"/>
    <s v="No"/>
    <s v="No"/>
    <x v="0"/>
    <n v="0"/>
    <x v="0"/>
    <x v="0"/>
    <s v="direct debit"/>
    <n v="45"/>
    <x v="1"/>
    <n v="45"/>
    <n v="145"/>
    <x v="1"/>
    <x v="6"/>
    <s v="2021/05/26"/>
    <d v="2021-05-26T00:00:00"/>
    <x v="960"/>
    <s v="Medio"/>
    <s v="Medium"/>
    <n v="50.613714395908488"/>
    <x v="2"/>
    <s v="Teléfono"/>
    <s v="Phone"/>
    <b v="0"/>
    <s v="No"/>
    <s v="Cooking"/>
    <x v="1"/>
    <s v="Medium"/>
    <n v="1.3333333333333333"/>
    <x v="0"/>
    <x v="0"/>
  </r>
  <r>
    <s v="3849-PYYT"/>
    <x v="0"/>
    <n v="37"/>
    <x v="1"/>
    <x v="9"/>
    <n v="1"/>
    <s v="Yes"/>
    <n v="0"/>
    <s v="ME"/>
    <s v="Hombre"/>
    <s v="Male"/>
    <x v="51"/>
    <s v="No"/>
    <s v="No"/>
    <x v="0"/>
    <n v="0"/>
    <x v="1"/>
    <x v="1"/>
    <s v="direct debit"/>
    <n v="31"/>
    <x v="1"/>
    <n v="31"/>
    <n v="1151"/>
    <x v="0"/>
    <x v="0"/>
    <s v="2021/12/18"/>
    <d v="2021-12-18T00:00:00"/>
    <x v="614"/>
    <s v="Alto"/>
    <s v="High"/>
    <n v="32.675929534425997"/>
    <x v="7"/>
    <s v="Teléfono"/>
    <s v="Phone"/>
    <b v="1"/>
    <s v="Yes"/>
    <s v="Cooking"/>
    <x v="1"/>
    <s v="Low"/>
    <n v="5.4054054054054057E-2"/>
    <x v="0"/>
    <x v="0"/>
  </r>
  <r>
    <s v="1458-NYSJ"/>
    <x v="0"/>
    <n v="23"/>
    <x v="1"/>
    <x v="0"/>
    <n v="0"/>
    <s v="No"/>
    <n v="0"/>
    <s v="LA"/>
    <s v="Hombre"/>
    <s v="Male"/>
    <x v="20"/>
    <s v="Yes"/>
    <s v="No"/>
    <x v="0"/>
    <n v="0"/>
    <x v="0"/>
    <x v="1"/>
    <s v="CREDIT CARD"/>
    <n v="13"/>
    <x v="0"/>
    <n v="13"/>
    <n v="308"/>
    <x v="0"/>
    <x v="0"/>
    <s v="2022-10-05"/>
    <d v="2022-10-05T00:00:00"/>
    <x v="972"/>
    <s v="Alto"/>
    <s v="High"/>
    <n v="12.27722717409781"/>
    <x v="1"/>
    <s v="Email"/>
    <s v="Email"/>
    <b v="0"/>
    <s v="No"/>
    <s v="Gaming"/>
    <x v="0"/>
    <s v="High"/>
    <n v="0.43478260869565216"/>
    <x v="0"/>
    <x v="2"/>
  </r>
  <r>
    <s v="1620-NBKX"/>
    <x v="0"/>
    <n v="1"/>
    <x v="1"/>
    <x v="7"/>
    <n v="1"/>
    <s v="Yes"/>
    <n v="0"/>
    <s v="HI"/>
    <s v="Hombre"/>
    <s v="Male"/>
    <x v="15"/>
    <s v="No"/>
    <s v="No"/>
    <x v="0"/>
    <n v="0"/>
    <x v="0"/>
    <x v="0"/>
    <s v="CREDIT CARD"/>
    <n v="27"/>
    <x v="0"/>
    <n v="27"/>
    <n v="27"/>
    <x v="0"/>
    <x v="0"/>
    <s v="2023/12/26"/>
    <d v="2023-12-26T00:00:00"/>
    <x v="973"/>
    <s v="Bajo"/>
    <s v="Low"/>
    <n v="31.567791584759409"/>
    <x v="8"/>
    <s v="SMS"/>
    <s v="SMS"/>
    <b v="0"/>
    <s v="No"/>
    <s v="Gaming"/>
    <x v="1"/>
    <s v="High"/>
    <n v="9"/>
    <x v="0"/>
    <x v="0"/>
  </r>
  <r>
    <s v="0392-BBJJ"/>
    <x v="1"/>
    <n v="17"/>
    <x v="0"/>
    <x v="7"/>
    <n v="1"/>
    <s v="Yes"/>
    <n v="0"/>
    <s v="GA"/>
    <s v="Female"/>
    <s v="Female"/>
    <x v="44"/>
    <s v="No"/>
    <s v="Yes"/>
    <x v="0"/>
    <n v="0"/>
    <x v="0"/>
    <x v="0"/>
    <s v="direct debit"/>
    <n v="30"/>
    <x v="1"/>
    <n v="30"/>
    <n v="516"/>
    <x v="4"/>
    <x v="3"/>
    <s v="2023-11-30"/>
    <d v="2023-11-30T00:00:00"/>
    <x v="270"/>
    <s v="Medio"/>
    <s v="Medium"/>
    <n v="30.403870174569391"/>
    <x v="8"/>
    <s v="SMS"/>
    <s v="SMS"/>
    <b v="0"/>
    <s v="No"/>
    <s v="Reading"/>
    <x v="1"/>
    <s v="High"/>
    <n v="0.52941176470588236"/>
    <x v="0"/>
    <x v="1"/>
  </r>
  <r>
    <s v="4640-RZGU"/>
    <x v="0"/>
    <n v="63"/>
    <x v="1"/>
    <x v="1"/>
    <n v="1"/>
    <s v="Yes"/>
    <n v="0"/>
    <s v="VA"/>
    <s v="Female"/>
    <s v="Female"/>
    <x v="31"/>
    <s v="No"/>
    <s v="No"/>
    <x v="0"/>
    <n v="0"/>
    <x v="1"/>
    <x v="0"/>
    <s v="direct debit"/>
    <n v="70"/>
    <x v="1"/>
    <n v="70"/>
    <n v="4352"/>
    <x v="0"/>
    <x v="0"/>
    <s v="2021/06/29"/>
    <d v="2021-06-29T00:00:00"/>
    <x v="157"/>
    <s v="Medio"/>
    <s v="Medium"/>
    <n v="68.037406685420137"/>
    <x v="10"/>
    <s v="Email"/>
    <s v="Email"/>
    <b v="0"/>
    <s v="No"/>
    <s v="Cooking"/>
    <x v="2"/>
    <s v="Medium"/>
    <n v="0.1111111111111111"/>
    <x v="0"/>
    <x v="0"/>
  </r>
  <r>
    <s v="5957-GNOP"/>
    <x v="1"/>
    <n v="9"/>
    <x v="4"/>
    <x v="8"/>
    <n v="1"/>
    <s v="Yes"/>
    <n v="0"/>
    <s v="PA"/>
    <s v="Hombre"/>
    <s v="Male"/>
    <x v="16"/>
    <s v="No"/>
    <s v="No"/>
    <x v="0"/>
    <n v="0"/>
    <x v="0"/>
    <x v="0"/>
    <s v="direct debit"/>
    <n v="21"/>
    <x v="1"/>
    <n v="21"/>
    <n v="183"/>
    <x v="3"/>
    <x v="7"/>
    <s v="2021/03/25"/>
    <d v="2021-03-25T00:00:00"/>
    <x v="197"/>
    <s v="Alto"/>
    <s v="High"/>
    <n v="23.903831890731251"/>
    <x v="6"/>
    <s v="Teléfono"/>
    <s v="Phone"/>
    <b v="1"/>
    <s v="Yes"/>
    <s v="Running"/>
    <x v="0"/>
    <s v="High"/>
    <n v="0.88888888888888884"/>
    <x v="1"/>
    <x v="0"/>
  </r>
  <r>
    <s v="5611-WZLD"/>
    <x v="0"/>
    <n v="65"/>
    <x v="1"/>
    <x v="1"/>
    <n v="1"/>
    <s v="Yes"/>
    <n v="0"/>
    <s v="ME"/>
    <s v="Hombre"/>
    <s v="Male"/>
    <x v="31"/>
    <s v="No"/>
    <s v="No"/>
    <x v="0"/>
    <n v="0"/>
    <x v="1"/>
    <x v="2"/>
    <s v="CREDIT CARD"/>
    <n v="39"/>
    <x v="0"/>
    <n v="39"/>
    <n v="2506"/>
    <x v="0"/>
    <x v="0"/>
    <s v="2023-06-12"/>
    <d v="2023-06-12T00:00:00"/>
    <x v="849"/>
    <s v="Bajo"/>
    <s v="Low"/>
    <n v="39.75076479948936"/>
    <x v="8"/>
    <s v="SMS"/>
    <s v="SMS"/>
    <b v="1"/>
    <s v="Yes"/>
    <s v="Reading"/>
    <x v="1"/>
    <s v="High"/>
    <n v="0.13846153846153847"/>
    <x v="0"/>
    <x v="0"/>
  </r>
  <r>
    <s v="2948-OPRS"/>
    <x v="0"/>
    <n v="28"/>
    <x v="1"/>
    <x v="11"/>
    <n v="1"/>
    <s v="Yes"/>
    <n v="0"/>
    <s v="KS"/>
    <s v="Female"/>
    <s v="Female"/>
    <x v="60"/>
    <s v="No"/>
    <s v="Yes"/>
    <x v="0"/>
    <n v="0"/>
    <x v="1"/>
    <x v="0"/>
    <s v="direct debit"/>
    <n v="39"/>
    <x v="1"/>
    <n v="39"/>
    <n v="1063"/>
    <x v="0"/>
    <x v="0"/>
    <s v="2020/12/01"/>
    <d v="2020-12-01T00:00:00"/>
    <x v="33"/>
    <s v="Bajo"/>
    <s v="Low"/>
    <n v="34.140952549598111"/>
    <x v="3"/>
    <s v="Email"/>
    <s v="Email"/>
    <b v="0"/>
    <s v="No"/>
    <s v="Running"/>
    <x v="1"/>
    <s v="Medium"/>
    <n v="0.21428571428571427"/>
    <x v="0"/>
    <x v="1"/>
  </r>
  <r>
    <s v="4192-ZTQL"/>
    <x v="0"/>
    <n v="9"/>
    <x v="1"/>
    <x v="1"/>
    <n v="1"/>
    <s v="Yes"/>
    <n v="0"/>
    <s v="NJ"/>
    <s v="Hombre"/>
    <s v="Male"/>
    <x v="59"/>
    <s v="No"/>
    <s v="No"/>
    <x v="0"/>
    <n v="0"/>
    <x v="0"/>
    <x v="0"/>
    <s v="CREDIT CARD"/>
    <n v="34"/>
    <x v="0"/>
    <n v="34"/>
    <n v="295"/>
    <x v="0"/>
    <x v="0"/>
    <s v="2023/05/08"/>
    <d v="2023-05-08T00:00:00"/>
    <x v="206"/>
    <s v="Bajo"/>
    <s v="Low"/>
    <n v="37.410143398459113"/>
    <x v="0"/>
    <s v="Email"/>
    <s v="Email"/>
    <b v="1"/>
    <s v="Yes"/>
    <s v="Gaming"/>
    <x v="1"/>
    <s v="Low"/>
    <n v="0"/>
    <x v="0"/>
    <x v="0"/>
  </r>
  <r>
    <s v="3957-TETC"/>
    <x v="0"/>
    <n v="49"/>
    <x v="2"/>
    <x v="17"/>
    <n v="1"/>
    <s v="Yes"/>
    <n v="0"/>
    <s v="UT"/>
    <s v="Female"/>
    <s v="Female"/>
    <x v="10"/>
    <s v="No"/>
    <s v="No"/>
    <x v="0"/>
    <n v="0"/>
    <x v="1"/>
    <x v="1"/>
    <s v="CREDIT CARD"/>
    <n v="57"/>
    <x v="0"/>
    <n v="57"/>
    <n v="2766"/>
    <x v="0"/>
    <x v="0"/>
    <s v="2020-09-29"/>
    <d v="2020-09-29T00:00:00"/>
    <x v="783"/>
    <s v="Bajo"/>
    <s v="Low"/>
    <n v="45.954743913356843"/>
    <x v="6"/>
    <s v="Teléfono"/>
    <s v="Phone"/>
    <b v="0"/>
    <s v="No"/>
    <s v="Gaming"/>
    <x v="1"/>
    <s v="High"/>
    <n v="0.16326530612244897"/>
    <x v="2"/>
    <x v="0"/>
  </r>
  <r>
    <s v="9437-NEBO"/>
    <x v="0"/>
    <n v="18"/>
    <x v="1"/>
    <x v="0"/>
    <n v="0"/>
    <s v="No"/>
    <n v="0"/>
    <s v="MO"/>
    <s v="Hombre"/>
    <s v="Male"/>
    <x v="40"/>
    <s v="Yes"/>
    <s v="No"/>
    <x v="0"/>
    <n v="0"/>
    <x v="0"/>
    <x v="0"/>
    <s v="CREDIT CARD"/>
    <n v="7"/>
    <x v="0"/>
    <n v="7"/>
    <n v="126"/>
    <x v="0"/>
    <x v="0"/>
    <s v="2021-03-01"/>
    <d v="2021-03-01T00:00:00"/>
    <x v="14"/>
    <s v="Bajo"/>
    <s v="Low"/>
    <n v="8.1266275676251105"/>
    <x v="4"/>
    <s v="Teléfono"/>
    <s v="Phone"/>
    <b v="1"/>
    <s v="Yes"/>
    <s v="Running"/>
    <x v="0"/>
    <s v="Low"/>
    <n v="5.5555555555555552E-2"/>
    <x v="0"/>
    <x v="2"/>
  </r>
  <r>
    <s v="9298-IVVF"/>
    <x v="0"/>
    <n v="52"/>
    <x v="0"/>
    <x v="0"/>
    <n v="0"/>
    <s v="No"/>
    <n v="0"/>
    <s v="WV"/>
    <s v="Female"/>
    <s v="Female"/>
    <x v="47"/>
    <s v="Yes"/>
    <s v="No"/>
    <x v="0"/>
    <n v="0"/>
    <x v="0"/>
    <x v="1"/>
    <s v="direct debit"/>
    <n v="11"/>
    <x v="1"/>
    <n v="11"/>
    <n v="584"/>
    <x v="0"/>
    <x v="0"/>
    <s v="2020/12/13"/>
    <d v="2020-12-13T00:00:00"/>
    <x v="310"/>
    <s v="Bajo"/>
    <s v="Low"/>
    <n v="13.17206402947601"/>
    <x v="1"/>
    <s v="Email"/>
    <s v="Email"/>
    <b v="1"/>
    <s v="Yes"/>
    <s v="Gaming"/>
    <x v="0"/>
    <s v="High"/>
    <n v="0.19230769230769232"/>
    <x v="0"/>
    <x v="2"/>
  </r>
  <r>
    <s v="7295-SAPG"/>
    <x v="0"/>
    <n v="5"/>
    <x v="1"/>
    <x v="0"/>
    <n v="0"/>
    <s v="No"/>
    <n v="0"/>
    <s v="NV"/>
    <s v="Female"/>
    <s v="Female"/>
    <x v="14"/>
    <s v="No"/>
    <s v="No"/>
    <x v="0"/>
    <n v="0"/>
    <x v="0"/>
    <x v="0"/>
    <s v="CREDIT CARD"/>
    <n v="7"/>
    <x v="0"/>
    <n v="7"/>
    <n v="36"/>
    <x v="0"/>
    <x v="0"/>
    <s v="2020-03-13"/>
    <d v="2020-03-13T00:00:00"/>
    <x v="88"/>
    <s v="Alto"/>
    <s v="High"/>
    <n v="5.6467991043232901"/>
    <x v="5"/>
    <s v="Teléfono"/>
    <s v="Phone"/>
    <b v="0"/>
    <s v="No"/>
    <s v="Cooking"/>
    <x v="0"/>
    <s v="Medium"/>
    <n v="0.6"/>
    <x v="0"/>
    <x v="0"/>
  </r>
  <r>
    <s v="1588-FFEK"/>
    <x v="0"/>
    <n v="33"/>
    <x v="1"/>
    <x v="33"/>
    <n v="0"/>
    <s v="No"/>
    <n v="22"/>
    <s v="AR"/>
    <s v="Hombre"/>
    <s v="Male"/>
    <x v="51"/>
    <s v="No"/>
    <s v="No"/>
    <x v="1"/>
    <n v="2"/>
    <x v="1"/>
    <x v="1"/>
    <s v="CREDIT CARD"/>
    <n v="46"/>
    <x v="0"/>
    <n v="46"/>
    <n v="1532"/>
    <x v="0"/>
    <x v="0"/>
    <s v="2020-08-17"/>
    <d v="2020-08-17T00:00:00"/>
    <x v="974"/>
    <s v="Alto"/>
    <s v="High"/>
    <n v="52.380367217274816"/>
    <x v="5"/>
    <s v="Teléfono"/>
    <s v="Phone"/>
    <b v="1"/>
    <s v="Yes"/>
    <s v="Reading"/>
    <x v="1"/>
    <s v="Medium"/>
    <n v="9.0909090909090912E-2"/>
    <x v="1"/>
    <x v="0"/>
  </r>
  <r>
    <s v="7442-WYYL"/>
    <x v="0"/>
    <n v="51"/>
    <x v="1"/>
    <x v="2"/>
    <n v="1"/>
    <s v="Yes"/>
    <n v="0"/>
    <s v="MI"/>
    <s v="Female"/>
    <s v="Female"/>
    <x v="36"/>
    <s v="No"/>
    <s v="No"/>
    <x v="1"/>
    <n v="3"/>
    <x v="1"/>
    <x v="0"/>
    <s v="direct debit"/>
    <n v="34"/>
    <x v="1"/>
    <n v="34"/>
    <n v="1741"/>
    <x v="0"/>
    <x v="0"/>
    <s v="2022-12-12"/>
    <d v="2022-12-12T00:00:00"/>
    <x v="596"/>
    <s v="Alto"/>
    <s v="High"/>
    <n v="30.005098408569179"/>
    <x v="5"/>
    <s v="Teléfono"/>
    <s v="Phone"/>
    <b v="0"/>
    <s v="No"/>
    <s v="Running"/>
    <x v="1"/>
    <s v="Medium"/>
    <n v="5.8823529411764705E-2"/>
    <x v="0"/>
    <x v="0"/>
  </r>
  <r>
    <s v="0861-FRJM"/>
    <x v="0"/>
    <n v="10"/>
    <x v="0"/>
    <x v="13"/>
    <n v="1"/>
    <s v="Yes"/>
    <n v="0"/>
    <s v="MI"/>
    <s v="Female"/>
    <s v="Female"/>
    <x v="37"/>
    <s v="Yes"/>
    <s v="No"/>
    <x v="0"/>
    <n v="0"/>
    <x v="0"/>
    <x v="0"/>
    <s v="CREDIT CARD"/>
    <n v="35"/>
    <x v="0"/>
    <n v="35"/>
    <n v="346"/>
    <x v="0"/>
    <x v="0"/>
    <s v="2021-03-17"/>
    <d v="2021-03-17T00:00:00"/>
    <x v="519"/>
    <s v="Bajo"/>
    <s v="Low"/>
    <n v="30.455415176272059"/>
    <x v="0"/>
    <s v="Email"/>
    <s v="Email"/>
    <b v="0"/>
    <s v="No"/>
    <s v="Cooking"/>
    <x v="1"/>
    <s v="Low"/>
    <n v="0"/>
    <x v="0"/>
    <x v="2"/>
  </r>
  <r>
    <s v="1766-JZAP"/>
    <x v="0"/>
    <n v="12"/>
    <x v="1"/>
    <x v="3"/>
    <n v="1"/>
    <s v="Yes"/>
    <n v="0"/>
    <s v="SC"/>
    <s v="Hombre"/>
    <s v="Male"/>
    <x v="46"/>
    <s v="No"/>
    <s v="No"/>
    <x v="0"/>
    <n v="0"/>
    <x v="1"/>
    <x v="1"/>
    <s v="direct debit"/>
    <n v="63"/>
    <x v="1"/>
    <n v="63"/>
    <n v="782"/>
    <x v="0"/>
    <x v="0"/>
    <s v="2020/11/09"/>
    <d v="2020-11-09T00:00:00"/>
    <x v="975"/>
    <s v="Bajo"/>
    <s v="Low"/>
    <n v="71.023305113358731"/>
    <x v="9"/>
    <s v="SMS"/>
    <s v="SMS"/>
    <b v="1"/>
    <s v="Yes"/>
    <s v="Cooking"/>
    <x v="2"/>
    <s v="Medium"/>
    <n v="0.41666666666666669"/>
    <x v="0"/>
    <x v="0"/>
  </r>
  <r>
    <s v="9312-GZYT"/>
    <x v="0"/>
    <n v="33"/>
    <x v="1"/>
    <x v="21"/>
    <n v="1"/>
    <s v="Yes"/>
    <n v="0"/>
    <s v="NE"/>
    <s v="Hombre"/>
    <s v="Male"/>
    <x v="57"/>
    <s v="Yes"/>
    <s v="No"/>
    <x v="0"/>
    <n v="0"/>
    <x v="1"/>
    <x v="1"/>
    <s v="PAPER CHECK"/>
    <n v="38"/>
    <x v="3"/>
    <n v="38"/>
    <n v="1257"/>
    <x v="0"/>
    <x v="0"/>
    <s v="2021/07/04"/>
    <d v="2021-07-04T00:00:00"/>
    <x v="652"/>
    <s v="Bajo"/>
    <s v="Low"/>
    <n v="45.032404751797962"/>
    <x v="8"/>
    <s v="Email"/>
    <s v="Email"/>
    <b v="1"/>
    <s v="Yes"/>
    <s v="Cooking"/>
    <x v="1"/>
    <s v="High"/>
    <n v="0.27272727272727271"/>
    <x v="2"/>
    <x v="2"/>
  </r>
  <r>
    <s v="6116-WOZL"/>
    <x v="0"/>
    <n v="72"/>
    <x v="2"/>
    <x v="18"/>
    <n v="0"/>
    <s v="No"/>
    <n v="22"/>
    <s v="MN"/>
    <s v="Hombre"/>
    <s v="Male"/>
    <x v="32"/>
    <s v="Yes"/>
    <s v="No"/>
    <x v="1"/>
    <n v="2"/>
    <x v="1"/>
    <x v="2"/>
    <s v="CREDIT CARD"/>
    <n v="43"/>
    <x v="0"/>
    <n v="43"/>
    <n v="3076"/>
    <x v="0"/>
    <x v="0"/>
    <s v="2022/02/13"/>
    <d v="2022-02-13T00:00:00"/>
    <x v="139"/>
    <s v="Medio"/>
    <s v="Medium"/>
    <n v="36.935083526383842"/>
    <x v="5"/>
    <s v="Email"/>
    <s v="Email"/>
    <b v="0"/>
    <s v="No"/>
    <s v="Reading"/>
    <x v="1"/>
    <s v="Medium"/>
    <n v="4.1666666666666664E-2"/>
    <x v="0"/>
    <x v="2"/>
  </r>
  <r>
    <s v="1837-OFRF"/>
    <x v="1"/>
    <n v="43"/>
    <x v="3"/>
    <x v="5"/>
    <n v="1"/>
    <s v="Yes"/>
    <n v="0"/>
    <s v="IN"/>
    <s v="Hombre"/>
    <s v="Male"/>
    <x v="41"/>
    <s v="No"/>
    <s v="Yes"/>
    <x v="0"/>
    <n v="0"/>
    <x v="0"/>
    <x v="0"/>
    <s v="PAPER CHECK"/>
    <n v="54"/>
    <x v="3"/>
    <n v="54"/>
    <n v="2344"/>
    <x v="2"/>
    <x v="15"/>
    <s v="2022-12-09"/>
    <d v="2022-12-09T00:00:00"/>
    <x v="692"/>
    <s v="Alto"/>
    <s v="High"/>
    <n v="53.373829716849841"/>
    <x v="2"/>
    <s v="SMS"/>
    <s v="SMS"/>
    <b v="1"/>
    <s v="Yes"/>
    <s v="Cooking"/>
    <x v="1"/>
    <s v="Medium"/>
    <n v="9.3023255813953487E-2"/>
    <x v="0"/>
    <x v="1"/>
  </r>
  <r>
    <s v="9172-WIPR"/>
    <x v="0"/>
    <n v="3"/>
    <x v="1"/>
    <x v="9"/>
    <n v="1"/>
    <s v="Yes"/>
    <n v="0"/>
    <s v="SD"/>
    <s v="Hombre"/>
    <s v="Male"/>
    <x v="49"/>
    <s v="No"/>
    <s v="No"/>
    <x v="0"/>
    <n v="0"/>
    <x v="1"/>
    <x v="0"/>
    <s v="direct debit"/>
    <n v="40"/>
    <x v="1"/>
    <n v="40"/>
    <n v="107"/>
    <x v="0"/>
    <x v="0"/>
    <s v="2022/06/09"/>
    <d v="2022-06-09T00:00:00"/>
    <x v="333"/>
    <s v="Medio"/>
    <s v="Medium"/>
    <n v="45.007306372661617"/>
    <x v="3"/>
    <s v="Email"/>
    <s v="Email"/>
    <b v="1"/>
    <s v="Yes"/>
    <s v="Reading"/>
    <x v="1"/>
    <s v="Medium"/>
    <n v="2"/>
    <x v="0"/>
    <x v="0"/>
  </r>
  <r>
    <s v="1110-BJLP"/>
    <x v="0"/>
    <n v="20"/>
    <x v="2"/>
    <x v="4"/>
    <n v="1"/>
    <s v="Yes"/>
    <n v="0"/>
    <s v="NM"/>
    <s v="Female"/>
    <s v="Female"/>
    <x v="39"/>
    <s v="No"/>
    <s v="No"/>
    <x v="0"/>
    <n v="0"/>
    <x v="0"/>
    <x v="1"/>
    <s v="direct debit"/>
    <n v="60"/>
    <x v="1"/>
    <n v="60"/>
    <n v="1219"/>
    <x v="0"/>
    <x v="0"/>
    <s v="2022-06-02"/>
    <d v="2022-06-02T00:00:00"/>
    <x v="976"/>
    <s v="Alto"/>
    <s v="High"/>
    <n v="60.178361620190131"/>
    <x v="10"/>
    <s v="Teléfono"/>
    <s v="Phone"/>
    <b v="0"/>
    <s v="No"/>
    <s v="Cooking"/>
    <x v="2"/>
    <s v="Medium"/>
    <n v="0.35"/>
    <x v="0"/>
    <x v="0"/>
  </r>
  <r>
    <s v="9404-QDLH"/>
    <x v="0"/>
    <n v="13"/>
    <x v="1"/>
    <x v="0"/>
    <n v="0"/>
    <s v="No"/>
    <n v="0"/>
    <s v="WY"/>
    <s v="Hombre"/>
    <s v="Male"/>
    <x v="21"/>
    <s v="No"/>
    <s v="No"/>
    <x v="1"/>
    <n v="2"/>
    <x v="0"/>
    <x v="0"/>
    <s v="CREDIT CARD"/>
    <n v="5"/>
    <x v="0"/>
    <n v="5"/>
    <n v="68"/>
    <x v="0"/>
    <x v="0"/>
    <s v="2023/05/11"/>
    <d v="2023-05-11T00:00:00"/>
    <x v="270"/>
    <s v="Alto"/>
    <s v="High"/>
    <n v="4.1112469781959309"/>
    <x v="5"/>
    <s v="SMS"/>
    <s v="SMS"/>
    <b v="1"/>
    <s v="Yes"/>
    <s v="Cooking"/>
    <x v="0"/>
    <s v="Medium"/>
    <n v="0.23076923076923078"/>
    <x v="0"/>
    <x v="0"/>
  </r>
  <r>
    <s v="6600-GABV"/>
    <x v="0"/>
    <n v="13"/>
    <x v="2"/>
    <x v="0"/>
    <n v="0"/>
    <s v="No"/>
    <n v="0"/>
    <s v="KY"/>
    <s v="Hombre"/>
    <s v="Male"/>
    <x v="14"/>
    <s v="No"/>
    <s v="No"/>
    <x v="1"/>
    <n v="3"/>
    <x v="0"/>
    <x v="2"/>
    <s v="CREDIT CARD"/>
    <n v="10"/>
    <x v="0"/>
    <n v="10"/>
    <n v="132"/>
    <x v="0"/>
    <x v="0"/>
    <s v="2020-10-08"/>
    <d v="2020-10-08T00:00:00"/>
    <x v="977"/>
    <s v="Alto"/>
    <s v="High"/>
    <n v="9.5293051638445228"/>
    <x v="0"/>
    <s v="Email"/>
    <s v="Email"/>
    <b v="1"/>
    <s v="Yes"/>
    <s v="Gaming"/>
    <x v="0"/>
    <s v="Low"/>
    <n v="0"/>
    <x v="0"/>
    <x v="0"/>
  </r>
  <r>
    <s v="7846-XLSK"/>
    <x v="0"/>
    <n v="61"/>
    <x v="1"/>
    <x v="6"/>
    <n v="0"/>
    <s v="No"/>
    <n v="24"/>
    <s v="HI"/>
    <s v="Hombre"/>
    <s v="Male"/>
    <x v="22"/>
    <s v="Yes"/>
    <s v="No"/>
    <x v="1"/>
    <n v="5"/>
    <x v="1"/>
    <x v="0"/>
    <s v="CREDIT CARD"/>
    <n v="24"/>
    <x v="0"/>
    <n v="24"/>
    <n v="1451"/>
    <x v="0"/>
    <x v="0"/>
    <s v="2021/05/18"/>
    <d v="2021-05-18T00:00:00"/>
    <x v="419"/>
    <s v="Bajo"/>
    <s v="Low"/>
    <n v="21.478753462572161"/>
    <x v="8"/>
    <s v="Email"/>
    <s v="Email"/>
    <b v="1"/>
    <s v="Yes"/>
    <s v="Reading"/>
    <x v="0"/>
    <s v="High"/>
    <n v="0.14754098360655737"/>
    <x v="0"/>
    <x v="2"/>
  </r>
  <r>
    <s v="7103-ALUO"/>
    <x v="1"/>
    <n v="12"/>
    <x v="5"/>
    <x v="1"/>
    <n v="1"/>
    <s v="Yes"/>
    <n v="0"/>
    <s v="WV"/>
    <s v="Hombre"/>
    <s v="Male"/>
    <x v="14"/>
    <s v="No"/>
    <s v="No"/>
    <x v="0"/>
    <n v="0"/>
    <x v="1"/>
    <x v="0"/>
    <s v="direct debit"/>
    <n v="48"/>
    <x v="1"/>
    <n v="48"/>
    <n v="562"/>
    <x v="3"/>
    <x v="7"/>
    <s v="2020-11-09"/>
    <d v="2020-11-09T00:00:00"/>
    <x v="772"/>
    <s v="Alto"/>
    <s v="High"/>
    <n v="45.447454772900663"/>
    <x v="5"/>
    <s v="Email"/>
    <s v="Email"/>
    <b v="1"/>
    <s v="Yes"/>
    <s v="Gaming"/>
    <x v="1"/>
    <s v="Medium"/>
    <n v="0.25"/>
    <x v="0"/>
    <x v="0"/>
  </r>
  <r>
    <s v="7024-YHHR"/>
    <x v="0"/>
    <n v="33"/>
    <x v="1"/>
    <x v="1"/>
    <n v="1"/>
    <s v="Yes"/>
    <n v="0"/>
    <s v="AL"/>
    <s v="Female"/>
    <s v="Female"/>
    <x v="61"/>
    <s v="No"/>
    <s v="Yes"/>
    <x v="0"/>
    <n v="0"/>
    <x v="0"/>
    <x v="2"/>
    <s v="direct debit"/>
    <n v="40"/>
    <x v="1"/>
    <n v="40"/>
    <n v="1324"/>
    <x v="0"/>
    <x v="0"/>
    <s v="2023/06/18"/>
    <d v="2023-06-18T00:00:00"/>
    <x v="582"/>
    <s v="Bajo"/>
    <s v="Low"/>
    <n v="42.104510652813417"/>
    <x v="6"/>
    <s v="Teléfono"/>
    <s v="Phone"/>
    <b v="1"/>
    <s v="Yes"/>
    <s v="Reading"/>
    <x v="1"/>
    <s v="High"/>
    <n v="0.24242424242424243"/>
    <x v="0"/>
    <x v="1"/>
  </r>
  <r>
    <s v="3996-VURP"/>
    <x v="0"/>
    <n v="2"/>
    <x v="2"/>
    <x v="11"/>
    <n v="1"/>
    <s v="Yes"/>
    <n v="0"/>
    <s v="NY"/>
    <s v="Female"/>
    <s v="Female"/>
    <x v="62"/>
    <s v="Yes"/>
    <s v="No"/>
    <x v="0"/>
    <n v="0"/>
    <x v="0"/>
    <x v="0"/>
    <s v="direct debit"/>
    <n v="51"/>
    <x v="1"/>
    <n v="51"/>
    <n v="107"/>
    <x v="0"/>
    <x v="0"/>
    <s v="2020/07/08"/>
    <d v="2020-07-08T00:00:00"/>
    <x v="978"/>
    <s v="Medio"/>
    <s v="Medium"/>
    <n v="60.996692328388598"/>
    <x v="4"/>
    <s v="SMS"/>
    <s v="SMS"/>
    <b v="1"/>
    <s v="Yes"/>
    <s v="Gaming"/>
    <x v="2"/>
    <s v="Low"/>
    <n v="0.5"/>
    <x v="0"/>
    <x v="2"/>
  </r>
  <r>
    <s v="2150-SITV"/>
    <x v="0"/>
    <n v="49"/>
    <x v="1"/>
    <x v="0"/>
    <n v="0"/>
    <s v="No"/>
    <n v="0"/>
    <s v="SC"/>
    <s v="Female"/>
    <s v="Female"/>
    <x v="18"/>
    <s v="No"/>
    <s v="No"/>
    <x v="1"/>
    <n v="4"/>
    <x v="0"/>
    <x v="2"/>
    <s v="CREDIT CARD"/>
    <n v="8"/>
    <x v="0"/>
    <n v="8"/>
    <n v="417"/>
    <x v="0"/>
    <x v="0"/>
    <s v="2020/03/21"/>
    <d v="2020-03-21T00:00:00"/>
    <x v="346"/>
    <s v="Bajo"/>
    <s v="Low"/>
    <n v="7.0423393579197047"/>
    <x v="2"/>
    <s v="SMS"/>
    <s v="SMS"/>
    <b v="0"/>
    <s v="No"/>
    <s v="Running"/>
    <x v="0"/>
    <s v="Medium"/>
    <n v="8.1632653061224483E-2"/>
    <x v="0"/>
    <x v="0"/>
  </r>
  <r>
    <s v="8180-PTYX"/>
    <x v="1"/>
    <n v="1"/>
    <x v="3"/>
    <x v="4"/>
    <n v="1"/>
    <s v="Yes"/>
    <n v="0"/>
    <s v="NM"/>
    <s v="Hombre"/>
    <s v="Male"/>
    <x v="9"/>
    <s v="No"/>
    <s v="No"/>
    <x v="0"/>
    <n v="0"/>
    <x v="0"/>
    <x v="0"/>
    <s v="direct debit"/>
    <n v="53"/>
    <x v="1"/>
    <n v="53"/>
    <n v="53"/>
    <x v="2"/>
    <x v="2"/>
    <s v="2022/02/08"/>
    <d v="2022-02-08T00:00:00"/>
    <x v="23"/>
    <s v="Medio"/>
    <s v="Medium"/>
    <n v="50.708145669279652"/>
    <x v="4"/>
    <s v="SMS"/>
    <s v="SMS"/>
    <b v="1"/>
    <s v="Yes"/>
    <s v="Cooking"/>
    <x v="1"/>
    <s v="Low"/>
    <n v="1"/>
    <x v="0"/>
    <x v="0"/>
  </r>
  <r>
    <s v="1552-SGUS"/>
    <x v="1"/>
    <n v="36"/>
    <x v="5"/>
    <x v="4"/>
    <n v="0"/>
    <s v="No"/>
    <n v="14"/>
    <s v="WV"/>
    <s v="Female"/>
    <s v="Female"/>
    <x v="36"/>
    <s v="No"/>
    <s v="No"/>
    <x v="0"/>
    <n v="0"/>
    <x v="0"/>
    <x v="0"/>
    <s v="direct debit"/>
    <n v="66"/>
    <x v="1"/>
    <n v="66"/>
    <n v="2410"/>
    <x v="1"/>
    <x v="6"/>
    <s v="2020-04-08"/>
    <d v="2020-04-08T00:00:00"/>
    <x v="744"/>
    <s v="Medio"/>
    <s v="Medium"/>
    <n v="61.852255728093652"/>
    <x v="1"/>
    <s v="SMS"/>
    <s v="SMS"/>
    <b v="1"/>
    <s v="Yes"/>
    <s v="Gaming"/>
    <x v="2"/>
    <s v="High"/>
    <n v="0.27777777777777779"/>
    <x v="0"/>
    <x v="0"/>
  </r>
  <r>
    <s v="3601-CENB"/>
    <x v="0"/>
    <n v="1"/>
    <x v="1"/>
    <x v="0"/>
    <n v="0"/>
    <s v="No"/>
    <n v="0"/>
    <s v="OR"/>
    <s v="Hombre"/>
    <s v="Male"/>
    <x v="6"/>
    <s v="No"/>
    <s v="Yes"/>
    <x v="0"/>
    <n v="0"/>
    <x v="0"/>
    <x v="0"/>
    <s v="CREDIT CARD"/>
    <n v="12"/>
    <x v="0"/>
    <n v="12"/>
    <n v="12"/>
    <x v="0"/>
    <x v="0"/>
    <s v="2022/11/10"/>
    <d v="2022-11-10T00:00:00"/>
    <x v="160"/>
    <s v="Alto"/>
    <s v="High"/>
    <n v="13.36796214887819"/>
    <x v="9"/>
    <s v="SMS"/>
    <s v="SMS"/>
    <b v="0"/>
    <s v="No"/>
    <s v="Running"/>
    <x v="0"/>
    <s v="Medium"/>
    <n v="5"/>
    <x v="0"/>
    <x v="0"/>
  </r>
  <r>
    <s v="0847-WEYC"/>
    <x v="0"/>
    <n v="59"/>
    <x v="1"/>
    <x v="5"/>
    <n v="1"/>
    <s v="Yes"/>
    <n v="0"/>
    <s v="WY"/>
    <s v="Female"/>
    <s v="Female"/>
    <x v="10"/>
    <s v="No"/>
    <s v="No"/>
    <x v="0"/>
    <n v="0"/>
    <x v="0"/>
    <x v="1"/>
    <s v="direct debit"/>
    <n v="35"/>
    <x v="1"/>
    <n v="35"/>
    <n v="2079"/>
    <x v="0"/>
    <x v="0"/>
    <s v="2022-06-07"/>
    <d v="2022-06-07T00:00:00"/>
    <x v="133"/>
    <s v="Medio"/>
    <s v="Medium"/>
    <n v="32.014120417964307"/>
    <x v="5"/>
    <s v="SMS"/>
    <s v="SMS"/>
    <b v="0"/>
    <s v="No"/>
    <s v="Cooking"/>
    <x v="1"/>
    <s v="Medium"/>
    <n v="5.0847457627118647E-2"/>
    <x v="0"/>
    <x v="0"/>
  </r>
  <r>
    <s v="2941-GGHD"/>
    <x v="0"/>
    <n v="52"/>
    <x v="1"/>
    <x v="17"/>
    <n v="1"/>
    <s v="Yes"/>
    <n v="0"/>
    <s v="MN"/>
    <s v="Hombre"/>
    <s v="Male"/>
    <x v="37"/>
    <s v="Yes"/>
    <s v="No"/>
    <x v="1"/>
    <n v="4"/>
    <x v="0"/>
    <x v="0"/>
    <s v="direct debit"/>
    <n v="44"/>
    <x v="1"/>
    <n v="44"/>
    <n v="2264"/>
    <x v="0"/>
    <x v="0"/>
    <s v="2022/08/02"/>
    <d v="2022-08-02T00:00:00"/>
    <x v="50"/>
    <s v="Alto"/>
    <s v="High"/>
    <n v="51.399214701010187"/>
    <x v="5"/>
    <s v="Email"/>
    <s v="Email"/>
    <b v="1"/>
    <s v="Yes"/>
    <s v="Reading"/>
    <x v="1"/>
    <s v="Medium"/>
    <n v="5.7692307692307696E-2"/>
    <x v="2"/>
    <x v="2"/>
  </r>
  <r>
    <s v="9797-RFCV"/>
    <x v="0"/>
    <n v="1"/>
    <x v="0"/>
    <x v="0"/>
    <n v="0"/>
    <s v="No"/>
    <n v="0"/>
    <s v="NE"/>
    <s v="Hombre"/>
    <s v="Male"/>
    <x v="37"/>
    <s v="Yes"/>
    <s v="No"/>
    <x v="0"/>
    <n v="0"/>
    <x v="0"/>
    <x v="0"/>
    <s v="CREDIT CARD"/>
    <n v="11"/>
    <x v="0"/>
    <n v="11"/>
    <n v="11"/>
    <x v="0"/>
    <x v="0"/>
    <s v="2023/09/28"/>
    <d v="2023-09-28T00:00:00"/>
    <x v="127"/>
    <s v="Bajo"/>
    <s v="Low"/>
    <n v="11.47598296129649"/>
    <x v="6"/>
    <s v="SMS"/>
    <s v="SMS"/>
    <b v="1"/>
    <s v="Yes"/>
    <s v="Gaming"/>
    <x v="0"/>
    <s v="High"/>
    <n v="8"/>
    <x v="0"/>
    <x v="2"/>
  </r>
  <r>
    <s v="3835-MZPM"/>
    <x v="0"/>
    <n v="43"/>
    <x v="1"/>
    <x v="4"/>
    <n v="1"/>
    <s v="Yes"/>
    <n v="0"/>
    <s v="WV"/>
    <s v="Hombre"/>
    <s v="Male"/>
    <x v="26"/>
    <s v="No"/>
    <s v="No"/>
    <x v="0"/>
    <n v="0"/>
    <x v="0"/>
    <x v="0"/>
    <s v="direct debit"/>
    <n v="28"/>
    <x v="1"/>
    <n v="28"/>
    <n v="1217"/>
    <x v="0"/>
    <x v="0"/>
    <s v="2023/01/24"/>
    <d v="2023-01-24T00:00:00"/>
    <x v="643"/>
    <s v="Medio"/>
    <s v="Medium"/>
    <n v="22.69351582734782"/>
    <x v="6"/>
    <s v="SMS"/>
    <s v="SMS"/>
    <b v="1"/>
    <s v="Yes"/>
    <s v="Running"/>
    <x v="0"/>
    <s v="High"/>
    <n v="0.18604651162790697"/>
    <x v="0"/>
    <x v="0"/>
  </r>
  <r>
    <s v="9532-MDAK"/>
    <x v="0"/>
    <n v="31"/>
    <x v="1"/>
    <x v="1"/>
    <n v="0"/>
    <s v="No"/>
    <n v="60"/>
    <s v="DC"/>
    <s v="Hombre"/>
    <s v="Male"/>
    <x v="49"/>
    <s v="No"/>
    <s v="No"/>
    <x v="1"/>
    <n v="6"/>
    <x v="1"/>
    <x v="0"/>
    <s v="direct debit"/>
    <n v="39"/>
    <x v="1"/>
    <n v="39"/>
    <n v="1220"/>
    <x v="0"/>
    <x v="0"/>
    <s v="2021-05-14"/>
    <d v="2021-05-14T00:00:00"/>
    <x v="161"/>
    <s v="Alto"/>
    <s v="High"/>
    <n v="31.36857275885793"/>
    <x v="6"/>
    <s v="Teléfono"/>
    <s v="Phone"/>
    <b v="1"/>
    <s v="Yes"/>
    <s v="Running"/>
    <x v="1"/>
    <s v="High"/>
    <n v="0.25806451612903225"/>
    <x v="0"/>
    <x v="0"/>
  </r>
  <r>
    <s v="7007-GUCG"/>
    <x v="0"/>
    <n v="64"/>
    <x v="2"/>
    <x v="0"/>
    <n v="0"/>
    <s v="No"/>
    <n v="0"/>
    <s v="NH"/>
    <s v="Hombre"/>
    <s v="Male"/>
    <x v="42"/>
    <s v="No"/>
    <s v="No"/>
    <x v="1"/>
    <n v="2"/>
    <x v="0"/>
    <x v="2"/>
    <s v="CREDIT CARD"/>
    <n v="8"/>
    <x v="0"/>
    <n v="8"/>
    <n v="531"/>
    <x v="0"/>
    <x v="0"/>
    <s v="2020-10-22"/>
    <d v="2020-10-22T00:00:00"/>
    <x v="638"/>
    <s v="Medio"/>
    <s v="Medium"/>
    <n v="7.6238967470219929"/>
    <x v="4"/>
    <s v="Teléfono"/>
    <s v="Phone"/>
    <b v="1"/>
    <s v="Yes"/>
    <s v="Gaming"/>
    <x v="0"/>
    <s v="Low"/>
    <n v="1.5625E-2"/>
    <x v="0"/>
    <x v="0"/>
  </r>
  <r>
    <s v="0052-KHBI"/>
    <x v="1"/>
    <n v="27"/>
    <x v="3"/>
    <x v="5"/>
    <n v="1"/>
    <s v="Yes"/>
    <n v="0"/>
    <s v="LA"/>
    <s v="Female"/>
    <s v="Female"/>
    <x v="11"/>
    <s v="No"/>
    <s v="No"/>
    <x v="0"/>
    <n v="0"/>
    <x v="0"/>
    <x v="0"/>
    <s v="direct debit"/>
    <n v="29"/>
    <x v="1"/>
    <n v="29"/>
    <n v="798"/>
    <x v="1"/>
    <x v="6"/>
    <s v="2022-07-24"/>
    <d v="2022-07-24T00:00:00"/>
    <x v="297"/>
    <s v="Bajo"/>
    <s v="Low"/>
    <n v="31.231334355620561"/>
    <x v="5"/>
    <s v="Email"/>
    <s v="Email"/>
    <b v="1"/>
    <s v="Yes"/>
    <s v="Running"/>
    <x v="1"/>
    <s v="Medium"/>
    <n v="0.1111111111111111"/>
    <x v="0"/>
    <x v="0"/>
  </r>
  <r>
    <s v="5069-BUOZ"/>
    <x v="0"/>
    <n v="71"/>
    <x v="1"/>
    <x v="0"/>
    <n v="0"/>
    <s v="No"/>
    <n v="0"/>
    <s v="AR"/>
    <s v="Female"/>
    <s v="Female"/>
    <x v="0"/>
    <s v="No"/>
    <s v="No"/>
    <x v="1"/>
    <n v="6"/>
    <x v="0"/>
    <x v="2"/>
    <s v="direct debit"/>
    <n v="12"/>
    <x v="1"/>
    <n v="12"/>
    <n v="831"/>
    <x v="0"/>
    <x v="0"/>
    <s v="2020-10-17"/>
    <d v="2020-10-17T00:00:00"/>
    <x v="849"/>
    <s v="Alto"/>
    <s v="High"/>
    <n v="10.515218179142259"/>
    <x v="3"/>
    <s v="Teléfono"/>
    <s v="Phone"/>
    <b v="0"/>
    <s v="No"/>
    <s v="Reading"/>
    <x v="0"/>
    <s v="Medium"/>
    <n v="8.4507042253521125E-2"/>
    <x v="0"/>
    <x v="0"/>
  </r>
  <r>
    <s v="3802-RDDD"/>
    <x v="1"/>
    <n v="21"/>
    <x v="4"/>
    <x v="16"/>
    <n v="1"/>
    <s v="Yes"/>
    <n v="0"/>
    <s v="NE"/>
    <s v="Female"/>
    <s v="Female"/>
    <x v="49"/>
    <s v="No"/>
    <s v="No"/>
    <x v="0"/>
    <n v="0"/>
    <x v="0"/>
    <x v="0"/>
    <s v="direct debit"/>
    <n v="45"/>
    <x v="1"/>
    <n v="45"/>
    <n v="954"/>
    <x v="2"/>
    <x v="17"/>
    <s v="2022/02/05"/>
    <d v="2022-02-05T00:00:00"/>
    <x v="979"/>
    <s v="Medio"/>
    <s v="Medium"/>
    <n v="49.728585025951489"/>
    <x v="8"/>
    <s v="SMS"/>
    <s v="SMS"/>
    <b v="1"/>
    <s v="Yes"/>
    <s v="Running"/>
    <x v="1"/>
    <s v="High"/>
    <n v="0.42857142857142855"/>
    <x v="0"/>
    <x v="0"/>
  </r>
  <r>
    <s v="2875-MMJS"/>
    <x v="0"/>
    <n v="68"/>
    <x v="1"/>
    <x v="27"/>
    <n v="1"/>
    <s v="Yes"/>
    <n v="0"/>
    <s v="MI"/>
    <s v="Female"/>
    <s v="Female"/>
    <x v="20"/>
    <s v="Yes"/>
    <s v="No"/>
    <x v="0"/>
    <n v="0"/>
    <x v="0"/>
    <x v="0"/>
    <s v="PAPER CHECK"/>
    <n v="20"/>
    <x v="3"/>
    <n v="20"/>
    <n v="1381"/>
    <x v="0"/>
    <x v="0"/>
    <s v="2020-08-08"/>
    <d v="2020-08-08T00:00:00"/>
    <x v="41"/>
    <s v="Medio"/>
    <s v="Medium"/>
    <n v="18.121155670565638"/>
    <x v="8"/>
    <s v="SMS"/>
    <s v="SMS"/>
    <b v="0"/>
    <s v="No"/>
    <s v="Reading"/>
    <x v="0"/>
    <s v="High"/>
    <n v="0.13235294117647059"/>
    <x v="1"/>
    <x v="2"/>
  </r>
  <r>
    <s v="0072-JUCY"/>
    <x v="1"/>
    <n v="13"/>
    <x v="5"/>
    <x v="3"/>
    <n v="1"/>
    <s v="Yes"/>
    <n v="0"/>
    <s v="MD"/>
    <s v="Female"/>
    <s v="Female"/>
    <x v="14"/>
    <s v="No"/>
    <s v="No"/>
    <x v="0"/>
    <n v="0"/>
    <x v="1"/>
    <x v="0"/>
    <s v="direct debit"/>
    <n v="52"/>
    <x v="1"/>
    <n v="52"/>
    <n v="696"/>
    <x v="1"/>
    <x v="6"/>
    <s v="2021-01-11"/>
    <d v="2021-01-11T00:00:00"/>
    <x v="980"/>
    <s v="Medio"/>
    <s v="Medium"/>
    <n v="56.824408590412531"/>
    <x v="0"/>
    <s v="Teléfono"/>
    <s v="Phone"/>
    <b v="0"/>
    <s v="No"/>
    <s v="Running"/>
    <x v="1"/>
    <s v="Low"/>
    <n v="0"/>
    <x v="0"/>
    <x v="0"/>
  </r>
  <r>
    <s v="3309-FFMU"/>
    <x v="0"/>
    <n v="45"/>
    <x v="1"/>
    <x v="13"/>
    <n v="1"/>
    <s v="Yes"/>
    <n v="0"/>
    <s v="OR"/>
    <s v="Female"/>
    <s v="Female"/>
    <x v="58"/>
    <s v="No"/>
    <s v="No"/>
    <x v="0"/>
    <n v="0"/>
    <x v="1"/>
    <x v="0"/>
    <s v="CREDIT CARD"/>
    <n v="46"/>
    <x v="0"/>
    <n v="46"/>
    <n v="2070"/>
    <x v="0"/>
    <x v="0"/>
    <s v="2022/10/01"/>
    <d v="2022-10-01T00:00:00"/>
    <x v="640"/>
    <s v="Bajo"/>
    <s v="Low"/>
    <n v="48.891554000613489"/>
    <x v="0"/>
    <s v="Teléfono"/>
    <s v="Phone"/>
    <b v="1"/>
    <s v="Yes"/>
    <s v="Cooking"/>
    <x v="1"/>
    <s v="Low"/>
    <n v="0"/>
    <x v="0"/>
    <x v="0"/>
  </r>
  <r>
    <s v="8559-MXDG"/>
    <x v="0"/>
    <n v="68"/>
    <x v="1"/>
    <x v="1"/>
    <n v="1"/>
    <s v="Yes"/>
    <n v="0"/>
    <s v="IA"/>
    <s v="Female"/>
    <s v="Female"/>
    <x v="14"/>
    <s v="No"/>
    <s v="No"/>
    <x v="0"/>
    <n v="0"/>
    <x v="1"/>
    <x v="2"/>
    <s v="CREDIT CARD"/>
    <n v="40"/>
    <x v="0"/>
    <n v="40"/>
    <n v="2732"/>
    <x v="0"/>
    <x v="0"/>
    <s v="2020/09/21"/>
    <d v="2020-09-21T00:00:00"/>
    <x v="981"/>
    <s v="Medio"/>
    <s v="Medium"/>
    <n v="33.527101162762918"/>
    <x v="5"/>
    <s v="Email"/>
    <s v="Email"/>
    <b v="0"/>
    <s v="No"/>
    <s v="Running"/>
    <x v="1"/>
    <s v="Medium"/>
    <n v="4.4117647058823532E-2"/>
    <x v="0"/>
    <x v="0"/>
  </r>
  <r>
    <s v="5749-JLQO"/>
    <x v="1"/>
    <n v="3"/>
    <x v="1"/>
    <x v="0"/>
    <n v="0"/>
    <s v="No"/>
    <n v="0"/>
    <s v="NV"/>
    <s v="Female"/>
    <s v="Female"/>
    <x v="17"/>
    <s v="No"/>
    <s v="No"/>
    <x v="0"/>
    <n v="0"/>
    <x v="0"/>
    <x v="0"/>
    <s v="CREDIT CARD"/>
    <n v="10"/>
    <x v="0"/>
    <n v="10"/>
    <n v="29"/>
    <x v="3"/>
    <x v="7"/>
    <s v="2023/07/09"/>
    <d v="2023-07-09T00:00:00"/>
    <x v="982"/>
    <s v="Bajo"/>
    <s v="Low"/>
    <n v="9.8351019080535469"/>
    <x v="4"/>
    <s v="SMS"/>
    <s v="SMS"/>
    <b v="1"/>
    <s v="Yes"/>
    <s v="Reading"/>
    <x v="0"/>
    <s v="Low"/>
    <n v="0.33333333333333331"/>
    <x v="0"/>
    <x v="0"/>
  </r>
  <r>
    <s v="5880-MOFG"/>
    <x v="1"/>
    <n v="49"/>
    <x v="5"/>
    <x v="0"/>
    <n v="1"/>
    <s v="Yes"/>
    <n v="0"/>
    <s v="FL"/>
    <s v="Hombre"/>
    <s v="Male"/>
    <x v="19"/>
    <s v="No"/>
    <s v="No"/>
    <x v="0"/>
    <n v="0"/>
    <x v="0"/>
    <x v="0"/>
    <s v="direct debit"/>
    <n v="38"/>
    <x v="1"/>
    <n v="38"/>
    <n v="1856"/>
    <x v="3"/>
    <x v="7"/>
    <s v="2021-08-29"/>
    <d v="2021-08-29T00:00:00"/>
    <x v="880"/>
    <s v="Alto"/>
    <s v="High"/>
    <n v="37.615891852265342"/>
    <x v="0"/>
    <s v="Teléfono"/>
    <s v="Phone"/>
    <b v="0"/>
    <s v="No"/>
    <s v="Reading"/>
    <x v="1"/>
    <s v="Low"/>
    <n v="0"/>
    <x v="0"/>
    <x v="0"/>
  </r>
  <r>
    <s v="4727-GTZB"/>
    <x v="1"/>
    <n v="3"/>
    <x v="5"/>
    <x v="2"/>
    <n v="1"/>
    <s v="Yes"/>
    <n v="0"/>
    <s v="MS"/>
    <s v="Hombre"/>
    <s v="Male"/>
    <x v="5"/>
    <s v="No"/>
    <s v="No"/>
    <x v="0"/>
    <n v="0"/>
    <x v="1"/>
    <x v="0"/>
    <s v="direct debit"/>
    <n v="44"/>
    <x v="1"/>
    <n v="44"/>
    <n v="134"/>
    <x v="5"/>
    <x v="18"/>
    <s v="2020/07/27"/>
    <d v="2020-07-27T00:00:00"/>
    <x v="983"/>
    <s v="Bajo"/>
    <s v="Low"/>
    <n v="44.433122422820773"/>
    <x v="6"/>
    <s v="Email"/>
    <s v="Email"/>
    <b v="0"/>
    <s v="No"/>
    <s v="Cooking"/>
    <x v="1"/>
    <s v="High"/>
    <n v="2.6666666666666665"/>
    <x v="0"/>
    <x v="0"/>
  </r>
  <r>
    <s v="1919-EJWP"/>
    <x v="0"/>
    <n v="67"/>
    <x v="1"/>
    <x v="6"/>
    <n v="1"/>
    <s v="Yes"/>
    <n v="0"/>
    <s v="IL"/>
    <s v="Hombre"/>
    <s v="Male"/>
    <x v="33"/>
    <s v="Yes"/>
    <s v="No"/>
    <x v="1"/>
    <n v="4"/>
    <x v="1"/>
    <x v="2"/>
    <s v="CREDIT CARD"/>
    <n v="40"/>
    <x v="0"/>
    <n v="40"/>
    <n v="2660"/>
    <x v="0"/>
    <x v="0"/>
    <s v="2020-08-05"/>
    <d v="2020-08-05T00:00:00"/>
    <x v="644"/>
    <s v="Medio"/>
    <s v="Medium"/>
    <n v="32.636734135387869"/>
    <x v="9"/>
    <s v="Email"/>
    <s v="Email"/>
    <b v="1"/>
    <s v="Yes"/>
    <s v="Running"/>
    <x v="1"/>
    <s v="Medium"/>
    <n v="7.4626865671641784E-2"/>
    <x v="0"/>
    <x v="2"/>
  </r>
  <r>
    <s v="7472-RJNC"/>
    <x v="0"/>
    <n v="17"/>
    <x v="1"/>
    <x v="7"/>
    <n v="1"/>
    <s v="Yes"/>
    <n v="0"/>
    <s v="NH"/>
    <s v="Hombre"/>
    <s v="Male"/>
    <x v="0"/>
    <s v="No"/>
    <s v="No"/>
    <x v="0"/>
    <n v="0"/>
    <x v="1"/>
    <x v="1"/>
    <s v="direct debit"/>
    <n v="28"/>
    <x v="1"/>
    <n v="28"/>
    <n v="476"/>
    <x v="0"/>
    <x v="0"/>
    <s v="2020-12-28"/>
    <d v="2020-12-28T00:00:00"/>
    <x v="373"/>
    <s v="Medio"/>
    <s v="Medium"/>
    <n v="27.72559795233326"/>
    <x v="5"/>
    <s v="Teléfono"/>
    <s v="Phone"/>
    <b v="0"/>
    <s v="No"/>
    <s v="Cooking"/>
    <x v="0"/>
    <s v="Medium"/>
    <n v="0.17647058823529413"/>
    <x v="0"/>
    <x v="0"/>
  </r>
  <r>
    <s v="9949-JPYQ"/>
    <x v="0"/>
    <n v="22"/>
    <x v="0"/>
    <x v="16"/>
    <n v="0"/>
    <s v="No"/>
    <n v="37"/>
    <s v="WY"/>
    <s v="Female"/>
    <s v="Female"/>
    <x v="6"/>
    <s v="No"/>
    <s v="Yes"/>
    <x v="0"/>
    <n v="0"/>
    <x v="0"/>
    <x v="1"/>
    <s v="direct debit"/>
    <n v="39"/>
    <x v="1"/>
    <n v="39"/>
    <n v="857"/>
    <x v="0"/>
    <x v="0"/>
    <s v="2023/04/22"/>
    <d v="2023-04-22T00:00:00"/>
    <x v="762"/>
    <s v="Alto"/>
    <s v="High"/>
    <n v="46.596103972758257"/>
    <x v="8"/>
    <s v="Email"/>
    <s v="Email"/>
    <b v="1"/>
    <s v="Yes"/>
    <s v="Gaming"/>
    <x v="1"/>
    <s v="High"/>
    <n v="0.40909090909090912"/>
    <x v="0"/>
    <x v="0"/>
  </r>
  <r>
    <s v="4978-QAGZ"/>
    <x v="0"/>
    <n v="43"/>
    <x v="2"/>
    <x v="9"/>
    <n v="1"/>
    <s v="Yes"/>
    <n v="0"/>
    <s v="WA"/>
    <s v="Hombre"/>
    <s v="Male"/>
    <x v="6"/>
    <s v="No"/>
    <s v="Yes"/>
    <x v="0"/>
    <n v="0"/>
    <x v="1"/>
    <x v="0"/>
    <s v="direct debit"/>
    <n v="33"/>
    <x v="1"/>
    <n v="33"/>
    <n v="1409"/>
    <x v="0"/>
    <x v="0"/>
    <s v="2021/06/02"/>
    <d v="2021-06-02T00:00:00"/>
    <x v="476"/>
    <s v="Medio"/>
    <s v="Medium"/>
    <n v="32.715841355142501"/>
    <x v="9"/>
    <s v="Teléfono"/>
    <s v="Phone"/>
    <b v="0"/>
    <s v="No"/>
    <s v="Cooking"/>
    <x v="1"/>
    <s v="Medium"/>
    <n v="0.11627906976744186"/>
    <x v="0"/>
    <x v="0"/>
  </r>
  <r>
    <s v="3275-JPBM"/>
    <x v="0"/>
    <n v="43"/>
    <x v="1"/>
    <x v="0"/>
    <n v="0"/>
    <s v="No"/>
    <n v="0"/>
    <s v="AR"/>
    <s v="Hombre"/>
    <s v="Male"/>
    <x v="29"/>
    <s v="No"/>
    <s v="Yes"/>
    <x v="1"/>
    <n v="6"/>
    <x v="0"/>
    <x v="2"/>
    <s v="CREDIT CARD"/>
    <n v="8"/>
    <x v="0"/>
    <n v="8"/>
    <n v="331"/>
    <x v="0"/>
    <x v="0"/>
    <s v="2023/05/14"/>
    <d v="2023-05-14T00:00:00"/>
    <x v="984"/>
    <s v="Bajo"/>
    <s v="Low"/>
    <n v="9.4351993826089107"/>
    <x v="3"/>
    <s v="Email"/>
    <s v="Email"/>
    <b v="1"/>
    <s v="Yes"/>
    <s v="Cooking"/>
    <x v="0"/>
    <s v="Medium"/>
    <n v="0.13953488372093023"/>
    <x v="0"/>
    <x v="1"/>
  </r>
  <r>
    <s v="0177-XKAA"/>
    <x v="0"/>
    <n v="50"/>
    <x v="1"/>
    <x v="21"/>
    <n v="0"/>
    <s v="No"/>
    <n v="21"/>
    <s v="IA"/>
    <s v="Female"/>
    <s v="Female"/>
    <x v="8"/>
    <s v="Yes"/>
    <s v="No"/>
    <x v="0"/>
    <n v="0"/>
    <x v="0"/>
    <x v="0"/>
    <s v="CREDIT CARD"/>
    <n v="34"/>
    <x v="0"/>
    <n v="34"/>
    <n v="1688"/>
    <x v="0"/>
    <x v="0"/>
    <s v="2021/01/10"/>
    <d v="2021-01-10T00:00:00"/>
    <x v="459"/>
    <s v="Medio"/>
    <s v="Medium"/>
    <n v="31.130138346593601"/>
    <x v="6"/>
    <s v="Teléfono"/>
    <s v="Phone"/>
    <b v="1"/>
    <s v="Yes"/>
    <s v="Reading"/>
    <x v="1"/>
    <s v="High"/>
    <n v="0.16"/>
    <x v="2"/>
    <x v="2"/>
  </r>
  <r>
    <s v="2006-CNQR"/>
    <x v="0"/>
    <n v="31"/>
    <x v="0"/>
    <x v="2"/>
    <n v="0"/>
    <s v="No"/>
    <n v="37"/>
    <s v="SD"/>
    <s v="Female"/>
    <s v="Female"/>
    <x v="28"/>
    <s v="No"/>
    <s v="No"/>
    <x v="0"/>
    <n v="0"/>
    <x v="1"/>
    <x v="0"/>
    <s v="direct debit"/>
    <n v="39"/>
    <x v="1"/>
    <n v="39"/>
    <n v="1219"/>
    <x v="0"/>
    <x v="0"/>
    <s v="2023-04-05"/>
    <d v="2023-04-05T00:00:00"/>
    <x v="146"/>
    <s v="Medio"/>
    <s v="Medium"/>
    <n v="41.052230973287543"/>
    <x v="5"/>
    <s v="Teléfono"/>
    <s v="Phone"/>
    <b v="0"/>
    <s v="No"/>
    <s v="Cooking"/>
    <x v="1"/>
    <s v="Medium"/>
    <n v="9.6774193548387094E-2"/>
    <x v="0"/>
    <x v="0"/>
  </r>
  <r>
    <s v="1531-EFFZ"/>
    <x v="0"/>
    <n v="47"/>
    <x v="1"/>
    <x v="7"/>
    <n v="1"/>
    <s v="Yes"/>
    <n v="0"/>
    <s v="SD"/>
    <s v="Hombre"/>
    <s v="Male"/>
    <x v="40"/>
    <s v="Yes"/>
    <s v="No"/>
    <x v="1"/>
    <n v="3"/>
    <x v="0"/>
    <x v="0"/>
    <s v="direct debit"/>
    <n v="21"/>
    <x v="1"/>
    <n v="21"/>
    <n v="991"/>
    <x v="0"/>
    <x v="0"/>
    <s v="2023/11/25"/>
    <d v="2023-11-25T00:00:00"/>
    <x v="179"/>
    <s v="Medio"/>
    <s v="Medium"/>
    <n v="25.051926134705951"/>
    <x v="6"/>
    <s v="SMS"/>
    <s v="SMS"/>
    <b v="1"/>
    <s v="Yes"/>
    <s v="Running"/>
    <x v="0"/>
    <s v="High"/>
    <n v="0.1702127659574468"/>
    <x v="0"/>
    <x v="2"/>
  </r>
  <r>
    <s v="9380-QWKC"/>
    <x v="0"/>
    <n v="18"/>
    <x v="0"/>
    <x v="13"/>
    <n v="1"/>
    <s v="Yes"/>
    <n v="0"/>
    <s v="LA"/>
    <s v="Female"/>
    <s v="Female"/>
    <x v="11"/>
    <s v="No"/>
    <s v="No"/>
    <x v="0"/>
    <n v="0"/>
    <x v="1"/>
    <x v="0"/>
    <s v="direct debit"/>
    <n v="38"/>
    <x v="1"/>
    <n v="38"/>
    <n v="693"/>
    <x v="0"/>
    <x v="0"/>
    <s v="2020/01/27"/>
    <d v="2020-01-27T00:00:00"/>
    <x v="985"/>
    <s v="Alto"/>
    <s v="High"/>
    <n v="36.832735901352017"/>
    <x v="1"/>
    <s v="SMS"/>
    <s v="SMS"/>
    <b v="0"/>
    <s v="No"/>
    <s v="Gaming"/>
    <x v="1"/>
    <s v="High"/>
    <n v="0.55555555555555558"/>
    <x v="0"/>
    <x v="0"/>
  </r>
  <r>
    <s v="8977-YKQW"/>
    <x v="0"/>
    <n v="56"/>
    <x v="0"/>
    <x v="3"/>
    <n v="1"/>
    <s v="Yes"/>
    <n v="0"/>
    <s v="TN"/>
    <s v="Female"/>
    <s v="Female"/>
    <x v="17"/>
    <s v="No"/>
    <s v="No"/>
    <x v="0"/>
    <n v="0"/>
    <x v="0"/>
    <x v="0"/>
    <s v="CREDIT CARD"/>
    <n v="32"/>
    <x v="0"/>
    <n v="32"/>
    <n v="1792"/>
    <x v="0"/>
    <x v="0"/>
    <s v="2022-11-10"/>
    <d v="2022-11-10T00:00:00"/>
    <x v="986"/>
    <s v="Bajo"/>
    <s v="Low"/>
    <n v="27.462197911643411"/>
    <x v="8"/>
    <s v="SMS"/>
    <s v="SMS"/>
    <b v="0"/>
    <s v="No"/>
    <s v="Gaming"/>
    <x v="0"/>
    <s v="High"/>
    <n v="0.16071428571428573"/>
    <x v="0"/>
    <x v="0"/>
  </r>
  <r>
    <s v="6368-XFXN"/>
    <x v="0"/>
    <n v="46"/>
    <x v="1"/>
    <x v="12"/>
    <n v="1"/>
    <s v="Yes"/>
    <n v="0"/>
    <s v="NY"/>
    <s v="Hombre"/>
    <s v="Male"/>
    <x v="58"/>
    <s v="No"/>
    <s v="No"/>
    <x v="0"/>
    <n v="0"/>
    <x v="1"/>
    <x v="1"/>
    <s v="CREDIT CARD"/>
    <n v="18"/>
    <x v="0"/>
    <n v="18"/>
    <n v="804"/>
    <x v="0"/>
    <x v="0"/>
    <s v="2021/12/26"/>
    <d v="2021-12-26T00:00:00"/>
    <x v="987"/>
    <s v="Medio"/>
    <s v="Medium"/>
    <n v="16.640912468010839"/>
    <x v="3"/>
    <s v="Email"/>
    <s v="Email"/>
    <b v="1"/>
    <s v="Yes"/>
    <s v="Reading"/>
    <x v="0"/>
    <s v="Medium"/>
    <n v="0.13043478260869565"/>
    <x v="0"/>
    <x v="0"/>
  </r>
  <r>
    <s v="4666-FXQU"/>
    <x v="0"/>
    <n v="11"/>
    <x v="1"/>
    <x v="11"/>
    <n v="1"/>
    <s v="Yes"/>
    <n v="0"/>
    <s v="NE"/>
    <s v="Hombre"/>
    <s v="Male"/>
    <x v="36"/>
    <s v="No"/>
    <s v="No"/>
    <x v="0"/>
    <n v="0"/>
    <x v="1"/>
    <x v="0"/>
    <s v="direct debit"/>
    <n v="33"/>
    <x v="1"/>
    <n v="33"/>
    <n v="375"/>
    <x v="0"/>
    <x v="0"/>
    <s v="2021/09/19"/>
    <d v="2021-09-19T00:00:00"/>
    <x v="436"/>
    <s v="Medio"/>
    <s v="Medium"/>
    <n v="29.499117089390111"/>
    <x v="7"/>
    <s v="SMS"/>
    <s v="SMS"/>
    <b v="1"/>
    <s v="Yes"/>
    <s v="Running"/>
    <x v="0"/>
    <s v="Low"/>
    <n v="0.18181818181818182"/>
    <x v="0"/>
    <x v="0"/>
  </r>
  <r>
    <s v="0446-IVSF"/>
    <x v="1"/>
    <n v="2"/>
    <x v="3"/>
    <x v="17"/>
    <n v="1"/>
    <s v="Yes"/>
    <n v="0"/>
    <s v="NH"/>
    <s v="Hombre"/>
    <s v="Male"/>
    <x v="47"/>
    <s v="Yes"/>
    <s v="No"/>
    <x v="0"/>
    <n v="0"/>
    <x v="0"/>
    <x v="0"/>
    <s v="CREDIT CARD"/>
    <n v="43"/>
    <x v="0"/>
    <n v="43"/>
    <n v="86"/>
    <x v="2"/>
    <x v="2"/>
    <s v="2021-12-09"/>
    <d v="2021-12-09T00:00:00"/>
    <x v="988"/>
    <s v="Medio"/>
    <s v="Medium"/>
    <n v="39.630314484138083"/>
    <x v="9"/>
    <s v="SMS"/>
    <s v="SMS"/>
    <b v="0"/>
    <s v="No"/>
    <s v="Gaming"/>
    <x v="1"/>
    <s v="Medium"/>
    <n v="2.5"/>
    <x v="2"/>
    <x v="2"/>
  </r>
  <r>
    <s v="9708-THCO"/>
    <x v="0"/>
    <n v="17"/>
    <x v="1"/>
    <x v="1"/>
    <n v="1"/>
    <s v="Yes"/>
    <n v="0"/>
    <s v="ID"/>
    <s v="Hombre"/>
    <s v="Male"/>
    <x v="1"/>
    <s v="No"/>
    <s v="Yes"/>
    <x v="0"/>
    <n v="0"/>
    <x v="1"/>
    <x v="0"/>
    <s v="direct debit"/>
    <n v="37"/>
    <x v="1"/>
    <n v="37"/>
    <n v="627"/>
    <x v="0"/>
    <x v="0"/>
    <s v="2021-06-11"/>
    <d v="2021-06-11T00:00:00"/>
    <x v="483"/>
    <s v="Medio"/>
    <s v="Medium"/>
    <n v="39.156065705441378"/>
    <x v="6"/>
    <s v="Email"/>
    <s v="Email"/>
    <b v="0"/>
    <s v="No"/>
    <s v="Running"/>
    <x v="1"/>
    <s v="High"/>
    <n v="0.47058823529411764"/>
    <x v="0"/>
    <x v="1"/>
  </r>
  <r>
    <s v="5597-OBFV"/>
    <x v="1"/>
    <n v="3"/>
    <x v="1"/>
    <x v="0"/>
    <n v="0"/>
    <s v="No"/>
    <n v="0"/>
    <s v="MO"/>
    <s v="Female"/>
    <s v="Female"/>
    <x v="57"/>
    <s v="Yes"/>
    <s v="No"/>
    <x v="0"/>
    <n v="0"/>
    <x v="0"/>
    <x v="0"/>
    <s v="CREDIT CARD"/>
    <n v="7"/>
    <x v="0"/>
    <n v="7"/>
    <n v="22"/>
    <x v="4"/>
    <x v="13"/>
    <s v="2020-07-26"/>
    <d v="2020-07-26T00:00:00"/>
    <x v="648"/>
    <s v="Medio"/>
    <s v="Medium"/>
    <n v="7.4646413356609074"/>
    <x v="9"/>
    <s v="Teléfono"/>
    <s v="Phone"/>
    <b v="1"/>
    <s v="Yes"/>
    <s v="Reading"/>
    <x v="0"/>
    <s v="Medium"/>
    <n v="1.6666666666666667"/>
    <x v="0"/>
    <x v="2"/>
  </r>
  <r>
    <s v="3558-BXMZ"/>
    <x v="0"/>
    <n v="68"/>
    <x v="1"/>
    <x v="12"/>
    <n v="1"/>
    <s v="Yes"/>
    <n v="0"/>
    <s v="AR"/>
    <s v="Hombre"/>
    <s v="Male"/>
    <x v="59"/>
    <s v="No"/>
    <s v="No"/>
    <x v="0"/>
    <n v="0"/>
    <x v="1"/>
    <x v="2"/>
    <s v="CREDIT CARD"/>
    <n v="47"/>
    <x v="0"/>
    <n v="47"/>
    <n v="3187"/>
    <x v="0"/>
    <x v="0"/>
    <s v="2021-09-20"/>
    <d v="2021-09-20T00:00:00"/>
    <x v="939"/>
    <s v="Bajo"/>
    <s v="Low"/>
    <n v="40.007172556998398"/>
    <x v="6"/>
    <s v="Email"/>
    <s v="Email"/>
    <b v="1"/>
    <s v="Yes"/>
    <s v="Reading"/>
    <x v="1"/>
    <s v="High"/>
    <n v="0.11764705882352941"/>
    <x v="0"/>
    <x v="0"/>
  </r>
  <r>
    <s v="4764-KMWU"/>
    <x v="1"/>
    <n v="66"/>
    <x v="5"/>
    <x v="15"/>
    <n v="1"/>
    <s v="Yes"/>
    <n v="0"/>
    <s v="CT"/>
    <s v="Hombre"/>
    <s v="Male"/>
    <x v="57"/>
    <s v="Yes"/>
    <s v="No"/>
    <x v="0"/>
    <n v="0"/>
    <x v="1"/>
    <x v="1"/>
    <s v="direct debit"/>
    <n v="56"/>
    <x v="1"/>
    <n v="56"/>
    <n v="3708"/>
    <x v="1"/>
    <x v="10"/>
    <s v="2020-01-18"/>
    <d v="2020-01-18T00:00:00"/>
    <x v="320"/>
    <s v="Alto"/>
    <s v="High"/>
    <n v="50.286232407512841"/>
    <x v="7"/>
    <s v="Email"/>
    <s v="Email"/>
    <b v="1"/>
    <s v="Yes"/>
    <s v="Reading"/>
    <x v="1"/>
    <s v="Low"/>
    <n v="3.0303030303030304E-2"/>
    <x v="2"/>
    <x v="2"/>
  </r>
  <r>
    <s v="7530-AOPC"/>
    <x v="1"/>
    <n v="1"/>
    <x v="3"/>
    <x v="9"/>
    <n v="1"/>
    <s v="Yes"/>
    <n v="0"/>
    <s v="ME"/>
    <s v="Female"/>
    <s v="Female"/>
    <x v="23"/>
    <s v="No"/>
    <s v="No"/>
    <x v="0"/>
    <n v="0"/>
    <x v="0"/>
    <x v="0"/>
    <s v="direct debit"/>
    <n v="34"/>
    <x v="1"/>
    <n v="34"/>
    <n v="34"/>
    <x v="1"/>
    <x v="10"/>
    <s v="2020-05-23"/>
    <d v="2020-05-23T00:00:00"/>
    <x v="963"/>
    <s v="Medio"/>
    <s v="Medium"/>
    <n v="30.321526420247579"/>
    <x v="9"/>
    <s v="Email"/>
    <s v="Email"/>
    <b v="1"/>
    <s v="Yes"/>
    <s v="Cooking"/>
    <x v="1"/>
    <s v="Medium"/>
    <n v="5"/>
    <x v="0"/>
    <x v="0"/>
  </r>
  <r>
    <s v="2821-IXZZ"/>
    <x v="0"/>
    <n v="8"/>
    <x v="2"/>
    <x v="5"/>
    <n v="1"/>
    <s v="Yes"/>
    <n v="0"/>
    <s v="GA"/>
    <s v="Hombre"/>
    <s v="Male"/>
    <x v="43"/>
    <s v="No"/>
    <s v="No"/>
    <x v="0"/>
    <n v="0"/>
    <x v="0"/>
    <x v="0"/>
    <s v="CREDIT CARD"/>
    <n v="16"/>
    <x v="0"/>
    <n v="16"/>
    <n v="117"/>
    <x v="0"/>
    <x v="0"/>
    <s v="2022/03/07"/>
    <d v="2022-03-07T00:00:00"/>
    <x v="989"/>
    <s v="Medio"/>
    <s v="Medium"/>
    <n v="15.00815592954398"/>
    <x v="2"/>
    <s v="Teléfono"/>
    <s v="Phone"/>
    <b v="1"/>
    <s v="Yes"/>
    <s v="Running"/>
    <x v="0"/>
    <s v="Medium"/>
    <n v="0.5"/>
    <x v="0"/>
    <x v="0"/>
  </r>
  <r>
    <s v="5516-PLEG"/>
    <x v="0"/>
    <n v="2"/>
    <x v="1"/>
    <x v="3"/>
    <n v="1"/>
    <s v="Yes"/>
    <n v="0"/>
    <s v="AZ"/>
    <s v="Hombre"/>
    <s v="Male"/>
    <x v="49"/>
    <s v="No"/>
    <s v="No"/>
    <x v="0"/>
    <n v="0"/>
    <x v="0"/>
    <x v="0"/>
    <s v="CREDIT CARD"/>
    <n v="34"/>
    <x v="0"/>
    <n v="34"/>
    <n v="55"/>
    <x v="0"/>
    <x v="0"/>
    <s v="2022-07-03"/>
    <d v="2022-07-03T00:00:00"/>
    <x v="402"/>
    <s v="Alto"/>
    <s v="High"/>
    <n v="27.637022036449711"/>
    <x v="4"/>
    <s v="Teléfono"/>
    <s v="Phone"/>
    <b v="1"/>
    <s v="Yes"/>
    <s v="Gaming"/>
    <x v="0"/>
    <s v="Low"/>
    <n v="0.5"/>
    <x v="0"/>
    <x v="0"/>
  </r>
  <r>
    <s v="8140-XIMK"/>
    <x v="0"/>
    <n v="69"/>
    <x v="1"/>
    <x v="13"/>
    <n v="1"/>
    <s v="Yes"/>
    <n v="0"/>
    <s v="DE"/>
    <s v="Hombre"/>
    <s v="Male"/>
    <x v="47"/>
    <s v="Yes"/>
    <s v="No"/>
    <x v="0"/>
    <n v="0"/>
    <x v="1"/>
    <x v="2"/>
    <s v="direct debit"/>
    <n v="42"/>
    <x v="1"/>
    <n v="42"/>
    <n v="2926"/>
    <x v="0"/>
    <x v="0"/>
    <s v="2023-12-13"/>
    <d v="2023-12-13T00:00:00"/>
    <x v="990"/>
    <s v="Medio"/>
    <s v="Medium"/>
    <n v="48.425208994089189"/>
    <x v="4"/>
    <s v="Email"/>
    <s v="Email"/>
    <b v="1"/>
    <s v="Yes"/>
    <s v="Running"/>
    <x v="1"/>
    <s v="Low"/>
    <n v="1.4492753623188406E-2"/>
    <x v="0"/>
    <x v="2"/>
  </r>
  <r>
    <s v="2029-KEWB"/>
    <x v="1"/>
    <n v="1"/>
    <x v="0"/>
    <x v="0"/>
    <n v="0"/>
    <s v="No"/>
    <n v="0"/>
    <s v="CO"/>
    <s v="Hombre"/>
    <s v="Male"/>
    <x v="40"/>
    <s v="Yes"/>
    <s v="No"/>
    <x v="0"/>
    <n v="0"/>
    <x v="0"/>
    <x v="0"/>
    <s v="direct debit"/>
    <n v="10"/>
    <x v="1"/>
    <n v="10"/>
    <n v="10"/>
    <x v="4"/>
    <x v="13"/>
    <s v="2023-12-21"/>
    <d v="2023-12-21T00:00:00"/>
    <x v="298"/>
    <s v="Alto"/>
    <s v="High"/>
    <n v="10.90274023235534"/>
    <x v="8"/>
    <s v="Teléfono"/>
    <s v="Phone"/>
    <b v="1"/>
    <s v="Yes"/>
    <s v="Gaming"/>
    <x v="0"/>
    <s v="High"/>
    <n v="9"/>
    <x v="0"/>
    <x v="2"/>
  </r>
  <r>
    <s v="1501-TKPX"/>
    <x v="1"/>
    <n v="34"/>
    <x v="1"/>
    <x v="5"/>
    <n v="1"/>
    <s v="Yes"/>
    <n v="0"/>
    <s v="NV"/>
    <s v="Female"/>
    <s v="Female"/>
    <x v="58"/>
    <s v="No"/>
    <s v="No"/>
    <x v="0"/>
    <n v="0"/>
    <x v="0"/>
    <x v="0"/>
    <s v="CREDIT CARD"/>
    <n v="12"/>
    <x v="0"/>
    <n v="12"/>
    <n v="422"/>
    <x v="5"/>
    <x v="4"/>
    <s v="2021/02/02"/>
    <d v="2021-02-02T00:00:00"/>
    <x v="394"/>
    <s v="Medio"/>
    <s v="Medium"/>
    <n v="10.65042955630757"/>
    <x v="9"/>
    <s v="SMS"/>
    <s v="SMS"/>
    <b v="0"/>
    <s v="No"/>
    <s v="Running"/>
    <x v="0"/>
    <s v="Medium"/>
    <n v="0.14705882352941177"/>
    <x v="0"/>
    <x v="0"/>
  </r>
  <r>
    <s v="0516-UZMK"/>
    <x v="1"/>
    <n v="1"/>
    <x v="2"/>
    <x v="0"/>
    <n v="0"/>
    <s v="No"/>
    <n v="0"/>
    <s v="MN"/>
    <s v="Female"/>
    <s v="Female"/>
    <x v="37"/>
    <s v="Yes"/>
    <s v="No"/>
    <x v="1"/>
    <n v="4"/>
    <x v="0"/>
    <x v="0"/>
    <s v="CREDIT CARD"/>
    <n v="11"/>
    <x v="0"/>
    <n v="11"/>
    <n v="11"/>
    <x v="3"/>
    <x v="7"/>
    <s v="2022/07/26"/>
    <d v="2022-07-26T00:00:00"/>
    <x v="606"/>
    <s v="Bajo"/>
    <s v="Low"/>
    <n v="12.525640818414191"/>
    <x v="4"/>
    <s v="Email"/>
    <s v="Email"/>
    <b v="1"/>
    <s v="Yes"/>
    <s v="Gaming"/>
    <x v="0"/>
    <s v="Low"/>
    <n v="1"/>
    <x v="0"/>
    <x v="2"/>
  </r>
  <r>
    <s v="1515-KJIL"/>
    <x v="0"/>
    <n v="68"/>
    <x v="1"/>
    <x v="0"/>
    <n v="0"/>
    <s v="No"/>
    <n v="0"/>
    <s v="OK"/>
    <s v="Hombre"/>
    <s v="Male"/>
    <x v="42"/>
    <s v="No"/>
    <s v="No"/>
    <x v="0"/>
    <n v="0"/>
    <x v="0"/>
    <x v="2"/>
    <s v="CREDIT CARD"/>
    <n v="11"/>
    <x v="0"/>
    <n v="11"/>
    <n v="770"/>
    <x v="0"/>
    <x v="0"/>
    <s v="2023/10/11"/>
    <d v="2023-10-11T00:00:00"/>
    <x v="227"/>
    <s v="Alto"/>
    <s v="High"/>
    <n v="12.620781103092339"/>
    <x v="9"/>
    <s v="SMS"/>
    <s v="SMS"/>
    <b v="0"/>
    <s v="No"/>
    <s v="Cooking"/>
    <x v="0"/>
    <s v="Medium"/>
    <n v="7.3529411764705885E-2"/>
    <x v="0"/>
    <x v="0"/>
  </r>
  <r>
    <s v="3178-POPI"/>
    <x v="1"/>
    <n v="13"/>
    <x v="3"/>
    <x v="1"/>
    <n v="1"/>
    <s v="Yes"/>
    <n v="0"/>
    <s v="MT"/>
    <s v="Female"/>
    <s v="Female"/>
    <x v="56"/>
    <s v="No"/>
    <s v="Yes"/>
    <x v="0"/>
    <n v="0"/>
    <x v="1"/>
    <x v="0"/>
    <s v="direct debit"/>
    <n v="39"/>
    <x v="1"/>
    <n v="39"/>
    <n v="488"/>
    <x v="1"/>
    <x v="6"/>
    <s v="2023/02/14"/>
    <d v="2023-02-14T00:00:00"/>
    <x v="595"/>
    <s v="Medio"/>
    <s v="Medium"/>
    <n v="32.497474704905393"/>
    <x v="3"/>
    <s v="SMS"/>
    <s v="SMS"/>
    <b v="1"/>
    <s v="Yes"/>
    <s v="Running"/>
    <x v="1"/>
    <s v="Medium"/>
    <n v="0.46153846153846156"/>
    <x v="0"/>
    <x v="1"/>
  </r>
  <r>
    <s v="8943-MCOO"/>
    <x v="0"/>
    <n v="51"/>
    <x v="2"/>
    <x v="0"/>
    <n v="0"/>
    <s v="No"/>
    <n v="0"/>
    <s v="AK"/>
    <s v="Female"/>
    <s v="Female"/>
    <x v="28"/>
    <s v="No"/>
    <s v="No"/>
    <x v="0"/>
    <n v="0"/>
    <x v="0"/>
    <x v="2"/>
    <s v="CREDIT CARD"/>
    <n v="8"/>
    <x v="0"/>
    <n v="8"/>
    <n v="418"/>
    <x v="0"/>
    <x v="0"/>
    <s v="2023/09/23"/>
    <d v="2023-09-23T00:00:00"/>
    <x v="651"/>
    <s v="Medio"/>
    <s v="Medium"/>
    <n v="8.0770897021320156"/>
    <x v="4"/>
    <s v="Teléfono"/>
    <s v="Phone"/>
    <b v="1"/>
    <s v="Yes"/>
    <s v="Running"/>
    <x v="0"/>
    <s v="Low"/>
    <n v="1.9607843137254902E-2"/>
    <x v="0"/>
    <x v="0"/>
  </r>
  <r>
    <s v="8657-CKWC"/>
    <x v="0"/>
    <n v="12"/>
    <x v="1"/>
    <x v="7"/>
    <n v="1"/>
    <s v="Yes"/>
    <n v="0"/>
    <s v="MA"/>
    <s v="Female"/>
    <s v="Female"/>
    <x v="33"/>
    <s v="Yes"/>
    <s v="No"/>
    <x v="0"/>
    <n v="0"/>
    <x v="0"/>
    <x v="0"/>
    <s v="direct debit"/>
    <n v="13"/>
    <x v="1"/>
    <n v="13"/>
    <n v="165"/>
    <x v="0"/>
    <x v="0"/>
    <s v="2023/02/10"/>
    <d v="2023-02-10T00:00:00"/>
    <x v="991"/>
    <s v="Alto"/>
    <s v="High"/>
    <n v="12.084878381109091"/>
    <x v="5"/>
    <s v="Email"/>
    <s v="Email"/>
    <b v="0"/>
    <s v="No"/>
    <s v="Running"/>
    <x v="0"/>
    <s v="Medium"/>
    <n v="0.25"/>
    <x v="0"/>
    <x v="2"/>
  </r>
  <r>
    <s v="7277-JBTA"/>
    <x v="0"/>
    <n v="57"/>
    <x v="1"/>
    <x v="5"/>
    <n v="1"/>
    <s v="Yes"/>
    <n v="0"/>
    <s v="DC"/>
    <s v="Female"/>
    <s v="Female"/>
    <x v="53"/>
    <s v="No"/>
    <s v="Yes"/>
    <x v="0"/>
    <n v="0"/>
    <x v="1"/>
    <x v="2"/>
    <s v="direct debit"/>
    <n v="62"/>
    <x v="1"/>
    <n v="62"/>
    <n v="3537"/>
    <x v="0"/>
    <x v="0"/>
    <s v="2020-12-29"/>
    <d v="2020-12-29T00:00:00"/>
    <x v="865"/>
    <s v="Medio"/>
    <s v="Medium"/>
    <n v="62.925973863101483"/>
    <x v="3"/>
    <s v="Teléfono"/>
    <s v="Phone"/>
    <b v="0"/>
    <s v="No"/>
    <s v="Gaming"/>
    <x v="2"/>
    <s v="Medium"/>
    <n v="0.10526315789473684"/>
    <x v="0"/>
    <x v="1"/>
  </r>
  <r>
    <s v="2022-VXWE"/>
    <x v="0"/>
    <n v="52"/>
    <x v="2"/>
    <x v="9"/>
    <n v="1"/>
    <s v="Yes"/>
    <n v="0"/>
    <s v="VA"/>
    <s v="Female"/>
    <s v="Female"/>
    <x v="28"/>
    <s v="No"/>
    <s v="No"/>
    <x v="0"/>
    <n v="0"/>
    <x v="0"/>
    <x v="1"/>
    <s v="direct debit"/>
    <n v="29"/>
    <x v="1"/>
    <n v="29"/>
    <n v="1524"/>
    <x v="0"/>
    <x v="0"/>
    <s v="2020-08-20"/>
    <d v="2020-08-20T00:00:00"/>
    <x v="166"/>
    <s v="Medio"/>
    <s v="Medium"/>
    <n v="25.520076160344079"/>
    <x v="3"/>
    <s v="Email"/>
    <s v="Email"/>
    <b v="0"/>
    <s v="No"/>
    <s v="Cooking"/>
    <x v="0"/>
    <s v="Medium"/>
    <n v="0.11538461538461539"/>
    <x v="0"/>
    <x v="0"/>
  </r>
  <r>
    <s v="4640-ROSI"/>
    <x v="0"/>
    <n v="73"/>
    <x v="1"/>
    <x v="0"/>
    <n v="0"/>
    <s v="No"/>
    <n v="0"/>
    <s v="MS"/>
    <s v="Hombre"/>
    <s v="Male"/>
    <x v="25"/>
    <s v="No"/>
    <s v="No"/>
    <x v="0"/>
    <n v="0"/>
    <x v="0"/>
    <x v="2"/>
    <s v="direct debit"/>
    <n v="13"/>
    <x v="1"/>
    <n v="13"/>
    <n v="946"/>
    <x v="0"/>
    <x v="0"/>
    <s v="2021-09-16"/>
    <d v="2021-09-16T00:00:00"/>
    <x v="992"/>
    <s v="Bajo"/>
    <s v="Low"/>
    <n v="14.08787476341436"/>
    <x v="0"/>
    <s v="SMS"/>
    <s v="SMS"/>
    <b v="1"/>
    <s v="Yes"/>
    <s v="Cooking"/>
    <x v="0"/>
    <s v="Low"/>
    <n v="0"/>
    <x v="0"/>
    <x v="0"/>
  </r>
  <r>
    <s v="3091-YEPY"/>
    <x v="0"/>
    <n v="29"/>
    <x v="1"/>
    <x v="0"/>
    <n v="0"/>
    <s v="No"/>
    <n v="0"/>
    <s v="IL"/>
    <s v="Hombre"/>
    <s v="Male"/>
    <x v="16"/>
    <s v="No"/>
    <s v="No"/>
    <x v="0"/>
    <n v="0"/>
    <x v="0"/>
    <x v="1"/>
    <s v="CREDIT CARD"/>
    <n v="13"/>
    <x v="0"/>
    <n v="13"/>
    <n v="389"/>
    <x v="0"/>
    <x v="0"/>
    <s v="2022-12-28"/>
    <d v="2022-12-28T00:00:00"/>
    <x v="162"/>
    <s v="Medio"/>
    <s v="Medium"/>
    <n v="11.572375845533729"/>
    <x v="1"/>
    <s v="SMS"/>
    <s v="SMS"/>
    <b v="0"/>
    <s v="No"/>
    <s v="Running"/>
    <x v="0"/>
    <s v="High"/>
    <n v="0.34482758620689657"/>
    <x v="0"/>
    <x v="0"/>
  </r>
  <r>
    <s v="9898-PDVW"/>
    <x v="0"/>
    <n v="55"/>
    <x v="1"/>
    <x v="9"/>
    <n v="1"/>
    <s v="Yes"/>
    <n v="0"/>
    <s v="NE"/>
    <s v="Female"/>
    <s v="Female"/>
    <x v="11"/>
    <s v="No"/>
    <s v="No"/>
    <x v="0"/>
    <n v="0"/>
    <x v="1"/>
    <x v="1"/>
    <s v="direct debit"/>
    <n v="41"/>
    <x v="1"/>
    <n v="41"/>
    <n v="2286"/>
    <x v="0"/>
    <x v="0"/>
    <s v="2020/05/19"/>
    <d v="2020-05-19T00:00:00"/>
    <x v="1"/>
    <s v="Alto"/>
    <s v="High"/>
    <n v="38.141826665050338"/>
    <x v="5"/>
    <s v="Email"/>
    <s v="Email"/>
    <b v="0"/>
    <s v="No"/>
    <s v="Running"/>
    <x v="1"/>
    <s v="Medium"/>
    <n v="5.4545454545454543E-2"/>
    <x v="0"/>
    <x v="0"/>
  </r>
  <r>
    <s v="3027-IAZO"/>
    <x v="0"/>
    <n v="42"/>
    <x v="1"/>
    <x v="0"/>
    <n v="0"/>
    <s v="No"/>
    <n v="0"/>
    <s v="CO"/>
    <s v="Female"/>
    <s v="Female"/>
    <x v="14"/>
    <s v="No"/>
    <s v="No"/>
    <x v="0"/>
    <n v="0"/>
    <x v="0"/>
    <x v="2"/>
    <s v="CREDIT CARD"/>
    <n v="12"/>
    <x v="0"/>
    <n v="12"/>
    <n v="502"/>
    <x v="0"/>
    <x v="0"/>
    <s v="2020-10-12"/>
    <d v="2020-10-12T00:00:00"/>
    <x v="243"/>
    <s v="Medio"/>
    <s v="Medium"/>
    <n v="13.08163639974226"/>
    <x v="5"/>
    <s v="Teléfono"/>
    <s v="Phone"/>
    <b v="0"/>
    <s v="No"/>
    <s v="Gaming"/>
    <x v="0"/>
    <s v="Medium"/>
    <n v="7.1428571428571425E-2"/>
    <x v="0"/>
    <x v="0"/>
  </r>
  <r>
    <s v="2061-BJWM"/>
    <x v="0"/>
    <n v="41"/>
    <x v="1"/>
    <x v="3"/>
    <n v="0"/>
    <s v="No"/>
    <n v="56"/>
    <s v="SC"/>
    <s v="Hombre"/>
    <s v="Male"/>
    <x v="29"/>
    <s v="No"/>
    <s v="Yes"/>
    <x v="0"/>
    <n v="0"/>
    <x v="0"/>
    <x v="1"/>
    <s v="direct debit"/>
    <n v="62"/>
    <x v="1"/>
    <n v="62"/>
    <n v="2574"/>
    <x v="0"/>
    <x v="0"/>
    <s v="2022/09/19"/>
    <d v="2022-09-19T00:00:00"/>
    <x v="438"/>
    <s v="Bajo"/>
    <s v="Low"/>
    <n v="54.983040401142617"/>
    <x v="2"/>
    <s v="SMS"/>
    <s v="SMS"/>
    <b v="1"/>
    <s v="Yes"/>
    <s v="Cooking"/>
    <x v="1"/>
    <s v="Medium"/>
    <n v="9.7560975609756101E-2"/>
    <x v="0"/>
    <x v="1"/>
  </r>
  <r>
    <s v="9376-TYQS"/>
    <x v="1"/>
    <n v="11"/>
    <x v="5"/>
    <x v="12"/>
    <n v="1"/>
    <s v="Yes"/>
    <n v="0"/>
    <s v="WV"/>
    <s v="Female"/>
    <s v="Female"/>
    <x v="1"/>
    <s v="No"/>
    <s v="Yes"/>
    <x v="0"/>
    <n v="0"/>
    <x v="1"/>
    <x v="0"/>
    <s v="direct debit"/>
    <n v="49"/>
    <x v="1"/>
    <n v="49"/>
    <n v="539"/>
    <x v="1"/>
    <x v="12"/>
    <s v="2021-08-31"/>
    <d v="2021-08-31T00:00:00"/>
    <x v="237"/>
    <s v="Medio"/>
    <s v="Medium"/>
    <n v="39.987158340633343"/>
    <x v="1"/>
    <s v="SMS"/>
    <s v="SMS"/>
    <b v="1"/>
    <s v="Yes"/>
    <s v="Reading"/>
    <x v="1"/>
    <s v="High"/>
    <n v="0.90909090909090906"/>
    <x v="0"/>
    <x v="1"/>
  </r>
  <r>
    <s v="8598-CFRJ"/>
    <x v="0"/>
    <n v="51"/>
    <x v="0"/>
    <x v="9"/>
    <n v="1"/>
    <s v="Yes"/>
    <n v="0"/>
    <s v="MS"/>
    <s v="Hombre"/>
    <s v="Male"/>
    <x v="3"/>
    <s v="No"/>
    <s v="No"/>
    <x v="0"/>
    <n v="0"/>
    <x v="0"/>
    <x v="1"/>
    <s v="CREDIT CARD"/>
    <n v="35"/>
    <x v="0"/>
    <n v="35"/>
    <n v="1784"/>
    <x v="0"/>
    <x v="0"/>
    <s v="2022/05/21"/>
    <d v="2022-05-21T00:00:00"/>
    <x v="993"/>
    <s v="Medio"/>
    <s v="Medium"/>
    <n v="34.507552506264211"/>
    <x v="7"/>
    <s v="Email"/>
    <s v="Email"/>
    <b v="1"/>
    <s v="Yes"/>
    <s v="Gaming"/>
    <x v="1"/>
    <s v="Low"/>
    <n v="3.9215686274509803E-2"/>
    <x v="0"/>
    <x v="0"/>
  </r>
  <r>
    <s v="2494-JEGP"/>
    <x v="0"/>
    <n v="3"/>
    <x v="1"/>
    <x v="1"/>
    <n v="1"/>
    <s v="Yes"/>
    <n v="0"/>
    <s v="MN"/>
    <s v="Female"/>
    <s v="Female"/>
    <x v="6"/>
    <s v="No"/>
    <s v="Yes"/>
    <x v="1"/>
    <n v="3"/>
    <x v="0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Cooking"/>
    <x v="0"/>
    <s v="Medium"/>
    <n v="2.3333333333333335"/>
    <x v="0"/>
    <x v="0"/>
  </r>
  <r>
    <s v="0958-NKOQ"/>
    <x v="1"/>
    <n v="1"/>
    <x v="0"/>
    <x v="6"/>
    <n v="1"/>
    <s v="Yes"/>
    <n v="0"/>
    <s v="FL"/>
    <s v="Female"/>
    <s v="Female"/>
    <x v="9"/>
    <s v="No"/>
    <s v="No"/>
    <x v="0"/>
    <n v="0"/>
    <x v="0"/>
    <x v="0"/>
    <s v="direct debit"/>
    <n v="46"/>
    <x v="1"/>
    <n v="46"/>
    <n v="46"/>
    <x v="3"/>
    <x v="1"/>
    <s v="2023-12-04"/>
    <d v="2023-12-04T00:00:00"/>
    <x v="548"/>
    <s v="Bajo"/>
    <s v="Low"/>
    <n v="36.881282510109429"/>
    <x v="7"/>
    <s v="Email"/>
    <s v="Email"/>
    <b v="0"/>
    <s v="No"/>
    <s v="Cooking"/>
    <x v="1"/>
    <s v="Low"/>
    <n v="2"/>
    <x v="0"/>
    <x v="0"/>
  </r>
  <r>
    <s v="2797-FZGG"/>
    <x v="0"/>
    <n v="28"/>
    <x v="2"/>
    <x v="2"/>
    <n v="1"/>
    <s v="Yes"/>
    <n v="0"/>
    <s v="SC"/>
    <s v="Female"/>
    <s v="Female"/>
    <x v="4"/>
    <s v="No"/>
    <s v="No"/>
    <x v="0"/>
    <n v="0"/>
    <x v="0"/>
    <x v="2"/>
    <s v="direct debit"/>
    <n v="31"/>
    <x v="1"/>
    <n v="31"/>
    <n v="889"/>
    <x v="0"/>
    <x v="0"/>
    <s v="2023-01-25"/>
    <d v="2023-01-25T00:00:00"/>
    <x v="185"/>
    <s v="Medio"/>
    <s v="Medium"/>
    <n v="27.92228849755865"/>
    <x v="4"/>
    <s v="Teléfono"/>
    <s v="Phone"/>
    <b v="0"/>
    <s v="No"/>
    <s v="Running"/>
    <x v="0"/>
    <s v="Low"/>
    <n v="3.5714285714285712E-2"/>
    <x v="0"/>
    <x v="0"/>
  </r>
  <r>
    <s v="5154-RJKW"/>
    <x v="0"/>
    <n v="44"/>
    <x v="1"/>
    <x v="6"/>
    <n v="1"/>
    <s v="Yes"/>
    <n v="0"/>
    <s v="SC"/>
    <s v="Hombre"/>
    <s v="Male"/>
    <x v="14"/>
    <s v="No"/>
    <s v="No"/>
    <x v="0"/>
    <n v="0"/>
    <x v="1"/>
    <x v="0"/>
    <s v="direct debit"/>
    <n v="44"/>
    <x v="1"/>
    <n v="44"/>
    <n v="1947"/>
    <x v="0"/>
    <x v="0"/>
    <s v="2021/08/28"/>
    <d v="2021-08-28T00:00:00"/>
    <x v="994"/>
    <s v="Alto"/>
    <s v="High"/>
    <n v="47.32092439799947"/>
    <x v="3"/>
    <s v="SMS"/>
    <s v="SMS"/>
    <b v="0"/>
    <s v="No"/>
    <s v="Running"/>
    <x v="1"/>
    <s v="Medium"/>
    <n v="0.13636363636363635"/>
    <x v="0"/>
    <x v="0"/>
  </r>
  <r>
    <s v="9598-JNLE"/>
    <x v="0"/>
    <n v="32"/>
    <x v="1"/>
    <x v="0"/>
    <n v="0"/>
    <s v="No"/>
    <n v="0"/>
    <s v="MN"/>
    <s v="Hombre"/>
    <s v="Male"/>
    <x v="17"/>
    <s v="No"/>
    <s v="No"/>
    <x v="1"/>
    <n v="2"/>
    <x v="0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Running"/>
    <x v="0"/>
    <s v="High"/>
    <n v="0.25"/>
    <x v="0"/>
    <x v="0"/>
  </r>
  <r>
    <s v="6569-MPJS"/>
    <x v="1"/>
    <n v="34"/>
    <x v="0"/>
    <x v="9"/>
    <n v="1"/>
    <s v="Yes"/>
    <n v="0"/>
    <s v="WI"/>
    <s v="Hombre"/>
    <s v="Male"/>
    <x v="14"/>
    <s v="No"/>
    <s v="No"/>
    <x v="0"/>
    <n v="0"/>
    <x v="0"/>
    <x v="0"/>
    <s v="direct debit"/>
    <n v="38"/>
    <x v="1"/>
    <n v="38"/>
    <n v="1299"/>
    <x v="4"/>
    <x v="3"/>
    <s v="2021/06/18"/>
    <d v="2021-06-18T00:00:00"/>
    <x v="472"/>
    <s v="Alto"/>
    <s v="High"/>
    <n v="35.782873553361497"/>
    <x v="1"/>
    <s v="Email"/>
    <s v="Email"/>
    <b v="1"/>
    <s v="Yes"/>
    <s v="Cooking"/>
    <x v="1"/>
    <s v="High"/>
    <n v="0.29411764705882354"/>
    <x v="0"/>
    <x v="0"/>
  </r>
  <r>
    <s v="1375-TDSR"/>
    <x v="0"/>
    <n v="11"/>
    <x v="1"/>
    <x v="18"/>
    <n v="1"/>
    <s v="Yes"/>
    <n v="0"/>
    <s v="ID"/>
    <s v="Hombre"/>
    <s v="Male"/>
    <x v="33"/>
    <s v="Yes"/>
    <s v="No"/>
    <x v="1"/>
    <n v="6"/>
    <x v="1"/>
    <x v="0"/>
    <s v="direct debit"/>
    <n v="21"/>
    <x v="1"/>
    <n v="21"/>
    <n v="237"/>
    <x v="0"/>
    <x v="0"/>
    <s v="2023/07/09"/>
    <d v="2023-07-09T00:00:00"/>
    <x v="930"/>
    <s v="Alto"/>
    <s v="High"/>
    <n v="23.16515423208887"/>
    <x v="7"/>
    <s v="Teléfono"/>
    <s v="Phone"/>
    <b v="0"/>
    <s v="No"/>
    <s v="Cooking"/>
    <x v="0"/>
    <s v="Low"/>
    <n v="0.18181818181818182"/>
    <x v="0"/>
    <x v="2"/>
  </r>
  <r>
    <s v="9067-KQHQ"/>
    <x v="0"/>
    <n v="26"/>
    <x v="1"/>
    <x v="1"/>
    <n v="1"/>
    <s v="Yes"/>
    <n v="0"/>
    <s v="NV"/>
    <s v="Hombre"/>
    <s v="Male"/>
    <x v="49"/>
    <s v="No"/>
    <s v="No"/>
    <x v="0"/>
    <n v="0"/>
    <x v="0"/>
    <x v="0"/>
    <s v="direct debit"/>
    <n v="32"/>
    <x v="1"/>
    <n v="32"/>
    <n v="824"/>
    <x v="0"/>
    <x v="0"/>
    <s v="2023/08/10"/>
    <d v="2023-08-10T00:00:00"/>
    <x v="995"/>
    <s v="Bajo"/>
    <s v="Low"/>
    <n v="32.355787796079561"/>
    <x v="0"/>
    <s v="Email"/>
    <s v="Email"/>
    <b v="1"/>
    <s v="Yes"/>
    <s v="Reading"/>
    <x v="1"/>
    <s v="Low"/>
    <n v="0"/>
    <x v="0"/>
    <x v="0"/>
  </r>
  <r>
    <s v="9512-KMEU"/>
    <x v="0"/>
    <n v="32"/>
    <x v="0"/>
    <x v="7"/>
    <n v="1"/>
    <s v="Yes"/>
    <n v="0"/>
    <s v="WV"/>
    <s v="Hombre"/>
    <s v="Male"/>
    <x v="19"/>
    <s v="No"/>
    <s v="No"/>
    <x v="0"/>
    <n v="0"/>
    <x v="0"/>
    <x v="0"/>
    <s v="direct debit"/>
    <n v="33"/>
    <x v="1"/>
    <n v="33"/>
    <n v="1072"/>
    <x v="0"/>
    <x v="0"/>
    <s v="2022-05-12"/>
    <d v="2022-05-12T00:00:00"/>
    <x v="929"/>
    <s v="Medio"/>
    <s v="Medium"/>
    <n v="39.315613500799429"/>
    <x v="8"/>
    <s v="Email"/>
    <s v="Email"/>
    <b v="0"/>
    <s v="No"/>
    <s v="Gaming"/>
    <x v="1"/>
    <s v="High"/>
    <n v="0.28125"/>
    <x v="0"/>
    <x v="0"/>
  </r>
  <r>
    <s v="5937-FNGM"/>
    <x v="0"/>
    <n v="71"/>
    <x v="2"/>
    <x v="27"/>
    <n v="1"/>
    <s v="Yes"/>
    <n v="0"/>
    <s v="VA"/>
    <s v="Female"/>
    <s v="Female"/>
    <x v="33"/>
    <s v="Yes"/>
    <s v="No"/>
    <x v="1"/>
    <n v="2"/>
    <x v="1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Gaming"/>
    <x v="0"/>
    <s v="Medium"/>
    <n v="8.4507042253521125E-2"/>
    <x v="1"/>
    <x v="2"/>
  </r>
  <r>
    <s v="8749-BNCD"/>
    <x v="1"/>
    <n v="2"/>
    <x v="4"/>
    <x v="4"/>
    <n v="1"/>
    <s v="Yes"/>
    <n v="0"/>
    <s v="NM"/>
    <s v="Hombre"/>
    <s v="Male"/>
    <x v="6"/>
    <s v="No"/>
    <s v="Yes"/>
    <x v="0"/>
    <n v="0"/>
    <x v="1"/>
    <x v="0"/>
    <s v="direct debit"/>
    <n v="59"/>
    <x v="1"/>
    <n v="59"/>
    <n v="110"/>
    <x v="1"/>
    <x v="6"/>
    <s v="2023/01/22"/>
    <d v="2023-01-22T00:00:00"/>
    <x v="966"/>
    <s v="Alto"/>
    <s v="High"/>
    <n v="61.761476988722642"/>
    <x v="5"/>
    <s v="SMS"/>
    <s v="SMS"/>
    <b v="0"/>
    <s v="No"/>
    <s v="Running"/>
    <x v="2"/>
    <s v="Medium"/>
    <n v="1.5"/>
    <x v="0"/>
    <x v="0"/>
  </r>
  <r>
    <s v="9599-LFDU"/>
    <x v="1"/>
    <n v="59"/>
    <x v="1"/>
    <x v="6"/>
    <n v="1"/>
    <s v="Yes"/>
    <n v="0"/>
    <s v="TX"/>
    <s v="Hombre"/>
    <s v="Male"/>
    <x v="12"/>
    <s v="No"/>
    <s v="No"/>
    <x v="0"/>
    <n v="0"/>
    <x v="0"/>
    <x v="1"/>
    <s v="direct debit"/>
    <n v="57"/>
    <x v="1"/>
    <n v="57"/>
    <n v="3391"/>
    <x v="3"/>
    <x v="7"/>
    <s v="2022-09-17"/>
    <d v="2022-09-17T00:00:00"/>
    <x v="789"/>
    <s v="Medio"/>
    <s v="Medium"/>
    <n v="63.458287951138992"/>
    <x v="0"/>
    <s v="Teléfono"/>
    <s v="Phone"/>
    <b v="1"/>
    <s v="Yes"/>
    <s v="Gaming"/>
    <x v="2"/>
    <s v="Low"/>
    <n v="0"/>
    <x v="0"/>
    <x v="0"/>
  </r>
  <r>
    <s v="6262-XPYC"/>
    <x v="0"/>
    <n v="1"/>
    <x v="1"/>
    <x v="0"/>
    <n v="0"/>
    <s v="No"/>
    <n v="0"/>
    <s v="ME"/>
    <s v="Female"/>
    <s v="Female"/>
    <x v="29"/>
    <s v="No"/>
    <s v="Yes"/>
    <x v="1"/>
    <n v="6"/>
    <x v="0"/>
    <x v="0"/>
    <s v="CREDIT CARD"/>
    <n v="7"/>
    <x v="0"/>
    <n v="7"/>
    <n v="7"/>
    <x v="0"/>
    <x v="0"/>
    <s v="2023-12-08"/>
    <d v="2023-12-08T00:00:00"/>
    <x v="241"/>
    <s v="Bajo"/>
    <s v="Low"/>
    <n v="6.5414750332926692"/>
    <x v="7"/>
    <s v="Teléfono"/>
    <s v="Phone"/>
    <b v="1"/>
    <s v="Yes"/>
    <s v="Reading"/>
    <x v="0"/>
    <s v="Low"/>
    <n v="2"/>
    <x v="0"/>
    <x v="1"/>
  </r>
  <r>
    <s v="6377-YEVD"/>
    <x v="0"/>
    <n v="36"/>
    <x v="1"/>
    <x v="12"/>
    <n v="1"/>
    <s v="Yes"/>
    <n v="0"/>
    <s v="NJ"/>
    <s v="Female"/>
    <s v="Female"/>
    <x v="6"/>
    <s v="No"/>
    <s v="Yes"/>
    <x v="0"/>
    <n v="0"/>
    <x v="0"/>
    <x v="2"/>
    <s v="direct debit"/>
    <n v="11"/>
    <x v="1"/>
    <n v="11"/>
    <n v="410"/>
    <x v="0"/>
    <x v="0"/>
    <s v="2021/06/06"/>
    <d v="2021-06-06T00:00:00"/>
    <x v="296"/>
    <s v="Bajo"/>
    <s v="Low"/>
    <n v="11.32588916589458"/>
    <x v="8"/>
    <s v="Email"/>
    <s v="Email"/>
    <b v="0"/>
    <s v="No"/>
    <s v="Cooking"/>
    <x v="0"/>
    <s v="High"/>
    <n v="0.25"/>
    <x v="0"/>
    <x v="0"/>
  </r>
  <r>
    <s v="3806-BLKW"/>
    <x v="0"/>
    <n v="21"/>
    <x v="2"/>
    <x v="1"/>
    <n v="1"/>
    <s v="Yes"/>
    <n v="0"/>
    <s v="WV"/>
    <s v="Female"/>
    <s v="Female"/>
    <x v="66"/>
    <s v="No"/>
    <s v="Yes"/>
    <x v="0"/>
    <n v="0"/>
    <x v="0"/>
    <x v="0"/>
    <s v="direct debit"/>
    <n v="50"/>
    <x v="1"/>
    <n v="50"/>
    <n v="1055"/>
    <x v="0"/>
    <x v="0"/>
    <s v="2022-01-20"/>
    <d v="2022-01-20T00:00:00"/>
    <x v="996"/>
    <s v="Bajo"/>
    <s v="Low"/>
    <n v="49.025892595067859"/>
    <x v="8"/>
    <s v="Email"/>
    <s v="Email"/>
    <b v="0"/>
    <s v="No"/>
    <s v="Reading"/>
    <x v="1"/>
    <s v="High"/>
    <n v="0.42857142857142855"/>
    <x v="0"/>
    <x v="1"/>
  </r>
  <r>
    <s v="3515-SKUL"/>
    <x v="0"/>
    <n v="22"/>
    <x v="1"/>
    <x v="0"/>
    <n v="0"/>
    <s v="No"/>
    <n v="0"/>
    <s v="MT"/>
    <s v="Hombre"/>
    <s v="Male"/>
    <x v="20"/>
    <s v="Yes"/>
    <s v="No"/>
    <x v="1"/>
    <n v="4"/>
    <x v="0"/>
    <x v="1"/>
    <s v="CREDIT CARD"/>
    <n v="10"/>
    <x v="0"/>
    <n v="10"/>
    <n v="214"/>
    <x v="0"/>
    <x v="0"/>
    <s v="2021-01-26"/>
    <d v="2021-01-26T00:00:00"/>
    <x v="268"/>
    <s v="Bajo"/>
    <s v="Low"/>
    <n v="10.61233806244001"/>
    <x v="5"/>
    <s v="Email"/>
    <s v="Email"/>
    <b v="0"/>
    <s v="No"/>
    <s v="Running"/>
    <x v="0"/>
    <s v="Medium"/>
    <n v="0.13636363636363635"/>
    <x v="0"/>
    <x v="2"/>
  </r>
  <r>
    <s v="0488-TZGJ"/>
    <x v="1"/>
    <n v="12"/>
    <x v="2"/>
    <x v="7"/>
    <n v="1"/>
    <s v="Yes"/>
    <n v="0"/>
    <s v="UT"/>
    <s v="Female"/>
    <s v="Female"/>
    <x v="10"/>
    <s v="No"/>
    <s v="No"/>
    <x v="0"/>
    <n v="0"/>
    <x v="0"/>
    <x v="0"/>
    <s v="direct debit"/>
    <n v="40"/>
    <x v="1"/>
    <n v="40"/>
    <n v="462"/>
    <x v="1"/>
    <x v="10"/>
    <s v="2022-10-23"/>
    <d v="2022-10-23T00:00:00"/>
    <x v="591"/>
    <s v="Bajo"/>
    <s v="Low"/>
    <n v="33.009036184957623"/>
    <x v="5"/>
    <s v="Teléfono"/>
    <s v="Phone"/>
    <b v="0"/>
    <s v="No"/>
    <s v="Reading"/>
    <x v="1"/>
    <s v="Medium"/>
    <n v="0.25"/>
    <x v="0"/>
    <x v="0"/>
  </r>
  <r>
    <s v="5364-QFBA"/>
    <x v="0"/>
    <n v="10"/>
    <x v="1"/>
    <x v="19"/>
    <n v="1"/>
    <s v="Yes"/>
    <n v="0"/>
    <s v="NC"/>
    <s v="Female"/>
    <s v="Female"/>
    <x v="37"/>
    <s v="Yes"/>
    <s v="No"/>
    <x v="0"/>
    <n v="0"/>
    <x v="1"/>
    <x v="1"/>
    <s v="CREDIT CARD"/>
    <n v="26"/>
    <x v="0"/>
    <n v="26"/>
    <n v="274"/>
    <x v="0"/>
    <x v="0"/>
    <s v="2020-06-03"/>
    <d v="2020-06-03T00:00:00"/>
    <x v="351"/>
    <s v="Medio"/>
    <s v="Medium"/>
    <n v="21.176575273394899"/>
    <x v="7"/>
    <s v="Teléfono"/>
    <s v="Phone"/>
    <b v="0"/>
    <s v="No"/>
    <s v="Reading"/>
    <x v="0"/>
    <s v="Low"/>
    <n v="0.2"/>
    <x v="2"/>
    <x v="2"/>
  </r>
  <r>
    <s v="3911-MFVF"/>
    <x v="0"/>
    <n v="54"/>
    <x v="1"/>
    <x v="4"/>
    <n v="1"/>
    <s v="Yes"/>
    <n v="0"/>
    <s v="CO"/>
    <s v="Hombre"/>
    <s v="Male"/>
    <x v="61"/>
    <s v="No"/>
    <s v="Yes"/>
    <x v="0"/>
    <n v="0"/>
    <x v="1"/>
    <x v="1"/>
    <s v="direct debit"/>
    <n v="35"/>
    <x v="1"/>
    <n v="35"/>
    <n v="1920"/>
    <x v="0"/>
    <x v="0"/>
    <s v="2023-07-04"/>
    <d v="2023-07-04T00:00:00"/>
    <x v="602"/>
    <s v="Medio"/>
    <s v="Medium"/>
    <n v="39.884391286026229"/>
    <x v="8"/>
    <s v="Teléfono"/>
    <s v="Phone"/>
    <b v="1"/>
    <s v="Yes"/>
    <s v="Reading"/>
    <x v="1"/>
    <s v="High"/>
    <n v="0.16666666666666666"/>
    <x v="0"/>
    <x v="1"/>
  </r>
  <r>
    <s v="8976-PBIH"/>
    <x v="0"/>
    <n v="20"/>
    <x v="0"/>
    <x v="9"/>
    <n v="0"/>
    <s v="No"/>
    <n v="17"/>
    <s v="PA"/>
    <s v="Hombre"/>
    <s v="Male"/>
    <x v="28"/>
    <s v="No"/>
    <s v="No"/>
    <x v="0"/>
    <n v="0"/>
    <x v="0"/>
    <x v="0"/>
    <s v="CREDIT CARD"/>
    <n v="27"/>
    <x v="0"/>
    <n v="27"/>
    <n v="547"/>
    <x v="0"/>
    <x v="0"/>
    <s v="2022-09-30"/>
    <d v="2022-09-30T00:00:00"/>
    <x v="997"/>
    <s v="Bajo"/>
    <s v="Low"/>
    <n v="32.350077262563687"/>
    <x v="7"/>
    <s v="Teléfono"/>
    <s v="Phone"/>
    <b v="0"/>
    <s v="No"/>
    <s v="Cooking"/>
    <x v="1"/>
    <s v="Low"/>
    <n v="0.1"/>
    <x v="0"/>
    <x v="0"/>
  </r>
  <r>
    <s v="0620-WPKB"/>
    <x v="0"/>
    <n v="19"/>
    <x v="1"/>
    <x v="7"/>
    <n v="1"/>
    <s v="Yes"/>
    <n v="0"/>
    <s v="VT"/>
    <s v="Hombre"/>
    <s v="Male"/>
    <x v="59"/>
    <s v="No"/>
    <s v="No"/>
    <x v="1"/>
    <n v="6"/>
    <x v="1"/>
    <x v="0"/>
    <s v="direct debit"/>
    <n v="25"/>
    <x v="1"/>
    <n v="25"/>
    <n v="471"/>
    <x v="0"/>
    <x v="0"/>
    <s v="2021/06/01"/>
    <d v="2021-06-01T00:00:00"/>
    <x v="998"/>
    <s v="Medio"/>
    <s v="Medium"/>
    <n v="25.247046173167771"/>
    <x v="10"/>
    <s v="SMS"/>
    <s v="SMS"/>
    <b v="1"/>
    <s v="Yes"/>
    <s v="Reading"/>
    <x v="0"/>
    <s v="Medium"/>
    <n v="0.36842105263157893"/>
    <x v="0"/>
    <x v="0"/>
  </r>
  <r>
    <s v="4202-AQEA"/>
    <x v="0"/>
    <n v="59"/>
    <x v="1"/>
    <x v="10"/>
    <n v="1"/>
    <s v="Yes"/>
    <n v="0"/>
    <s v="SD"/>
    <s v="Female"/>
    <s v="Female"/>
    <x v="50"/>
    <s v="Yes"/>
    <s v="No"/>
    <x v="1"/>
    <n v="4"/>
    <x v="0"/>
    <x v="1"/>
    <s v="CREDIT CARD"/>
    <n v="45"/>
    <x v="0"/>
    <n v="45"/>
    <n v="2665"/>
    <x v="0"/>
    <x v="0"/>
    <s v="2020-04-16"/>
    <d v="2020-04-16T00:00:00"/>
    <x v="572"/>
    <s v="Medio"/>
    <s v="Medium"/>
    <n v="46.518550418544947"/>
    <x v="4"/>
    <s v="Email"/>
    <s v="Email"/>
    <b v="0"/>
    <s v="No"/>
    <s v="Running"/>
    <x v="1"/>
    <s v="Low"/>
    <n v="1.6949152542372881E-2"/>
    <x v="2"/>
    <x v="2"/>
  </r>
  <r>
    <s v="6609-NIEV"/>
    <x v="0"/>
    <n v="34"/>
    <x v="1"/>
    <x v="0"/>
    <n v="0"/>
    <s v="No"/>
    <n v="0"/>
    <s v="DE"/>
    <s v="Female"/>
    <s v="Female"/>
    <x v="29"/>
    <s v="No"/>
    <s v="Yes"/>
    <x v="1"/>
    <n v="2"/>
    <x v="0"/>
    <x v="0"/>
    <s v="direct debit"/>
    <n v="10"/>
    <x v="1"/>
    <n v="10"/>
    <n v="326"/>
    <x v="0"/>
    <x v="0"/>
    <s v="2023-01-14"/>
    <d v="2023-01-14T00:00:00"/>
    <x v="636"/>
    <s v="Alto"/>
    <s v="High"/>
    <n v="9.8216895060077096"/>
    <x v="4"/>
    <s v="Teléfono"/>
    <s v="Phone"/>
    <b v="0"/>
    <s v="No"/>
    <s v="Gaming"/>
    <x v="0"/>
    <s v="Low"/>
    <n v="2.9411764705882353E-2"/>
    <x v="0"/>
    <x v="1"/>
  </r>
  <r>
    <s v="3574-RQDL"/>
    <x v="1"/>
    <n v="51"/>
    <x v="1"/>
    <x v="23"/>
    <n v="1"/>
    <s v="Yes"/>
    <n v="0"/>
    <s v="MS"/>
    <s v="Female"/>
    <s v="Female"/>
    <x v="30"/>
    <s v="No"/>
    <s v="Yes"/>
    <x v="0"/>
    <n v="0"/>
    <x v="0"/>
    <x v="2"/>
    <s v="direct debit"/>
    <n v="57"/>
    <x v="1"/>
    <n v="57"/>
    <n v="2909"/>
    <x v="1"/>
    <x v="6"/>
    <s v="2021/10/05"/>
    <d v="2021-10-05T00:00:00"/>
    <x v="128"/>
    <s v="Bajo"/>
    <s v="Low"/>
    <n v="67.493497925884583"/>
    <x v="2"/>
    <s v="Teléfono"/>
    <s v="Phone"/>
    <b v="1"/>
    <s v="Yes"/>
    <s v="Cooking"/>
    <x v="2"/>
    <s v="Medium"/>
    <n v="7.8431372549019607E-2"/>
    <x v="0"/>
    <x v="1"/>
  </r>
  <r>
    <s v="1992-IGVJ"/>
    <x v="0"/>
    <n v="44"/>
    <x v="1"/>
    <x v="3"/>
    <n v="1"/>
    <s v="Yes"/>
    <n v="0"/>
    <s v="AL"/>
    <s v="Female"/>
    <s v="Female"/>
    <x v="1"/>
    <s v="No"/>
    <s v="Yes"/>
    <x v="0"/>
    <n v="0"/>
    <x v="1"/>
    <x v="0"/>
    <s v="direct debit"/>
    <n v="21"/>
    <x v="1"/>
    <n v="21"/>
    <n v="920"/>
    <x v="0"/>
    <x v="0"/>
    <s v="2023-06-14"/>
    <d v="2023-06-14T00:00:00"/>
    <x v="926"/>
    <s v="Alto"/>
    <s v="High"/>
    <n v="21.937872567727279"/>
    <x v="10"/>
    <s v="Email"/>
    <s v="Email"/>
    <b v="0"/>
    <s v="No"/>
    <s v="Cooking"/>
    <x v="0"/>
    <s v="Medium"/>
    <n v="0.15909090909090909"/>
    <x v="0"/>
    <x v="1"/>
  </r>
  <r>
    <s v="1869-MZCE"/>
    <x v="0"/>
    <n v="1"/>
    <x v="1"/>
    <x v="4"/>
    <n v="1"/>
    <s v="Yes"/>
    <n v="0"/>
    <s v="ME"/>
    <s v="Hombre"/>
    <s v="Male"/>
    <x v="5"/>
    <s v="No"/>
    <s v="No"/>
    <x v="0"/>
    <n v="0"/>
    <x v="0"/>
    <x v="0"/>
    <s v="PAPER CHECK"/>
    <n v="16"/>
    <x v="3"/>
    <n v="16"/>
    <n v="16"/>
    <x v="0"/>
    <x v="0"/>
    <s v="2020/02/05"/>
    <d v="2020-02-05T00:00:00"/>
    <x v="969"/>
    <s v="Bajo"/>
    <s v="Low"/>
    <n v="17.423257814949881"/>
    <x v="4"/>
    <s v="Teléfono"/>
    <s v="Phone"/>
    <b v="1"/>
    <s v="Yes"/>
    <s v="Running"/>
    <x v="0"/>
    <s v="Low"/>
    <n v="1"/>
    <x v="0"/>
    <x v="0"/>
  </r>
  <r>
    <s v="8778-MXAA"/>
    <x v="0"/>
    <n v="63"/>
    <x v="1"/>
    <x v="3"/>
    <n v="1"/>
    <s v="Yes"/>
    <n v="0"/>
    <s v="AZ"/>
    <s v="Female"/>
    <s v="Female"/>
    <x v="23"/>
    <s v="No"/>
    <s v="No"/>
    <x v="0"/>
    <n v="0"/>
    <x v="0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Running"/>
    <x v="0"/>
    <s v="High"/>
    <n v="0.15873015873015872"/>
    <x v="0"/>
    <x v="0"/>
  </r>
  <r>
    <s v="4396-ZKNK"/>
    <x v="1"/>
    <n v="2"/>
    <x v="3"/>
    <x v="3"/>
    <n v="1"/>
    <s v="Yes"/>
    <n v="0"/>
    <s v="MO"/>
    <s v="Hombre"/>
    <s v="Male"/>
    <x v="63"/>
    <s v="No"/>
    <s v="Yes"/>
    <x v="0"/>
    <n v="0"/>
    <x v="0"/>
    <x v="0"/>
    <s v="direct debit"/>
    <n v="29"/>
    <x v="1"/>
    <n v="29"/>
    <n v="61"/>
    <x v="3"/>
    <x v="7"/>
    <s v="2023/11/02"/>
    <d v="2023-11-02T00:00:00"/>
    <x v="1000"/>
    <s v="Bajo"/>
    <s v="Low"/>
    <n v="30.663767346480299"/>
    <x v="2"/>
    <s v="SMS"/>
    <s v="SMS"/>
    <b v="1"/>
    <s v="Yes"/>
    <s v="Running"/>
    <x v="1"/>
    <s v="Medium"/>
    <n v="2"/>
    <x v="0"/>
    <x v="1"/>
  </r>
  <r>
    <s v="7922-DPJE"/>
    <x v="0"/>
    <n v="69"/>
    <x v="1"/>
    <x v="1"/>
    <n v="1"/>
    <s v="Yes"/>
    <n v="0"/>
    <s v="MI"/>
    <s v="Female"/>
    <s v="Female"/>
    <x v="41"/>
    <s v="No"/>
    <s v="Yes"/>
    <x v="0"/>
    <n v="0"/>
    <x v="0"/>
    <x v="1"/>
    <s v="CREDIT CARD"/>
    <n v="36"/>
    <x v="0"/>
    <n v="36"/>
    <n v="2530"/>
    <x v="0"/>
    <x v="0"/>
    <s v="2023-11-05"/>
    <d v="2023-11-05T00:00:00"/>
    <x v="143"/>
    <s v="Alto"/>
    <s v="High"/>
    <n v="39.049261868996787"/>
    <x v="4"/>
    <s v="SMS"/>
    <s v="SMS"/>
    <b v="0"/>
    <s v="No"/>
    <s v="Gaming"/>
    <x v="1"/>
    <s v="Low"/>
    <n v="1.4492753623188406E-2"/>
    <x v="0"/>
    <x v="1"/>
  </r>
  <r>
    <s v="9620-HXUJ"/>
    <x v="0"/>
    <n v="1"/>
    <x v="0"/>
    <x v="4"/>
    <n v="1"/>
    <s v="Yes"/>
    <n v="0"/>
    <s v="MN"/>
    <s v="Hombre"/>
    <s v="Male"/>
    <x v="36"/>
    <s v="No"/>
    <s v="No"/>
    <x v="0"/>
    <n v="0"/>
    <x v="0"/>
    <x v="0"/>
    <s v="direct debit"/>
    <n v="41"/>
    <x v="1"/>
    <n v="41"/>
    <n v="41"/>
    <x v="0"/>
    <x v="0"/>
    <s v="2022/06/06"/>
    <d v="2022-06-06T00:00:00"/>
    <x v="1001"/>
    <s v="Alto"/>
    <s v="High"/>
    <n v="45.572633839650329"/>
    <x v="10"/>
    <s v="Email"/>
    <s v="Email"/>
    <b v="1"/>
    <s v="Yes"/>
    <s v="Reading"/>
    <x v="1"/>
    <s v="Medium"/>
    <n v="7"/>
    <x v="0"/>
    <x v="0"/>
  </r>
  <r>
    <s v="8187-FDIU"/>
    <x v="0"/>
    <n v="73"/>
    <x v="1"/>
    <x v="5"/>
    <n v="0"/>
    <s v="No"/>
    <n v="18"/>
    <s v="DE"/>
    <s v="Hombre"/>
    <s v="Male"/>
    <x v="14"/>
    <s v="No"/>
    <s v="No"/>
    <x v="0"/>
    <n v="0"/>
    <x v="0"/>
    <x v="2"/>
    <s v="direct debit"/>
    <n v="44"/>
    <x v="1"/>
    <n v="44"/>
    <n v="3172"/>
    <x v="0"/>
    <x v="0"/>
    <s v="2020-09-28"/>
    <d v="2020-09-28T00:00:00"/>
    <x v="989"/>
    <s v="Bajo"/>
    <s v="Low"/>
    <n v="51.120211336763923"/>
    <x v="0"/>
    <s v="SMS"/>
    <s v="SMS"/>
    <b v="0"/>
    <s v="No"/>
    <s v="Running"/>
    <x v="1"/>
    <s v="Low"/>
    <n v="0"/>
    <x v="0"/>
    <x v="0"/>
  </r>
  <r>
    <s v="5302-BDGB"/>
    <x v="1"/>
    <n v="4"/>
    <x v="2"/>
    <x v="18"/>
    <n v="0"/>
    <s v="No"/>
    <n v="17"/>
    <s v="AL"/>
    <s v="Hombre"/>
    <s v="Male"/>
    <x v="37"/>
    <s v="Yes"/>
    <s v="No"/>
    <x v="0"/>
    <n v="0"/>
    <x v="0"/>
    <x v="0"/>
    <s v="direct debit"/>
    <n v="27"/>
    <x v="1"/>
    <n v="27"/>
    <n v="114"/>
    <x v="2"/>
    <x v="19"/>
    <s v="2022-10-24"/>
    <d v="2022-10-24T00:00:00"/>
    <x v="673"/>
    <s v="Alto"/>
    <s v="High"/>
    <n v="30.09864447381209"/>
    <x v="8"/>
    <s v="Teléfono"/>
    <s v="Phone"/>
    <b v="1"/>
    <s v="Yes"/>
    <s v="Cooking"/>
    <x v="1"/>
    <s v="High"/>
    <n v="2.25"/>
    <x v="0"/>
    <x v="2"/>
  </r>
  <r>
    <s v="8477-QNWU"/>
    <x v="0"/>
    <n v="22"/>
    <x v="1"/>
    <x v="15"/>
    <n v="1"/>
    <s v="Yes"/>
    <n v="0"/>
    <s v="TX"/>
    <s v="Female"/>
    <s v="Female"/>
    <x v="32"/>
    <s v="Yes"/>
    <s v="No"/>
    <x v="0"/>
    <n v="0"/>
    <x v="0"/>
    <x v="0"/>
    <s v="CREDIT CARD"/>
    <n v="41"/>
    <x v="0"/>
    <n v="41"/>
    <n v="906"/>
    <x v="0"/>
    <x v="0"/>
    <s v="2021-07-12"/>
    <d v="2021-07-12T00:00:00"/>
    <x v="1002"/>
    <s v="Medio"/>
    <s v="Medium"/>
    <n v="37.059204492430041"/>
    <x v="0"/>
    <s v="Teléfono"/>
    <s v="Phone"/>
    <b v="1"/>
    <s v="Yes"/>
    <s v="Running"/>
    <x v="1"/>
    <s v="Low"/>
    <n v="0"/>
    <x v="2"/>
    <x v="2"/>
  </r>
  <r>
    <s v="3964-IMYW"/>
    <x v="0"/>
    <n v="69"/>
    <x v="1"/>
    <x v="0"/>
    <n v="0"/>
    <s v="No"/>
    <n v="0"/>
    <s v="NH"/>
    <s v="Hombre"/>
    <s v="Male"/>
    <x v="5"/>
    <s v="No"/>
    <s v="No"/>
    <x v="1"/>
    <n v="4"/>
    <x v="0"/>
    <x v="2"/>
    <s v="direct debit"/>
    <n v="10"/>
    <x v="1"/>
    <n v="10"/>
    <n v="680"/>
    <x v="0"/>
    <x v="0"/>
    <s v="2022/10/24"/>
    <d v="2022-10-24T00:00:00"/>
    <x v="1003"/>
    <s v="Medio"/>
    <s v="Medium"/>
    <n v="10.130375789468561"/>
    <x v="7"/>
    <s v="SMS"/>
    <s v="SMS"/>
    <b v="0"/>
    <s v="No"/>
    <s v="Gaming"/>
    <x v="0"/>
    <s v="Low"/>
    <n v="2.8985507246376812E-2"/>
    <x v="0"/>
    <x v="0"/>
  </r>
  <r>
    <s v="9941-TPVM"/>
    <x v="0"/>
    <n v="17"/>
    <x v="1"/>
    <x v="6"/>
    <n v="1"/>
    <s v="Yes"/>
    <n v="0"/>
    <s v="ME"/>
    <s v="Hombre"/>
    <s v="Male"/>
    <x v="40"/>
    <s v="Yes"/>
    <s v="No"/>
    <x v="0"/>
    <n v="0"/>
    <x v="0"/>
    <x v="0"/>
    <s v="direct debit"/>
    <n v="27"/>
    <x v="1"/>
    <n v="27"/>
    <n v="460"/>
    <x v="0"/>
    <x v="0"/>
    <s v="2021/07/16"/>
    <d v="2021-07-16T00:00:00"/>
    <x v="940"/>
    <s v="Bajo"/>
    <s v="Low"/>
    <n v="26.07288793438293"/>
    <x v="10"/>
    <s v="Teléfono"/>
    <s v="Phone"/>
    <b v="0"/>
    <s v="No"/>
    <s v="Cooking"/>
    <x v="0"/>
    <s v="Medium"/>
    <n v="0.41176470588235292"/>
    <x v="0"/>
    <x v="2"/>
  </r>
  <r>
    <s v="1586-IANW"/>
    <x v="0"/>
    <n v="65"/>
    <x v="1"/>
    <x v="0"/>
    <n v="0"/>
    <s v="No"/>
    <n v="0"/>
    <s v="MN"/>
    <s v="Hombre"/>
    <s v="Male"/>
    <x v="40"/>
    <s v="Yes"/>
    <s v="No"/>
    <x v="1"/>
    <n v="3"/>
    <x v="0"/>
    <x v="2"/>
    <s v="direct debit"/>
    <n v="10"/>
    <x v="1"/>
    <n v="10"/>
    <n v="659"/>
    <x v="0"/>
    <x v="0"/>
    <s v="2021-09-12"/>
    <d v="2021-09-12T00:00:00"/>
    <x v="1004"/>
    <s v="Medio"/>
    <s v="Medium"/>
    <n v="9.3798982122842354"/>
    <x v="5"/>
    <s v="SMS"/>
    <s v="SMS"/>
    <b v="1"/>
    <s v="Yes"/>
    <s v="Running"/>
    <x v="0"/>
    <s v="Medium"/>
    <n v="4.6153846153846156E-2"/>
    <x v="0"/>
    <x v="2"/>
  </r>
  <r>
    <s v="1113-TJTT"/>
    <x v="0"/>
    <n v="30"/>
    <x v="2"/>
    <x v="0"/>
    <n v="0"/>
    <s v="No"/>
    <n v="0"/>
    <s v="WV"/>
    <s v="Female"/>
    <s v="Female"/>
    <x v="58"/>
    <s v="No"/>
    <s v="No"/>
    <x v="0"/>
    <n v="0"/>
    <x v="0"/>
    <x v="2"/>
    <s v="CREDIT CARD"/>
    <n v="12"/>
    <x v="0"/>
    <n v="12"/>
    <n v="346"/>
    <x v="0"/>
    <x v="0"/>
    <s v="2021-03-03"/>
    <d v="2021-03-03T00:00:00"/>
    <x v="873"/>
    <s v="Medio"/>
    <s v="Medium"/>
    <n v="9.8127805573692655"/>
    <x v="0"/>
    <s v="SMS"/>
    <s v="SMS"/>
    <b v="1"/>
    <s v="Yes"/>
    <s v="Cooking"/>
    <x v="0"/>
    <s v="Low"/>
    <n v="0"/>
    <x v="0"/>
    <x v="0"/>
  </r>
  <r>
    <s v="1035-JHQF"/>
    <x v="1"/>
    <n v="11"/>
    <x v="4"/>
    <x v="19"/>
    <n v="1"/>
    <s v="Yes"/>
    <n v="0"/>
    <s v="MS"/>
    <s v="Female"/>
    <s v="Female"/>
    <x v="40"/>
    <s v="Yes"/>
    <s v="No"/>
    <x v="0"/>
    <n v="0"/>
    <x v="1"/>
    <x v="0"/>
    <s v="direct debit"/>
    <n v="35"/>
    <x v="1"/>
    <n v="35"/>
    <n v="385"/>
    <x v="1"/>
    <x v="6"/>
    <s v="2020-09-07"/>
    <d v="2020-09-07T00:00:00"/>
    <x v="1005"/>
    <s v="Medio"/>
    <s v="Medium"/>
    <n v="29.22656202512815"/>
    <x v="6"/>
    <s v="Email"/>
    <s v="Email"/>
    <b v="0"/>
    <s v="No"/>
    <s v="Cooking"/>
    <x v="0"/>
    <s v="High"/>
    <n v="0.72727272727272729"/>
    <x v="2"/>
    <x v="2"/>
  </r>
  <r>
    <s v="4291-BCOQ"/>
    <x v="1"/>
    <n v="1"/>
    <x v="2"/>
    <x v="19"/>
    <n v="1"/>
    <s v="Yes"/>
    <n v="0"/>
    <s v="AL"/>
    <s v="Female"/>
    <s v="Female"/>
    <x v="22"/>
    <s v="Yes"/>
    <s v="No"/>
    <x v="0"/>
    <n v="0"/>
    <x v="0"/>
    <x v="0"/>
    <s v="direct debit"/>
    <n v="27"/>
    <x v="1"/>
    <n v="27"/>
    <n v="27"/>
    <x v="1"/>
    <x v="6"/>
    <s v="2022-11-01"/>
    <d v="2022-11-01T00:00:00"/>
    <x v="375"/>
    <s v="Medio"/>
    <s v="Medium"/>
    <n v="23.598270649861391"/>
    <x v="2"/>
    <s v="Email"/>
    <s v="Email"/>
    <b v="0"/>
    <s v="No"/>
    <s v="Running"/>
    <x v="0"/>
    <s v="Medium"/>
    <n v="4"/>
    <x v="2"/>
    <x v="2"/>
  </r>
  <r>
    <s v="2694-HBQG"/>
    <x v="0"/>
    <n v="52"/>
    <x v="2"/>
    <x v="0"/>
    <n v="0"/>
    <s v="No"/>
    <n v="0"/>
    <s v="WA"/>
    <s v="Hombre"/>
    <s v="Male"/>
    <x v="6"/>
    <s v="No"/>
    <s v="Yes"/>
    <x v="1"/>
    <n v="6"/>
    <x v="0"/>
    <x v="2"/>
    <s v="PAPER CHECK"/>
    <n v="9"/>
    <x v="3"/>
    <n v="9"/>
    <n v="462"/>
    <x v="0"/>
    <x v="0"/>
    <s v="2022-10-23"/>
    <d v="2022-10-23T00:00:00"/>
    <x v="732"/>
    <s v="Alto"/>
    <s v="High"/>
    <n v="7.6484152830900376"/>
    <x v="10"/>
    <s v="Teléfono"/>
    <s v="Phone"/>
    <b v="0"/>
    <s v="No"/>
    <s v="Reading"/>
    <x v="0"/>
    <s v="Medium"/>
    <n v="0.13461538461538461"/>
    <x v="0"/>
    <x v="0"/>
  </r>
  <r>
    <s v="2706-IDFB"/>
    <x v="0"/>
    <n v="60"/>
    <x v="1"/>
    <x v="13"/>
    <n v="1"/>
    <s v="Yes"/>
    <n v="0"/>
    <s v="OK"/>
    <s v="Female"/>
    <s v="Female"/>
    <x v="59"/>
    <s v="No"/>
    <s v="No"/>
    <x v="0"/>
    <n v="0"/>
    <x v="1"/>
    <x v="2"/>
    <s v="CREDIT CARD"/>
    <n v="56"/>
    <x v="0"/>
    <n v="56"/>
    <n v="3380"/>
    <x v="0"/>
    <x v="0"/>
    <s v="2022-06-07"/>
    <d v="2022-06-07T00:00:00"/>
    <x v="649"/>
    <s v="Medio"/>
    <s v="Medium"/>
    <n v="60.772930928127678"/>
    <x v="6"/>
    <s v="Teléfono"/>
    <s v="Phone"/>
    <b v="1"/>
    <s v="Yes"/>
    <s v="Reading"/>
    <x v="2"/>
    <s v="High"/>
    <n v="0.13333333333333333"/>
    <x v="0"/>
    <x v="0"/>
  </r>
  <r>
    <s v="3395-SLWY"/>
    <x v="0"/>
    <n v="11"/>
    <x v="1"/>
    <x v="0"/>
    <n v="0"/>
    <s v="No"/>
    <n v="0"/>
    <s v="HI"/>
    <s v="Hombre"/>
    <s v="Male"/>
    <x v="23"/>
    <s v="No"/>
    <s v="No"/>
    <x v="1"/>
    <n v="6"/>
    <x v="0"/>
    <x v="2"/>
    <s v="CREDIT CARD"/>
    <n v="7"/>
    <x v="0"/>
    <n v="7"/>
    <n v="83"/>
    <x v="0"/>
    <x v="0"/>
    <s v="2021-01-23"/>
    <d v="2021-01-23T00:00:00"/>
    <x v="59"/>
    <s v="Bajo"/>
    <s v="Low"/>
    <n v="7.3110690303740959"/>
    <x v="1"/>
    <s v="Email"/>
    <s v="Email"/>
    <b v="0"/>
    <s v="No"/>
    <s v="Gaming"/>
    <x v="0"/>
    <s v="High"/>
    <n v="0.90909090909090906"/>
    <x v="0"/>
    <x v="0"/>
  </r>
  <r>
    <s v="7899-DXYD"/>
    <x v="0"/>
    <n v="60"/>
    <x v="1"/>
    <x v="1"/>
    <n v="1"/>
    <s v="Yes"/>
    <n v="0"/>
    <s v="NY"/>
    <s v="Hombre"/>
    <s v="Male"/>
    <x v="11"/>
    <s v="No"/>
    <s v="No"/>
    <x v="0"/>
    <n v="0"/>
    <x v="0"/>
    <x v="0"/>
    <s v="direct debit"/>
    <n v="28"/>
    <x v="1"/>
    <n v="28"/>
    <n v="1687"/>
    <x v="0"/>
    <x v="0"/>
    <s v="2022-06-10"/>
    <d v="2022-06-10T00:00:00"/>
    <x v="1006"/>
    <s v="Bajo"/>
    <s v="Low"/>
    <n v="23.669369061825591"/>
    <x v="1"/>
    <s v="Teléfono"/>
    <s v="Phone"/>
    <b v="1"/>
    <s v="Yes"/>
    <s v="Gaming"/>
    <x v="0"/>
    <s v="High"/>
    <n v="0.16666666666666666"/>
    <x v="0"/>
    <x v="0"/>
  </r>
  <r>
    <s v="9340-HOSP"/>
    <x v="1"/>
    <n v="1"/>
    <x v="2"/>
    <x v="16"/>
    <n v="1"/>
    <s v="Yes"/>
    <n v="0"/>
    <s v="OR"/>
    <s v="Female"/>
    <s v="Female"/>
    <x v="45"/>
    <s v="No"/>
    <s v="No"/>
    <x v="0"/>
    <n v="0"/>
    <x v="0"/>
    <x v="0"/>
    <s v="direct debit"/>
    <n v="29"/>
    <x v="1"/>
    <n v="29"/>
    <n v="29"/>
    <x v="5"/>
    <x v="18"/>
    <s v="2022-08-31"/>
    <d v="2022-08-31T00:00:00"/>
    <x v="530"/>
    <s v="Alto"/>
    <s v="High"/>
    <n v="24.062280579067689"/>
    <x v="10"/>
    <s v="Teléfono"/>
    <s v="Phone"/>
    <b v="1"/>
    <s v="Yes"/>
    <s v="Gaming"/>
    <x v="0"/>
    <s v="Medium"/>
    <n v="7"/>
    <x v="0"/>
    <x v="0"/>
  </r>
  <r>
    <s v="5242-WGEX"/>
    <x v="0"/>
    <n v="24"/>
    <x v="1"/>
    <x v="0"/>
    <n v="0"/>
    <s v="No"/>
    <n v="0"/>
    <s v="OH"/>
    <s v="Hombre"/>
    <s v="Male"/>
    <x v="22"/>
    <s v="Yes"/>
    <s v="No"/>
    <x v="0"/>
    <n v="0"/>
    <x v="0"/>
    <x v="2"/>
    <s v="CREDIT CARD"/>
    <n v="10"/>
    <x v="0"/>
    <n v="10"/>
    <n v="239"/>
    <x v="0"/>
    <x v="0"/>
    <s v="2021-06-28"/>
    <d v="2021-06-28T00:00:00"/>
    <x v="224"/>
    <s v="Medio"/>
    <s v="Medium"/>
    <n v="9.2597196901221768"/>
    <x v="6"/>
    <s v="SMS"/>
    <s v="SMS"/>
    <b v="1"/>
    <s v="Yes"/>
    <s v="Running"/>
    <x v="0"/>
    <s v="High"/>
    <n v="0.33333333333333331"/>
    <x v="0"/>
    <x v="2"/>
  </r>
  <r>
    <s v="7161-QZBW"/>
    <x v="0"/>
    <n v="20"/>
    <x v="0"/>
    <x v="0"/>
    <n v="0"/>
    <s v="No"/>
    <n v="0"/>
    <s v="VA"/>
    <s v="Female"/>
    <s v="Female"/>
    <x v="38"/>
    <s v="No"/>
    <s v="No"/>
    <x v="1"/>
    <n v="6"/>
    <x v="0"/>
    <x v="0"/>
    <s v="direct debit"/>
    <n v="9"/>
    <x v="1"/>
    <n v="9"/>
    <n v="180"/>
    <x v="0"/>
    <x v="0"/>
    <s v="2023-12-31"/>
    <d v="2023-12-31T00:00:00"/>
    <x v="960"/>
    <s v="Bajo"/>
    <s v="Low"/>
    <n v="10.552590331814921"/>
    <x v="0"/>
    <s v="Teléfono"/>
    <s v="Phone"/>
    <b v="0"/>
    <s v="No"/>
    <s v="Reading"/>
    <x v="0"/>
    <s v="Low"/>
    <n v="0"/>
    <x v="0"/>
    <x v="0"/>
  </r>
  <r>
    <s v="0712-RZOU"/>
    <x v="0"/>
    <n v="19"/>
    <x v="1"/>
    <x v="5"/>
    <n v="1"/>
    <s v="Yes"/>
    <n v="0"/>
    <s v="RI"/>
    <s v="Hombre"/>
    <s v="Male"/>
    <x v="3"/>
    <s v="No"/>
    <s v="No"/>
    <x v="0"/>
    <n v="0"/>
    <x v="0"/>
    <x v="0"/>
    <s v="direct debit"/>
    <n v="25"/>
    <x v="1"/>
    <n v="25"/>
    <n v="473"/>
    <x v="0"/>
    <x v="0"/>
    <s v="2023-02-07"/>
    <d v="2023-02-07T00:00:00"/>
    <x v="569"/>
    <s v="Bajo"/>
    <s v="Low"/>
    <n v="27.3563400589195"/>
    <x v="8"/>
    <s v="Email"/>
    <s v="Email"/>
    <b v="0"/>
    <s v="No"/>
    <s v="Cooking"/>
    <x v="0"/>
    <s v="High"/>
    <n v="0.47368421052631576"/>
    <x v="0"/>
    <x v="0"/>
  </r>
  <r>
    <s v="9826-LQJS"/>
    <x v="0"/>
    <n v="68"/>
    <x v="1"/>
    <x v="1"/>
    <n v="1"/>
    <s v="Yes"/>
    <n v="0"/>
    <s v="VA"/>
    <s v="Female"/>
    <s v="Female"/>
    <x v="45"/>
    <s v="No"/>
    <s v="No"/>
    <x v="0"/>
    <n v="0"/>
    <x v="1"/>
    <x v="1"/>
    <s v="direct debit"/>
    <n v="33"/>
    <x v="1"/>
    <n v="33"/>
    <n v="2249"/>
    <x v="0"/>
    <x v="0"/>
    <s v="2021/06/13"/>
    <d v="2021-06-13T00:00:00"/>
    <x v="437"/>
    <s v="Bajo"/>
    <s v="Low"/>
    <n v="33.891594489218363"/>
    <x v="9"/>
    <s v="Teléfono"/>
    <s v="Phone"/>
    <b v="0"/>
    <s v="No"/>
    <s v="Gaming"/>
    <x v="1"/>
    <s v="Medium"/>
    <n v="7.3529411764705885E-2"/>
    <x v="0"/>
    <x v="0"/>
  </r>
  <r>
    <s v="8534-RQIW"/>
    <x v="0"/>
    <n v="62"/>
    <x v="1"/>
    <x v="0"/>
    <n v="0"/>
    <s v="No"/>
    <n v="0"/>
    <s v="MO"/>
    <s v="Female"/>
    <s v="Female"/>
    <x v="22"/>
    <s v="Yes"/>
    <s v="No"/>
    <x v="0"/>
    <n v="0"/>
    <x v="0"/>
    <x v="1"/>
    <s v="CREDIT CARD"/>
    <n v="11"/>
    <x v="0"/>
    <n v="11"/>
    <n v="667"/>
    <x v="0"/>
    <x v="0"/>
    <s v="2023-12-09"/>
    <d v="2023-12-09T00:00:00"/>
    <x v="164"/>
    <s v="Medio"/>
    <s v="Medium"/>
    <n v="12.74537307089771"/>
    <x v="6"/>
    <s v="SMS"/>
    <s v="SMS"/>
    <b v="1"/>
    <s v="Yes"/>
    <s v="Gaming"/>
    <x v="0"/>
    <s v="High"/>
    <n v="0.12903225806451613"/>
    <x v="0"/>
    <x v="2"/>
  </r>
  <r>
    <s v="5015-BIYZ"/>
    <x v="0"/>
    <n v="34"/>
    <x v="1"/>
    <x v="0"/>
    <n v="0"/>
    <s v="No"/>
    <n v="0"/>
    <s v="VT"/>
    <s v="Hombre"/>
    <s v="Male"/>
    <x v="14"/>
    <s v="No"/>
    <s v="No"/>
    <x v="0"/>
    <n v="0"/>
    <x v="0"/>
    <x v="2"/>
    <s v="CREDIT CARD"/>
    <n v="9"/>
    <x v="0"/>
    <n v="9"/>
    <n v="308"/>
    <x v="0"/>
    <x v="0"/>
    <s v="2022-12-17"/>
    <d v="2022-12-17T00:00:00"/>
    <x v="997"/>
    <s v="Medio"/>
    <s v="Medium"/>
    <n v="8.0072025567741374"/>
    <x v="4"/>
    <s v="SMS"/>
    <s v="SMS"/>
    <b v="1"/>
    <s v="Yes"/>
    <s v="Reading"/>
    <x v="0"/>
    <s v="Low"/>
    <n v="2.9411764705882353E-2"/>
    <x v="0"/>
    <x v="0"/>
  </r>
  <r>
    <s v="9363-DSTY"/>
    <x v="0"/>
    <n v="54"/>
    <x v="1"/>
    <x v="0"/>
    <n v="0"/>
    <s v="No"/>
    <n v="0"/>
    <s v="IN"/>
    <s v="Hombre"/>
    <s v="Male"/>
    <x v="12"/>
    <s v="No"/>
    <s v="No"/>
    <x v="0"/>
    <n v="0"/>
    <x v="0"/>
    <x v="2"/>
    <s v="CREDIT CARD"/>
    <n v="11"/>
    <x v="0"/>
    <n v="11"/>
    <n v="612"/>
    <x v="0"/>
    <x v="0"/>
    <s v="2022/03/06"/>
    <d v="2022-03-06T00:00:00"/>
    <x v="1007"/>
    <s v="Medio"/>
    <s v="Medium"/>
    <n v="11.76238835535376"/>
    <x v="5"/>
    <s v="Teléfono"/>
    <s v="Phone"/>
    <b v="1"/>
    <s v="Yes"/>
    <s v="Gaming"/>
    <x v="0"/>
    <s v="Medium"/>
    <n v="5.5555555555555552E-2"/>
    <x v="0"/>
    <x v="0"/>
  </r>
  <r>
    <s v="2358-IBYA"/>
    <x v="0"/>
    <n v="1"/>
    <x v="1"/>
    <x v="14"/>
    <n v="0"/>
    <s v="No"/>
    <n v="15"/>
    <s v="NY"/>
    <s v="Hombre"/>
    <s v="Male"/>
    <x v="47"/>
    <s v="Yes"/>
    <s v="No"/>
    <x v="0"/>
    <n v="0"/>
    <x v="0"/>
    <x v="0"/>
    <s v="PAPER CHECK"/>
    <n v="25"/>
    <x v="3"/>
    <n v="25"/>
    <n v="25"/>
    <x v="0"/>
    <x v="0"/>
    <s v="2022-05-04"/>
    <d v="2022-05-04T00:00:00"/>
    <x v="425"/>
    <s v="Bajo"/>
    <s v="Low"/>
    <n v="22.279726267641578"/>
    <x v="9"/>
    <s v="Email"/>
    <s v="Email"/>
    <b v="0"/>
    <s v="No"/>
    <s v="Gaming"/>
    <x v="0"/>
    <s v="Medium"/>
    <n v="5"/>
    <x v="2"/>
    <x v="2"/>
  </r>
  <r>
    <s v="9139-QWZZ"/>
    <x v="0"/>
    <n v="1"/>
    <x v="2"/>
    <x v="0"/>
    <n v="0"/>
    <s v="No"/>
    <n v="0"/>
    <s v="OH"/>
    <s v="Hombre"/>
    <s v="Male"/>
    <x v="4"/>
    <s v="No"/>
    <s v="No"/>
    <x v="0"/>
    <n v="0"/>
    <x v="0"/>
    <x v="0"/>
    <s v="CREDIT CARD"/>
    <n v="13"/>
    <x v="0"/>
    <n v="13"/>
    <n v="13"/>
    <x v="0"/>
    <x v="0"/>
    <s v="2021/02/15"/>
    <d v="2021-02-15T00:00:00"/>
    <x v="151"/>
    <s v="Alto"/>
    <s v="High"/>
    <n v="12.942799707625699"/>
    <x v="8"/>
    <s v="Teléfono"/>
    <s v="Phone"/>
    <b v="1"/>
    <s v="Yes"/>
    <s v="Gaming"/>
    <x v="0"/>
    <s v="High"/>
    <n v="9"/>
    <x v="0"/>
    <x v="0"/>
  </r>
  <r>
    <s v="1197-RBQL"/>
    <x v="0"/>
    <n v="71"/>
    <x v="1"/>
    <x v="7"/>
    <n v="1"/>
    <s v="Yes"/>
    <n v="0"/>
    <s v="CO"/>
    <s v="Hombre"/>
    <s v="Male"/>
    <x v="65"/>
    <s v="No"/>
    <s v="Yes"/>
    <x v="0"/>
    <n v="0"/>
    <x v="0"/>
    <x v="1"/>
    <s v="direct debit"/>
    <n v="45"/>
    <x v="1"/>
    <n v="45"/>
    <n v="3161"/>
    <x v="0"/>
    <x v="0"/>
    <s v="2020/04/01"/>
    <d v="2020-04-01T00:00:00"/>
    <x v="654"/>
    <s v="Alto"/>
    <s v="High"/>
    <n v="40.900237702606113"/>
    <x v="5"/>
    <s v="SMS"/>
    <s v="SMS"/>
    <b v="0"/>
    <s v="No"/>
    <s v="Cooking"/>
    <x v="1"/>
    <s v="Medium"/>
    <n v="4.2253521126760563E-2"/>
    <x v="0"/>
    <x v="1"/>
  </r>
  <r>
    <s v="4732-JCCV"/>
    <x v="1"/>
    <n v="9"/>
    <x v="0"/>
    <x v="9"/>
    <n v="1"/>
    <s v="Yes"/>
    <n v="0"/>
    <s v="UT"/>
    <s v="Hombre"/>
    <s v="Male"/>
    <x v="42"/>
    <s v="No"/>
    <s v="No"/>
    <x v="0"/>
    <n v="0"/>
    <x v="1"/>
    <x v="0"/>
    <s v="CREDIT CARD"/>
    <n v="42"/>
    <x v="0"/>
    <n v="42"/>
    <n v="391"/>
    <x v="5"/>
    <x v="4"/>
    <s v="2022-05-22"/>
    <d v="2022-05-22T00:00:00"/>
    <x v="62"/>
    <s v="Bajo"/>
    <s v="Low"/>
    <n v="36.950243888500253"/>
    <x v="6"/>
    <s v="Teléfono"/>
    <s v="Phone"/>
    <b v="0"/>
    <s v="No"/>
    <s v="Cooking"/>
    <x v="1"/>
    <s v="High"/>
    <n v="0.88888888888888884"/>
    <x v="0"/>
    <x v="0"/>
  </r>
  <r>
    <s v="0352-PGIR"/>
    <x v="0"/>
    <n v="7"/>
    <x v="1"/>
    <x v="15"/>
    <n v="1"/>
    <s v="Yes"/>
    <n v="0"/>
    <s v="MS"/>
    <s v="Female"/>
    <s v="Female"/>
    <x v="50"/>
    <s v="Yes"/>
    <s v="No"/>
    <x v="1"/>
    <n v="4"/>
    <x v="0"/>
    <x v="0"/>
    <s v="CREDIT CARD"/>
    <n v="17"/>
    <x v="0"/>
    <n v="17"/>
    <n v="121"/>
    <x v="0"/>
    <x v="0"/>
    <s v="2020-06-07"/>
    <d v="2020-06-07T00:00:00"/>
    <x v="1008"/>
    <s v="Medio"/>
    <s v="Medium"/>
    <n v="17.51014668860315"/>
    <x v="3"/>
    <s v="SMS"/>
    <s v="SMS"/>
    <b v="0"/>
    <s v="No"/>
    <s v="Reading"/>
    <x v="0"/>
    <s v="Medium"/>
    <n v="0.8571428571428571"/>
    <x v="2"/>
    <x v="2"/>
  </r>
  <r>
    <s v="5179-DBGK"/>
    <x v="1"/>
    <n v="40"/>
    <x v="1"/>
    <x v="12"/>
    <n v="1"/>
    <s v="Yes"/>
    <n v="0"/>
    <s v="VT"/>
    <s v="Female"/>
    <s v="Female"/>
    <x v="45"/>
    <s v="No"/>
    <s v="No"/>
    <x v="0"/>
    <n v="0"/>
    <x v="1"/>
    <x v="2"/>
    <s v="direct debit"/>
    <n v="33"/>
    <x v="1"/>
    <n v="33"/>
    <n v="1331"/>
    <x v="2"/>
    <x v="17"/>
    <s v="2023/08/25"/>
    <d v="2023-08-25T00:00:00"/>
    <x v="279"/>
    <s v="Bajo"/>
    <s v="Low"/>
    <n v="27.69584821248192"/>
    <x v="6"/>
    <s v="SMS"/>
    <s v="SMS"/>
    <b v="0"/>
    <s v="No"/>
    <s v="Gaming"/>
    <x v="0"/>
    <s v="High"/>
    <n v="0.2"/>
    <x v="0"/>
    <x v="0"/>
  </r>
  <r>
    <s v="0238-ANKB"/>
    <x v="0"/>
    <n v="36"/>
    <x v="3"/>
    <x v="0"/>
    <n v="0"/>
    <s v="No"/>
    <n v="0"/>
    <s v="MD"/>
    <s v="Female"/>
    <s v="Female"/>
    <x v="10"/>
    <s v="No"/>
    <s v="No"/>
    <x v="1"/>
    <n v="3"/>
    <x v="0"/>
    <x v="1"/>
    <s v="CREDIT CARD"/>
    <n v="8"/>
    <x v="0"/>
    <n v="8"/>
    <n v="281"/>
    <x v="0"/>
    <x v="0"/>
    <s v="2022-10-15"/>
    <d v="2022-10-15T00:00:00"/>
    <x v="785"/>
    <s v="Alto"/>
    <s v="High"/>
    <n v="9.5365137169848939"/>
    <x v="9"/>
    <s v="Teléfono"/>
    <s v="Phone"/>
    <b v="1"/>
    <s v="Yes"/>
    <s v="Running"/>
    <x v="0"/>
    <s v="Medium"/>
    <n v="0.1388888888888889"/>
    <x v="0"/>
    <x v="0"/>
  </r>
  <r>
    <s v="4201-UXYR"/>
    <x v="0"/>
    <n v="71"/>
    <x v="0"/>
    <x v="29"/>
    <n v="1"/>
    <s v="Yes"/>
    <n v="0"/>
    <s v="CO"/>
    <s v="Hombre"/>
    <s v="Male"/>
    <x v="37"/>
    <s v="Yes"/>
    <s v="No"/>
    <x v="0"/>
    <n v="0"/>
    <x v="1"/>
    <x v="2"/>
    <s v="direct debit"/>
    <n v="41"/>
    <x v="1"/>
    <n v="41"/>
    <n v="2917"/>
    <x v="0"/>
    <x v="0"/>
    <s v="2021-09-03"/>
    <d v="2021-09-03T00:00:00"/>
    <x v="350"/>
    <s v="Medio"/>
    <s v="Medium"/>
    <n v="42.368539122610223"/>
    <x v="10"/>
    <s v="Email"/>
    <s v="Email"/>
    <b v="0"/>
    <s v="No"/>
    <s v="Running"/>
    <x v="1"/>
    <s v="Medium"/>
    <n v="9.8591549295774641E-2"/>
    <x v="2"/>
    <x v="2"/>
  </r>
  <r>
    <s v="9231-ZARN"/>
    <x v="0"/>
    <n v="73"/>
    <x v="1"/>
    <x v="2"/>
    <n v="1"/>
    <s v="Yes"/>
    <n v="0"/>
    <s v="UT"/>
    <s v="Hombre"/>
    <s v="Male"/>
    <x v="13"/>
    <s v="No"/>
    <s v="No"/>
    <x v="1"/>
    <n v="5"/>
    <x v="0"/>
    <x v="2"/>
    <s v="CREDIT CARD"/>
    <n v="35"/>
    <x v="0"/>
    <n v="35"/>
    <n v="2546"/>
    <x v="0"/>
    <x v="0"/>
    <s v="2020/12/26"/>
    <d v="2020-12-26T00:00:00"/>
    <x v="1009"/>
    <s v="Alto"/>
    <s v="High"/>
    <n v="33.982303455251589"/>
    <x v="6"/>
    <s v="SMS"/>
    <s v="SMS"/>
    <b v="0"/>
    <s v="No"/>
    <s v="Cooking"/>
    <x v="1"/>
    <s v="High"/>
    <n v="0.1095890410958904"/>
    <x v="0"/>
    <x v="0"/>
  </r>
  <r>
    <s v="5426-CNBO"/>
    <x v="0"/>
    <n v="60"/>
    <x v="1"/>
    <x v="2"/>
    <n v="1"/>
    <s v="Yes"/>
    <n v="0"/>
    <s v="LA"/>
    <s v="Hombre"/>
    <s v="Male"/>
    <x v="23"/>
    <s v="No"/>
    <s v="No"/>
    <x v="0"/>
    <n v="0"/>
    <x v="1"/>
    <x v="2"/>
    <s v="direct debit"/>
    <n v="46"/>
    <x v="1"/>
    <n v="46"/>
    <n v="2744"/>
    <x v="0"/>
    <x v="0"/>
    <s v="2021-04-26"/>
    <d v="2021-04-26T00:00:00"/>
    <x v="823"/>
    <s v="Medio"/>
    <s v="Medium"/>
    <n v="41.54269368941511"/>
    <x v="6"/>
    <s v="SMS"/>
    <s v="SMS"/>
    <b v="0"/>
    <s v="No"/>
    <s v="Cooking"/>
    <x v="1"/>
    <s v="High"/>
    <n v="0.13333333333333333"/>
    <x v="0"/>
    <x v="0"/>
  </r>
  <r>
    <s v="1220-GRMF"/>
    <x v="0"/>
    <n v="22"/>
    <x v="1"/>
    <x v="7"/>
    <n v="1"/>
    <s v="Yes"/>
    <n v="0"/>
    <s v="MN"/>
    <s v="Female"/>
    <s v="Female"/>
    <x v="9"/>
    <s v="No"/>
    <s v="No"/>
    <x v="0"/>
    <n v="0"/>
    <x v="1"/>
    <x v="1"/>
    <s v="direct debit"/>
    <n v="40"/>
    <x v="1"/>
    <n v="40"/>
    <n v="889"/>
    <x v="0"/>
    <x v="0"/>
    <s v="2020-05-29"/>
    <d v="2020-05-29T00:00:00"/>
    <x v="752"/>
    <s v="Alto"/>
    <s v="High"/>
    <n v="47.794847143422317"/>
    <x v="0"/>
    <s v="SMS"/>
    <s v="SMS"/>
    <b v="1"/>
    <s v="Yes"/>
    <s v="Cooking"/>
    <x v="1"/>
    <s v="Low"/>
    <n v="0"/>
    <x v="0"/>
    <x v="0"/>
  </r>
  <r>
    <s v="4132-IHWC"/>
    <x v="1"/>
    <n v="69"/>
    <x v="4"/>
    <x v="12"/>
    <n v="1"/>
    <s v="Yes"/>
    <n v="0"/>
    <s v="IN"/>
    <s v="Hombre"/>
    <s v="Male"/>
    <x v="57"/>
    <s v="Yes"/>
    <s v="No"/>
    <x v="0"/>
    <n v="0"/>
    <x v="1"/>
    <x v="2"/>
    <s v="direct debit"/>
    <n v="41"/>
    <x v="1"/>
    <n v="41"/>
    <n v="2850"/>
    <x v="1"/>
    <x v="6"/>
    <s v="2022-02-10"/>
    <d v="2022-02-10T00:00:00"/>
    <x v="237"/>
    <s v="Alto"/>
    <s v="High"/>
    <n v="33.28805104044973"/>
    <x v="9"/>
    <s v="SMS"/>
    <s v="SMS"/>
    <b v="0"/>
    <s v="No"/>
    <s v="Gaming"/>
    <x v="1"/>
    <s v="Medium"/>
    <n v="7.2463768115942032E-2"/>
    <x v="0"/>
    <x v="2"/>
  </r>
  <r>
    <s v="3860-OQEB"/>
    <x v="0"/>
    <n v="70"/>
    <x v="1"/>
    <x v="0"/>
    <n v="0"/>
    <s v="No"/>
    <n v="0"/>
    <s v="NH"/>
    <s v="Female"/>
    <s v="Female"/>
    <x v="49"/>
    <s v="No"/>
    <s v="No"/>
    <x v="1"/>
    <n v="2"/>
    <x v="0"/>
    <x v="2"/>
    <s v="CREDIT CARD"/>
    <n v="9"/>
    <x v="0"/>
    <n v="9"/>
    <n v="631"/>
    <x v="0"/>
    <x v="0"/>
    <s v="2023/08/21"/>
    <d v="2023-08-21T00:00:00"/>
    <x v="980"/>
    <s v="Bajo"/>
    <s v="Low"/>
    <n v="8.4750738670278558"/>
    <x v="1"/>
    <s v="Teléfono"/>
    <s v="Phone"/>
    <b v="0"/>
    <s v="No"/>
    <s v="Cooking"/>
    <x v="0"/>
    <s v="High"/>
    <n v="0.14285714285714285"/>
    <x v="0"/>
    <x v="0"/>
  </r>
  <r>
    <s v="3715-WXUF"/>
    <x v="0"/>
    <n v="16"/>
    <x v="1"/>
    <x v="0"/>
    <n v="0"/>
    <s v="No"/>
    <n v="0"/>
    <s v="SD"/>
    <s v="Hombre"/>
    <s v="Male"/>
    <x v="47"/>
    <s v="Yes"/>
    <s v="No"/>
    <x v="0"/>
    <n v="0"/>
    <x v="0"/>
    <x v="1"/>
    <s v="CREDIT CARD"/>
    <n v="10"/>
    <x v="0"/>
    <n v="10"/>
    <n v="149"/>
    <x v="0"/>
    <x v="0"/>
    <s v="2022-08-10"/>
    <d v="2022-08-10T00:00:00"/>
    <x v="122"/>
    <s v="Medio"/>
    <s v="Medium"/>
    <n v="9.0984093324860016"/>
    <x v="0"/>
    <s v="Email"/>
    <s v="Email"/>
    <b v="1"/>
    <s v="Yes"/>
    <s v="Running"/>
    <x v="0"/>
    <s v="Low"/>
    <n v="0"/>
    <x v="0"/>
    <x v="2"/>
  </r>
  <r>
    <s v="2370-YJDI"/>
    <x v="0"/>
    <n v="9"/>
    <x v="1"/>
    <x v="4"/>
    <n v="1"/>
    <s v="Yes"/>
    <n v="0"/>
    <s v="AK"/>
    <s v="Female"/>
    <s v="Female"/>
    <x v="1"/>
    <s v="No"/>
    <s v="Yes"/>
    <x v="0"/>
    <n v="0"/>
    <x v="1"/>
    <x v="0"/>
    <s v="direct debit"/>
    <n v="56"/>
    <x v="1"/>
    <n v="56"/>
    <n v="509"/>
    <x v="0"/>
    <x v="0"/>
    <s v="2020-12-30"/>
    <d v="2020-12-30T00:00:00"/>
    <x v="1010"/>
    <s v="Bajo"/>
    <s v="Low"/>
    <n v="47.947844578133747"/>
    <x v="5"/>
    <s v="Email"/>
    <s v="Email"/>
    <b v="0"/>
    <s v="No"/>
    <s v="Gaming"/>
    <x v="1"/>
    <s v="Medium"/>
    <n v="0.33333333333333331"/>
    <x v="0"/>
    <x v="1"/>
  </r>
  <r>
    <s v="5881-TJBI"/>
    <x v="0"/>
    <n v="2"/>
    <x v="1"/>
    <x v="3"/>
    <n v="1"/>
    <s v="Yes"/>
    <n v="0"/>
    <s v="AK"/>
    <s v="Hombre"/>
    <s v="Male"/>
    <x v="1"/>
    <s v="No"/>
    <s v="Yes"/>
    <x v="0"/>
    <n v="0"/>
    <x v="0"/>
    <x v="0"/>
    <s v="PAPER CHECK"/>
    <n v="28"/>
    <x v="3"/>
    <n v="28"/>
    <n v="59"/>
    <x v="0"/>
    <x v="0"/>
    <s v="2023-01-23"/>
    <d v="2023-01-23T00:00:00"/>
    <x v="1011"/>
    <s v="Medio"/>
    <s v="Medium"/>
    <n v="31.646568056945419"/>
    <x v="3"/>
    <s v="Email"/>
    <s v="Email"/>
    <b v="1"/>
    <s v="Yes"/>
    <s v="Reading"/>
    <x v="1"/>
    <s v="Medium"/>
    <n v="3"/>
    <x v="0"/>
    <x v="1"/>
  </r>
  <r>
    <s v="2056-XWMA"/>
    <x v="0"/>
    <n v="21"/>
    <x v="1"/>
    <x v="20"/>
    <n v="1"/>
    <s v="Yes"/>
    <n v="0"/>
    <s v="VA"/>
    <s v="Hombre"/>
    <s v="Male"/>
    <x v="37"/>
    <s v="Yes"/>
    <s v="No"/>
    <x v="0"/>
    <n v="0"/>
    <x v="0"/>
    <x v="1"/>
    <s v="direct debit"/>
    <n v="25"/>
    <x v="1"/>
    <n v="25"/>
    <n v="516"/>
    <x v="0"/>
    <x v="0"/>
    <s v="2023/06/11"/>
    <d v="2023-06-11T00:00:00"/>
    <x v="1012"/>
    <s v="Medio"/>
    <s v="Medium"/>
    <n v="29.287312533170681"/>
    <x v="2"/>
    <s v="SMS"/>
    <s v="SMS"/>
    <b v="0"/>
    <s v="No"/>
    <s v="Running"/>
    <x v="0"/>
    <s v="Medium"/>
    <n v="0.19047619047619047"/>
    <x v="2"/>
    <x v="2"/>
  </r>
  <r>
    <s v="4113-LWUZ"/>
    <x v="1"/>
    <n v="1"/>
    <x v="1"/>
    <x v="9"/>
    <n v="1"/>
    <s v="Yes"/>
    <n v="0"/>
    <s v="OR"/>
    <s v="Female"/>
    <s v="Female"/>
    <x v="38"/>
    <s v="No"/>
    <s v="No"/>
    <x v="0"/>
    <n v="0"/>
    <x v="0"/>
    <x v="0"/>
    <s v="direct debit"/>
    <n v="34"/>
    <x v="1"/>
    <n v="34"/>
    <n v="34"/>
    <x v="1"/>
    <x v="10"/>
    <s v="2021-12-27"/>
    <d v="2021-12-27T00:00:00"/>
    <x v="250"/>
    <s v="Bajo"/>
    <s v="Low"/>
    <n v="33.286144216552209"/>
    <x v="1"/>
    <s v="Teléfono"/>
    <s v="Phone"/>
    <b v="0"/>
    <s v="No"/>
    <s v="Cooking"/>
    <x v="1"/>
    <s v="High"/>
    <n v="10"/>
    <x v="0"/>
    <x v="0"/>
  </r>
  <r>
    <s v="3987-TFKC"/>
    <x v="0"/>
    <n v="60"/>
    <x v="1"/>
    <x v="16"/>
    <n v="0"/>
    <s v="No"/>
    <n v="40"/>
    <s v="NY"/>
    <s v="Female"/>
    <s v="Female"/>
    <x v="34"/>
    <s v="No"/>
    <s v="Yes"/>
    <x v="0"/>
    <n v="0"/>
    <x v="1"/>
    <x v="0"/>
    <s v="direct debit"/>
    <n v="69"/>
    <x v="1"/>
    <n v="69"/>
    <n v="4145"/>
    <x v="0"/>
    <x v="0"/>
    <s v="2020-09-06"/>
    <d v="2020-09-06T00:00:00"/>
    <x v="799"/>
    <s v="Bajo"/>
    <s v="Low"/>
    <n v="72.594862430866669"/>
    <x v="4"/>
    <s v="Teléfono"/>
    <s v="Phone"/>
    <b v="0"/>
    <s v="No"/>
    <s v="Running"/>
    <x v="2"/>
    <s v="Low"/>
    <n v="1.6666666666666666E-2"/>
    <x v="0"/>
    <x v="1"/>
  </r>
  <r>
    <s v="2824-QJTP"/>
    <x v="0"/>
    <n v="30"/>
    <x v="1"/>
    <x v="4"/>
    <n v="1"/>
    <s v="Yes"/>
    <n v="0"/>
    <s v="VA"/>
    <s v="Hombre"/>
    <s v="Male"/>
    <x v="29"/>
    <s v="No"/>
    <s v="Yes"/>
    <x v="0"/>
    <n v="0"/>
    <x v="0"/>
    <x v="0"/>
    <s v="CREDIT CARD"/>
    <n v="41"/>
    <x v="0"/>
    <n v="41"/>
    <n v="1230"/>
    <x v="0"/>
    <x v="0"/>
    <s v="2022/11/20"/>
    <d v="2022-11-20T00:00:00"/>
    <x v="675"/>
    <s v="Alto"/>
    <s v="High"/>
    <n v="46.04557406623789"/>
    <x v="1"/>
    <s v="Teléfono"/>
    <s v="Phone"/>
    <b v="1"/>
    <s v="Yes"/>
    <s v="Gaming"/>
    <x v="1"/>
    <s v="High"/>
    <n v="0.33333333333333331"/>
    <x v="0"/>
    <x v="1"/>
  </r>
  <r>
    <s v="7717-GEOE"/>
    <x v="0"/>
    <n v="59"/>
    <x v="1"/>
    <x v="4"/>
    <n v="1"/>
    <s v="Yes"/>
    <n v="0"/>
    <s v="LA"/>
    <s v="Hombre"/>
    <s v="Male"/>
    <x v="25"/>
    <s v="No"/>
    <s v="No"/>
    <x v="0"/>
    <n v="0"/>
    <x v="0"/>
    <x v="1"/>
    <s v="direct debit"/>
    <n v="47"/>
    <x v="1"/>
    <n v="47"/>
    <n v="2760"/>
    <x v="0"/>
    <x v="0"/>
    <s v="2022/12/18"/>
    <d v="2022-12-18T00:00:00"/>
    <x v="804"/>
    <s v="Bajo"/>
    <s v="Low"/>
    <n v="48.582354624321283"/>
    <x v="0"/>
    <s v="Teléfono"/>
    <s v="Phone"/>
    <b v="0"/>
    <s v="No"/>
    <s v="Reading"/>
    <x v="1"/>
    <s v="Low"/>
    <n v="0"/>
    <x v="0"/>
    <x v="0"/>
  </r>
  <r>
    <s v="5591-AKJX"/>
    <x v="0"/>
    <n v="32"/>
    <x v="1"/>
    <x v="5"/>
    <n v="1"/>
    <s v="Yes"/>
    <n v="0"/>
    <s v="TN"/>
    <s v="Hombre"/>
    <s v="Male"/>
    <x v="0"/>
    <s v="No"/>
    <s v="No"/>
    <x v="0"/>
    <n v="0"/>
    <x v="0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Running"/>
    <x v="1"/>
    <s v="High"/>
    <n v="0.28125"/>
    <x v="0"/>
    <x v="0"/>
  </r>
  <r>
    <s v="5882-CRFL"/>
    <x v="0"/>
    <n v="66"/>
    <x v="1"/>
    <x v="2"/>
    <n v="1"/>
    <s v="Yes"/>
    <n v="0"/>
    <s v="WA"/>
    <s v="Female"/>
    <s v="Female"/>
    <x v="25"/>
    <s v="No"/>
    <s v="No"/>
    <x v="0"/>
    <n v="0"/>
    <x v="1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Running"/>
    <x v="1"/>
    <s v="High"/>
    <n v="0.13636363636363635"/>
    <x v="0"/>
    <x v="0"/>
  </r>
  <r>
    <s v="7553-CHRV"/>
    <x v="0"/>
    <n v="66"/>
    <x v="2"/>
    <x v="10"/>
    <n v="1"/>
    <s v="Yes"/>
    <n v="0"/>
    <s v="WI"/>
    <s v="Hombre"/>
    <s v="Male"/>
    <x v="49"/>
    <s v="No"/>
    <s v="No"/>
    <x v="1"/>
    <n v="2"/>
    <x v="0"/>
    <x v="2"/>
    <s v="direct debit"/>
    <n v="48"/>
    <x v="1"/>
    <n v="48"/>
    <n v="3140"/>
    <x v="0"/>
    <x v="0"/>
    <s v="2020-01-18"/>
    <d v="2020-01-18T00:00:00"/>
    <x v="687"/>
    <s v="Alto"/>
    <s v="High"/>
    <n v="48.232429696023168"/>
    <x v="2"/>
    <s v="Teléfono"/>
    <s v="Phone"/>
    <b v="1"/>
    <s v="Yes"/>
    <s v="Cooking"/>
    <x v="1"/>
    <s v="Medium"/>
    <n v="6.0606060606060608E-2"/>
    <x v="2"/>
    <x v="0"/>
  </r>
  <r>
    <s v="9346-QTCF"/>
    <x v="0"/>
    <n v="61"/>
    <x v="1"/>
    <x v="5"/>
    <n v="1"/>
    <s v="Yes"/>
    <n v="0"/>
    <s v="NM"/>
    <s v="Female"/>
    <s v="Female"/>
    <x v="16"/>
    <s v="No"/>
    <s v="No"/>
    <x v="1"/>
    <n v="6"/>
    <x v="0"/>
    <x v="0"/>
    <s v="direct debit"/>
    <n v="42"/>
    <x v="1"/>
    <n v="42"/>
    <n v="2590"/>
    <x v="0"/>
    <x v="0"/>
    <s v="2022/05/17"/>
    <d v="2022-05-17T00:00:00"/>
    <x v="848"/>
    <s v="Alto"/>
    <s v="High"/>
    <n v="47.486160005739798"/>
    <x v="8"/>
    <s v="Email"/>
    <s v="Email"/>
    <b v="1"/>
    <s v="Yes"/>
    <s v="Reading"/>
    <x v="1"/>
    <s v="High"/>
    <n v="0.14754098360655737"/>
    <x v="0"/>
    <x v="0"/>
  </r>
  <r>
    <s v="3218-FBOV"/>
    <x v="0"/>
    <n v="25"/>
    <x v="1"/>
    <x v="18"/>
    <n v="1"/>
    <s v="Yes"/>
    <n v="0"/>
    <s v="MT"/>
    <s v="Female"/>
    <s v="Female"/>
    <x v="57"/>
    <s v="Yes"/>
    <s v="No"/>
    <x v="0"/>
    <n v="0"/>
    <x v="1"/>
    <x v="0"/>
    <s v="direct debit"/>
    <n v="40"/>
    <x v="1"/>
    <n v="40"/>
    <n v="1014"/>
    <x v="0"/>
    <x v="0"/>
    <s v="2021-04-06"/>
    <d v="2021-04-06T00:00:00"/>
    <x v="709"/>
    <s v="Bajo"/>
    <s v="Low"/>
    <n v="38.998842138715602"/>
    <x v="10"/>
    <s v="Email"/>
    <s v="Email"/>
    <b v="1"/>
    <s v="Yes"/>
    <s v="Cooking"/>
    <x v="1"/>
    <s v="Medium"/>
    <n v="0.28000000000000003"/>
    <x v="0"/>
    <x v="2"/>
  </r>
  <r>
    <s v="5612-JAHO"/>
    <x v="0"/>
    <n v="49"/>
    <x v="1"/>
    <x v="0"/>
    <n v="0"/>
    <s v="No"/>
    <n v="0"/>
    <s v="NJ"/>
    <s v="Hombre"/>
    <s v="Male"/>
    <x v="18"/>
    <s v="No"/>
    <s v="No"/>
    <x v="1"/>
    <n v="2"/>
    <x v="0"/>
    <x v="2"/>
    <s v="CREDIT CARD"/>
    <n v="9"/>
    <x v="0"/>
    <n v="9"/>
    <n v="461"/>
    <x v="0"/>
    <x v="0"/>
    <s v="2022/03/03"/>
    <d v="2022-03-03T00:00:00"/>
    <x v="1014"/>
    <s v="Alto"/>
    <s v="High"/>
    <n v="10.46042456883816"/>
    <x v="9"/>
    <s v="SMS"/>
    <s v="SMS"/>
    <b v="0"/>
    <s v="No"/>
    <s v="Gaming"/>
    <x v="0"/>
    <s v="Medium"/>
    <n v="0.10204081632653061"/>
    <x v="0"/>
    <x v="0"/>
  </r>
  <r>
    <s v="9831-DAXP"/>
    <x v="0"/>
    <n v="44"/>
    <x v="1"/>
    <x v="3"/>
    <n v="1"/>
    <s v="Yes"/>
    <n v="0"/>
    <s v="TX"/>
    <s v="Female"/>
    <s v="Female"/>
    <x v="51"/>
    <s v="No"/>
    <s v="No"/>
    <x v="0"/>
    <n v="0"/>
    <x v="1"/>
    <x v="0"/>
    <s v="CREDIT CARD"/>
    <n v="21"/>
    <x v="0"/>
    <n v="21"/>
    <n v="950"/>
    <x v="0"/>
    <x v="0"/>
    <s v="2022-07-05"/>
    <d v="2022-07-05T00:00:00"/>
    <x v="199"/>
    <s v="Medio"/>
    <s v="Medium"/>
    <n v="17.250774618121181"/>
    <x v="6"/>
    <s v="Email"/>
    <s v="Email"/>
    <b v="1"/>
    <s v="Yes"/>
    <s v="Running"/>
    <x v="0"/>
    <s v="High"/>
    <n v="0.18181818181818182"/>
    <x v="0"/>
    <x v="0"/>
  </r>
  <r>
    <s v="3389-HQXG"/>
    <x v="1"/>
    <n v="6"/>
    <x v="5"/>
    <x v="5"/>
    <n v="1"/>
    <s v="Yes"/>
    <n v="0"/>
    <s v="KY"/>
    <s v="Hombre"/>
    <s v="Male"/>
    <x v="44"/>
    <s v="No"/>
    <s v="Yes"/>
    <x v="0"/>
    <n v="0"/>
    <x v="0"/>
    <x v="0"/>
    <s v="direct debit"/>
    <n v="60"/>
    <x v="1"/>
    <n v="60"/>
    <n v="335"/>
    <x v="5"/>
    <x v="11"/>
    <s v="2021-05-07"/>
    <d v="2021-05-07T00:00:00"/>
    <x v="716"/>
    <s v="Bajo"/>
    <s v="Low"/>
    <n v="63.54193504403392"/>
    <x v="1"/>
    <s v="Teléfono"/>
    <s v="Phone"/>
    <b v="1"/>
    <s v="Yes"/>
    <s v="Gaming"/>
    <x v="2"/>
    <s v="High"/>
    <n v="1.6666666666666667"/>
    <x v="0"/>
    <x v="1"/>
  </r>
  <r>
    <s v="4890-UTLR"/>
    <x v="0"/>
    <n v="11"/>
    <x v="0"/>
    <x v="0"/>
    <n v="0"/>
    <s v="No"/>
    <n v="0"/>
    <s v="CO"/>
    <s v="Female"/>
    <s v="Female"/>
    <x v="31"/>
    <s v="No"/>
    <s v="No"/>
    <x v="1"/>
    <n v="4"/>
    <x v="0"/>
    <x v="2"/>
    <s v="CREDIT CARD"/>
    <n v="9"/>
    <x v="0"/>
    <n v="9"/>
    <n v="97"/>
    <x v="0"/>
    <x v="0"/>
    <s v="2021/11/16"/>
    <d v="2021-11-16T00:00:00"/>
    <x v="354"/>
    <s v="Bajo"/>
    <s v="Low"/>
    <n v="9.2041380072312471"/>
    <x v="6"/>
    <s v="Email"/>
    <s v="Email"/>
    <b v="1"/>
    <s v="Yes"/>
    <s v="Cooking"/>
    <x v="0"/>
    <s v="High"/>
    <n v="0.72727272727272729"/>
    <x v="0"/>
    <x v="0"/>
  </r>
  <r>
    <s v="2470-WZJM"/>
    <x v="1"/>
    <n v="68"/>
    <x v="5"/>
    <x v="20"/>
    <n v="1"/>
    <s v="Yes"/>
    <n v="0"/>
    <s v="WA"/>
    <s v="Hombre"/>
    <s v="Male"/>
    <x v="40"/>
    <s v="Yes"/>
    <s v="No"/>
    <x v="0"/>
    <n v="0"/>
    <x v="1"/>
    <x v="0"/>
    <s v="CREDIT CARD"/>
    <n v="47"/>
    <x v="0"/>
    <n v="47"/>
    <n v="3176"/>
    <x v="1"/>
    <x v="6"/>
    <s v="2020/11/16"/>
    <d v="2020-11-16T00:00:00"/>
    <x v="1015"/>
    <s v="Bajo"/>
    <s v="Low"/>
    <n v="52.81093702122741"/>
    <x v="6"/>
    <s v="Email"/>
    <s v="Email"/>
    <b v="1"/>
    <s v="Yes"/>
    <s v="Cooking"/>
    <x v="1"/>
    <s v="High"/>
    <n v="0.11764705882352941"/>
    <x v="2"/>
    <x v="2"/>
  </r>
  <r>
    <s v="7204-XRGR"/>
    <x v="1"/>
    <n v="3"/>
    <x v="1"/>
    <x v="23"/>
    <n v="1"/>
    <s v="Yes"/>
    <n v="0"/>
    <s v="OH"/>
    <s v="Hombre"/>
    <s v="Male"/>
    <x v="30"/>
    <s v="No"/>
    <s v="Yes"/>
    <x v="0"/>
    <n v="0"/>
    <x v="0"/>
    <x v="0"/>
    <s v="direct debit"/>
    <n v="38"/>
    <x v="1"/>
    <n v="38"/>
    <n v="111"/>
    <x v="1"/>
    <x v="6"/>
    <s v="2023-09-14"/>
    <d v="2023-09-14T00:00:00"/>
    <x v="208"/>
    <s v="Alto"/>
    <s v="High"/>
    <n v="33.487577992456721"/>
    <x v="6"/>
    <s v="Email"/>
    <s v="Email"/>
    <b v="0"/>
    <s v="No"/>
    <s v="Cooking"/>
    <x v="1"/>
    <s v="High"/>
    <n v="2.6666666666666665"/>
    <x v="0"/>
    <x v="1"/>
  </r>
  <r>
    <s v="6999-JFWF"/>
    <x v="0"/>
    <n v="23"/>
    <x v="3"/>
    <x v="10"/>
    <n v="0"/>
    <s v="No"/>
    <n v="4"/>
    <s v="GA"/>
    <s v="Hombre"/>
    <s v="Male"/>
    <x v="9"/>
    <s v="No"/>
    <s v="No"/>
    <x v="1"/>
    <n v="2"/>
    <x v="0"/>
    <x v="0"/>
    <s v="direct debit"/>
    <n v="21"/>
    <x v="1"/>
    <n v="21"/>
    <n v="478"/>
    <x v="0"/>
    <x v="0"/>
    <s v="2021-03-27"/>
    <d v="2021-03-27T00:00:00"/>
    <x v="235"/>
    <s v="Bajo"/>
    <s v="Low"/>
    <n v="20.647063438728829"/>
    <x v="8"/>
    <s v="Teléfono"/>
    <s v="Phone"/>
    <b v="1"/>
    <s v="Yes"/>
    <s v="Reading"/>
    <x v="0"/>
    <s v="High"/>
    <n v="0.39130434782608697"/>
    <x v="2"/>
    <x v="0"/>
  </r>
  <r>
    <s v="8366-YBND"/>
    <x v="0"/>
    <n v="71"/>
    <x v="1"/>
    <x v="3"/>
    <n v="1"/>
    <s v="Yes"/>
    <n v="0"/>
    <s v="NC"/>
    <s v="Hombre"/>
    <s v="Male"/>
    <x v="55"/>
    <s v="No"/>
    <s v="No"/>
    <x v="0"/>
    <n v="0"/>
    <x v="1"/>
    <x v="2"/>
    <s v="CREDIT CARD"/>
    <n v="41"/>
    <x v="0"/>
    <n v="41"/>
    <n v="2906"/>
    <x v="0"/>
    <x v="0"/>
    <s v="2022/08/29"/>
    <d v="2022-08-29T00:00:00"/>
    <x v="701"/>
    <s v="Alto"/>
    <s v="High"/>
    <n v="43.25959631936243"/>
    <x v="0"/>
    <s v="Teléfono"/>
    <s v="Phone"/>
    <b v="0"/>
    <s v="No"/>
    <s v="Reading"/>
    <x v="1"/>
    <s v="Low"/>
    <n v="0"/>
    <x v="0"/>
    <x v="0"/>
  </r>
  <r>
    <s v="7057-QIDO"/>
    <x v="0"/>
    <n v="11"/>
    <x v="1"/>
    <x v="16"/>
    <n v="1"/>
    <s v="Yes"/>
    <n v="0"/>
    <s v="MT"/>
    <s v="Hombre"/>
    <s v="Male"/>
    <x v="15"/>
    <s v="No"/>
    <s v="No"/>
    <x v="0"/>
    <n v="0"/>
    <x v="1"/>
    <x v="1"/>
    <s v="direct debit"/>
    <n v="61"/>
    <x v="1"/>
    <n v="61"/>
    <n v="653"/>
    <x v="0"/>
    <x v="0"/>
    <s v="2020/12/07"/>
    <d v="2020-12-07T00:00:00"/>
    <x v="113"/>
    <s v="Medio"/>
    <s v="Medium"/>
    <n v="53.025954812533392"/>
    <x v="7"/>
    <s v="Teléfono"/>
    <s v="Phone"/>
    <b v="1"/>
    <s v="Yes"/>
    <s v="Running"/>
    <x v="1"/>
    <s v="Low"/>
    <n v="0.18181818181818182"/>
    <x v="0"/>
    <x v="0"/>
  </r>
  <r>
    <s v="8447-TLKI"/>
    <x v="0"/>
    <n v="71"/>
    <x v="1"/>
    <x v="0"/>
    <n v="0"/>
    <s v="No"/>
    <n v="0"/>
    <s v="IN"/>
    <s v="Hombre"/>
    <s v="Male"/>
    <x v="34"/>
    <s v="No"/>
    <s v="Yes"/>
    <x v="1"/>
    <n v="2"/>
    <x v="0"/>
    <x v="2"/>
    <s v="direct debit"/>
    <n v="9"/>
    <x v="1"/>
    <n v="9"/>
    <n v="625"/>
    <x v="0"/>
    <x v="0"/>
    <s v="2021/10/22"/>
    <d v="2021-10-22T00:00:00"/>
    <x v="630"/>
    <s v="Bajo"/>
    <s v="Low"/>
    <n v="7.5305748973295854"/>
    <x v="2"/>
    <s v="SMS"/>
    <s v="SMS"/>
    <b v="1"/>
    <s v="Yes"/>
    <s v="Running"/>
    <x v="0"/>
    <s v="Medium"/>
    <n v="5.6338028169014086E-2"/>
    <x v="0"/>
    <x v="1"/>
  </r>
  <r>
    <s v="0618-XKNB"/>
    <x v="1"/>
    <n v="19"/>
    <x v="0"/>
    <x v="13"/>
    <n v="1"/>
    <s v="Yes"/>
    <n v="0"/>
    <s v="MS"/>
    <s v="Hombre"/>
    <s v="Male"/>
    <x v="39"/>
    <s v="No"/>
    <s v="No"/>
    <x v="0"/>
    <n v="0"/>
    <x v="1"/>
    <x v="0"/>
    <s v="direct debit"/>
    <n v="27"/>
    <x v="1"/>
    <n v="27"/>
    <n v="524"/>
    <x v="1"/>
    <x v="6"/>
    <s v="2020/12/07"/>
    <d v="2020-12-07T00:00:00"/>
    <x v="1016"/>
    <s v="Medio"/>
    <s v="Medium"/>
    <n v="24.4484275784476"/>
    <x v="4"/>
    <s v="Email"/>
    <s v="Email"/>
    <b v="1"/>
    <s v="Yes"/>
    <s v="Running"/>
    <x v="0"/>
    <s v="Low"/>
    <n v="5.2631578947368418E-2"/>
    <x v="0"/>
    <x v="0"/>
  </r>
  <r>
    <s v="1195-HXLO"/>
    <x v="1"/>
    <n v="11"/>
    <x v="0"/>
    <x v="9"/>
    <n v="1"/>
    <s v="Yes"/>
    <n v="0"/>
    <s v="AR"/>
    <s v="Hombre"/>
    <s v="Male"/>
    <x v="45"/>
    <s v="No"/>
    <s v="No"/>
    <x v="0"/>
    <n v="0"/>
    <x v="1"/>
    <x v="1"/>
    <s v="direct debit"/>
    <n v="18"/>
    <x v="1"/>
    <n v="18"/>
    <n v="201"/>
    <x v="1"/>
    <x v="10"/>
    <s v="2021/02/04"/>
    <d v="2021-02-04T00:00:00"/>
    <x v="1017"/>
    <s v="Medio"/>
    <s v="Medium"/>
    <n v="20.89383563371355"/>
    <x v="10"/>
    <s v="Email"/>
    <s v="Email"/>
    <b v="1"/>
    <s v="Yes"/>
    <s v="Running"/>
    <x v="0"/>
    <s v="Medium"/>
    <n v="0.63636363636363635"/>
    <x v="0"/>
    <x v="0"/>
  </r>
  <r>
    <s v="6944-TAPJ"/>
    <x v="0"/>
    <n v="50"/>
    <x v="1"/>
    <x v="13"/>
    <n v="1"/>
    <s v="Yes"/>
    <n v="0"/>
    <s v="VA"/>
    <s v="Hombre"/>
    <s v="Male"/>
    <x v="51"/>
    <s v="No"/>
    <s v="No"/>
    <x v="1"/>
    <n v="6"/>
    <x v="0"/>
    <x v="0"/>
    <s v="CREDIT CARD"/>
    <n v="21"/>
    <x v="0"/>
    <n v="21"/>
    <n v="1053"/>
    <x v="0"/>
    <x v="0"/>
    <s v="2023-08-16"/>
    <d v="2023-08-16T00:00:00"/>
    <x v="1018"/>
    <s v="Bajo"/>
    <s v="Low"/>
    <n v="23.40485226672924"/>
    <x v="0"/>
    <s v="Teléfono"/>
    <s v="Phone"/>
    <b v="0"/>
    <s v="No"/>
    <s v="Cooking"/>
    <x v="0"/>
    <s v="Low"/>
    <n v="0"/>
    <x v="0"/>
    <x v="0"/>
  </r>
  <r>
    <s v="2602-NOUJ"/>
    <x v="0"/>
    <n v="60"/>
    <x v="1"/>
    <x v="3"/>
    <n v="1"/>
    <s v="Yes"/>
    <n v="0"/>
    <s v="FL"/>
    <s v="Female"/>
    <s v="Female"/>
    <x v="55"/>
    <s v="No"/>
    <s v="No"/>
    <x v="0"/>
    <n v="0"/>
    <x v="1"/>
    <x v="1"/>
    <s v="CREDIT CARD"/>
    <n v="48"/>
    <x v="0"/>
    <n v="48"/>
    <n v="2900"/>
    <x v="0"/>
    <x v="0"/>
    <s v="2022/11/27"/>
    <d v="2022-11-27T00:00:00"/>
    <x v="1019"/>
    <s v="Medio"/>
    <s v="Medium"/>
    <n v="40.042290420722523"/>
    <x v="4"/>
    <s v="Email"/>
    <s v="Email"/>
    <b v="0"/>
    <s v="No"/>
    <s v="Running"/>
    <x v="1"/>
    <s v="Low"/>
    <n v="1.6666666666666666E-2"/>
    <x v="0"/>
    <x v="0"/>
  </r>
  <r>
    <s v="2096-XKFA"/>
    <x v="1"/>
    <n v="13"/>
    <x v="0"/>
    <x v="1"/>
    <n v="0"/>
    <s v="No"/>
    <n v="24"/>
    <s v="WA"/>
    <s v="Hombre"/>
    <s v="Male"/>
    <x v="18"/>
    <s v="No"/>
    <s v="No"/>
    <x v="0"/>
    <n v="0"/>
    <x v="0"/>
    <x v="0"/>
    <s v="PAPER CHECK"/>
    <n v="43"/>
    <x v="3"/>
    <n v="43"/>
    <n v="535"/>
    <x v="4"/>
    <x v="13"/>
    <s v="2022-09-23"/>
    <d v="2022-09-23T00:00:00"/>
    <x v="782"/>
    <s v="Alto"/>
    <s v="High"/>
    <n v="48.915094618309958"/>
    <x v="8"/>
    <s v="SMS"/>
    <s v="SMS"/>
    <b v="1"/>
    <s v="Yes"/>
    <s v="Reading"/>
    <x v="1"/>
    <s v="High"/>
    <n v="0.69230769230769229"/>
    <x v="0"/>
    <x v="0"/>
  </r>
  <r>
    <s v="9308-TFER"/>
    <x v="0"/>
    <n v="14"/>
    <x v="0"/>
    <x v="19"/>
    <n v="1"/>
    <s v="Yes"/>
    <n v="0"/>
    <s v="MT"/>
    <s v="Female"/>
    <s v="Female"/>
    <x v="61"/>
    <s v="No"/>
    <s v="Yes"/>
    <x v="1"/>
    <n v="3"/>
    <x v="0"/>
    <x v="2"/>
    <s v="direct debit"/>
    <n v="49"/>
    <x v="1"/>
    <n v="49"/>
    <n v="682"/>
    <x v="0"/>
    <x v="0"/>
    <s v="2023/02/05"/>
    <d v="2023-02-05T00:00:00"/>
    <x v="1020"/>
    <s v="Bajo"/>
    <s v="Low"/>
    <n v="43.832443646976692"/>
    <x v="1"/>
    <s v="Teléfono"/>
    <s v="Phone"/>
    <b v="0"/>
    <s v="No"/>
    <s v="Running"/>
    <x v="1"/>
    <s v="High"/>
    <n v="0.7142857142857143"/>
    <x v="2"/>
    <x v="1"/>
  </r>
  <r>
    <s v="6270-GJSV"/>
    <x v="0"/>
    <n v="10"/>
    <x v="1"/>
    <x v="9"/>
    <n v="1"/>
    <s v="Yes"/>
    <n v="0"/>
    <s v="ND"/>
    <s v="Hombre"/>
    <s v="Male"/>
    <x v="10"/>
    <s v="No"/>
    <s v="No"/>
    <x v="0"/>
    <n v="0"/>
    <x v="0"/>
    <x v="0"/>
    <s v="CREDIT CARD"/>
    <n v="31"/>
    <x v="0"/>
    <n v="31"/>
    <n v="320"/>
    <x v="0"/>
    <x v="0"/>
    <s v="2023-02-23"/>
    <d v="2023-02-23T00:00:00"/>
    <x v="1004"/>
    <s v="Bajo"/>
    <s v="Low"/>
    <n v="25.98143356389512"/>
    <x v="1"/>
    <s v="SMS"/>
    <s v="SMS"/>
    <b v="0"/>
    <s v="No"/>
    <s v="Gaming"/>
    <x v="0"/>
    <s v="High"/>
    <n v="1"/>
    <x v="0"/>
    <x v="0"/>
  </r>
  <r>
    <s v="1896-JWOH"/>
    <x v="1"/>
    <n v="2"/>
    <x v="0"/>
    <x v="6"/>
    <n v="1"/>
    <s v="Yes"/>
    <n v="0"/>
    <s v="CT"/>
    <s v="Female"/>
    <s v="Female"/>
    <x v="43"/>
    <s v="No"/>
    <s v="No"/>
    <x v="0"/>
    <n v="0"/>
    <x v="0"/>
    <x v="0"/>
    <s v="CREDIT CARD"/>
    <n v="27"/>
    <x v="0"/>
    <n v="27"/>
    <n v="51"/>
    <x v="1"/>
    <x v="6"/>
    <s v="2023-04-10"/>
    <d v="2023-04-10T00:00:00"/>
    <x v="1021"/>
    <s v="Bajo"/>
    <s v="Low"/>
    <n v="23.050757509623779"/>
    <x v="6"/>
    <s v="Email"/>
    <s v="Email"/>
    <b v="1"/>
    <s v="Yes"/>
    <s v="Reading"/>
    <x v="0"/>
    <s v="High"/>
    <n v="4"/>
    <x v="0"/>
    <x v="0"/>
  </r>
  <r>
    <s v="3425-YCVZ"/>
    <x v="1"/>
    <n v="1"/>
    <x v="1"/>
    <x v="1"/>
    <n v="1"/>
    <s v="Yes"/>
    <n v="0"/>
    <s v="CA"/>
    <s v="Female"/>
    <s v="Female"/>
    <x v="4"/>
    <s v="No"/>
    <s v="No"/>
    <x v="0"/>
    <n v="0"/>
    <x v="0"/>
    <x v="0"/>
    <s v="direct debit"/>
    <n v="53"/>
    <x v="1"/>
    <n v="53"/>
    <n v="53"/>
    <x v="1"/>
    <x v="6"/>
    <s v="2020-12-08"/>
    <d v="2020-12-08T00:00:00"/>
    <x v="632"/>
    <s v="Alto"/>
    <s v="High"/>
    <n v="49.548325738914343"/>
    <x v="8"/>
    <s v="Email"/>
    <s v="Email"/>
    <b v="0"/>
    <s v="No"/>
    <s v="Cooking"/>
    <x v="1"/>
    <s v="High"/>
    <n v="9"/>
    <x v="0"/>
    <x v="0"/>
  </r>
  <r>
    <s v="7481-JPGV"/>
    <x v="0"/>
    <n v="21"/>
    <x v="1"/>
    <x v="7"/>
    <n v="1"/>
    <s v="Yes"/>
    <n v="0"/>
    <s v="OR"/>
    <s v="Female"/>
    <s v="Female"/>
    <x v="63"/>
    <s v="No"/>
    <s v="Yes"/>
    <x v="0"/>
    <n v="0"/>
    <x v="0"/>
    <x v="1"/>
    <s v="direct debit"/>
    <n v="32"/>
    <x v="1"/>
    <n v="32"/>
    <n v="672"/>
    <x v="0"/>
    <x v="0"/>
    <s v="2020-10-14"/>
    <d v="2020-10-14T00:00:00"/>
    <x v="312"/>
    <s v="Alto"/>
    <s v="High"/>
    <n v="30.415197461879789"/>
    <x v="10"/>
    <s v="SMS"/>
    <s v="SMS"/>
    <b v="0"/>
    <s v="No"/>
    <s v="Running"/>
    <x v="1"/>
    <s v="Medium"/>
    <n v="0.33333333333333331"/>
    <x v="0"/>
    <x v="1"/>
  </r>
  <r>
    <s v="3163-GLTB"/>
    <x v="0"/>
    <n v="61"/>
    <x v="1"/>
    <x v="16"/>
    <n v="1"/>
    <s v="Yes"/>
    <n v="0"/>
    <s v="FL"/>
    <s v="Female"/>
    <s v="Female"/>
    <x v="48"/>
    <s v="No"/>
    <s v="Yes"/>
    <x v="0"/>
    <n v="0"/>
    <x v="1"/>
    <x v="1"/>
    <s v="CREDIT CARD"/>
    <n v="44"/>
    <x v="0"/>
    <n v="44"/>
    <n v="2676"/>
    <x v="0"/>
    <x v="0"/>
    <s v="2023/08/05"/>
    <d v="2023-08-05T00:00:00"/>
    <x v="573"/>
    <s v="Bajo"/>
    <s v="Low"/>
    <n v="51.724036735089477"/>
    <x v="9"/>
    <s v="Teléfono"/>
    <s v="Phone"/>
    <b v="1"/>
    <s v="Yes"/>
    <s v="Gaming"/>
    <x v="1"/>
    <s v="Medium"/>
    <n v="8.1967213114754092E-2"/>
    <x v="0"/>
    <x v="1"/>
  </r>
  <r>
    <s v="8782-MEDP"/>
    <x v="0"/>
    <n v="71"/>
    <x v="1"/>
    <x v="7"/>
    <n v="1"/>
    <s v="Yes"/>
    <n v="0"/>
    <s v="LA"/>
    <s v="Female"/>
    <s v="Female"/>
    <x v="13"/>
    <s v="No"/>
    <s v="No"/>
    <x v="1"/>
    <n v="2"/>
    <x v="0"/>
    <x v="2"/>
    <s v="CREDIT CARD"/>
    <n v="32"/>
    <x v="0"/>
    <n v="32"/>
    <n v="2251"/>
    <x v="0"/>
    <x v="0"/>
    <s v="2021-08-16"/>
    <d v="2021-08-16T00:00:00"/>
    <x v="737"/>
    <s v="Bajo"/>
    <s v="Low"/>
    <n v="34.939498380761087"/>
    <x v="2"/>
    <s v="SMS"/>
    <s v="SMS"/>
    <b v="0"/>
    <s v="No"/>
    <s v="Reading"/>
    <x v="1"/>
    <s v="Medium"/>
    <n v="5.6338028169014086E-2"/>
    <x v="0"/>
    <x v="0"/>
  </r>
  <r>
    <s v="9259-OZVE"/>
    <x v="0"/>
    <n v="47"/>
    <x v="1"/>
    <x v="0"/>
    <n v="0"/>
    <s v="No"/>
    <n v="0"/>
    <s v="MN"/>
    <s v="Female"/>
    <s v="Female"/>
    <x v="33"/>
    <s v="Yes"/>
    <s v="No"/>
    <x v="1"/>
    <n v="2"/>
    <x v="0"/>
    <x v="1"/>
    <s v="CREDIT CARD"/>
    <n v="7"/>
    <x v="0"/>
    <n v="7"/>
    <n v="330"/>
    <x v="0"/>
    <x v="0"/>
    <s v="2022-08-24"/>
    <d v="2022-08-24T00:00:00"/>
    <x v="1022"/>
    <s v="Alto"/>
    <s v="High"/>
    <n v="7.1920887029900467"/>
    <x v="4"/>
    <s v="SMS"/>
    <s v="SMS"/>
    <b v="0"/>
    <s v="No"/>
    <s v="Gaming"/>
    <x v="0"/>
    <s v="Low"/>
    <n v="2.1276595744680851E-2"/>
    <x v="0"/>
    <x v="2"/>
  </r>
  <r>
    <s v="4813-AGUS"/>
    <x v="0"/>
    <n v="38"/>
    <x v="0"/>
    <x v="0"/>
    <n v="0"/>
    <s v="No"/>
    <n v="0"/>
    <s v="VA"/>
    <s v="Hombre"/>
    <s v="Male"/>
    <x v="50"/>
    <s v="Yes"/>
    <s v="No"/>
    <x v="0"/>
    <n v="0"/>
    <x v="0"/>
    <x v="1"/>
    <s v="direct debit"/>
    <n v="15"/>
    <x v="1"/>
    <n v="15"/>
    <n v="584"/>
    <x v="0"/>
    <x v="0"/>
    <s v="2023/02/02"/>
    <d v="2023-02-02T00:00:00"/>
    <x v="1023"/>
    <s v="Bajo"/>
    <s v="Low"/>
    <n v="15.25208440325777"/>
    <x v="7"/>
    <s v="Teléfono"/>
    <s v="Phone"/>
    <b v="0"/>
    <s v="No"/>
    <s v="Cooking"/>
    <x v="0"/>
    <s v="Low"/>
    <n v="5.2631578947368418E-2"/>
    <x v="0"/>
    <x v="2"/>
  </r>
  <r>
    <s v="4815-HHHJ"/>
    <x v="0"/>
    <n v="1"/>
    <x v="1"/>
    <x v="2"/>
    <n v="1"/>
    <s v="Yes"/>
    <n v="0"/>
    <s v="WV"/>
    <s v="Female"/>
    <s v="Female"/>
    <x v="55"/>
    <s v="No"/>
    <s v="No"/>
    <x v="0"/>
    <n v="0"/>
    <x v="1"/>
    <x v="0"/>
    <s v="direct debit"/>
    <n v="40"/>
    <x v="1"/>
    <n v="40"/>
    <n v="40"/>
    <x v="0"/>
    <x v="0"/>
    <s v="2021/08/02"/>
    <d v="2021-08-02T00:00:00"/>
    <x v="406"/>
    <s v="Bajo"/>
    <s v="Low"/>
    <n v="46.89940799401392"/>
    <x v="0"/>
    <s v="Teléfono"/>
    <s v="Phone"/>
    <b v="1"/>
    <s v="Yes"/>
    <s v="Gaming"/>
    <x v="1"/>
    <s v="Low"/>
    <n v="0"/>
    <x v="0"/>
    <x v="0"/>
  </r>
  <r>
    <s v="0001-NBTF"/>
    <x v="0"/>
    <n v="67"/>
    <x v="0"/>
    <x v="23"/>
    <n v="1"/>
    <s v="Yes"/>
    <n v="0"/>
    <s v="LA"/>
    <s v="Hombre"/>
    <s v="Male"/>
    <x v="47"/>
    <s v="Yes"/>
    <s v="No"/>
    <x v="0"/>
    <n v="0"/>
    <x v="0"/>
    <x v="0"/>
    <s v="direct debit"/>
    <n v="24"/>
    <x v="1"/>
    <n v="24"/>
    <n v="1623"/>
    <x v="0"/>
    <x v="0"/>
    <s v="2020-02-18"/>
    <d v="2020-02-18T00:00:00"/>
    <x v="1024"/>
    <s v="Medio"/>
    <s v="Medium"/>
    <n v="25.127775794806659"/>
    <x v="2"/>
    <s v="SMS"/>
    <s v="SMS"/>
    <b v="1"/>
    <s v="Yes"/>
    <s v="Running"/>
    <x v="0"/>
    <s v="Medium"/>
    <n v="5.9701492537313432E-2"/>
    <x v="0"/>
    <x v="2"/>
  </r>
  <r>
    <s v="7569-NQME"/>
    <x v="0"/>
    <n v="23"/>
    <x v="1"/>
    <x v="10"/>
    <n v="1"/>
    <s v="Yes"/>
    <n v="0"/>
    <s v="OK"/>
    <s v="Female"/>
    <s v="Female"/>
    <x v="30"/>
    <s v="No"/>
    <s v="Yes"/>
    <x v="1"/>
    <n v="4"/>
    <x v="1"/>
    <x v="2"/>
    <s v="CREDIT CARD"/>
    <n v="32"/>
    <x v="0"/>
    <n v="32"/>
    <n v="745"/>
    <x v="0"/>
    <x v="0"/>
    <s v="2023-10-27"/>
    <d v="2023-10-27T00:00:00"/>
    <x v="1025"/>
    <s v="Alto"/>
    <s v="High"/>
    <n v="35.296817130557223"/>
    <x v="5"/>
    <s v="Teléfono"/>
    <s v="Phone"/>
    <b v="0"/>
    <s v="No"/>
    <s v="Reading"/>
    <x v="1"/>
    <s v="Medium"/>
    <n v="0.13043478260869565"/>
    <x v="2"/>
    <x v="1"/>
  </r>
  <r>
    <s v="2252-MOCE"/>
    <x v="0"/>
    <n v="29"/>
    <x v="0"/>
    <x v="5"/>
    <n v="1"/>
    <s v="Yes"/>
    <n v="0"/>
    <s v="AL"/>
    <s v="Female"/>
    <s v="Female"/>
    <x v="58"/>
    <s v="No"/>
    <s v="No"/>
    <x v="0"/>
    <n v="0"/>
    <x v="0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eading"/>
    <x v="1"/>
    <s v="High"/>
    <n v="0.31034482758620691"/>
    <x v="0"/>
    <x v="0"/>
  </r>
  <r>
    <s v="0897-NZHS"/>
    <x v="0"/>
    <n v="50"/>
    <x v="2"/>
    <x v="1"/>
    <n v="1"/>
    <s v="Yes"/>
    <n v="0"/>
    <s v="CT"/>
    <s v="Female"/>
    <s v="Female"/>
    <x v="46"/>
    <s v="No"/>
    <s v="No"/>
    <x v="0"/>
    <n v="0"/>
    <x v="1"/>
    <x v="1"/>
    <s v="PAPER CHECK"/>
    <n v="63"/>
    <x v="3"/>
    <n v="63"/>
    <n v="3169"/>
    <x v="0"/>
    <x v="0"/>
    <s v="2023-12-29"/>
    <d v="2023-12-29T00:00:00"/>
    <x v="399"/>
    <s v="Medio"/>
    <s v="Medium"/>
    <n v="50.663991995642192"/>
    <x v="8"/>
    <s v="Email"/>
    <s v="Email"/>
    <b v="1"/>
    <s v="Yes"/>
    <s v="Running"/>
    <x v="1"/>
    <s v="High"/>
    <n v="0.18"/>
    <x v="0"/>
    <x v="0"/>
  </r>
  <r>
    <s v="5046-IJNI"/>
    <x v="0"/>
    <n v="7"/>
    <x v="1"/>
    <x v="5"/>
    <n v="0"/>
    <s v="No"/>
    <n v="4"/>
    <s v="TN"/>
    <s v="Female"/>
    <s v="Female"/>
    <x v="13"/>
    <s v="No"/>
    <s v="No"/>
    <x v="0"/>
    <n v="0"/>
    <x v="1"/>
    <x v="0"/>
    <s v="direct debit"/>
    <n v="50"/>
    <x v="1"/>
    <n v="50"/>
    <n v="347"/>
    <x v="0"/>
    <x v="0"/>
    <s v="2022/08/21"/>
    <d v="2022-08-21T00:00:00"/>
    <x v="489"/>
    <s v="Medio"/>
    <s v="Medium"/>
    <n v="54.42073383042846"/>
    <x v="7"/>
    <s v="Teléfono"/>
    <s v="Phone"/>
    <b v="1"/>
    <s v="Yes"/>
    <s v="Running"/>
    <x v="1"/>
    <s v="Low"/>
    <n v="0.2857142857142857"/>
    <x v="0"/>
    <x v="0"/>
  </r>
  <r>
    <s v="0431-MSDF"/>
    <x v="0"/>
    <n v="53"/>
    <x v="2"/>
    <x v="9"/>
    <n v="1"/>
    <s v="Yes"/>
    <n v="0"/>
    <s v="GA"/>
    <s v="Hombre"/>
    <s v="Male"/>
    <x v="31"/>
    <s v="No"/>
    <s v="No"/>
    <x v="0"/>
    <n v="0"/>
    <x v="0"/>
    <x v="0"/>
    <s v="direct debit"/>
    <n v="10"/>
    <x v="1"/>
    <n v="10"/>
    <n v="559"/>
    <x v="0"/>
    <x v="0"/>
    <s v="2021-08-23"/>
    <d v="2021-08-23T00:00:00"/>
    <x v="471"/>
    <s v="Alto"/>
    <s v="High"/>
    <n v="9.7164350309636944"/>
    <x v="2"/>
    <s v="Teléfono"/>
    <s v="Phone"/>
    <b v="1"/>
    <s v="Yes"/>
    <s v="Gaming"/>
    <x v="0"/>
    <s v="Medium"/>
    <n v="7.5471698113207544E-2"/>
    <x v="0"/>
    <x v="0"/>
  </r>
  <r>
    <s v="4444-BZPU"/>
    <x v="0"/>
    <n v="1"/>
    <x v="1"/>
    <x v="5"/>
    <n v="1"/>
    <s v="Yes"/>
    <n v="0"/>
    <s v="KS"/>
    <s v="Female"/>
    <s v="Female"/>
    <x v="49"/>
    <s v="No"/>
    <s v="No"/>
    <x v="0"/>
    <n v="0"/>
    <x v="0"/>
    <x v="0"/>
    <s v="direct debit"/>
    <n v="10"/>
    <x v="1"/>
    <n v="10"/>
    <n v="10"/>
    <x v="0"/>
    <x v="0"/>
    <s v="2020/07/31"/>
    <d v="2020-07-31T00:00:00"/>
    <x v="420"/>
    <s v="Medio"/>
    <s v="Medium"/>
    <n v="11.52917877979214"/>
    <x v="5"/>
    <s v="Teléfono"/>
    <s v="Phone"/>
    <b v="0"/>
    <s v="No"/>
    <s v="Running"/>
    <x v="0"/>
    <s v="Medium"/>
    <n v="3"/>
    <x v="0"/>
    <x v="0"/>
  </r>
  <r>
    <s v="5375-YKLE"/>
    <x v="0"/>
    <n v="57"/>
    <x v="1"/>
    <x v="12"/>
    <n v="1"/>
    <s v="Yes"/>
    <n v="0"/>
    <s v="OH"/>
    <s v="Hombre"/>
    <s v="Male"/>
    <x v="7"/>
    <s v="No"/>
    <s v="No"/>
    <x v="0"/>
    <n v="0"/>
    <x v="1"/>
    <x v="1"/>
    <s v="CREDIT CARD"/>
    <n v="20"/>
    <x v="0"/>
    <n v="20"/>
    <n v="1151"/>
    <x v="0"/>
    <x v="0"/>
    <s v="2022/11/18"/>
    <d v="2022-11-18T00:00:00"/>
    <x v="875"/>
    <s v="Medio"/>
    <s v="Medium"/>
    <n v="22.495021050638329"/>
    <x v="1"/>
    <s v="Email"/>
    <s v="Email"/>
    <b v="1"/>
    <s v="Yes"/>
    <s v="Reading"/>
    <x v="0"/>
    <s v="High"/>
    <n v="0.17543859649122806"/>
    <x v="0"/>
    <x v="0"/>
  </r>
  <r>
    <s v="7950-BMSP"/>
    <x v="1"/>
    <n v="10"/>
    <x v="0"/>
    <x v="4"/>
    <n v="1"/>
    <s v="Yes"/>
    <n v="0"/>
    <s v="LA"/>
    <s v="Hombre"/>
    <s v="Male"/>
    <x v="9"/>
    <s v="No"/>
    <s v="No"/>
    <x v="0"/>
    <n v="0"/>
    <x v="0"/>
    <x v="0"/>
    <s v="direct debit"/>
    <n v="49"/>
    <x v="1"/>
    <n v="49"/>
    <n v="472"/>
    <x v="3"/>
    <x v="7"/>
    <s v="2020/01/18"/>
    <d v="2020-01-18T00:00:00"/>
    <x v="67"/>
    <s v="Bajo"/>
    <s v="Low"/>
    <n v="48.776609304712608"/>
    <x v="3"/>
    <s v="SMS"/>
    <s v="SMS"/>
    <b v="0"/>
    <s v="No"/>
    <s v="Running"/>
    <x v="1"/>
    <s v="Medium"/>
    <n v="0.6"/>
    <x v="0"/>
    <x v="0"/>
  </r>
  <r>
    <s v="7986-FVUK"/>
    <x v="1"/>
    <n v="14"/>
    <x v="5"/>
    <x v="13"/>
    <n v="1"/>
    <s v="Yes"/>
    <n v="0"/>
    <s v="HI"/>
    <s v="Female"/>
    <s v="Female"/>
    <x v="1"/>
    <s v="No"/>
    <s v="Yes"/>
    <x v="0"/>
    <n v="0"/>
    <x v="0"/>
    <x v="0"/>
    <s v="direct debit"/>
    <n v="55"/>
    <x v="1"/>
    <n v="55"/>
    <n v="740"/>
    <x v="1"/>
    <x v="8"/>
    <s v="2022/10/13"/>
    <d v="2022-10-13T00:00:00"/>
    <x v="1026"/>
    <s v="Bajo"/>
    <s v="Low"/>
    <n v="65.254855303420413"/>
    <x v="9"/>
    <s v="SMS"/>
    <s v="SMS"/>
    <b v="0"/>
    <s v="No"/>
    <s v="Running"/>
    <x v="2"/>
    <s v="Medium"/>
    <n v="0.35714285714285715"/>
    <x v="0"/>
    <x v="1"/>
  </r>
  <r>
    <s v="4867-BPPI"/>
    <x v="1"/>
    <n v="8"/>
    <x v="1"/>
    <x v="9"/>
    <n v="1"/>
    <s v="Yes"/>
    <n v="0"/>
    <s v="AR"/>
    <s v="Female"/>
    <s v="Female"/>
    <x v="17"/>
    <s v="No"/>
    <s v="No"/>
    <x v="0"/>
    <n v="0"/>
    <x v="0"/>
    <x v="0"/>
    <s v="direct debit"/>
    <n v="39"/>
    <x v="1"/>
    <n v="39"/>
    <n v="328"/>
    <x v="1"/>
    <x v="6"/>
    <s v="2023-10-27"/>
    <d v="2023-10-27T00:00:00"/>
    <x v="985"/>
    <s v="Medio"/>
    <s v="Medium"/>
    <n v="41.700365710342354"/>
    <x v="8"/>
    <s v="SMS"/>
    <s v="SMS"/>
    <b v="1"/>
    <s v="Yes"/>
    <s v="Running"/>
    <x v="1"/>
    <s v="High"/>
    <n v="1.125"/>
    <x v="0"/>
    <x v="0"/>
  </r>
  <r>
    <s v="4713-PCMC"/>
    <x v="0"/>
    <n v="14"/>
    <x v="2"/>
    <x v="2"/>
    <n v="1"/>
    <s v="Yes"/>
    <n v="0"/>
    <s v="FL"/>
    <s v="Hombre"/>
    <s v="Male"/>
    <x v="42"/>
    <s v="No"/>
    <s v="No"/>
    <x v="0"/>
    <n v="0"/>
    <x v="0"/>
    <x v="0"/>
    <s v="CREDIT CARD"/>
    <n v="25"/>
    <x v="0"/>
    <n v="25"/>
    <n v="343"/>
    <x v="0"/>
    <x v="0"/>
    <s v="2020/04/05"/>
    <d v="2020-04-05T00:00:00"/>
    <x v="1027"/>
    <s v="Alto"/>
    <s v="High"/>
    <n v="23.808925760733018"/>
    <x v="4"/>
    <s v="SMS"/>
    <s v="SMS"/>
    <b v="1"/>
    <s v="Yes"/>
    <s v="Reading"/>
    <x v="0"/>
    <s v="Low"/>
    <n v="7.1428571428571425E-2"/>
    <x v="0"/>
    <x v="0"/>
  </r>
  <r>
    <s v="5707-SGWL"/>
    <x v="1"/>
    <n v="1"/>
    <x v="5"/>
    <x v="9"/>
    <n v="1"/>
    <s v="Yes"/>
    <n v="0"/>
    <s v="NY"/>
    <s v="Hombre"/>
    <s v="Male"/>
    <x v="34"/>
    <s v="No"/>
    <s v="Yes"/>
    <x v="0"/>
    <n v="0"/>
    <x v="0"/>
    <x v="0"/>
    <s v="direct debit"/>
    <n v="10"/>
    <x v="1"/>
    <n v="10"/>
    <n v="10"/>
    <x v="2"/>
    <x v="17"/>
    <s v="2020/09/18"/>
    <d v="2020-09-18T00:00:00"/>
    <x v="77"/>
    <s v="Bajo"/>
    <s v="Low"/>
    <n v="10.99596705102525"/>
    <x v="3"/>
    <s v="SMS"/>
    <s v="SMS"/>
    <b v="1"/>
    <s v="Yes"/>
    <s v="Gaming"/>
    <x v="0"/>
    <s v="Medium"/>
    <n v="6"/>
    <x v="0"/>
    <x v="1"/>
  </r>
  <r>
    <s v="2967-OFRX"/>
    <x v="0"/>
    <n v="5"/>
    <x v="1"/>
    <x v="19"/>
    <n v="1"/>
    <s v="Yes"/>
    <n v="0"/>
    <s v="TN"/>
    <s v="Hombre"/>
    <s v="Male"/>
    <x v="51"/>
    <s v="No"/>
    <s v="No"/>
    <x v="0"/>
    <n v="0"/>
    <x v="0"/>
    <x v="0"/>
    <s v="CREDIT CARD"/>
    <n v="16"/>
    <x v="0"/>
    <n v="16"/>
    <n v="77"/>
    <x v="0"/>
    <x v="0"/>
    <s v="2022/08/19"/>
    <d v="2022-08-19T00:00:00"/>
    <x v="422"/>
    <s v="Alto"/>
    <s v="High"/>
    <n v="16.631157463610069"/>
    <x v="3"/>
    <s v="Email"/>
    <s v="Email"/>
    <b v="1"/>
    <s v="Yes"/>
    <s v="Running"/>
    <x v="0"/>
    <s v="Medium"/>
    <n v="1.2"/>
    <x v="2"/>
    <x v="0"/>
  </r>
  <r>
    <s v="5929-WQDF"/>
    <x v="0"/>
    <n v="64"/>
    <x v="2"/>
    <x v="5"/>
    <n v="1"/>
    <s v="Yes"/>
    <n v="0"/>
    <s v="KY"/>
    <s v="Hombre"/>
    <s v="Male"/>
    <x v="15"/>
    <s v="No"/>
    <s v="No"/>
    <x v="0"/>
    <n v="0"/>
    <x v="1"/>
    <x v="2"/>
    <s v="direct debit"/>
    <n v="40"/>
    <x v="1"/>
    <n v="40"/>
    <n v="2594"/>
    <x v="0"/>
    <x v="0"/>
    <s v="2021-09-04"/>
    <d v="2021-09-04T00:00:00"/>
    <x v="671"/>
    <s v="Alto"/>
    <s v="High"/>
    <n v="34.201987573849053"/>
    <x v="0"/>
    <s v="Teléfono"/>
    <s v="Phone"/>
    <b v="0"/>
    <s v="No"/>
    <s v="Gaming"/>
    <x v="1"/>
    <s v="Low"/>
    <n v="0"/>
    <x v="0"/>
    <x v="0"/>
  </r>
  <r>
    <s v="4992-ABQF"/>
    <x v="0"/>
    <n v="60"/>
    <x v="1"/>
    <x v="17"/>
    <n v="1"/>
    <s v="Yes"/>
    <n v="0"/>
    <s v="CA"/>
    <s v="Female"/>
    <s v="Female"/>
    <x v="47"/>
    <s v="Yes"/>
    <s v="No"/>
    <x v="0"/>
    <n v="0"/>
    <x v="1"/>
    <x v="2"/>
    <s v="CREDIT CARD"/>
    <n v="38"/>
    <x v="0"/>
    <n v="38"/>
    <n v="2307"/>
    <x v="0"/>
    <x v="0"/>
    <s v="2020/10/16"/>
    <d v="2020-10-16T00:00:00"/>
    <x v="289"/>
    <s v="Alto"/>
    <s v="High"/>
    <n v="42.011715992815098"/>
    <x v="5"/>
    <s v="Email"/>
    <s v="Email"/>
    <b v="0"/>
    <s v="No"/>
    <s v="Reading"/>
    <x v="1"/>
    <s v="Medium"/>
    <n v="0.05"/>
    <x v="2"/>
    <x v="2"/>
  </r>
  <r>
    <s v="7435-BENB"/>
    <x v="0"/>
    <n v="37"/>
    <x v="1"/>
    <x v="7"/>
    <n v="1"/>
    <s v="Yes"/>
    <n v="0"/>
    <s v="WI"/>
    <s v="Hombre"/>
    <s v="Male"/>
    <x v="31"/>
    <s v="No"/>
    <s v="No"/>
    <x v="0"/>
    <n v="0"/>
    <x v="1"/>
    <x v="1"/>
    <s v="CREDIT CARD"/>
    <n v="13"/>
    <x v="0"/>
    <n v="13"/>
    <n v="473"/>
    <x v="0"/>
    <x v="0"/>
    <s v="2020/12/27"/>
    <d v="2020-12-27T00:00:00"/>
    <x v="109"/>
    <s v="Bajo"/>
    <s v="Low"/>
    <n v="11.528086823399001"/>
    <x v="4"/>
    <s v="Teléfono"/>
    <s v="Phone"/>
    <b v="0"/>
    <s v="No"/>
    <s v="Gaming"/>
    <x v="0"/>
    <s v="Low"/>
    <n v="2.7027027027027029E-2"/>
    <x v="0"/>
    <x v="0"/>
  </r>
  <r>
    <s v="3006-HXLB"/>
    <x v="0"/>
    <n v="23"/>
    <x v="1"/>
    <x v="0"/>
    <n v="0"/>
    <s v="No"/>
    <n v="0"/>
    <s v="DE"/>
    <s v="Female"/>
    <s v="Female"/>
    <x v="46"/>
    <s v="No"/>
    <s v="No"/>
    <x v="1"/>
    <n v="2"/>
    <x v="0"/>
    <x v="2"/>
    <s v="CREDIT CARD"/>
    <n v="9"/>
    <x v="0"/>
    <n v="9"/>
    <n v="215"/>
    <x v="0"/>
    <x v="0"/>
    <s v="2022/01/19"/>
    <d v="2022-01-19T00:00:00"/>
    <x v="942"/>
    <s v="Bajo"/>
    <s v="Low"/>
    <n v="9.6313257852871494"/>
    <x v="8"/>
    <s v="SMS"/>
    <s v="SMS"/>
    <b v="0"/>
    <s v="No"/>
    <s v="Gaming"/>
    <x v="0"/>
    <s v="High"/>
    <n v="0.39130434782608697"/>
    <x v="0"/>
    <x v="0"/>
  </r>
  <r>
    <s v="0705-HLMK"/>
    <x v="0"/>
    <n v="18"/>
    <x v="2"/>
    <x v="0"/>
    <n v="0"/>
    <s v="No"/>
    <n v="0"/>
    <s v="AZ"/>
    <s v="Female"/>
    <s v="Female"/>
    <x v="58"/>
    <s v="No"/>
    <s v="No"/>
    <x v="0"/>
    <n v="0"/>
    <x v="0"/>
    <x v="1"/>
    <s v="PAPER CHECK"/>
    <n v="10"/>
    <x v="3"/>
    <n v="10"/>
    <n v="170"/>
    <x v="0"/>
    <x v="0"/>
    <s v="2023/02/11"/>
    <d v="2023-02-11T00:00:00"/>
    <x v="352"/>
    <s v="Medio"/>
    <s v="Medium"/>
    <n v="10.344539677991071"/>
    <x v="8"/>
    <s v="SMS"/>
    <s v="SMS"/>
    <b v="1"/>
    <s v="Yes"/>
    <s v="Running"/>
    <x v="0"/>
    <s v="High"/>
    <n v="0.5"/>
    <x v="0"/>
    <x v="0"/>
  </r>
  <r>
    <s v="5042-MKPV"/>
    <x v="0"/>
    <n v="28"/>
    <x v="1"/>
    <x v="4"/>
    <n v="1"/>
    <s v="Yes"/>
    <n v="0"/>
    <s v="AK"/>
    <s v="Female"/>
    <s v="Female"/>
    <x v="66"/>
    <s v="No"/>
    <s v="Yes"/>
    <x v="0"/>
    <n v="0"/>
    <x v="1"/>
    <x v="2"/>
    <s v="direct debit"/>
    <n v="45"/>
    <x v="1"/>
    <n v="45"/>
    <n v="1240"/>
    <x v="0"/>
    <x v="0"/>
    <s v="2020-02-18"/>
    <d v="2020-02-18T00:00:00"/>
    <x v="1028"/>
    <s v="Bajo"/>
    <s v="Low"/>
    <n v="40.667176337222337"/>
    <x v="1"/>
    <s v="SMS"/>
    <s v="SMS"/>
    <b v="1"/>
    <s v="Yes"/>
    <s v="Reading"/>
    <x v="1"/>
    <s v="High"/>
    <n v="0.35714285714285715"/>
    <x v="0"/>
    <x v="1"/>
  </r>
  <r>
    <s v="4184-SORO"/>
    <x v="0"/>
    <n v="59"/>
    <x v="1"/>
    <x v="13"/>
    <n v="1"/>
    <s v="Yes"/>
    <n v="0"/>
    <s v="MA"/>
    <s v="Hombre"/>
    <s v="Male"/>
    <x v="4"/>
    <s v="No"/>
    <s v="No"/>
    <x v="1"/>
    <n v="3"/>
    <x v="1"/>
    <x v="2"/>
    <s v="CREDIT CARD"/>
    <n v="26"/>
    <x v="0"/>
    <n v="26"/>
    <n v="1507"/>
    <x v="0"/>
    <x v="0"/>
    <s v="2022/09/12"/>
    <d v="2022-09-12T00:00:00"/>
    <x v="1029"/>
    <s v="Medio"/>
    <s v="Medium"/>
    <n v="23.170171866564349"/>
    <x v="8"/>
    <s v="Email"/>
    <s v="Email"/>
    <b v="1"/>
    <s v="Yes"/>
    <s v="Reading"/>
    <x v="0"/>
    <s v="High"/>
    <n v="0.15254237288135594"/>
    <x v="0"/>
    <x v="0"/>
  </r>
  <r>
    <s v="5570-GABM"/>
    <x v="0"/>
    <n v="59"/>
    <x v="1"/>
    <x v="11"/>
    <n v="1"/>
    <s v="Yes"/>
    <n v="0"/>
    <s v="MI"/>
    <s v="Female"/>
    <s v="Female"/>
    <x v="21"/>
    <s v="No"/>
    <s v="No"/>
    <x v="0"/>
    <n v="0"/>
    <x v="0"/>
    <x v="2"/>
    <s v="direct debit"/>
    <n v="59"/>
    <x v="1"/>
    <n v="59"/>
    <n v="3479"/>
    <x v="0"/>
    <x v="0"/>
    <s v="2020-12-31"/>
    <d v="2020-12-31T00:00:00"/>
    <x v="924"/>
    <s v="Medio"/>
    <s v="Medium"/>
    <n v="57.585468357394888"/>
    <x v="2"/>
    <s v="Email"/>
    <s v="Email"/>
    <b v="1"/>
    <s v="Yes"/>
    <s v="Reading"/>
    <x v="1"/>
    <s v="Medium"/>
    <n v="6.7796610169491525E-2"/>
    <x v="0"/>
    <x v="0"/>
  </r>
  <r>
    <s v="1527-HHSO"/>
    <x v="0"/>
    <n v="69"/>
    <x v="1"/>
    <x v="0"/>
    <n v="0"/>
    <s v="No"/>
    <n v="0"/>
    <s v="NH"/>
    <s v="Female"/>
    <s v="Female"/>
    <x v="12"/>
    <s v="No"/>
    <s v="No"/>
    <x v="0"/>
    <n v="0"/>
    <x v="0"/>
    <x v="2"/>
    <s v="direct debit"/>
    <n v="14"/>
    <x v="1"/>
    <n v="14"/>
    <n v="1001"/>
    <x v="0"/>
    <x v="0"/>
    <s v="2023/07/27"/>
    <d v="2023-07-27T00:00:00"/>
    <x v="1030"/>
    <s v="Medio"/>
    <s v="Medium"/>
    <n v="16.27803282769138"/>
    <x v="6"/>
    <s v="SMS"/>
    <s v="SMS"/>
    <b v="1"/>
    <s v="Yes"/>
    <s v="Running"/>
    <x v="0"/>
    <s v="High"/>
    <n v="0.11594202898550725"/>
    <x v="0"/>
    <x v="0"/>
  </r>
  <r>
    <s v="7230-CCXL"/>
    <x v="1"/>
    <n v="3"/>
    <x v="4"/>
    <x v="3"/>
    <n v="1"/>
    <s v="Yes"/>
    <n v="0"/>
    <s v="MN"/>
    <s v="Female"/>
    <s v="Female"/>
    <x v="18"/>
    <s v="No"/>
    <s v="No"/>
    <x v="0"/>
    <n v="0"/>
    <x v="0"/>
    <x v="0"/>
    <s v="CREDIT CARD"/>
    <n v="25"/>
    <x v="0"/>
    <n v="25"/>
    <n v="74"/>
    <x v="5"/>
    <x v="4"/>
    <s v="2023/02/17"/>
    <d v="2023-02-17T00:00:00"/>
    <x v="142"/>
    <s v="Medio"/>
    <s v="Medium"/>
    <n v="22.172945455966651"/>
    <x v="7"/>
    <s v="SMS"/>
    <s v="SMS"/>
    <b v="0"/>
    <s v="No"/>
    <s v="Running"/>
    <x v="0"/>
    <s v="Low"/>
    <n v="0.66666666666666663"/>
    <x v="0"/>
    <x v="0"/>
  </r>
  <r>
    <s v="1415-TQRU"/>
    <x v="0"/>
    <n v="57"/>
    <x v="1"/>
    <x v="0"/>
    <n v="0"/>
    <s v="No"/>
    <n v="0"/>
    <s v="MD"/>
    <s v="Hombre"/>
    <s v="Male"/>
    <x v="58"/>
    <s v="No"/>
    <s v="No"/>
    <x v="0"/>
    <n v="0"/>
    <x v="0"/>
    <x v="2"/>
    <s v="CREDIT CARD"/>
    <n v="12"/>
    <x v="0"/>
    <n v="12"/>
    <n v="675"/>
    <x v="0"/>
    <x v="0"/>
    <s v="2023-07-31"/>
    <d v="2023-07-31T00:00:00"/>
    <x v="741"/>
    <s v="Alto"/>
    <s v="High"/>
    <n v="11.877363677531809"/>
    <x v="8"/>
    <s v="Teléfono"/>
    <s v="Phone"/>
    <b v="1"/>
    <s v="Yes"/>
    <s v="Running"/>
    <x v="0"/>
    <s v="High"/>
    <n v="0.15789473684210525"/>
    <x v="0"/>
    <x v="0"/>
  </r>
  <r>
    <s v="5378-HNIQ"/>
    <x v="0"/>
    <n v="47"/>
    <x v="1"/>
    <x v="18"/>
    <n v="1"/>
    <s v="Yes"/>
    <n v="0"/>
    <s v="RI"/>
    <s v="Hombre"/>
    <s v="Male"/>
    <x v="8"/>
    <s v="Yes"/>
    <s v="No"/>
    <x v="1"/>
    <n v="3"/>
    <x v="0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eading"/>
    <x v="0"/>
    <s v="Medium"/>
    <n v="0.1276595744680851"/>
    <x v="0"/>
    <x v="2"/>
  </r>
  <r>
    <s v="4633-QIYZ"/>
    <x v="0"/>
    <n v="71"/>
    <x v="1"/>
    <x v="23"/>
    <n v="1"/>
    <s v="Yes"/>
    <n v="0"/>
    <s v="MO"/>
    <s v="Hombre"/>
    <s v="Male"/>
    <x v="49"/>
    <s v="No"/>
    <s v="No"/>
    <x v="0"/>
    <n v="0"/>
    <x v="1"/>
    <x v="2"/>
    <s v="CREDIT CARD"/>
    <n v="54"/>
    <x v="0"/>
    <n v="54"/>
    <n v="3779"/>
    <x v="0"/>
    <x v="0"/>
    <s v="2020/06/24"/>
    <d v="2020-06-24T00:00:00"/>
    <x v="140"/>
    <s v="Bajo"/>
    <s v="Low"/>
    <n v="48.701748807995223"/>
    <x v="4"/>
    <s v="Teléfono"/>
    <s v="Phone"/>
    <b v="0"/>
    <s v="No"/>
    <s v="Running"/>
    <x v="1"/>
    <s v="Low"/>
    <n v="1.4084507042253521E-2"/>
    <x v="0"/>
    <x v="0"/>
  </r>
  <r>
    <s v="6231-YBKI"/>
    <x v="1"/>
    <n v="1"/>
    <x v="2"/>
    <x v="24"/>
    <n v="1"/>
    <s v="Yes"/>
    <n v="0"/>
    <s v="MS"/>
    <s v="Hombre"/>
    <s v="Male"/>
    <x v="47"/>
    <s v="Yes"/>
    <s v="No"/>
    <x v="0"/>
    <n v="0"/>
    <x v="0"/>
    <x v="0"/>
    <s v="CREDIT CARD"/>
    <n v="27"/>
    <x v="0"/>
    <n v="27"/>
    <n v="27"/>
    <x v="5"/>
    <x v="4"/>
    <s v="2023-09-26"/>
    <d v="2023-09-26T00:00:00"/>
    <x v="708"/>
    <s v="Bajo"/>
    <s v="Low"/>
    <n v="29.171346211012679"/>
    <x v="4"/>
    <s v="SMS"/>
    <s v="SMS"/>
    <b v="0"/>
    <s v="No"/>
    <s v="Running"/>
    <x v="0"/>
    <s v="Low"/>
    <n v="1"/>
    <x v="2"/>
    <x v="2"/>
  </r>
  <r>
    <s v="0642-WQJL"/>
    <x v="0"/>
    <n v="64"/>
    <x v="1"/>
    <x v="6"/>
    <n v="1"/>
    <s v="Yes"/>
    <n v="0"/>
    <s v="NC"/>
    <s v="Female"/>
    <s v="Female"/>
    <x v="20"/>
    <s v="Yes"/>
    <s v="No"/>
    <x v="0"/>
    <n v="0"/>
    <x v="0"/>
    <x v="2"/>
    <s v="direct debit"/>
    <n v="60"/>
    <x v="1"/>
    <n v="60"/>
    <n v="3841"/>
    <x v="0"/>
    <x v="0"/>
    <s v="2021-11-28"/>
    <d v="2021-11-28T00:00:00"/>
    <x v="1031"/>
    <s v="Medio"/>
    <s v="Medium"/>
    <n v="57.526853211342832"/>
    <x v="4"/>
    <s v="SMS"/>
    <s v="SMS"/>
    <b v="1"/>
    <s v="Yes"/>
    <s v="Cooking"/>
    <x v="1"/>
    <s v="Low"/>
    <n v="1.5625E-2"/>
    <x v="0"/>
    <x v="2"/>
  </r>
  <r>
    <s v="7013-KXSO"/>
    <x v="1"/>
    <n v="33"/>
    <x v="0"/>
    <x v="4"/>
    <n v="1"/>
    <s v="Yes"/>
    <n v="0"/>
    <s v="PA"/>
    <s v="Hombre"/>
    <s v="Male"/>
    <x v="12"/>
    <s v="No"/>
    <s v="No"/>
    <x v="0"/>
    <n v="0"/>
    <x v="0"/>
    <x v="1"/>
    <s v="PAPER CHECK"/>
    <n v="48"/>
    <x v="3"/>
    <n v="48"/>
    <n v="1570"/>
    <x v="2"/>
    <x v="5"/>
    <s v="2023/10/18"/>
    <d v="2023-10-18T00:00:00"/>
    <x v="1032"/>
    <s v="Medio"/>
    <s v="Medium"/>
    <n v="53.692650832915177"/>
    <x v="4"/>
    <s v="Teléfono"/>
    <s v="Phone"/>
    <b v="1"/>
    <s v="Yes"/>
    <s v="Cooking"/>
    <x v="1"/>
    <s v="Low"/>
    <n v="3.0303030303030304E-2"/>
    <x v="0"/>
    <x v="0"/>
  </r>
  <r>
    <s v="1120-ZIKN"/>
    <x v="1"/>
    <n v="6"/>
    <x v="5"/>
    <x v="13"/>
    <n v="1"/>
    <s v="Yes"/>
    <n v="0"/>
    <s v="FL"/>
    <s v="Female"/>
    <s v="Female"/>
    <x v="26"/>
    <s v="No"/>
    <s v="No"/>
    <x v="0"/>
    <n v="0"/>
    <x v="1"/>
    <x v="0"/>
    <s v="direct debit"/>
    <n v="40"/>
    <x v="1"/>
    <n v="40"/>
    <n v="235"/>
    <x v="1"/>
    <x v="6"/>
    <s v="2023-07-02"/>
    <d v="2023-07-02T00:00:00"/>
    <x v="436"/>
    <s v="Alto"/>
    <s v="High"/>
    <n v="43.99711921362141"/>
    <x v="8"/>
    <s v="SMS"/>
    <s v="SMS"/>
    <b v="1"/>
    <s v="Yes"/>
    <s v="Gaming"/>
    <x v="1"/>
    <s v="High"/>
    <n v="1.5"/>
    <x v="0"/>
    <x v="0"/>
  </r>
  <r>
    <s v="8802-VFST"/>
    <x v="0"/>
    <n v="6"/>
    <x v="1"/>
    <x v="6"/>
    <n v="1"/>
    <s v="Yes"/>
    <n v="0"/>
    <s v="RI"/>
    <s v="Female"/>
    <s v="Female"/>
    <x v="15"/>
    <s v="No"/>
    <s v="No"/>
    <x v="0"/>
    <n v="0"/>
    <x v="0"/>
    <x v="0"/>
    <s v="direct debit"/>
    <n v="29"/>
    <x v="1"/>
    <n v="29"/>
    <n v="168"/>
    <x v="0"/>
    <x v="0"/>
    <s v="2021-06-22"/>
    <d v="2021-06-22T00:00:00"/>
    <x v="1033"/>
    <s v="Medio"/>
    <s v="Medium"/>
    <n v="31.31976723567842"/>
    <x v="2"/>
    <s v="Email"/>
    <s v="Email"/>
    <b v="1"/>
    <s v="Yes"/>
    <s v="Gaming"/>
    <x v="1"/>
    <s v="Medium"/>
    <n v="0.66666666666666663"/>
    <x v="0"/>
    <x v="0"/>
  </r>
  <r>
    <s v="2904-VLZU"/>
    <x v="0"/>
    <n v="43"/>
    <x v="1"/>
    <x v="0"/>
    <n v="0"/>
    <s v="No"/>
    <n v="0"/>
    <s v="AL"/>
    <s v="Hombre"/>
    <s v="Male"/>
    <x v="55"/>
    <s v="No"/>
    <s v="No"/>
    <x v="0"/>
    <n v="0"/>
    <x v="0"/>
    <x v="1"/>
    <s v="CREDIT CARD"/>
    <n v="13"/>
    <x v="0"/>
    <n v="13"/>
    <n v="538"/>
    <x v="0"/>
    <x v="0"/>
    <s v="2021/06/04"/>
    <d v="2021-06-04T00:00:00"/>
    <x v="936"/>
    <s v="Medio"/>
    <s v="Medium"/>
    <n v="12.140409568987531"/>
    <x v="8"/>
    <s v="Email"/>
    <s v="Email"/>
    <b v="1"/>
    <s v="Yes"/>
    <s v="Cooking"/>
    <x v="0"/>
    <s v="High"/>
    <n v="0.20930232558139536"/>
    <x v="0"/>
    <x v="0"/>
  </r>
  <r>
    <s v="4455-SIDH"/>
    <x v="0"/>
    <n v="70"/>
    <x v="1"/>
    <x v="18"/>
    <n v="1"/>
    <s v="Yes"/>
    <n v="0"/>
    <s v="MI"/>
    <s v="Female"/>
    <s v="Female"/>
    <x v="33"/>
    <s v="Yes"/>
    <s v="No"/>
    <x v="0"/>
    <n v="0"/>
    <x v="0"/>
    <x v="1"/>
    <s v="direct debit"/>
    <n v="66"/>
    <x v="1"/>
    <n v="66"/>
    <n v="4593"/>
    <x v="0"/>
    <x v="0"/>
    <s v="2020/12/10"/>
    <d v="2020-12-10T00:00:00"/>
    <x v="955"/>
    <s v="Bajo"/>
    <s v="Low"/>
    <n v="64.489868794980026"/>
    <x v="1"/>
    <s v="SMS"/>
    <s v="SMS"/>
    <b v="1"/>
    <s v="Yes"/>
    <s v="Gaming"/>
    <x v="2"/>
    <s v="High"/>
    <n v="0.14285714285714285"/>
    <x v="0"/>
    <x v="2"/>
  </r>
  <r>
    <s v="6799-KEBR"/>
    <x v="0"/>
    <n v="59"/>
    <x v="1"/>
    <x v="3"/>
    <n v="1"/>
    <s v="Yes"/>
    <n v="0"/>
    <s v="LA"/>
    <s v="Female"/>
    <s v="Female"/>
    <x v="5"/>
    <s v="No"/>
    <s v="No"/>
    <x v="0"/>
    <n v="0"/>
    <x v="1"/>
    <x v="0"/>
    <s v="direct debit"/>
    <n v="36"/>
    <x v="1"/>
    <n v="36"/>
    <n v="2104"/>
    <x v="0"/>
    <x v="0"/>
    <s v="2021-01-28"/>
    <d v="2021-01-28T00:00:00"/>
    <x v="754"/>
    <s v="Bajo"/>
    <s v="Low"/>
    <n v="35.444395788887903"/>
    <x v="8"/>
    <s v="Email"/>
    <s v="Email"/>
    <b v="1"/>
    <s v="Yes"/>
    <s v="Running"/>
    <x v="1"/>
    <s v="High"/>
    <n v="0.15254237288135594"/>
    <x v="0"/>
    <x v="0"/>
  </r>
  <r>
    <s v="3545-GNKI"/>
    <x v="0"/>
    <n v="23"/>
    <x v="0"/>
    <x v="34"/>
    <n v="1"/>
    <s v="Yes"/>
    <n v="0"/>
    <s v="NJ"/>
    <s v="Female"/>
    <s v="Female"/>
    <x v="8"/>
    <s v="Yes"/>
    <s v="No"/>
    <x v="1"/>
    <n v="2"/>
    <x v="0"/>
    <x v="0"/>
    <s v="PAPER CHECK"/>
    <n v="27"/>
    <x v="3"/>
    <n v="27"/>
    <n v="612"/>
    <x v="0"/>
    <x v="0"/>
    <s v="2022-04-13"/>
    <d v="2022-04-13T00:00:00"/>
    <x v="816"/>
    <s v="Alto"/>
    <s v="High"/>
    <n v="23.085600600321388"/>
    <x v="4"/>
    <s v="Email"/>
    <s v="Email"/>
    <b v="0"/>
    <s v="No"/>
    <s v="Cooking"/>
    <x v="0"/>
    <s v="Low"/>
    <n v="4.3478260869565216E-2"/>
    <x v="1"/>
    <x v="2"/>
  </r>
  <r>
    <s v="9095-LHJJ"/>
    <x v="0"/>
    <n v="72"/>
    <x v="2"/>
    <x v="9"/>
    <n v="1"/>
    <s v="Yes"/>
    <n v="0"/>
    <s v="WI"/>
    <s v="Hombre"/>
    <s v="Male"/>
    <x v="45"/>
    <s v="No"/>
    <s v="No"/>
    <x v="0"/>
    <n v="0"/>
    <x v="1"/>
    <x v="2"/>
    <s v="CREDIT CARD"/>
    <n v="39"/>
    <x v="0"/>
    <n v="39"/>
    <n v="2812"/>
    <x v="0"/>
    <x v="0"/>
    <s v="2020/03/02"/>
    <d v="2020-03-02T00:00:00"/>
    <x v="555"/>
    <s v="Bajo"/>
    <s v="Low"/>
    <n v="32.891590877067763"/>
    <x v="5"/>
    <s v="Teléfono"/>
    <s v="Phone"/>
    <b v="0"/>
    <s v="No"/>
    <s v="Running"/>
    <x v="1"/>
    <s v="Medium"/>
    <n v="4.1666666666666664E-2"/>
    <x v="0"/>
    <x v="0"/>
  </r>
  <r>
    <s v="9518-SUYQ"/>
    <x v="0"/>
    <n v="28"/>
    <x v="1"/>
    <x v="4"/>
    <n v="1"/>
    <s v="Yes"/>
    <n v="0"/>
    <s v="MN"/>
    <s v="Hombre"/>
    <s v="Male"/>
    <x v="53"/>
    <s v="No"/>
    <s v="Yes"/>
    <x v="0"/>
    <n v="0"/>
    <x v="0"/>
    <x v="1"/>
    <s v="direct debit"/>
    <n v="28"/>
    <x v="1"/>
    <n v="28"/>
    <n v="796"/>
    <x v="0"/>
    <x v="0"/>
    <s v="2022-09-15"/>
    <d v="2022-09-15T00:00:00"/>
    <x v="19"/>
    <s v="Bajo"/>
    <s v="Low"/>
    <n v="27.32092782614496"/>
    <x v="3"/>
    <s v="Email"/>
    <s v="Email"/>
    <b v="0"/>
    <s v="No"/>
    <s v="Reading"/>
    <x v="0"/>
    <s v="Medium"/>
    <n v="0.21428571428571427"/>
    <x v="0"/>
    <x v="1"/>
  </r>
  <r>
    <s v="0450-ZWGZ"/>
    <x v="1"/>
    <n v="7"/>
    <x v="4"/>
    <x v="32"/>
    <n v="0"/>
    <s v="No"/>
    <n v="6"/>
    <s v="VT"/>
    <s v="Hombre"/>
    <s v="Male"/>
    <x v="47"/>
    <s v="Yes"/>
    <s v="No"/>
    <x v="0"/>
    <n v="0"/>
    <x v="1"/>
    <x v="0"/>
    <s v="PAPER CHECK"/>
    <n v="30"/>
    <x v="3"/>
    <n v="30"/>
    <n v="218"/>
    <x v="1"/>
    <x v="12"/>
    <s v="2022-05-01"/>
    <d v="2022-05-01T00:00:00"/>
    <x v="414"/>
    <s v="Medio"/>
    <s v="Medium"/>
    <n v="29.293901707789949"/>
    <x v="2"/>
    <s v="Teléfono"/>
    <s v="Phone"/>
    <b v="1"/>
    <s v="Yes"/>
    <s v="Reading"/>
    <x v="0"/>
    <s v="Medium"/>
    <n v="0.5714285714285714"/>
    <x v="1"/>
    <x v="2"/>
  </r>
  <r>
    <s v="1920-WFZR"/>
    <x v="0"/>
    <n v="37"/>
    <x v="0"/>
    <x v="0"/>
    <n v="0"/>
    <s v="No"/>
    <n v="0"/>
    <s v="AL"/>
    <s v="Hombre"/>
    <s v="Male"/>
    <x v="18"/>
    <s v="No"/>
    <s v="No"/>
    <x v="1"/>
    <n v="3"/>
    <x v="0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Cooking"/>
    <x v="0"/>
    <s v="Low"/>
    <n v="5.4054054054054057E-2"/>
    <x v="0"/>
    <x v="0"/>
  </r>
  <r>
    <s v="5728-DULK"/>
    <x v="0"/>
    <n v="67"/>
    <x v="1"/>
    <x v="9"/>
    <n v="0"/>
    <s v="No"/>
    <n v="53"/>
    <s v="IL"/>
    <s v="Hombre"/>
    <s v="Male"/>
    <x v="45"/>
    <s v="No"/>
    <s v="No"/>
    <x v="0"/>
    <n v="0"/>
    <x v="0"/>
    <x v="1"/>
    <s v="direct debit"/>
    <n v="57"/>
    <x v="1"/>
    <n v="57"/>
    <n v="3831"/>
    <x v="0"/>
    <x v="0"/>
    <s v="2022/02/17"/>
    <d v="2022-02-17T00:00:00"/>
    <x v="96"/>
    <s v="Bajo"/>
    <s v="Low"/>
    <n v="67.62367388642221"/>
    <x v="6"/>
    <s v="SMS"/>
    <s v="SMS"/>
    <b v="0"/>
    <s v="No"/>
    <s v="Gaming"/>
    <x v="2"/>
    <s v="High"/>
    <n v="0.11940298507462686"/>
    <x v="0"/>
    <x v="0"/>
  </r>
  <r>
    <s v="4747-YXUW"/>
    <x v="0"/>
    <n v="66"/>
    <x v="1"/>
    <x v="7"/>
    <n v="1"/>
    <s v="Yes"/>
    <n v="0"/>
    <s v="SC"/>
    <s v="Hombre"/>
    <s v="Male"/>
    <x v="26"/>
    <s v="No"/>
    <s v="No"/>
    <x v="0"/>
    <n v="0"/>
    <x v="1"/>
    <x v="1"/>
    <s v="direct debit"/>
    <n v="52"/>
    <x v="1"/>
    <n v="52"/>
    <n v="3400"/>
    <x v="0"/>
    <x v="0"/>
    <s v="2021-02-20"/>
    <d v="2021-02-20T00:00:00"/>
    <x v="192"/>
    <s v="Medio"/>
    <s v="Medium"/>
    <n v="55.067128732453362"/>
    <x v="3"/>
    <s v="Teléfono"/>
    <s v="Phone"/>
    <b v="1"/>
    <s v="Yes"/>
    <s v="Gaming"/>
    <x v="1"/>
    <s v="Medium"/>
    <n v="9.0909090909090912E-2"/>
    <x v="0"/>
    <x v="0"/>
  </r>
  <r>
    <s v="4313-VZVW"/>
    <x v="1"/>
    <n v="7"/>
    <x v="3"/>
    <x v="21"/>
    <n v="0"/>
    <s v="No"/>
    <n v="4"/>
    <s v="WV"/>
    <s v="Female"/>
    <s v="Female"/>
    <x v="47"/>
    <s v="Yes"/>
    <s v="No"/>
    <x v="0"/>
    <n v="0"/>
    <x v="0"/>
    <x v="0"/>
    <s v="PAPER CHECK"/>
    <n v="38"/>
    <x v="3"/>
    <n v="38"/>
    <n v="248"/>
    <x v="1"/>
    <x v="8"/>
    <s v="2021/02/17"/>
    <d v="2021-02-17T00:00:00"/>
    <x v="31"/>
    <s v="Bajo"/>
    <s v="Low"/>
    <n v="44.472608433329547"/>
    <x v="0"/>
    <s v="SMS"/>
    <s v="SMS"/>
    <b v="0"/>
    <s v="No"/>
    <s v="Cooking"/>
    <x v="1"/>
    <s v="Low"/>
    <n v="0"/>
    <x v="2"/>
    <x v="2"/>
  </r>
  <r>
    <s v="7186-ABWT"/>
    <x v="0"/>
    <n v="35"/>
    <x v="0"/>
    <x v="5"/>
    <n v="1"/>
    <s v="Yes"/>
    <n v="0"/>
    <s v="IN"/>
    <s v="Female"/>
    <s v="Female"/>
    <x v="9"/>
    <s v="No"/>
    <s v="No"/>
    <x v="0"/>
    <n v="0"/>
    <x v="1"/>
    <x v="2"/>
    <s v="CREDIT CARD"/>
    <n v="72"/>
    <x v="0"/>
    <n v="72"/>
    <n v="2479"/>
    <x v="0"/>
    <x v="0"/>
    <s v="2021/04/14"/>
    <d v="2021-04-14T00:00:00"/>
    <x v="663"/>
    <s v="Bajo"/>
    <s v="Low"/>
    <n v="84.755511670005077"/>
    <x v="4"/>
    <s v="SMS"/>
    <s v="SMS"/>
    <b v="1"/>
    <s v="Yes"/>
    <s v="Running"/>
    <x v="2"/>
    <s v="Low"/>
    <n v="2.8571428571428571E-2"/>
    <x v="0"/>
    <x v="0"/>
  </r>
  <r>
    <s v="4478-UCVB"/>
    <x v="1"/>
    <n v="1"/>
    <x v="3"/>
    <x v="3"/>
    <n v="0"/>
    <s v="No"/>
    <n v="18"/>
    <s v="WY"/>
    <s v="Female"/>
    <s v="Female"/>
    <x v="63"/>
    <s v="No"/>
    <s v="Yes"/>
    <x v="0"/>
    <n v="0"/>
    <x v="0"/>
    <x v="0"/>
    <s v="direct debit"/>
    <n v="43"/>
    <x v="1"/>
    <n v="43"/>
    <n v="43"/>
    <x v="2"/>
    <x v="19"/>
    <s v="2021-01-07"/>
    <d v="2021-01-07T00:00:00"/>
    <x v="375"/>
    <s v="Medio"/>
    <s v="Medium"/>
    <n v="37.150415836054563"/>
    <x v="6"/>
    <s v="Email"/>
    <s v="Email"/>
    <b v="0"/>
    <s v="No"/>
    <s v="Cooking"/>
    <x v="1"/>
    <s v="High"/>
    <n v="8"/>
    <x v="0"/>
    <x v="1"/>
  </r>
  <r>
    <s v="6145-MBHF"/>
    <x v="0"/>
    <n v="20"/>
    <x v="1"/>
    <x v="0"/>
    <n v="0"/>
    <s v="No"/>
    <n v="0"/>
    <s v="AR"/>
    <s v="Female"/>
    <s v="Female"/>
    <x v="40"/>
    <s v="Yes"/>
    <s v="No"/>
    <x v="0"/>
    <n v="0"/>
    <x v="0"/>
    <x v="1"/>
    <s v="CREDIT CARD"/>
    <n v="9"/>
    <x v="0"/>
    <n v="9"/>
    <n v="180"/>
    <x v="0"/>
    <x v="0"/>
    <s v="2023/12/27"/>
    <d v="2023-12-27T00:00:00"/>
    <x v="965"/>
    <s v="Medio"/>
    <s v="Medium"/>
    <n v="10.175243806907799"/>
    <x v="9"/>
    <s v="Email"/>
    <s v="Email"/>
    <b v="1"/>
    <s v="Yes"/>
    <s v="Gaming"/>
    <x v="0"/>
    <s v="Medium"/>
    <n v="0.25"/>
    <x v="0"/>
    <x v="2"/>
  </r>
  <r>
    <s v="6865-QBEI"/>
    <x v="0"/>
    <n v="73"/>
    <x v="1"/>
    <x v="1"/>
    <n v="1"/>
    <s v="Yes"/>
    <n v="0"/>
    <s v="WV"/>
    <s v="Hombre"/>
    <s v="Male"/>
    <x v="45"/>
    <s v="No"/>
    <s v="No"/>
    <x v="0"/>
    <n v="0"/>
    <x v="1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unning"/>
    <x v="1"/>
    <s v="Low"/>
    <n v="0"/>
    <x v="0"/>
    <x v="0"/>
  </r>
  <r>
    <s v="2324-RFFQ"/>
    <x v="0"/>
    <n v="46"/>
    <x v="1"/>
    <x v="2"/>
    <n v="1"/>
    <s v="Yes"/>
    <n v="0"/>
    <s v="WV"/>
    <s v="Hombre"/>
    <s v="Male"/>
    <x v="65"/>
    <s v="No"/>
    <s v="Yes"/>
    <x v="0"/>
    <n v="0"/>
    <x v="1"/>
    <x v="2"/>
    <s v="CREDIT CARD"/>
    <n v="33"/>
    <x v="0"/>
    <n v="33"/>
    <n v="1525"/>
    <x v="0"/>
    <x v="0"/>
    <s v="2021-08-08"/>
    <d v="2021-08-08T00:00:00"/>
    <x v="1035"/>
    <s v="Bajo"/>
    <s v="Low"/>
    <n v="29.774902393561629"/>
    <x v="4"/>
    <s v="SMS"/>
    <s v="SMS"/>
    <b v="0"/>
    <s v="No"/>
    <s v="Reading"/>
    <x v="0"/>
    <s v="Low"/>
    <n v="2.1739130434782608E-2"/>
    <x v="0"/>
    <x v="1"/>
  </r>
  <r>
    <s v="2643-LPTT"/>
    <x v="0"/>
    <n v="34"/>
    <x v="1"/>
    <x v="0"/>
    <n v="0"/>
    <s v="No"/>
    <n v="0"/>
    <s v="WA"/>
    <s v="Hombre"/>
    <s v="Male"/>
    <x v="58"/>
    <s v="No"/>
    <s v="No"/>
    <x v="1"/>
    <n v="6"/>
    <x v="0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Reading"/>
    <x v="0"/>
    <s v="Low"/>
    <n v="2.9411764705882353E-2"/>
    <x v="0"/>
    <x v="0"/>
  </r>
  <r>
    <s v="7520-LMIM"/>
    <x v="0"/>
    <n v="63"/>
    <x v="1"/>
    <x v="9"/>
    <n v="1"/>
    <s v="Yes"/>
    <n v="0"/>
    <s v="AZ"/>
    <s v="Hombre"/>
    <s v="Male"/>
    <x v="60"/>
    <s v="No"/>
    <s v="Yes"/>
    <x v="0"/>
    <n v="0"/>
    <x v="1"/>
    <x v="0"/>
    <s v="direct debit"/>
    <n v="65"/>
    <x v="1"/>
    <n v="65"/>
    <n v="4126"/>
    <x v="0"/>
    <x v="0"/>
    <s v="2023/08/02"/>
    <d v="2023-08-02T00:00:00"/>
    <x v="140"/>
    <s v="Bajo"/>
    <s v="Low"/>
    <n v="62.611551046305493"/>
    <x v="6"/>
    <s v="Teléfono"/>
    <s v="Phone"/>
    <b v="1"/>
    <s v="Yes"/>
    <s v="Running"/>
    <x v="2"/>
    <s v="High"/>
    <n v="0.12698412698412698"/>
    <x v="0"/>
    <x v="1"/>
  </r>
  <r>
    <s v="6091-PWHU"/>
    <x v="0"/>
    <n v="3"/>
    <x v="2"/>
    <x v="0"/>
    <n v="0"/>
    <s v="No"/>
    <n v="0"/>
    <s v="KY"/>
    <s v="Hombre"/>
    <s v="Male"/>
    <x v="38"/>
    <s v="No"/>
    <s v="No"/>
    <x v="0"/>
    <n v="0"/>
    <x v="0"/>
    <x v="1"/>
    <s v="CREDIT CARD"/>
    <n v="10"/>
    <x v="0"/>
    <n v="10"/>
    <n v="33"/>
    <x v="0"/>
    <x v="0"/>
    <s v="2022-03-18"/>
    <d v="2022-03-18T00:00:00"/>
    <x v="342"/>
    <s v="Medio"/>
    <s v="Medium"/>
    <n v="9.9226113289775348"/>
    <x v="5"/>
    <s v="Teléfono"/>
    <s v="Phone"/>
    <b v="0"/>
    <s v="No"/>
    <s v="Running"/>
    <x v="0"/>
    <s v="Medium"/>
    <n v="1"/>
    <x v="0"/>
    <x v="0"/>
  </r>
  <r>
    <s v="0507-BEOA"/>
    <x v="0"/>
    <n v="70"/>
    <x v="1"/>
    <x v="4"/>
    <n v="1"/>
    <s v="Yes"/>
    <n v="0"/>
    <s v="WA"/>
    <s v="Female"/>
    <s v="Female"/>
    <x v="30"/>
    <s v="No"/>
    <s v="Yes"/>
    <x v="0"/>
    <n v="0"/>
    <x v="1"/>
    <x v="2"/>
    <s v="direct debit"/>
    <n v="47"/>
    <x v="1"/>
    <n v="47"/>
    <n v="3248"/>
    <x v="0"/>
    <x v="0"/>
    <s v="2021-01-09"/>
    <d v="2021-01-09T00:00:00"/>
    <x v="636"/>
    <s v="Alto"/>
    <s v="High"/>
    <n v="54.28608693164616"/>
    <x v="5"/>
    <s v="Email"/>
    <s v="Email"/>
    <b v="1"/>
    <s v="Yes"/>
    <s v="Cooking"/>
    <x v="1"/>
    <s v="Medium"/>
    <n v="4.2857142857142858E-2"/>
    <x v="0"/>
    <x v="1"/>
  </r>
  <r>
    <s v="2191-YERQ"/>
    <x v="0"/>
    <n v="21"/>
    <x v="0"/>
    <x v="0"/>
    <n v="0"/>
    <s v="No"/>
    <n v="0"/>
    <s v="TX"/>
    <s v="Hombre"/>
    <s v="Male"/>
    <x v="32"/>
    <s v="Yes"/>
    <s v="No"/>
    <x v="0"/>
    <n v="0"/>
    <x v="0"/>
    <x v="0"/>
    <s v="CREDIT CARD"/>
    <n v="7"/>
    <x v="0"/>
    <n v="7"/>
    <n v="145"/>
    <x v="0"/>
    <x v="0"/>
    <s v="2023-10-12"/>
    <d v="2023-10-12T00:00:00"/>
    <x v="488"/>
    <s v="Medio"/>
    <s v="Medium"/>
    <n v="6.9932379485201777"/>
    <x v="10"/>
    <s v="Teléfono"/>
    <s v="Phone"/>
    <b v="1"/>
    <s v="Yes"/>
    <s v="Gaming"/>
    <x v="0"/>
    <s v="Medium"/>
    <n v="0.33333333333333331"/>
    <x v="0"/>
    <x v="2"/>
  </r>
  <r>
    <s v="2349-BXQP"/>
    <x v="0"/>
    <n v="70"/>
    <x v="1"/>
    <x v="23"/>
    <n v="1"/>
    <s v="Yes"/>
    <n v="0"/>
    <s v="NV"/>
    <s v="Female"/>
    <s v="Female"/>
    <x v="22"/>
    <s v="Yes"/>
    <s v="No"/>
    <x v="0"/>
    <n v="0"/>
    <x v="1"/>
    <x v="2"/>
    <s v="direct debit"/>
    <n v="59"/>
    <x v="1"/>
    <n v="59"/>
    <n v="4163"/>
    <x v="0"/>
    <x v="0"/>
    <s v="2022/07/25"/>
    <d v="2022-07-25T00:00:00"/>
    <x v="1036"/>
    <s v="Medio"/>
    <s v="Medium"/>
    <n v="57.765179129484537"/>
    <x v="7"/>
    <s v="Email"/>
    <s v="Email"/>
    <b v="1"/>
    <s v="Yes"/>
    <s v="Gaming"/>
    <x v="1"/>
    <s v="Low"/>
    <n v="2.8571428571428571E-2"/>
    <x v="0"/>
    <x v="2"/>
  </r>
  <r>
    <s v="3347-DJSJ"/>
    <x v="0"/>
    <n v="67"/>
    <x v="1"/>
    <x v="3"/>
    <n v="1"/>
    <s v="Yes"/>
    <n v="0"/>
    <s v="DC"/>
    <s v="Hombre"/>
    <s v="Male"/>
    <x v="44"/>
    <s v="No"/>
    <s v="Yes"/>
    <x v="0"/>
    <n v="0"/>
    <x v="0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Gaming"/>
    <x v="1"/>
    <s v="Medium"/>
    <n v="4.4776119402985072E-2"/>
    <x v="0"/>
    <x v="1"/>
  </r>
  <r>
    <s v="9766-ZUAF"/>
    <x v="0"/>
    <n v="65"/>
    <x v="1"/>
    <x v="9"/>
    <n v="1"/>
    <s v="Yes"/>
    <n v="0"/>
    <s v="CO"/>
    <s v="Hombre"/>
    <s v="Male"/>
    <x v="66"/>
    <s v="No"/>
    <s v="Yes"/>
    <x v="0"/>
    <n v="0"/>
    <x v="1"/>
    <x v="1"/>
    <s v="direct debit"/>
    <n v="64"/>
    <x v="1"/>
    <n v="64"/>
    <n v="4167"/>
    <x v="0"/>
    <x v="0"/>
    <s v="2020/06/30"/>
    <d v="2020-06-30T00:00:00"/>
    <x v="641"/>
    <s v="Medio"/>
    <s v="Medium"/>
    <n v="65.099029895623843"/>
    <x v="3"/>
    <s v="SMS"/>
    <s v="SMS"/>
    <b v="1"/>
    <s v="Yes"/>
    <s v="Running"/>
    <x v="2"/>
    <s v="Medium"/>
    <n v="9.2307692307692313E-2"/>
    <x v="0"/>
    <x v="1"/>
  </r>
  <r>
    <s v="1980-DXMB"/>
    <x v="0"/>
    <n v="69"/>
    <x v="0"/>
    <x v="4"/>
    <n v="1"/>
    <s v="Yes"/>
    <n v="0"/>
    <s v="NY"/>
    <s v="Hombre"/>
    <s v="Male"/>
    <x v="28"/>
    <s v="No"/>
    <s v="No"/>
    <x v="0"/>
    <n v="0"/>
    <x v="1"/>
    <x v="1"/>
    <s v="direct debit"/>
    <n v="41"/>
    <x v="1"/>
    <n v="41"/>
    <n v="2793"/>
    <x v="0"/>
    <x v="0"/>
    <s v="2023-07-21"/>
    <d v="2023-07-21T00:00:00"/>
    <x v="1037"/>
    <s v="Medio"/>
    <s v="Medium"/>
    <n v="35.436714627952078"/>
    <x v="3"/>
    <s v="Teléfono"/>
    <s v="Phone"/>
    <b v="0"/>
    <s v="No"/>
    <s v="Gaming"/>
    <x v="1"/>
    <s v="Medium"/>
    <n v="8.6956521739130432E-2"/>
    <x v="0"/>
    <x v="0"/>
  </r>
  <r>
    <s v="3121-FIZQ"/>
    <x v="0"/>
    <n v="48"/>
    <x v="1"/>
    <x v="27"/>
    <n v="1"/>
    <s v="Yes"/>
    <n v="0"/>
    <s v="SC"/>
    <s v="Hombre"/>
    <s v="Male"/>
    <x v="22"/>
    <s v="Yes"/>
    <s v="No"/>
    <x v="1"/>
    <n v="6"/>
    <x v="1"/>
    <x v="1"/>
    <s v="direct debit"/>
    <n v="32"/>
    <x v="1"/>
    <n v="32"/>
    <n v="1550"/>
    <x v="0"/>
    <x v="0"/>
    <s v="2023/09/11"/>
    <d v="2023-09-11T00:00:00"/>
    <x v="1038"/>
    <s v="Bajo"/>
    <s v="Low"/>
    <n v="35.607349979638407"/>
    <x v="6"/>
    <s v="SMS"/>
    <s v="SMS"/>
    <b v="1"/>
    <s v="Yes"/>
    <s v="Running"/>
    <x v="1"/>
    <s v="High"/>
    <n v="0.16666666666666666"/>
    <x v="1"/>
    <x v="2"/>
  </r>
  <r>
    <s v="0790-HZYB"/>
    <x v="0"/>
    <n v="8"/>
    <x v="1"/>
    <x v="24"/>
    <n v="1"/>
    <s v="Yes"/>
    <n v="0"/>
    <s v="AL"/>
    <s v="Female"/>
    <s v="Female"/>
    <x v="57"/>
    <s v="Yes"/>
    <s v="No"/>
    <x v="0"/>
    <n v="0"/>
    <x v="0"/>
    <x v="0"/>
    <s v="direct debit"/>
    <n v="34"/>
    <x v="1"/>
    <n v="34"/>
    <n v="267"/>
    <x v="0"/>
    <x v="0"/>
    <s v="2020-11-27"/>
    <d v="2020-11-27T00:00:00"/>
    <x v="85"/>
    <s v="Bajo"/>
    <s v="Low"/>
    <n v="35.346536352885899"/>
    <x v="0"/>
    <s v="SMS"/>
    <s v="SMS"/>
    <b v="1"/>
    <s v="Yes"/>
    <s v="Cooking"/>
    <x v="1"/>
    <s v="Low"/>
    <n v="0"/>
    <x v="2"/>
    <x v="2"/>
  </r>
  <r>
    <s v="3136-AOSU"/>
    <x v="1"/>
    <n v="46"/>
    <x v="1"/>
    <x v="32"/>
    <n v="1"/>
    <s v="Yes"/>
    <n v="0"/>
    <s v="DE"/>
    <s v="Female"/>
    <s v="Female"/>
    <x v="37"/>
    <s v="Yes"/>
    <s v="No"/>
    <x v="0"/>
    <n v="0"/>
    <x v="0"/>
    <x v="1"/>
    <s v="direct debit"/>
    <n v="38"/>
    <x v="1"/>
    <n v="38"/>
    <n v="1722"/>
    <x v="5"/>
    <x v="4"/>
    <s v="2022-07-23"/>
    <d v="2022-07-23T00:00:00"/>
    <x v="1039"/>
    <s v="Medio"/>
    <s v="Medium"/>
    <n v="39.399082965331047"/>
    <x v="1"/>
    <s v="SMS"/>
    <s v="SMS"/>
    <b v="1"/>
    <s v="Yes"/>
    <s v="Gaming"/>
    <x v="1"/>
    <s v="High"/>
    <n v="0.21739130434782608"/>
    <x v="1"/>
    <x v="2"/>
  </r>
  <r>
    <s v="3803-UXUK"/>
    <x v="0"/>
    <n v="14"/>
    <x v="1"/>
    <x v="12"/>
    <n v="1"/>
    <s v="Yes"/>
    <n v="0"/>
    <s v="NC"/>
    <s v="Female"/>
    <s v="Female"/>
    <x v="57"/>
    <s v="Yes"/>
    <s v="No"/>
    <x v="1"/>
    <n v="6"/>
    <x v="0"/>
    <x v="0"/>
    <s v="direct debit"/>
    <n v="24"/>
    <x v="1"/>
    <n v="24"/>
    <n v="325"/>
    <x v="0"/>
    <x v="0"/>
    <s v="2021/11/03"/>
    <d v="2021-11-03T00:00:00"/>
    <x v="1040"/>
    <s v="Alto"/>
    <s v="High"/>
    <n v="21.998514839848621"/>
    <x v="2"/>
    <s v="Teléfono"/>
    <s v="Phone"/>
    <b v="1"/>
    <s v="Yes"/>
    <s v="Reading"/>
    <x v="0"/>
    <s v="Medium"/>
    <n v="0.2857142857142857"/>
    <x v="0"/>
    <x v="2"/>
  </r>
  <r>
    <s v="7750-SIBE"/>
    <x v="1"/>
    <n v="9"/>
    <x v="2"/>
    <x v="5"/>
    <n v="1"/>
    <s v="Yes"/>
    <n v="0"/>
    <s v="WY"/>
    <s v="Female"/>
    <s v="Female"/>
    <x v="7"/>
    <s v="No"/>
    <s v="No"/>
    <x v="0"/>
    <n v="0"/>
    <x v="0"/>
    <x v="0"/>
    <s v="direct debit"/>
    <n v="34"/>
    <x v="1"/>
    <n v="34"/>
    <n v="318"/>
    <x v="1"/>
    <x v="8"/>
    <s v="2020/10/11"/>
    <d v="2020-10-11T00:00:00"/>
    <x v="1041"/>
    <s v="Alto"/>
    <s v="High"/>
    <n v="32.75365397351451"/>
    <x v="8"/>
    <s v="Email"/>
    <s v="Email"/>
    <b v="1"/>
    <s v="Yes"/>
    <s v="Gaming"/>
    <x v="1"/>
    <s v="High"/>
    <n v="1"/>
    <x v="0"/>
    <x v="0"/>
  </r>
  <r>
    <s v="6930-XRIX"/>
    <x v="0"/>
    <n v="57"/>
    <x v="1"/>
    <x v="2"/>
    <n v="1"/>
    <s v="Yes"/>
    <n v="0"/>
    <s v="OR"/>
    <s v="Female"/>
    <s v="Female"/>
    <x v="28"/>
    <s v="No"/>
    <s v="No"/>
    <x v="0"/>
    <n v="0"/>
    <x v="0"/>
    <x v="0"/>
    <s v="direct debit"/>
    <n v="40"/>
    <x v="1"/>
    <n v="40"/>
    <n v="2250"/>
    <x v="0"/>
    <x v="0"/>
    <s v="2022/07/15"/>
    <d v="2022-07-15T00:00:00"/>
    <x v="217"/>
    <s v="Medio"/>
    <s v="Medium"/>
    <n v="40.634537154095383"/>
    <x v="5"/>
    <s v="SMS"/>
    <s v="SMS"/>
    <b v="1"/>
    <s v="Yes"/>
    <s v="Running"/>
    <x v="1"/>
    <s v="Medium"/>
    <n v="5.2631578947368418E-2"/>
    <x v="0"/>
    <x v="0"/>
  </r>
  <r>
    <s v="2624-MLSC"/>
    <x v="0"/>
    <n v="71"/>
    <x v="2"/>
    <x v="4"/>
    <n v="1"/>
    <s v="Yes"/>
    <n v="0"/>
    <s v="MI"/>
    <s v="Hombre"/>
    <s v="Male"/>
    <x v="44"/>
    <s v="No"/>
    <s v="Yes"/>
    <x v="0"/>
    <n v="0"/>
    <x v="1"/>
    <x v="2"/>
    <s v="direct debit"/>
    <n v="69"/>
    <x v="1"/>
    <n v="69"/>
    <n v="4893"/>
    <x v="0"/>
    <x v="0"/>
    <s v="2022/10/05"/>
    <d v="2022-10-05T00:00:00"/>
    <x v="1042"/>
    <s v="Bajo"/>
    <s v="Low"/>
    <n v="74.175329081735924"/>
    <x v="10"/>
    <s v="Email"/>
    <s v="Email"/>
    <b v="0"/>
    <s v="No"/>
    <s v="Reading"/>
    <x v="2"/>
    <s v="Medium"/>
    <n v="9.8591549295774641E-2"/>
    <x v="0"/>
    <x v="1"/>
  </r>
  <r>
    <s v="9272-GHWI"/>
    <x v="0"/>
    <n v="68"/>
    <x v="2"/>
    <x v="23"/>
    <n v="1"/>
    <s v="Yes"/>
    <n v="0"/>
    <s v="NV"/>
    <s v="Female"/>
    <s v="Female"/>
    <x v="48"/>
    <s v="No"/>
    <s v="Yes"/>
    <x v="0"/>
    <n v="0"/>
    <x v="1"/>
    <x v="2"/>
    <s v="CREDIT CARD"/>
    <n v="47"/>
    <x v="0"/>
    <n v="47"/>
    <n v="3185"/>
    <x v="0"/>
    <x v="0"/>
    <s v="2023/11/04"/>
    <d v="2023-11-04T00:00:00"/>
    <x v="1043"/>
    <s v="Medio"/>
    <s v="Medium"/>
    <n v="41.134925113200211"/>
    <x v="4"/>
    <s v="Teléfono"/>
    <s v="Phone"/>
    <b v="1"/>
    <s v="Yes"/>
    <s v="Gaming"/>
    <x v="1"/>
    <s v="Low"/>
    <n v="1.4705882352941176E-2"/>
    <x v="0"/>
    <x v="1"/>
  </r>
  <r>
    <s v="8907-UPKV"/>
    <x v="0"/>
    <n v="47"/>
    <x v="1"/>
    <x v="4"/>
    <n v="1"/>
    <s v="Yes"/>
    <n v="0"/>
    <s v="OH"/>
    <s v="Hombre"/>
    <s v="Male"/>
    <x v="39"/>
    <s v="No"/>
    <s v="No"/>
    <x v="0"/>
    <n v="0"/>
    <x v="1"/>
    <x v="2"/>
    <s v="direct debit"/>
    <n v="60"/>
    <x v="1"/>
    <n v="60"/>
    <n v="2811"/>
    <x v="0"/>
    <x v="0"/>
    <s v="2022-06-08"/>
    <d v="2022-06-08T00:00:00"/>
    <x v="1044"/>
    <s v="Alto"/>
    <s v="High"/>
    <n v="51.366188670724007"/>
    <x v="10"/>
    <s v="Teléfono"/>
    <s v="Phone"/>
    <b v="0"/>
    <s v="No"/>
    <s v="Reading"/>
    <x v="1"/>
    <s v="Medium"/>
    <n v="0.14893617021276595"/>
    <x v="0"/>
    <x v="0"/>
  </r>
  <r>
    <s v="0189-SMSF"/>
    <x v="0"/>
    <n v="2"/>
    <x v="1"/>
    <x v="3"/>
    <n v="1"/>
    <s v="Yes"/>
    <n v="0"/>
    <s v="VA"/>
    <s v="Female"/>
    <s v="Female"/>
    <x v="45"/>
    <s v="No"/>
    <s v="No"/>
    <x v="0"/>
    <n v="0"/>
    <x v="0"/>
    <x v="0"/>
    <s v="CREDIT CARD"/>
    <n v="20"/>
    <x v="0"/>
    <n v="20"/>
    <n v="45"/>
    <x v="0"/>
    <x v="0"/>
    <s v="2020/08/18"/>
    <d v="2020-08-18T00:00:00"/>
    <x v="1045"/>
    <s v="Alto"/>
    <s v="High"/>
    <n v="23.571634047497412"/>
    <x v="1"/>
    <s v="SMS"/>
    <s v="SMS"/>
    <b v="1"/>
    <s v="Yes"/>
    <s v="Reading"/>
    <x v="0"/>
    <s v="High"/>
    <n v="5"/>
    <x v="0"/>
    <x v="0"/>
  </r>
  <r>
    <s v="8517-IIYD"/>
    <x v="0"/>
    <n v="15"/>
    <x v="1"/>
    <x v="2"/>
    <n v="1"/>
    <s v="Yes"/>
    <n v="0"/>
    <s v="MA"/>
    <s v="Hombre"/>
    <s v="Male"/>
    <x v="16"/>
    <s v="No"/>
    <s v="No"/>
    <x v="1"/>
    <n v="5"/>
    <x v="1"/>
    <x v="1"/>
    <s v="CREDIT CARD"/>
    <n v="25"/>
    <x v="0"/>
    <n v="25"/>
    <n v="372"/>
    <x v="0"/>
    <x v="0"/>
    <s v="2020/03/28"/>
    <d v="2020-03-28T00:00:00"/>
    <x v="399"/>
    <s v="Alto"/>
    <s v="High"/>
    <n v="26.987726390605051"/>
    <x v="7"/>
    <s v="Teléfono"/>
    <s v="Phone"/>
    <b v="0"/>
    <s v="No"/>
    <s v="Reading"/>
    <x v="0"/>
    <s v="Low"/>
    <n v="0.13333333333333333"/>
    <x v="0"/>
    <x v="0"/>
  </r>
  <r>
    <s v="0143-REXB"/>
    <x v="1"/>
    <n v="32"/>
    <x v="2"/>
    <x v="15"/>
    <n v="1"/>
    <s v="Yes"/>
    <n v="0"/>
    <s v="VA"/>
    <s v="Hombre"/>
    <s v="Male"/>
    <x v="20"/>
    <s v="Yes"/>
    <s v="No"/>
    <x v="0"/>
    <n v="0"/>
    <x v="0"/>
    <x v="0"/>
    <s v="CREDIT CARD"/>
    <n v="44"/>
    <x v="0"/>
    <n v="44"/>
    <n v="1394"/>
    <x v="3"/>
    <x v="1"/>
    <s v="2021-07-27"/>
    <d v="2021-07-27T00:00:00"/>
    <x v="1046"/>
    <s v="Medio"/>
    <s v="Medium"/>
    <n v="52.590766986032143"/>
    <x v="2"/>
    <s v="Email"/>
    <s v="Email"/>
    <b v="0"/>
    <s v="No"/>
    <s v="Cooking"/>
    <x v="1"/>
    <s v="Medium"/>
    <n v="0.125"/>
    <x v="2"/>
    <x v="2"/>
  </r>
  <r>
    <s v="3370-INNU"/>
    <x v="0"/>
    <n v="21"/>
    <x v="1"/>
    <x v="0"/>
    <n v="0"/>
    <s v="No"/>
    <n v="0"/>
    <s v="UT"/>
    <s v="Hombre"/>
    <s v="Male"/>
    <x v="49"/>
    <s v="No"/>
    <s v="No"/>
    <x v="0"/>
    <n v="0"/>
    <x v="0"/>
    <x v="1"/>
    <s v="CREDIT CARD"/>
    <n v="7"/>
    <x v="0"/>
    <n v="7"/>
    <n v="144"/>
    <x v="0"/>
    <x v="0"/>
    <s v="2020/02/18"/>
    <d v="2020-02-18T00:00:00"/>
    <x v="100"/>
    <s v="Medio"/>
    <s v="Medium"/>
    <n v="6.9802309128329396"/>
    <x v="5"/>
    <s v="Email"/>
    <s v="Email"/>
    <b v="0"/>
    <s v="No"/>
    <s v="Gaming"/>
    <x v="0"/>
    <s v="Medium"/>
    <n v="0.14285714285714285"/>
    <x v="0"/>
    <x v="0"/>
  </r>
  <r>
    <s v="3804-QMFF"/>
    <x v="0"/>
    <n v="44"/>
    <x v="2"/>
    <x v="7"/>
    <n v="0"/>
    <s v="No"/>
    <n v="44"/>
    <s v="ND"/>
    <s v="Female"/>
    <s v="Female"/>
    <x v="25"/>
    <s v="No"/>
    <s v="No"/>
    <x v="1"/>
    <n v="5"/>
    <x v="1"/>
    <x v="1"/>
    <s v="CREDIT CARD"/>
    <n v="22"/>
    <x v="0"/>
    <n v="22"/>
    <n v="957"/>
    <x v="0"/>
    <x v="0"/>
    <s v="2022/11/25"/>
    <d v="2022-11-25T00:00:00"/>
    <x v="894"/>
    <s v="Bajo"/>
    <s v="Low"/>
    <n v="21.090430621446188"/>
    <x v="9"/>
    <s v="SMS"/>
    <s v="SMS"/>
    <b v="1"/>
    <s v="Yes"/>
    <s v="Reading"/>
    <x v="0"/>
    <s v="Medium"/>
    <n v="0.11363636363636363"/>
    <x v="0"/>
    <x v="0"/>
  </r>
  <r>
    <s v="3664-ECHQ"/>
    <x v="0"/>
    <n v="71"/>
    <x v="2"/>
    <x v="19"/>
    <n v="1"/>
    <s v="Yes"/>
    <n v="0"/>
    <s v="RI"/>
    <s v="Hombre"/>
    <s v="Male"/>
    <x v="20"/>
    <s v="Yes"/>
    <s v="No"/>
    <x v="1"/>
    <n v="6"/>
    <x v="1"/>
    <x v="2"/>
    <s v="CREDIT CARD"/>
    <n v="42"/>
    <x v="0"/>
    <n v="42"/>
    <n v="2974"/>
    <x v="0"/>
    <x v="0"/>
    <s v="2021-05-18"/>
    <d v="2021-05-18T00:00:00"/>
    <x v="643"/>
    <s v="Alto"/>
    <s v="High"/>
    <n v="46.802601016173519"/>
    <x v="3"/>
    <s v="Teléfono"/>
    <s v="Phone"/>
    <b v="0"/>
    <s v="No"/>
    <s v="Reading"/>
    <x v="1"/>
    <s v="Medium"/>
    <n v="8.4507042253521125E-2"/>
    <x v="2"/>
    <x v="2"/>
  </r>
  <r>
    <s v="7291-BVWQ"/>
    <x v="0"/>
    <n v="3"/>
    <x v="1"/>
    <x v="7"/>
    <n v="0"/>
    <s v="No"/>
    <n v="10"/>
    <s v="MI"/>
    <s v="Hombre"/>
    <s v="Male"/>
    <x v="43"/>
    <s v="No"/>
    <s v="No"/>
    <x v="0"/>
    <n v="0"/>
    <x v="0"/>
    <x v="0"/>
    <s v="CREDIT CARD"/>
    <n v="40"/>
    <x v="0"/>
    <n v="40"/>
    <n v="120"/>
    <x v="0"/>
    <x v="0"/>
    <s v="2020-03-03"/>
    <d v="2020-03-03T00:00:00"/>
    <x v="83"/>
    <s v="Bajo"/>
    <s v="Low"/>
    <n v="39.957083601423648"/>
    <x v="8"/>
    <s v="Email"/>
    <s v="Email"/>
    <b v="0"/>
    <s v="No"/>
    <s v="Cooking"/>
    <x v="1"/>
    <s v="High"/>
    <n v="3"/>
    <x v="0"/>
    <x v="0"/>
  </r>
  <r>
    <s v="8864-PTFD"/>
    <x v="0"/>
    <n v="72"/>
    <x v="1"/>
    <x v="2"/>
    <n v="1"/>
    <s v="Yes"/>
    <n v="0"/>
    <s v="MA"/>
    <s v="Hombre"/>
    <s v="Male"/>
    <x v="43"/>
    <s v="No"/>
    <s v="No"/>
    <x v="1"/>
    <n v="4"/>
    <x v="1"/>
    <x v="2"/>
    <s v="CREDIT CARD"/>
    <n v="31"/>
    <x v="0"/>
    <n v="31"/>
    <n v="2222"/>
    <x v="0"/>
    <x v="0"/>
    <s v="2021-03-13"/>
    <d v="2021-03-13T00:00:00"/>
    <x v="849"/>
    <s v="Alto"/>
    <s v="High"/>
    <n v="28.043263481298698"/>
    <x v="9"/>
    <s v="SMS"/>
    <s v="SMS"/>
    <b v="1"/>
    <s v="Yes"/>
    <s v="Running"/>
    <x v="0"/>
    <s v="Medium"/>
    <n v="6.9444444444444448E-2"/>
    <x v="0"/>
    <x v="0"/>
  </r>
  <r>
    <s v="5397-XQQM"/>
    <x v="1"/>
    <n v="1"/>
    <x v="4"/>
    <x v="7"/>
    <n v="1"/>
    <s v="Yes"/>
    <n v="0"/>
    <s v="FL"/>
    <s v="Hombre"/>
    <s v="Male"/>
    <x v="39"/>
    <s v="No"/>
    <s v="No"/>
    <x v="0"/>
    <n v="0"/>
    <x v="1"/>
    <x v="0"/>
    <s v="direct debit"/>
    <n v="34"/>
    <x v="1"/>
    <n v="34"/>
    <n v="34"/>
    <x v="1"/>
    <x v="6"/>
    <s v="2023-08-05"/>
    <d v="2023-08-05T00:00:00"/>
    <x v="905"/>
    <s v="Alto"/>
    <s v="High"/>
    <n v="27.429326999442711"/>
    <x v="10"/>
    <s v="SMS"/>
    <s v="SMS"/>
    <b v="1"/>
    <s v="Yes"/>
    <s v="Running"/>
    <x v="0"/>
    <s v="Medium"/>
    <n v="7"/>
    <x v="0"/>
    <x v="0"/>
  </r>
  <r>
    <s v="0634-LIXA"/>
    <x v="0"/>
    <n v="57"/>
    <x v="2"/>
    <x v="3"/>
    <n v="1"/>
    <s v="Yes"/>
    <n v="0"/>
    <s v="WV"/>
    <s v="Hombre"/>
    <s v="Male"/>
    <x v="36"/>
    <s v="No"/>
    <s v="No"/>
    <x v="1"/>
    <n v="6"/>
    <x v="0"/>
    <x v="1"/>
    <s v="CREDIT CARD"/>
    <n v="38"/>
    <x v="0"/>
    <n v="38"/>
    <n v="2177"/>
    <x v="0"/>
    <x v="0"/>
    <s v="2020-10-17"/>
    <d v="2020-10-17T00:00:00"/>
    <x v="365"/>
    <s v="Medio"/>
    <s v="Medium"/>
    <n v="39.058108817589918"/>
    <x v="7"/>
    <s v="SMS"/>
    <s v="SMS"/>
    <b v="0"/>
    <s v="No"/>
    <s v="Gaming"/>
    <x v="1"/>
    <s v="Low"/>
    <n v="3.5087719298245612E-2"/>
    <x v="0"/>
    <x v="0"/>
  </r>
  <r>
    <s v="6357-YVZE"/>
    <x v="0"/>
    <n v="43"/>
    <x v="1"/>
    <x v="12"/>
    <n v="1"/>
    <s v="Yes"/>
    <n v="0"/>
    <s v="MD"/>
    <s v="Hombre"/>
    <s v="Male"/>
    <x v="32"/>
    <s v="Yes"/>
    <s v="No"/>
    <x v="1"/>
    <n v="4"/>
    <x v="1"/>
    <x v="1"/>
    <s v="CREDIT CARD"/>
    <n v="44"/>
    <x v="0"/>
    <n v="44"/>
    <n v="1885"/>
    <x v="0"/>
    <x v="0"/>
    <s v="2020/01/12"/>
    <d v="2020-01-12T00:00:00"/>
    <x v="325"/>
    <s v="Bajo"/>
    <s v="Low"/>
    <n v="41.1964026394757"/>
    <x v="1"/>
    <s v="Email"/>
    <s v="Email"/>
    <b v="0"/>
    <s v="No"/>
    <s v="Cooking"/>
    <x v="1"/>
    <s v="High"/>
    <n v="0.23255813953488372"/>
    <x v="0"/>
    <x v="2"/>
  </r>
  <r>
    <s v="9496-PRFT"/>
    <x v="0"/>
    <n v="41"/>
    <x v="2"/>
    <x v="27"/>
    <n v="1"/>
    <s v="Yes"/>
    <n v="0"/>
    <s v="AK"/>
    <s v="Female"/>
    <s v="Female"/>
    <x v="16"/>
    <s v="No"/>
    <s v="No"/>
    <x v="1"/>
    <n v="3"/>
    <x v="1"/>
    <x v="1"/>
    <s v="direct debit"/>
    <n v="47"/>
    <x v="1"/>
    <n v="47"/>
    <n v="1918"/>
    <x v="0"/>
    <x v="0"/>
    <s v="2020-11-16"/>
    <d v="2020-11-16T00:00:00"/>
    <x v="1047"/>
    <s v="Bajo"/>
    <s v="Low"/>
    <n v="42.517918498697277"/>
    <x v="1"/>
    <s v="Teléfono"/>
    <s v="Phone"/>
    <b v="0"/>
    <s v="No"/>
    <s v="Cooking"/>
    <x v="1"/>
    <s v="High"/>
    <n v="0.24390243902439024"/>
    <x v="1"/>
    <x v="0"/>
  </r>
  <r>
    <s v="0088-QDAI"/>
    <x v="0"/>
    <n v="39"/>
    <x v="0"/>
    <x v="11"/>
    <n v="1"/>
    <s v="Yes"/>
    <n v="0"/>
    <s v="ME"/>
    <s v="Hombre"/>
    <s v="Male"/>
    <x v="13"/>
    <s v="No"/>
    <s v="No"/>
    <x v="1"/>
    <n v="2"/>
    <x v="1"/>
    <x v="1"/>
    <s v="direct debit"/>
    <n v="35"/>
    <x v="1"/>
    <n v="35"/>
    <n v="1398"/>
    <x v="0"/>
    <x v="0"/>
    <s v="2022/02/13"/>
    <d v="2022-02-13T00:00:00"/>
    <x v="405"/>
    <s v="Medio"/>
    <s v="Medium"/>
    <n v="33.458543623046801"/>
    <x v="2"/>
    <s v="Teléfono"/>
    <s v="Phone"/>
    <b v="1"/>
    <s v="Yes"/>
    <s v="Reading"/>
    <x v="1"/>
    <s v="Medium"/>
    <n v="0.10256410256410256"/>
    <x v="0"/>
    <x v="0"/>
  </r>
  <r>
    <s v="8092-ZSSK"/>
    <x v="1"/>
    <n v="7"/>
    <x v="3"/>
    <x v="16"/>
    <n v="1"/>
    <s v="Yes"/>
    <n v="0"/>
    <s v="DE"/>
    <s v="Female"/>
    <s v="Female"/>
    <x v="22"/>
    <s v="Yes"/>
    <s v="No"/>
    <x v="0"/>
    <n v="0"/>
    <x v="0"/>
    <x v="0"/>
    <s v="direct debit"/>
    <n v="45"/>
    <x v="1"/>
    <n v="45"/>
    <n v="310"/>
    <x v="1"/>
    <x v="8"/>
    <s v="2021/05/18"/>
    <d v="2021-05-18T00:00:00"/>
    <x v="616"/>
    <s v="Medio"/>
    <s v="Medium"/>
    <n v="52.232919072269283"/>
    <x v="7"/>
    <s v="SMS"/>
    <s v="SMS"/>
    <b v="1"/>
    <s v="Yes"/>
    <s v="Running"/>
    <x v="1"/>
    <s v="Low"/>
    <n v="0.2857142857142857"/>
    <x v="0"/>
    <x v="2"/>
  </r>
  <r>
    <s v="4515-QIHY"/>
    <x v="0"/>
    <n v="60"/>
    <x v="1"/>
    <x v="3"/>
    <n v="1"/>
    <s v="Yes"/>
    <n v="0"/>
    <s v="VT"/>
    <s v="Female"/>
    <s v="Female"/>
    <x v="17"/>
    <s v="No"/>
    <s v="No"/>
    <x v="1"/>
    <n v="4"/>
    <x v="0"/>
    <x v="1"/>
    <s v="direct debit"/>
    <n v="18"/>
    <x v="1"/>
    <n v="18"/>
    <n v="1074"/>
    <x v="0"/>
    <x v="0"/>
    <s v="2023/08/06"/>
    <d v="2023-08-06T00:00:00"/>
    <x v="1048"/>
    <s v="Medio"/>
    <s v="Medium"/>
    <n v="21.466733523644429"/>
    <x v="4"/>
    <s v="Teléfono"/>
    <s v="Phone"/>
    <b v="0"/>
    <s v="No"/>
    <s v="Gaming"/>
    <x v="0"/>
    <s v="Low"/>
    <n v="1.6666666666666666E-2"/>
    <x v="0"/>
    <x v="0"/>
  </r>
  <r>
    <s v="5399-NCNB"/>
    <x v="1"/>
    <n v="1"/>
    <x v="0"/>
    <x v="9"/>
    <n v="1"/>
    <s v="Yes"/>
    <n v="0"/>
    <s v="OK"/>
    <s v="Hombre"/>
    <s v="Male"/>
    <x v="4"/>
    <s v="No"/>
    <s v="No"/>
    <x v="1"/>
    <n v="2"/>
    <x v="0"/>
    <x v="0"/>
    <s v="CREDIT CARD"/>
    <n v="39"/>
    <x v="0"/>
    <n v="39"/>
    <n v="39"/>
    <x v="2"/>
    <x v="16"/>
    <s v="2020-09-08"/>
    <d v="2020-09-08T00:00:00"/>
    <x v="433"/>
    <s v="Bajo"/>
    <s v="Low"/>
    <n v="45.103965059887898"/>
    <x v="4"/>
    <s v="SMS"/>
    <s v="SMS"/>
    <b v="0"/>
    <s v="No"/>
    <s v="Cooking"/>
    <x v="1"/>
    <s v="Low"/>
    <n v="1"/>
    <x v="0"/>
    <x v="0"/>
  </r>
  <r>
    <s v="8901-MBJL"/>
    <x v="1"/>
    <n v="56"/>
    <x v="5"/>
    <x v="15"/>
    <n v="0"/>
    <s v="No"/>
    <n v="60"/>
    <s v="RI"/>
    <s v="Female"/>
    <s v="Female"/>
    <x v="8"/>
    <s v="Yes"/>
    <s v="No"/>
    <x v="0"/>
    <n v="0"/>
    <x v="0"/>
    <x v="1"/>
    <s v="direct debit"/>
    <n v="59"/>
    <x v="1"/>
    <n v="59"/>
    <n v="3294"/>
    <x v="1"/>
    <x v="8"/>
    <s v="2023-04-13"/>
    <d v="2023-04-13T00:00:00"/>
    <x v="489"/>
    <s v="Bajo"/>
    <s v="Low"/>
    <n v="67.51763638366559"/>
    <x v="1"/>
    <s v="Teléfono"/>
    <s v="Phone"/>
    <b v="0"/>
    <s v="No"/>
    <s v="Running"/>
    <x v="2"/>
    <s v="High"/>
    <n v="0.17857142857142858"/>
    <x v="2"/>
    <x v="2"/>
  </r>
  <r>
    <s v="2824-YVCJ"/>
    <x v="0"/>
    <n v="46"/>
    <x v="1"/>
    <x v="2"/>
    <n v="1"/>
    <s v="Yes"/>
    <n v="0"/>
    <s v="PA"/>
    <s v="Hombre"/>
    <s v="Male"/>
    <x v="47"/>
    <s v="Yes"/>
    <s v="No"/>
    <x v="1"/>
    <n v="5"/>
    <x v="0"/>
    <x v="2"/>
    <s v="CREDIT CARD"/>
    <n v="24"/>
    <x v="0"/>
    <n v="24"/>
    <n v="1097"/>
    <x v="0"/>
    <x v="0"/>
    <s v="2021/12/29"/>
    <d v="2021-12-29T00:00:00"/>
    <x v="1007"/>
    <s v="Alto"/>
    <s v="High"/>
    <n v="28.079604540266061"/>
    <x v="0"/>
    <s v="Email"/>
    <s v="Email"/>
    <b v="0"/>
    <s v="No"/>
    <s v="Running"/>
    <x v="0"/>
    <s v="Low"/>
    <n v="0"/>
    <x v="0"/>
    <x v="2"/>
  </r>
  <r>
    <s v="2162-DCFP"/>
    <x v="0"/>
    <n v="31"/>
    <x v="1"/>
    <x v="0"/>
    <n v="0"/>
    <s v="No"/>
    <n v="0"/>
    <s v="MT"/>
    <s v="Hombre"/>
    <s v="Male"/>
    <x v="37"/>
    <s v="Yes"/>
    <s v="No"/>
    <x v="1"/>
    <n v="2"/>
    <x v="0"/>
    <x v="1"/>
    <s v="direct debit"/>
    <n v="6"/>
    <x v="1"/>
    <n v="6"/>
    <n v="192"/>
    <x v="0"/>
    <x v="0"/>
    <s v="2023/01/11"/>
    <d v="2023-01-11T00:00:00"/>
    <x v="814"/>
    <s v="Bajo"/>
    <s v="Low"/>
    <n v="6.1448333020972514"/>
    <x v="2"/>
    <s v="Email"/>
    <s v="Email"/>
    <b v="1"/>
    <s v="Yes"/>
    <s v="Gaming"/>
    <x v="0"/>
    <s v="Medium"/>
    <n v="0.12903225806451613"/>
    <x v="0"/>
    <x v="2"/>
  </r>
  <r>
    <s v="9601-RKOY"/>
    <x v="1"/>
    <n v="36"/>
    <x v="0"/>
    <x v="3"/>
    <n v="1"/>
    <s v="Yes"/>
    <n v="0"/>
    <s v="OH"/>
    <s v="Hombre"/>
    <s v="Male"/>
    <x v="56"/>
    <s v="No"/>
    <s v="Yes"/>
    <x v="0"/>
    <n v="0"/>
    <x v="1"/>
    <x v="1"/>
    <s v="CREDIT CARD"/>
    <n v="36"/>
    <x v="0"/>
    <n v="36"/>
    <n v="1287"/>
    <x v="4"/>
    <x v="9"/>
    <s v="2020-08-14"/>
    <d v="2020-08-14T00:00:00"/>
    <x v="1049"/>
    <s v="Medio"/>
    <s v="Medium"/>
    <n v="31.491033636997699"/>
    <x v="7"/>
    <s v="Teléfono"/>
    <s v="Phone"/>
    <b v="1"/>
    <s v="Yes"/>
    <s v="Gaming"/>
    <x v="1"/>
    <s v="Low"/>
    <n v="5.5555555555555552E-2"/>
    <x v="0"/>
    <x v="1"/>
  </r>
  <r>
    <s v="6662-PNJU"/>
    <x v="1"/>
    <n v="28"/>
    <x v="4"/>
    <x v="5"/>
    <n v="0"/>
    <s v="No"/>
    <n v="47"/>
    <s v="ME"/>
    <s v="Hombre"/>
    <s v="Male"/>
    <x v="0"/>
    <s v="No"/>
    <s v="No"/>
    <x v="0"/>
    <n v="0"/>
    <x v="1"/>
    <x v="0"/>
    <s v="direct debit"/>
    <n v="64"/>
    <x v="1"/>
    <n v="64"/>
    <n v="1814"/>
    <x v="2"/>
    <x v="2"/>
    <s v="2022-04-25"/>
    <d v="2022-04-25T00:00:00"/>
    <x v="1050"/>
    <s v="Bajo"/>
    <s v="Low"/>
    <n v="69.41733477542931"/>
    <x v="3"/>
    <s v="SMS"/>
    <s v="SMS"/>
    <b v="1"/>
    <s v="Yes"/>
    <s v="Running"/>
    <x v="2"/>
    <s v="Medium"/>
    <n v="0.21428571428571427"/>
    <x v="0"/>
    <x v="0"/>
  </r>
  <r>
    <s v="4811-UPIY"/>
    <x v="1"/>
    <n v="2"/>
    <x v="1"/>
    <x v="35"/>
    <n v="1"/>
    <s v="Yes"/>
    <n v="0"/>
    <s v="AL"/>
    <s v="Hombre"/>
    <s v="Male"/>
    <x v="32"/>
    <s v="Yes"/>
    <s v="No"/>
    <x v="0"/>
    <n v="0"/>
    <x v="0"/>
    <x v="0"/>
    <s v="direct debit"/>
    <n v="17"/>
    <x v="1"/>
    <n v="17"/>
    <n v="37"/>
    <x v="2"/>
    <x v="5"/>
    <s v="2022/09/14"/>
    <d v="2022-09-14T00:00:00"/>
    <x v="169"/>
    <s v="Medio"/>
    <s v="Medium"/>
    <n v="18.39226412872933"/>
    <x v="9"/>
    <s v="SMS"/>
    <s v="SMS"/>
    <b v="1"/>
    <s v="Yes"/>
    <s v="Cooking"/>
    <x v="0"/>
    <s v="Medium"/>
    <n v="2.5"/>
    <x v="1"/>
    <x v="2"/>
  </r>
  <r>
    <s v="2004-DVMV"/>
    <x v="0"/>
    <n v="60"/>
    <x v="1"/>
    <x v="7"/>
    <n v="0"/>
    <s v="No"/>
    <n v="59"/>
    <s v="WA"/>
    <s v="Female"/>
    <s v="Female"/>
    <x v="36"/>
    <s v="No"/>
    <s v="No"/>
    <x v="1"/>
    <n v="6"/>
    <x v="1"/>
    <x v="1"/>
    <s v="CREDIT CARD"/>
    <n v="29"/>
    <x v="0"/>
    <n v="29"/>
    <n v="1724"/>
    <x v="0"/>
    <x v="0"/>
    <s v="2023/11/17"/>
    <d v="2023-11-17T00:00:00"/>
    <x v="823"/>
    <s v="Bajo"/>
    <s v="Low"/>
    <n v="31.099591978283939"/>
    <x v="10"/>
    <s v="Email"/>
    <s v="Email"/>
    <b v="1"/>
    <s v="Yes"/>
    <s v="Running"/>
    <x v="1"/>
    <s v="Medium"/>
    <n v="0.11666666666666667"/>
    <x v="0"/>
    <x v="0"/>
  </r>
  <r>
    <s v="1769-WSXE"/>
    <x v="0"/>
    <n v="71"/>
    <x v="1"/>
    <x v="13"/>
    <n v="1"/>
    <s v="Yes"/>
    <n v="0"/>
    <s v="NM"/>
    <s v="Female"/>
    <s v="Female"/>
    <x v="38"/>
    <s v="No"/>
    <s v="No"/>
    <x v="1"/>
    <n v="3"/>
    <x v="1"/>
    <x v="1"/>
    <s v="CREDIT CARD"/>
    <n v="27"/>
    <x v="0"/>
    <n v="27"/>
    <n v="1889"/>
    <x v="0"/>
    <x v="0"/>
    <s v="2022/02/13"/>
    <d v="2022-02-13T00:00:00"/>
    <x v="97"/>
    <s v="Alto"/>
    <s v="High"/>
    <n v="26.068671080442751"/>
    <x v="9"/>
    <s v="Teléfono"/>
    <s v="Phone"/>
    <b v="1"/>
    <s v="Yes"/>
    <s v="Gaming"/>
    <x v="0"/>
    <s v="Medium"/>
    <n v="7.0422535211267609E-2"/>
    <x v="0"/>
    <x v="0"/>
  </r>
  <r>
    <s v="2041-ZZOG"/>
    <x v="0"/>
    <n v="70"/>
    <x v="1"/>
    <x v="0"/>
    <n v="0"/>
    <s v="No"/>
    <n v="0"/>
    <s v="GA"/>
    <s v="Hombre"/>
    <s v="Male"/>
    <x v="24"/>
    <s v="No"/>
    <s v="No"/>
    <x v="0"/>
    <n v="0"/>
    <x v="0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Cooking"/>
    <x v="0"/>
    <s v="Low"/>
    <n v="2.8571428571428571E-2"/>
    <x v="0"/>
    <x v="0"/>
  </r>
  <r>
    <s v="0897-ZVGW"/>
    <x v="0"/>
    <n v="60"/>
    <x v="1"/>
    <x v="1"/>
    <n v="1"/>
    <s v="Yes"/>
    <n v="0"/>
    <s v="HI"/>
    <s v="Hombre"/>
    <s v="Male"/>
    <x v="27"/>
    <s v="No"/>
    <s v="Yes"/>
    <x v="1"/>
    <n v="4"/>
    <x v="0"/>
    <x v="1"/>
    <s v="direct debit"/>
    <n v="51"/>
    <x v="1"/>
    <n v="51"/>
    <n v="3062"/>
    <x v="0"/>
    <x v="0"/>
    <s v="2020/01/30"/>
    <d v="2020-01-30T00:00:00"/>
    <x v="905"/>
    <s v="Bajo"/>
    <s v="Low"/>
    <n v="41.321291806119191"/>
    <x v="0"/>
    <s v="Teléfono"/>
    <s v="Phone"/>
    <b v="1"/>
    <s v="Yes"/>
    <s v="Running"/>
    <x v="1"/>
    <s v="Low"/>
    <n v="0"/>
    <x v="0"/>
    <x v="1"/>
  </r>
  <r>
    <s v="3835-TBQO"/>
    <x v="1"/>
    <n v="1"/>
    <x v="5"/>
    <x v="2"/>
    <n v="0"/>
    <s v="No"/>
    <n v="0"/>
    <s v="MN"/>
    <s v="Female"/>
    <s v="Female"/>
    <x v="43"/>
    <s v="No"/>
    <s v="No"/>
    <x v="0"/>
    <n v="0"/>
    <x v="0"/>
    <x v="0"/>
    <s v="direct debit"/>
    <n v="28"/>
    <x v="1"/>
    <n v="28"/>
    <n v="28"/>
    <x v="2"/>
    <x v="16"/>
    <s v="2023/02/07"/>
    <d v="2023-02-07T00:00:00"/>
    <x v="817"/>
    <s v="Medio"/>
    <s v="Medium"/>
    <n v="23.000230198080601"/>
    <x v="6"/>
    <s v="SMS"/>
    <s v="SMS"/>
    <b v="1"/>
    <s v="Yes"/>
    <s v="Gaming"/>
    <x v="0"/>
    <s v="High"/>
    <n v="8"/>
    <x v="0"/>
    <x v="0"/>
  </r>
  <r>
    <s v="6873-JCIW"/>
    <x v="0"/>
    <n v="39"/>
    <x v="0"/>
    <x v="12"/>
    <n v="1"/>
    <s v="Yes"/>
    <n v="0"/>
    <s v="DE"/>
    <s v="Hombre"/>
    <s v="Male"/>
    <x v="12"/>
    <s v="No"/>
    <s v="No"/>
    <x v="0"/>
    <n v="0"/>
    <x v="1"/>
    <x v="1"/>
    <s v="direct debit"/>
    <n v="59"/>
    <x v="1"/>
    <n v="59"/>
    <n v="2341"/>
    <x v="0"/>
    <x v="0"/>
    <s v="2022-06-12"/>
    <d v="2022-06-12T00:00:00"/>
    <x v="596"/>
    <s v="Medio"/>
    <s v="Medium"/>
    <n v="53.005418385025408"/>
    <x v="0"/>
    <s v="Email"/>
    <s v="Email"/>
    <b v="1"/>
    <s v="Yes"/>
    <s v="Running"/>
    <x v="1"/>
    <s v="Low"/>
    <n v="0"/>
    <x v="0"/>
    <x v="0"/>
  </r>
  <r>
    <s v="6323-IGPR"/>
    <x v="0"/>
    <n v="8"/>
    <x v="1"/>
    <x v="0"/>
    <n v="0"/>
    <s v="No"/>
    <n v="0"/>
    <s v="WY"/>
    <s v="Female"/>
    <s v="Female"/>
    <x v="7"/>
    <s v="No"/>
    <s v="No"/>
    <x v="0"/>
    <n v="0"/>
    <x v="0"/>
    <x v="0"/>
    <s v="CREDIT CARD"/>
    <n v="11"/>
    <x v="0"/>
    <n v="11"/>
    <n v="80"/>
    <x v="0"/>
    <x v="0"/>
    <s v="2021-06-06"/>
    <d v="2021-06-06T00:00:00"/>
    <x v="1051"/>
    <s v="Medio"/>
    <s v="Medium"/>
    <n v="10.58876717186509"/>
    <x v="10"/>
    <s v="Teléfono"/>
    <s v="Phone"/>
    <b v="1"/>
    <s v="Yes"/>
    <s v="Cooking"/>
    <x v="0"/>
    <s v="Medium"/>
    <n v="0.875"/>
    <x v="0"/>
    <x v="0"/>
  </r>
  <r>
    <s v="9835-HWSR"/>
    <x v="0"/>
    <n v="66"/>
    <x v="1"/>
    <x v="19"/>
    <n v="1"/>
    <s v="Yes"/>
    <n v="0"/>
    <s v="AL"/>
    <s v="Female"/>
    <s v="Female"/>
    <x v="21"/>
    <s v="No"/>
    <s v="No"/>
    <x v="0"/>
    <n v="0"/>
    <x v="1"/>
    <x v="0"/>
    <s v="direct debit"/>
    <n v="43"/>
    <x v="1"/>
    <n v="43"/>
    <n v="2853"/>
    <x v="0"/>
    <x v="0"/>
    <s v="2021-03-20"/>
    <d v="2021-03-20T00:00:00"/>
    <x v="190"/>
    <s v="Bajo"/>
    <s v="Low"/>
    <n v="45.891887622665607"/>
    <x v="7"/>
    <s v="SMS"/>
    <s v="SMS"/>
    <b v="0"/>
    <s v="No"/>
    <s v="Running"/>
    <x v="1"/>
    <s v="Low"/>
    <n v="3.0303030303030304E-2"/>
    <x v="2"/>
    <x v="0"/>
  </r>
  <r>
    <s v="2472-IVOM"/>
    <x v="0"/>
    <n v="31"/>
    <x v="0"/>
    <x v="18"/>
    <n v="1"/>
    <s v="Yes"/>
    <n v="0"/>
    <s v="MS"/>
    <s v="Hombre"/>
    <s v="Male"/>
    <x v="45"/>
    <s v="No"/>
    <s v="No"/>
    <x v="0"/>
    <n v="0"/>
    <x v="0"/>
    <x v="0"/>
    <s v="direct debit"/>
    <n v="47"/>
    <x v="1"/>
    <n v="47"/>
    <n v="1433"/>
    <x v="0"/>
    <x v="0"/>
    <s v="2020/02/28"/>
    <d v="2020-02-28T00:00:00"/>
    <x v="925"/>
    <s v="Bajo"/>
    <s v="Low"/>
    <n v="42.577750328026397"/>
    <x v="9"/>
    <s v="Email"/>
    <s v="Email"/>
    <b v="1"/>
    <s v="Yes"/>
    <s v="Running"/>
    <x v="1"/>
    <s v="Medium"/>
    <n v="0.16129032258064516"/>
    <x v="0"/>
    <x v="0"/>
  </r>
  <r>
    <s v="9269-HKES"/>
    <x v="0"/>
    <n v="25"/>
    <x v="0"/>
    <x v="1"/>
    <n v="1"/>
    <s v="Yes"/>
    <n v="0"/>
    <s v="AK"/>
    <s v="Female"/>
    <s v="Female"/>
    <x v="43"/>
    <s v="No"/>
    <s v="No"/>
    <x v="0"/>
    <n v="0"/>
    <x v="1"/>
    <x v="0"/>
    <s v="CREDIT CARD"/>
    <n v="21"/>
    <x v="0"/>
    <n v="21"/>
    <n v="541"/>
    <x v="0"/>
    <x v="0"/>
    <s v="2021-03-07"/>
    <d v="2021-03-07T00:00:00"/>
    <x v="1052"/>
    <s v="Bajo"/>
    <s v="Low"/>
    <n v="22.936184137087679"/>
    <x v="3"/>
    <s v="SMS"/>
    <s v="SMS"/>
    <b v="0"/>
    <s v="No"/>
    <s v="Gaming"/>
    <x v="0"/>
    <s v="Medium"/>
    <n v="0.24"/>
    <x v="0"/>
    <x v="0"/>
  </r>
  <r>
    <s v="8874-YYVN"/>
    <x v="1"/>
    <n v="1"/>
    <x v="1"/>
    <x v="5"/>
    <n v="1"/>
    <s v="Yes"/>
    <n v="0"/>
    <s v="OH"/>
    <s v="Female"/>
    <s v="Female"/>
    <x v="5"/>
    <s v="No"/>
    <s v="No"/>
    <x v="0"/>
    <n v="0"/>
    <x v="0"/>
    <x v="0"/>
    <s v="CREDIT CARD"/>
    <n v="45"/>
    <x v="0"/>
    <n v="45"/>
    <n v="45"/>
    <x v="3"/>
    <x v="1"/>
    <s v="2022/05/27"/>
    <d v="2022-05-27T00:00:00"/>
    <x v="1053"/>
    <s v="Bajo"/>
    <s v="Low"/>
    <n v="42.939643019453783"/>
    <x v="4"/>
    <s v="SMS"/>
    <s v="SMS"/>
    <b v="0"/>
    <s v="No"/>
    <s v="Gaming"/>
    <x v="1"/>
    <s v="Low"/>
    <n v="1"/>
    <x v="0"/>
    <x v="0"/>
  </r>
  <r>
    <s v="8617-BXNL"/>
    <x v="0"/>
    <n v="68"/>
    <x v="1"/>
    <x v="19"/>
    <n v="1"/>
    <s v="Yes"/>
    <n v="0"/>
    <s v="IN"/>
    <s v="Hombre"/>
    <s v="Male"/>
    <x v="36"/>
    <s v="No"/>
    <s v="No"/>
    <x v="0"/>
    <n v="0"/>
    <x v="1"/>
    <x v="2"/>
    <s v="direct debit"/>
    <n v="42"/>
    <x v="1"/>
    <n v="42"/>
    <n v="2864"/>
    <x v="0"/>
    <x v="0"/>
    <s v="2020/09/17"/>
    <d v="2020-09-17T00:00:00"/>
    <x v="783"/>
    <s v="Bajo"/>
    <s v="Low"/>
    <n v="33.950806585401587"/>
    <x v="10"/>
    <s v="Teléfono"/>
    <s v="Phone"/>
    <b v="0"/>
    <s v="No"/>
    <s v="Cooking"/>
    <x v="1"/>
    <s v="Medium"/>
    <n v="0.10294117647058823"/>
    <x v="2"/>
    <x v="0"/>
  </r>
  <r>
    <s v="7594-EFVT"/>
    <x v="0"/>
    <n v="60"/>
    <x v="1"/>
    <x v="19"/>
    <n v="1"/>
    <s v="Yes"/>
    <n v="0"/>
    <s v="WI"/>
    <s v="Hombre"/>
    <s v="Male"/>
    <x v="21"/>
    <s v="No"/>
    <s v="No"/>
    <x v="0"/>
    <n v="0"/>
    <x v="1"/>
    <x v="1"/>
    <s v="direct debit"/>
    <n v="24"/>
    <x v="1"/>
    <n v="24"/>
    <n v="1444"/>
    <x v="0"/>
    <x v="0"/>
    <s v="2022-01-15"/>
    <d v="2022-01-15T00:00:00"/>
    <x v="1054"/>
    <s v="Bajo"/>
    <s v="Low"/>
    <n v="23.23395069098655"/>
    <x v="8"/>
    <s v="Email"/>
    <s v="Email"/>
    <b v="0"/>
    <s v="No"/>
    <s v="Running"/>
    <x v="0"/>
    <s v="High"/>
    <n v="0.15"/>
    <x v="2"/>
    <x v="0"/>
  </r>
  <r>
    <s v="2190-ITDM"/>
    <x v="0"/>
    <n v="5"/>
    <x v="1"/>
    <x v="13"/>
    <n v="1"/>
    <s v="Yes"/>
    <n v="0"/>
    <s v="MA"/>
    <s v="Hombre"/>
    <s v="Male"/>
    <x v="6"/>
    <s v="No"/>
    <s v="Yes"/>
    <x v="0"/>
    <n v="0"/>
    <x v="0"/>
    <x v="2"/>
    <s v="direct debit"/>
    <n v="29"/>
    <x v="1"/>
    <n v="29"/>
    <n v="136"/>
    <x v="0"/>
    <x v="0"/>
    <s v="2020-01-23"/>
    <d v="2020-01-23T00:00:00"/>
    <x v="394"/>
    <s v="Medio"/>
    <s v="Medium"/>
    <n v="24.425195654069469"/>
    <x v="3"/>
    <s v="Teléfono"/>
    <s v="Phone"/>
    <b v="1"/>
    <s v="Yes"/>
    <s v="Running"/>
    <x v="0"/>
    <s v="Medium"/>
    <n v="1.2"/>
    <x v="0"/>
    <x v="0"/>
  </r>
  <r>
    <s v="3038-IFZO"/>
    <x v="0"/>
    <n v="58"/>
    <x v="1"/>
    <x v="11"/>
    <n v="1"/>
    <s v="Yes"/>
    <n v="0"/>
    <s v="OK"/>
    <s v="Hombre"/>
    <s v="Male"/>
    <x v="5"/>
    <s v="No"/>
    <s v="No"/>
    <x v="0"/>
    <n v="0"/>
    <x v="0"/>
    <x v="2"/>
    <s v="direct debit"/>
    <n v="21"/>
    <x v="1"/>
    <n v="21"/>
    <n v="1225"/>
    <x v="0"/>
    <x v="0"/>
    <s v="2021/10/31"/>
    <d v="2021-10-31T00:00:00"/>
    <x v="1055"/>
    <s v="Alto"/>
    <s v="High"/>
    <n v="17.656663471826612"/>
    <x v="3"/>
    <s v="Teléfono"/>
    <s v="Phone"/>
    <b v="1"/>
    <s v="Yes"/>
    <s v="Gaming"/>
    <x v="0"/>
    <s v="Medium"/>
    <n v="0.10344827586206896"/>
    <x v="0"/>
    <x v="0"/>
  </r>
  <r>
    <s v="8372-OQFU"/>
    <x v="0"/>
    <n v="17"/>
    <x v="1"/>
    <x v="11"/>
    <n v="1"/>
    <s v="Yes"/>
    <n v="0"/>
    <s v="SC"/>
    <s v="Female"/>
    <s v="Female"/>
    <x v="5"/>
    <s v="No"/>
    <s v="No"/>
    <x v="0"/>
    <n v="0"/>
    <x v="0"/>
    <x v="1"/>
    <s v="CREDIT CARD"/>
    <n v="32"/>
    <x v="0"/>
    <n v="32"/>
    <n v="552"/>
    <x v="0"/>
    <x v="0"/>
    <s v="2022-11-15"/>
    <d v="2022-11-15T00:00:00"/>
    <x v="304"/>
    <s v="Alto"/>
    <s v="High"/>
    <n v="26.333151027268929"/>
    <x v="7"/>
    <s v="SMS"/>
    <s v="SMS"/>
    <b v="1"/>
    <s v="Yes"/>
    <s v="Cooking"/>
    <x v="0"/>
    <s v="Low"/>
    <n v="0.11764705882352941"/>
    <x v="0"/>
    <x v="0"/>
  </r>
  <r>
    <s v="9049-VDZX"/>
    <x v="1"/>
    <n v="16"/>
    <x v="2"/>
    <x v="0"/>
    <n v="0"/>
    <s v="No"/>
    <n v="0"/>
    <s v="ID"/>
    <s v="Female"/>
    <s v="Female"/>
    <x v="20"/>
    <s v="Yes"/>
    <s v="No"/>
    <x v="0"/>
    <n v="0"/>
    <x v="0"/>
    <x v="0"/>
    <s v="CREDIT CARD"/>
    <n v="12"/>
    <x v="0"/>
    <n v="12"/>
    <n v="183"/>
    <x v="3"/>
    <x v="7"/>
    <s v="2020/11/11"/>
    <d v="2020-11-11T00:00:00"/>
    <x v="1056"/>
    <s v="Alto"/>
    <s v="High"/>
    <n v="12.22414893048936"/>
    <x v="10"/>
    <s v="Email"/>
    <s v="Email"/>
    <b v="0"/>
    <s v="No"/>
    <s v="Cooking"/>
    <x v="0"/>
    <s v="Medium"/>
    <n v="0.4375"/>
    <x v="0"/>
    <x v="2"/>
  </r>
  <r>
    <s v="4646-MEPF"/>
    <x v="0"/>
    <n v="4"/>
    <x v="0"/>
    <x v="9"/>
    <n v="1"/>
    <s v="Yes"/>
    <n v="0"/>
    <s v="UT"/>
    <s v="Female"/>
    <s v="Female"/>
    <x v="26"/>
    <s v="No"/>
    <s v="No"/>
    <x v="0"/>
    <n v="0"/>
    <x v="0"/>
    <x v="0"/>
    <s v="CREDIT CARD"/>
    <n v="23"/>
    <x v="0"/>
    <n v="23"/>
    <n v="98"/>
    <x v="0"/>
    <x v="0"/>
    <s v="2022/05/22"/>
    <d v="2022-05-22T00:00:00"/>
    <x v="1057"/>
    <s v="Medio"/>
    <s v="Medium"/>
    <n v="24.891899372511229"/>
    <x v="6"/>
    <s v="SMS"/>
    <s v="SMS"/>
    <b v="1"/>
    <s v="Yes"/>
    <s v="Cooking"/>
    <x v="0"/>
    <s v="High"/>
    <n v="2"/>
    <x v="0"/>
    <x v="0"/>
  </r>
  <r>
    <s v="7216-BWAX"/>
    <x v="0"/>
    <n v="66"/>
    <x v="0"/>
    <x v="11"/>
    <n v="1"/>
    <s v="Yes"/>
    <n v="0"/>
    <s v="SC"/>
    <s v="Female"/>
    <s v="Female"/>
    <x v="34"/>
    <s v="No"/>
    <s v="Yes"/>
    <x v="1"/>
    <n v="2"/>
    <x v="1"/>
    <x v="1"/>
    <s v="direct debit"/>
    <n v="30"/>
    <x v="1"/>
    <n v="30"/>
    <n v="1970"/>
    <x v="0"/>
    <x v="0"/>
    <s v="2020/04/03"/>
    <d v="2020-04-03T00:00:00"/>
    <x v="1058"/>
    <s v="Alto"/>
    <s v="High"/>
    <n v="28.380875594660999"/>
    <x v="1"/>
    <s v="SMS"/>
    <s v="SMS"/>
    <b v="0"/>
    <s v="No"/>
    <s v="Reading"/>
    <x v="0"/>
    <s v="High"/>
    <n v="0.15151515151515152"/>
    <x v="0"/>
    <x v="1"/>
  </r>
  <r>
    <s v="1562-PTLF"/>
    <x v="0"/>
    <n v="64"/>
    <x v="1"/>
    <x v="0"/>
    <n v="0"/>
    <s v="No"/>
    <n v="0"/>
    <s v="MI"/>
    <s v="Hombre"/>
    <s v="Male"/>
    <x v="9"/>
    <s v="No"/>
    <s v="No"/>
    <x v="1"/>
    <n v="3"/>
    <x v="0"/>
    <x v="2"/>
    <s v="CREDIT CARD"/>
    <n v="7"/>
    <x v="0"/>
    <n v="7"/>
    <n v="448"/>
    <x v="0"/>
    <x v="0"/>
    <s v="2020-05-11"/>
    <d v="2020-05-11T00:00:00"/>
    <x v="1059"/>
    <s v="Bajo"/>
    <s v="Low"/>
    <n v="7.4002257366231854"/>
    <x v="8"/>
    <s v="Teléfono"/>
    <s v="Phone"/>
    <b v="1"/>
    <s v="Yes"/>
    <s v="Running"/>
    <x v="0"/>
    <s v="High"/>
    <n v="0.140625"/>
    <x v="0"/>
    <x v="0"/>
  </r>
  <r>
    <s v="1622-TQMB"/>
    <x v="1"/>
    <n v="35"/>
    <x v="1"/>
    <x v="13"/>
    <n v="1"/>
    <s v="Yes"/>
    <n v="0"/>
    <s v="DC"/>
    <s v="Hombre"/>
    <s v="Male"/>
    <x v="30"/>
    <s v="No"/>
    <s v="Yes"/>
    <x v="0"/>
    <n v="0"/>
    <x v="0"/>
    <x v="0"/>
    <s v="direct debit"/>
    <n v="45"/>
    <x v="1"/>
    <n v="45"/>
    <n v="1583"/>
    <x v="1"/>
    <x v="8"/>
    <s v="2023/06/16"/>
    <d v="2023-06-16T00:00:00"/>
    <x v="17"/>
    <s v="Medio"/>
    <s v="Medium"/>
    <n v="44.400949905591389"/>
    <x v="1"/>
    <s v="Email"/>
    <s v="Email"/>
    <b v="1"/>
    <s v="Yes"/>
    <s v="Gaming"/>
    <x v="1"/>
    <s v="High"/>
    <n v="0.2857142857142857"/>
    <x v="0"/>
    <x v="1"/>
  </r>
  <r>
    <s v="9753-CTYE"/>
    <x v="0"/>
    <n v="67"/>
    <x v="1"/>
    <x v="0"/>
    <n v="0"/>
    <s v="No"/>
    <n v="0"/>
    <s v="OH"/>
    <s v="Female"/>
    <s v="Female"/>
    <x v="47"/>
    <s v="Yes"/>
    <s v="No"/>
    <x v="0"/>
    <n v="0"/>
    <x v="0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Reading"/>
    <x v="0"/>
    <s v="Medium"/>
    <n v="8.9552238805970144E-2"/>
    <x v="0"/>
    <x v="2"/>
  </r>
  <r>
    <s v="9519-CCWW"/>
    <x v="0"/>
    <n v="41"/>
    <x v="1"/>
    <x v="19"/>
    <n v="1"/>
    <s v="Yes"/>
    <n v="0"/>
    <s v="NY"/>
    <s v="Female"/>
    <s v="Female"/>
    <x v="28"/>
    <s v="No"/>
    <s v="No"/>
    <x v="0"/>
    <n v="0"/>
    <x v="0"/>
    <x v="0"/>
    <s v="CREDIT CARD"/>
    <n v="26"/>
    <x v="0"/>
    <n v="26"/>
    <n v="1078"/>
    <x v="0"/>
    <x v="0"/>
    <s v="2021/02/22"/>
    <d v="2021-02-22T00:00:00"/>
    <x v="435"/>
    <s v="Medio"/>
    <s v="Medium"/>
    <n v="28.47282408675337"/>
    <x v="1"/>
    <s v="SMS"/>
    <s v="SMS"/>
    <b v="1"/>
    <s v="Yes"/>
    <s v="Reading"/>
    <x v="0"/>
    <s v="High"/>
    <n v="0.24390243902439024"/>
    <x v="2"/>
    <x v="0"/>
  </r>
  <r>
    <s v="5096-NJRS"/>
    <x v="0"/>
    <n v="13"/>
    <x v="1"/>
    <x v="9"/>
    <n v="1"/>
    <s v="Yes"/>
    <n v="0"/>
    <s v="AR"/>
    <s v="Female"/>
    <s v="Female"/>
    <x v="36"/>
    <s v="No"/>
    <s v="No"/>
    <x v="0"/>
    <n v="0"/>
    <x v="0"/>
    <x v="0"/>
    <s v="direct debit"/>
    <n v="34"/>
    <x v="1"/>
    <n v="34"/>
    <n v="441"/>
    <x v="0"/>
    <x v="0"/>
    <s v="2021-10-30"/>
    <d v="2021-10-30T00:00:00"/>
    <x v="358"/>
    <s v="Bajo"/>
    <s v="Low"/>
    <n v="36.895143987978017"/>
    <x v="5"/>
    <s v="Teléfono"/>
    <s v="Phone"/>
    <b v="0"/>
    <s v="No"/>
    <s v="Running"/>
    <x v="1"/>
    <s v="Medium"/>
    <n v="0.23076923076923078"/>
    <x v="0"/>
    <x v="0"/>
  </r>
  <r>
    <s v="0790-HTZT"/>
    <x v="0"/>
    <n v="45"/>
    <x v="1"/>
    <x v="7"/>
    <n v="1"/>
    <s v="Yes"/>
    <n v="0"/>
    <s v="MN"/>
    <s v="Female"/>
    <s v="Female"/>
    <x v="59"/>
    <s v="No"/>
    <s v="No"/>
    <x v="1"/>
    <n v="3"/>
    <x v="0"/>
    <x v="0"/>
    <s v="direct debit"/>
    <n v="38"/>
    <x v="1"/>
    <n v="38"/>
    <n v="1699"/>
    <x v="0"/>
    <x v="0"/>
    <s v="2022-06-01"/>
    <d v="2022-06-01T00:00:00"/>
    <x v="1061"/>
    <s v="Alto"/>
    <s v="High"/>
    <n v="39.594672645063113"/>
    <x v="1"/>
    <s v="Teléfono"/>
    <s v="Phone"/>
    <b v="1"/>
    <s v="Yes"/>
    <s v="Gaming"/>
    <x v="1"/>
    <s v="High"/>
    <n v="0.22222222222222221"/>
    <x v="0"/>
    <x v="0"/>
  </r>
  <r>
    <s v="1789-SANG"/>
    <x v="0"/>
    <n v="67"/>
    <x v="2"/>
    <x v="0"/>
    <n v="0"/>
    <s v="No"/>
    <n v="0"/>
    <s v="SC"/>
    <s v="Female"/>
    <s v="Female"/>
    <x v="43"/>
    <s v="No"/>
    <s v="No"/>
    <x v="1"/>
    <n v="4"/>
    <x v="0"/>
    <x v="2"/>
    <s v="direct debit"/>
    <n v="10"/>
    <x v="1"/>
    <n v="10"/>
    <n v="685"/>
    <x v="0"/>
    <x v="0"/>
    <s v="2021/05/23"/>
    <d v="2021-05-23T00:00:00"/>
    <x v="1062"/>
    <s v="Medio"/>
    <s v="Medium"/>
    <n v="8.3539786243408258"/>
    <x v="2"/>
    <s v="Email"/>
    <s v="Email"/>
    <b v="0"/>
    <s v="No"/>
    <s v="Running"/>
    <x v="0"/>
    <s v="Medium"/>
    <n v="5.9701492537313432E-2"/>
    <x v="0"/>
    <x v="0"/>
  </r>
  <r>
    <s v="0531-IFBK"/>
    <x v="0"/>
    <n v="13"/>
    <x v="1"/>
    <x v="0"/>
    <n v="0"/>
    <s v="No"/>
    <n v="0"/>
    <s v="NY"/>
    <s v="Hombre"/>
    <s v="Male"/>
    <x v="37"/>
    <s v="Yes"/>
    <s v="No"/>
    <x v="0"/>
    <n v="0"/>
    <x v="0"/>
    <x v="2"/>
    <s v="CREDIT CARD"/>
    <n v="10"/>
    <x v="0"/>
    <n v="10"/>
    <n v="130"/>
    <x v="0"/>
    <x v="0"/>
    <s v="2022-11-29"/>
    <d v="2022-11-29T00:00:00"/>
    <x v="545"/>
    <s v="Bajo"/>
    <s v="Low"/>
    <n v="10.745764163066889"/>
    <x v="4"/>
    <s v="Email"/>
    <s v="Email"/>
    <b v="0"/>
    <s v="No"/>
    <s v="Gaming"/>
    <x v="0"/>
    <s v="Low"/>
    <n v="7.6923076923076927E-2"/>
    <x v="0"/>
    <x v="2"/>
  </r>
  <r>
    <s v="7846-CLJE"/>
    <x v="0"/>
    <n v="38"/>
    <x v="0"/>
    <x v="2"/>
    <n v="1"/>
    <s v="Yes"/>
    <n v="0"/>
    <s v="CT"/>
    <s v="Female"/>
    <s v="Female"/>
    <x v="24"/>
    <s v="No"/>
    <s v="No"/>
    <x v="0"/>
    <n v="0"/>
    <x v="1"/>
    <x v="0"/>
    <s v="direct debit"/>
    <n v="38"/>
    <x v="1"/>
    <n v="38"/>
    <n v="1448"/>
    <x v="0"/>
    <x v="0"/>
    <s v="2020/04/23"/>
    <d v="2020-04-23T00:00:00"/>
    <x v="1050"/>
    <s v="Bajo"/>
    <s v="Low"/>
    <n v="34.677177028450181"/>
    <x v="2"/>
    <s v="Email"/>
    <s v="Email"/>
    <b v="0"/>
    <s v="No"/>
    <s v="Running"/>
    <x v="1"/>
    <s v="Medium"/>
    <n v="0.10526315789473684"/>
    <x v="0"/>
    <x v="0"/>
  </r>
  <r>
    <s v="2889-SOUL"/>
    <x v="0"/>
    <n v="26"/>
    <x v="0"/>
    <x v="15"/>
    <n v="0"/>
    <s v="No"/>
    <n v="19"/>
    <s v="WV"/>
    <s v="Hombre"/>
    <s v="Male"/>
    <x v="33"/>
    <s v="Yes"/>
    <s v="No"/>
    <x v="0"/>
    <n v="0"/>
    <x v="0"/>
    <x v="1"/>
    <s v="CREDIT CARD"/>
    <n v="32"/>
    <x v="0"/>
    <n v="32"/>
    <n v="832"/>
    <x v="0"/>
    <x v="0"/>
    <s v="2023-09-12"/>
    <d v="2023-09-12T00:00:00"/>
    <x v="585"/>
    <s v="Medio"/>
    <s v="Medium"/>
    <n v="30.901840801428939"/>
    <x v="2"/>
    <s v="Teléfono"/>
    <s v="Phone"/>
    <b v="1"/>
    <s v="Yes"/>
    <s v="Running"/>
    <x v="1"/>
    <s v="Medium"/>
    <n v="0.15384615384615385"/>
    <x v="2"/>
    <x v="2"/>
  </r>
  <r>
    <s v="3529-EQPS"/>
    <x v="0"/>
    <n v="72"/>
    <x v="1"/>
    <x v="0"/>
    <n v="0"/>
    <s v="No"/>
    <n v="0"/>
    <s v="RI"/>
    <s v="Hombre"/>
    <s v="Male"/>
    <x v="61"/>
    <s v="No"/>
    <s v="Yes"/>
    <x v="0"/>
    <n v="0"/>
    <x v="0"/>
    <x v="2"/>
    <s v="CREDIT CARD"/>
    <n v="9"/>
    <x v="0"/>
    <n v="9"/>
    <n v="622"/>
    <x v="0"/>
    <x v="0"/>
    <s v="2023/04/11"/>
    <d v="2023-04-11T00:00:00"/>
    <x v="1063"/>
    <s v="Bajo"/>
    <s v="Low"/>
    <n v="8.2564564380153893"/>
    <x v="7"/>
    <s v="Teléfono"/>
    <s v="Phone"/>
    <b v="0"/>
    <s v="No"/>
    <s v="Cooking"/>
    <x v="0"/>
    <s v="Low"/>
    <n v="2.7777777777777776E-2"/>
    <x v="0"/>
    <x v="1"/>
  </r>
  <r>
    <s v="0241-GBUV"/>
    <x v="0"/>
    <n v="55"/>
    <x v="1"/>
    <x v="12"/>
    <n v="1"/>
    <s v="Yes"/>
    <n v="0"/>
    <s v="NC"/>
    <s v="Female"/>
    <s v="Female"/>
    <x v="44"/>
    <s v="No"/>
    <s v="Yes"/>
    <x v="0"/>
    <n v="0"/>
    <x v="1"/>
    <x v="1"/>
    <s v="direct debit"/>
    <n v="64"/>
    <x v="1"/>
    <n v="64"/>
    <n v="3525"/>
    <x v="0"/>
    <x v="0"/>
    <s v="2023/09/04"/>
    <d v="2023-09-04T00:00:00"/>
    <x v="358"/>
    <s v="Bajo"/>
    <s v="Low"/>
    <n v="75.842382531889825"/>
    <x v="7"/>
    <s v="SMS"/>
    <s v="SMS"/>
    <b v="1"/>
    <s v="Yes"/>
    <s v="Cooking"/>
    <x v="2"/>
    <s v="Low"/>
    <n v="3.6363636363636362E-2"/>
    <x v="0"/>
    <x v="1"/>
  </r>
  <r>
    <s v="0339-TBVS"/>
    <x v="0"/>
    <n v="58"/>
    <x v="1"/>
    <x v="7"/>
    <n v="1"/>
    <s v="Yes"/>
    <n v="0"/>
    <s v="NC"/>
    <s v="Female"/>
    <s v="Female"/>
    <x v="13"/>
    <s v="No"/>
    <s v="No"/>
    <x v="0"/>
    <n v="0"/>
    <x v="1"/>
    <x v="2"/>
    <s v="CREDIT CARD"/>
    <n v="40"/>
    <x v="0"/>
    <n v="40"/>
    <n v="2357"/>
    <x v="0"/>
    <x v="0"/>
    <s v="2021/12/01"/>
    <d v="2021-12-01T00:00:00"/>
    <x v="1064"/>
    <s v="Bajo"/>
    <s v="Low"/>
    <n v="39.027422982033492"/>
    <x v="2"/>
    <s v="SMS"/>
    <s v="SMS"/>
    <b v="1"/>
    <s v="Yes"/>
    <s v="Gaming"/>
    <x v="1"/>
    <s v="Medium"/>
    <n v="6.8965517241379309E-2"/>
    <x v="0"/>
    <x v="0"/>
  </r>
  <r>
    <s v="6198-RLNO"/>
    <x v="0"/>
    <n v="59"/>
    <x v="1"/>
    <x v="23"/>
    <n v="1"/>
    <s v="Yes"/>
    <n v="0"/>
    <s v="WY"/>
    <s v="Female"/>
    <s v="Female"/>
    <x v="8"/>
    <s v="Yes"/>
    <s v="No"/>
    <x v="0"/>
    <n v="0"/>
    <x v="1"/>
    <x v="2"/>
    <s v="CREDIT CARD"/>
    <n v="34"/>
    <x v="0"/>
    <n v="34"/>
    <n v="2035"/>
    <x v="0"/>
    <x v="0"/>
    <s v="2023-02-25"/>
    <d v="2023-02-25T00:00:00"/>
    <x v="401"/>
    <s v="Alto"/>
    <s v="High"/>
    <n v="33.960231127291308"/>
    <x v="2"/>
    <s v="Teléfono"/>
    <s v="Phone"/>
    <b v="1"/>
    <s v="Yes"/>
    <s v="Running"/>
    <x v="1"/>
    <s v="Medium"/>
    <n v="6.7796610169491525E-2"/>
    <x v="0"/>
    <x v="2"/>
  </r>
  <r>
    <s v="8775-RXGL"/>
    <x v="0"/>
    <n v="61"/>
    <x v="1"/>
    <x v="13"/>
    <n v="1"/>
    <s v="Yes"/>
    <n v="0"/>
    <s v="UT"/>
    <s v="Hombre"/>
    <s v="Male"/>
    <x v="22"/>
    <s v="Yes"/>
    <s v="No"/>
    <x v="1"/>
    <n v="2"/>
    <x v="0"/>
    <x v="1"/>
    <s v="CREDIT CARD"/>
    <n v="33"/>
    <x v="0"/>
    <n v="33"/>
    <n v="2024"/>
    <x v="0"/>
    <x v="0"/>
    <s v="2022/11/02"/>
    <d v="2022-11-02T00:00:00"/>
    <x v="1065"/>
    <s v="Medio"/>
    <s v="Medium"/>
    <n v="30.856524564539288"/>
    <x v="2"/>
    <s v="Teléfono"/>
    <s v="Phone"/>
    <b v="1"/>
    <s v="Yes"/>
    <s v="Gaming"/>
    <x v="1"/>
    <s v="Medium"/>
    <n v="6.5573770491803282E-2"/>
    <x v="0"/>
    <x v="2"/>
  </r>
  <r>
    <s v="7522-TTZC"/>
    <x v="0"/>
    <n v="60"/>
    <x v="1"/>
    <x v="5"/>
    <n v="1"/>
    <s v="Yes"/>
    <n v="0"/>
    <s v="CT"/>
    <s v="Female"/>
    <s v="Female"/>
    <x v="9"/>
    <s v="No"/>
    <s v="No"/>
    <x v="0"/>
    <n v="0"/>
    <x v="0"/>
    <x v="2"/>
    <s v="direct debit"/>
    <n v="58"/>
    <x v="1"/>
    <n v="58"/>
    <n v="3533"/>
    <x v="0"/>
    <x v="0"/>
    <s v="2020/08/18"/>
    <d v="2020-08-18T00:00:00"/>
    <x v="366"/>
    <s v="Medio"/>
    <s v="Medium"/>
    <n v="62.036175577863169"/>
    <x v="2"/>
    <s v="SMS"/>
    <s v="SMS"/>
    <b v="0"/>
    <s v="No"/>
    <s v="Reading"/>
    <x v="2"/>
    <s v="Medium"/>
    <n v="6.6666666666666666E-2"/>
    <x v="0"/>
    <x v="0"/>
  </r>
  <r>
    <s v="9287-YRZV"/>
    <x v="0"/>
    <n v="54"/>
    <x v="1"/>
    <x v="27"/>
    <n v="1"/>
    <s v="Yes"/>
    <n v="0"/>
    <s v="OR"/>
    <s v="Female"/>
    <s v="Female"/>
    <x v="22"/>
    <s v="Yes"/>
    <s v="No"/>
    <x v="1"/>
    <n v="5"/>
    <x v="1"/>
    <x v="1"/>
    <s v="CREDIT CARD"/>
    <n v="24"/>
    <x v="0"/>
    <n v="24"/>
    <n v="1289"/>
    <x v="0"/>
    <x v="0"/>
    <s v="2020-03-16"/>
    <d v="2020-03-16T00:00:00"/>
    <x v="1066"/>
    <s v="Alto"/>
    <s v="High"/>
    <n v="21.996976861302031"/>
    <x v="6"/>
    <s v="Email"/>
    <s v="Email"/>
    <b v="0"/>
    <s v="No"/>
    <s v="Reading"/>
    <x v="0"/>
    <s v="High"/>
    <n v="0.14814814814814814"/>
    <x v="1"/>
    <x v="2"/>
  </r>
  <r>
    <s v="6083-DLXF"/>
    <x v="0"/>
    <n v="52"/>
    <x v="1"/>
    <x v="9"/>
    <n v="1"/>
    <s v="Yes"/>
    <n v="0"/>
    <s v="TX"/>
    <s v="Hombre"/>
    <s v="Male"/>
    <x v="35"/>
    <s v="No"/>
    <s v="Yes"/>
    <x v="0"/>
    <n v="0"/>
    <x v="0"/>
    <x v="2"/>
    <s v="direct debit"/>
    <n v="45"/>
    <x v="1"/>
    <n v="45"/>
    <n v="2382"/>
    <x v="0"/>
    <x v="0"/>
    <s v="2022/04/23"/>
    <d v="2022-04-23T00:00:00"/>
    <x v="921"/>
    <s v="Alto"/>
    <s v="High"/>
    <n v="50.495991228249828"/>
    <x v="0"/>
    <s v="Teléfono"/>
    <s v="Phone"/>
    <b v="0"/>
    <s v="No"/>
    <s v="Gaming"/>
    <x v="1"/>
    <s v="Low"/>
    <n v="0"/>
    <x v="0"/>
    <x v="1"/>
  </r>
  <r>
    <s v="9449-RDIW"/>
    <x v="0"/>
    <n v="1"/>
    <x v="2"/>
    <x v="0"/>
    <n v="1"/>
    <s v="Yes"/>
    <n v="0"/>
    <s v="IA"/>
    <s v="Hombre"/>
    <s v="Male"/>
    <x v="51"/>
    <s v="No"/>
    <s v="No"/>
    <x v="0"/>
    <n v="0"/>
    <x v="0"/>
    <x v="0"/>
    <s v="direct debit"/>
    <n v="19"/>
    <x v="1"/>
    <n v="19"/>
    <n v="19"/>
    <x v="0"/>
    <x v="0"/>
    <s v="2023-07-14"/>
    <d v="2023-07-14T00:00:00"/>
    <x v="18"/>
    <s v="Medio"/>
    <s v="Medium"/>
    <n v="17.804715561387081"/>
    <x v="7"/>
    <s v="Email"/>
    <s v="Email"/>
    <b v="1"/>
    <s v="Yes"/>
    <s v="Reading"/>
    <x v="0"/>
    <s v="Low"/>
    <n v="2"/>
    <x v="0"/>
    <x v="0"/>
  </r>
  <r>
    <s v="7956-LLXA"/>
    <x v="0"/>
    <n v="21"/>
    <x v="1"/>
    <x v="6"/>
    <n v="1"/>
    <s v="Yes"/>
    <n v="0"/>
    <s v="KS"/>
    <s v="Female"/>
    <s v="Female"/>
    <x v="38"/>
    <s v="No"/>
    <s v="No"/>
    <x v="1"/>
    <n v="4"/>
    <x v="1"/>
    <x v="0"/>
    <s v="direct debit"/>
    <n v="26"/>
    <x v="1"/>
    <n v="26"/>
    <n v="549"/>
    <x v="0"/>
    <x v="0"/>
    <s v="2023-09-10"/>
    <d v="2023-09-10T00:00:00"/>
    <x v="191"/>
    <s v="Bajo"/>
    <s v="Low"/>
    <n v="21.515632699091"/>
    <x v="7"/>
    <s v="Teléfono"/>
    <s v="Phone"/>
    <b v="1"/>
    <s v="Yes"/>
    <s v="Cooking"/>
    <x v="0"/>
    <s v="Low"/>
    <n v="9.5238095238095233E-2"/>
    <x v="0"/>
    <x v="0"/>
  </r>
  <r>
    <s v="5427-FSCD"/>
    <x v="1"/>
    <n v="1"/>
    <x v="2"/>
    <x v="3"/>
    <n v="1"/>
    <s v="Yes"/>
    <n v="0"/>
    <s v="DC"/>
    <s v="Female"/>
    <s v="Female"/>
    <x v="45"/>
    <s v="No"/>
    <s v="No"/>
    <x v="0"/>
    <n v="0"/>
    <x v="0"/>
    <x v="0"/>
    <s v="direct debit"/>
    <n v="32"/>
    <x v="1"/>
    <n v="32"/>
    <n v="32"/>
    <x v="1"/>
    <x v="6"/>
    <s v="2022/07/31"/>
    <d v="2022-07-31T00:00:00"/>
    <x v="1067"/>
    <s v="Alto"/>
    <s v="High"/>
    <n v="31.84416989330461"/>
    <x v="9"/>
    <s v="Email"/>
    <s v="Email"/>
    <b v="1"/>
    <s v="Yes"/>
    <s v="Reading"/>
    <x v="1"/>
    <s v="Medium"/>
    <n v="5"/>
    <x v="0"/>
    <x v="0"/>
  </r>
  <r>
    <s v="7403-HTOY"/>
    <x v="1"/>
    <n v="4"/>
    <x v="3"/>
    <x v="3"/>
    <n v="1"/>
    <s v="Yes"/>
    <n v="0"/>
    <s v="AK"/>
    <s v="Hombre"/>
    <s v="Male"/>
    <x v="57"/>
    <s v="Yes"/>
    <s v="No"/>
    <x v="0"/>
    <n v="0"/>
    <x v="1"/>
    <x v="0"/>
    <s v="direct debit"/>
    <n v="47"/>
    <x v="1"/>
    <n v="47"/>
    <n v="205"/>
    <x v="1"/>
    <x v="8"/>
    <s v="2022-02-07"/>
    <d v="2022-02-07T00:00:00"/>
    <x v="321"/>
    <s v="Bajo"/>
    <s v="Low"/>
    <n v="51.420326510651442"/>
    <x v="5"/>
    <s v="Email"/>
    <s v="Email"/>
    <b v="1"/>
    <s v="Yes"/>
    <s v="Running"/>
    <x v="1"/>
    <s v="Medium"/>
    <n v="0.75"/>
    <x v="0"/>
    <x v="2"/>
  </r>
  <r>
    <s v="5557-IGGS"/>
    <x v="1"/>
    <n v="12"/>
    <x v="4"/>
    <x v="1"/>
    <n v="1"/>
    <s v="Yes"/>
    <n v="0"/>
    <s v="MD"/>
    <s v="Hombre"/>
    <s v="Male"/>
    <x v="26"/>
    <s v="No"/>
    <s v="No"/>
    <x v="0"/>
    <n v="0"/>
    <x v="0"/>
    <x v="0"/>
    <s v="CREDIT CARD"/>
    <n v="29"/>
    <x v="0"/>
    <n v="29"/>
    <n v="355"/>
    <x v="1"/>
    <x v="8"/>
    <s v="2022-02-27"/>
    <d v="2022-02-27T00:00:00"/>
    <x v="93"/>
    <s v="Medio"/>
    <s v="Medium"/>
    <n v="29.15840368094668"/>
    <x v="7"/>
    <s v="SMS"/>
    <s v="SMS"/>
    <b v="0"/>
    <s v="No"/>
    <s v="Reading"/>
    <x v="0"/>
    <s v="Low"/>
    <n v="0.16666666666666666"/>
    <x v="0"/>
    <x v="0"/>
  </r>
  <r>
    <s v="9740-QBHW"/>
    <x v="0"/>
    <n v="70"/>
    <x v="1"/>
    <x v="6"/>
    <n v="1"/>
    <s v="Yes"/>
    <n v="0"/>
    <s v="HI"/>
    <s v="Female"/>
    <s v="Female"/>
    <x v="38"/>
    <s v="No"/>
    <s v="No"/>
    <x v="1"/>
    <n v="5"/>
    <x v="1"/>
    <x v="1"/>
    <s v="direct debit"/>
    <n v="22"/>
    <x v="1"/>
    <n v="22"/>
    <n v="1580"/>
    <x v="0"/>
    <x v="0"/>
    <s v="2021-09-21"/>
    <d v="2021-09-21T00:00:00"/>
    <x v="1068"/>
    <s v="Medio"/>
    <s v="Medium"/>
    <n v="24.33138235143743"/>
    <x v="3"/>
    <s v="Email"/>
    <s v="Email"/>
    <b v="0"/>
    <s v="No"/>
    <s v="Gaming"/>
    <x v="0"/>
    <s v="Medium"/>
    <n v="8.5714285714285715E-2"/>
    <x v="0"/>
    <x v="0"/>
  </r>
  <r>
    <s v="7025-GYRE"/>
    <x v="0"/>
    <n v="6"/>
    <x v="1"/>
    <x v="12"/>
    <n v="1"/>
    <s v="Yes"/>
    <n v="0"/>
    <s v="DC"/>
    <s v="Hombre"/>
    <s v="Male"/>
    <x v="3"/>
    <s v="No"/>
    <s v="No"/>
    <x v="0"/>
    <n v="0"/>
    <x v="0"/>
    <x v="0"/>
    <s v="direct debit"/>
    <n v="24"/>
    <x v="1"/>
    <n v="24"/>
    <n v="149"/>
    <x v="0"/>
    <x v="0"/>
    <s v="2022-12-25"/>
    <d v="2022-12-25T00:00:00"/>
    <x v="723"/>
    <s v="Alto"/>
    <s v="High"/>
    <n v="25.407922403675979"/>
    <x v="10"/>
    <s v="Email"/>
    <s v="Email"/>
    <b v="1"/>
    <s v="Yes"/>
    <s v="Cooking"/>
    <x v="0"/>
    <s v="Medium"/>
    <n v="1.1666666666666667"/>
    <x v="0"/>
    <x v="0"/>
  </r>
  <r>
    <s v="6627-AWPX"/>
    <x v="0"/>
    <n v="7"/>
    <x v="1"/>
    <x v="9"/>
    <n v="0"/>
    <s v="No"/>
    <n v="4"/>
    <s v="DC"/>
    <s v="Hombre"/>
    <s v="Male"/>
    <x v="43"/>
    <s v="No"/>
    <s v="No"/>
    <x v="0"/>
    <n v="0"/>
    <x v="0"/>
    <x v="0"/>
    <s v="CREDIT CARD"/>
    <n v="17"/>
    <x v="0"/>
    <n v="17"/>
    <n v="125"/>
    <x v="0"/>
    <x v="0"/>
    <s v="2020-12-03"/>
    <d v="2020-12-03T00:00:00"/>
    <x v="198"/>
    <s v="Alto"/>
    <s v="High"/>
    <n v="18.883346397067822"/>
    <x v="4"/>
    <s v="Teléfono"/>
    <s v="Phone"/>
    <b v="0"/>
    <s v="No"/>
    <s v="Reading"/>
    <x v="0"/>
    <s v="Low"/>
    <n v="0.14285714285714285"/>
    <x v="0"/>
    <x v="0"/>
  </r>
  <r>
    <s v="1323-MGZN"/>
    <x v="0"/>
    <n v="13"/>
    <x v="1"/>
    <x v="23"/>
    <n v="0"/>
    <s v="No"/>
    <n v="0"/>
    <s v="NM"/>
    <s v="Female"/>
    <s v="Female"/>
    <x v="4"/>
    <s v="No"/>
    <s v="No"/>
    <x v="1"/>
    <n v="5"/>
    <x v="1"/>
    <x v="0"/>
    <s v="CREDIT CARD"/>
    <n v="24"/>
    <x v="0"/>
    <n v="24"/>
    <n v="321"/>
    <x v="0"/>
    <x v="0"/>
    <s v="2020/12/24"/>
    <d v="2020-12-24T00:00:00"/>
    <x v="1069"/>
    <s v="Bajo"/>
    <s v="Low"/>
    <n v="28.059061399028579"/>
    <x v="10"/>
    <s v="Email"/>
    <s v="Email"/>
    <b v="1"/>
    <s v="Yes"/>
    <s v="Reading"/>
    <x v="0"/>
    <s v="Medium"/>
    <n v="0.53846153846153844"/>
    <x v="0"/>
    <x v="0"/>
  </r>
  <r>
    <s v="7304-YNFU"/>
    <x v="1"/>
    <n v="71"/>
    <x v="4"/>
    <x v="13"/>
    <n v="0"/>
    <s v="No"/>
    <n v="36"/>
    <s v="OH"/>
    <s v="Hombre"/>
    <s v="Male"/>
    <x v="14"/>
    <s v="No"/>
    <s v="No"/>
    <x v="0"/>
    <n v="0"/>
    <x v="0"/>
    <x v="2"/>
    <s v="direct debit"/>
    <n v="20"/>
    <x v="1"/>
    <n v="20"/>
    <n v="1424"/>
    <x v="2"/>
    <x v="5"/>
    <s v="2023-11-10"/>
    <d v="2023-11-10T00:00:00"/>
    <x v="413"/>
    <s v="Medio"/>
    <s v="Medium"/>
    <n v="17.808863465352889"/>
    <x v="5"/>
    <s v="Email"/>
    <s v="Email"/>
    <b v="1"/>
    <s v="Yes"/>
    <s v="Cooking"/>
    <x v="0"/>
    <s v="Medium"/>
    <n v="4.2253521126760563E-2"/>
    <x v="0"/>
    <x v="0"/>
  </r>
  <r>
    <s v="4651-LXEG"/>
    <x v="0"/>
    <n v="26"/>
    <x v="0"/>
    <x v="10"/>
    <n v="0"/>
    <s v="No"/>
    <n v="46"/>
    <s v="LA"/>
    <s v="Female"/>
    <s v="Female"/>
    <x v="47"/>
    <s v="Yes"/>
    <s v="No"/>
    <x v="0"/>
    <n v="0"/>
    <x v="1"/>
    <x v="2"/>
    <s v="CREDIT CARD"/>
    <n v="45"/>
    <x v="0"/>
    <n v="45"/>
    <n v="1163"/>
    <x v="0"/>
    <x v="0"/>
    <s v="2023/09/08"/>
    <d v="2023-09-08T00:00:00"/>
    <x v="23"/>
    <s v="Medio"/>
    <s v="Medium"/>
    <n v="40.053603080823741"/>
    <x v="8"/>
    <s v="Teléfono"/>
    <s v="Phone"/>
    <b v="0"/>
    <s v="No"/>
    <s v="Cooking"/>
    <x v="1"/>
    <s v="High"/>
    <n v="0.34615384615384615"/>
    <x v="2"/>
    <x v="2"/>
  </r>
  <r>
    <s v="6830-VSJJ"/>
    <x v="0"/>
    <n v="2"/>
    <x v="1"/>
    <x v="31"/>
    <n v="1"/>
    <s v="Yes"/>
    <n v="0"/>
    <s v="MI"/>
    <s v="Hombre"/>
    <s v="Male"/>
    <x v="10"/>
    <s v="No"/>
    <s v="No"/>
    <x v="0"/>
    <n v="0"/>
    <x v="1"/>
    <x v="0"/>
    <s v="direct debit"/>
    <n v="27"/>
    <x v="1"/>
    <n v="27"/>
    <n v="61"/>
    <x v="0"/>
    <x v="0"/>
    <s v="2023/07/27"/>
    <d v="2023-07-27T00:00:00"/>
    <x v="1070"/>
    <s v="Alto"/>
    <s v="High"/>
    <n v="22.025743192908841"/>
    <x v="4"/>
    <s v="Email"/>
    <s v="Email"/>
    <b v="1"/>
    <s v="Yes"/>
    <s v="Running"/>
    <x v="0"/>
    <s v="Low"/>
    <n v="0.5"/>
    <x v="2"/>
    <x v="0"/>
  </r>
  <r>
    <s v="7261-SWNV"/>
    <x v="0"/>
    <n v="19"/>
    <x v="1"/>
    <x v="12"/>
    <n v="1"/>
    <s v="Yes"/>
    <n v="0"/>
    <s v="VT"/>
    <s v="Female"/>
    <s v="Female"/>
    <x v="63"/>
    <s v="No"/>
    <s v="Yes"/>
    <x v="0"/>
    <n v="0"/>
    <x v="0"/>
    <x v="2"/>
    <s v="direct debit"/>
    <n v="42"/>
    <x v="1"/>
    <n v="42"/>
    <n v="787"/>
    <x v="0"/>
    <x v="0"/>
    <s v="2021/04/25"/>
    <d v="2021-04-25T00:00:00"/>
    <x v="1071"/>
    <s v="Medio"/>
    <s v="Medium"/>
    <n v="50.066692331355853"/>
    <x v="9"/>
    <s v="Email"/>
    <s v="Email"/>
    <b v="0"/>
    <s v="No"/>
    <s v="Cooking"/>
    <x v="1"/>
    <s v="Medium"/>
    <n v="0.26315789473684209"/>
    <x v="0"/>
    <x v="1"/>
  </r>
  <r>
    <s v="5492-UQFF"/>
    <x v="0"/>
    <n v="64"/>
    <x v="1"/>
    <x v="5"/>
    <n v="1"/>
    <s v="Yes"/>
    <n v="0"/>
    <s v="ID"/>
    <s v="Female"/>
    <s v="Female"/>
    <x v="25"/>
    <s v="No"/>
    <s v="No"/>
    <x v="0"/>
    <n v="0"/>
    <x v="0"/>
    <x v="2"/>
    <s v="CREDIT CARD"/>
    <n v="35"/>
    <x v="0"/>
    <n v="35"/>
    <n v="2217"/>
    <x v="0"/>
    <x v="0"/>
    <s v="2022/11/11"/>
    <d v="2022-11-11T00:00:00"/>
    <x v="648"/>
    <s v="Alto"/>
    <s v="High"/>
    <n v="37.415316161812001"/>
    <x v="7"/>
    <s v="Teléfono"/>
    <s v="Phone"/>
    <b v="1"/>
    <s v="Yes"/>
    <s v="Cooking"/>
    <x v="1"/>
    <s v="Low"/>
    <n v="3.125E-2"/>
    <x v="0"/>
    <x v="0"/>
  </r>
  <r>
    <s v="0703-WTCZ"/>
    <x v="0"/>
    <n v="69"/>
    <x v="1"/>
    <x v="1"/>
    <n v="0"/>
    <s v="No"/>
    <n v="32"/>
    <s v="OK"/>
    <s v="Hombre"/>
    <s v="Male"/>
    <x v="53"/>
    <s v="No"/>
    <s v="Yes"/>
    <x v="1"/>
    <n v="6"/>
    <x v="1"/>
    <x v="1"/>
    <s v="CREDIT CARD"/>
    <n v="52"/>
    <x v="0"/>
    <n v="52"/>
    <n v="3615"/>
    <x v="0"/>
    <x v="0"/>
    <s v="2023-11-30"/>
    <d v="2023-11-30T00:00:00"/>
    <x v="298"/>
    <s v="Bajo"/>
    <s v="Low"/>
    <n v="62.18771613450167"/>
    <x v="8"/>
    <s v="SMS"/>
    <s v="SMS"/>
    <b v="0"/>
    <s v="No"/>
    <s v="Cooking"/>
    <x v="2"/>
    <s v="High"/>
    <n v="0.13043478260869565"/>
    <x v="0"/>
    <x v="1"/>
  </r>
  <r>
    <s v="4531-ANJO"/>
    <x v="1"/>
    <n v="5"/>
    <x v="2"/>
    <x v="2"/>
    <n v="1"/>
    <s v="Yes"/>
    <n v="0"/>
    <s v="MD"/>
    <s v="Hombre"/>
    <s v="Male"/>
    <x v="38"/>
    <s v="No"/>
    <s v="No"/>
    <x v="0"/>
    <n v="0"/>
    <x v="1"/>
    <x v="0"/>
    <s v="direct debit"/>
    <n v="46"/>
    <x v="1"/>
    <n v="46"/>
    <n v="229"/>
    <x v="4"/>
    <x v="3"/>
    <s v="2023/08/01"/>
    <d v="2023-08-01T00:00:00"/>
    <x v="478"/>
    <s v="Medio"/>
    <s v="Medium"/>
    <n v="41.750506799347171"/>
    <x v="9"/>
    <s v="Teléfono"/>
    <s v="Phone"/>
    <b v="0"/>
    <s v="No"/>
    <s v="Cooking"/>
    <x v="1"/>
    <s v="Medium"/>
    <n v="1"/>
    <x v="0"/>
    <x v="0"/>
  </r>
  <r>
    <s v="2239-SOGT"/>
    <x v="1"/>
    <n v="38"/>
    <x v="2"/>
    <x v="6"/>
    <n v="1"/>
    <s v="Yes"/>
    <n v="0"/>
    <s v="RI"/>
    <s v="Female"/>
    <s v="Female"/>
    <x v="9"/>
    <s v="No"/>
    <s v="No"/>
    <x v="0"/>
    <n v="0"/>
    <x v="0"/>
    <x v="1"/>
    <s v="CREDIT CARD"/>
    <n v="35"/>
    <x v="0"/>
    <n v="35"/>
    <n v="1333"/>
    <x v="5"/>
    <x v="4"/>
    <s v="2021/11/04"/>
    <d v="2021-11-04T00:00:00"/>
    <x v="480"/>
    <s v="Bajo"/>
    <s v="Low"/>
    <n v="33.404759236590827"/>
    <x v="4"/>
    <s v="Teléfono"/>
    <s v="Phone"/>
    <b v="0"/>
    <s v="No"/>
    <s v="Reading"/>
    <x v="1"/>
    <s v="Low"/>
    <n v="2.6315789473684209E-2"/>
    <x v="0"/>
    <x v="0"/>
  </r>
  <r>
    <s v="6626-QOYP"/>
    <x v="0"/>
    <n v="65"/>
    <x v="1"/>
    <x v="16"/>
    <n v="1"/>
    <s v="Yes"/>
    <n v="0"/>
    <s v="WI"/>
    <s v="Hombre"/>
    <s v="Male"/>
    <x v="21"/>
    <s v="No"/>
    <s v="No"/>
    <x v="1"/>
    <n v="3"/>
    <x v="1"/>
    <x v="2"/>
    <s v="CREDIT CARD"/>
    <n v="23"/>
    <x v="0"/>
    <n v="23"/>
    <n v="1495"/>
    <x v="0"/>
    <x v="0"/>
    <s v="2020-11-23"/>
    <d v="2020-11-23T00:00:00"/>
    <x v="1072"/>
    <s v="Medio"/>
    <s v="Medium"/>
    <n v="26.585794927287001"/>
    <x v="0"/>
    <s v="Email"/>
    <s v="Email"/>
    <b v="1"/>
    <s v="Yes"/>
    <s v="Running"/>
    <x v="0"/>
    <s v="Low"/>
    <n v="0"/>
    <x v="0"/>
    <x v="0"/>
  </r>
  <r>
    <s v="7085-RZRD"/>
    <x v="0"/>
    <n v="22"/>
    <x v="1"/>
    <x v="13"/>
    <n v="1"/>
    <s v="Yes"/>
    <n v="0"/>
    <s v="NV"/>
    <s v="Female"/>
    <s v="Female"/>
    <x v="22"/>
    <s v="Yes"/>
    <s v="No"/>
    <x v="0"/>
    <n v="0"/>
    <x v="0"/>
    <x v="1"/>
    <s v="CREDIT CARD"/>
    <n v="21"/>
    <x v="0"/>
    <n v="21"/>
    <n v="472"/>
    <x v="0"/>
    <x v="0"/>
    <s v="2020-07-20"/>
    <d v="2020-07-20T00:00:00"/>
    <x v="495"/>
    <s v="Bajo"/>
    <s v="Low"/>
    <n v="24.095912291033581"/>
    <x v="7"/>
    <s v="SMS"/>
    <s v="SMS"/>
    <b v="0"/>
    <s v="No"/>
    <s v="Reading"/>
    <x v="0"/>
    <s v="Low"/>
    <n v="9.0909090909090912E-2"/>
    <x v="0"/>
    <x v="2"/>
  </r>
  <r>
    <s v="2227-RTZU"/>
    <x v="1"/>
    <n v="1"/>
    <x v="1"/>
    <x v="4"/>
    <n v="1"/>
    <s v="Yes"/>
    <n v="0"/>
    <s v="OK"/>
    <s v="Hombre"/>
    <s v="Male"/>
    <x v="6"/>
    <s v="No"/>
    <s v="Yes"/>
    <x v="0"/>
    <n v="0"/>
    <x v="0"/>
    <x v="0"/>
    <s v="direct debit"/>
    <n v="33"/>
    <x v="1"/>
    <n v="33"/>
    <n v="33"/>
    <x v="1"/>
    <x v="6"/>
    <s v="2021/12/03"/>
    <d v="2021-12-03T00:00:00"/>
    <x v="502"/>
    <s v="Bajo"/>
    <s v="Low"/>
    <n v="28.305768297105399"/>
    <x v="9"/>
    <s v="Teléfono"/>
    <s v="Phone"/>
    <b v="0"/>
    <s v="No"/>
    <s v="Gaming"/>
    <x v="0"/>
    <s v="Medium"/>
    <n v="5"/>
    <x v="0"/>
    <x v="0"/>
  </r>
  <r>
    <s v="0106-TBHV"/>
    <x v="1"/>
    <n v="14"/>
    <x v="1"/>
    <x v="9"/>
    <n v="1"/>
    <s v="Yes"/>
    <n v="0"/>
    <s v="PA"/>
    <s v="Female"/>
    <s v="Female"/>
    <x v="11"/>
    <s v="No"/>
    <s v="No"/>
    <x v="0"/>
    <n v="0"/>
    <x v="0"/>
    <x v="0"/>
    <s v="direct debit"/>
    <n v="32"/>
    <x v="1"/>
    <n v="32"/>
    <n v="438"/>
    <x v="1"/>
    <x v="8"/>
    <s v="2022-02-08"/>
    <d v="2022-02-08T00:00:00"/>
    <x v="1059"/>
    <s v="Medio"/>
    <s v="Medium"/>
    <n v="26.169757874873831"/>
    <x v="6"/>
    <s v="Email"/>
    <s v="Email"/>
    <b v="0"/>
    <s v="No"/>
    <s v="Reading"/>
    <x v="0"/>
    <s v="High"/>
    <n v="0.5714285714285714"/>
    <x v="0"/>
    <x v="0"/>
  </r>
  <r>
    <s v="4553-VUEV"/>
    <x v="0"/>
    <n v="7"/>
    <x v="2"/>
    <x v="0"/>
    <n v="0"/>
    <s v="No"/>
    <n v="0"/>
    <s v="MT"/>
    <s v="Hombre"/>
    <s v="Male"/>
    <x v="23"/>
    <s v="No"/>
    <s v="No"/>
    <x v="0"/>
    <n v="0"/>
    <x v="0"/>
    <x v="1"/>
    <s v="CREDIT CARD"/>
    <n v="8"/>
    <x v="0"/>
    <n v="8"/>
    <n v="55"/>
    <x v="0"/>
    <x v="0"/>
    <s v="2020-08-06"/>
    <d v="2020-08-06T00:00:00"/>
    <x v="880"/>
    <s v="Medio"/>
    <s v="Medium"/>
    <n v="6.5120516788120089"/>
    <x v="1"/>
    <s v="Email"/>
    <s v="Email"/>
    <b v="1"/>
    <s v="Yes"/>
    <s v="Gaming"/>
    <x v="0"/>
    <s v="High"/>
    <n v="1.4285714285714286"/>
    <x v="0"/>
    <x v="0"/>
  </r>
  <r>
    <s v="6517-VSTJ"/>
    <x v="0"/>
    <n v="18"/>
    <x v="1"/>
    <x v="23"/>
    <n v="1"/>
    <s v="Yes"/>
    <n v="0"/>
    <s v="MO"/>
    <s v="Female"/>
    <s v="Female"/>
    <x v="5"/>
    <s v="No"/>
    <s v="No"/>
    <x v="1"/>
    <n v="4"/>
    <x v="0"/>
    <x v="0"/>
    <s v="direct debit"/>
    <n v="22"/>
    <x v="1"/>
    <n v="22"/>
    <n v="393"/>
    <x v="0"/>
    <x v="0"/>
    <s v="2023-12-27"/>
    <d v="2023-12-27T00:00:00"/>
    <x v="519"/>
    <s v="Bajo"/>
    <s v="Low"/>
    <n v="25.945573224466589"/>
    <x v="2"/>
    <s v="Teléfono"/>
    <s v="Phone"/>
    <b v="1"/>
    <s v="Yes"/>
    <s v="Cooking"/>
    <x v="0"/>
    <s v="Medium"/>
    <n v="0.22222222222222221"/>
    <x v="0"/>
    <x v="0"/>
  </r>
  <r>
    <s v="8282-JYMP"/>
    <x v="0"/>
    <n v="39"/>
    <x v="2"/>
    <x v="2"/>
    <n v="1"/>
    <s v="Yes"/>
    <n v="0"/>
    <s v="MN"/>
    <s v="Female"/>
    <s v="Female"/>
    <x v="56"/>
    <s v="No"/>
    <s v="Yes"/>
    <x v="0"/>
    <n v="0"/>
    <x v="0"/>
    <x v="0"/>
    <s v="direct debit"/>
    <n v="46"/>
    <x v="1"/>
    <n v="46"/>
    <n v="1797"/>
    <x v="0"/>
    <x v="0"/>
    <s v="2020-09-12"/>
    <d v="2020-09-12T00:00:00"/>
    <x v="367"/>
    <s v="Alto"/>
    <s v="High"/>
    <n v="50.627855876779442"/>
    <x v="4"/>
    <s v="SMS"/>
    <s v="SMS"/>
    <b v="1"/>
    <s v="Yes"/>
    <s v="Gaming"/>
    <x v="1"/>
    <s v="Low"/>
    <n v="2.564102564102564E-2"/>
    <x v="0"/>
    <x v="1"/>
  </r>
  <r>
    <s v="3236-UCZA"/>
    <x v="1"/>
    <n v="1"/>
    <x v="5"/>
    <x v="1"/>
    <n v="0"/>
    <s v="No"/>
    <n v="6"/>
    <s v="MI"/>
    <s v="Hombre"/>
    <s v="Male"/>
    <x v="66"/>
    <s v="No"/>
    <s v="Yes"/>
    <x v="0"/>
    <n v="0"/>
    <x v="1"/>
    <x v="0"/>
    <s v="direct debit"/>
    <n v="58"/>
    <x v="1"/>
    <n v="58"/>
    <n v="58"/>
    <x v="1"/>
    <x v="8"/>
    <s v="2020-02-28"/>
    <d v="2020-02-28T00:00:00"/>
    <x v="1073"/>
    <s v="Medio"/>
    <s v="Medium"/>
    <n v="57.970596503448128"/>
    <x v="1"/>
    <s v="Teléfono"/>
    <s v="Phone"/>
    <b v="0"/>
    <s v="No"/>
    <s v="Reading"/>
    <x v="1"/>
    <s v="High"/>
    <n v="10"/>
    <x v="0"/>
    <x v="1"/>
  </r>
  <r>
    <s v="6195-GOIR"/>
    <x v="0"/>
    <n v="50"/>
    <x v="1"/>
    <x v="0"/>
    <n v="0"/>
    <s v="No"/>
    <n v="0"/>
    <s v="MO"/>
    <s v="Hombre"/>
    <s v="Male"/>
    <x v="18"/>
    <s v="No"/>
    <s v="No"/>
    <x v="1"/>
    <n v="4"/>
    <x v="0"/>
    <x v="2"/>
    <s v="CREDIT CARD"/>
    <n v="11"/>
    <x v="0"/>
    <n v="11"/>
    <n v="568"/>
    <x v="0"/>
    <x v="0"/>
    <s v="2021-06-15"/>
    <d v="2021-06-15T00:00:00"/>
    <x v="193"/>
    <s v="Bajo"/>
    <s v="Low"/>
    <n v="10.40465626900053"/>
    <x v="6"/>
    <s v="SMS"/>
    <s v="SMS"/>
    <b v="0"/>
    <s v="No"/>
    <s v="Cooking"/>
    <x v="0"/>
    <s v="High"/>
    <n v="0.16"/>
    <x v="0"/>
    <x v="0"/>
  </r>
  <r>
    <s v="8863-ZEJG"/>
    <x v="0"/>
    <n v="1"/>
    <x v="1"/>
    <x v="0"/>
    <n v="0"/>
    <s v="No"/>
    <n v="0"/>
    <s v="MS"/>
    <s v="Female"/>
    <s v="Female"/>
    <x v="43"/>
    <s v="No"/>
    <s v="No"/>
    <x v="0"/>
    <n v="0"/>
    <x v="0"/>
    <x v="0"/>
    <s v="CREDIT CARD"/>
    <n v="13"/>
    <x v="0"/>
    <n v="13"/>
    <n v="13"/>
    <x v="0"/>
    <x v="0"/>
    <s v="2020/11/25"/>
    <d v="2020-11-25T00:00:00"/>
    <x v="478"/>
    <s v="Alto"/>
    <s v="High"/>
    <n v="12.559981704240681"/>
    <x v="4"/>
    <s v="Teléfono"/>
    <s v="Phone"/>
    <b v="0"/>
    <s v="No"/>
    <s v="Reading"/>
    <x v="0"/>
    <s v="Low"/>
    <n v="1"/>
    <x v="0"/>
    <x v="0"/>
  </r>
  <r>
    <s v="3021-CLQF"/>
    <x v="0"/>
    <n v="15"/>
    <x v="1"/>
    <x v="25"/>
    <n v="1"/>
    <s v="Yes"/>
    <n v="0"/>
    <s v="AL"/>
    <s v="Hombre"/>
    <s v="Male"/>
    <x v="20"/>
    <s v="Yes"/>
    <s v="No"/>
    <x v="1"/>
    <n v="2"/>
    <x v="1"/>
    <x v="0"/>
    <s v="direct debit"/>
    <n v="24"/>
    <x v="1"/>
    <n v="24"/>
    <n v="354"/>
    <x v="0"/>
    <x v="0"/>
    <s v="2023-04-16"/>
    <d v="2023-04-16T00:00:00"/>
    <x v="454"/>
    <s v="Alto"/>
    <s v="High"/>
    <n v="27.663878430312501"/>
    <x v="6"/>
    <s v="Teléfono"/>
    <s v="Phone"/>
    <b v="1"/>
    <s v="Yes"/>
    <s v="Cooking"/>
    <x v="0"/>
    <s v="High"/>
    <n v="0.53333333333333333"/>
    <x v="2"/>
    <x v="2"/>
  </r>
  <r>
    <s v="8472-OCWT"/>
    <x v="1"/>
    <n v="33"/>
    <x v="5"/>
    <x v="9"/>
    <n v="1"/>
    <s v="Yes"/>
    <n v="0"/>
    <s v="ND"/>
    <s v="Hombre"/>
    <s v="Male"/>
    <x v="66"/>
    <s v="No"/>
    <s v="Yes"/>
    <x v="0"/>
    <n v="0"/>
    <x v="1"/>
    <x v="0"/>
    <s v="direct debit"/>
    <n v="66"/>
    <x v="1"/>
    <n v="66"/>
    <n v="2184"/>
    <x v="5"/>
    <x v="11"/>
    <s v="2022-07-23"/>
    <d v="2022-07-23T00:00:00"/>
    <x v="519"/>
    <s v="Bajo"/>
    <s v="Low"/>
    <n v="67.514099696413609"/>
    <x v="8"/>
    <s v="Teléfono"/>
    <s v="Phone"/>
    <b v="0"/>
    <s v="No"/>
    <s v="Reading"/>
    <x v="2"/>
    <s v="High"/>
    <n v="0.27272727272727271"/>
    <x v="0"/>
    <x v="1"/>
  </r>
  <r>
    <s v="2228-FYMI"/>
    <x v="0"/>
    <n v="12"/>
    <x v="2"/>
    <x v="0"/>
    <n v="0"/>
    <s v="No"/>
    <n v="0"/>
    <s v="MN"/>
    <s v="Hombre"/>
    <s v="Male"/>
    <x v="59"/>
    <s v="No"/>
    <s v="No"/>
    <x v="0"/>
    <n v="0"/>
    <x v="0"/>
    <x v="0"/>
    <s v="CREDIT CARD"/>
    <n v="13"/>
    <x v="0"/>
    <n v="13"/>
    <n v="153"/>
    <x v="0"/>
    <x v="0"/>
    <s v="2022/04/24"/>
    <d v="2022-04-24T00:00:00"/>
    <x v="1051"/>
    <s v="Bajo"/>
    <s v="Low"/>
    <n v="12.11188520445895"/>
    <x v="8"/>
    <s v="Email"/>
    <s v="Email"/>
    <b v="0"/>
    <s v="No"/>
    <s v="Cooking"/>
    <x v="0"/>
    <s v="High"/>
    <n v="0.75"/>
    <x v="0"/>
    <x v="0"/>
  </r>
  <r>
    <s v="1177-FUHA"/>
    <x v="0"/>
    <n v="65"/>
    <x v="1"/>
    <x v="7"/>
    <n v="1"/>
    <s v="Yes"/>
    <n v="0"/>
    <s v="WV"/>
    <s v="Hombre"/>
    <s v="Male"/>
    <x v="24"/>
    <s v="No"/>
    <s v="No"/>
    <x v="0"/>
    <n v="0"/>
    <x v="1"/>
    <x v="2"/>
    <s v="direct debit"/>
    <n v="45"/>
    <x v="1"/>
    <n v="45"/>
    <n v="2902"/>
    <x v="0"/>
    <x v="0"/>
    <s v="2022-04-11"/>
    <d v="2022-04-11T00:00:00"/>
    <x v="1074"/>
    <s v="Alto"/>
    <s v="High"/>
    <n v="39.551449090006777"/>
    <x v="7"/>
    <s v="SMS"/>
    <s v="SMS"/>
    <b v="0"/>
    <s v="No"/>
    <s v="Reading"/>
    <x v="1"/>
    <s v="Low"/>
    <n v="3.0769230769230771E-2"/>
    <x v="0"/>
    <x v="0"/>
  </r>
  <r>
    <s v="1131-PFID"/>
    <x v="1"/>
    <n v="5"/>
    <x v="5"/>
    <x v="13"/>
    <n v="1"/>
    <s v="Yes"/>
    <n v="0"/>
    <s v="AZ"/>
    <s v="Hombre"/>
    <s v="Male"/>
    <x v="0"/>
    <s v="No"/>
    <s v="No"/>
    <x v="0"/>
    <n v="0"/>
    <x v="1"/>
    <x v="0"/>
    <s v="direct debit"/>
    <n v="59"/>
    <x v="1"/>
    <n v="59"/>
    <n v="287"/>
    <x v="1"/>
    <x v="12"/>
    <s v="2023-02-13"/>
    <d v="2023-02-13T00:00:00"/>
    <x v="1075"/>
    <s v="Medio"/>
    <s v="Medium"/>
    <n v="50.885654391923303"/>
    <x v="9"/>
    <s v="Email"/>
    <s v="Email"/>
    <b v="0"/>
    <s v="No"/>
    <s v="Cooking"/>
    <x v="1"/>
    <s v="Medium"/>
    <n v="1"/>
    <x v="0"/>
    <x v="0"/>
  </r>
  <r>
    <s v="7525-ZGTC"/>
    <x v="0"/>
    <n v="18"/>
    <x v="0"/>
    <x v="0"/>
    <n v="0"/>
    <s v="No"/>
    <n v="0"/>
    <s v="TX"/>
    <s v="Hombre"/>
    <s v="Male"/>
    <x v="9"/>
    <s v="No"/>
    <s v="No"/>
    <x v="1"/>
    <n v="2"/>
    <x v="0"/>
    <x v="1"/>
    <s v="CREDIT CARD"/>
    <n v="6"/>
    <x v="0"/>
    <n v="6"/>
    <n v="116"/>
    <x v="0"/>
    <x v="0"/>
    <s v="2022/11/03"/>
    <d v="2022-11-03T00:00:00"/>
    <x v="234"/>
    <s v="Alto"/>
    <s v="High"/>
    <n v="5.106749843860622"/>
    <x v="5"/>
    <s v="Teléfono"/>
    <s v="Phone"/>
    <b v="0"/>
    <s v="No"/>
    <s v="Gaming"/>
    <x v="0"/>
    <s v="Medium"/>
    <n v="0.16666666666666666"/>
    <x v="0"/>
    <x v="0"/>
  </r>
  <r>
    <s v="3530-XSTF"/>
    <x v="1"/>
    <n v="6"/>
    <x v="0"/>
    <x v="3"/>
    <n v="1"/>
    <s v="Yes"/>
    <n v="0"/>
    <s v="NV"/>
    <s v="Female"/>
    <s v="Female"/>
    <x v="63"/>
    <s v="No"/>
    <s v="Yes"/>
    <x v="0"/>
    <n v="0"/>
    <x v="0"/>
    <x v="0"/>
    <s v="direct debit"/>
    <n v="42"/>
    <x v="1"/>
    <n v="42"/>
    <n v="237"/>
    <x v="5"/>
    <x v="20"/>
    <s v="2020/08/15"/>
    <d v="2020-08-15T00:00:00"/>
    <x v="1052"/>
    <s v="Bajo"/>
    <s v="Low"/>
    <n v="42.854326262666781"/>
    <x v="10"/>
    <s v="SMS"/>
    <s v="SMS"/>
    <b v="0"/>
    <s v="No"/>
    <s v="Reading"/>
    <x v="1"/>
    <s v="Medium"/>
    <n v="1.1666666666666667"/>
    <x v="0"/>
    <x v="1"/>
  </r>
  <r>
    <s v="5368-PWYB"/>
    <x v="0"/>
    <n v="68"/>
    <x v="1"/>
    <x v="0"/>
    <n v="0"/>
    <s v="No"/>
    <n v="0"/>
    <s v="ME"/>
    <s v="Hombre"/>
    <s v="Male"/>
    <x v="32"/>
    <s v="Yes"/>
    <s v="No"/>
    <x v="0"/>
    <n v="0"/>
    <x v="0"/>
    <x v="2"/>
    <s v="CREDIT CARD"/>
    <n v="11"/>
    <x v="0"/>
    <n v="11"/>
    <n v="771"/>
    <x v="0"/>
    <x v="0"/>
    <s v="2021-07-26"/>
    <d v="2021-07-26T00:00:00"/>
    <x v="1076"/>
    <s v="Bajo"/>
    <s v="Low"/>
    <n v="9.5599727285460556"/>
    <x v="10"/>
    <s v="Email"/>
    <s v="Email"/>
    <b v="0"/>
    <s v="No"/>
    <s v="Reading"/>
    <x v="0"/>
    <s v="Medium"/>
    <n v="0.10294117647058823"/>
    <x v="0"/>
    <x v="2"/>
  </r>
  <r>
    <s v="2695-LGED"/>
    <x v="1"/>
    <n v="10"/>
    <x v="2"/>
    <x v="7"/>
    <n v="1"/>
    <s v="Yes"/>
    <n v="0"/>
    <s v="WV"/>
    <s v="Female"/>
    <s v="Female"/>
    <x v="4"/>
    <s v="No"/>
    <s v="No"/>
    <x v="0"/>
    <n v="0"/>
    <x v="0"/>
    <x v="0"/>
    <s v="PAPER CHECK"/>
    <n v="34"/>
    <x v="3"/>
    <n v="34"/>
    <n v="335"/>
    <x v="1"/>
    <x v="6"/>
    <s v="2020-05-20"/>
    <d v="2020-05-20T00:00:00"/>
    <x v="1023"/>
    <s v="Bajo"/>
    <s v="Low"/>
    <n v="35.920984927238933"/>
    <x v="1"/>
    <s v="Teléfono"/>
    <s v="Phone"/>
    <b v="1"/>
    <s v="Yes"/>
    <s v="Reading"/>
    <x v="1"/>
    <s v="High"/>
    <n v="1"/>
    <x v="0"/>
    <x v="0"/>
  </r>
  <r>
    <s v="8421-GCFC"/>
    <x v="0"/>
    <n v="71"/>
    <x v="1"/>
    <x v="7"/>
    <n v="1"/>
    <s v="Yes"/>
    <n v="0"/>
    <s v="WA"/>
    <s v="Female"/>
    <s v="Female"/>
    <x v="26"/>
    <s v="No"/>
    <s v="No"/>
    <x v="0"/>
    <n v="0"/>
    <x v="0"/>
    <x v="2"/>
    <s v="direct debit"/>
    <n v="36"/>
    <x v="1"/>
    <n v="36"/>
    <n v="2579"/>
    <x v="0"/>
    <x v="0"/>
    <s v="2023-07-24"/>
    <d v="2023-07-24T00:00:00"/>
    <x v="1077"/>
    <s v="Alto"/>
    <s v="High"/>
    <n v="36.308609719280213"/>
    <x v="4"/>
    <s v="Teléfono"/>
    <s v="Phone"/>
    <b v="0"/>
    <s v="No"/>
    <s v="Gaming"/>
    <x v="1"/>
    <s v="Low"/>
    <n v="1.4084507042253521E-2"/>
    <x v="0"/>
    <x v="0"/>
  </r>
  <r>
    <s v="7517-BTEZ"/>
    <x v="0"/>
    <n v="72"/>
    <x v="1"/>
    <x v="14"/>
    <n v="1"/>
    <s v="Yes"/>
    <n v="0"/>
    <s v="TX"/>
    <s v="Hombre"/>
    <s v="Male"/>
    <x v="33"/>
    <s v="Yes"/>
    <s v="No"/>
    <x v="1"/>
    <n v="3"/>
    <x v="1"/>
    <x v="2"/>
    <s v="CREDIT CARD"/>
    <n v="14"/>
    <x v="0"/>
    <n v="14"/>
    <n v="1017"/>
    <x v="0"/>
    <x v="0"/>
    <s v="2020/06/04"/>
    <d v="2020-06-04T00:00:00"/>
    <x v="381"/>
    <s v="Medio"/>
    <s v="Medium"/>
    <n v="12.46894005834789"/>
    <x v="2"/>
    <s v="Teléfono"/>
    <s v="Phone"/>
    <b v="0"/>
    <s v="No"/>
    <s v="Cooking"/>
    <x v="0"/>
    <s v="Medium"/>
    <n v="5.5555555555555552E-2"/>
    <x v="2"/>
    <x v="2"/>
  </r>
  <r>
    <s v="6949-IFYG"/>
    <x v="0"/>
    <n v="12"/>
    <x v="0"/>
    <x v="0"/>
    <n v="0"/>
    <s v="No"/>
    <n v="0"/>
    <s v="AL"/>
    <s v="Female"/>
    <s v="Female"/>
    <x v="33"/>
    <s v="Yes"/>
    <s v="No"/>
    <x v="0"/>
    <n v="0"/>
    <x v="0"/>
    <x v="0"/>
    <s v="CREDIT CARD"/>
    <n v="13"/>
    <x v="0"/>
    <n v="13"/>
    <n v="165"/>
    <x v="0"/>
    <x v="0"/>
    <s v="2022-05-05"/>
    <d v="2022-05-05T00:00:00"/>
    <x v="106"/>
    <s v="Medio"/>
    <s v="Medium"/>
    <n v="13.364086097873511"/>
    <x v="3"/>
    <s v="Email"/>
    <s v="Email"/>
    <b v="1"/>
    <s v="Yes"/>
    <s v="Cooking"/>
    <x v="0"/>
    <s v="Medium"/>
    <n v="0.5"/>
    <x v="0"/>
    <x v="2"/>
  </r>
  <r>
    <s v="2428-ERNF"/>
    <x v="0"/>
    <n v="9"/>
    <x v="1"/>
    <x v="0"/>
    <n v="0"/>
    <s v="No"/>
    <n v="0"/>
    <s v="NM"/>
    <s v="Hombre"/>
    <s v="Male"/>
    <x v="10"/>
    <s v="No"/>
    <s v="No"/>
    <x v="0"/>
    <n v="0"/>
    <x v="0"/>
    <x v="1"/>
    <s v="CREDIT CARD"/>
    <n v="11"/>
    <x v="0"/>
    <n v="11"/>
    <n v="98"/>
    <x v="0"/>
    <x v="0"/>
    <s v="2023/11/20"/>
    <d v="2023-11-20T00:00:00"/>
    <x v="509"/>
    <s v="Alto"/>
    <s v="High"/>
    <n v="8.8275013220239256"/>
    <x v="3"/>
    <s v="Teléfono"/>
    <s v="Phone"/>
    <b v="1"/>
    <s v="Yes"/>
    <s v="Running"/>
    <x v="0"/>
    <s v="Medium"/>
    <n v="0.66666666666666663"/>
    <x v="0"/>
    <x v="0"/>
  </r>
  <r>
    <s v="8748-WVNN"/>
    <x v="1"/>
    <n v="33"/>
    <x v="1"/>
    <x v="4"/>
    <n v="1"/>
    <s v="Yes"/>
    <n v="0"/>
    <s v="IA"/>
    <s v="Hombre"/>
    <s v="Male"/>
    <x v="0"/>
    <s v="No"/>
    <s v="No"/>
    <x v="0"/>
    <n v="0"/>
    <x v="1"/>
    <x v="1"/>
    <s v="PAPER CHECK"/>
    <n v="39"/>
    <x v="3"/>
    <n v="39"/>
    <n v="1276"/>
    <x v="1"/>
    <x v="6"/>
    <s v="2023/02/14"/>
    <d v="2023-02-14T00:00:00"/>
    <x v="201"/>
    <s v="Alto"/>
    <s v="High"/>
    <n v="44.691643009729283"/>
    <x v="4"/>
    <s v="Email"/>
    <s v="Email"/>
    <b v="1"/>
    <s v="Yes"/>
    <s v="Cooking"/>
    <x v="1"/>
    <s v="Low"/>
    <n v="3.0303030303030304E-2"/>
    <x v="0"/>
    <x v="0"/>
  </r>
  <r>
    <s v="3628-JMEB"/>
    <x v="0"/>
    <n v="1"/>
    <x v="1"/>
    <x v="7"/>
    <n v="1"/>
    <s v="Yes"/>
    <n v="0"/>
    <s v="TN"/>
    <s v="Female"/>
    <s v="Female"/>
    <x v="9"/>
    <s v="No"/>
    <s v="No"/>
    <x v="0"/>
    <n v="0"/>
    <x v="0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Running"/>
    <x v="1"/>
    <s v="Low"/>
    <n v="0"/>
    <x v="0"/>
    <x v="0"/>
  </r>
  <r>
    <s v="5152-RZXK"/>
    <x v="0"/>
    <n v="5"/>
    <x v="1"/>
    <x v="0"/>
    <n v="0"/>
    <s v="No"/>
    <n v="0"/>
    <s v="MI"/>
    <s v="Female"/>
    <s v="Female"/>
    <x v="59"/>
    <s v="No"/>
    <s v="No"/>
    <x v="0"/>
    <n v="0"/>
    <x v="0"/>
    <x v="0"/>
    <s v="CREDIT CARD"/>
    <n v="12"/>
    <x v="0"/>
    <n v="12"/>
    <n v="62"/>
    <x v="0"/>
    <x v="0"/>
    <s v="2022/05/14"/>
    <d v="2022-05-14T00:00:00"/>
    <x v="1"/>
    <s v="Alto"/>
    <s v="High"/>
    <n v="13.121388094538339"/>
    <x v="7"/>
    <s v="SMS"/>
    <s v="SMS"/>
    <b v="0"/>
    <s v="No"/>
    <s v="Gaming"/>
    <x v="0"/>
    <s v="Low"/>
    <n v="0.4"/>
    <x v="0"/>
    <x v="0"/>
  </r>
  <r>
    <s v="8256-WNZS"/>
    <x v="0"/>
    <n v="60"/>
    <x v="1"/>
    <x v="7"/>
    <n v="1"/>
    <s v="Yes"/>
    <n v="0"/>
    <s v="MS"/>
    <s v="Hombre"/>
    <s v="Male"/>
    <x v="64"/>
    <s v="No"/>
    <s v="Yes"/>
    <x v="0"/>
    <n v="0"/>
    <x v="1"/>
    <x v="1"/>
    <s v="direct debit"/>
    <n v="54"/>
    <x v="1"/>
    <n v="54"/>
    <n v="3206"/>
    <x v="0"/>
    <x v="0"/>
    <s v="2021-03-28"/>
    <d v="2021-03-28T00:00:00"/>
    <x v="703"/>
    <s v="Alto"/>
    <s v="High"/>
    <n v="47.584232035990027"/>
    <x v="8"/>
    <s v="Teléfono"/>
    <s v="Phone"/>
    <b v="0"/>
    <s v="No"/>
    <s v="Gaming"/>
    <x v="1"/>
    <s v="High"/>
    <n v="0.15"/>
    <x v="0"/>
    <x v="1"/>
  </r>
  <r>
    <s v="3790-FVBK"/>
    <x v="0"/>
    <n v="8"/>
    <x v="1"/>
    <x v="0"/>
    <n v="0"/>
    <s v="No"/>
    <n v="0"/>
    <s v="HI"/>
    <s v="Hombre"/>
    <s v="Male"/>
    <x v="47"/>
    <s v="Yes"/>
    <s v="No"/>
    <x v="0"/>
    <n v="0"/>
    <x v="0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Gaming"/>
    <x v="0"/>
    <s v="High"/>
    <n v="1.125"/>
    <x v="0"/>
    <x v="2"/>
  </r>
  <r>
    <s v="6132-FCLD"/>
    <x v="0"/>
    <n v="63"/>
    <x v="1"/>
    <x v="13"/>
    <n v="1"/>
    <s v="Yes"/>
    <n v="0"/>
    <s v="MS"/>
    <s v="Hombre"/>
    <s v="Male"/>
    <x v="49"/>
    <s v="No"/>
    <s v="No"/>
    <x v="0"/>
    <n v="0"/>
    <x v="0"/>
    <x v="1"/>
    <s v="PAPER CHECK"/>
    <n v="28"/>
    <x v="3"/>
    <n v="28"/>
    <n v="1778"/>
    <x v="0"/>
    <x v="0"/>
    <s v="2022-05-21"/>
    <d v="2022-05-21T00:00:00"/>
    <x v="684"/>
    <s v="Medio"/>
    <s v="Medium"/>
    <n v="32.552195406524959"/>
    <x v="6"/>
    <s v="Email"/>
    <s v="Email"/>
    <b v="0"/>
    <s v="No"/>
    <s v="Gaming"/>
    <x v="1"/>
    <s v="High"/>
    <n v="0.12698412698412698"/>
    <x v="0"/>
    <x v="0"/>
  </r>
  <r>
    <s v="2643-LPTT"/>
    <x v="0"/>
    <n v="34"/>
    <x v="1"/>
    <x v="0"/>
    <n v="0"/>
    <s v="No"/>
    <n v="0"/>
    <s v="WA"/>
    <s v="Hombre"/>
    <s v="Male"/>
    <x v="58"/>
    <s v="No"/>
    <s v="No"/>
    <x v="1"/>
    <n v="6"/>
    <x v="0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Gaming"/>
    <x v="0"/>
    <s v="Low"/>
    <n v="2.9411764705882353E-2"/>
    <x v="0"/>
    <x v="0"/>
  </r>
  <r>
    <s v="9523-SFTZ"/>
    <x v="0"/>
    <n v="35"/>
    <x v="1"/>
    <x v="20"/>
    <n v="0"/>
    <s v="No"/>
    <n v="9"/>
    <s v="WY"/>
    <s v="Hombre"/>
    <s v="Male"/>
    <x v="22"/>
    <s v="Yes"/>
    <s v="No"/>
    <x v="0"/>
    <n v="0"/>
    <x v="0"/>
    <x v="0"/>
    <s v="direct debit"/>
    <n v="39"/>
    <x v="1"/>
    <n v="39"/>
    <n v="1383"/>
    <x v="0"/>
    <x v="0"/>
    <s v="2023/02/03"/>
    <d v="2023-02-03T00:00:00"/>
    <x v="1045"/>
    <s v="Alto"/>
    <s v="High"/>
    <n v="37.575572851616577"/>
    <x v="7"/>
    <s v="SMS"/>
    <s v="SMS"/>
    <b v="1"/>
    <s v="Yes"/>
    <s v="Reading"/>
    <x v="1"/>
    <s v="Low"/>
    <n v="5.7142857142857141E-2"/>
    <x v="2"/>
    <x v="2"/>
  </r>
  <r>
    <s v="9665-PHYO"/>
    <x v="0"/>
    <n v="15"/>
    <x v="1"/>
    <x v="13"/>
    <n v="1"/>
    <s v="Yes"/>
    <n v="0"/>
    <s v="ID"/>
    <s v="Female"/>
    <s v="Female"/>
    <x v="19"/>
    <s v="No"/>
    <s v="No"/>
    <x v="0"/>
    <n v="0"/>
    <x v="1"/>
    <x v="1"/>
    <s v="CREDIT CARD"/>
    <n v="25"/>
    <x v="0"/>
    <n v="25"/>
    <n v="383"/>
    <x v="0"/>
    <x v="0"/>
    <s v="2020-12-26"/>
    <d v="2020-12-26T00:00:00"/>
    <x v="242"/>
    <s v="Alto"/>
    <s v="High"/>
    <n v="27.533659982861099"/>
    <x v="1"/>
    <s v="SMS"/>
    <s v="SMS"/>
    <b v="1"/>
    <s v="Yes"/>
    <s v="Cooking"/>
    <x v="0"/>
    <s v="High"/>
    <n v="0.66666666666666663"/>
    <x v="0"/>
    <x v="0"/>
  </r>
  <r>
    <s v="3694-PDPJ"/>
    <x v="0"/>
    <n v="24"/>
    <x v="1"/>
    <x v="0"/>
    <n v="0"/>
    <s v="No"/>
    <n v="0"/>
    <s v="TN"/>
    <s v="Hombre"/>
    <s v="Male"/>
    <x v="24"/>
    <s v="No"/>
    <s v="No"/>
    <x v="0"/>
    <n v="0"/>
    <x v="0"/>
    <x v="1"/>
    <s v="direct debit"/>
    <n v="9"/>
    <x v="1"/>
    <n v="9"/>
    <n v="212"/>
    <x v="0"/>
    <x v="0"/>
    <s v="2021/07/08"/>
    <d v="2021-07-08T00:00:00"/>
    <x v="1080"/>
    <s v="Medio"/>
    <s v="Medium"/>
    <n v="10.34556420021411"/>
    <x v="9"/>
    <s v="SMS"/>
    <s v="SMS"/>
    <b v="0"/>
    <s v="No"/>
    <s v="Gaming"/>
    <x v="0"/>
    <s v="Medium"/>
    <n v="0.20833333333333334"/>
    <x v="0"/>
    <x v="0"/>
  </r>
  <r>
    <s v="7576-DVWG"/>
    <x v="0"/>
    <n v="1"/>
    <x v="1"/>
    <x v="18"/>
    <n v="1"/>
    <s v="Yes"/>
    <n v="0"/>
    <s v="CO"/>
    <s v="Hombre"/>
    <s v="Male"/>
    <x v="16"/>
    <s v="No"/>
    <s v="No"/>
    <x v="1"/>
    <n v="5"/>
    <x v="0"/>
    <x v="0"/>
    <s v="CREDIT CARD"/>
    <n v="28"/>
    <x v="0"/>
    <n v="28"/>
    <n v="28"/>
    <x v="0"/>
    <x v="0"/>
    <s v="2022/07/09"/>
    <d v="2022-07-09T00:00:00"/>
    <x v="361"/>
    <s v="Alto"/>
    <s v="High"/>
    <n v="23.87488532046136"/>
    <x v="1"/>
    <s v="Teléfono"/>
    <s v="Phone"/>
    <b v="0"/>
    <s v="No"/>
    <s v="Cooking"/>
    <x v="0"/>
    <s v="High"/>
    <n v="10"/>
    <x v="0"/>
    <x v="0"/>
  </r>
  <r>
    <s v="8468-ZNLW"/>
    <x v="0"/>
    <n v="12"/>
    <x v="1"/>
    <x v="0"/>
    <n v="0"/>
    <s v="No"/>
    <n v="0"/>
    <s v="IN"/>
    <s v="Hombre"/>
    <s v="Male"/>
    <x v="59"/>
    <s v="No"/>
    <s v="No"/>
    <x v="1"/>
    <n v="4"/>
    <x v="0"/>
    <x v="0"/>
    <s v="CREDIT CARD"/>
    <n v="6"/>
    <x v="0"/>
    <n v="6"/>
    <n v="77"/>
    <x v="0"/>
    <x v="0"/>
    <s v="2023-04-26"/>
    <d v="2023-04-26T00:00:00"/>
    <x v="467"/>
    <s v="Bajo"/>
    <s v="Low"/>
    <n v="6.48604808880369"/>
    <x v="10"/>
    <s v="Teléfono"/>
    <s v="Phone"/>
    <b v="1"/>
    <s v="Yes"/>
    <s v="Reading"/>
    <x v="0"/>
    <s v="Medium"/>
    <n v="0.58333333333333337"/>
    <x v="0"/>
    <x v="0"/>
  </r>
  <r>
    <s v="1114-ZRYK"/>
    <x v="0"/>
    <n v="33"/>
    <x v="1"/>
    <x v="9"/>
    <n v="1"/>
    <s v="Yes"/>
    <n v="0"/>
    <s v="MN"/>
    <s v="Hombre"/>
    <s v="Male"/>
    <x v="36"/>
    <s v="No"/>
    <s v="No"/>
    <x v="0"/>
    <n v="0"/>
    <x v="0"/>
    <x v="0"/>
    <s v="direct debit"/>
    <n v="41"/>
    <x v="1"/>
    <n v="41"/>
    <n v="1321"/>
    <x v="0"/>
    <x v="0"/>
    <s v="2020-10-14"/>
    <d v="2020-10-14T00:00:00"/>
    <x v="1081"/>
    <s v="Medio"/>
    <s v="Medium"/>
    <n v="35.252135783314841"/>
    <x v="6"/>
    <s v="SMS"/>
    <s v="SMS"/>
    <b v="0"/>
    <s v="No"/>
    <s v="Reading"/>
    <x v="1"/>
    <s v="High"/>
    <n v="0.24242424242424243"/>
    <x v="0"/>
    <x v="0"/>
  </r>
  <r>
    <s v="1413-RWTA"/>
    <x v="0"/>
    <n v="5"/>
    <x v="2"/>
    <x v="0"/>
    <n v="0"/>
    <s v="No"/>
    <n v="0"/>
    <s v="MA"/>
    <s v="Female"/>
    <s v="Female"/>
    <x v="11"/>
    <s v="No"/>
    <s v="No"/>
    <x v="1"/>
    <n v="2"/>
    <x v="0"/>
    <x v="2"/>
    <s v="CREDIT CARD"/>
    <n v="8"/>
    <x v="0"/>
    <n v="8"/>
    <n v="41"/>
    <x v="0"/>
    <x v="0"/>
    <s v="2020/02/23"/>
    <d v="2020-02-23T00:00:00"/>
    <x v="1026"/>
    <s v="Bajo"/>
    <s v="Low"/>
    <n v="8.9158742976698626"/>
    <x v="6"/>
    <s v="Teléfono"/>
    <s v="Phone"/>
    <b v="1"/>
    <s v="Yes"/>
    <s v="Running"/>
    <x v="0"/>
    <s v="High"/>
    <n v="1.6"/>
    <x v="0"/>
    <x v="0"/>
  </r>
  <r>
    <s v="6923-ROQJ"/>
    <x v="0"/>
    <n v="60"/>
    <x v="1"/>
    <x v="12"/>
    <n v="1"/>
    <s v="Yes"/>
    <n v="0"/>
    <s v="NM"/>
    <s v="Female"/>
    <s v="Female"/>
    <x v="44"/>
    <s v="No"/>
    <s v="Yes"/>
    <x v="1"/>
    <n v="3"/>
    <x v="1"/>
    <x v="0"/>
    <s v="CREDIT CARD"/>
    <n v="46"/>
    <x v="0"/>
    <n v="46"/>
    <n v="2779"/>
    <x v="0"/>
    <x v="0"/>
    <s v="2023/09/28"/>
    <d v="2023-09-28T00:00:00"/>
    <x v="224"/>
    <s v="Medio"/>
    <s v="Medium"/>
    <n v="49.720897118497668"/>
    <x v="0"/>
    <s v="Email"/>
    <s v="Email"/>
    <b v="1"/>
    <s v="Yes"/>
    <s v="Cooking"/>
    <x v="1"/>
    <s v="Low"/>
    <n v="0"/>
    <x v="0"/>
    <x v="1"/>
  </r>
  <r>
    <s v="7116-ZHQM"/>
    <x v="0"/>
    <n v="65"/>
    <x v="1"/>
    <x v="0"/>
    <n v="0"/>
    <s v="No"/>
    <n v="0"/>
    <s v="IN"/>
    <s v="Hombre"/>
    <s v="Male"/>
    <x v="5"/>
    <s v="No"/>
    <s v="No"/>
    <x v="0"/>
    <n v="0"/>
    <x v="0"/>
    <x v="1"/>
    <s v="CREDIT CARD"/>
    <n v="11"/>
    <x v="0"/>
    <n v="11"/>
    <n v="741"/>
    <x v="0"/>
    <x v="0"/>
    <s v="2021/03/09"/>
    <d v="2021-03-09T00:00:00"/>
    <x v="1082"/>
    <s v="Medio"/>
    <s v="Medium"/>
    <n v="10.50930281445839"/>
    <x v="9"/>
    <s v="Teléfono"/>
    <s v="Phone"/>
    <b v="0"/>
    <s v="No"/>
    <s v="Reading"/>
    <x v="0"/>
    <s v="Medium"/>
    <n v="7.6923076923076927E-2"/>
    <x v="0"/>
    <x v="0"/>
  </r>
  <r>
    <s v="1533-PBRB"/>
    <x v="0"/>
    <n v="9"/>
    <x v="1"/>
    <x v="23"/>
    <n v="1"/>
    <s v="Yes"/>
    <n v="0"/>
    <s v="OR"/>
    <s v="Female"/>
    <s v="Female"/>
    <x v="20"/>
    <s v="Yes"/>
    <s v="No"/>
    <x v="0"/>
    <n v="0"/>
    <x v="0"/>
    <x v="0"/>
    <s v="direct debit"/>
    <n v="30"/>
    <x v="1"/>
    <n v="30"/>
    <n v="261"/>
    <x v="0"/>
    <x v="0"/>
    <s v="2022/08/10"/>
    <d v="2022-08-10T00:00:00"/>
    <x v="29"/>
    <s v="Bajo"/>
    <s v="Low"/>
    <n v="24.773448818721231"/>
    <x v="9"/>
    <s v="SMS"/>
    <s v="SMS"/>
    <b v="1"/>
    <s v="Yes"/>
    <s v="Gaming"/>
    <x v="0"/>
    <s v="Medium"/>
    <n v="0.55555555555555558"/>
    <x v="0"/>
    <x v="2"/>
  </r>
  <r>
    <s v="2379-GYWH"/>
    <x v="0"/>
    <n v="48"/>
    <x v="0"/>
    <x v="2"/>
    <n v="1"/>
    <s v="Yes"/>
    <n v="0"/>
    <s v="OK"/>
    <s v="Female"/>
    <s v="Female"/>
    <x v="30"/>
    <s v="No"/>
    <s v="Yes"/>
    <x v="0"/>
    <n v="0"/>
    <x v="1"/>
    <x v="1"/>
    <s v="direct debit"/>
    <n v="34"/>
    <x v="1"/>
    <n v="34"/>
    <n v="1638"/>
    <x v="0"/>
    <x v="0"/>
    <s v="2023-05-18"/>
    <d v="2023-05-18T00:00:00"/>
    <x v="60"/>
    <s v="Medio"/>
    <s v="Medium"/>
    <n v="33.582189217128722"/>
    <x v="0"/>
    <s v="Teléfono"/>
    <s v="Phone"/>
    <b v="1"/>
    <s v="Yes"/>
    <s v="Cooking"/>
    <x v="1"/>
    <s v="Low"/>
    <n v="0"/>
    <x v="0"/>
    <x v="1"/>
  </r>
  <r>
    <s v="5769-DZFX"/>
    <x v="0"/>
    <n v="1"/>
    <x v="1"/>
    <x v="9"/>
    <n v="1"/>
    <s v="Yes"/>
    <n v="0"/>
    <s v="MO"/>
    <s v="Female"/>
    <s v="Female"/>
    <x v="25"/>
    <s v="No"/>
    <s v="No"/>
    <x v="0"/>
    <n v="0"/>
    <x v="0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eading"/>
    <x v="0"/>
    <s v="Medium"/>
    <n v="7"/>
    <x v="0"/>
    <x v="0"/>
  </r>
  <r>
    <s v="2028-YRYF"/>
    <x v="0"/>
    <n v="24"/>
    <x v="1"/>
    <x v="23"/>
    <n v="1"/>
    <s v="Yes"/>
    <n v="0"/>
    <s v="VT"/>
    <s v="Hombre"/>
    <s v="Male"/>
    <x v="16"/>
    <s v="No"/>
    <s v="No"/>
    <x v="0"/>
    <n v="0"/>
    <x v="0"/>
    <x v="0"/>
    <s v="CREDIT CARD"/>
    <n v="40"/>
    <x v="0"/>
    <n v="40"/>
    <n v="973"/>
    <x v="0"/>
    <x v="0"/>
    <s v="2022-05-24"/>
    <d v="2022-05-24T00:00:00"/>
    <x v="643"/>
    <s v="Medio"/>
    <s v="Medium"/>
    <n v="41.828229694443387"/>
    <x v="2"/>
    <s v="SMS"/>
    <s v="SMS"/>
    <b v="0"/>
    <s v="No"/>
    <s v="Reading"/>
    <x v="1"/>
    <s v="Medium"/>
    <n v="0.16666666666666666"/>
    <x v="0"/>
    <x v="0"/>
  </r>
  <r>
    <s v="4288-ZNZC"/>
    <x v="0"/>
    <n v="72"/>
    <x v="1"/>
    <x v="7"/>
    <n v="0"/>
    <s v="No"/>
    <n v="59"/>
    <s v="RI"/>
    <s v="Hombre"/>
    <s v="Male"/>
    <x v="30"/>
    <s v="No"/>
    <s v="Yes"/>
    <x v="0"/>
    <n v="0"/>
    <x v="1"/>
    <x v="2"/>
    <s v="direct debit"/>
    <n v="47"/>
    <x v="1"/>
    <n v="47"/>
    <n v="3367"/>
    <x v="0"/>
    <x v="0"/>
    <s v="2021/07/27"/>
    <d v="2021-07-27T00:00:00"/>
    <x v="110"/>
    <s v="Medio"/>
    <s v="Medium"/>
    <n v="49.493285074206938"/>
    <x v="1"/>
    <s v="SMS"/>
    <s v="SMS"/>
    <b v="0"/>
    <s v="No"/>
    <s v="Reading"/>
    <x v="1"/>
    <s v="High"/>
    <n v="0.1388888888888889"/>
    <x v="0"/>
    <x v="1"/>
  </r>
  <r>
    <s v="5451-KILF"/>
    <x v="0"/>
    <n v="63"/>
    <x v="1"/>
    <x v="12"/>
    <n v="1"/>
    <s v="Yes"/>
    <n v="0"/>
    <s v="IL"/>
    <s v="Hombre"/>
    <s v="Male"/>
    <x v="63"/>
    <s v="No"/>
    <s v="Yes"/>
    <x v="0"/>
    <n v="0"/>
    <x v="0"/>
    <x v="0"/>
    <s v="direct debit"/>
    <n v="61"/>
    <x v="1"/>
    <n v="61"/>
    <n v="3851"/>
    <x v="0"/>
    <x v="0"/>
    <s v="2020/10/02"/>
    <d v="2020-10-02T00:00:00"/>
    <x v="1083"/>
    <s v="Bajo"/>
    <s v="Low"/>
    <n v="56.215858581991739"/>
    <x v="1"/>
    <s v="SMS"/>
    <s v="SMS"/>
    <b v="0"/>
    <s v="No"/>
    <s v="Cooking"/>
    <x v="1"/>
    <s v="High"/>
    <n v="0.15873015873015872"/>
    <x v="0"/>
    <x v="1"/>
  </r>
  <r>
    <s v="6134-VRMI"/>
    <x v="0"/>
    <n v="12"/>
    <x v="1"/>
    <x v="0"/>
    <n v="0"/>
    <s v="No"/>
    <n v="0"/>
    <s v="UT"/>
    <s v="Female"/>
    <s v="Female"/>
    <x v="18"/>
    <s v="No"/>
    <s v="No"/>
    <x v="0"/>
    <n v="0"/>
    <x v="0"/>
    <x v="0"/>
    <s v="CREDIT CARD"/>
    <n v="13"/>
    <x v="0"/>
    <n v="13"/>
    <n v="150"/>
    <x v="0"/>
    <x v="0"/>
    <s v="2020-01-25"/>
    <d v="2020-01-25T00:00:00"/>
    <x v="1084"/>
    <s v="Bajo"/>
    <s v="Low"/>
    <n v="15.14564899419037"/>
    <x v="9"/>
    <s v="SMS"/>
    <s v="SMS"/>
    <b v="1"/>
    <s v="Yes"/>
    <s v="Reading"/>
    <x v="0"/>
    <s v="Medium"/>
    <n v="0.41666666666666669"/>
    <x v="0"/>
    <x v="0"/>
  </r>
  <r>
    <s v="4467-VADV"/>
    <x v="0"/>
    <n v="70"/>
    <x v="1"/>
    <x v="6"/>
    <n v="1"/>
    <s v="Yes"/>
    <n v="0"/>
    <s v="OK"/>
    <s v="Hombre"/>
    <s v="Male"/>
    <x v="47"/>
    <s v="Yes"/>
    <s v="No"/>
    <x v="0"/>
    <n v="0"/>
    <x v="1"/>
    <x v="2"/>
    <s v="direct debit"/>
    <n v="22"/>
    <x v="1"/>
    <n v="22"/>
    <n v="1533"/>
    <x v="0"/>
    <x v="0"/>
    <s v="2021-08-06"/>
    <d v="2021-08-06T00:00:00"/>
    <x v="1085"/>
    <s v="Medio"/>
    <s v="Medium"/>
    <n v="22.980723650462409"/>
    <x v="4"/>
    <s v="Email"/>
    <s v="Email"/>
    <b v="1"/>
    <s v="Yes"/>
    <s v="Running"/>
    <x v="0"/>
    <s v="Low"/>
    <n v="1.4285714285714285E-2"/>
    <x v="0"/>
    <x v="2"/>
  </r>
  <r>
    <s v="9838-XJOC"/>
    <x v="0"/>
    <n v="12"/>
    <x v="1"/>
    <x v="5"/>
    <n v="1"/>
    <s v="Yes"/>
    <n v="0"/>
    <s v="NM"/>
    <s v="Hombre"/>
    <s v="Male"/>
    <x v="17"/>
    <s v="No"/>
    <s v="No"/>
    <x v="0"/>
    <n v="0"/>
    <x v="0"/>
    <x v="0"/>
    <s v="direct debit"/>
    <n v="55"/>
    <x v="1"/>
    <n v="55"/>
    <n v="683"/>
    <x v="0"/>
    <x v="0"/>
    <s v="2023-07-06"/>
    <d v="2023-07-06T00:00:00"/>
    <x v="1086"/>
    <s v="Medio"/>
    <s v="Medium"/>
    <n v="49.962677135969457"/>
    <x v="9"/>
    <s v="Email"/>
    <s v="Email"/>
    <b v="1"/>
    <s v="Yes"/>
    <s v="Reading"/>
    <x v="1"/>
    <s v="Medium"/>
    <n v="0.41666666666666669"/>
    <x v="0"/>
    <x v="0"/>
  </r>
  <r>
    <s v="3546-MSIH"/>
    <x v="0"/>
    <n v="5"/>
    <x v="1"/>
    <x v="4"/>
    <n v="1"/>
    <s v="Yes"/>
    <n v="0"/>
    <s v="LA"/>
    <s v="Female"/>
    <s v="Female"/>
    <x v="56"/>
    <s v="No"/>
    <s v="Yes"/>
    <x v="0"/>
    <n v="0"/>
    <x v="0"/>
    <x v="1"/>
    <s v="direct debit"/>
    <n v="44"/>
    <x v="1"/>
    <n v="44"/>
    <n v="204"/>
    <x v="0"/>
    <x v="0"/>
    <s v="2021-08-12"/>
    <d v="2021-08-12T00:00:00"/>
    <x v="2"/>
    <s v="Bajo"/>
    <s v="Low"/>
    <n v="47.924348497697039"/>
    <x v="6"/>
    <s v="SMS"/>
    <s v="SMS"/>
    <b v="0"/>
    <s v="No"/>
    <s v="Reading"/>
    <x v="1"/>
    <s v="High"/>
    <n v="1.6"/>
    <x v="0"/>
    <x v="1"/>
  </r>
  <r>
    <s v="4079-EGWY"/>
    <x v="1"/>
    <n v="1"/>
    <x v="4"/>
    <x v="3"/>
    <n v="1"/>
    <s v="Yes"/>
    <n v="0"/>
    <s v="NE"/>
    <s v="Female"/>
    <s v="Female"/>
    <x v="21"/>
    <s v="No"/>
    <s v="No"/>
    <x v="0"/>
    <n v="0"/>
    <x v="1"/>
    <x v="0"/>
    <s v="PAPER CHECK"/>
    <n v="22"/>
    <x v="3"/>
    <n v="22"/>
    <n v="22"/>
    <x v="2"/>
    <x v="15"/>
    <s v="2023/10/07"/>
    <d v="2023-10-07T00:00:00"/>
    <x v="412"/>
    <s v="Medio"/>
    <s v="Medium"/>
    <n v="17.690733873562319"/>
    <x v="6"/>
    <s v="Email"/>
    <s v="Email"/>
    <b v="1"/>
    <s v="Yes"/>
    <s v="Cooking"/>
    <x v="0"/>
    <s v="High"/>
    <n v="8"/>
    <x v="0"/>
    <x v="0"/>
  </r>
  <r>
    <s v="0727-HGUR"/>
    <x v="0"/>
    <n v="54"/>
    <x v="1"/>
    <x v="16"/>
    <n v="1"/>
    <s v="Yes"/>
    <n v="0"/>
    <s v="ND"/>
    <s v="Female"/>
    <s v="Female"/>
    <x v="17"/>
    <s v="No"/>
    <s v="No"/>
    <x v="0"/>
    <n v="0"/>
    <x v="1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eading"/>
    <x v="0"/>
    <s v="Low"/>
    <n v="3.7037037037037035E-2"/>
    <x v="0"/>
    <x v="0"/>
  </r>
  <r>
    <s v="5332-XPON"/>
    <x v="0"/>
    <n v="43"/>
    <x v="1"/>
    <x v="15"/>
    <n v="1"/>
    <s v="Yes"/>
    <n v="0"/>
    <s v="NM"/>
    <s v="Hombre"/>
    <s v="Male"/>
    <x v="16"/>
    <s v="No"/>
    <s v="No"/>
    <x v="0"/>
    <n v="0"/>
    <x v="1"/>
    <x v="1"/>
    <s v="direct debit"/>
    <n v="41"/>
    <x v="1"/>
    <n v="41"/>
    <n v="1798"/>
    <x v="0"/>
    <x v="0"/>
    <s v="2020/02/03"/>
    <d v="2020-02-03T00:00:00"/>
    <x v="1087"/>
    <s v="Medio"/>
    <s v="Medium"/>
    <n v="42.27126806807162"/>
    <x v="9"/>
    <s v="Teléfono"/>
    <s v="Phone"/>
    <b v="0"/>
    <s v="No"/>
    <s v="Reading"/>
    <x v="1"/>
    <s v="Medium"/>
    <n v="0.11627906976744186"/>
    <x v="2"/>
    <x v="0"/>
  </r>
  <r>
    <s v="7429-GPCO"/>
    <x v="1"/>
    <n v="1"/>
    <x v="1"/>
    <x v="3"/>
    <n v="1"/>
    <s v="Yes"/>
    <n v="0"/>
    <s v="CT"/>
    <s v="Hombre"/>
    <s v="Male"/>
    <x v="11"/>
    <s v="No"/>
    <s v="No"/>
    <x v="0"/>
    <n v="0"/>
    <x v="0"/>
    <x v="0"/>
    <s v="CREDIT CARD"/>
    <n v="16"/>
    <x v="0"/>
    <n v="16"/>
    <n v="16"/>
    <x v="3"/>
    <x v="7"/>
    <s v="2020-05-23"/>
    <d v="2020-05-23T00:00:00"/>
    <x v="652"/>
    <s v="Medio"/>
    <s v="Medium"/>
    <n v="18.972367418442559"/>
    <x v="7"/>
    <s v="Email"/>
    <s v="Email"/>
    <b v="0"/>
    <s v="No"/>
    <s v="Gaming"/>
    <x v="0"/>
    <s v="Low"/>
    <n v="2"/>
    <x v="0"/>
    <x v="0"/>
  </r>
  <r>
    <s v="9170-NYEH"/>
    <x v="1"/>
    <n v="1"/>
    <x v="4"/>
    <x v="12"/>
    <n v="1"/>
    <s v="Yes"/>
    <n v="0"/>
    <s v="MT"/>
    <s v="Hombre"/>
    <s v="Male"/>
    <x v="5"/>
    <s v="No"/>
    <s v="No"/>
    <x v="0"/>
    <n v="0"/>
    <x v="0"/>
    <x v="0"/>
    <s v="direct debit"/>
    <n v="25"/>
    <x v="1"/>
    <n v="25"/>
    <n v="25"/>
    <x v="5"/>
    <x v="18"/>
    <s v="2022/09/11"/>
    <d v="2022-09-11T00:00:00"/>
    <x v="554"/>
    <s v="Medio"/>
    <s v="Medium"/>
    <n v="28.76272449086073"/>
    <x v="7"/>
    <s v="Email"/>
    <s v="Email"/>
    <b v="0"/>
    <s v="No"/>
    <s v="Gaming"/>
    <x v="0"/>
    <s v="Low"/>
    <n v="2"/>
    <x v="0"/>
    <x v="0"/>
  </r>
  <r>
    <s v="8270-CWWH"/>
    <x v="0"/>
    <n v="71"/>
    <x v="1"/>
    <x v="3"/>
    <n v="1"/>
    <s v="Yes"/>
    <n v="0"/>
    <s v="SC"/>
    <s v="Female"/>
    <s v="Female"/>
    <x v="21"/>
    <s v="No"/>
    <s v="No"/>
    <x v="1"/>
    <n v="5"/>
    <x v="1"/>
    <x v="2"/>
    <s v="CREDIT CARD"/>
    <n v="55"/>
    <x v="0"/>
    <n v="55"/>
    <n v="3886"/>
    <x v="0"/>
    <x v="0"/>
    <s v="2022-10-18"/>
    <d v="2022-10-18T00:00:00"/>
    <x v="1088"/>
    <s v="Bajo"/>
    <s v="Low"/>
    <n v="61.950822733128781"/>
    <x v="4"/>
    <s v="Email"/>
    <s v="Email"/>
    <b v="1"/>
    <s v="Yes"/>
    <s v="Running"/>
    <x v="2"/>
    <s v="Low"/>
    <n v="1.4084507042253521E-2"/>
    <x v="0"/>
    <x v="0"/>
  </r>
  <r>
    <s v="7277-BTWZ"/>
    <x v="1"/>
    <n v="14"/>
    <x v="0"/>
    <x v="3"/>
    <n v="1"/>
    <s v="Yes"/>
    <n v="0"/>
    <s v="PA"/>
    <s v="Female"/>
    <s v="Female"/>
    <x v="5"/>
    <s v="No"/>
    <s v="No"/>
    <x v="0"/>
    <n v="0"/>
    <x v="1"/>
    <x v="0"/>
    <s v="direct debit"/>
    <n v="42"/>
    <x v="1"/>
    <n v="42"/>
    <n v="612"/>
    <x v="1"/>
    <x v="8"/>
    <s v="2021/07/29"/>
    <d v="2021-07-29T00:00:00"/>
    <x v="1089"/>
    <s v="Medio"/>
    <s v="Medium"/>
    <n v="39.275109887864858"/>
    <x v="3"/>
    <s v="Teléfono"/>
    <s v="Phone"/>
    <b v="1"/>
    <s v="Yes"/>
    <s v="Reading"/>
    <x v="1"/>
    <s v="Medium"/>
    <n v="0.42857142857142855"/>
    <x v="0"/>
    <x v="0"/>
  </r>
  <r>
    <s v="4668-DZEM"/>
    <x v="1"/>
    <n v="22"/>
    <x v="1"/>
    <x v="16"/>
    <n v="1"/>
    <s v="Yes"/>
    <n v="0"/>
    <s v="CT"/>
    <s v="Female"/>
    <s v="Female"/>
    <x v="62"/>
    <s v="Yes"/>
    <s v="No"/>
    <x v="0"/>
    <n v="0"/>
    <x v="0"/>
    <x v="0"/>
    <s v="direct debit"/>
    <n v="38"/>
    <x v="1"/>
    <n v="38"/>
    <n v="847"/>
    <x v="1"/>
    <x v="10"/>
    <s v="2022-06-28"/>
    <d v="2022-06-28T00:00:00"/>
    <x v="1090"/>
    <s v="Medio"/>
    <s v="Medium"/>
    <n v="43.611764851703533"/>
    <x v="10"/>
    <s v="Email"/>
    <s v="Email"/>
    <b v="0"/>
    <s v="No"/>
    <s v="Cooking"/>
    <x v="1"/>
    <s v="Medium"/>
    <n v="0.31818181818181818"/>
    <x v="0"/>
    <x v="2"/>
  </r>
  <r>
    <s v="3247-DZII"/>
    <x v="0"/>
    <n v="62"/>
    <x v="1"/>
    <x v="3"/>
    <n v="1"/>
    <s v="Yes"/>
    <n v="0"/>
    <s v="MD"/>
    <s v="Hombre"/>
    <s v="Male"/>
    <x v="3"/>
    <s v="No"/>
    <s v="No"/>
    <x v="1"/>
    <n v="6"/>
    <x v="1"/>
    <x v="2"/>
    <s v="CREDIT CARD"/>
    <n v="38"/>
    <x v="0"/>
    <n v="38"/>
    <n v="2356"/>
    <x v="0"/>
    <x v="0"/>
    <s v="2020/08/13"/>
    <d v="2020-08-13T00:00:00"/>
    <x v="111"/>
    <s v="Bajo"/>
    <s v="Low"/>
    <n v="43.46250627958333"/>
    <x v="7"/>
    <s v="Email"/>
    <s v="Email"/>
    <b v="1"/>
    <s v="Yes"/>
    <s v="Running"/>
    <x v="1"/>
    <s v="Low"/>
    <n v="3.2258064516129031E-2"/>
    <x v="0"/>
    <x v="0"/>
  </r>
  <r>
    <s v="8244-GSZA"/>
    <x v="0"/>
    <n v="56"/>
    <x v="0"/>
    <x v="6"/>
    <n v="1"/>
    <s v="Yes"/>
    <n v="0"/>
    <s v="VA"/>
    <s v="Female"/>
    <s v="Female"/>
    <x v="10"/>
    <s v="No"/>
    <s v="No"/>
    <x v="0"/>
    <n v="0"/>
    <x v="0"/>
    <x v="0"/>
    <s v="direct debit"/>
    <n v="37"/>
    <x v="1"/>
    <n v="37"/>
    <n v="2088"/>
    <x v="0"/>
    <x v="0"/>
    <s v="2021-06-25"/>
    <d v="2021-06-25T00:00:00"/>
    <x v="118"/>
    <s v="Alto"/>
    <s v="High"/>
    <n v="30.815584765042772"/>
    <x v="2"/>
    <s v="Teléfono"/>
    <s v="Phone"/>
    <b v="1"/>
    <s v="Yes"/>
    <s v="Reading"/>
    <x v="1"/>
    <s v="Medium"/>
    <n v="7.1428571428571425E-2"/>
    <x v="0"/>
    <x v="0"/>
  </r>
  <r>
    <s v="8057-ECSQ"/>
    <x v="0"/>
    <n v="7"/>
    <x v="1"/>
    <x v="5"/>
    <n v="0"/>
    <s v="No"/>
    <n v="6"/>
    <s v="TN"/>
    <s v="Female"/>
    <s v="Female"/>
    <x v="14"/>
    <s v="No"/>
    <s v="No"/>
    <x v="1"/>
    <n v="4"/>
    <x v="0"/>
    <x v="0"/>
    <s v="direct debit"/>
    <n v="24"/>
    <x v="1"/>
    <n v="24"/>
    <n v="160"/>
    <x v="0"/>
    <x v="0"/>
    <s v="2022-01-27"/>
    <d v="2022-01-27T00:00:00"/>
    <x v="1091"/>
    <s v="Alto"/>
    <s v="High"/>
    <n v="26.966503620399539"/>
    <x v="5"/>
    <s v="SMS"/>
    <s v="SMS"/>
    <b v="1"/>
    <s v="Yes"/>
    <s v="Running"/>
    <x v="0"/>
    <s v="Medium"/>
    <n v="0.42857142857142855"/>
    <x v="0"/>
    <x v="0"/>
  </r>
  <r>
    <s v="2775-TGWX"/>
    <x v="0"/>
    <n v="16"/>
    <x v="0"/>
    <x v="0"/>
    <n v="0"/>
    <s v="No"/>
    <n v="0"/>
    <s v="OH"/>
    <s v="Female"/>
    <s v="Female"/>
    <x v="25"/>
    <s v="No"/>
    <s v="No"/>
    <x v="0"/>
    <n v="0"/>
    <x v="0"/>
    <x v="0"/>
    <s v="PAPER CHECK"/>
    <n v="9"/>
    <x v="3"/>
    <n v="9"/>
    <n v="140"/>
    <x v="0"/>
    <x v="0"/>
    <s v="2021-11-16"/>
    <d v="2021-11-16T00:00:00"/>
    <x v="836"/>
    <s v="Alto"/>
    <s v="High"/>
    <n v="10.563455409313979"/>
    <x v="4"/>
    <s v="Teléfono"/>
    <s v="Phone"/>
    <b v="1"/>
    <s v="Yes"/>
    <s v="Gaming"/>
    <x v="0"/>
    <s v="Low"/>
    <n v="6.25E-2"/>
    <x v="0"/>
    <x v="0"/>
  </r>
  <r>
    <s v="0476-UFII"/>
    <x v="0"/>
    <n v="32"/>
    <x v="1"/>
    <x v="12"/>
    <n v="0"/>
    <s v="No"/>
    <n v="32"/>
    <s v="MN"/>
    <s v="Female"/>
    <s v="Female"/>
    <x v="7"/>
    <s v="No"/>
    <s v="No"/>
    <x v="0"/>
    <n v="0"/>
    <x v="1"/>
    <x v="2"/>
    <s v="CREDIT CARD"/>
    <n v="30"/>
    <x v="0"/>
    <n v="30"/>
    <n v="960"/>
    <x v="0"/>
    <x v="0"/>
    <s v="2022/09/16"/>
    <d v="2022-09-16T00:00:00"/>
    <x v="850"/>
    <s v="Bajo"/>
    <s v="Low"/>
    <n v="27.916078231722359"/>
    <x v="4"/>
    <s v="SMS"/>
    <s v="SMS"/>
    <b v="1"/>
    <s v="Yes"/>
    <s v="Reading"/>
    <x v="0"/>
    <s v="Low"/>
    <n v="3.125E-2"/>
    <x v="0"/>
    <x v="0"/>
  </r>
  <r>
    <s v="2841-LJMI"/>
    <x v="1"/>
    <n v="25"/>
    <x v="2"/>
    <x v="9"/>
    <n v="1"/>
    <s v="Yes"/>
    <n v="0"/>
    <s v="AK"/>
    <s v="Female"/>
    <s v="Female"/>
    <x v="26"/>
    <s v="No"/>
    <s v="No"/>
    <x v="0"/>
    <n v="0"/>
    <x v="1"/>
    <x v="0"/>
    <s v="direct debit"/>
    <n v="34"/>
    <x v="1"/>
    <n v="34"/>
    <n v="871"/>
    <x v="1"/>
    <x v="8"/>
    <s v="2020/08/24"/>
    <d v="2020-08-24T00:00:00"/>
    <x v="903"/>
    <s v="Bajo"/>
    <s v="Low"/>
    <n v="38.04142099796055"/>
    <x v="6"/>
    <s v="Email"/>
    <s v="Email"/>
    <b v="0"/>
    <s v="No"/>
    <s v="Gaming"/>
    <x v="1"/>
    <s v="High"/>
    <n v="0.32"/>
    <x v="0"/>
    <x v="0"/>
  </r>
  <r>
    <s v="5395-XKPA"/>
    <x v="0"/>
    <n v="4"/>
    <x v="0"/>
    <x v="5"/>
    <n v="1"/>
    <s v="Yes"/>
    <n v="0"/>
    <s v="WY"/>
    <s v="Hombre"/>
    <s v="Male"/>
    <x v="12"/>
    <s v="No"/>
    <s v="No"/>
    <x v="0"/>
    <n v="0"/>
    <x v="0"/>
    <x v="0"/>
    <s v="direct debit"/>
    <n v="25"/>
    <x v="1"/>
    <n v="25"/>
    <n v="101"/>
    <x v="0"/>
    <x v="0"/>
    <s v="2021-12-25"/>
    <d v="2021-12-25T00:00:00"/>
    <x v="1092"/>
    <s v="Bajo"/>
    <s v="Low"/>
    <n v="27.86473206152689"/>
    <x v="3"/>
    <s v="Teléfono"/>
    <s v="Phone"/>
    <b v="1"/>
    <s v="Yes"/>
    <s v="Reading"/>
    <x v="0"/>
    <s v="Medium"/>
    <n v="1.5"/>
    <x v="0"/>
    <x v="0"/>
  </r>
  <r>
    <s v="4147-NPJA"/>
    <x v="0"/>
    <n v="67"/>
    <x v="1"/>
    <x v="11"/>
    <n v="1"/>
    <s v="Yes"/>
    <n v="0"/>
    <s v="WA"/>
    <s v="Female"/>
    <s v="Female"/>
    <x v="18"/>
    <s v="No"/>
    <s v="No"/>
    <x v="0"/>
    <n v="0"/>
    <x v="1"/>
    <x v="2"/>
    <s v="CREDIT CARD"/>
    <n v="41"/>
    <x v="0"/>
    <n v="41"/>
    <n v="2793"/>
    <x v="0"/>
    <x v="0"/>
    <s v="2022-11-15"/>
    <d v="2022-11-15T00:00:00"/>
    <x v="1093"/>
    <s v="Medio"/>
    <s v="Medium"/>
    <n v="38.214766567240552"/>
    <x v="8"/>
    <s v="SMS"/>
    <s v="SMS"/>
    <b v="0"/>
    <s v="No"/>
    <s v="Gaming"/>
    <x v="1"/>
    <s v="High"/>
    <n v="0.13432835820895522"/>
    <x v="0"/>
    <x v="0"/>
  </r>
  <r>
    <s v="0624-BDFT"/>
    <x v="0"/>
    <n v="13"/>
    <x v="1"/>
    <x v="18"/>
    <n v="0"/>
    <s v="No"/>
    <n v="33"/>
    <s v="KY"/>
    <s v="Female"/>
    <s v="Female"/>
    <x v="10"/>
    <s v="No"/>
    <s v="No"/>
    <x v="0"/>
    <n v="0"/>
    <x v="1"/>
    <x v="0"/>
    <s v="direct debit"/>
    <n v="34"/>
    <x v="1"/>
    <n v="34"/>
    <n v="426"/>
    <x v="0"/>
    <x v="0"/>
    <s v="2021/12/25"/>
    <d v="2021-12-25T00:00:00"/>
    <x v="208"/>
    <s v="Bajo"/>
    <s v="Low"/>
    <n v="33.052945610913021"/>
    <x v="1"/>
    <s v="Email"/>
    <s v="Email"/>
    <b v="1"/>
    <s v="Yes"/>
    <s v="Gaming"/>
    <x v="1"/>
    <s v="High"/>
    <n v="0.76923076923076927"/>
    <x v="0"/>
    <x v="0"/>
  </r>
  <r>
    <s v="0439-HLGW"/>
    <x v="0"/>
    <n v="23"/>
    <x v="1"/>
    <x v="13"/>
    <n v="1"/>
    <s v="Yes"/>
    <n v="0"/>
    <s v="CT"/>
    <s v="Hombre"/>
    <s v="Male"/>
    <x v="23"/>
    <s v="No"/>
    <s v="No"/>
    <x v="0"/>
    <n v="0"/>
    <x v="0"/>
    <x v="0"/>
    <s v="CREDIT CARD"/>
    <n v="47"/>
    <x v="0"/>
    <n v="47"/>
    <n v="1091"/>
    <x v="0"/>
    <x v="0"/>
    <s v="2022-08-18"/>
    <d v="2022-08-18T00:00:00"/>
    <x v="1094"/>
    <s v="Medio"/>
    <s v="Medium"/>
    <n v="40.833055990059258"/>
    <x v="0"/>
    <s v="Teléfono"/>
    <s v="Phone"/>
    <b v="1"/>
    <s v="Yes"/>
    <s v="Running"/>
    <x v="1"/>
    <s v="Low"/>
    <n v="0"/>
    <x v="0"/>
    <x v="0"/>
  </r>
  <r>
    <s v="5248-AGIW"/>
    <x v="0"/>
    <n v="39"/>
    <x v="0"/>
    <x v="0"/>
    <n v="0"/>
    <s v="No"/>
    <n v="0"/>
    <s v="DC"/>
    <s v="Female"/>
    <s v="Female"/>
    <x v="19"/>
    <s v="No"/>
    <s v="No"/>
    <x v="1"/>
    <n v="3"/>
    <x v="0"/>
    <x v="1"/>
    <s v="CREDIT CARD"/>
    <n v="8"/>
    <x v="0"/>
    <n v="8"/>
    <n v="303"/>
    <x v="0"/>
    <x v="0"/>
    <s v="2023-09-11"/>
    <d v="2023-09-11T00:00:00"/>
    <x v="940"/>
    <s v="Medio"/>
    <s v="Medium"/>
    <n v="6.8902760385541866"/>
    <x v="6"/>
    <s v="SMS"/>
    <s v="SMS"/>
    <b v="1"/>
    <s v="Yes"/>
    <s v="Reading"/>
    <x v="0"/>
    <s v="High"/>
    <n v="0.20512820512820512"/>
    <x v="0"/>
    <x v="0"/>
  </r>
  <r>
    <s v="5901-COOE"/>
    <x v="0"/>
    <n v="63"/>
    <x v="1"/>
    <x v="0"/>
    <n v="0"/>
    <s v="No"/>
    <n v="0"/>
    <s v="MO"/>
    <s v="Hombre"/>
    <s v="Male"/>
    <x v="15"/>
    <s v="No"/>
    <s v="No"/>
    <x v="1"/>
    <n v="4"/>
    <x v="0"/>
    <x v="1"/>
    <s v="CREDIT CARD"/>
    <n v="12"/>
    <x v="0"/>
    <n v="12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0769-TFOB"/>
    <x v="1"/>
    <n v="24"/>
    <x v="3"/>
    <x v="3"/>
    <n v="1"/>
    <s v="Yes"/>
    <n v="0"/>
    <s v="ME"/>
    <s v="Hombre"/>
    <s v="Male"/>
    <x v="27"/>
    <s v="No"/>
    <s v="Yes"/>
    <x v="0"/>
    <n v="0"/>
    <x v="0"/>
    <x v="1"/>
    <s v="direct debit"/>
    <n v="35"/>
    <x v="1"/>
    <n v="35"/>
    <n v="862"/>
    <x v="1"/>
    <x v="8"/>
    <s v="2022/11/18"/>
    <d v="2022-11-18T00:00:00"/>
    <x v="1020"/>
    <s v="Bajo"/>
    <s v="Low"/>
    <n v="28.367337725252909"/>
    <x v="2"/>
    <s v="Teléfono"/>
    <s v="Phone"/>
    <b v="0"/>
    <s v="No"/>
    <s v="Running"/>
    <x v="0"/>
    <s v="Medium"/>
    <n v="0.16666666666666666"/>
    <x v="0"/>
    <x v="1"/>
  </r>
  <r>
    <s v="3390-UZXE"/>
    <x v="0"/>
    <n v="16"/>
    <x v="1"/>
    <x v="6"/>
    <n v="0"/>
    <s v="No"/>
    <n v="51"/>
    <s v="AZ"/>
    <s v="Hombre"/>
    <s v="Male"/>
    <x v="37"/>
    <s v="Yes"/>
    <s v="No"/>
    <x v="1"/>
    <n v="2"/>
    <x v="0"/>
    <x v="1"/>
    <s v="direct debit"/>
    <n v="52"/>
    <x v="1"/>
    <n v="52"/>
    <n v="853"/>
    <x v="0"/>
    <x v="0"/>
    <s v="2020/01/22"/>
    <d v="2020-01-22T00:00:00"/>
    <x v="1095"/>
    <s v="Bajo"/>
    <s v="Low"/>
    <n v="45.199281631622"/>
    <x v="4"/>
    <s v="Teléfono"/>
    <s v="Phone"/>
    <b v="1"/>
    <s v="Yes"/>
    <s v="Reading"/>
    <x v="1"/>
    <s v="Low"/>
    <n v="6.25E-2"/>
    <x v="0"/>
    <x v="2"/>
  </r>
  <r>
    <s v="9771-IUBS"/>
    <x v="0"/>
    <n v="27"/>
    <x v="1"/>
    <x v="0"/>
    <n v="1"/>
    <s v="Yes"/>
    <n v="0"/>
    <s v="OK"/>
    <s v="Female"/>
    <s v="Female"/>
    <x v="14"/>
    <s v="No"/>
    <s v="No"/>
    <x v="0"/>
    <n v="0"/>
    <x v="0"/>
    <x v="0"/>
    <s v="CREDIT CARD"/>
    <n v="42"/>
    <x v="0"/>
    <n v="42"/>
    <n v="1135"/>
    <x v="0"/>
    <x v="0"/>
    <s v="2023-03-04"/>
    <d v="2023-03-04T00:00:00"/>
    <x v="102"/>
    <s v="Bajo"/>
    <s v="Low"/>
    <n v="44.777491038006133"/>
    <x v="0"/>
    <s v="Teléfono"/>
    <s v="Phone"/>
    <b v="1"/>
    <s v="Yes"/>
    <s v="Reading"/>
    <x v="1"/>
    <s v="Low"/>
    <n v="0"/>
    <x v="0"/>
    <x v="0"/>
  </r>
  <r>
    <s v="7538-CKNF"/>
    <x v="0"/>
    <n v="5"/>
    <x v="1"/>
    <x v="0"/>
    <n v="0"/>
    <s v="No"/>
    <n v="0"/>
    <s v="WA"/>
    <s v="Female"/>
    <s v="Female"/>
    <x v="9"/>
    <s v="No"/>
    <s v="No"/>
    <x v="0"/>
    <n v="0"/>
    <x v="0"/>
    <x v="0"/>
    <s v="CREDIT CARD"/>
    <n v="12"/>
    <x v="0"/>
    <n v="12"/>
    <n v="57"/>
    <x v="0"/>
    <x v="0"/>
    <s v="2022/05/06"/>
    <d v="2022-05-06T00:00:00"/>
    <x v="780"/>
    <s v="Bajo"/>
    <s v="Low"/>
    <n v="10.69075297906779"/>
    <x v="4"/>
    <s v="SMS"/>
    <s v="SMS"/>
    <b v="0"/>
    <s v="No"/>
    <s v="Gaming"/>
    <x v="0"/>
    <s v="Low"/>
    <n v="0.2"/>
    <x v="0"/>
    <x v="0"/>
  </r>
  <r>
    <s v="3146-DRDM"/>
    <x v="1"/>
    <n v="1"/>
    <x v="3"/>
    <x v="20"/>
    <n v="1"/>
    <s v="Yes"/>
    <n v="0"/>
    <s v="AK"/>
    <s v="Female"/>
    <s v="Female"/>
    <x v="32"/>
    <s v="Yes"/>
    <s v="No"/>
    <x v="0"/>
    <n v="0"/>
    <x v="0"/>
    <x v="0"/>
    <s v="CREDIT CARD"/>
    <n v="21"/>
    <x v="0"/>
    <n v="21"/>
    <n v="21"/>
    <x v="2"/>
    <x v="16"/>
    <s v="2022/06/20"/>
    <d v="2022-06-20T00:00:00"/>
    <x v="648"/>
    <s v="Bajo"/>
    <s v="Low"/>
    <n v="24.740454961050791"/>
    <x v="2"/>
    <s v="SMS"/>
    <s v="SMS"/>
    <b v="0"/>
    <s v="No"/>
    <s v="Gaming"/>
    <x v="0"/>
    <s v="Medium"/>
    <n v="4"/>
    <x v="2"/>
    <x v="2"/>
  </r>
  <r>
    <s v="7842-OZTM"/>
    <x v="0"/>
    <n v="64"/>
    <x v="1"/>
    <x v="0"/>
    <n v="0"/>
    <s v="No"/>
    <n v="0"/>
    <s v="OK"/>
    <s v="Hombre"/>
    <s v="Male"/>
    <x v="30"/>
    <s v="No"/>
    <s v="Yes"/>
    <x v="1"/>
    <n v="6"/>
    <x v="0"/>
    <x v="2"/>
    <s v="CREDIT CARD"/>
    <n v="9"/>
    <x v="0"/>
    <n v="9"/>
    <n v="563"/>
    <x v="0"/>
    <x v="0"/>
    <s v="2021-04-01"/>
    <d v="2021-04-01T00:00:00"/>
    <x v="1096"/>
    <s v="Medio"/>
    <s v="Medium"/>
    <n v="8.3944072825820424"/>
    <x v="5"/>
    <s v="Teléfono"/>
    <s v="Phone"/>
    <b v="0"/>
    <s v="No"/>
    <s v="Running"/>
    <x v="0"/>
    <s v="Medium"/>
    <n v="4.6875E-2"/>
    <x v="0"/>
    <x v="1"/>
  </r>
  <r>
    <s v="5277-NBDB"/>
    <x v="0"/>
    <n v="69"/>
    <x v="1"/>
    <x v="3"/>
    <n v="1"/>
    <s v="Yes"/>
    <n v="0"/>
    <s v="NH"/>
    <s v="Female"/>
    <s v="Female"/>
    <x v="43"/>
    <s v="No"/>
    <s v="No"/>
    <x v="1"/>
    <n v="6"/>
    <x v="1"/>
    <x v="1"/>
    <s v="direct debit"/>
    <n v="31"/>
    <x v="1"/>
    <n v="31"/>
    <n v="2130"/>
    <x v="0"/>
    <x v="0"/>
    <s v="2021-07-31"/>
    <d v="2021-07-31T00:00:00"/>
    <x v="645"/>
    <s v="Bajo"/>
    <s v="Low"/>
    <n v="25.311250035852829"/>
    <x v="6"/>
    <s v="SMS"/>
    <s v="SMS"/>
    <b v="0"/>
    <s v="No"/>
    <s v="Running"/>
    <x v="0"/>
    <s v="High"/>
    <n v="0.11594202898550725"/>
    <x v="0"/>
    <x v="0"/>
  </r>
  <r>
    <s v="3331-ZJQI"/>
    <x v="1"/>
    <n v="69"/>
    <x v="2"/>
    <x v="9"/>
    <n v="1"/>
    <s v="Yes"/>
    <n v="0"/>
    <s v="CO"/>
    <s v="Female"/>
    <s v="Female"/>
    <x v="51"/>
    <s v="No"/>
    <s v="No"/>
    <x v="0"/>
    <n v="0"/>
    <x v="0"/>
    <x v="1"/>
    <s v="direct debit"/>
    <n v="48"/>
    <x v="1"/>
    <n v="48"/>
    <n v="3258"/>
    <x v="2"/>
    <x v="5"/>
    <s v="2022/02/11"/>
    <d v="2022-02-11T00:00:00"/>
    <x v="577"/>
    <s v="Alto"/>
    <s v="High"/>
    <n v="44.82904457775075"/>
    <x v="3"/>
    <s v="Email"/>
    <s v="Email"/>
    <b v="1"/>
    <s v="Yes"/>
    <s v="Gaming"/>
    <x v="1"/>
    <s v="Medium"/>
    <n v="8.6956521739130432E-2"/>
    <x v="0"/>
    <x v="0"/>
  </r>
  <r>
    <s v="4829-JTXK"/>
    <x v="0"/>
    <n v="6"/>
    <x v="1"/>
    <x v="23"/>
    <n v="1"/>
    <s v="Yes"/>
    <n v="0"/>
    <s v="CT"/>
    <s v="Hombre"/>
    <s v="Male"/>
    <x v="9"/>
    <s v="No"/>
    <s v="No"/>
    <x v="0"/>
    <n v="0"/>
    <x v="0"/>
    <x v="0"/>
    <s v="direct debit"/>
    <n v="38"/>
    <x v="1"/>
    <n v="38"/>
    <n v="235"/>
    <x v="0"/>
    <x v="0"/>
    <s v="2021-01-29"/>
    <d v="2021-01-29T00:00:00"/>
    <x v="939"/>
    <s v="Medio"/>
    <s v="Medium"/>
    <n v="35.567039767453167"/>
    <x v="3"/>
    <s v="SMS"/>
    <s v="SMS"/>
    <b v="1"/>
    <s v="Yes"/>
    <s v="Cooking"/>
    <x v="1"/>
    <s v="Medium"/>
    <n v="1"/>
    <x v="0"/>
    <x v="0"/>
  </r>
  <r>
    <s v="3733-EZWS"/>
    <x v="0"/>
    <n v="42"/>
    <x v="1"/>
    <x v="12"/>
    <n v="0"/>
    <s v="No"/>
    <n v="51"/>
    <s v="GA"/>
    <s v="Female"/>
    <s v="Female"/>
    <x v="17"/>
    <s v="No"/>
    <s v="No"/>
    <x v="0"/>
    <n v="0"/>
    <x v="1"/>
    <x v="0"/>
    <s v="direct debit"/>
    <n v="59"/>
    <x v="1"/>
    <n v="59"/>
    <n v="2452"/>
    <x v="0"/>
    <x v="0"/>
    <s v="2021/01/20"/>
    <d v="2021-01-20T00:00:00"/>
    <x v="332"/>
    <s v="Alto"/>
    <s v="High"/>
    <n v="66.125202859860991"/>
    <x v="1"/>
    <s v="Teléfono"/>
    <s v="Phone"/>
    <b v="0"/>
    <s v="No"/>
    <s v="Running"/>
    <x v="2"/>
    <s v="High"/>
    <n v="0.23809523809523808"/>
    <x v="0"/>
    <x v="0"/>
  </r>
  <r>
    <s v="4781-XYRC"/>
    <x v="0"/>
    <n v="13"/>
    <x v="1"/>
    <x v="3"/>
    <n v="0"/>
    <s v="No"/>
    <n v="60"/>
    <s v="MI"/>
    <s v="Hombre"/>
    <s v="Male"/>
    <x v="9"/>
    <s v="No"/>
    <s v="No"/>
    <x v="1"/>
    <n v="3"/>
    <x v="0"/>
    <x v="0"/>
    <s v="CREDIT CARD"/>
    <n v="22"/>
    <x v="0"/>
    <n v="22"/>
    <n v="287"/>
    <x v="0"/>
    <x v="0"/>
    <s v="2023/06/26"/>
    <d v="2023-06-26T00:00:00"/>
    <x v="844"/>
    <s v="Medio"/>
    <s v="Medium"/>
    <n v="18.085806305301791"/>
    <x v="6"/>
    <s v="Teléfono"/>
    <s v="Phone"/>
    <b v="0"/>
    <s v="No"/>
    <s v="Running"/>
    <x v="0"/>
    <s v="High"/>
    <n v="0.61538461538461542"/>
    <x v="0"/>
    <x v="0"/>
  </r>
  <r>
    <s v="9075-XEDX"/>
    <x v="0"/>
    <n v="73"/>
    <x v="1"/>
    <x v="1"/>
    <n v="0"/>
    <s v="No"/>
    <n v="52"/>
    <s v="MI"/>
    <s v="Hombre"/>
    <s v="Male"/>
    <x v="65"/>
    <s v="No"/>
    <s v="Yes"/>
    <x v="1"/>
    <n v="5"/>
    <x v="1"/>
    <x v="2"/>
    <s v="CREDIT CARD"/>
    <n v="61"/>
    <x v="0"/>
    <n v="61"/>
    <n v="4392"/>
    <x v="0"/>
    <x v="0"/>
    <s v="2021/05/27"/>
    <d v="2021-05-27T00:00:00"/>
    <x v="869"/>
    <s v="Medio"/>
    <s v="Medium"/>
    <n v="52.267975489606123"/>
    <x v="3"/>
    <s v="SMS"/>
    <s v="SMS"/>
    <b v="1"/>
    <s v="Yes"/>
    <s v="Running"/>
    <x v="1"/>
    <s v="Medium"/>
    <n v="8.2191780821917804E-2"/>
    <x v="0"/>
    <x v="1"/>
  </r>
  <r>
    <s v="0309-HOMA"/>
    <x v="0"/>
    <n v="26"/>
    <x v="1"/>
    <x v="5"/>
    <n v="1"/>
    <s v="Yes"/>
    <n v="0"/>
    <s v="AZ"/>
    <s v="Hombre"/>
    <s v="Male"/>
    <x v="25"/>
    <s v="No"/>
    <s v="No"/>
    <x v="0"/>
    <n v="0"/>
    <x v="1"/>
    <x v="1"/>
    <s v="direct debit"/>
    <n v="40"/>
    <x v="1"/>
    <n v="40"/>
    <n v="1021"/>
    <x v="0"/>
    <x v="0"/>
    <s v="2020/12/26"/>
    <d v="2020-12-26T00:00:00"/>
    <x v="744"/>
    <s v="Alto"/>
    <s v="High"/>
    <n v="36.233244530867211"/>
    <x v="0"/>
    <s v="SMS"/>
    <s v="SMS"/>
    <b v="1"/>
    <s v="Yes"/>
    <s v="Gaming"/>
    <x v="1"/>
    <s v="Low"/>
    <n v="0"/>
    <x v="0"/>
    <x v="0"/>
  </r>
  <r>
    <s v="3566-WZKY"/>
    <x v="0"/>
    <n v="69"/>
    <x v="2"/>
    <x v="20"/>
    <n v="0"/>
    <s v="No"/>
    <n v="41"/>
    <s v="DC"/>
    <s v="Female"/>
    <s v="Female"/>
    <x v="37"/>
    <s v="Yes"/>
    <s v="No"/>
    <x v="0"/>
    <n v="0"/>
    <x v="1"/>
    <x v="2"/>
    <s v="direct debit"/>
    <n v="62"/>
    <x v="1"/>
    <n v="62"/>
    <n v="4245"/>
    <x v="0"/>
    <x v="0"/>
    <s v="2022-02-27"/>
    <d v="2022-02-27T00:00:00"/>
    <x v="1097"/>
    <s v="Alto"/>
    <s v="High"/>
    <n v="73.164555042125457"/>
    <x v="1"/>
    <s v="Email"/>
    <s v="Email"/>
    <b v="1"/>
    <s v="Yes"/>
    <s v="Cooking"/>
    <x v="2"/>
    <s v="High"/>
    <n v="0.14492753623188406"/>
    <x v="2"/>
    <x v="2"/>
  </r>
  <r>
    <s v="2630-YJAZ"/>
    <x v="1"/>
    <n v="1"/>
    <x v="0"/>
    <x v="9"/>
    <n v="1"/>
    <s v="Yes"/>
    <n v="0"/>
    <s v="IL"/>
    <s v="Hombre"/>
    <s v="Male"/>
    <x v="39"/>
    <s v="No"/>
    <s v="No"/>
    <x v="0"/>
    <n v="0"/>
    <x v="0"/>
    <x v="0"/>
    <s v="direct debit"/>
    <n v="44"/>
    <x v="1"/>
    <n v="44"/>
    <n v="44"/>
    <x v="1"/>
    <x v="12"/>
    <s v="2020-05-29"/>
    <d v="2020-05-29T00:00:00"/>
    <x v="666"/>
    <s v="Alto"/>
    <s v="High"/>
    <n v="46.781358191546047"/>
    <x v="0"/>
    <s v="SMS"/>
    <s v="SMS"/>
    <b v="0"/>
    <s v="No"/>
    <s v="Gaming"/>
    <x v="1"/>
    <s v="Low"/>
    <n v="0"/>
    <x v="0"/>
    <x v="0"/>
  </r>
  <r>
    <s v="1318-MKYR"/>
    <x v="0"/>
    <n v="71"/>
    <x v="1"/>
    <x v="3"/>
    <n v="1"/>
    <s v="Yes"/>
    <n v="0"/>
    <s v="TX"/>
    <s v="Female"/>
    <s v="Female"/>
    <x v="29"/>
    <s v="No"/>
    <s v="Yes"/>
    <x v="0"/>
    <n v="0"/>
    <x v="0"/>
    <x v="2"/>
    <s v="direct debit"/>
    <n v="34"/>
    <x v="1"/>
    <n v="34"/>
    <n v="2415"/>
    <x v="0"/>
    <x v="0"/>
    <s v="2023-09-13"/>
    <d v="2023-09-13T00:00:00"/>
    <x v="1035"/>
    <s v="Medio"/>
    <s v="Medium"/>
    <n v="36.390366376312727"/>
    <x v="2"/>
    <s v="Teléfono"/>
    <s v="Phone"/>
    <b v="0"/>
    <s v="No"/>
    <s v="Gaming"/>
    <x v="1"/>
    <s v="Medium"/>
    <n v="5.6338028169014086E-2"/>
    <x v="0"/>
    <x v="1"/>
  </r>
  <r>
    <s v="7643-XLCH"/>
    <x v="0"/>
    <n v="71"/>
    <x v="1"/>
    <x v="0"/>
    <n v="0"/>
    <s v="No"/>
    <n v="0"/>
    <s v="TX"/>
    <s v="Hombre"/>
    <s v="Male"/>
    <x v="5"/>
    <s v="No"/>
    <s v="No"/>
    <x v="1"/>
    <n v="2"/>
    <x v="0"/>
    <x v="2"/>
    <s v="CREDIT CARD"/>
    <n v="8"/>
    <x v="0"/>
    <n v="8"/>
    <n v="565"/>
    <x v="0"/>
    <x v="0"/>
    <s v="2022/03/05"/>
    <d v="2022-03-05T00:00:00"/>
    <x v="1062"/>
    <s v="Bajo"/>
    <s v="Low"/>
    <n v="6.47534274372582"/>
    <x v="6"/>
    <s v="Teléfono"/>
    <s v="Phone"/>
    <b v="1"/>
    <s v="Yes"/>
    <s v="Cooking"/>
    <x v="0"/>
    <s v="High"/>
    <n v="0.11267605633802817"/>
    <x v="0"/>
    <x v="0"/>
  </r>
  <r>
    <s v="7517-JTTJ"/>
    <x v="0"/>
    <n v="31"/>
    <x v="1"/>
    <x v="0"/>
    <n v="0"/>
    <s v="No"/>
    <n v="0"/>
    <s v="KY"/>
    <s v="Female"/>
    <s v="Female"/>
    <x v="25"/>
    <s v="No"/>
    <s v="No"/>
    <x v="0"/>
    <n v="0"/>
    <x v="0"/>
    <x v="0"/>
    <s v="CREDIT CARD"/>
    <n v="9"/>
    <x v="0"/>
    <n v="9"/>
    <n v="267"/>
    <x v="0"/>
    <x v="0"/>
    <s v="2021/10/01"/>
    <d v="2021-10-01T00:00:00"/>
    <x v="971"/>
    <s v="Medio"/>
    <s v="Medium"/>
    <n v="8.4022747136638198"/>
    <x v="4"/>
    <s v="Teléfono"/>
    <s v="Phone"/>
    <b v="1"/>
    <s v="Yes"/>
    <s v="Gaming"/>
    <x v="0"/>
    <s v="Low"/>
    <n v="3.2258064516129031E-2"/>
    <x v="0"/>
    <x v="0"/>
  </r>
  <r>
    <s v="1032-WYON"/>
    <x v="0"/>
    <n v="23"/>
    <x v="1"/>
    <x v="0"/>
    <n v="0"/>
    <s v="No"/>
    <n v="0"/>
    <s v="NE"/>
    <s v="Female"/>
    <s v="Female"/>
    <x v="14"/>
    <s v="No"/>
    <s v="No"/>
    <x v="1"/>
    <n v="5"/>
    <x v="0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Reading"/>
    <x v="0"/>
    <s v="Low"/>
    <n v="8.6956521739130432E-2"/>
    <x v="0"/>
    <x v="0"/>
  </r>
  <r>
    <s v="6184-BXWB"/>
    <x v="0"/>
    <n v="48"/>
    <x v="1"/>
    <x v="1"/>
    <n v="1"/>
    <s v="Yes"/>
    <n v="0"/>
    <s v="ND"/>
    <s v="Hombre"/>
    <s v="Male"/>
    <x v="11"/>
    <s v="No"/>
    <s v="No"/>
    <x v="1"/>
    <n v="2"/>
    <x v="0"/>
    <x v="0"/>
    <s v="direct debit"/>
    <n v="21"/>
    <x v="1"/>
    <n v="21"/>
    <n v="1005"/>
    <x v="0"/>
    <x v="0"/>
    <s v="2021/11/22"/>
    <d v="2021-11-22T00:00:00"/>
    <x v="768"/>
    <s v="Medio"/>
    <s v="Medium"/>
    <n v="19.651421492076601"/>
    <x v="0"/>
    <s v="Teléfono"/>
    <s v="Phone"/>
    <b v="0"/>
    <s v="No"/>
    <s v="Cooking"/>
    <x v="0"/>
    <s v="Low"/>
    <n v="0"/>
    <x v="0"/>
    <x v="0"/>
  </r>
  <r>
    <s v="1828-ABBV"/>
    <x v="0"/>
    <n v="1"/>
    <x v="0"/>
    <x v="1"/>
    <n v="0"/>
    <s v="No"/>
    <n v="5"/>
    <s v="AZ"/>
    <s v="Female"/>
    <s v="Female"/>
    <x v="26"/>
    <s v="No"/>
    <s v="No"/>
    <x v="0"/>
    <n v="0"/>
    <x v="0"/>
    <x v="0"/>
    <s v="direct debit"/>
    <n v="15"/>
    <x v="1"/>
    <n v="15"/>
    <n v="15"/>
    <x v="0"/>
    <x v="0"/>
    <s v="2021/02/14"/>
    <d v="2021-02-14T00:00:00"/>
    <x v="162"/>
    <s v="Bajo"/>
    <s v="Low"/>
    <n v="15.787335608714161"/>
    <x v="4"/>
    <s v="SMS"/>
    <s v="SMS"/>
    <b v="1"/>
    <s v="Yes"/>
    <s v="Cooking"/>
    <x v="0"/>
    <s v="Low"/>
    <n v="1"/>
    <x v="0"/>
    <x v="0"/>
  </r>
  <r>
    <s v="9486-APOG"/>
    <x v="1"/>
    <n v="1"/>
    <x v="0"/>
    <x v="4"/>
    <n v="1"/>
    <s v="Yes"/>
    <n v="0"/>
    <s v="VT"/>
    <s v="Female"/>
    <s v="Female"/>
    <x v="46"/>
    <s v="No"/>
    <s v="No"/>
    <x v="0"/>
    <n v="0"/>
    <x v="0"/>
    <x v="0"/>
    <s v="direct debit"/>
    <n v="26"/>
    <x v="1"/>
    <n v="26"/>
    <n v="26"/>
    <x v="1"/>
    <x v="6"/>
    <s v="2021/08/09"/>
    <d v="2021-08-09T00:00:00"/>
    <x v="633"/>
    <s v="Bajo"/>
    <s v="Low"/>
    <n v="26.66435119185785"/>
    <x v="4"/>
    <s v="SMS"/>
    <s v="SMS"/>
    <b v="1"/>
    <s v="Yes"/>
    <s v="Running"/>
    <x v="0"/>
    <s v="Low"/>
    <n v="1"/>
    <x v="0"/>
    <x v="0"/>
  </r>
  <r>
    <s v="9702-CPWU"/>
    <x v="0"/>
    <n v="34"/>
    <x v="1"/>
    <x v="29"/>
    <n v="1"/>
    <s v="Yes"/>
    <n v="0"/>
    <s v="AK"/>
    <s v="Hombre"/>
    <s v="Male"/>
    <x v="9"/>
    <s v="No"/>
    <s v="No"/>
    <x v="1"/>
    <n v="5"/>
    <x v="1"/>
    <x v="0"/>
    <s v="direct debit"/>
    <n v="39"/>
    <x v="1"/>
    <n v="39"/>
    <n v="1355"/>
    <x v="0"/>
    <x v="0"/>
    <s v="2023-04-29"/>
    <d v="2023-04-29T00:00:00"/>
    <x v="873"/>
    <s v="Bajo"/>
    <s v="Low"/>
    <n v="43.350063776597679"/>
    <x v="7"/>
    <s v="SMS"/>
    <s v="SMS"/>
    <b v="0"/>
    <s v="No"/>
    <s v="Reading"/>
    <x v="1"/>
    <s v="Low"/>
    <n v="5.8823529411764705E-2"/>
    <x v="2"/>
    <x v="0"/>
  </r>
  <r>
    <s v="8250-MXBT"/>
    <x v="1"/>
    <n v="14"/>
    <x v="4"/>
    <x v="2"/>
    <n v="1"/>
    <s v="Yes"/>
    <n v="0"/>
    <s v="OH"/>
    <s v="Female"/>
    <s v="Female"/>
    <x v="36"/>
    <s v="No"/>
    <s v="No"/>
    <x v="0"/>
    <n v="0"/>
    <x v="0"/>
    <x v="0"/>
    <s v="direct debit"/>
    <n v="62"/>
    <x v="1"/>
    <n v="62"/>
    <n v="833"/>
    <x v="4"/>
    <x v="3"/>
    <s v="2022-02-22"/>
    <d v="2022-02-22T00:00:00"/>
    <x v="1098"/>
    <s v="Medio"/>
    <s v="Medium"/>
    <n v="52.303664517785748"/>
    <x v="1"/>
    <s v="Teléfono"/>
    <s v="Phone"/>
    <b v="1"/>
    <s v="Yes"/>
    <s v="Running"/>
    <x v="1"/>
    <s v="High"/>
    <n v="0.7142857142857143"/>
    <x v="0"/>
    <x v="0"/>
  </r>
  <r>
    <s v="2271-EMAQ"/>
    <x v="0"/>
    <n v="54"/>
    <x v="1"/>
    <x v="27"/>
    <n v="1"/>
    <s v="Yes"/>
    <n v="0"/>
    <s v="AL"/>
    <s v="Hombre"/>
    <s v="Male"/>
    <x v="32"/>
    <s v="Yes"/>
    <s v="No"/>
    <x v="1"/>
    <n v="4"/>
    <x v="1"/>
    <x v="1"/>
    <s v="direct debit"/>
    <n v="19"/>
    <x v="1"/>
    <n v="19"/>
    <n v="1022"/>
    <x v="0"/>
    <x v="0"/>
    <s v="2020/07/14"/>
    <d v="2020-07-14T00:00:00"/>
    <x v="344"/>
    <s v="Bajo"/>
    <s v="Low"/>
    <n v="22.670901770613849"/>
    <x v="3"/>
    <s v="Email"/>
    <s v="Email"/>
    <b v="0"/>
    <s v="No"/>
    <s v="Running"/>
    <x v="0"/>
    <s v="Medium"/>
    <n v="0.1111111111111111"/>
    <x v="1"/>
    <x v="2"/>
  </r>
  <r>
    <s v="3479-OTTR"/>
    <x v="0"/>
    <n v="14"/>
    <x v="1"/>
    <x v="5"/>
    <n v="1"/>
    <s v="Yes"/>
    <n v="0"/>
    <s v="SC"/>
    <s v="Hombre"/>
    <s v="Male"/>
    <x v="11"/>
    <s v="No"/>
    <s v="No"/>
    <x v="0"/>
    <n v="0"/>
    <x v="1"/>
    <x v="1"/>
    <s v="direct debit"/>
    <n v="22"/>
    <x v="1"/>
    <n v="22"/>
    <n v="293"/>
    <x v="0"/>
    <x v="0"/>
    <s v="2021-12-11"/>
    <d v="2021-12-11T00:00:00"/>
    <x v="1099"/>
    <s v="Alto"/>
    <s v="High"/>
    <n v="23.568471990263319"/>
    <x v="10"/>
    <s v="SMS"/>
    <s v="SMS"/>
    <b v="0"/>
    <s v="No"/>
    <s v="Cooking"/>
    <x v="0"/>
    <s v="Medium"/>
    <n v="0.5"/>
    <x v="0"/>
    <x v="0"/>
  </r>
  <r>
    <s v="9153-ZFIC"/>
    <x v="0"/>
    <n v="65"/>
    <x v="1"/>
    <x v="7"/>
    <n v="1"/>
    <s v="Yes"/>
    <n v="0"/>
    <s v="AR"/>
    <s v="Female"/>
    <s v="Female"/>
    <x v="65"/>
    <s v="No"/>
    <s v="Yes"/>
    <x v="0"/>
    <n v="0"/>
    <x v="1"/>
    <x v="2"/>
    <s v="direct debit"/>
    <n v="58"/>
    <x v="1"/>
    <n v="58"/>
    <n v="3803"/>
    <x v="0"/>
    <x v="0"/>
    <s v="2022-05-26"/>
    <d v="2022-05-26T00:00:00"/>
    <x v="129"/>
    <s v="Medio"/>
    <s v="Medium"/>
    <n v="46.679989749955837"/>
    <x v="0"/>
    <s v="SMS"/>
    <s v="SMS"/>
    <b v="1"/>
    <s v="Yes"/>
    <s v="Running"/>
    <x v="1"/>
    <s v="Low"/>
    <n v="0"/>
    <x v="0"/>
    <x v="1"/>
  </r>
  <r>
    <s v="9908-QUXM"/>
    <x v="1"/>
    <n v="22"/>
    <x v="4"/>
    <x v="3"/>
    <n v="1"/>
    <s v="Yes"/>
    <n v="0"/>
    <s v="MS"/>
    <s v="Hombre"/>
    <s v="Male"/>
    <x v="14"/>
    <s v="No"/>
    <s v="No"/>
    <x v="0"/>
    <n v="0"/>
    <x v="0"/>
    <x v="0"/>
    <s v="direct debit"/>
    <n v="30"/>
    <x v="1"/>
    <n v="30"/>
    <n v="644"/>
    <x v="2"/>
    <x v="5"/>
    <s v="2021/09/18"/>
    <d v="2021-09-18T00:00:00"/>
    <x v="235"/>
    <s v="Medio"/>
    <s v="Medium"/>
    <n v="35.365041785562127"/>
    <x v="1"/>
    <s v="Teléfono"/>
    <s v="Phone"/>
    <b v="0"/>
    <s v="No"/>
    <s v="Reading"/>
    <x v="1"/>
    <s v="High"/>
    <n v="0.45454545454545453"/>
    <x v="0"/>
    <x v="0"/>
  </r>
  <r>
    <s v="0636-QIHN"/>
    <x v="1"/>
    <n v="5"/>
    <x v="5"/>
    <x v="8"/>
    <n v="1"/>
    <s v="Yes"/>
    <n v="0"/>
    <s v="TN"/>
    <s v="Female"/>
    <s v="Female"/>
    <x v="22"/>
    <s v="Yes"/>
    <s v="No"/>
    <x v="0"/>
    <n v="0"/>
    <x v="0"/>
    <x v="0"/>
    <s v="direct debit"/>
    <n v="54"/>
    <x v="1"/>
    <n v="54"/>
    <n v="281"/>
    <x v="2"/>
    <x v="15"/>
    <s v="2023/07/14"/>
    <d v="2023-07-14T00:00:00"/>
    <x v="1068"/>
    <s v="Alto"/>
    <s v="High"/>
    <n v="62.244991380298842"/>
    <x v="10"/>
    <s v="SMS"/>
    <s v="SMS"/>
    <b v="0"/>
    <s v="No"/>
    <s v="Running"/>
    <x v="2"/>
    <s v="Medium"/>
    <n v="1.4"/>
    <x v="1"/>
    <x v="2"/>
  </r>
  <r>
    <s v="8036-TFDY"/>
    <x v="1"/>
    <n v="43"/>
    <x v="5"/>
    <x v="7"/>
    <n v="1"/>
    <s v="Yes"/>
    <n v="0"/>
    <s v="DE"/>
    <s v="Hombre"/>
    <s v="Male"/>
    <x v="36"/>
    <s v="No"/>
    <s v="No"/>
    <x v="0"/>
    <n v="0"/>
    <x v="1"/>
    <x v="0"/>
    <s v="direct debit"/>
    <n v="46"/>
    <x v="1"/>
    <n v="46"/>
    <n v="1957"/>
    <x v="5"/>
    <x v="4"/>
    <s v="2023/04/18"/>
    <d v="2023-04-18T00:00:00"/>
    <x v="751"/>
    <s v="Bajo"/>
    <s v="Low"/>
    <n v="42.198636751199089"/>
    <x v="6"/>
    <s v="Teléfono"/>
    <s v="Phone"/>
    <b v="0"/>
    <s v="No"/>
    <s v="Running"/>
    <x v="1"/>
    <s v="High"/>
    <n v="0.18604651162790697"/>
    <x v="0"/>
    <x v="0"/>
  </r>
  <r>
    <s v="2268-HUOU"/>
    <x v="0"/>
    <n v="30"/>
    <x v="1"/>
    <x v="0"/>
    <n v="0"/>
    <s v="No"/>
    <n v="0"/>
    <s v="MD"/>
    <s v="Female"/>
    <s v="Female"/>
    <x v="20"/>
    <s v="Yes"/>
    <s v="No"/>
    <x v="1"/>
    <n v="5"/>
    <x v="0"/>
    <x v="2"/>
    <s v="CREDIT CARD"/>
    <n v="6"/>
    <x v="0"/>
    <n v="6"/>
    <n v="185"/>
    <x v="0"/>
    <x v="0"/>
    <s v="2020-10-19"/>
    <d v="2020-10-19T00:00:00"/>
    <x v="893"/>
    <s v="Medio"/>
    <s v="Medium"/>
    <n v="6.8285622237026304"/>
    <x v="0"/>
    <s v="Email"/>
    <s v="Email"/>
    <b v="0"/>
    <s v="No"/>
    <s v="Reading"/>
    <x v="0"/>
    <s v="Low"/>
    <n v="0"/>
    <x v="0"/>
    <x v="2"/>
  </r>
  <r>
    <s v="0171-ZEZL"/>
    <x v="1"/>
    <n v="7"/>
    <x v="1"/>
    <x v="5"/>
    <n v="1"/>
    <s v="Yes"/>
    <n v="0"/>
    <s v="MI"/>
    <s v="Female"/>
    <s v="Female"/>
    <x v="18"/>
    <s v="No"/>
    <s v="No"/>
    <x v="0"/>
    <n v="0"/>
    <x v="1"/>
    <x v="0"/>
    <s v="direct debit"/>
    <n v="50"/>
    <x v="1"/>
    <n v="50"/>
    <n v="344"/>
    <x v="1"/>
    <x v="8"/>
    <s v="2020-03-22"/>
    <d v="2020-03-22T00:00:00"/>
    <x v="290"/>
    <s v="Bajo"/>
    <s v="Low"/>
    <n v="53.07610745234588"/>
    <x v="5"/>
    <s v="Email"/>
    <s v="Email"/>
    <b v="1"/>
    <s v="Yes"/>
    <s v="Cooking"/>
    <x v="1"/>
    <s v="Medium"/>
    <n v="0.42857142857142855"/>
    <x v="0"/>
    <x v="0"/>
  </r>
  <r>
    <s v="8902-NWWZ"/>
    <x v="0"/>
    <n v="29"/>
    <x v="1"/>
    <x v="3"/>
    <n v="1"/>
    <s v="Yes"/>
    <n v="0"/>
    <s v="WI"/>
    <s v="Female"/>
    <s v="Female"/>
    <x v="43"/>
    <s v="No"/>
    <s v="No"/>
    <x v="1"/>
    <n v="5"/>
    <x v="0"/>
    <x v="0"/>
    <s v="direct debit"/>
    <n v="21"/>
    <x v="1"/>
    <n v="21"/>
    <n v="619"/>
    <x v="0"/>
    <x v="0"/>
    <s v="2023/01/13"/>
    <d v="2023-01-13T00:00:00"/>
    <x v="942"/>
    <s v="Medio"/>
    <s v="Medium"/>
    <n v="23.06164426827721"/>
    <x v="5"/>
    <s v="Email"/>
    <s v="Email"/>
    <b v="1"/>
    <s v="Yes"/>
    <s v="Running"/>
    <x v="0"/>
    <s v="Medium"/>
    <n v="0.10344827586206896"/>
    <x v="0"/>
    <x v="0"/>
  </r>
  <r>
    <s v="8303-QUWW"/>
    <x v="0"/>
    <n v="71"/>
    <x v="0"/>
    <x v="5"/>
    <n v="1"/>
    <s v="Yes"/>
    <n v="0"/>
    <s v="GA"/>
    <s v="Hombre"/>
    <s v="Male"/>
    <x v="7"/>
    <s v="No"/>
    <s v="No"/>
    <x v="1"/>
    <n v="2"/>
    <x v="1"/>
    <x v="2"/>
    <s v="direct debit"/>
    <n v="35"/>
    <x v="1"/>
    <n v="35"/>
    <n v="2498"/>
    <x v="0"/>
    <x v="0"/>
    <s v="2020-01-31"/>
    <d v="2020-01-31T00:00:00"/>
    <x v="1100"/>
    <s v="Medio"/>
    <s v="Medium"/>
    <n v="35.18516281276041"/>
    <x v="3"/>
    <s v="SMS"/>
    <s v="SMS"/>
    <b v="1"/>
    <s v="Yes"/>
    <s v="Cooking"/>
    <x v="1"/>
    <s v="Medium"/>
    <n v="8.4507042253521125E-2"/>
    <x v="0"/>
    <x v="0"/>
  </r>
  <r>
    <s v="3484-BLMM"/>
    <x v="1"/>
    <n v="9"/>
    <x v="2"/>
    <x v="1"/>
    <n v="1"/>
    <s v="Yes"/>
    <n v="0"/>
    <s v="DC"/>
    <s v="Hombre"/>
    <s v="Male"/>
    <x v="21"/>
    <s v="No"/>
    <s v="No"/>
    <x v="0"/>
    <n v="0"/>
    <x v="0"/>
    <x v="0"/>
    <s v="direct debit"/>
    <n v="54"/>
    <x v="1"/>
    <n v="54"/>
    <n v="474"/>
    <x v="1"/>
    <x v="12"/>
    <s v="2022/05/09"/>
    <d v="2022-05-09T00:00:00"/>
    <x v="1101"/>
    <s v="Medio"/>
    <s v="Medium"/>
    <n v="55.978338675466318"/>
    <x v="8"/>
    <s v="Teléfono"/>
    <s v="Phone"/>
    <b v="1"/>
    <s v="Yes"/>
    <s v="Reading"/>
    <x v="1"/>
    <s v="High"/>
    <n v="1"/>
    <x v="0"/>
    <x v="0"/>
  </r>
  <r>
    <s v="8088-BQFU"/>
    <x v="0"/>
    <n v="27"/>
    <x v="1"/>
    <x v="0"/>
    <n v="0"/>
    <s v="No"/>
    <n v="0"/>
    <s v="AZ"/>
    <s v="Female"/>
    <s v="Female"/>
    <x v="37"/>
    <s v="Yes"/>
    <s v="No"/>
    <x v="0"/>
    <n v="0"/>
    <x v="0"/>
    <x v="1"/>
    <s v="direct debit"/>
    <n v="13"/>
    <x v="1"/>
    <n v="13"/>
    <n v="348"/>
    <x v="0"/>
    <x v="0"/>
    <s v="2023-06-06"/>
    <d v="2023-06-06T00:00:00"/>
    <x v="1102"/>
    <s v="Bajo"/>
    <s v="Low"/>
    <n v="11.490181830634871"/>
    <x v="4"/>
    <s v="SMS"/>
    <s v="SMS"/>
    <b v="1"/>
    <s v="Yes"/>
    <s v="Cooking"/>
    <x v="0"/>
    <s v="Low"/>
    <n v="3.7037037037037035E-2"/>
    <x v="0"/>
    <x v="2"/>
  </r>
  <r>
    <s v="4292-UZXK"/>
    <x v="0"/>
    <n v="14"/>
    <x v="2"/>
    <x v="3"/>
    <n v="1"/>
    <s v="Yes"/>
    <n v="0"/>
    <s v="VA"/>
    <s v="Female"/>
    <s v="Female"/>
    <x v="3"/>
    <s v="No"/>
    <s v="No"/>
    <x v="1"/>
    <n v="3"/>
    <x v="0"/>
    <x v="0"/>
    <s v="PAPER CHECK"/>
    <n v="36"/>
    <x v="3"/>
    <n v="36"/>
    <n v="488"/>
    <x v="0"/>
    <x v="0"/>
    <s v="2020/11/22"/>
    <d v="2020-11-22T00:00:00"/>
    <x v="1095"/>
    <s v="Bajo"/>
    <s v="Low"/>
    <n v="41.283046853054081"/>
    <x v="8"/>
    <s v="SMS"/>
    <s v="SMS"/>
    <b v="0"/>
    <s v="No"/>
    <s v="Cooking"/>
    <x v="1"/>
    <s v="High"/>
    <n v="0.6428571428571429"/>
    <x v="0"/>
    <x v="0"/>
  </r>
  <r>
    <s v="7183-PWSQ"/>
    <x v="0"/>
    <n v="42"/>
    <x v="1"/>
    <x v="4"/>
    <n v="1"/>
    <s v="Yes"/>
    <n v="0"/>
    <s v="KS"/>
    <s v="Hombre"/>
    <s v="Male"/>
    <x v="18"/>
    <s v="No"/>
    <s v="No"/>
    <x v="0"/>
    <n v="0"/>
    <x v="0"/>
    <x v="1"/>
    <s v="direct debit"/>
    <n v="34"/>
    <x v="1"/>
    <n v="34"/>
    <n v="1425"/>
    <x v="0"/>
    <x v="0"/>
    <s v="2022-03-26"/>
    <d v="2022-03-26T00:00:00"/>
    <x v="616"/>
    <s v="Bajo"/>
    <s v="Low"/>
    <n v="27.6984406575781"/>
    <x v="7"/>
    <s v="SMS"/>
    <s v="SMS"/>
    <b v="1"/>
    <s v="Yes"/>
    <s v="Cooking"/>
    <x v="0"/>
    <s v="Low"/>
    <n v="4.7619047619047616E-2"/>
    <x v="0"/>
    <x v="0"/>
  </r>
  <r>
    <s v="3293-FQMN"/>
    <x v="0"/>
    <n v="41"/>
    <x v="1"/>
    <x v="11"/>
    <n v="1"/>
    <s v="Yes"/>
    <n v="0"/>
    <s v="RI"/>
    <s v="Hombre"/>
    <s v="Male"/>
    <x v="7"/>
    <s v="No"/>
    <s v="No"/>
    <x v="1"/>
    <n v="2"/>
    <x v="1"/>
    <x v="0"/>
    <s v="direct debit"/>
    <n v="40"/>
    <x v="1"/>
    <n v="40"/>
    <n v="1623"/>
    <x v="0"/>
    <x v="0"/>
    <s v="2021-07-22"/>
    <d v="2021-07-22T00:00:00"/>
    <x v="514"/>
    <s v="Bajo"/>
    <s v="Low"/>
    <n v="42.125846454660383"/>
    <x v="6"/>
    <s v="Email"/>
    <s v="Email"/>
    <b v="0"/>
    <s v="No"/>
    <s v="Running"/>
    <x v="1"/>
    <s v="High"/>
    <n v="0.1951219512195122"/>
    <x v="0"/>
    <x v="0"/>
  </r>
  <r>
    <s v="0638-ZSDN"/>
    <x v="1"/>
    <n v="1"/>
    <x v="4"/>
    <x v="0"/>
    <n v="0"/>
    <s v="No"/>
    <n v="0"/>
    <s v="NE"/>
    <s v="Hombre"/>
    <s v="Male"/>
    <x v="13"/>
    <s v="No"/>
    <s v="No"/>
    <x v="0"/>
    <n v="0"/>
    <x v="0"/>
    <x v="0"/>
    <s v="direct debit"/>
    <n v="11"/>
    <x v="1"/>
    <n v="11"/>
    <n v="11"/>
    <x v="3"/>
    <x v="7"/>
    <s v="2023/02/05"/>
    <d v="2023-02-05T00:00:00"/>
    <x v="911"/>
    <s v="Medio"/>
    <s v="Medium"/>
    <n v="11.446999196343739"/>
    <x v="1"/>
    <s v="SMS"/>
    <s v="SMS"/>
    <b v="0"/>
    <s v="No"/>
    <s v="Reading"/>
    <x v="0"/>
    <s v="High"/>
    <n v="10"/>
    <x v="0"/>
    <x v="0"/>
  </r>
  <r>
    <s v="7200-EVSV"/>
    <x v="0"/>
    <n v="14"/>
    <x v="0"/>
    <x v="3"/>
    <n v="1"/>
    <s v="Yes"/>
    <n v="0"/>
    <s v="MS"/>
    <s v="Hombre"/>
    <s v="Male"/>
    <x v="15"/>
    <s v="No"/>
    <s v="No"/>
    <x v="0"/>
    <n v="0"/>
    <x v="1"/>
    <x v="0"/>
    <s v="direct debit"/>
    <n v="51"/>
    <x v="1"/>
    <n v="51"/>
    <n v="731"/>
    <x v="0"/>
    <x v="0"/>
    <s v="2023/04/21"/>
    <d v="2023-04-21T00:00:00"/>
    <x v="534"/>
    <s v="Bajo"/>
    <s v="Low"/>
    <n v="42.758842016726867"/>
    <x v="6"/>
    <s v="SMS"/>
    <s v="SMS"/>
    <b v="1"/>
    <s v="Yes"/>
    <s v="Reading"/>
    <x v="1"/>
    <s v="High"/>
    <n v="0.5714285714285714"/>
    <x v="0"/>
    <x v="0"/>
  </r>
  <r>
    <s v="5108-SAWG"/>
    <x v="0"/>
    <n v="32"/>
    <x v="1"/>
    <x v="18"/>
    <n v="1"/>
    <s v="Yes"/>
    <n v="0"/>
    <s v="NV"/>
    <s v="Hombre"/>
    <s v="Male"/>
    <x v="8"/>
    <s v="Yes"/>
    <s v="No"/>
    <x v="0"/>
    <n v="0"/>
    <x v="0"/>
    <x v="1"/>
    <s v="CREDIT CARD"/>
    <n v="15"/>
    <x v="0"/>
    <n v="15"/>
    <n v="474"/>
    <x v="0"/>
    <x v="0"/>
    <s v="2022/06/17"/>
    <d v="2022-06-17T00:00:00"/>
    <x v="158"/>
    <s v="Bajo"/>
    <s v="Low"/>
    <n v="14.85929788738556"/>
    <x v="0"/>
    <s v="Teléfono"/>
    <s v="Phone"/>
    <b v="1"/>
    <s v="Yes"/>
    <s v="Gaming"/>
    <x v="0"/>
    <s v="Low"/>
    <n v="0"/>
    <x v="0"/>
    <x v="2"/>
  </r>
  <r>
    <s v="5612-KWEA"/>
    <x v="1"/>
    <n v="1"/>
    <x v="4"/>
    <x v="0"/>
    <n v="1"/>
    <s v="Yes"/>
    <n v="0"/>
    <s v="IL"/>
    <s v="Female"/>
    <s v="Female"/>
    <x v="38"/>
    <s v="No"/>
    <s v="No"/>
    <x v="0"/>
    <n v="0"/>
    <x v="0"/>
    <x v="0"/>
    <s v="direct debit"/>
    <n v="16"/>
    <x v="1"/>
    <n v="16"/>
    <n v="16"/>
    <x v="4"/>
    <x v="3"/>
    <s v="2020/07/25"/>
    <d v="2020-07-25T00:00:00"/>
    <x v="964"/>
    <s v="Medio"/>
    <s v="Medium"/>
    <n v="17.470467128694899"/>
    <x v="5"/>
    <s v="Email"/>
    <s v="Email"/>
    <b v="0"/>
    <s v="No"/>
    <s v="Reading"/>
    <x v="0"/>
    <s v="Medium"/>
    <n v="3"/>
    <x v="0"/>
    <x v="0"/>
  </r>
  <r>
    <s v="8546-VDFA"/>
    <x v="0"/>
    <n v="71"/>
    <x v="1"/>
    <x v="2"/>
    <n v="1"/>
    <s v="Yes"/>
    <n v="0"/>
    <s v="WY"/>
    <s v="Female"/>
    <s v="Female"/>
    <x v="1"/>
    <s v="No"/>
    <s v="Yes"/>
    <x v="0"/>
    <n v="0"/>
    <x v="0"/>
    <x v="2"/>
    <s v="direct debit"/>
    <n v="43"/>
    <x v="1"/>
    <n v="43"/>
    <n v="3072"/>
    <x v="0"/>
    <x v="0"/>
    <s v="2023/08/26"/>
    <d v="2023-08-26T00:00:00"/>
    <x v="747"/>
    <s v="Bajo"/>
    <s v="Low"/>
    <n v="43.5821130570721"/>
    <x v="3"/>
    <s v="SMS"/>
    <s v="SMS"/>
    <b v="1"/>
    <s v="Yes"/>
    <s v="Gaming"/>
    <x v="1"/>
    <s v="Medium"/>
    <n v="8.4507042253521125E-2"/>
    <x v="0"/>
    <x v="1"/>
  </r>
  <r>
    <s v="7055-CGMK"/>
    <x v="0"/>
    <n v="70"/>
    <x v="2"/>
    <x v="21"/>
    <n v="1"/>
    <s v="Yes"/>
    <n v="0"/>
    <s v="GA"/>
    <s v="Female"/>
    <s v="Female"/>
    <x v="32"/>
    <s v="Yes"/>
    <s v="No"/>
    <x v="0"/>
    <n v="0"/>
    <x v="1"/>
    <x v="2"/>
    <s v="direct debit"/>
    <n v="32"/>
    <x v="1"/>
    <n v="32"/>
    <n v="2253"/>
    <x v="0"/>
    <x v="0"/>
    <s v="2021/01/06"/>
    <d v="2021-01-06T00:00:00"/>
    <x v="1103"/>
    <s v="Alto"/>
    <s v="High"/>
    <n v="26.894511454650441"/>
    <x v="10"/>
    <s v="Email"/>
    <s v="Email"/>
    <b v="1"/>
    <s v="Yes"/>
    <s v="Gaming"/>
    <x v="0"/>
    <s v="Medium"/>
    <n v="0.1"/>
    <x v="2"/>
    <x v="2"/>
  </r>
  <r>
    <s v="9601-JEJI"/>
    <x v="0"/>
    <n v="34"/>
    <x v="0"/>
    <x v="0"/>
    <n v="0"/>
    <s v="No"/>
    <n v="0"/>
    <s v="NC"/>
    <s v="Hombre"/>
    <s v="Male"/>
    <x v="24"/>
    <s v="No"/>
    <s v="No"/>
    <x v="1"/>
    <n v="3"/>
    <x v="0"/>
    <x v="2"/>
    <s v="CREDIT CARD"/>
    <n v="8"/>
    <x v="0"/>
    <n v="8"/>
    <n v="258"/>
    <x v="0"/>
    <x v="0"/>
    <s v="2021-01-30"/>
    <d v="2021-01-30T00:00:00"/>
    <x v="211"/>
    <s v="Alto"/>
    <s v="High"/>
    <n v="7.9504215035225592"/>
    <x v="1"/>
    <s v="SMS"/>
    <s v="SMS"/>
    <b v="0"/>
    <s v="No"/>
    <s v="Running"/>
    <x v="0"/>
    <s v="High"/>
    <n v="0.29411764705882354"/>
    <x v="0"/>
    <x v="0"/>
  </r>
  <r>
    <s v="2697-AQQV"/>
    <x v="0"/>
    <n v="11"/>
    <x v="2"/>
    <x v="5"/>
    <n v="1"/>
    <s v="Yes"/>
    <n v="0"/>
    <s v="KY"/>
    <s v="Hombre"/>
    <s v="Male"/>
    <x v="58"/>
    <s v="No"/>
    <s v="No"/>
    <x v="0"/>
    <n v="0"/>
    <x v="1"/>
    <x v="0"/>
    <s v="direct debit"/>
    <n v="40"/>
    <x v="1"/>
    <n v="40"/>
    <n v="434"/>
    <x v="0"/>
    <x v="0"/>
    <s v="2020/08/16"/>
    <d v="2020-08-16T00:00:00"/>
    <x v="1104"/>
    <s v="Medio"/>
    <s v="Medium"/>
    <n v="38.074154485015178"/>
    <x v="2"/>
    <s v="Email"/>
    <s v="Email"/>
    <b v="0"/>
    <s v="No"/>
    <s v="Cooking"/>
    <x v="1"/>
    <s v="Medium"/>
    <n v="0.36363636363636365"/>
    <x v="0"/>
    <x v="0"/>
  </r>
  <r>
    <s v="7720-YDVK"/>
    <x v="0"/>
    <n v="34"/>
    <x v="1"/>
    <x v="4"/>
    <n v="1"/>
    <s v="Yes"/>
    <n v="0"/>
    <s v="AR"/>
    <s v="Hombre"/>
    <s v="Male"/>
    <x v="56"/>
    <s v="No"/>
    <s v="Yes"/>
    <x v="0"/>
    <n v="0"/>
    <x v="1"/>
    <x v="1"/>
    <s v="direct debit"/>
    <n v="47"/>
    <x v="1"/>
    <n v="47"/>
    <n v="1591"/>
    <x v="0"/>
    <x v="0"/>
    <s v="2022/01/15"/>
    <d v="2022-01-15T00:00:00"/>
    <x v="1105"/>
    <s v="Medio"/>
    <s v="Medium"/>
    <n v="55.055483714631841"/>
    <x v="10"/>
    <s v="SMS"/>
    <s v="SMS"/>
    <b v="0"/>
    <s v="No"/>
    <s v="Gaming"/>
    <x v="1"/>
    <s v="Medium"/>
    <n v="0.20588235294117646"/>
    <x v="0"/>
    <x v="1"/>
  </r>
  <r>
    <s v="9988-PPLA"/>
    <x v="0"/>
    <n v="32"/>
    <x v="0"/>
    <x v="30"/>
    <n v="1"/>
    <s v="Yes"/>
    <n v="0"/>
    <s v="IL"/>
    <s v="Hombre"/>
    <s v="Male"/>
    <x v="57"/>
    <s v="Yes"/>
    <s v="No"/>
    <x v="0"/>
    <n v="0"/>
    <x v="0"/>
    <x v="1"/>
    <s v="CREDIT CARD"/>
    <n v="40"/>
    <x v="0"/>
    <n v="40"/>
    <n v="1290"/>
    <x v="0"/>
    <x v="0"/>
    <s v="2022/04/01"/>
    <d v="2022-04-01T00:00:00"/>
    <x v="567"/>
    <s v="Medio"/>
    <s v="Medium"/>
    <n v="39.073451324889248"/>
    <x v="4"/>
    <s v="Email"/>
    <s v="Email"/>
    <b v="0"/>
    <s v="No"/>
    <s v="Running"/>
    <x v="1"/>
    <s v="Low"/>
    <n v="3.125E-2"/>
    <x v="2"/>
    <x v="2"/>
  </r>
  <r>
    <s v="3963-DTEC"/>
    <x v="0"/>
    <n v="46"/>
    <x v="2"/>
    <x v="11"/>
    <n v="1"/>
    <s v="Yes"/>
    <n v="0"/>
    <s v="NC"/>
    <s v="Hombre"/>
    <s v="Male"/>
    <x v="52"/>
    <s v="No"/>
    <s v="Yes"/>
    <x v="0"/>
    <n v="0"/>
    <x v="1"/>
    <x v="1"/>
    <s v="direct debit"/>
    <n v="46"/>
    <x v="1"/>
    <n v="46"/>
    <n v="2120"/>
    <x v="0"/>
    <x v="0"/>
    <s v="2021/08/10"/>
    <d v="2021-08-10T00:00:00"/>
    <x v="1106"/>
    <s v="Alto"/>
    <s v="High"/>
    <n v="52.987704043356658"/>
    <x v="5"/>
    <s v="SMS"/>
    <s v="SMS"/>
    <b v="0"/>
    <s v="No"/>
    <s v="Gaming"/>
    <x v="1"/>
    <s v="Medium"/>
    <n v="6.5217391304347824E-2"/>
    <x v="0"/>
    <x v="1"/>
  </r>
  <r>
    <s v="8553-SCAQ"/>
    <x v="0"/>
    <n v="55"/>
    <x v="1"/>
    <x v="0"/>
    <n v="0"/>
    <s v="No"/>
    <n v="0"/>
    <s v="WV"/>
    <s v="Hombre"/>
    <s v="Male"/>
    <x v="5"/>
    <s v="No"/>
    <s v="No"/>
    <x v="1"/>
    <n v="5"/>
    <x v="0"/>
    <x v="1"/>
    <s v="CREDIT CARD"/>
    <n v="8"/>
    <x v="0"/>
    <n v="8"/>
    <n v="434"/>
    <x v="0"/>
    <x v="0"/>
    <s v="2021-10-03"/>
    <d v="2021-10-03T00:00:00"/>
    <x v="599"/>
    <s v="Alto"/>
    <s v="High"/>
    <n v="7.7564146453976504"/>
    <x v="8"/>
    <s v="SMS"/>
    <s v="SMS"/>
    <b v="1"/>
    <s v="Yes"/>
    <s v="Cooking"/>
    <x v="0"/>
    <s v="High"/>
    <n v="0.16363636363636364"/>
    <x v="0"/>
    <x v="0"/>
  </r>
  <r>
    <s v="9065-AQUG"/>
    <x v="0"/>
    <n v="75"/>
    <x v="2"/>
    <x v="0"/>
    <n v="0"/>
    <s v="No"/>
    <n v="0"/>
    <s v="CO"/>
    <s v="Hombre"/>
    <s v="Male"/>
    <x v="36"/>
    <s v="No"/>
    <s v="No"/>
    <x v="1"/>
    <n v="3"/>
    <x v="0"/>
    <x v="2"/>
    <s v="CREDIT CARD"/>
    <n v="13"/>
    <x v="0"/>
    <n v="13"/>
    <n v="952"/>
    <x v="0"/>
    <x v="0"/>
    <s v="2021/09/13"/>
    <d v="2021-09-13T00:00:00"/>
    <x v="880"/>
    <s v="Alto"/>
    <s v="High"/>
    <n v="13.317255346701151"/>
    <x v="9"/>
    <s v="Teléfono"/>
    <s v="Phone"/>
    <b v="1"/>
    <s v="Yes"/>
    <s v="Cooking"/>
    <x v="0"/>
    <s v="Medium"/>
    <n v="6.6666666666666666E-2"/>
    <x v="0"/>
    <x v="0"/>
  </r>
  <r>
    <s v="4541-BLXB"/>
    <x v="0"/>
    <n v="22"/>
    <x v="1"/>
    <x v="3"/>
    <n v="1"/>
    <s v="Yes"/>
    <n v="0"/>
    <s v="CO"/>
    <s v="Hombre"/>
    <s v="Male"/>
    <x v="24"/>
    <s v="No"/>
    <s v="No"/>
    <x v="0"/>
    <n v="0"/>
    <x v="1"/>
    <x v="0"/>
    <s v="CREDIT CARD"/>
    <n v="25"/>
    <x v="0"/>
    <n v="25"/>
    <n v="551"/>
    <x v="0"/>
    <x v="0"/>
    <s v="2020/05/24"/>
    <d v="2020-05-24T00:00:00"/>
    <x v="391"/>
    <s v="Bajo"/>
    <s v="Low"/>
    <n v="20.172551115653029"/>
    <x v="8"/>
    <s v="Teléfono"/>
    <s v="Phone"/>
    <b v="0"/>
    <s v="No"/>
    <s v="Running"/>
    <x v="0"/>
    <s v="High"/>
    <n v="0.40909090909090912"/>
    <x v="0"/>
    <x v="0"/>
  </r>
  <r>
    <s v="8453-BHKZ"/>
    <x v="0"/>
    <n v="1"/>
    <x v="1"/>
    <x v="6"/>
    <n v="0"/>
    <s v="No"/>
    <n v="29"/>
    <s v="VT"/>
    <s v="Female"/>
    <s v="Female"/>
    <x v="0"/>
    <s v="No"/>
    <s v="No"/>
    <x v="1"/>
    <n v="2"/>
    <x v="0"/>
    <x v="0"/>
    <s v="CREDIT CARD"/>
    <n v="12"/>
    <x v="0"/>
    <n v="12"/>
    <n v="12"/>
    <x v="0"/>
    <x v="0"/>
    <s v="2022-04-26"/>
    <d v="2022-04-26T00:00:00"/>
    <x v="544"/>
    <s v="Medio"/>
    <s v="Medium"/>
    <n v="9.9323016361277912"/>
    <x v="8"/>
    <s v="Email"/>
    <s v="Email"/>
    <b v="0"/>
    <s v="No"/>
    <s v="Gaming"/>
    <x v="0"/>
    <s v="High"/>
    <n v="9"/>
    <x v="0"/>
    <x v="0"/>
  </r>
  <r>
    <s v="5471-TCKN"/>
    <x v="1"/>
    <n v="7"/>
    <x v="4"/>
    <x v="7"/>
    <n v="1"/>
    <s v="Yes"/>
    <n v="0"/>
    <s v="TN"/>
    <s v="Female"/>
    <s v="Female"/>
    <x v="55"/>
    <s v="No"/>
    <s v="No"/>
    <x v="0"/>
    <n v="0"/>
    <x v="0"/>
    <x v="0"/>
    <s v="CREDIT CARD"/>
    <n v="47"/>
    <x v="0"/>
    <n v="47"/>
    <n v="350"/>
    <x v="1"/>
    <x v="6"/>
    <s v="2023-09-16"/>
    <d v="2023-09-16T00:00:00"/>
    <x v="1107"/>
    <s v="Bajo"/>
    <s v="Low"/>
    <n v="52.95918297948981"/>
    <x v="4"/>
    <s v="Teléfono"/>
    <s v="Phone"/>
    <b v="1"/>
    <s v="Yes"/>
    <s v="Cooking"/>
    <x v="1"/>
    <s v="Low"/>
    <n v="0.14285714285714285"/>
    <x v="0"/>
    <x v="0"/>
  </r>
  <r>
    <s v="0361-LFDU"/>
    <x v="0"/>
    <n v="27"/>
    <x v="1"/>
    <x v="16"/>
    <n v="1"/>
    <s v="Yes"/>
    <n v="0"/>
    <s v="OH"/>
    <s v="Hombre"/>
    <s v="Male"/>
    <x v="10"/>
    <s v="No"/>
    <s v="No"/>
    <x v="0"/>
    <n v="0"/>
    <x v="1"/>
    <x v="0"/>
    <s v="direct debit"/>
    <n v="24"/>
    <x v="1"/>
    <n v="24"/>
    <n v="651"/>
    <x v="0"/>
    <x v="0"/>
    <s v="2022-10-16"/>
    <d v="2022-10-16T00:00:00"/>
    <x v="299"/>
    <s v="Alto"/>
    <s v="High"/>
    <n v="24.502185851075911"/>
    <x v="4"/>
    <s v="Email"/>
    <s v="Email"/>
    <b v="0"/>
    <s v="No"/>
    <s v="Running"/>
    <x v="0"/>
    <s v="Low"/>
    <n v="3.7037037037037035E-2"/>
    <x v="0"/>
    <x v="0"/>
  </r>
  <r>
    <s v="3517-JBTY"/>
    <x v="0"/>
    <n v="19"/>
    <x v="2"/>
    <x v="0"/>
    <n v="0"/>
    <s v="No"/>
    <n v="0"/>
    <s v="OH"/>
    <s v="Female"/>
    <s v="Female"/>
    <x v="43"/>
    <s v="No"/>
    <s v="No"/>
    <x v="1"/>
    <n v="2"/>
    <x v="0"/>
    <x v="0"/>
    <s v="PAPER CHECK"/>
    <n v="6"/>
    <x v="3"/>
    <n v="6"/>
    <n v="119"/>
    <x v="0"/>
    <x v="0"/>
    <s v="2022/10/02"/>
    <d v="2022-10-02T00:00:00"/>
    <x v="479"/>
    <s v="Bajo"/>
    <s v="Low"/>
    <n v="6.8551944240342344"/>
    <x v="2"/>
    <s v="Teléfono"/>
    <s v="Phone"/>
    <b v="1"/>
    <s v="Yes"/>
    <s v="Reading"/>
    <x v="0"/>
    <s v="Medium"/>
    <n v="0.21052631578947367"/>
    <x v="0"/>
    <x v="0"/>
  </r>
  <r>
    <s v="8594-SARH"/>
    <x v="1"/>
    <n v="36"/>
    <x v="0"/>
    <x v="3"/>
    <n v="1"/>
    <s v="Yes"/>
    <n v="0"/>
    <s v="CA"/>
    <s v="Female"/>
    <s v="Female"/>
    <x v="24"/>
    <s v="No"/>
    <s v="No"/>
    <x v="0"/>
    <n v="0"/>
    <x v="1"/>
    <x v="1"/>
    <s v="CREDIT CARD"/>
    <n v="28"/>
    <x v="0"/>
    <n v="28"/>
    <n v="1031"/>
    <x v="0"/>
    <x v="0"/>
    <s v="2023-05-01"/>
    <d v="2023-05-01T00:00:00"/>
    <x v="648"/>
    <s v="Bajo"/>
    <s v="Low"/>
    <n v="28.821117068722351"/>
    <x v="4"/>
    <s v="SMS"/>
    <s v="SMS"/>
    <b v="1"/>
    <s v="Yes"/>
    <s v="Gaming"/>
    <x v="0"/>
    <s v="Low"/>
    <n v="2.7777777777777776E-2"/>
    <x v="0"/>
    <x v="0"/>
  </r>
  <r>
    <s v="6434-NGLE"/>
    <x v="0"/>
    <n v="57"/>
    <x v="2"/>
    <x v="12"/>
    <n v="1"/>
    <s v="Yes"/>
    <n v="0"/>
    <s v="NH"/>
    <s v="Hombre"/>
    <s v="Male"/>
    <x v="10"/>
    <s v="No"/>
    <s v="No"/>
    <x v="0"/>
    <n v="0"/>
    <x v="1"/>
    <x v="2"/>
    <s v="CREDIT CARD"/>
    <n v="31"/>
    <x v="0"/>
    <n v="31"/>
    <n v="1768"/>
    <x v="0"/>
    <x v="0"/>
    <s v="2022/05/10"/>
    <d v="2022-05-10T00:00:00"/>
    <x v="548"/>
    <s v="Alto"/>
    <s v="High"/>
    <n v="30.426840863173119"/>
    <x v="6"/>
    <s v="Email"/>
    <s v="Email"/>
    <b v="1"/>
    <s v="Yes"/>
    <s v="Gaming"/>
    <x v="1"/>
    <s v="High"/>
    <n v="0.14035087719298245"/>
    <x v="0"/>
    <x v="0"/>
  </r>
  <r>
    <s v="9723-WTDK"/>
    <x v="0"/>
    <n v="1"/>
    <x v="2"/>
    <x v="0"/>
    <n v="0"/>
    <s v="No"/>
    <n v="0"/>
    <s v="MS"/>
    <s v="Hombre"/>
    <s v="Male"/>
    <x v="12"/>
    <s v="No"/>
    <s v="No"/>
    <x v="0"/>
    <n v="0"/>
    <x v="0"/>
    <x v="2"/>
    <s v="CREDIT CARD"/>
    <n v="9"/>
    <x v="0"/>
    <n v="9"/>
    <n v="9"/>
    <x v="0"/>
    <x v="0"/>
    <s v="2022/11/04"/>
    <d v="2022-11-04T00:00:00"/>
    <x v="1108"/>
    <s v="Bajo"/>
    <s v="Low"/>
    <n v="9.6733083107103806"/>
    <x v="10"/>
    <s v="SMS"/>
    <s v="SMS"/>
    <b v="1"/>
    <s v="Yes"/>
    <s v="Cooking"/>
    <x v="0"/>
    <s v="Medium"/>
    <n v="7"/>
    <x v="0"/>
    <x v="0"/>
  </r>
  <r>
    <s v="8199-QWBH"/>
    <x v="1"/>
    <n v="2"/>
    <x v="5"/>
    <x v="17"/>
    <n v="1"/>
    <s v="Yes"/>
    <n v="0"/>
    <s v="NH"/>
    <s v="Female"/>
    <s v="Female"/>
    <x v="22"/>
    <s v="Yes"/>
    <s v="No"/>
    <x v="0"/>
    <n v="0"/>
    <x v="0"/>
    <x v="0"/>
    <s v="direct debit"/>
    <n v="33"/>
    <x v="1"/>
    <n v="33"/>
    <n v="71"/>
    <x v="1"/>
    <x v="8"/>
    <s v="2020-09-05"/>
    <d v="2020-09-05T00:00:00"/>
    <x v="622"/>
    <s v="Alto"/>
    <s v="High"/>
    <n v="34.868775196662902"/>
    <x v="6"/>
    <s v="Email"/>
    <s v="Email"/>
    <b v="0"/>
    <s v="No"/>
    <s v="Gaming"/>
    <x v="1"/>
    <s v="High"/>
    <n v="4"/>
    <x v="2"/>
    <x v="2"/>
  </r>
  <r>
    <s v="1656-HLAL"/>
    <x v="0"/>
    <n v="10"/>
    <x v="1"/>
    <x v="13"/>
    <n v="1"/>
    <s v="Yes"/>
    <n v="0"/>
    <s v="DC"/>
    <s v="Hombre"/>
    <s v="Male"/>
    <x v="17"/>
    <s v="No"/>
    <s v="No"/>
    <x v="0"/>
    <n v="0"/>
    <x v="0"/>
    <x v="0"/>
    <s v="CREDIT CARD"/>
    <n v="20"/>
    <x v="0"/>
    <n v="20"/>
    <n v="206"/>
    <x v="0"/>
    <x v="0"/>
    <s v="2023/01/10"/>
    <d v="2023-01-10T00:00:00"/>
    <x v="96"/>
    <s v="Alto"/>
    <s v="High"/>
    <n v="16.228035495324381"/>
    <x v="8"/>
    <s v="SMS"/>
    <s v="SMS"/>
    <b v="1"/>
    <s v="Yes"/>
    <s v="Reading"/>
    <x v="0"/>
    <s v="High"/>
    <n v="0.9"/>
    <x v="0"/>
    <x v="0"/>
  </r>
  <r>
    <s v="4158-RXXZ"/>
    <x v="1"/>
    <n v="15"/>
    <x v="5"/>
    <x v="9"/>
    <n v="1"/>
    <s v="Yes"/>
    <n v="0"/>
    <s v="CO"/>
    <s v="Female"/>
    <s v="Female"/>
    <x v="42"/>
    <s v="No"/>
    <s v="No"/>
    <x v="0"/>
    <n v="0"/>
    <x v="1"/>
    <x v="0"/>
    <s v="direct debit"/>
    <n v="70"/>
    <x v="1"/>
    <n v="70"/>
    <n v="1052"/>
    <x v="1"/>
    <x v="8"/>
    <s v="2021-01-19"/>
    <d v="2021-01-19T00:00:00"/>
    <x v="583"/>
    <s v="Bajo"/>
    <s v="Low"/>
    <n v="70.478208188122906"/>
    <x v="3"/>
    <s v="SMS"/>
    <s v="SMS"/>
    <b v="1"/>
    <s v="Yes"/>
    <s v="Reading"/>
    <x v="2"/>
    <s v="Medium"/>
    <n v="0.4"/>
    <x v="0"/>
    <x v="0"/>
  </r>
  <r>
    <s v="6951-CVUY"/>
    <x v="0"/>
    <n v="12"/>
    <x v="1"/>
    <x v="34"/>
    <n v="1"/>
    <s v="Yes"/>
    <n v="0"/>
    <s v="SD"/>
    <s v="Female"/>
    <s v="Female"/>
    <x v="57"/>
    <s v="Yes"/>
    <s v="No"/>
    <x v="0"/>
    <n v="0"/>
    <x v="1"/>
    <x v="0"/>
    <s v="direct debit"/>
    <n v="28"/>
    <x v="1"/>
    <n v="28"/>
    <n v="350"/>
    <x v="0"/>
    <x v="0"/>
    <s v="2022-03-19"/>
    <d v="2022-03-19T00:00:00"/>
    <x v="1034"/>
    <s v="Alto"/>
    <s v="High"/>
    <n v="29.147958886408318"/>
    <x v="0"/>
    <s v="Email"/>
    <s v="Email"/>
    <b v="1"/>
    <s v="Yes"/>
    <s v="Gaming"/>
    <x v="0"/>
    <s v="Low"/>
    <n v="0"/>
    <x v="1"/>
    <x v="2"/>
  </r>
  <r>
    <s v="9845-MYDI"/>
    <x v="1"/>
    <n v="4"/>
    <x v="4"/>
    <x v="29"/>
    <n v="1"/>
    <s v="Yes"/>
    <n v="0"/>
    <s v="NY"/>
    <s v="Hombre"/>
    <s v="Male"/>
    <x v="47"/>
    <s v="Yes"/>
    <s v="No"/>
    <x v="0"/>
    <n v="0"/>
    <x v="0"/>
    <x v="0"/>
    <s v="CREDIT CARD"/>
    <n v="27"/>
    <x v="0"/>
    <n v="27"/>
    <n v="95"/>
    <x v="5"/>
    <x v="4"/>
    <s v="2021-10-17"/>
    <d v="2021-10-17T00:00:00"/>
    <x v="6"/>
    <s v="Medio"/>
    <s v="Medium"/>
    <n v="23.839672545374832"/>
    <x v="6"/>
    <s v="SMS"/>
    <s v="SMS"/>
    <b v="0"/>
    <s v="No"/>
    <s v="Running"/>
    <x v="0"/>
    <s v="High"/>
    <n v="2"/>
    <x v="2"/>
    <x v="2"/>
  </r>
  <r>
    <s v="5307-WXKA"/>
    <x v="0"/>
    <n v="1"/>
    <x v="1"/>
    <x v="23"/>
    <n v="1"/>
    <s v="Yes"/>
    <n v="0"/>
    <s v="WA"/>
    <s v="Hombre"/>
    <s v="Male"/>
    <x v="7"/>
    <s v="No"/>
    <s v="No"/>
    <x v="0"/>
    <n v="0"/>
    <x v="0"/>
    <x v="0"/>
    <s v="direct debit"/>
    <n v="31"/>
    <x v="1"/>
    <n v="31"/>
    <n v="31"/>
    <x v="0"/>
    <x v="0"/>
    <s v="2022-03-25"/>
    <d v="2022-03-25T00:00:00"/>
    <x v="499"/>
    <s v="Medio"/>
    <s v="Medium"/>
    <n v="28.314801542675131"/>
    <x v="6"/>
    <s v="Email"/>
    <s v="Email"/>
    <b v="1"/>
    <s v="Yes"/>
    <s v="Reading"/>
    <x v="0"/>
    <s v="High"/>
    <n v="8"/>
    <x v="0"/>
    <x v="0"/>
  </r>
  <r>
    <s v="9220-LNYB"/>
    <x v="0"/>
    <n v="27"/>
    <x v="1"/>
    <x v="6"/>
    <n v="1"/>
    <s v="Yes"/>
    <n v="0"/>
    <s v="NV"/>
    <s v="Hombre"/>
    <s v="Male"/>
    <x v="3"/>
    <s v="No"/>
    <s v="No"/>
    <x v="0"/>
    <n v="0"/>
    <x v="0"/>
    <x v="1"/>
    <s v="direct debit"/>
    <n v="32"/>
    <x v="1"/>
    <n v="32"/>
    <n v="846"/>
    <x v="0"/>
    <x v="0"/>
    <s v="2023-01-02"/>
    <d v="2023-01-02T00:00:00"/>
    <x v="620"/>
    <s v="Bajo"/>
    <s v="Low"/>
    <n v="30.565634747533011"/>
    <x v="1"/>
    <s v="Teléfono"/>
    <s v="Phone"/>
    <b v="0"/>
    <s v="No"/>
    <s v="Cooking"/>
    <x v="1"/>
    <s v="High"/>
    <n v="0.37037037037037035"/>
    <x v="0"/>
    <x v="0"/>
  </r>
  <r>
    <s v="0122-YFRD"/>
    <x v="1"/>
    <n v="45"/>
    <x v="4"/>
    <x v="5"/>
    <n v="1"/>
    <s v="Yes"/>
    <n v="0"/>
    <s v="WI"/>
    <s v="Hombre"/>
    <s v="Male"/>
    <x v="61"/>
    <s v="No"/>
    <s v="Yes"/>
    <x v="0"/>
    <n v="0"/>
    <x v="1"/>
    <x v="1"/>
    <s v="CREDIT CARD"/>
    <n v="23"/>
    <x v="0"/>
    <n v="23"/>
    <n v="1026"/>
    <x v="2"/>
    <x v="19"/>
    <s v="2020-12-18"/>
    <d v="2020-12-18T00:00:00"/>
    <x v="389"/>
    <s v="Alto"/>
    <s v="High"/>
    <n v="27.48523091976962"/>
    <x v="2"/>
    <s v="Email"/>
    <s v="Email"/>
    <b v="1"/>
    <s v="Yes"/>
    <s v="Reading"/>
    <x v="0"/>
    <s v="Medium"/>
    <n v="8.8888888888888892E-2"/>
    <x v="0"/>
    <x v="1"/>
  </r>
  <r>
    <s v="2844-RVRY"/>
    <x v="0"/>
    <n v="70"/>
    <x v="1"/>
    <x v="1"/>
    <n v="1"/>
    <s v="Yes"/>
    <n v="0"/>
    <s v="ID"/>
    <s v="Hombre"/>
    <s v="Male"/>
    <x v="38"/>
    <s v="No"/>
    <s v="No"/>
    <x v="0"/>
    <n v="0"/>
    <x v="0"/>
    <x v="2"/>
    <s v="CREDIT CARD"/>
    <n v="58"/>
    <x v="0"/>
    <n v="58"/>
    <n v="4041"/>
    <x v="0"/>
    <x v="0"/>
    <s v="2022-06-25"/>
    <d v="2022-06-25T00:00:00"/>
    <x v="1109"/>
    <s v="Alto"/>
    <s v="High"/>
    <n v="67.960169544912759"/>
    <x v="9"/>
    <s v="Teléfono"/>
    <s v="Phone"/>
    <b v="1"/>
    <s v="Yes"/>
    <s v="Running"/>
    <x v="2"/>
    <s v="Medium"/>
    <n v="7.1428571428571425E-2"/>
    <x v="0"/>
    <x v="0"/>
  </r>
  <r>
    <s v="9954-HCPF"/>
    <x v="1"/>
    <n v="1"/>
    <x v="2"/>
    <x v="4"/>
    <n v="1"/>
    <s v="Yes"/>
    <n v="0"/>
    <s v="OK"/>
    <s v="Hombre"/>
    <s v="Male"/>
    <x v="59"/>
    <s v="No"/>
    <s v="No"/>
    <x v="0"/>
    <n v="0"/>
    <x v="0"/>
    <x v="0"/>
    <s v="direct debit"/>
    <n v="45"/>
    <x v="1"/>
    <n v="45"/>
    <n v="45"/>
    <x v="1"/>
    <x v="8"/>
    <s v="2021-12-19"/>
    <d v="2021-12-19T00:00:00"/>
    <x v="633"/>
    <s v="Medio"/>
    <s v="Medium"/>
    <n v="51.011859723773362"/>
    <x v="0"/>
    <s v="Teléfono"/>
    <s v="Phone"/>
    <b v="1"/>
    <s v="Yes"/>
    <s v="Gaming"/>
    <x v="1"/>
    <s v="Low"/>
    <n v="0"/>
    <x v="0"/>
    <x v="0"/>
  </r>
  <r>
    <s v="8685-PJVD"/>
    <x v="0"/>
    <n v="69"/>
    <x v="0"/>
    <x v="0"/>
    <n v="0"/>
    <s v="No"/>
    <n v="0"/>
    <s v="OH"/>
    <s v="Female"/>
    <s v="Female"/>
    <x v="5"/>
    <s v="No"/>
    <s v="No"/>
    <x v="0"/>
    <n v="0"/>
    <x v="0"/>
    <x v="2"/>
    <s v="direct debit"/>
    <n v="13"/>
    <x v="1"/>
    <n v="13"/>
    <n v="885"/>
    <x v="0"/>
    <x v="0"/>
    <s v="2020/06/13"/>
    <d v="2020-06-13T00:00:00"/>
    <x v="1110"/>
    <s v="Medio"/>
    <s v="Medium"/>
    <n v="14.58591101953427"/>
    <x v="6"/>
    <s v="Teléfono"/>
    <s v="Phone"/>
    <b v="0"/>
    <s v="No"/>
    <s v="Cooking"/>
    <x v="0"/>
    <s v="High"/>
    <n v="0.11594202898550725"/>
    <x v="0"/>
    <x v="0"/>
  </r>
  <r>
    <s v="2332-UKWD"/>
    <x v="0"/>
    <n v="48"/>
    <x v="1"/>
    <x v="20"/>
    <n v="1"/>
    <s v="Yes"/>
    <n v="0"/>
    <s v="SC"/>
    <s v="Hombre"/>
    <s v="Male"/>
    <x v="22"/>
    <s v="Yes"/>
    <s v="No"/>
    <x v="0"/>
    <n v="0"/>
    <x v="0"/>
    <x v="1"/>
    <s v="direct debit"/>
    <n v="37"/>
    <x v="1"/>
    <n v="37"/>
    <n v="1742"/>
    <x v="0"/>
    <x v="0"/>
    <s v="2021/06/11"/>
    <d v="2021-06-11T00:00:00"/>
    <x v="1111"/>
    <s v="Alto"/>
    <s v="High"/>
    <n v="33.380062199481571"/>
    <x v="5"/>
    <s v="SMS"/>
    <s v="SMS"/>
    <b v="1"/>
    <s v="Yes"/>
    <s v="Cooking"/>
    <x v="1"/>
    <s v="Medium"/>
    <n v="6.25E-2"/>
    <x v="2"/>
    <x v="2"/>
  </r>
  <r>
    <s v="2881-ANSR"/>
    <x v="0"/>
    <n v="38"/>
    <x v="1"/>
    <x v="6"/>
    <n v="1"/>
    <s v="Yes"/>
    <n v="0"/>
    <s v="AZ"/>
    <s v="Hombre"/>
    <s v="Male"/>
    <x v="40"/>
    <s v="Yes"/>
    <s v="No"/>
    <x v="0"/>
    <n v="0"/>
    <x v="0"/>
    <x v="0"/>
    <s v="CREDIT CARD"/>
    <n v="54"/>
    <x v="0"/>
    <n v="54"/>
    <n v="2043"/>
    <x v="0"/>
    <x v="0"/>
    <s v="2023/10/22"/>
    <d v="2023-10-22T00:00:00"/>
    <x v="544"/>
    <s v="Medio"/>
    <s v="Medium"/>
    <n v="50.47694418721094"/>
    <x v="5"/>
    <s v="SMS"/>
    <s v="SMS"/>
    <b v="1"/>
    <s v="Yes"/>
    <s v="Reading"/>
    <x v="1"/>
    <s v="Medium"/>
    <n v="7.8947368421052627E-2"/>
    <x v="0"/>
    <x v="2"/>
  </r>
  <r>
    <s v="1143-VJMY"/>
    <x v="1"/>
    <n v="1"/>
    <x v="1"/>
    <x v="23"/>
    <n v="1"/>
    <s v="Yes"/>
    <n v="0"/>
    <s v="TX"/>
    <s v="Female"/>
    <s v="Female"/>
    <x v="20"/>
    <s v="Yes"/>
    <s v="No"/>
    <x v="0"/>
    <n v="0"/>
    <x v="0"/>
    <x v="0"/>
    <s v="CREDIT CARD"/>
    <n v="41"/>
    <x v="0"/>
    <n v="41"/>
    <n v="41"/>
    <x v="4"/>
    <x v="3"/>
    <s v="2021/06/27"/>
    <d v="2021-06-27T00:00:00"/>
    <x v="801"/>
    <s v="Bajo"/>
    <s v="Low"/>
    <n v="45.671595764658143"/>
    <x v="9"/>
    <s v="SMS"/>
    <s v="SMS"/>
    <b v="0"/>
    <s v="No"/>
    <s v="Reading"/>
    <x v="1"/>
    <s v="Medium"/>
    <n v="5"/>
    <x v="0"/>
    <x v="2"/>
  </r>
  <r>
    <s v="2865-ZOYK"/>
    <x v="1"/>
    <n v="15"/>
    <x v="3"/>
    <x v="16"/>
    <n v="1"/>
    <s v="Yes"/>
    <n v="0"/>
    <s v="WV"/>
    <s v="Female"/>
    <s v="Female"/>
    <x v="46"/>
    <s v="No"/>
    <s v="No"/>
    <x v="0"/>
    <n v="0"/>
    <x v="0"/>
    <x v="0"/>
    <s v="direct debit"/>
    <n v="23"/>
    <x v="1"/>
    <n v="23"/>
    <n v="349"/>
    <x v="1"/>
    <x v="8"/>
    <s v="2023/04/06"/>
    <d v="2023-04-06T00:00:00"/>
    <x v="123"/>
    <s v="Medio"/>
    <s v="Medium"/>
    <n v="27.584415523695998"/>
    <x v="10"/>
    <s v="SMS"/>
    <s v="SMS"/>
    <b v="0"/>
    <s v="No"/>
    <s v="Running"/>
    <x v="0"/>
    <s v="Medium"/>
    <n v="0.46666666666666667"/>
    <x v="0"/>
    <x v="0"/>
  </r>
  <r>
    <s v="1408-LEOW"/>
    <x v="1"/>
    <n v="1"/>
    <x v="2"/>
    <x v="3"/>
    <n v="1"/>
    <s v="Yes"/>
    <n v="0"/>
    <s v="MO"/>
    <s v="Female"/>
    <s v="Female"/>
    <x v="18"/>
    <s v="No"/>
    <s v="No"/>
    <x v="0"/>
    <n v="0"/>
    <x v="0"/>
    <x v="0"/>
    <s v="CREDIT CARD"/>
    <n v="42"/>
    <x v="0"/>
    <n v="42"/>
    <n v="42"/>
    <x v="5"/>
    <x v="4"/>
    <s v="2022/04/21"/>
    <d v="2022-04-21T00:00:00"/>
    <x v="113"/>
    <s v="Medio"/>
    <s v="Medium"/>
    <n v="47.995675671594753"/>
    <x v="4"/>
    <s v="Teléfono"/>
    <s v="Phone"/>
    <b v="0"/>
    <s v="No"/>
    <s v="Gaming"/>
    <x v="1"/>
    <s v="Low"/>
    <n v="1"/>
    <x v="0"/>
    <x v="0"/>
  </r>
  <r>
    <s v="6032-ZKYP"/>
    <x v="0"/>
    <n v="64"/>
    <x v="2"/>
    <x v="12"/>
    <n v="1"/>
    <s v="Yes"/>
    <n v="0"/>
    <s v="OK"/>
    <s v="Hombre"/>
    <s v="Male"/>
    <x v="56"/>
    <s v="No"/>
    <s v="Yes"/>
    <x v="0"/>
    <n v="0"/>
    <x v="1"/>
    <x v="2"/>
    <s v="CREDIT CARD"/>
    <n v="47"/>
    <x v="0"/>
    <n v="47"/>
    <n v="3003"/>
    <x v="0"/>
    <x v="0"/>
    <s v="2022/12/27"/>
    <d v="2022-12-27T00:00:00"/>
    <x v="1081"/>
    <s v="Medio"/>
    <s v="Medium"/>
    <n v="41.846643174947893"/>
    <x v="6"/>
    <s v="Teléfono"/>
    <s v="Phone"/>
    <b v="1"/>
    <s v="Yes"/>
    <s v="Cooking"/>
    <x v="1"/>
    <s v="High"/>
    <n v="0.125"/>
    <x v="0"/>
    <x v="1"/>
  </r>
  <r>
    <s v="7762-VEGZ"/>
    <x v="1"/>
    <n v="11"/>
    <x v="5"/>
    <x v="7"/>
    <n v="1"/>
    <s v="Yes"/>
    <n v="0"/>
    <s v="OH"/>
    <s v="Female"/>
    <s v="Female"/>
    <x v="25"/>
    <s v="No"/>
    <s v="No"/>
    <x v="0"/>
    <n v="0"/>
    <x v="0"/>
    <x v="0"/>
    <s v="direct debit"/>
    <n v="19"/>
    <x v="1"/>
    <n v="19"/>
    <n v="211"/>
    <x v="5"/>
    <x v="4"/>
    <s v="2020/09/15"/>
    <d v="2020-09-15T00:00:00"/>
    <x v="1112"/>
    <s v="Medio"/>
    <s v="Medium"/>
    <n v="19.307954925199152"/>
    <x v="5"/>
    <s v="Teléfono"/>
    <s v="Phone"/>
    <b v="1"/>
    <s v="Yes"/>
    <s v="Reading"/>
    <x v="0"/>
    <s v="Medium"/>
    <n v="0.27272727272727271"/>
    <x v="0"/>
    <x v="0"/>
  </r>
  <r>
    <s v="4901-GAEU"/>
    <x v="0"/>
    <n v="7"/>
    <x v="1"/>
    <x v="0"/>
    <n v="0"/>
    <s v="No"/>
    <n v="0"/>
    <s v="MS"/>
    <s v="Female"/>
    <s v="Female"/>
    <x v="5"/>
    <s v="No"/>
    <s v="No"/>
    <x v="0"/>
    <n v="0"/>
    <x v="0"/>
    <x v="0"/>
    <s v="CREDIT CARD"/>
    <n v="7"/>
    <x v="0"/>
    <n v="7"/>
    <n v="46"/>
    <x v="0"/>
    <x v="0"/>
    <s v="2021/02/13"/>
    <d v="2021-02-13T00:00:00"/>
    <x v="748"/>
    <s v="Bajo"/>
    <s v="Low"/>
    <n v="7.5292463911297833"/>
    <x v="7"/>
    <s v="Teléfono"/>
    <s v="Phone"/>
    <b v="1"/>
    <s v="Yes"/>
    <s v="Cooking"/>
    <x v="0"/>
    <s v="Low"/>
    <n v="0.2857142857142857"/>
    <x v="0"/>
    <x v="0"/>
  </r>
  <r>
    <s v="2380-FIAB"/>
    <x v="1"/>
    <n v="5"/>
    <x v="4"/>
    <x v="3"/>
    <n v="1"/>
    <s v="Yes"/>
    <n v="0"/>
    <s v="DE"/>
    <s v="Hombre"/>
    <s v="Male"/>
    <x v="43"/>
    <s v="No"/>
    <s v="No"/>
    <x v="0"/>
    <n v="0"/>
    <x v="1"/>
    <x v="0"/>
    <s v="direct debit"/>
    <n v="35"/>
    <x v="1"/>
    <n v="35"/>
    <n v="182"/>
    <x v="1"/>
    <x v="6"/>
    <s v="2022-02-13"/>
    <d v="2022-02-13T00:00:00"/>
    <x v="214"/>
    <s v="Bajo"/>
    <s v="Low"/>
    <n v="32.895017261433793"/>
    <x v="8"/>
    <s v="Email"/>
    <s v="Email"/>
    <b v="0"/>
    <s v="No"/>
    <s v="Cooking"/>
    <x v="1"/>
    <s v="High"/>
    <n v="1.8"/>
    <x v="0"/>
    <x v="0"/>
  </r>
  <r>
    <s v="3155-KOOQ"/>
    <x v="0"/>
    <n v="54"/>
    <x v="1"/>
    <x v="1"/>
    <n v="1"/>
    <s v="Yes"/>
    <n v="0"/>
    <s v="DC"/>
    <s v="Female"/>
    <s v="Female"/>
    <x v="12"/>
    <s v="No"/>
    <s v="No"/>
    <x v="0"/>
    <n v="0"/>
    <x v="1"/>
    <x v="2"/>
    <s v="direct debit"/>
    <n v="36"/>
    <x v="1"/>
    <n v="36"/>
    <n v="1939"/>
    <x v="0"/>
    <x v="0"/>
    <s v="2020-04-17"/>
    <d v="2020-04-17T00:00:00"/>
    <x v="1113"/>
    <s v="Bajo"/>
    <s v="Low"/>
    <n v="31.084828153165361"/>
    <x v="10"/>
    <s v="SMS"/>
    <s v="SMS"/>
    <b v="0"/>
    <s v="No"/>
    <s v="Cooking"/>
    <x v="1"/>
    <s v="Medium"/>
    <n v="0.12962962962962962"/>
    <x v="0"/>
    <x v="0"/>
  </r>
  <r>
    <s v="0798-QBZD"/>
    <x v="0"/>
    <n v="68"/>
    <x v="2"/>
    <x v="0"/>
    <n v="0"/>
    <s v="No"/>
    <n v="0"/>
    <s v="MT"/>
    <s v="Hombre"/>
    <s v="Male"/>
    <x v="21"/>
    <s v="No"/>
    <s v="No"/>
    <x v="1"/>
    <n v="3"/>
    <x v="0"/>
    <x v="2"/>
    <s v="CREDIT CARD"/>
    <n v="11"/>
    <x v="0"/>
    <n v="11"/>
    <n v="766"/>
    <x v="0"/>
    <x v="0"/>
    <s v="2023/07/08"/>
    <d v="2023-07-08T00:00:00"/>
    <x v="1114"/>
    <s v="Bajo"/>
    <s v="Low"/>
    <n v="11.87241489736946"/>
    <x v="5"/>
    <s v="Email"/>
    <s v="Email"/>
    <b v="0"/>
    <s v="No"/>
    <s v="Cooking"/>
    <x v="0"/>
    <s v="Medium"/>
    <n v="4.4117647058823532E-2"/>
    <x v="0"/>
    <x v="0"/>
  </r>
  <r>
    <s v="3903-EJCW"/>
    <x v="1"/>
    <n v="2"/>
    <x v="1"/>
    <x v="9"/>
    <n v="0"/>
    <s v="No"/>
    <n v="5"/>
    <s v="MO"/>
    <s v="Female"/>
    <s v="Female"/>
    <x v="49"/>
    <s v="No"/>
    <s v="No"/>
    <x v="0"/>
    <n v="0"/>
    <x v="0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Cooking"/>
    <x v="0"/>
    <s v="Low"/>
    <n v="1"/>
    <x v="0"/>
    <x v="0"/>
  </r>
  <r>
    <s v="8976-RWJP"/>
    <x v="1"/>
    <n v="21"/>
    <x v="3"/>
    <x v="7"/>
    <n v="1"/>
    <s v="Yes"/>
    <n v="0"/>
    <s v="MI"/>
    <s v="Hombre"/>
    <s v="Male"/>
    <x v="53"/>
    <s v="No"/>
    <s v="Yes"/>
    <x v="0"/>
    <n v="0"/>
    <x v="1"/>
    <x v="0"/>
    <s v="direct debit"/>
    <n v="38"/>
    <x v="1"/>
    <n v="38"/>
    <n v="782"/>
    <x v="1"/>
    <x v="6"/>
    <s v="2023/07/10"/>
    <d v="2023-07-10T00:00:00"/>
    <x v="41"/>
    <s v="Medio"/>
    <s v="Medium"/>
    <n v="38.033715565798069"/>
    <x v="6"/>
    <s v="Email"/>
    <s v="Email"/>
    <b v="1"/>
    <s v="Yes"/>
    <s v="Cooking"/>
    <x v="1"/>
    <s v="High"/>
    <n v="0.38095238095238093"/>
    <x v="0"/>
    <x v="1"/>
  </r>
  <r>
    <s v="7255-UBLM"/>
    <x v="0"/>
    <n v="1"/>
    <x v="1"/>
    <x v="9"/>
    <n v="1"/>
    <s v="Yes"/>
    <n v="0"/>
    <s v="KY"/>
    <s v="Hombre"/>
    <s v="Male"/>
    <x v="27"/>
    <s v="No"/>
    <s v="Yes"/>
    <x v="0"/>
    <n v="0"/>
    <x v="0"/>
    <x v="2"/>
    <s v="direct debit"/>
    <n v="36"/>
    <x v="1"/>
    <n v="36"/>
    <n v="36"/>
    <x v="0"/>
    <x v="0"/>
    <s v="2021/04/07"/>
    <d v="2021-04-07T00:00:00"/>
    <x v="571"/>
    <s v="Bajo"/>
    <s v="Low"/>
    <n v="33.310345660047147"/>
    <x v="7"/>
    <s v="Teléfono"/>
    <s v="Phone"/>
    <b v="1"/>
    <s v="Yes"/>
    <s v="Reading"/>
    <x v="1"/>
    <s v="Low"/>
    <n v="2"/>
    <x v="0"/>
    <x v="1"/>
  </r>
  <r>
    <s v="1065-GKVE"/>
    <x v="0"/>
    <n v="21"/>
    <x v="0"/>
    <x v="7"/>
    <n v="1"/>
    <s v="Yes"/>
    <n v="0"/>
    <s v="TX"/>
    <s v="Female"/>
    <s v="Female"/>
    <x v="23"/>
    <s v="No"/>
    <s v="No"/>
    <x v="0"/>
    <n v="0"/>
    <x v="1"/>
    <x v="1"/>
    <s v="CREDIT CARD"/>
    <n v="53"/>
    <x v="0"/>
    <n v="53"/>
    <n v="1145"/>
    <x v="0"/>
    <x v="0"/>
    <s v="2023/04/28"/>
    <d v="2023-04-28T00:00:00"/>
    <x v="1116"/>
    <s v="Bajo"/>
    <s v="Low"/>
    <n v="55.553123967161689"/>
    <x v="6"/>
    <s v="SMS"/>
    <s v="SMS"/>
    <b v="1"/>
    <s v="Yes"/>
    <s v="Running"/>
    <x v="1"/>
    <s v="High"/>
    <n v="0.38095238095238093"/>
    <x v="0"/>
    <x v="0"/>
  </r>
  <r>
    <s v="2071-YEIR"/>
    <x v="0"/>
    <n v="19"/>
    <x v="1"/>
    <x v="0"/>
    <n v="0"/>
    <s v="No"/>
    <n v="0"/>
    <s v="MD"/>
    <s v="Hombre"/>
    <s v="Male"/>
    <x v="15"/>
    <s v="No"/>
    <s v="No"/>
    <x v="1"/>
    <n v="4"/>
    <x v="0"/>
    <x v="0"/>
    <s v="direct debit"/>
    <n v="7"/>
    <x v="1"/>
    <n v="7"/>
    <n v="126"/>
    <x v="0"/>
    <x v="0"/>
    <s v="2022/04/01"/>
    <d v="2022-04-01T00:00:00"/>
    <x v="1117"/>
    <s v="Bajo"/>
    <s v="Low"/>
    <n v="7.0287420326626249"/>
    <x v="3"/>
    <s v="SMS"/>
    <s v="SMS"/>
    <b v="1"/>
    <s v="Yes"/>
    <s v="Reading"/>
    <x v="0"/>
    <s v="Medium"/>
    <n v="0.31578947368421051"/>
    <x v="0"/>
    <x v="0"/>
  </r>
  <r>
    <s v="2076-SPBP"/>
    <x v="1"/>
    <n v="30"/>
    <x v="2"/>
    <x v="4"/>
    <n v="1"/>
    <s v="Yes"/>
    <n v="0"/>
    <s v="GA"/>
    <s v="Female"/>
    <s v="Female"/>
    <x v="63"/>
    <s v="No"/>
    <s v="Yes"/>
    <x v="0"/>
    <n v="0"/>
    <x v="0"/>
    <x v="0"/>
    <s v="direct debit"/>
    <n v="28"/>
    <x v="1"/>
    <n v="28"/>
    <n v="829"/>
    <x v="3"/>
    <x v="7"/>
    <s v="2020-10-02"/>
    <d v="2020-10-02T00:00:00"/>
    <x v="356"/>
    <s v="Bajo"/>
    <s v="Low"/>
    <n v="29.825710852721009"/>
    <x v="4"/>
    <s v="Teléfono"/>
    <s v="Phone"/>
    <b v="1"/>
    <s v="Yes"/>
    <s v="Gaming"/>
    <x v="0"/>
    <s v="Low"/>
    <n v="3.3333333333333333E-2"/>
    <x v="0"/>
    <x v="1"/>
  </r>
  <r>
    <s v="4579-FPZP"/>
    <x v="0"/>
    <n v="71"/>
    <x v="1"/>
    <x v="0"/>
    <n v="0"/>
    <s v="No"/>
    <n v="0"/>
    <s v="WI"/>
    <s v="Hombre"/>
    <s v="Male"/>
    <x v="20"/>
    <s v="Yes"/>
    <s v="No"/>
    <x v="0"/>
    <n v="0"/>
    <x v="0"/>
    <x v="2"/>
    <s v="direct debit"/>
    <n v="11"/>
    <x v="1"/>
    <n v="11"/>
    <n v="767"/>
    <x v="0"/>
    <x v="0"/>
    <s v="2020-07-22"/>
    <d v="2020-07-22T00:00:00"/>
    <x v="397"/>
    <s v="Alto"/>
    <s v="High"/>
    <n v="12.72377529983819"/>
    <x v="5"/>
    <s v="SMS"/>
    <s v="SMS"/>
    <b v="1"/>
    <s v="Yes"/>
    <s v="Cooking"/>
    <x v="0"/>
    <s v="Medium"/>
    <n v="4.2253521126760563E-2"/>
    <x v="0"/>
    <x v="2"/>
  </r>
  <r>
    <s v="5038-XSRB"/>
    <x v="0"/>
    <n v="18"/>
    <x v="1"/>
    <x v="5"/>
    <n v="0"/>
    <s v="No"/>
    <n v="45"/>
    <s v="NY"/>
    <s v="Hombre"/>
    <s v="Male"/>
    <x v="46"/>
    <s v="No"/>
    <s v="No"/>
    <x v="1"/>
    <n v="2"/>
    <x v="0"/>
    <x v="0"/>
    <s v="CREDIT CARD"/>
    <n v="16"/>
    <x v="0"/>
    <n v="16"/>
    <n v="282"/>
    <x v="0"/>
    <x v="0"/>
    <s v="2020/09/02"/>
    <d v="2020-09-02T00:00:00"/>
    <x v="1118"/>
    <s v="Medio"/>
    <s v="Medium"/>
    <n v="13.310482326376709"/>
    <x v="0"/>
    <s v="Email"/>
    <s v="Email"/>
    <b v="1"/>
    <s v="Yes"/>
    <s v="Reading"/>
    <x v="0"/>
    <s v="Low"/>
    <n v="0"/>
    <x v="0"/>
    <x v="0"/>
  </r>
  <r>
    <s v="4471-WEEQ"/>
    <x v="1"/>
    <n v="64"/>
    <x v="5"/>
    <x v="3"/>
    <n v="1"/>
    <s v="Yes"/>
    <n v="0"/>
    <s v="WY"/>
    <s v="Female"/>
    <s v="Female"/>
    <x v="63"/>
    <s v="No"/>
    <s v="Yes"/>
    <x v="0"/>
    <n v="0"/>
    <x v="1"/>
    <x v="0"/>
    <s v="direct debit"/>
    <n v="52"/>
    <x v="1"/>
    <n v="52"/>
    <n v="3367"/>
    <x v="3"/>
    <x v="7"/>
    <s v="2021-06-12"/>
    <d v="2021-06-12T00:00:00"/>
    <x v="958"/>
    <s v="Bajo"/>
    <s v="Low"/>
    <n v="42.901990946606212"/>
    <x v="9"/>
    <s v="SMS"/>
    <s v="SMS"/>
    <b v="1"/>
    <s v="Yes"/>
    <s v="Gaming"/>
    <x v="1"/>
    <s v="Medium"/>
    <n v="7.8125E-2"/>
    <x v="0"/>
    <x v="1"/>
  </r>
  <r>
    <s v="6078-FJZF"/>
    <x v="0"/>
    <n v="67"/>
    <x v="1"/>
    <x v="1"/>
    <n v="0"/>
    <s v="No"/>
    <n v="88"/>
    <s v="RI"/>
    <s v="Female"/>
    <s v="Female"/>
    <x v="23"/>
    <s v="No"/>
    <s v="No"/>
    <x v="0"/>
    <n v="0"/>
    <x v="1"/>
    <x v="1"/>
    <s v="CREDIT CARD"/>
    <n v="41"/>
    <x v="0"/>
    <n v="41"/>
    <n v="2723"/>
    <x v="0"/>
    <x v="0"/>
    <s v="2023/01/24"/>
    <d v="2023-01-24T00:00:00"/>
    <x v="117"/>
    <s v="Medio"/>
    <s v="Medium"/>
    <n v="39.93475653133558"/>
    <x v="1"/>
    <s v="Email"/>
    <s v="Email"/>
    <b v="0"/>
    <s v="No"/>
    <s v="Cooking"/>
    <x v="1"/>
    <s v="High"/>
    <n v="0.14925373134328357"/>
    <x v="0"/>
    <x v="0"/>
  </r>
  <r>
    <s v="6025-SBJR"/>
    <x v="0"/>
    <n v="71"/>
    <x v="1"/>
    <x v="16"/>
    <n v="1"/>
    <s v="Yes"/>
    <n v="0"/>
    <s v="IN"/>
    <s v="Female"/>
    <s v="Female"/>
    <x v="40"/>
    <s v="Yes"/>
    <s v="No"/>
    <x v="0"/>
    <n v="0"/>
    <x v="1"/>
    <x v="2"/>
    <s v="direct debit"/>
    <n v="37"/>
    <x v="1"/>
    <n v="37"/>
    <n v="2656"/>
    <x v="0"/>
    <x v="0"/>
    <s v="2023/12/27"/>
    <d v="2023-12-27T00:00:00"/>
    <x v="796"/>
    <s v="Medio"/>
    <s v="Medium"/>
    <n v="40.521625511547413"/>
    <x v="3"/>
    <s v="Teléfono"/>
    <s v="Phone"/>
    <b v="1"/>
    <s v="Yes"/>
    <s v="Gaming"/>
    <x v="1"/>
    <s v="Medium"/>
    <n v="8.4507042253521125E-2"/>
    <x v="0"/>
    <x v="2"/>
  </r>
  <r>
    <s v="3764-VTBD"/>
    <x v="1"/>
    <n v="1"/>
    <x v="1"/>
    <x v="3"/>
    <n v="1"/>
    <s v="Yes"/>
    <n v="0"/>
    <s v="NM"/>
    <s v="Hombre"/>
    <s v="Male"/>
    <x v="9"/>
    <s v="No"/>
    <s v="No"/>
    <x v="0"/>
    <n v="0"/>
    <x v="0"/>
    <x v="0"/>
    <s v="PAPER CHECK"/>
    <n v="18"/>
    <x v="3"/>
    <n v="18"/>
    <n v="18"/>
    <x v="1"/>
    <x v="6"/>
    <s v="2022-10-28"/>
    <d v="2022-10-28T00:00:00"/>
    <x v="921"/>
    <s v="Bajo"/>
    <s v="Low"/>
    <n v="19.707958657317349"/>
    <x v="0"/>
    <s v="SMS"/>
    <s v="SMS"/>
    <b v="1"/>
    <s v="Yes"/>
    <s v="Running"/>
    <x v="0"/>
    <s v="Low"/>
    <n v="0"/>
    <x v="0"/>
    <x v="0"/>
  </r>
  <r>
    <s v="5361-RZVA"/>
    <x v="1"/>
    <n v="1"/>
    <x v="1"/>
    <x v="14"/>
    <n v="0"/>
    <s v="No"/>
    <n v="6"/>
    <s v="CT"/>
    <s v="Female"/>
    <s v="Female"/>
    <x v="37"/>
    <s v="Yes"/>
    <s v="No"/>
    <x v="0"/>
    <n v="0"/>
    <x v="1"/>
    <x v="0"/>
    <s v="PAPER CHECK"/>
    <n v="26"/>
    <x v="3"/>
    <n v="26"/>
    <n v="26"/>
    <x v="1"/>
    <x v="12"/>
    <s v="2021/03/25"/>
    <d v="2021-03-25T00:00:00"/>
    <x v="855"/>
    <s v="Bajo"/>
    <s v="Low"/>
    <n v="22.64700413639369"/>
    <x v="6"/>
    <s v="SMS"/>
    <s v="SMS"/>
    <b v="1"/>
    <s v="Yes"/>
    <s v="Cooking"/>
    <x v="0"/>
    <s v="High"/>
    <n v="8"/>
    <x v="2"/>
    <x v="2"/>
  </r>
  <r>
    <s v="8011-HJKN"/>
    <x v="0"/>
    <n v="3"/>
    <x v="1"/>
    <x v="7"/>
    <n v="1"/>
    <s v="Yes"/>
    <n v="0"/>
    <s v="VA"/>
    <s v="Hombre"/>
    <s v="Male"/>
    <x v="5"/>
    <s v="No"/>
    <s v="No"/>
    <x v="0"/>
    <n v="0"/>
    <x v="0"/>
    <x v="0"/>
    <s v="PAPER CHECK"/>
    <n v="30"/>
    <x v="3"/>
    <n v="30"/>
    <n v="87"/>
    <x v="0"/>
    <x v="0"/>
    <s v="2023/04/27"/>
    <d v="2023-04-27T00:00:00"/>
    <x v="368"/>
    <s v="Alto"/>
    <s v="High"/>
    <n v="26.06183363191866"/>
    <x v="3"/>
    <s v="SMS"/>
    <s v="SMS"/>
    <b v="0"/>
    <s v="No"/>
    <s v="Running"/>
    <x v="0"/>
    <s v="Medium"/>
    <n v="2"/>
    <x v="0"/>
    <x v="0"/>
  </r>
  <r>
    <s v="8851-ACHB"/>
    <x v="1"/>
    <n v="21"/>
    <x v="2"/>
    <x v="9"/>
    <n v="1"/>
    <s v="Yes"/>
    <n v="0"/>
    <s v="MT"/>
    <s v="Hombre"/>
    <s v="Male"/>
    <x v="29"/>
    <s v="No"/>
    <s v="Yes"/>
    <x v="0"/>
    <n v="0"/>
    <x v="0"/>
    <x v="0"/>
    <s v="direct debit"/>
    <n v="27"/>
    <x v="1"/>
    <n v="27"/>
    <n v="555"/>
    <x v="5"/>
    <x v="4"/>
    <s v="2020-11-06"/>
    <d v="2020-11-06T00:00:00"/>
    <x v="737"/>
    <s v="Medio"/>
    <s v="Medium"/>
    <n v="32.142814791754382"/>
    <x v="0"/>
    <s v="SMS"/>
    <s v="SMS"/>
    <b v="0"/>
    <s v="No"/>
    <s v="Cooking"/>
    <x v="1"/>
    <s v="Low"/>
    <n v="0"/>
    <x v="0"/>
    <x v="1"/>
  </r>
  <r>
    <s v="6347-QZHF"/>
    <x v="1"/>
    <n v="2"/>
    <x v="0"/>
    <x v="7"/>
    <n v="1"/>
    <s v="Yes"/>
    <n v="0"/>
    <s v="GA"/>
    <s v="Female"/>
    <s v="Female"/>
    <x v="65"/>
    <s v="No"/>
    <s v="Yes"/>
    <x v="0"/>
    <n v="0"/>
    <x v="0"/>
    <x v="0"/>
    <s v="CREDIT CARD"/>
    <n v="41"/>
    <x v="0"/>
    <n v="41"/>
    <n v="86"/>
    <x v="4"/>
    <x v="13"/>
    <s v="2023-11-08"/>
    <d v="2023-11-08T00:00:00"/>
    <x v="314"/>
    <s v="Medio"/>
    <s v="Medium"/>
    <n v="42.499498196928137"/>
    <x v="4"/>
    <s v="Teléfono"/>
    <s v="Phone"/>
    <b v="1"/>
    <s v="Yes"/>
    <s v="Running"/>
    <x v="1"/>
    <s v="Low"/>
    <n v="0.5"/>
    <x v="0"/>
    <x v="1"/>
  </r>
  <r>
    <s v="9418-HNDJ"/>
    <x v="0"/>
    <n v="3"/>
    <x v="1"/>
    <x v="0"/>
    <n v="0"/>
    <s v="No"/>
    <n v="0"/>
    <s v="AR"/>
    <s v="Female"/>
    <s v="Female"/>
    <x v="51"/>
    <s v="No"/>
    <s v="No"/>
    <x v="0"/>
    <n v="0"/>
    <x v="0"/>
    <x v="0"/>
    <s v="CREDIT CARD"/>
    <n v="11"/>
    <x v="0"/>
    <n v="11"/>
    <n v="34"/>
    <x v="0"/>
    <x v="0"/>
    <s v="2023/10/31"/>
    <d v="2023-10-31T00:00:00"/>
    <x v="1119"/>
    <s v="Medio"/>
    <s v="Medium"/>
    <n v="12.29045629823352"/>
    <x v="0"/>
    <s v="SMS"/>
    <s v="SMS"/>
    <b v="1"/>
    <s v="Yes"/>
    <s v="Reading"/>
    <x v="0"/>
    <s v="Low"/>
    <n v="0"/>
    <x v="0"/>
    <x v="0"/>
  </r>
  <r>
    <s v="2193-TMOP"/>
    <x v="1"/>
    <n v="24"/>
    <x v="5"/>
    <x v="23"/>
    <n v="1"/>
    <s v="Yes"/>
    <n v="0"/>
    <s v="ME"/>
    <s v="Female"/>
    <s v="Female"/>
    <x v="59"/>
    <s v="No"/>
    <s v="No"/>
    <x v="0"/>
    <n v="0"/>
    <x v="1"/>
    <x v="0"/>
    <s v="CREDIT CARD"/>
    <n v="55"/>
    <x v="0"/>
    <n v="55"/>
    <n v="1350"/>
    <x v="1"/>
    <x v="12"/>
    <s v="2021-11-12"/>
    <d v="2021-11-12T00:00:00"/>
    <x v="1120"/>
    <s v="Bajo"/>
    <s v="Low"/>
    <n v="53.861018251501527"/>
    <x v="2"/>
    <s v="Email"/>
    <s v="Email"/>
    <b v="1"/>
    <s v="Yes"/>
    <s v="Gaming"/>
    <x v="1"/>
    <s v="Medium"/>
    <n v="0.16666666666666666"/>
    <x v="0"/>
    <x v="0"/>
  </r>
  <r>
    <s v="0294-ASHL"/>
    <x v="0"/>
    <n v="2"/>
    <x v="1"/>
    <x v="15"/>
    <n v="1"/>
    <s v="Yes"/>
    <n v="0"/>
    <s v="OR"/>
    <s v="Hombre"/>
    <s v="Male"/>
    <x v="37"/>
    <s v="Yes"/>
    <s v="No"/>
    <x v="0"/>
    <n v="0"/>
    <x v="0"/>
    <x v="0"/>
    <s v="direct debit"/>
    <n v="41"/>
    <x v="1"/>
    <n v="41"/>
    <n v="89"/>
    <x v="0"/>
    <x v="0"/>
    <s v="2021/11/27"/>
    <d v="2021-11-27T00:00:00"/>
    <x v="352"/>
    <s v="Bajo"/>
    <s v="Low"/>
    <n v="43.273175794824013"/>
    <x v="7"/>
    <s v="SMS"/>
    <s v="SMS"/>
    <b v="0"/>
    <s v="No"/>
    <s v="Gaming"/>
    <x v="1"/>
    <s v="Low"/>
    <n v="1"/>
    <x v="2"/>
    <x v="2"/>
  </r>
  <r>
    <s v="1919-WWCI"/>
    <x v="0"/>
    <n v="77"/>
    <x v="1"/>
    <x v="0"/>
    <n v="0"/>
    <s v="No"/>
    <n v="0"/>
    <s v="OK"/>
    <s v="Hombre"/>
    <s v="Male"/>
    <x v="7"/>
    <s v="No"/>
    <s v="No"/>
    <x v="0"/>
    <n v="0"/>
    <x v="0"/>
    <x v="2"/>
    <s v="direct debit"/>
    <n v="13"/>
    <x v="1"/>
    <n v="13"/>
    <n v="1035"/>
    <x v="0"/>
    <x v="0"/>
    <s v="2022/02/17"/>
    <d v="2022-02-17T00:00:00"/>
    <x v="508"/>
    <s v="Alto"/>
    <s v="High"/>
    <n v="11.28735065778941"/>
    <x v="3"/>
    <s v="SMS"/>
    <s v="SMS"/>
    <b v="0"/>
    <s v="No"/>
    <s v="Running"/>
    <x v="0"/>
    <s v="Medium"/>
    <n v="7.792207792207792E-2"/>
    <x v="0"/>
    <x v="0"/>
  </r>
  <r>
    <s v="7102-ZXMX"/>
    <x v="0"/>
    <n v="69"/>
    <x v="1"/>
    <x v="5"/>
    <n v="1"/>
    <s v="Yes"/>
    <n v="0"/>
    <s v="DC"/>
    <s v="Hombre"/>
    <s v="Male"/>
    <x v="28"/>
    <s v="No"/>
    <s v="No"/>
    <x v="1"/>
    <n v="6"/>
    <x v="1"/>
    <x v="1"/>
    <s v="CREDIT CARD"/>
    <n v="47"/>
    <x v="0"/>
    <n v="47"/>
    <n v="3247"/>
    <x v="0"/>
    <x v="0"/>
    <s v="2022-10-11"/>
    <d v="2022-10-11T00:00:00"/>
    <x v="369"/>
    <s v="Alto"/>
    <s v="High"/>
    <n v="42.630957804996072"/>
    <x v="10"/>
    <s v="Teléfono"/>
    <s v="Phone"/>
    <b v="1"/>
    <s v="Yes"/>
    <s v="Running"/>
    <x v="1"/>
    <s v="Medium"/>
    <n v="0.10144927536231885"/>
    <x v="0"/>
    <x v="0"/>
  </r>
  <r>
    <s v="8630-CTDU"/>
    <x v="1"/>
    <n v="4"/>
    <x v="0"/>
    <x v="4"/>
    <n v="1"/>
    <s v="Yes"/>
    <n v="0"/>
    <s v="MD"/>
    <s v="Hombre"/>
    <s v="Male"/>
    <x v="25"/>
    <s v="No"/>
    <s v="No"/>
    <x v="0"/>
    <n v="0"/>
    <x v="1"/>
    <x v="0"/>
    <s v="PAPER CHECK"/>
    <n v="39"/>
    <x v="3"/>
    <n v="39"/>
    <n v="156"/>
    <x v="1"/>
    <x v="12"/>
    <s v="2023-05-20"/>
    <d v="2023-05-20T00:00:00"/>
    <x v="1121"/>
    <s v="Medio"/>
    <s v="Medium"/>
    <n v="42.816783096937243"/>
    <x v="7"/>
    <s v="SMS"/>
    <s v="SMS"/>
    <b v="1"/>
    <s v="Yes"/>
    <s v="Gaming"/>
    <x v="1"/>
    <s v="Low"/>
    <n v="0.5"/>
    <x v="0"/>
    <x v="0"/>
  </r>
  <r>
    <s v="7367-YWEP"/>
    <x v="1"/>
    <n v="31"/>
    <x v="1"/>
    <x v="9"/>
    <n v="1"/>
    <s v="Yes"/>
    <n v="0"/>
    <s v="MD"/>
    <s v="Female"/>
    <s v="Female"/>
    <x v="30"/>
    <s v="No"/>
    <s v="Yes"/>
    <x v="0"/>
    <n v="0"/>
    <x v="0"/>
    <x v="0"/>
    <s v="direct debit"/>
    <n v="38"/>
    <x v="1"/>
    <n v="38"/>
    <n v="1151"/>
    <x v="1"/>
    <x v="6"/>
    <s v="2020-02-10"/>
    <d v="2020-02-10T00:00:00"/>
    <x v="908"/>
    <s v="Medio"/>
    <s v="Medium"/>
    <n v="39.505264736098567"/>
    <x v="2"/>
    <s v="Teléfono"/>
    <s v="Phone"/>
    <b v="1"/>
    <s v="Yes"/>
    <s v="Running"/>
    <x v="1"/>
    <s v="Medium"/>
    <n v="0.12903225806451613"/>
    <x v="0"/>
    <x v="1"/>
  </r>
  <r>
    <s v="4580-TFEW"/>
    <x v="0"/>
    <n v="50"/>
    <x v="1"/>
    <x v="2"/>
    <n v="1"/>
    <s v="Yes"/>
    <n v="0"/>
    <s v="MA"/>
    <s v="Female"/>
    <s v="Female"/>
    <x v="5"/>
    <s v="No"/>
    <s v="No"/>
    <x v="1"/>
    <n v="5"/>
    <x v="0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Running"/>
    <x v="0"/>
    <s v="High"/>
    <n v="0.2"/>
    <x v="0"/>
    <x v="0"/>
  </r>
  <r>
    <s v="3980-CGZX"/>
    <x v="0"/>
    <n v="55"/>
    <x v="1"/>
    <x v="6"/>
    <n v="1"/>
    <s v="Yes"/>
    <n v="0"/>
    <s v="NY"/>
    <s v="Hombre"/>
    <s v="Male"/>
    <x v="66"/>
    <s v="No"/>
    <s v="Yes"/>
    <x v="0"/>
    <n v="0"/>
    <x v="0"/>
    <x v="0"/>
    <s v="direct debit"/>
    <n v="26"/>
    <x v="1"/>
    <n v="26"/>
    <n v="1456"/>
    <x v="0"/>
    <x v="0"/>
    <s v="2020-09-08"/>
    <d v="2020-09-08T00:00:00"/>
    <x v="1122"/>
    <s v="Bajo"/>
    <s v="Low"/>
    <n v="23.437098931633638"/>
    <x v="3"/>
    <s v="Email"/>
    <s v="Email"/>
    <b v="1"/>
    <s v="Yes"/>
    <s v="Cooking"/>
    <x v="0"/>
    <s v="Medium"/>
    <n v="0.10909090909090909"/>
    <x v="0"/>
    <x v="1"/>
  </r>
  <r>
    <s v="8194-BNYY"/>
    <x v="0"/>
    <n v="2"/>
    <x v="1"/>
    <x v="5"/>
    <n v="1"/>
    <s v="Yes"/>
    <n v="0"/>
    <s v="DE"/>
    <s v="Female"/>
    <s v="Female"/>
    <x v="12"/>
    <s v="No"/>
    <s v="No"/>
    <x v="1"/>
    <n v="2"/>
    <x v="0"/>
    <x v="0"/>
    <s v="direct debit"/>
    <n v="23"/>
    <x v="1"/>
    <n v="23"/>
    <n v="44"/>
    <x v="0"/>
    <x v="0"/>
    <s v="2022-06-07"/>
    <d v="2022-06-07T00:00:00"/>
    <x v="452"/>
    <s v="Medio"/>
    <s v="Medium"/>
    <n v="27.23025178109479"/>
    <x v="0"/>
    <s v="Email"/>
    <s v="Email"/>
    <b v="0"/>
    <s v="No"/>
    <s v="Cooking"/>
    <x v="0"/>
    <s v="Low"/>
    <n v="0"/>
    <x v="0"/>
    <x v="0"/>
  </r>
  <r>
    <s v="1200-AKBJ"/>
    <x v="1"/>
    <n v="2"/>
    <x v="5"/>
    <x v="1"/>
    <n v="0"/>
    <s v="No"/>
    <n v="7"/>
    <s v="WV"/>
    <s v="Female"/>
    <s v="Female"/>
    <x v="25"/>
    <s v="No"/>
    <s v="No"/>
    <x v="0"/>
    <n v="0"/>
    <x v="0"/>
    <x v="0"/>
    <s v="direct debit"/>
    <n v="41"/>
    <x v="1"/>
    <n v="41"/>
    <n v="75"/>
    <x v="3"/>
    <x v="1"/>
    <s v="2020/01/31"/>
    <d v="2020-01-31T00:00:00"/>
    <x v="943"/>
    <s v="Bajo"/>
    <s v="Low"/>
    <n v="39.924543740573412"/>
    <x v="8"/>
    <s v="Email"/>
    <s v="Email"/>
    <b v="0"/>
    <s v="No"/>
    <s v="Reading"/>
    <x v="1"/>
    <s v="High"/>
    <n v="4.5"/>
    <x v="0"/>
    <x v="0"/>
  </r>
  <r>
    <s v="7062-WFBY"/>
    <x v="0"/>
    <n v="41"/>
    <x v="1"/>
    <x v="2"/>
    <n v="1"/>
    <s v="Yes"/>
    <n v="0"/>
    <s v="OH"/>
    <s v="Hombre"/>
    <s v="Male"/>
    <x v="3"/>
    <s v="No"/>
    <s v="No"/>
    <x v="1"/>
    <n v="4"/>
    <x v="0"/>
    <x v="0"/>
    <s v="CREDIT CARD"/>
    <n v="35"/>
    <x v="0"/>
    <n v="35"/>
    <n v="1424"/>
    <x v="0"/>
    <x v="0"/>
    <s v="2022-04-18"/>
    <d v="2022-04-18T00:00:00"/>
    <x v="872"/>
    <s v="Bajo"/>
    <s v="Low"/>
    <n v="39.668082053491823"/>
    <x v="4"/>
    <s v="Teléfono"/>
    <s v="Phone"/>
    <b v="1"/>
    <s v="Yes"/>
    <s v="Running"/>
    <x v="1"/>
    <s v="Low"/>
    <n v="2.4390243902439025E-2"/>
    <x v="0"/>
    <x v="0"/>
  </r>
  <r>
    <s v="6445-UONS"/>
    <x v="0"/>
    <n v="50"/>
    <x v="2"/>
    <x v="7"/>
    <n v="1"/>
    <s v="Yes"/>
    <n v="0"/>
    <s v="NY"/>
    <s v="Female"/>
    <s v="Female"/>
    <x v="31"/>
    <s v="No"/>
    <s v="No"/>
    <x v="1"/>
    <n v="5"/>
    <x v="1"/>
    <x v="1"/>
    <s v="CREDIT CARD"/>
    <n v="32"/>
    <x v="0"/>
    <n v="32"/>
    <n v="1623"/>
    <x v="0"/>
    <x v="0"/>
    <s v="2022-06-05"/>
    <d v="2022-06-05T00:00:00"/>
    <x v="1123"/>
    <s v="Medio"/>
    <s v="Medium"/>
    <n v="32.557364436925688"/>
    <x v="10"/>
    <s v="SMS"/>
    <s v="SMS"/>
    <b v="0"/>
    <s v="No"/>
    <s v="Running"/>
    <x v="1"/>
    <s v="Medium"/>
    <n v="0.14000000000000001"/>
    <x v="0"/>
    <x v="0"/>
  </r>
  <r>
    <s v="6275-HEXE"/>
    <x v="1"/>
    <n v="1"/>
    <x v="1"/>
    <x v="13"/>
    <n v="1"/>
    <s v="Yes"/>
    <n v="0"/>
    <s v="IL"/>
    <s v="Hombre"/>
    <s v="Male"/>
    <x v="4"/>
    <s v="No"/>
    <s v="No"/>
    <x v="0"/>
    <n v="0"/>
    <x v="0"/>
    <x v="0"/>
    <s v="direct debit"/>
    <n v="37"/>
    <x v="1"/>
    <n v="37"/>
    <n v="37"/>
    <x v="1"/>
    <x v="6"/>
    <s v="2022/04/14"/>
    <d v="2022-04-14T00:00:00"/>
    <x v="49"/>
    <s v="Bajo"/>
    <s v="Low"/>
    <n v="43.047430385915483"/>
    <x v="1"/>
    <s v="Teléfono"/>
    <s v="Phone"/>
    <b v="1"/>
    <s v="Yes"/>
    <s v="Running"/>
    <x v="1"/>
    <s v="High"/>
    <n v="10"/>
    <x v="0"/>
    <x v="0"/>
  </r>
  <r>
    <s v="3557-MTQA"/>
    <x v="0"/>
    <n v="65"/>
    <x v="1"/>
    <x v="9"/>
    <n v="1"/>
    <s v="Yes"/>
    <n v="0"/>
    <s v="SD"/>
    <s v="Hombre"/>
    <s v="Male"/>
    <x v="21"/>
    <s v="No"/>
    <s v="No"/>
    <x v="0"/>
    <n v="0"/>
    <x v="1"/>
    <x v="2"/>
    <s v="CREDIT CARD"/>
    <n v="36"/>
    <x v="0"/>
    <n v="36"/>
    <n v="2318"/>
    <x v="0"/>
    <x v="0"/>
    <s v="2020-11-19"/>
    <d v="2020-11-19T00:00:00"/>
    <x v="1124"/>
    <s v="Bajo"/>
    <s v="Low"/>
    <n v="31.11369767091195"/>
    <x v="1"/>
    <s v="SMS"/>
    <s v="SMS"/>
    <b v="0"/>
    <s v="No"/>
    <s v="Gaming"/>
    <x v="1"/>
    <s v="High"/>
    <n v="0.15384615384615385"/>
    <x v="0"/>
    <x v="0"/>
  </r>
  <r>
    <s v="0280-ZBCV"/>
    <x v="0"/>
    <n v="3"/>
    <x v="1"/>
    <x v="6"/>
    <n v="1"/>
    <s v="Yes"/>
    <n v="0"/>
    <s v="MA"/>
    <s v="Hombre"/>
    <s v="Male"/>
    <x v="42"/>
    <s v="No"/>
    <s v="No"/>
    <x v="0"/>
    <n v="0"/>
    <x v="0"/>
    <x v="0"/>
    <s v="CREDIT CARD"/>
    <n v="44"/>
    <x v="0"/>
    <n v="44"/>
    <n v="125"/>
    <x v="0"/>
    <x v="0"/>
    <s v="2021/03/04"/>
    <d v="2021-03-04T00:00:00"/>
    <x v="628"/>
    <s v="Alto"/>
    <s v="High"/>
    <n v="52.01562831634488"/>
    <x v="1"/>
    <s v="SMS"/>
    <s v="SMS"/>
    <b v="0"/>
    <s v="No"/>
    <s v="Cooking"/>
    <x v="1"/>
    <s v="High"/>
    <n v="3.3333333333333335"/>
    <x v="0"/>
    <x v="0"/>
  </r>
  <r>
    <s v="0550-OEVK"/>
    <x v="1"/>
    <n v="1"/>
    <x v="4"/>
    <x v="0"/>
    <n v="0"/>
    <s v="No"/>
    <n v="0"/>
    <s v="IL"/>
    <s v="Female"/>
    <s v="Female"/>
    <x v="27"/>
    <s v="No"/>
    <s v="Yes"/>
    <x v="0"/>
    <n v="0"/>
    <x v="0"/>
    <x v="0"/>
    <s v="CREDIT CARD"/>
    <n v="7"/>
    <x v="0"/>
    <n v="7"/>
    <n v="7"/>
    <x v="3"/>
    <x v="7"/>
    <s v="2021/01/13"/>
    <d v="2021-01-13T00:00:00"/>
    <x v="1017"/>
    <s v="Alto"/>
    <s v="High"/>
    <n v="5.8791301203249704"/>
    <x v="5"/>
    <s v="Email"/>
    <s v="Email"/>
    <b v="0"/>
    <s v="No"/>
    <s v="Running"/>
    <x v="0"/>
    <s v="Medium"/>
    <n v="3"/>
    <x v="0"/>
    <x v="1"/>
  </r>
  <r>
    <s v="9489-SVNE"/>
    <x v="0"/>
    <n v="61"/>
    <x v="1"/>
    <x v="3"/>
    <n v="1"/>
    <s v="Yes"/>
    <n v="0"/>
    <s v="VT"/>
    <s v="Female"/>
    <s v="Female"/>
    <x v="36"/>
    <s v="No"/>
    <s v="No"/>
    <x v="0"/>
    <n v="0"/>
    <x v="1"/>
    <x v="2"/>
    <s v="direct debit"/>
    <n v="38"/>
    <x v="1"/>
    <n v="38"/>
    <n v="2313"/>
    <x v="0"/>
    <x v="0"/>
    <s v="2023/07/25"/>
    <d v="2023-07-25T00:00:00"/>
    <x v="984"/>
    <s v="Alto"/>
    <s v="High"/>
    <n v="32.065258598801996"/>
    <x v="3"/>
    <s v="SMS"/>
    <s v="SMS"/>
    <b v="1"/>
    <s v="Yes"/>
    <s v="Gaming"/>
    <x v="1"/>
    <s v="Medium"/>
    <n v="9.8360655737704916E-2"/>
    <x v="0"/>
    <x v="0"/>
  </r>
  <r>
    <s v="8385-RBJP"/>
    <x v="1"/>
    <n v="52"/>
    <x v="3"/>
    <x v="3"/>
    <n v="1"/>
    <s v="Yes"/>
    <n v="0"/>
    <s v="HI"/>
    <s v="Hombre"/>
    <s v="Male"/>
    <x v="56"/>
    <s v="No"/>
    <s v="Yes"/>
    <x v="0"/>
    <n v="0"/>
    <x v="1"/>
    <x v="0"/>
    <s v="direct debit"/>
    <n v="26"/>
    <x v="1"/>
    <n v="26"/>
    <n v="1368"/>
    <x v="4"/>
    <x v="3"/>
    <s v="2021-04-05"/>
    <d v="2021-04-05T00:00:00"/>
    <x v="1086"/>
    <s v="Alto"/>
    <s v="High"/>
    <n v="25.512545870145509"/>
    <x v="5"/>
    <s v="Email"/>
    <s v="Email"/>
    <b v="1"/>
    <s v="Yes"/>
    <s v="Cooking"/>
    <x v="0"/>
    <s v="Medium"/>
    <n v="5.7692307692307696E-2"/>
    <x v="0"/>
    <x v="1"/>
  </r>
  <r>
    <s v="2256-NWCM"/>
    <x v="0"/>
    <n v="17"/>
    <x v="1"/>
    <x v="4"/>
    <n v="1"/>
    <s v="Yes"/>
    <n v="0"/>
    <s v="DC"/>
    <s v="Female"/>
    <s v="Female"/>
    <x v="3"/>
    <s v="No"/>
    <s v="No"/>
    <x v="0"/>
    <n v="0"/>
    <x v="0"/>
    <x v="0"/>
    <s v="direct debit"/>
    <n v="47"/>
    <x v="1"/>
    <n v="47"/>
    <n v="812"/>
    <x v="0"/>
    <x v="0"/>
    <s v="2023-07-26"/>
    <d v="2023-07-26T00:00:00"/>
    <x v="1125"/>
    <s v="Medio"/>
    <s v="Medium"/>
    <n v="47.763196595785601"/>
    <x v="0"/>
    <s v="Email"/>
    <s v="Email"/>
    <b v="0"/>
    <s v="No"/>
    <s v="Gaming"/>
    <x v="1"/>
    <s v="Low"/>
    <n v="0"/>
    <x v="0"/>
    <x v="0"/>
  </r>
  <r>
    <s v="3636-CDAA"/>
    <x v="0"/>
    <n v="2"/>
    <x v="1"/>
    <x v="5"/>
    <n v="0"/>
    <s v="No"/>
    <n v="4"/>
    <s v="NJ"/>
    <s v="Hombre"/>
    <s v="Male"/>
    <x v="12"/>
    <s v="No"/>
    <s v="No"/>
    <x v="0"/>
    <n v="0"/>
    <x v="0"/>
    <x v="0"/>
    <s v="CREDIT CARD"/>
    <n v="39"/>
    <x v="0"/>
    <n v="39"/>
    <n v="72"/>
    <x v="0"/>
    <x v="0"/>
    <s v="2022/09/02"/>
    <d v="2022-09-02T00:00:00"/>
    <x v="516"/>
    <s v="Bajo"/>
    <s v="Low"/>
    <n v="36.608474522077529"/>
    <x v="7"/>
    <s v="Email"/>
    <s v="Email"/>
    <b v="1"/>
    <s v="Yes"/>
    <s v="Cooking"/>
    <x v="1"/>
    <s v="Low"/>
    <n v="1"/>
    <x v="0"/>
    <x v="0"/>
  </r>
  <r>
    <s v="0783-LXAC"/>
    <x v="0"/>
    <n v="1"/>
    <x v="1"/>
    <x v="5"/>
    <n v="1"/>
    <s v="Yes"/>
    <n v="0"/>
    <s v="MO"/>
    <s v="Female"/>
    <s v="Female"/>
    <x v="43"/>
    <s v="No"/>
    <s v="No"/>
    <x v="0"/>
    <n v="0"/>
    <x v="0"/>
    <x v="0"/>
    <s v="CREDIT CARD"/>
    <n v="19"/>
    <x v="0"/>
    <n v="19"/>
    <n v="19"/>
    <x v="0"/>
    <x v="0"/>
    <s v="2023/02/07"/>
    <d v="2023-02-07T00:00:00"/>
    <x v="909"/>
    <s v="Medio"/>
    <s v="Medium"/>
    <n v="18.743990604029229"/>
    <x v="0"/>
    <s v="SMS"/>
    <s v="SMS"/>
    <b v="0"/>
    <s v="No"/>
    <s v="Running"/>
    <x v="0"/>
    <s v="Low"/>
    <n v="0"/>
    <x v="0"/>
    <x v="0"/>
  </r>
  <r>
    <s v="1755-RYPO"/>
    <x v="0"/>
    <n v="48"/>
    <x v="0"/>
    <x v="13"/>
    <n v="1"/>
    <s v="Yes"/>
    <n v="0"/>
    <s v="WV"/>
    <s v="Female"/>
    <s v="Female"/>
    <x v="43"/>
    <s v="No"/>
    <s v="No"/>
    <x v="0"/>
    <n v="0"/>
    <x v="1"/>
    <x v="1"/>
    <s v="direct debit"/>
    <n v="45"/>
    <x v="1"/>
    <n v="45"/>
    <n v="2190"/>
    <x v="0"/>
    <x v="0"/>
    <s v="2020/06/24"/>
    <d v="2020-06-24T00:00:00"/>
    <x v="392"/>
    <s v="Alto"/>
    <s v="High"/>
    <n v="45.989945033231301"/>
    <x v="1"/>
    <s v="Teléfono"/>
    <s v="Phone"/>
    <b v="1"/>
    <s v="Yes"/>
    <s v="Running"/>
    <x v="1"/>
    <s v="High"/>
    <n v="0.20833333333333334"/>
    <x v="0"/>
    <x v="0"/>
  </r>
  <r>
    <s v="3693-MZXP"/>
    <x v="0"/>
    <n v="36"/>
    <x v="1"/>
    <x v="5"/>
    <n v="1"/>
    <s v="Yes"/>
    <n v="0"/>
    <s v="AK"/>
    <s v="Hombre"/>
    <s v="Male"/>
    <x v="46"/>
    <s v="No"/>
    <s v="No"/>
    <x v="0"/>
    <n v="0"/>
    <x v="1"/>
    <x v="2"/>
    <s v="CREDIT CARD"/>
    <n v="39"/>
    <x v="0"/>
    <n v="39"/>
    <n v="1403"/>
    <x v="0"/>
    <x v="0"/>
    <s v="2020/04/17"/>
    <d v="2020-04-17T00:00:00"/>
    <x v="638"/>
    <s v="Alto"/>
    <s v="High"/>
    <n v="34.265222315517157"/>
    <x v="1"/>
    <s v="Teléfono"/>
    <s v="Phone"/>
    <b v="0"/>
    <s v="No"/>
    <s v="Running"/>
    <x v="1"/>
    <s v="High"/>
    <n v="0.27777777777777779"/>
    <x v="0"/>
    <x v="0"/>
  </r>
  <r>
    <s v="5968-YHPE"/>
    <x v="0"/>
    <n v="69"/>
    <x v="1"/>
    <x v="13"/>
    <n v="1"/>
    <s v="Yes"/>
    <n v="0"/>
    <s v="AZ"/>
    <s v="Female"/>
    <s v="Female"/>
    <x v="39"/>
    <s v="No"/>
    <s v="No"/>
    <x v="1"/>
    <n v="3"/>
    <x v="1"/>
    <x v="2"/>
    <s v="direct debit"/>
    <n v="18"/>
    <x v="1"/>
    <n v="18"/>
    <n v="1243"/>
    <x v="0"/>
    <x v="0"/>
    <s v="2020-03-14"/>
    <d v="2020-03-14T00:00:00"/>
    <x v="889"/>
    <s v="Medio"/>
    <s v="Medium"/>
    <n v="16.289027680794579"/>
    <x v="4"/>
    <s v="SMS"/>
    <s v="SMS"/>
    <b v="0"/>
    <s v="No"/>
    <s v="Cooking"/>
    <x v="0"/>
    <s v="Low"/>
    <n v="1.4492753623188406E-2"/>
    <x v="0"/>
    <x v="0"/>
  </r>
  <r>
    <s v="8889-YDSE"/>
    <x v="0"/>
    <n v="5"/>
    <x v="0"/>
    <x v="0"/>
    <n v="0"/>
    <s v="No"/>
    <n v="0"/>
    <s v="WA"/>
    <s v="Hombre"/>
    <s v="Male"/>
    <x v="48"/>
    <s v="No"/>
    <s v="Yes"/>
    <x v="0"/>
    <n v="0"/>
    <x v="0"/>
    <x v="1"/>
    <s v="direct debit"/>
    <n v="11"/>
    <x v="1"/>
    <n v="11"/>
    <n v="52"/>
    <x v="0"/>
    <x v="0"/>
    <s v="2023/07/17"/>
    <d v="2023-07-17T00:00:00"/>
    <x v="671"/>
    <s v="Alto"/>
    <s v="High"/>
    <n v="12.10157841623375"/>
    <x v="6"/>
    <s v="Teléfono"/>
    <s v="Phone"/>
    <b v="1"/>
    <s v="Yes"/>
    <s v="Reading"/>
    <x v="0"/>
    <s v="High"/>
    <n v="1.6"/>
    <x v="0"/>
    <x v="1"/>
  </r>
  <r>
    <s v="3143-FIZH"/>
    <x v="0"/>
    <n v="71"/>
    <x v="0"/>
    <x v="12"/>
    <n v="0"/>
    <s v="No"/>
    <n v="56"/>
    <s v="RI"/>
    <s v="Hombre"/>
    <s v="Male"/>
    <x v="31"/>
    <s v="No"/>
    <s v="No"/>
    <x v="1"/>
    <n v="2"/>
    <x v="1"/>
    <x v="2"/>
    <s v="direct debit"/>
    <n v="61"/>
    <x v="1"/>
    <n v="61"/>
    <n v="4390"/>
    <x v="0"/>
    <x v="0"/>
    <s v="2020-08-22"/>
    <d v="2020-08-22T00:00:00"/>
    <x v="546"/>
    <s v="Alto"/>
    <s v="High"/>
    <n v="50.835137751264092"/>
    <x v="7"/>
    <s v="Teléfono"/>
    <s v="Phone"/>
    <b v="1"/>
    <s v="Yes"/>
    <s v="Reading"/>
    <x v="1"/>
    <s v="Low"/>
    <n v="2.8169014084507043E-2"/>
    <x v="0"/>
    <x v="0"/>
  </r>
  <r>
    <s v="7965-ZMGT"/>
    <x v="0"/>
    <n v="43"/>
    <x v="1"/>
    <x v="0"/>
    <n v="0"/>
    <s v="No"/>
    <n v="0"/>
    <s v="AZ"/>
    <s v="Female"/>
    <s v="Female"/>
    <x v="12"/>
    <s v="No"/>
    <s v="No"/>
    <x v="0"/>
    <n v="0"/>
    <x v="0"/>
    <x v="0"/>
    <s v="CREDIT CARD"/>
    <n v="9"/>
    <x v="0"/>
    <n v="9"/>
    <n v="372"/>
    <x v="0"/>
    <x v="0"/>
    <s v="2021/10/30"/>
    <d v="2021-10-30T00:00:00"/>
    <x v="1126"/>
    <s v="Medio"/>
    <s v="Medium"/>
    <n v="9.8324195317101086"/>
    <x v="1"/>
    <s v="Email"/>
    <s v="Email"/>
    <b v="0"/>
    <s v="No"/>
    <s v="Gaming"/>
    <x v="0"/>
    <s v="High"/>
    <n v="0.23255813953488372"/>
    <x v="0"/>
    <x v="0"/>
  </r>
  <r>
    <s v="7199-OHNQ"/>
    <x v="0"/>
    <n v="52"/>
    <x v="1"/>
    <x v="13"/>
    <n v="0"/>
    <s v="No"/>
    <n v="25"/>
    <s v="NV"/>
    <s v="Hombre"/>
    <s v="Male"/>
    <x v="36"/>
    <s v="No"/>
    <s v="No"/>
    <x v="0"/>
    <n v="0"/>
    <x v="1"/>
    <x v="2"/>
    <s v="direct debit"/>
    <n v="50"/>
    <x v="1"/>
    <n v="50"/>
    <n v="2618"/>
    <x v="0"/>
    <x v="0"/>
    <s v="2023/09/29"/>
    <d v="2023-09-29T00:00:00"/>
    <x v="1127"/>
    <s v="Bajo"/>
    <s v="Low"/>
    <n v="57.835775217044358"/>
    <x v="5"/>
    <s v="Teléfono"/>
    <s v="Phone"/>
    <b v="1"/>
    <s v="Yes"/>
    <s v="Gaming"/>
    <x v="1"/>
    <s v="Medium"/>
    <n v="5.7692307692307696E-2"/>
    <x v="0"/>
    <x v="0"/>
  </r>
  <r>
    <s v="9408-MUBW"/>
    <x v="0"/>
    <n v="39"/>
    <x v="2"/>
    <x v="0"/>
    <n v="0"/>
    <s v="No"/>
    <n v="0"/>
    <s v="MI"/>
    <s v="Hombre"/>
    <s v="Male"/>
    <x v="45"/>
    <s v="No"/>
    <s v="No"/>
    <x v="0"/>
    <n v="0"/>
    <x v="0"/>
    <x v="2"/>
    <s v="direct debit"/>
    <n v="12"/>
    <x v="1"/>
    <n v="12"/>
    <n v="477"/>
    <x v="0"/>
    <x v="0"/>
    <s v="2021-05-03"/>
    <d v="2021-05-03T00:00:00"/>
    <x v="399"/>
    <s v="Alto"/>
    <s v="High"/>
    <n v="10.34674111733244"/>
    <x v="1"/>
    <s v="SMS"/>
    <s v="SMS"/>
    <b v="0"/>
    <s v="No"/>
    <s v="Reading"/>
    <x v="0"/>
    <s v="High"/>
    <n v="0.25641025641025639"/>
    <x v="0"/>
    <x v="0"/>
  </r>
  <r>
    <s v="2711-KNSV"/>
    <x v="0"/>
    <n v="36"/>
    <x v="1"/>
    <x v="3"/>
    <n v="1"/>
    <s v="Yes"/>
    <n v="0"/>
    <s v="UT"/>
    <s v="Hombre"/>
    <s v="Male"/>
    <x v="66"/>
    <s v="No"/>
    <s v="Yes"/>
    <x v="1"/>
    <n v="2"/>
    <x v="0"/>
    <x v="1"/>
    <s v="direct debit"/>
    <n v="31"/>
    <x v="1"/>
    <n v="31"/>
    <n v="1133"/>
    <x v="0"/>
    <x v="0"/>
    <s v="2021/09/02"/>
    <d v="2021-09-02T00:00:00"/>
    <x v="404"/>
    <s v="Bajo"/>
    <s v="Low"/>
    <n v="35.026846805862391"/>
    <x v="7"/>
    <s v="SMS"/>
    <s v="SMS"/>
    <b v="0"/>
    <s v="No"/>
    <s v="Reading"/>
    <x v="1"/>
    <s v="Low"/>
    <n v="5.5555555555555552E-2"/>
    <x v="0"/>
    <x v="1"/>
  </r>
  <r>
    <s v="2602-FXTD"/>
    <x v="0"/>
    <n v="1"/>
    <x v="3"/>
    <x v="5"/>
    <n v="1"/>
    <s v="Yes"/>
    <n v="0"/>
    <s v="IN"/>
    <s v="Hombre"/>
    <s v="Male"/>
    <x v="31"/>
    <s v="No"/>
    <s v="No"/>
    <x v="0"/>
    <n v="0"/>
    <x v="0"/>
    <x v="0"/>
    <s v="CREDIT CARD"/>
    <n v="18"/>
    <x v="0"/>
    <n v="18"/>
    <n v="18"/>
    <x v="0"/>
    <x v="0"/>
    <s v="2023-10-18"/>
    <d v="2023-10-18T00:00:00"/>
    <x v="31"/>
    <s v="Bajo"/>
    <s v="Low"/>
    <n v="15.711142548603171"/>
    <x v="7"/>
    <s v="Teléfono"/>
    <s v="Phone"/>
    <b v="0"/>
    <s v="No"/>
    <s v="Reading"/>
    <x v="0"/>
    <s v="Low"/>
    <n v="2"/>
    <x v="0"/>
    <x v="0"/>
  </r>
  <r>
    <s v="1480-JBRO"/>
    <x v="1"/>
    <n v="57"/>
    <x v="0"/>
    <x v="4"/>
    <n v="1"/>
    <s v="Yes"/>
    <n v="0"/>
    <s v="SC"/>
    <s v="Female"/>
    <s v="Female"/>
    <x v="51"/>
    <s v="No"/>
    <s v="No"/>
    <x v="0"/>
    <n v="0"/>
    <x v="1"/>
    <x v="0"/>
    <s v="direct debit"/>
    <n v="39"/>
    <x v="1"/>
    <n v="39"/>
    <n v="2217"/>
    <x v="1"/>
    <x v="8"/>
    <s v="2023-02-18"/>
    <d v="2023-02-18T00:00:00"/>
    <x v="788"/>
    <s v="Bajo"/>
    <s v="Low"/>
    <n v="44.275500653031401"/>
    <x v="2"/>
    <s v="Email"/>
    <s v="Email"/>
    <b v="1"/>
    <s v="Yes"/>
    <s v="Reading"/>
    <x v="1"/>
    <s v="Medium"/>
    <n v="7.0175438596491224E-2"/>
    <x v="0"/>
    <x v="0"/>
  </r>
  <r>
    <s v="8926-GDNY"/>
    <x v="0"/>
    <n v="26"/>
    <x v="1"/>
    <x v="24"/>
    <n v="1"/>
    <s v="Yes"/>
    <n v="0"/>
    <s v="MD"/>
    <s v="Hombre"/>
    <s v="Male"/>
    <x v="0"/>
    <s v="No"/>
    <s v="No"/>
    <x v="1"/>
    <n v="6"/>
    <x v="1"/>
    <x v="1"/>
    <s v="CREDIT CARD"/>
    <n v="16"/>
    <x v="0"/>
    <n v="16"/>
    <n v="414"/>
    <x v="0"/>
    <x v="0"/>
    <s v="2020/05/23"/>
    <d v="2020-05-23T00:00:00"/>
    <x v="591"/>
    <s v="Medio"/>
    <s v="Medium"/>
    <n v="14.46780023212284"/>
    <x v="6"/>
    <s v="Email"/>
    <s v="Email"/>
    <b v="0"/>
    <s v="No"/>
    <s v="Gaming"/>
    <x v="0"/>
    <s v="High"/>
    <n v="0.30769230769230771"/>
    <x v="2"/>
    <x v="0"/>
  </r>
  <r>
    <s v="5506-ENGJ"/>
    <x v="0"/>
    <n v="71"/>
    <x v="1"/>
    <x v="0"/>
    <n v="0"/>
    <s v="No"/>
    <n v="0"/>
    <s v="CO"/>
    <s v="Female"/>
    <s v="Female"/>
    <x v="14"/>
    <s v="No"/>
    <s v="No"/>
    <x v="0"/>
    <n v="0"/>
    <x v="0"/>
    <x v="2"/>
    <s v="direct debit"/>
    <n v="13"/>
    <x v="1"/>
    <n v="13"/>
    <n v="904"/>
    <x v="0"/>
    <x v="0"/>
    <s v="2021-04-09"/>
    <d v="2021-04-09T00:00:00"/>
    <x v="829"/>
    <s v="Alto"/>
    <s v="High"/>
    <n v="14.835998637208331"/>
    <x v="9"/>
    <s v="Email"/>
    <s v="Email"/>
    <b v="0"/>
    <s v="No"/>
    <s v="Reading"/>
    <x v="0"/>
    <s v="Medium"/>
    <n v="7.0422535211267609E-2"/>
    <x v="0"/>
    <x v="0"/>
  </r>
  <r>
    <s v="5410-OKLO"/>
    <x v="0"/>
    <n v="5"/>
    <x v="2"/>
    <x v="0"/>
    <n v="0"/>
    <s v="No"/>
    <n v="0"/>
    <s v="IL"/>
    <s v="Hombre"/>
    <s v="Male"/>
    <x v="4"/>
    <s v="No"/>
    <s v="No"/>
    <x v="0"/>
    <n v="0"/>
    <x v="0"/>
    <x v="0"/>
    <s v="direct debit"/>
    <n v="13"/>
    <x v="1"/>
    <n v="13"/>
    <n v="60"/>
    <x v="0"/>
    <x v="0"/>
    <s v="2023/09/16"/>
    <d v="2023-09-16T00:00:00"/>
    <x v="236"/>
    <s v="Medio"/>
    <s v="Medium"/>
    <n v="12.152172062549161"/>
    <x v="4"/>
    <s v="Teléfono"/>
    <s v="Phone"/>
    <b v="1"/>
    <s v="Yes"/>
    <s v="Gaming"/>
    <x v="0"/>
    <s v="Low"/>
    <n v="0.2"/>
    <x v="0"/>
    <x v="0"/>
  </r>
  <r>
    <s v="2790-MVMV"/>
    <x v="0"/>
    <n v="11"/>
    <x v="1"/>
    <x v="2"/>
    <n v="0"/>
    <s v="No"/>
    <n v="57"/>
    <s v="ME"/>
    <s v="Hombre"/>
    <s v="Male"/>
    <x v="36"/>
    <s v="No"/>
    <s v="No"/>
    <x v="0"/>
    <n v="0"/>
    <x v="1"/>
    <x v="0"/>
    <s v="CREDIT CARD"/>
    <n v="16"/>
    <x v="0"/>
    <n v="16"/>
    <n v="172"/>
    <x v="0"/>
    <x v="0"/>
    <s v="2021/08/14"/>
    <d v="2021-08-14T00:00:00"/>
    <x v="1119"/>
    <s v="Bajo"/>
    <s v="Low"/>
    <n v="13.36784322855473"/>
    <x v="1"/>
    <s v="SMS"/>
    <s v="SMS"/>
    <b v="0"/>
    <s v="No"/>
    <s v="Running"/>
    <x v="0"/>
    <s v="High"/>
    <n v="0.90909090909090906"/>
    <x v="0"/>
    <x v="0"/>
  </r>
  <r>
    <s v="2682-HMJD"/>
    <x v="0"/>
    <n v="39"/>
    <x v="1"/>
    <x v="1"/>
    <n v="1"/>
    <s v="Yes"/>
    <n v="0"/>
    <s v="AK"/>
    <s v="Hombre"/>
    <s v="Male"/>
    <x v="10"/>
    <s v="No"/>
    <s v="No"/>
    <x v="1"/>
    <n v="4"/>
    <x v="1"/>
    <x v="0"/>
    <s v="CREDIT CARD"/>
    <n v="52"/>
    <x v="0"/>
    <n v="52"/>
    <n v="2049"/>
    <x v="0"/>
    <x v="0"/>
    <s v="2020/11/24"/>
    <d v="2020-11-24T00:00:00"/>
    <x v="1128"/>
    <s v="Medio"/>
    <s v="Medium"/>
    <n v="50.455719783033231"/>
    <x v="5"/>
    <s v="Teléfono"/>
    <s v="Phone"/>
    <b v="0"/>
    <s v="No"/>
    <s v="Reading"/>
    <x v="1"/>
    <s v="Medium"/>
    <n v="7.6923076923076927E-2"/>
    <x v="0"/>
    <x v="0"/>
  </r>
  <r>
    <s v="0083-AUNQ"/>
    <x v="0"/>
    <n v="13"/>
    <x v="2"/>
    <x v="0"/>
    <n v="0"/>
    <s v="No"/>
    <n v="0"/>
    <s v="MO"/>
    <s v="Female"/>
    <s v="Female"/>
    <x v="58"/>
    <s v="No"/>
    <s v="No"/>
    <x v="0"/>
    <n v="0"/>
    <x v="0"/>
    <x v="1"/>
    <s v="direct debit"/>
    <n v="10"/>
    <x v="1"/>
    <n v="10"/>
    <n v="132"/>
    <x v="0"/>
    <x v="0"/>
    <s v="2021-04-20"/>
    <d v="2021-04-20T00:00:00"/>
    <x v="817"/>
    <s v="Alto"/>
    <s v="High"/>
    <n v="8.6009858217535005"/>
    <x v="0"/>
    <s v="SMS"/>
    <s v="SMS"/>
    <b v="1"/>
    <s v="Yes"/>
    <s v="Gaming"/>
    <x v="0"/>
    <s v="Low"/>
    <n v="0"/>
    <x v="0"/>
    <x v="0"/>
  </r>
  <r>
    <s v="7940-JZZV"/>
    <x v="0"/>
    <n v="16"/>
    <x v="1"/>
    <x v="0"/>
    <n v="0"/>
    <s v="No"/>
    <n v="0"/>
    <s v="AZ"/>
    <s v="Female"/>
    <s v="Female"/>
    <x v="23"/>
    <s v="No"/>
    <s v="No"/>
    <x v="0"/>
    <n v="0"/>
    <x v="0"/>
    <x v="0"/>
    <s v="CREDIT CARD"/>
    <n v="10"/>
    <x v="0"/>
    <n v="10"/>
    <n v="163"/>
    <x v="0"/>
    <x v="0"/>
    <s v="2020-11-14"/>
    <d v="2020-11-14T00:00:00"/>
    <x v="37"/>
    <s v="Alto"/>
    <s v="High"/>
    <n v="10.114260196299639"/>
    <x v="6"/>
    <s v="Email"/>
    <s v="Email"/>
    <b v="1"/>
    <s v="Yes"/>
    <s v="Reading"/>
    <x v="0"/>
    <s v="High"/>
    <n v="0.5"/>
    <x v="0"/>
    <x v="0"/>
  </r>
  <r>
    <s v="7279-POMU"/>
    <x v="0"/>
    <n v="75"/>
    <x v="1"/>
    <x v="9"/>
    <n v="1"/>
    <s v="Yes"/>
    <n v="0"/>
    <s v="OR"/>
    <s v="Female"/>
    <s v="Female"/>
    <x v="13"/>
    <s v="No"/>
    <s v="No"/>
    <x v="0"/>
    <n v="0"/>
    <x v="1"/>
    <x v="2"/>
    <s v="direct debit"/>
    <n v="25"/>
    <x v="1"/>
    <n v="25"/>
    <n v="1843"/>
    <x v="0"/>
    <x v="0"/>
    <s v="2023/08/10"/>
    <d v="2023-08-10T00:00:00"/>
    <x v="1129"/>
    <s v="Medio"/>
    <s v="Medium"/>
    <n v="29.39739126509992"/>
    <x v="10"/>
    <s v="Email"/>
    <s v="Email"/>
    <b v="0"/>
    <s v="No"/>
    <s v="Gaming"/>
    <x v="0"/>
    <s v="Medium"/>
    <n v="9.3333333333333338E-2"/>
    <x v="0"/>
    <x v="0"/>
  </r>
  <r>
    <s v="1652-RDNJ"/>
    <x v="0"/>
    <n v="65"/>
    <x v="2"/>
    <x v="0"/>
    <n v="0"/>
    <s v="No"/>
    <n v="0"/>
    <s v="FL"/>
    <s v="Hombre"/>
    <s v="Male"/>
    <x v="22"/>
    <s v="Yes"/>
    <s v="No"/>
    <x v="0"/>
    <n v="0"/>
    <x v="0"/>
    <x v="2"/>
    <s v="CREDIT CARD"/>
    <n v="11"/>
    <x v="0"/>
    <n v="11"/>
    <n v="704"/>
    <x v="0"/>
    <x v="0"/>
    <s v="2023-06-29"/>
    <d v="2023-06-29T00:00:00"/>
    <x v="775"/>
    <s v="Bajo"/>
    <s v="Low"/>
    <n v="9.3419413212846365"/>
    <x v="1"/>
    <s v="Teléfono"/>
    <s v="Phone"/>
    <b v="0"/>
    <s v="No"/>
    <s v="Running"/>
    <x v="0"/>
    <s v="High"/>
    <n v="0.15384615384615385"/>
    <x v="0"/>
    <x v="2"/>
  </r>
  <r>
    <s v="5873-YPTK"/>
    <x v="0"/>
    <n v="53"/>
    <x v="1"/>
    <x v="0"/>
    <n v="0"/>
    <s v="No"/>
    <n v="0"/>
    <s v="OH"/>
    <s v="Female"/>
    <s v="Female"/>
    <x v="29"/>
    <s v="No"/>
    <s v="Yes"/>
    <x v="1"/>
    <n v="2"/>
    <x v="0"/>
    <x v="2"/>
    <s v="CREDIT CARD"/>
    <n v="10"/>
    <x v="0"/>
    <n v="10"/>
    <n v="520"/>
    <x v="0"/>
    <x v="0"/>
    <s v="2020-03-04"/>
    <d v="2020-03-04T00:00:00"/>
    <x v="793"/>
    <s v="Bajo"/>
    <s v="Low"/>
    <n v="9.5611120547083814"/>
    <x v="1"/>
    <s v="Teléfono"/>
    <s v="Phone"/>
    <b v="0"/>
    <s v="No"/>
    <s v="Cooking"/>
    <x v="0"/>
    <s v="High"/>
    <n v="0.18867924528301888"/>
    <x v="0"/>
    <x v="1"/>
  </r>
  <r>
    <s v="2257-XDSZ"/>
    <x v="0"/>
    <n v="6"/>
    <x v="1"/>
    <x v="5"/>
    <n v="1"/>
    <s v="Yes"/>
    <n v="0"/>
    <s v="DC"/>
    <s v="Female"/>
    <s v="Female"/>
    <x v="55"/>
    <s v="No"/>
    <s v="No"/>
    <x v="0"/>
    <n v="0"/>
    <x v="0"/>
    <x v="1"/>
    <s v="direct debit"/>
    <n v="29"/>
    <x v="1"/>
    <n v="29"/>
    <n v="184"/>
    <x v="0"/>
    <x v="0"/>
    <s v="2020-01-17"/>
    <d v="2020-01-17T00:00:00"/>
    <x v="235"/>
    <s v="Medio"/>
    <s v="Medium"/>
    <n v="23.89436489855942"/>
    <x v="3"/>
    <s v="Teléfono"/>
    <s v="Phone"/>
    <b v="1"/>
    <s v="Yes"/>
    <s v="Running"/>
    <x v="0"/>
    <s v="Medium"/>
    <n v="1"/>
    <x v="0"/>
    <x v="0"/>
  </r>
  <r>
    <s v="9495-IPCD"/>
    <x v="0"/>
    <n v="71"/>
    <x v="0"/>
    <x v="7"/>
    <n v="1"/>
    <s v="Yes"/>
    <n v="0"/>
    <s v="VT"/>
    <s v="Female"/>
    <s v="Female"/>
    <x v="48"/>
    <s v="No"/>
    <s v="Yes"/>
    <x v="0"/>
    <n v="0"/>
    <x v="1"/>
    <x v="2"/>
    <s v="direct debit"/>
    <n v="47"/>
    <x v="1"/>
    <n v="47"/>
    <n v="3357"/>
    <x v="0"/>
    <x v="0"/>
    <s v="2023-07-14"/>
    <d v="2023-07-14T00:00:00"/>
    <x v="746"/>
    <s v="Alto"/>
    <s v="High"/>
    <n v="46.853255651802577"/>
    <x v="0"/>
    <s v="SMS"/>
    <s v="SMS"/>
    <b v="0"/>
    <s v="No"/>
    <s v="Gaming"/>
    <x v="1"/>
    <s v="Low"/>
    <n v="0"/>
    <x v="0"/>
    <x v="1"/>
  </r>
  <r>
    <s v="0175-FEVB"/>
    <x v="0"/>
    <n v="70"/>
    <x v="1"/>
    <x v="5"/>
    <n v="1"/>
    <s v="Yes"/>
    <n v="0"/>
    <s v="WY"/>
    <s v="Female"/>
    <s v="Female"/>
    <x v="28"/>
    <s v="No"/>
    <s v="No"/>
    <x v="1"/>
    <n v="2"/>
    <x v="1"/>
    <x v="2"/>
    <s v="CREDIT CARD"/>
    <n v="51"/>
    <x v="0"/>
    <n v="51"/>
    <n v="3542"/>
    <x v="0"/>
    <x v="0"/>
    <s v="2023/10/31"/>
    <d v="2023-10-31T00:00:00"/>
    <x v="462"/>
    <s v="Bajo"/>
    <s v="Low"/>
    <n v="48.838977003755851"/>
    <x v="3"/>
    <s v="SMS"/>
    <s v="SMS"/>
    <b v="1"/>
    <s v="Yes"/>
    <s v="Reading"/>
    <x v="1"/>
    <s v="Medium"/>
    <n v="8.5714285714285715E-2"/>
    <x v="0"/>
    <x v="0"/>
  </r>
  <r>
    <s v="5335-DKJN"/>
    <x v="0"/>
    <n v="43"/>
    <x v="2"/>
    <x v="7"/>
    <n v="1"/>
    <s v="Yes"/>
    <n v="0"/>
    <s v="MT"/>
    <s v="Hombre"/>
    <s v="Male"/>
    <x v="28"/>
    <s v="No"/>
    <s v="No"/>
    <x v="0"/>
    <n v="0"/>
    <x v="0"/>
    <x v="1"/>
    <s v="CREDIT CARD"/>
    <n v="20"/>
    <x v="0"/>
    <n v="20"/>
    <n v="846"/>
    <x v="0"/>
    <x v="0"/>
    <s v="2022/11/21"/>
    <d v="2022-11-21T00:00:00"/>
    <x v="741"/>
    <s v="Bajo"/>
    <s v="Low"/>
    <n v="22.759558793496851"/>
    <x v="2"/>
    <s v="Email"/>
    <s v="Email"/>
    <b v="0"/>
    <s v="No"/>
    <s v="Gaming"/>
    <x v="0"/>
    <s v="Medium"/>
    <n v="9.3023255813953487E-2"/>
    <x v="0"/>
    <x v="0"/>
  </r>
  <r>
    <s v="1810-ORMS"/>
    <x v="0"/>
    <n v="23"/>
    <x v="1"/>
    <x v="3"/>
    <n v="0"/>
    <s v="No"/>
    <n v="16"/>
    <s v="MN"/>
    <s v="Hombre"/>
    <s v="Male"/>
    <x v="64"/>
    <s v="No"/>
    <s v="Yes"/>
    <x v="0"/>
    <n v="0"/>
    <x v="0"/>
    <x v="1"/>
    <s v="direct debit"/>
    <n v="57"/>
    <x v="1"/>
    <n v="57"/>
    <n v="1329"/>
    <x v="0"/>
    <x v="0"/>
    <s v="2023-12-20"/>
    <d v="2023-12-20T00:00:00"/>
    <x v="1130"/>
    <s v="Medio"/>
    <s v="Medium"/>
    <n v="55.157760337058242"/>
    <x v="8"/>
    <s v="SMS"/>
    <s v="SMS"/>
    <b v="0"/>
    <s v="No"/>
    <s v="Cooking"/>
    <x v="1"/>
    <s v="High"/>
    <n v="0.39130434782608697"/>
    <x v="0"/>
    <x v="1"/>
  </r>
  <r>
    <s v="7867-YKMT"/>
    <x v="0"/>
    <n v="14"/>
    <x v="1"/>
    <x v="20"/>
    <n v="1"/>
    <s v="Yes"/>
    <n v="0"/>
    <s v="WI"/>
    <s v="Hombre"/>
    <s v="Male"/>
    <x v="20"/>
    <s v="Yes"/>
    <s v="No"/>
    <x v="1"/>
    <n v="6"/>
    <x v="1"/>
    <x v="2"/>
    <s v="direct debit"/>
    <n v="28"/>
    <x v="1"/>
    <n v="28"/>
    <n v="388"/>
    <x v="0"/>
    <x v="0"/>
    <s v="2021/05/31"/>
    <d v="2021-05-31T00:00:00"/>
    <x v="1131"/>
    <s v="Bajo"/>
    <s v="Low"/>
    <n v="24.32696534274795"/>
    <x v="4"/>
    <s v="Teléfono"/>
    <s v="Phone"/>
    <b v="0"/>
    <s v="No"/>
    <s v="Running"/>
    <x v="0"/>
    <s v="Low"/>
    <n v="7.1428571428571425E-2"/>
    <x v="2"/>
    <x v="2"/>
  </r>
  <r>
    <s v="0440-OQJP"/>
    <x v="0"/>
    <n v="65"/>
    <x v="0"/>
    <x v="4"/>
    <n v="1"/>
    <s v="Yes"/>
    <n v="0"/>
    <s v="WI"/>
    <s v="Female"/>
    <s v="Female"/>
    <x v="31"/>
    <s v="No"/>
    <s v="No"/>
    <x v="0"/>
    <n v="0"/>
    <x v="1"/>
    <x v="2"/>
    <s v="CREDIT CARD"/>
    <n v="52"/>
    <x v="0"/>
    <n v="52"/>
    <n v="3324"/>
    <x v="0"/>
    <x v="0"/>
    <s v="2023-05-08"/>
    <d v="2023-05-08T00:00:00"/>
    <x v="144"/>
    <s v="Alto"/>
    <s v="High"/>
    <n v="56.037612212904577"/>
    <x v="1"/>
    <s v="Email"/>
    <s v="Email"/>
    <b v="0"/>
    <s v="No"/>
    <s v="Cooking"/>
    <x v="1"/>
    <s v="High"/>
    <n v="0.15384615384615385"/>
    <x v="0"/>
    <x v="0"/>
  </r>
  <r>
    <s v="9585-XPEW"/>
    <x v="0"/>
    <n v="2"/>
    <x v="1"/>
    <x v="0"/>
    <n v="0"/>
    <s v="No"/>
    <n v="0"/>
    <s v="IL"/>
    <s v="Hombre"/>
    <s v="Male"/>
    <x v="0"/>
    <s v="No"/>
    <s v="No"/>
    <x v="0"/>
    <n v="0"/>
    <x v="0"/>
    <x v="0"/>
    <s v="CREDIT CARD"/>
    <n v="9"/>
    <x v="0"/>
    <n v="9"/>
    <n v="16"/>
    <x v="0"/>
    <x v="0"/>
    <s v="2020-11-22"/>
    <d v="2020-11-22T00:00:00"/>
    <x v="1132"/>
    <s v="Alto"/>
    <s v="High"/>
    <n v="7.4539800942196379"/>
    <x v="6"/>
    <s v="SMS"/>
    <s v="SMS"/>
    <b v="0"/>
    <s v="No"/>
    <s v="Gaming"/>
    <x v="0"/>
    <s v="High"/>
    <n v="4"/>
    <x v="0"/>
    <x v="0"/>
  </r>
  <r>
    <s v="1611-DLFM"/>
    <x v="0"/>
    <n v="19"/>
    <x v="1"/>
    <x v="0"/>
    <n v="0"/>
    <s v="No"/>
    <n v="0"/>
    <s v="MT"/>
    <s v="Hombre"/>
    <s v="Male"/>
    <x v="34"/>
    <s v="No"/>
    <s v="Yes"/>
    <x v="0"/>
    <n v="0"/>
    <x v="0"/>
    <x v="2"/>
    <s v="CREDIT CARD"/>
    <n v="11"/>
    <x v="0"/>
    <n v="11"/>
    <n v="208"/>
    <x v="0"/>
    <x v="0"/>
    <s v="2020-10-29"/>
    <d v="2020-10-29T00:00:00"/>
    <x v="537"/>
    <s v="Alto"/>
    <s v="High"/>
    <n v="12.29031212269339"/>
    <x v="1"/>
    <s v="SMS"/>
    <s v="SMS"/>
    <b v="1"/>
    <s v="Yes"/>
    <s v="Reading"/>
    <x v="0"/>
    <s v="High"/>
    <n v="0.52631578947368418"/>
    <x v="0"/>
    <x v="1"/>
  </r>
  <r>
    <s v="1116-FSCK"/>
    <x v="0"/>
    <n v="25"/>
    <x v="1"/>
    <x v="4"/>
    <n v="1"/>
    <s v="Yes"/>
    <n v="0"/>
    <s v="NE"/>
    <s v="Female"/>
    <s v="Female"/>
    <x v="27"/>
    <s v="No"/>
    <s v="Yes"/>
    <x v="0"/>
    <n v="0"/>
    <x v="1"/>
    <x v="2"/>
    <s v="direct debit"/>
    <n v="52"/>
    <x v="1"/>
    <n v="52"/>
    <n v="1296"/>
    <x v="0"/>
    <x v="0"/>
    <s v="2020-09-02"/>
    <d v="2020-09-02T00:00:00"/>
    <x v="926"/>
    <s v="Bajo"/>
    <s v="Low"/>
    <n v="55.329921825533347"/>
    <x v="9"/>
    <s v="SMS"/>
    <s v="SMS"/>
    <b v="1"/>
    <s v="Yes"/>
    <s v="Gaming"/>
    <x v="1"/>
    <s v="Medium"/>
    <n v="0.2"/>
    <x v="0"/>
    <x v="1"/>
  </r>
  <r>
    <s v="3231-QAXX"/>
    <x v="0"/>
    <n v="3"/>
    <x v="2"/>
    <x v="0"/>
    <n v="0"/>
    <s v="No"/>
    <n v="0"/>
    <s v="IA"/>
    <s v="Female"/>
    <s v="Female"/>
    <x v="49"/>
    <s v="No"/>
    <s v="No"/>
    <x v="1"/>
    <n v="5"/>
    <x v="0"/>
    <x v="2"/>
    <s v="PAPER CHECK"/>
    <n v="6"/>
    <x v="3"/>
    <n v="6"/>
    <n v="16"/>
    <x v="0"/>
    <x v="0"/>
    <s v="2023-06-29"/>
    <d v="2023-06-29T00:00:00"/>
    <x v="646"/>
    <s v="Medio"/>
    <s v="Medium"/>
    <n v="5.632006159159114"/>
    <x v="9"/>
    <s v="SMS"/>
    <s v="SMS"/>
    <b v="0"/>
    <s v="No"/>
    <s v="Reading"/>
    <x v="0"/>
    <s v="Medium"/>
    <n v="1.6666666666666667"/>
    <x v="0"/>
    <x v="0"/>
  </r>
  <r>
    <s v="2461-OVTV"/>
    <x v="0"/>
    <n v="33"/>
    <x v="1"/>
    <x v="0"/>
    <n v="0"/>
    <s v="No"/>
    <n v="0"/>
    <s v="VA"/>
    <s v="Female"/>
    <s v="Female"/>
    <x v="46"/>
    <s v="No"/>
    <s v="No"/>
    <x v="0"/>
    <n v="0"/>
    <x v="0"/>
    <x v="0"/>
    <s v="direct debit"/>
    <n v="8"/>
    <x v="1"/>
    <n v="8"/>
    <n v="251"/>
    <x v="0"/>
    <x v="0"/>
    <s v="2022/11/30"/>
    <d v="2022-11-30T00:00:00"/>
    <x v="1133"/>
    <s v="Bajo"/>
    <s v="Low"/>
    <n v="9.4399354439544023"/>
    <x v="4"/>
    <s v="SMS"/>
    <s v="SMS"/>
    <b v="0"/>
    <s v="No"/>
    <s v="Gaming"/>
    <x v="0"/>
    <s v="Low"/>
    <n v="3.0303030303030304E-2"/>
    <x v="0"/>
    <x v="0"/>
  </r>
  <r>
    <s v="8334-PUXS"/>
    <x v="0"/>
    <n v="63"/>
    <x v="1"/>
    <x v="0"/>
    <n v="0"/>
    <s v="No"/>
    <n v="0"/>
    <s v="HI"/>
    <s v="Female"/>
    <s v="Female"/>
    <x v="39"/>
    <s v="No"/>
    <s v="No"/>
    <x v="0"/>
    <n v="0"/>
    <x v="0"/>
    <x v="2"/>
    <s v="direct debit"/>
    <n v="10"/>
    <x v="1"/>
    <n v="10"/>
    <n v="620"/>
    <x v="0"/>
    <x v="0"/>
    <s v="2021/04/13"/>
    <d v="2021-04-13T00:00:00"/>
    <x v="504"/>
    <s v="Alto"/>
    <s v="High"/>
    <n v="11.680013899491289"/>
    <x v="10"/>
    <s v="Email"/>
    <s v="Email"/>
    <b v="0"/>
    <s v="No"/>
    <s v="Running"/>
    <x v="0"/>
    <s v="Medium"/>
    <n v="0.1111111111111111"/>
    <x v="0"/>
    <x v="0"/>
  </r>
  <r>
    <s v="2434-HNZE"/>
    <x v="1"/>
    <n v="7"/>
    <x v="3"/>
    <x v="23"/>
    <n v="1"/>
    <s v="Yes"/>
    <n v="0"/>
    <s v="NE"/>
    <s v="Hombre"/>
    <s v="Male"/>
    <x v="32"/>
    <s v="Yes"/>
    <s v="No"/>
    <x v="0"/>
    <n v="0"/>
    <x v="0"/>
    <x v="0"/>
    <s v="direct debit"/>
    <n v="43"/>
    <x v="1"/>
    <n v="43"/>
    <n v="304"/>
    <x v="2"/>
    <x v="15"/>
    <s v="2022/06/06"/>
    <d v="2022-06-06T00:00:00"/>
    <x v="1119"/>
    <s v="Bajo"/>
    <s v="Low"/>
    <n v="48.214057379551697"/>
    <x v="4"/>
    <s v="Email"/>
    <s v="Email"/>
    <b v="0"/>
    <s v="No"/>
    <s v="Running"/>
    <x v="1"/>
    <s v="Low"/>
    <n v="0.14285714285714285"/>
    <x v="0"/>
    <x v="2"/>
  </r>
  <r>
    <s v="4511-PTMJ"/>
    <x v="0"/>
    <n v="15"/>
    <x v="1"/>
    <x v="0"/>
    <n v="0"/>
    <s v="No"/>
    <n v="0"/>
    <s v="IA"/>
    <s v="Female"/>
    <s v="Female"/>
    <x v="58"/>
    <s v="No"/>
    <s v="No"/>
    <x v="0"/>
    <n v="0"/>
    <x v="0"/>
    <x v="2"/>
    <s v="CREDIT CARD"/>
    <n v="10"/>
    <x v="0"/>
    <n v="10"/>
    <n v="159"/>
    <x v="0"/>
    <x v="0"/>
    <s v="2022/11/08"/>
    <d v="2022-11-08T00:00:00"/>
    <x v="409"/>
    <s v="Bajo"/>
    <s v="Low"/>
    <n v="11.74302287211931"/>
    <x v="10"/>
    <s v="Teléfono"/>
    <s v="Phone"/>
    <b v="0"/>
    <s v="No"/>
    <s v="Running"/>
    <x v="0"/>
    <s v="Medium"/>
    <n v="0.46666666666666667"/>
    <x v="0"/>
    <x v="0"/>
  </r>
  <r>
    <s v="5558-XZOH"/>
    <x v="0"/>
    <n v="26"/>
    <x v="0"/>
    <x v="4"/>
    <n v="1"/>
    <s v="Yes"/>
    <n v="0"/>
    <s v="NM"/>
    <s v="Female"/>
    <s v="Female"/>
    <x v="36"/>
    <s v="No"/>
    <s v="No"/>
    <x v="0"/>
    <n v="0"/>
    <x v="1"/>
    <x v="1"/>
    <s v="direct debit"/>
    <n v="41"/>
    <x v="1"/>
    <n v="41"/>
    <n v="1047"/>
    <x v="0"/>
    <x v="0"/>
    <s v="2022-09-30"/>
    <d v="2022-09-30T00:00:00"/>
    <x v="961"/>
    <s v="Alto"/>
    <s v="High"/>
    <n v="44.881628131606107"/>
    <x v="8"/>
    <s v="Teléfono"/>
    <s v="Phone"/>
    <b v="1"/>
    <s v="Yes"/>
    <s v="Cooking"/>
    <x v="1"/>
    <s v="High"/>
    <n v="0.34615384615384615"/>
    <x v="0"/>
    <x v="0"/>
  </r>
  <r>
    <s v="1207-UINO"/>
    <x v="0"/>
    <n v="14"/>
    <x v="2"/>
    <x v="0"/>
    <n v="0"/>
    <s v="No"/>
    <n v="0"/>
    <s v="MO"/>
    <s v="Female"/>
    <s v="Female"/>
    <x v="38"/>
    <s v="No"/>
    <s v="No"/>
    <x v="0"/>
    <n v="0"/>
    <x v="0"/>
    <x v="1"/>
    <s v="PAPER CHECK"/>
    <n v="7"/>
    <x v="3"/>
    <n v="7"/>
    <n v="95"/>
    <x v="0"/>
    <x v="0"/>
    <s v="2023/11/18"/>
    <d v="2023-11-18T00:00:00"/>
    <x v="86"/>
    <s v="Alto"/>
    <s v="High"/>
    <n v="7.9993641009112038"/>
    <x v="8"/>
    <s v="Teléfono"/>
    <s v="Phone"/>
    <b v="1"/>
    <s v="Yes"/>
    <s v="Running"/>
    <x v="0"/>
    <s v="High"/>
    <n v="0.6428571428571429"/>
    <x v="0"/>
    <x v="0"/>
  </r>
  <r>
    <s v="9156-KMDF"/>
    <x v="0"/>
    <n v="71"/>
    <x v="1"/>
    <x v="2"/>
    <n v="1"/>
    <s v="Yes"/>
    <n v="0"/>
    <s v="TX"/>
    <s v="Female"/>
    <s v="Female"/>
    <x v="26"/>
    <s v="No"/>
    <s v="No"/>
    <x v="1"/>
    <n v="2"/>
    <x v="1"/>
    <x v="2"/>
    <s v="direct debit"/>
    <n v="32"/>
    <x v="1"/>
    <n v="32"/>
    <n v="2285"/>
    <x v="0"/>
    <x v="0"/>
    <s v="2021/09/02"/>
    <d v="2021-09-02T00:00:00"/>
    <x v="527"/>
    <s v="Bajo"/>
    <s v="Low"/>
    <n v="27.658724780799581"/>
    <x v="3"/>
    <s v="SMS"/>
    <s v="SMS"/>
    <b v="0"/>
    <s v="No"/>
    <s v="Reading"/>
    <x v="0"/>
    <s v="Medium"/>
    <n v="8.4507042253521125E-2"/>
    <x v="0"/>
    <x v="0"/>
  </r>
  <r>
    <s v="7544-DRBV"/>
    <x v="0"/>
    <n v="57"/>
    <x v="1"/>
    <x v="1"/>
    <n v="1"/>
    <s v="Yes"/>
    <n v="0"/>
    <s v="AR"/>
    <s v="Hombre"/>
    <s v="Male"/>
    <x v="55"/>
    <s v="No"/>
    <s v="No"/>
    <x v="0"/>
    <n v="0"/>
    <x v="0"/>
    <x v="0"/>
    <s v="direct debit"/>
    <n v="46"/>
    <x v="1"/>
    <n v="46"/>
    <n v="2607"/>
    <x v="0"/>
    <x v="0"/>
    <s v="2020/03/09"/>
    <d v="2020-03-09T00:00:00"/>
    <x v="1134"/>
    <s v="Bajo"/>
    <s v="Low"/>
    <n v="53.278393485825482"/>
    <x v="7"/>
    <s v="Email"/>
    <s v="Email"/>
    <b v="0"/>
    <s v="No"/>
    <s v="Cooking"/>
    <x v="1"/>
    <s v="Low"/>
    <n v="3.5087719298245612E-2"/>
    <x v="0"/>
    <x v="0"/>
  </r>
  <r>
    <s v="5109-RQVJ"/>
    <x v="0"/>
    <n v="66"/>
    <x v="1"/>
    <x v="9"/>
    <n v="1"/>
    <s v="Yes"/>
    <n v="0"/>
    <s v="WI"/>
    <s v="Female"/>
    <s v="Female"/>
    <x v="3"/>
    <s v="No"/>
    <s v="No"/>
    <x v="0"/>
    <n v="0"/>
    <x v="0"/>
    <x v="1"/>
    <s v="direct debit"/>
    <n v="37"/>
    <x v="1"/>
    <n v="37"/>
    <n v="2448"/>
    <x v="0"/>
    <x v="0"/>
    <s v="2020/08/20"/>
    <d v="2020-08-20T00:00:00"/>
    <x v="1135"/>
    <s v="Medio"/>
    <s v="Medium"/>
    <n v="39.745197892492527"/>
    <x v="3"/>
    <s v="SMS"/>
    <s v="SMS"/>
    <b v="1"/>
    <s v="Yes"/>
    <s v="Running"/>
    <x v="1"/>
    <s v="Medium"/>
    <n v="9.0909090909090912E-2"/>
    <x v="0"/>
    <x v="0"/>
  </r>
  <r>
    <s v="6338-PCBX"/>
    <x v="1"/>
    <n v="15"/>
    <x v="1"/>
    <x v="6"/>
    <n v="1"/>
    <s v="Yes"/>
    <n v="0"/>
    <s v="MN"/>
    <s v="Female"/>
    <s v="Female"/>
    <x v="30"/>
    <s v="No"/>
    <s v="Yes"/>
    <x v="1"/>
    <n v="2"/>
    <x v="0"/>
    <x v="0"/>
    <s v="PAPER CHECK"/>
    <n v="30"/>
    <x v="3"/>
    <n v="30"/>
    <n v="469"/>
    <x v="2"/>
    <x v="19"/>
    <s v="2020/02/20"/>
    <d v="2020-02-20T00:00:00"/>
    <x v="1069"/>
    <s v="Alto"/>
    <s v="High"/>
    <n v="33.726815360309608"/>
    <x v="3"/>
    <s v="SMS"/>
    <s v="SMS"/>
    <b v="0"/>
    <s v="No"/>
    <s v="Reading"/>
    <x v="1"/>
    <s v="Medium"/>
    <n v="0.4"/>
    <x v="0"/>
    <x v="1"/>
  </r>
  <r>
    <s v="0907-SVKP"/>
    <x v="0"/>
    <n v="73"/>
    <x v="0"/>
    <x v="3"/>
    <n v="1"/>
    <s v="Yes"/>
    <n v="0"/>
    <s v="MS"/>
    <s v="Female"/>
    <s v="Female"/>
    <x v="11"/>
    <s v="No"/>
    <s v="No"/>
    <x v="1"/>
    <n v="4"/>
    <x v="1"/>
    <x v="2"/>
    <s v="direct debit"/>
    <n v="23"/>
    <x v="1"/>
    <n v="23"/>
    <n v="1666"/>
    <x v="0"/>
    <x v="0"/>
    <s v="2021-11-08"/>
    <d v="2021-11-08T00:00:00"/>
    <x v="148"/>
    <s v="Alto"/>
    <s v="High"/>
    <n v="20.4160708809688"/>
    <x v="10"/>
    <s v="Email"/>
    <s v="Email"/>
    <b v="1"/>
    <s v="Yes"/>
    <s v="Running"/>
    <x v="0"/>
    <s v="Medium"/>
    <n v="9.5890410958904104E-2"/>
    <x v="0"/>
    <x v="0"/>
  </r>
  <r>
    <s v="2977-SBBW"/>
    <x v="1"/>
    <n v="51"/>
    <x v="0"/>
    <x v="9"/>
    <n v="0"/>
    <s v="No"/>
    <n v="34"/>
    <s v="IL"/>
    <s v="Hombre"/>
    <s v="Male"/>
    <x v="18"/>
    <s v="No"/>
    <s v="No"/>
    <x v="0"/>
    <n v="0"/>
    <x v="0"/>
    <x v="0"/>
    <s v="direct debit"/>
    <n v="36"/>
    <x v="1"/>
    <n v="36"/>
    <n v="1810"/>
    <x v="3"/>
    <x v="7"/>
    <s v="2022/07/03"/>
    <d v="2022-07-03T00:00:00"/>
    <x v="883"/>
    <s v="Bajo"/>
    <s v="Low"/>
    <n v="39.939821247771761"/>
    <x v="10"/>
    <s v="Email"/>
    <s v="Email"/>
    <b v="0"/>
    <s v="No"/>
    <s v="Reading"/>
    <x v="1"/>
    <s v="Medium"/>
    <n v="0.13725490196078433"/>
    <x v="0"/>
    <x v="0"/>
  </r>
  <r>
    <s v="0865-OTUF"/>
    <x v="0"/>
    <n v="7"/>
    <x v="1"/>
    <x v="0"/>
    <n v="0"/>
    <s v="No"/>
    <n v="0"/>
    <s v="KS"/>
    <s v="Female"/>
    <s v="Female"/>
    <x v="55"/>
    <s v="No"/>
    <s v="No"/>
    <x v="0"/>
    <n v="0"/>
    <x v="0"/>
    <x v="0"/>
    <s v="CREDIT CARD"/>
    <n v="12"/>
    <x v="0"/>
    <n v="12"/>
    <n v="89"/>
    <x v="0"/>
    <x v="0"/>
    <s v="2022/11/22"/>
    <d v="2022-11-22T00:00:00"/>
    <x v="553"/>
    <s v="Bajo"/>
    <s v="Low"/>
    <n v="12.977085414768039"/>
    <x v="0"/>
    <s v="Teléfono"/>
    <s v="Phone"/>
    <b v="1"/>
    <s v="Yes"/>
    <s v="Gaming"/>
    <x v="0"/>
    <s v="Low"/>
    <n v="0"/>
    <x v="0"/>
    <x v="0"/>
  </r>
  <r>
    <s v="7484-QDBD"/>
    <x v="1"/>
    <n v="57"/>
    <x v="3"/>
    <x v="9"/>
    <n v="1"/>
    <s v="Yes"/>
    <n v="0"/>
    <s v="MT"/>
    <s v="Female"/>
    <s v="Female"/>
    <x v="51"/>
    <s v="No"/>
    <s v="No"/>
    <x v="0"/>
    <n v="0"/>
    <x v="1"/>
    <x v="2"/>
    <s v="direct debit"/>
    <n v="46"/>
    <x v="1"/>
    <n v="46"/>
    <n v="2630"/>
    <x v="1"/>
    <x v="10"/>
    <s v="2023-01-14"/>
    <d v="2023-01-14T00:00:00"/>
    <x v="1091"/>
    <s v="Medio"/>
    <s v="Medium"/>
    <n v="40.733639070966213"/>
    <x v="1"/>
    <s v="Email"/>
    <s v="Email"/>
    <b v="0"/>
    <s v="No"/>
    <s v="Reading"/>
    <x v="1"/>
    <s v="High"/>
    <n v="0.17543859649122806"/>
    <x v="0"/>
    <x v="0"/>
  </r>
  <r>
    <s v="8256-XCBD"/>
    <x v="0"/>
    <n v="56"/>
    <x v="1"/>
    <x v="2"/>
    <n v="1"/>
    <s v="Yes"/>
    <n v="0"/>
    <s v="MS"/>
    <s v="Female"/>
    <s v="Female"/>
    <x v="9"/>
    <s v="No"/>
    <s v="No"/>
    <x v="0"/>
    <n v="0"/>
    <x v="0"/>
    <x v="1"/>
    <s v="direct debit"/>
    <n v="26"/>
    <x v="1"/>
    <n v="26"/>
    <n v="1437"/>
    <x v="0"/>
    <x v="0"/>
    <s v="2021-12-16"/>
    <d v="2021-12-16T00:00:00"/>
    <x v="570"/>
    <s v="Alto"/>
    <s v="High"/>
    <n v="29.723288611155681"/>
    <x v="1"/>
    <s v="SMS"/>
    <s v="SMS"/>
    <b v="0"/>
    <s v="No"/>
    <s v="Gaming"/>
    <x v="0"/>
    <s v="High"/>
    <n v="0.17857142857142858"/>
    <x v="0"/>
    <x v="0"/>
  </r>
  <r>
    <s v="3366-RFKV"/>
    <x v="0"/>
    <n v="70"/>
    <x v="1"/>
    <x v="0"/>
    <n v="0"/>
    <s v="No"/>
    <n v="0"/>
    <s v="WV"/>
    <s v="Female"/>
    <s v="Female"/>
    <x v="40"/>
    <s v="Yes"/>
    <s v="No"/>
    <x v="1"/>
    <n v="6"/>
    <x v="0"/>
    <x v="1"/>
    <s v="direct debit"/>
    <n v="10"/>
    <x v="1"/>
    <n v="10"/>
    <n v="699"/>
    <x v="0"/>
    <x v="0"/>
    <s v="2021-03-07"/>
    <d v="2021-03-07T00:00:00"/>
    <x v="640"/>
    <s v="Alto"/>
    <s v="High"/>
    <n v="9.9073283617204719"/>
    <x v="2"/>
    <s v="Email"/>
    <s v="Email"/>
    <b v="1"/>
    <s v="Yes"/>
    <s v="Running"/>
    <x v="0"/>
    <s v="Medium"/>
    <n v="5.7142857142857141E-2"/>
    <x v="0"/>
    <x v="2"/>
  </r>
  <r>
    <s v="1665-BRBK"/>
    <x v="0"/>
    <n v="1"/>
    <x v="1"/>
    <x v="0"/>
    <n v="0"/>
    <s v="No"/>
    <n v="0"/>
    <s v="NH"/>
    <s v="Hombre"/>
    <s v="Male"/>
    <x v="16"/>
    <s v="No"/>
    <s v="No"/>
    <x v="0"/>
    <n v="0"/>
    <x v="0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unning"/>
    <x v="0"/>
    <s v="Low"/>
    <n v="0"/>
    <x v="0"/>
    <x v="0"/>
  </r>
  <r>
    <s v="9247-TUNW"/>
    <x v="0"/>
    <n v="1"/>
    <x v="2"/>
    <x v="7"/>
    <n v="1"/>
    <s v="Yes"/>
    <n v="0"/>
    <s v="NC"/>
    <s v="Female"/>
    <s v="Female"/>
    <x v="18"/>
    <s v="No"/>
    <s v="No"/>
    <x v="0"/>
    <n v="0"/>
    <x v="0"/>
    <x v="0"/>
    <s v="CREDIT CARD"/>
    <n v="18"/>
    <x v="0"/>
    <n v="18"/>
    <n v="18"/>
    <x v="0"/>
    <x v="0"/>
    <s v="2020/12/02"/>
    <d v="2020-12-02T00:00:00"/>
    <x v="878"/>
    <s v="Alto"/>
    <s v="High"/>
    <n v="20.038487049494119"/>
    <x v="10"/>
    <s v="SMS"/>
    <s v="SMS"/>
    <b v="0"/>
    <s v="No"/>
    <s v="Running"/>
    <x v="0"/>
    <s v="Medium"/>
    <n v="7"/>
    <x v="0"/>
    <x v="0"/>
  </r>
  <r>
    <s v="3789-UWTU"/>
    <x v="0"/>
    <n v="15"/>
    <x v="1"/>
    <x v="1"/>
    <n v="1"/>
    <s v="Yes"/>
    <n v="0"/>
    <s v="WY"/>
    <s v="Female"/>
    <s v="Female"/>
    <x v="59"/>
    <s v="No"/>
    <s v="No"/>
    <x v="1"/>
    <n v="4"/>
    <x v="1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Gaming"/>
    <x v="0"/>
    <s v="Medium"/>
    <n v="0.46666666666666667"/>
    <x v="0"/>
    <x v="0"/>
  </r>
  <r>
    <s v="4857-AKOJ"/>
    <x v="0"/>
    <n v="31"/>
    <x v="1"/>
    <x v="7"/>
    <n v="1"/>
    <s v="Yes"/>
    <n v="0"/>
    <s v="NY"/>
    <s v="Female"/>
    <s v="Female"/>
    <x v="28"/>
    <s v="No"/>
    <s v="No"/>
    <x v="1"/>
    <n v="5"/>
    <x v="1"/>
    <x v="1"/>
    <s v="direct debit"/>
    <n v="24"/>
    <x v="1"/>
    <n v="24"/>
    <n v="733"/>
    <x v="0"/>
    <x v="0"/>
    <s v="2023-06-24"/>
    <d v="2023-06-24T00:00:00"/>
    <x v="90"/>
    <s v="Alto"/>
    <s v="High"/>
    <n v="19.326775328695021"/>
    <x v="2"/>
    <s v="SMS"/>
    <s v="SMS"/>
    <b v="0"/>
    <s v="No"/>
    <s v="Reading"/>
    <x v="0"/>
    <s v="Medium"/>
    <n v="0.12903225806451613"/>
    <x v="0"/>
    <x v="0"/>
  </r>
  <r>
    <s v="0230-HSKX"/>
    <x v="0"/>
    <n v="9"/>
    <x v="1"/>
    <x v="10"/>
    <n v="1"/>
    <s v="Yes"/>
    <n v="0"/>
    <s v="NY"/>
    <s v="Hombre"/>
    <s v="Male"/>
    <x v="49"/>
    <s v="No"/>
    <s v="No"/>
    <x v="1"/>
    <n v="5"/>
    <x v="1"/>
    <x v="0"/>
    <s v="direct debit"/>
    <n v="35"/>
    <x v="1"/>
    <n v="35"/>
    <n v="332"/>
    <x v="0"/>
    <x v="0"/>
    <s v="2022/09/17"/>
    <d v="2022-09-17T00:00:00"/>
    <x v="61"/>
    <s v="Medio"/>
    <s v="Medium"/>
    <n v="33.127682535621169"/>
    <x v="6"/>
    <s v="Email"/>
    <s v="Email"/>
    <b v="0"/>
    <s v="No"/>
    <s v="Reading"/>
    <x v="1"/>
    <s v="High"/>
    <n v="0.88888888888888884"/>
    <x v="2"/>
    <x v="0"/>
  </r>
  <r>
    <s v="2696-FJPN"/>
    <x v="1"/>
    <n v="1"/>
    <x v="3"/>
    <x v="6"/>
    <n v="1"/>
    <s v="Yes"/>
    <n v="0"/>
    <s v="AZ"/>
    <s v="Female"/>
    <s v="Female"/>
    <x v="65"/>
    <s v="No"/>
    <s v="Yes"/>
    <x v="0"/>
    <n v="0"/>
    <x v="0"/>
    <x v="0"/>
    <s v="direct debit"/>
    <n v="12"/>
    <x v="1"/>
    <n v="12"/>
    <n v="12"/>
    <x v="1"/>
    <x v="8"/>
    <s v="2023-06-12"/>
    <d v="2023-06-12T00:00:00"/>
    <x v="161"/>
    <s v="Medio"/>
    <s v="Medium"/>
    <n v="14.38885744898257"/>
    <x v="5"/>
    <s v="SMS"/>
    <s v="SMS"/>
    <b v="1"/>
    <s v="Yes"/>
    <s v="Running"/>
    <x v="0"/>
    <s v="Medium"/>
    <n v="3"/>
    <x v="0"/>
    <x v="1"/>
  </r>
  <r>
    <s v="8643-YRPN"/>
    <x v="1"/>
    <n v="16"/>
    <x v="4"/>
    <x v="5"/>
    <n v="1"/>
    <s v="Yes"/>
    <n v="0"/>
    <s v="OH"/>
    <s v="Female"/>
    <s v="Female"/>
    <x v="64"/>
    <s v="No"/>
    <s v="Yes"/>
    <x v="0"/>
    <n v="0"/>
    <x v="0"/>
    <x v="0"/>
    <s v="direct debit"/>
    <n v="47"/>
    <x v="1"/>
    <n v="47"/>
    <n v="744"/>
    <x v="5"/>
    <x v="4"/>
    <s v="2023-05-15"/>
    <d v="2023-05-15T00:00:00"/>
    <x v="508"/>
    <s v="Alto"/>
    <s v="High"/>
    <n v="50.178266785826793"/>
    <x v="0"/>
    <s v="Teléfono"/>
    <s v="Phone"/>
    <b v="0"/>
    <s v="No"/>
    <s v="Running"/>
    <x v="1"/>
    <s v="Low"/>
    <n v="0"/>
    <x v="0"/>
    <x v="1"/>
  </r>
  <r>
    <s v="7008-WHPD"/>
    <x v="0"/>
    <n v="56"/>
    <x v="2"/>
    <x v="9"/>
    <n v="1"/>
    <s v="Yes"/>
    <n v="0"/>
    <s v="IL"/>
    <s v="Hombre"/>
    <s v="Male"/>
    <x v="19"/>
    <s v="No"/>
    <s v="No"/>
    <x v="1"/>
    <n v="2"/>
    <x v="1"/>
    <x v="1"/>
    <s v="CREDIT CARD"/>
    <n v="25"/>
    <x v="0"/>
    <n v="25"/>
    <n v="1415"/>
    <x v="0"/>
    <x v="0"/>
    <s v="2021-11-11"/>
    <d v="2021-11-11T00:00:00"/>
    <x v="1136"/>
    <s v="Bajo"/>
    <s v="Low"/>
    <n v="24.294684755561271"/>
    <x v="2"/>
    <s v="Teléfono"/>
    <s v="Phone"/>
    <b v="0"/>
    <s v="No"/>
    <s v="Reading"/>
    <x v="0"/>
    <s v="Medium"/>
    <n v="7.1428571428571425E-2"/>
    <x v="0"/>
    <x v="0"/>
  </r>
  <r>
    <s v="4849-VJQM"/>
    <x v="1"/>
    <n v="1"/>
    <x v="1"/>
    <x v="9"/>
    <n v="1"/>
    <s v="Yes"/>
    <n v="0"/>
    <s v="ME"/>
    <s v="Female"/>
    <s v="Female"/>
    <x v="1"/>
    <s v="No"/>
    <s v="Yes"/>
    <x v="0"/>
    <n v="0"/>
    <x v="0"/>
    <x v="0"/>
    <s v="direct debit"/>
    <n v="18"/>
    <x v="1"/>
    <n v="18"/>
    <n v="18"/>
    <x v="2"/>
    <x v="19"/>
    <s v="2020-04-08"/>
    <d v="2020-04-08T00:00:00"/>
    <x v="365"/>
    <s v="Bajo"/>
    <s v="Low"/>
    <n v="20.779127801810709"/>
    <x v="9"/>
    <s v="Email"/>
    <s v="Email"/>
    <b v="0"/>
    <s v="No"/>
    <s v="Cooking"/>
    <x v="0"/>
    <s v="Medium"/>
    <n v="5"/>
    <x v="0"/>
    <x v="1"/>
  </r>
  <r>
    <s v="1771-FCFU"/>
    <x v="0"/>
    <n v="4"/>
    <x v="1"/>
    <x v="0"/>
    <n v="0"/>
    <s v="No"/>
    <n v="0"/>
    <s v="MI"/>
    <s v="Hombre"/>
    <s v="Male"/>
    <x v="50"/>
    <s v="Yes"/>
    <s v="No"/>
    <x v="1"/>
    <n v="4"/>
    <x v="0"/>
    <x v="0"/>
    <s v="CREDIT CARD"/>
    <n v="8"/>
    <x v="0"/>
    <n v="8"/>
    <n v="34"/>
    <x v="0"/>
    <x v="0"/>
    <s v="2022-10-16"/>
    <d v="2022-10-16T00:00:00"/>
    <x v="993"/>
    <s v="Medio"/>
    <s v="Medium"/>
    <n v="8.690523735855594"/>
    <x v="5"/>
    <s v="Teléfono"/>
    <s v="Phone"/>
    <b v="1"/>
    <s v="Yes"/>
    <s v="Running"/>
    <x v="0"/>
    <s v="Medium"/>
    <n v="0.75"/>
    <x v="0"/>
    <x v="2"/>
  </r>
  <r>
    <s v="6525-AZGZ"/>
    <x v="0"/>
    <n v="49"/>
    <x v="2"/>
    <x v="0"/>
    <n v="0"/>
    <s v="No"/>
    <n v="0"/>
    <s v="FL"/>
    <s v="Female"/>
    <s v="Female"/>
    <x v="36"/>
    <s v="No"/>
    <s v="No"/>
    <x v="0"/>
    <n v="0"/>
    <x v="0"/>
    <x v="2"/>
    <s v="CREDIT CARD"/>
    <n v="13"/>
    <x v="0"/>
    <n v="13"/>
    <n v="617"/>
    <x v="0"/>
    <x v="0"/>
    <s v="2023-09-28"/>
    <d v="2023-09-28T00:00:00"/>
    <x v="1043"/>
    <s v="Medio"/>
    <s v="Medium"/>
    <n v="15.14579080180485"/>
    <x v="6"/>
    <s v="SMS"/>
    <s v="SMS"/>
    <b v="0"/>
    <s v="No"/>
    <s v="Running"/>
    <x v="0"/>
    <s v="High"/>
    <n v="0.16326530612244897"/>
    <x v="0"/>
    <x v="0"/>
  </r>
  <r>
    <s v="8217-PCWO"/>
    <x v="0"/>
    <n v="51"/>
    <x v="1"/>
    <x v="1"/>
    <n v="1"/>
    <s v="Yes"/>
    <n v="0"/>
    <s v="ID"/>
    <s v="Hombre"/>
    <s v="Male"/>
    <x v="46"/>
    <s v="No"/>
    <s v="No"/>
    <x v="0"/>
    <n v="0"/>
    <x v="0"/>
    <x v="0"/>
    <s v="CREDIT CARD"/>
    <n v="14"/>
    <x v="0"/>
    <n v="14"/>
    <n v="729"/>
    <x v="0"/>
    <x v="0"/>
    <s v="2021-04-25"/>
    <d v="2021-04-25T00:00:00"/>
    <x v="153"/>
    <s v="Alto"/>
    <s v="High"/>
    <n v="15.405879161236239"/>
    <x v="3"/>
    <s v="Teléfono"/>
    <s v="Phone"/>
    <b v="0"/>
    <s v="No"/>
    <s v="Gaming"/>
    <x v="0"/>
    <s v="Medium"/>
    <n v="0.11764705882352941"/>
    <x v="0"/>
    <x v="0"/>
  </r>
  <r>
    <s v="6763-BAER"/>
    <x v="0"/>
    <n v="4"/>
    <x v="1"/>
    <x v="6"/>
    <n v="1"/>
    <s v="Yes"/>
    <n v="0"/>
    <s v="NJ"/>
    <s v="Hombre"/>
    <s v="Male"/>
    <x v="25"/>
    <s v="No"/>
    <s v="No"/>
    <x v="0"/>
    <n v="0"/>
    <x v="0"/>
    <x v="0"/>
    <s v="direct debit"/>
    <n v="27"/>
    <x v="1"/>
    <n v="27"/>
    <n v="118"/>
    <x v="0"/>
    <x v="0"/>
    <s v="2022/10/20"/>
    <d v="2022-10-20T00:00:00"/>
    <x v="933"/>
    <s v="Alto"/>
    <s v="High"/>
    <n v="22.081707352203541"/>
    <x v="7"/>
    <s v="Email"/>
    <s v="Email"/>
    <b v="0"/>
    <s v="No"/>
    <s v="Running"/>
    <x v="0"/>
    <s v="Low"/>
    <n v="0.5"/>
    <x v="0"/>
    <x v="0"/>
  </r>
  <r>
    <s v="0678-ZYNX"/>
    <x v="0"/>
    <n v="47"/>
    <x v="1"/>
    <x v="0"/>
    <n v="1"/>
    <s v="Yes"/>
    <n v="0"/>
    <s v="OH"/>
    <s v="Female"/>
    <s v="Female"/>
    <x v="48"/>
    <s v="No"/>
    <s v="Yes"/>
    <x v="0"/>
    <n v="0"/>
    <x v="0"/>
    <x v="1"/>
    <s v="direct debit"/>
    <n v="26"/>
    <x v="1"/>
    <n v="26"/>
    <n v="1254"/>
    <x v="0"/>
    <x v="0"/>
    <s v="2021/09/16"/>
    <d v="2021-09-16T00:00:00"/>
    <x v="1137"/>
    <s v="Medio"/>
    <s v="Medium"/>
    <n v="29.43075137967584"/>
    <x v="1"/>
    <s v="Teléfono"/>
    <s v="Phone"/>
    <b v="1"/>
    <s v="Yes"/>
    <s v="Reading"/>
    <x v="0"/>
    <s v="High"/>
    <n v="0.21276595744680851"/>
    <x v="0"/>
    <x v="1"/>
  </r>
  <r>
    <s v="2766-OMGR"/>
    <x v="0"/>
    <n v="1"/>
    <x v="1"/>
    <x v="1"/>
    <n v="1"/>
    <s v="Yes"/>
    <n v="0"/>
    <s v="MI"/>
    <s v="Hombre"/>
    <s v="Male"/>
    <x v="39"/>
    <s v="No"/>
    <s v="No"/>
    <x v="0"/>
    <n v="0"/>
    <x v="1"/>
    <x v="0"/>
    <s v="CREDIT CARD"/>
    <n v="27"/>
    <x v="0"/>
    <n v="27"/>
    <n v="27"/>
    <x v="0"/>
    <x v="0"/>
    <s v="2022-08-11"/>
    <d v="2022-08-11T00:00:00"/>
    <x v="1066"/>
    <s v="Alto"/>
    <s v="High"/>
    <n v="30.61585453936695"/>
    <x v="1"/>
    <s v="Email"/>
    <s v="Email"/>
    <b v="0"/>
    <s v="No"/>
    <s v="Running"/>
    <x v="1"/>
    <s v="High"/>
    <n v="10"/>
    <x v="0"/>
    <x v="0"/>
  </r>
  <r>
    <s v="3759-DFOL"/>
    <x v="0"/>
    <n v="66"/>
    <x v="1"/>
    <x v="0"/>
    <n v="0"/>
    <s v="No"/>
    <n v="0"/>
    <s v="WI"/>
    <s v="Female"/>
    <s v="Female"/>
    <x v="34"/>
    <s v="No"/>
    <s v="Yes"/>
    <x v="1"/>
    <n v="6"/>
    <x v="0"/>
    <x v="2"/>
    <s v="direct debit"/>
    <n v="10"/>
    <x v="1"/>
    <n v="10"/>
    <n v="666"/>
    <x v="0"/>
    <x v="0"/>
    <s v="2023-07-23"/>
    <d v="2023-07-23T00:00:00"/>
    <x v="17"/>
    <s v="Medio"/>
    <s v="Medium"/>
    <n v="11.45619051395764"/>
    <x v="9"/>
    <s v="Email"/>
    <s v="Email"/>
    <b v="0"/>
    <s v="No"/>
    <s v="Reading"/>
    <x v="0"/>
    <s v="Medium"/>
    <n v="7.575757575757576E-2"/>
    <x v="0"/>
    <x v="1"/>
  </r>
  <r>
    <s v="8938-ZRXG"/>
    <x v="0"/>
    <n v="73"/>
    <x v="2"/>
    <x v="4"/>
    <n v="1"/>
    <s v="Yes"/>
    <n v="0"/>
    <s v="IN"/>
    <s v="Hombre"/>
    <s v="Male"/>
    <x v="2"/>
    <s v="No"/>
    <s v="Yes"/>
    <x v="0"/>
    <n v="0"/>
    <x v="1"/>
    <x v="2"/>
    <s v="CREDIT CARD"/>
    <n v="49"/>
    <x v="0"/>
    <n v="49"/>
    <n v="3533"/>
    <x v="0"/>
    <x v="0"/>
    <s v="2020-02-16"/>
    <d v="2020-02-16T00:00:00"/>
    <x v="440"/>
    <s v="Alto"/>
    <s v="High"/>
    <n v="57.422199770546143"/>
    <x v="9"/>
    <s v="SMS"/>
    <s v="SMS"/>
    <b v="0"/>
    <s v="No"/>
    <s v="Reading"/>
    <x v="1"/>
    <s v="Medium"/>
    <n v="6.8493150684931503E-2"/>
    <x v="0"/>
    <x v="1"/>
  </r>
  <r>
    <s v="1088-RDOQ"/>
    <x v="1"/>
    <n v="1"/>
    <x v="0"/>
    <x v="1"/>
    <n v="1"/>
    <s v="Yes"/>
    <n v="0"/>
    <s v="MD"/>
    <s v="Hombre"/>
    <s v="Male"/>
    <x v="30"/>
    <s v="No"/>
    <s v="Yes"/>
    <x v="0"/>
    <n v="0"/>
    <x v="0"/>
    <x v="0"/>
    <s v="direct debit"/>
    <n v="50"/>
    <x v="1"/>
    <n v="50"/>
    <n v="50"/>
    <x v="1"/>
    <x v="6"/>
    <s v="2023-04-25"/>
    <d v="2023-04-25T00:00:00"/>
    <x v="965"/>
    <s v="Bajo"/>
    <s v="Low"/>
    <n v="40.856460380128198"/>
    <x v="4"/>
    <s v="Teléfono"/>
    <s v="Phone"/>
    <b v="1"/>
    <s v="Yes"/>
    <s v="Reading"/>
    <x v="1"/>
    <s v="Low"/>
    <n v="1"/>
    <x v="0"/>
    <x v="1"/>
  </r>
  <r>
    <s v="7969-CIMR"/>
    <x v="0"/>
    <n v="22"/>
    <x v="1"/>
    <x v="19"/>
    <n v="1"/>
    <s v="Yes"/>
    <n v="0"/>
    <s v="MN"/>
    <s v="Female"/>
    <s v="Female"/>
    <x v="46"/>
    <s v="No"/>
    <s v="No"/>
    <x v="1"/>
    <n v="6"/>
    <x v="0"/>
    <x v="1"/>
    <s v="CREDIT CARD"/>
    <n v="39"/>
    <x v="0"/>
    <n v="39"/>
    <n v="859"/>
    <x v="0"/>
    <x v="0"/>
    <s v="2022/05/12"/>
    <d v="2022-05-12T00:00:00"/>
    <x v="1138"/>
    <s v="Alto"/>
    <s v="High"/>
    <n v="37.26220420019142"/>
    <x v="3"/>
    <s v="Email"/>
    <s v="Email"/>
    <b v="1"/>
    <s v="Yes"/>
    <s v="Cooking"/>
    <x v="1"/>
    <s v="Medium"/>
    <n v="0.27272727272727271"/>
    <x v="2"/>
    <x v="0"/>
  </r>
  <r>
    <s v="2135-DKPQ"/>
    <x v="0"/>
    <n v="1"/>
    <x v="1"/>
    <x v="13"/>
    <n v="1"/>
    <s v="Yes"/>
    <n v="0"/>
    <s v="KY"/>
    <s v="Hombre"/>
    <s v="Male"/>
    <x v="56"/>
    <s v="No"/>
    <s v="Yes"/>
    <x v="0"/>
    <n v="0"/>
    <x v="0"/>
    <x v="2"/>
    <s v="direct debit"/>
    <n v="16"/>
    <x v="1"/>
    <n v="16"/>
    <n v="16"/>
    <x v="0"/>
    <x v="0"/>
    <s v="2021/06/11"/>
    <d v="2021-06-11T00:00:00"/>
    <x v="338"/>
    <s v="Medio"/>
    <s v="Medium"/>
    <n v="15.629968234339589"/>
    <x v="10"/>
    <s v="SMS"/>
    <s v="SMS"/>
    <b v="0"/>
    <s v="No"/>
    <s v="Reading"/>
    <x v="0"/>
    <s v="Medium"/>
    <n v="7"/>
    <x v="0"/>
    <x v="1"/>
  </r>
  <r>
    <s v="5304-FPDD"/>
    <x v="0"/>
    <n v="73"/>
    <x v="1"/>
    <x v="5"/>
    <n v="0"/>
    <s v="No"/>
    <n v="91"/>
    <s v="DE"/>
    <s v="Hombre"/>
    <s v="Male"/>
    <x v="0"/>
    <s v="No"/>
    <s v="No"/>
    <x v="0"/>
    <n v="0"/>
    <x v="1"/>
    <x v="2"/>
    <s v="direct debit"/>
    <n v="25"/>
    <x v="1"/>
    <n v="25"/>
    <n v="1848"/>
    <x v="0"/>
    <x v="0"/>
    <s v="2020-09-25"/>
    <d v="2020-09-25T00:00:00"/>
    <x v="665"/>
    <s v="Medio"/>
    <s v="Medium"/>
    <n v="24.83105309651571"/>
    <x v="2"/>
    <s v="Email"/>
    <s v="Email"/>
    <b v="0"/>
    <s v="No"/>
    <s v="Cooking"/>
    <x v="0"/>
    <s v="Medium"/>
    <n v="5.4794520547945202E-2"/>
    <x v="0"/>
    <x v="0"/>
  </r>
  <r>
    <s v="9989-AZAK"/>
    <x v="0"/>
    <n v="24"/>
    <x v="1"/>
    <x v="0"/>
    <n v="0"/>
    <s v="No"/>
    <n v="0"/>
    <s v="MO"/>
    <s v="Hombre"/>
    <s v="Male"/>
    <x v="33"/>
    <s v="Yes"/>
    <s v="No"/>
    <x v="0"/>
    <n v="0"/>
    <x v="0"/>
    <x v="2"/>
    <s v="CREDIT CARD"/>
    <n v="8"/>
    <x v="0"/>
    <n v="8"/>
    <n v="189"/>
    <x v="0"/>
    <x v="0"/>
    <s v="2020-03-06"/>
    <d v="2020-03-06T00:00:00"/>
    <x v="570"/>
    <s v="Medio"/>
    <s v="Medium"/>
    <n v="9.0279379332346341"/>
    <x v="4"/>
    <s v="SMS"/>
    <s v="SMS"/>
    <b v="0"/>
    <s v="No"/>
    <s v="Running"/>
    <x v="0"/>
    <s v="Low"/>
    <n v="4.1666666666666664E-2"/>
    <x v="0"/>
    <x v="2"/>
  </r>
  <r>
    <s v="7156-CJTM"/>
    <x v="0"/>
    <n v="59"/>
    <x v="1"/>
    <x v="6"/>
    <n v="0"/>
    <s v="No"/>
    <n v="5"/>
    <s v="OK"/>
    <s v="Female"/>
    <s v="Female"/>
    <x v="30"/>
    <s v="No"/>
    <s v="Yes"/>
    <x v="0"/>
    <n v="0"/>
    <x v="0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Reading"/>
    <x v="0"/>
    <s v="Medium"/>
    <n v="6.7796610169491525E-2"/>
    <x v="0"/>
    <x v="1"/>
  </r>
  <r>
    <s v="4449-DEKF"/>
    <x v="0"/>
    <n v="66"/>
    <x v="0"/>
    <x v="0"/>
    <n v="0"/>
    <s v="No"/>
    <n v="0"/>
    <s v="WV"/>
    <s v="Hombre"/>
    <s v="Male"/>
    <x v="39"/>
    <s v="No"/>
    <s v="No"/>
    <x v="1"/>
    <n v="6"/>
    <x v="0"/>
    <x v="2"/>
    <s v="CREDIT CARD"/>
    <n v="11"/>
    <x v="0"/>
    <n v="11"/>
    <n v="700"/>
    <x v="0"/>
    <x v="0"/>
    <s v="2023/02/18"/>
    <d v="2023-02-18T00:00:00"/>
    <x v="471"/>
    <s v="Medio"/>
    <s v="Medium"/>
    <n v="9.3327367423454337"/>
    <x v="4"/>
    <s v="Email"/>
    <s v="Email"/>
    <b v="0"/>
    <s v="No"/>
    <s v="Reading"/>
    <x v="0"/>
    <s v="Low"/>
    <n v="1.5151515151515152E-2"/>
    <x v="0"/>
    <x v="0"/>
  </r>
  <r>
    <s v="8478-UJUI"/>
    <x v="1"/>
    <n v="51"/>
    <x v="0"/>
    <x v="13"/>
    <n v="1"/>
    <s v="Yes"/>
    <n v="0"/>
    <s v="CT"/>
    <s v="Hombre"/>
    <s v="Male"/>
    <x v="43"/>
    <s v="No"/>
    <s v="No"/>
    <x v="0"/>
    <n v="0"/>
    <x v="1"/>
    <x v="0"/>
    <s v="direct debit"/>
    <n v="67"/>
    <x v="1"/>
    <n v="67"/>
    <n v="3371"/>
    <x v="1"/>
    <x v="12"/>
    <s v="2023-04-25"/>
    <d v="2023-04-25T00:00:00"/>
    <x v="426"/>
    <s v="Alto"/>
    <s v="High"/>
    <n v="63.355784318474058"/>
    <x v="7"/>
    <s v="Teléfono"/>
    <s v="Phone"/>
    <b v="1"/>
    <s v="Yes"/>
    <s v="Gaming"/>
    <x v="2"/>
    <s v="Low"/>
    <n v="3.9215686274509803E-2"/>
    <x v="0"/>
    <x v="0"/>
  </r>
  <r>
    <s v="1151-HWNL"/>
    <x v="0"/>
    <n v="1"/>
    <x v="1"/>
    <x v="0"/>
    <n v="0"/>
    <s v="No"/>
    <n v="0"/>
    <s v="WI"/>
    <s v="Female"/>
    <s v="Female"/>
    <x v="11"/>
    <s v="No"/>
    <s v="No"/>
    <x v="0"/>
    <n v="0"/>
    <x v="0"/>
    <x v="0"/>
    <s v="CREDIT CARD"/>
    <n v="7"/>
    <x v="0"/>
    <n v="7"/>
    <n v="7"/>
    <x v="0"/>
    <x v="0"/>
    <s v="2023/05/04"/>
    <d v="2023-05-04T00:00:00"/>
    <x v="708"/>
    <s v="Alto"/>
    <s v="High"/>
    <n v="6.0404151108703044"/>
    <x v="7"/>
    <s v="Email"/>
    <s v="Email"/>
    <b v="1"/>
    <s v="Yes"/>
    <s v="Cooking"/>
    <x v="0"/>
    <s v="Low"/>
    <n v="2"/>
    <x v="0"/>
    <x v="0"/>
  </r>
  <r>
    <s v="0984-KLZM"/>
    <x v="0"/>
    <n v="72"/>
    <x v="1"/>
    <x v="7"/>
    <n v="1"/>
    <s v="Yes"/>
    <n v="0"/>
    <s v="IA"/>
    <s v="Female"/>
    <s v="Female"/>
    <x v="9"/>
    <s v="No"/>
    <s v="No"/>
    <x v="0"/>
    <n v="0"/>
    <x v="1"/>
    <x v="1"/>
    <s v="direct debit"/>
    <n v="63"/>
    <x v="1"/>
    <n v="63"/>
    <n v="4531"/>
    <x v="0"/>
    <x v="0"/>
    <s v="2023-03-24"/>
    <d v="2023-03-24T00:00:00"/>
    <x v="1139"/>
    <s v="Bajo"/>
    <s v="Low"/>
    <n v="55.440541436494591"/>
    <x v="6"/>
    <s v="Email"/>
    <s v="Email"/>
    <b v="1"/>
    <s v="Yes"/>
    <s v="Gaming"/>
    <x v="1"/>
    <s v="High"/>
    <n v="0.1111111111111111"/>
    <x v="0"/>
    <x v="0"/>
  </r>
  <r>
    <s v="2038-ZQCC"/>
    <x v="0"/>
    <n v="71"/>
    <x v="2"/>
    <x v="4"/>
    <n v="1"/>
    <s v="Yes"/>
    <n v="0"/>
    <s v="OH"/>
    <s v="Female"/>
    <s v="Female"/>
    <x v="49"/>
    <s v="No"/>
    <s v="No"/>
    <x v="0"/>
    <n v="0"/>
    <x v="1"/>
    <x v="2"/>
    <s v="direct debit"/>
    <n v="45"/>
    <x v="1"/>
    <n v="45"/>
    <n v="3241"/>
    <x v="0"/>
    <x v="0"/>
    <s v="2021/02/13"/>
    <d v="2021-02-13T00:00:00"/>
    <x v="404"/>
    <s v="Alto"/>
    <s v="High"/>
    <n v="39.439705956269037"/>
    <x v="4"/>
    <s v="Email"/>
    <s v="Email"/>
    <b v="1"/>
    <s v="Yes"/>
    <s v="Cooking"/>
    <x v="1"/>
    <s v="Low"/>
    <n v="1.4084507042253521E-2"/>
    <x v="0"/>
    <x v="0"/>
  </r>
  <r>
    <s v="9305-JDUA"/>
    <x v="0"/>
    <n v="17"/>
    <x v="1"/>
    <x v="21"/>
    <n v="1"/>
    <s v="Yes"/>
    <n v="0"/>
    <s v="MI"/>
    <s v="Female"/>
    <s v="Female"/>
    <x v="47"/>
    <s v="Yes"/>
    <s v="No"/>
    <x v="1"/>
    <n v="4"/>
    <x v="0"/>
    <x v="0"/>
    <s v="CREDIT CARD"/>
    <n v="10"/>
    <x v="0"/>
    <n v="10"/>
    <n v="182"/>
    <x v="0"/>
    <x v="0"/>
    <s v="2023/07/10"/>
    <d v="2023-07-10T00:00:00"/>
    <x v="618"/>
    <s v="Alto"/>
    <s v="High"/>
    <n v="11.12879195664641"/>
    <x v="8"/>
    <s v="Email"/>
    <s v="Email"/>
    <b v="1"/>
    <s v="Yes"/>
    <s v="Cooking"/>
    <x v="0"/>
    <s v="High"/>
    <n v="0.52941176470588236"/>
    <x v="2"/>
    <x v="2"/>
  </r>
  <r>
    <s v="6592-YZBX"/>
    <x v="0"/>
    <n v="51"/>
    <x v="2"/>
    <x v="0"/>
    <n v="0"/>
    <s v="No"/>
    <n v="0"/>
    <s v="WV"/>
    <s v="Female"/>
    <s v="Female"/>
    <x v="38"/>
    <s v="No"/>
    <s v="No"/>
    <x v="1"/>
    <n v="2"/>
    <x v="0"/>
    <x v="2"/>
    <s v="CREDIT CARD"/>
    <n v="9"/>
    <x v="0"/>
    <n v="9"/>
    <n v="438"/>
    <x v="0"/>
    <x v="0"/>
    <s v="2023-04-14"/>
    <d v="2023-04-14T00:00:00"/>
    <x v="1140"/>
    <s v="Bajo"/>
    <s v="Low"/>
    <n v="7.7023919475485503"/>
    <x v="8"/>
    <s v="Teléfono"/>
    <s v="Phone"/>
    <b v="1"/>
    <s v="Yes"/>
    <s v="Running"/>
    <x v="0"/>
    <s v="High"/>
    <n v="0.17647058823529413"/>
    <x v="0"/>
    <x v="0"/>
  </r>
  <r>
    <s v="2687-HLSO"/>
    <x v="0"/>
    <n v="18"/>
    <x v="2"/>
    <x v="17"/>
    <n v="1"/>
    <s v="Yes"/>
    <n v="0"/>
    <s v="AL"/>
    <s v="Female"/>
    <s v="Female"/>
    <x v="20"/>
    <s v="Yes"/>
    <s v="No"/>
    <x v="1"/>
    <n v="6"/>
    <x v="0"/>
    <x v="1"/>
    <s v="CREDIT CARD"/>
    <n v="29"/>
    <x v="0"/>
    <n v="29"/>
    <n v="519"/>
    <x v="0"/>
    <x v="0"/>
    <s v="2023-01-27"/>
    <d v="2023-01-27T00:00:00"/>
    <x v="141"/>
    <s v="Alto"/>
    <s v="High"/>
    <n v="29.863529400508799"/>
    <x v="3"/>
    <s v="Teléfono"/>
    <s v="Phone"/>
    <b v="1"/>
    <s v="Yes"/>
    <s v="Reading"/>
    <x v="0"/>
    <s v="Medium"/>
    <n v="0.33333333333333331"/>
    <x v="2"/>
    <x v="2"/>
  </r>
  <r>
    <s v="0959-TXTU"/>
    <x v="0"/>
    <n v="68"/>
    <x v="1"/>
    <x v="25"/>
    <n v="1"/>
    <s v="Yes"/>
    <n v="0"/>
    <s v="MD"/>
    <s v="Female"/>
    <s v="Female"/>
    <x v="62"/>
    <s v="Yes"/>
    <s v="No"/>
    <x v="1"/>
    <n v="5"/>
    <x v="0"/>
    <x v="1"/>
    <s v="direct debit"/>
    <n v="50"/>
    <x v="1"/>
    <n v="50"/>
    <n v="3404"/>
    <x v="0"/>
    <x v="0"/>
    <s v="2022/07/01"/>
    <d v="2022-07-01T00:00:00"/>
    <x v="895"/>
    <s v="Medio"/>
    <s v="Medium"/>
    <n v="56.749806085179898"/>
    <x v="3"/>
    <s v="Email"/>
    <s v="Email"/>
    <b v="1"/>
    <s v="Yes"/>
    <s v="Gaming"/>
    <x v="1"/>
    <s v="Medium"/>
    <n v="8.8235294117647065E-2"/>
    <x v="2"/>
    <x v="2"/>
  </r>
  <r>
    <s v="8004-RCJF"/>
    <x v="1"/>
    <n v="10"/>
    <x v="4"/>
    <x v="0"/>
    <n v="0"/>
    <s v="No"/>
    <n v="0"/>
    <s v="VT"/>
    <s v="Hombre"/>
    <s v="Male"/>
    <x v="3"/>
    <s v="No"/>
    <s v="No"/>
    <x v="0"/>
    <n v="0"/>
    <x v="0"/>
    <x v="0"/>
    <s v="CREDIT CARD"/>
    <n v="9"/>
    <x v="0"/>
    <n v="9"/>
    <n v="90"/>
    <x v="3"/>
    <x v="7"/>
    <s v="2020/11/24"/>
    <d v="2020-11-24T00:00:00"/>
    <x v="107"/>
    <s v="Bajo"/>
    <s v="Low"/>
    <n v="7.5711282046745954"/>
    <x v="3"/>
    <s v="Email"/>
    <s v="Email"/>
    <b v="1"/>
    <s v="Yes"/>
    <s v="Reading"/>
    <x v="0"/>
    <s v="Medium"/>
    <n v="0.6"/>
    <x v="0"/>
    <x v="0"/>
  </r>
  <r>
    <s v="5581-BEMN"/>
    <x v="1"/>
    <n v="8"/>
    <x v="5"/>
    <x v="9"/>
    <n v="1"/>
    <s v="Yes"/>
    <n v="0"/>
    <s v="IN"/>
    <s v="Female"/>
    <s v="Female"/>
    <x v="34"/>
    <s v="No"/>
    <s v="Yes"/>
    <x v="0"/>
    <n v="0"/>
    <x v="1"/>
    <x v="0"/>
    <s v="direct debit"/>
    <n v="55"/>
    <x v="1"/>
    <n v="55"/>
    <n v="438"/>
    <x v="1"/>
    <x v="6"/>
    <s v="2020-02-03"/>
    <d v="2020-02-03T00:00:00"/>
    <x v="561"/>
    <s v="Alto"/>
    <s v="High"/>
    <n v="55.979780235277211"/>
    <x v="9"/>
    <s v="Email"/>
    <s v="Email"/>
    <b v="1"/>
    <s v="Yes"/>
    <s v="Reading"/>
    <x v="1"/>
    <s v="Medium"/>
    <n v="0.625"/>
    <x v="0"/>
    <x v="1"/>
  </r>
  <r>
    <s v="6326-EWNU"/>
    <x v="0"/>
    <n v="45"/>
    <x v="1"/>
    <x v="0"/>
    <n v="0"/>
    <s v="No"/>
    <n v="0"/>
    <s v="WV"/>
    <s v="Hombre"/>
    <s v="Male"/>
    <x v="43"/>
    <s v="No"/>
    <s v="No"/>
    <x v="1"/>
    <n v="3"/>
    <x v="0"/>
    <x v="2"/>
    <s v="PAPER CHECK"/>
    <n v="8"/>
    <x v="3"/>
    <n v="8"/>
    <n v="338"/>
    <x v="0"/>
    <x v="0"/>
    <s v="2023-06-10"/>
    <d v="2023-06-10T00:00:00"/>
    <x v="301"/>
    <s v="Alto"/>
    <s v="High"/>
    <n v="9.4672918060569362"/>
    <x v="8"/>
    <s v="Email"/>
    <s v="Email"/>
    <b v="1"/>
    <s v="Yes"/>
    <s v="Cooking"/>
    <x v="0"/>
    <s v="High"/>
    <n v="0.2"/>
    <x v="0"/>
    <x v="0"/>
  </r>
  <r>
    <s v="5426-DBAB"/>
    <x v="1"/>
    <n v="57"/>
    <x v="4"/>
    <x v="1"/>
    <n v="1"/>
    <s v="Yes"/>
    <n v="0"/>
    <s v="OR"/>
    <s v="Female"/>
    <s v="Female"/>
    <x v="21"/>
    <s v="No"/>
    <s v="No"/>
    <x v="0"/>
    <n v="0"/>
    <x v="1"/>
    <x v="2"/>
    <s v="direct debit"/>
    <n v="53"/>
    <x v="1"/>
    <n v="53"/>
    <n v="3030"/>
    <x v="1"/>
    <x v="8"/>
    <s v="2021/06/29"/>
    <d v="2021-06-29T00:00:00"/>
    <x v="1055"/>
    <s v="Alto"/>
    <s v="High"/>
    <n v="52.080591264422637"/>
    <x v="7"/>
    <s v="Email"/>
    <s v="Email"/>
    <b v="1"/>
    <s v="Yes"/>
    <s v="Cooking"/>
    <x v="1"/>
    <s v="Low"/>
    <n v="3.5087719298245612E-2"/>
    <x v="0"/>
    <x v="0"/>
  </r>
  <r>
    <s v="1251-IRYQ"/>
    <x v="1"/>
    <n v="35"/>
    <x v="0"/>
    <x v="3"/>
    <n v="1"/>
    <s v="Yes"/>
    <n v="0"/>
    <s v="SC"/>
    <s v="Female"/>
    <s v="Female"/>
    <x v="49"/>
    <s v="No"/>
    <s v="No"/>
    <x v="0"/>
    <n v="0"/>
    <x v="0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Cooking"/>
    <x v="1"/>
    <s v="Medium"/>
    <n v="0.14285714285714285"/>
    <x v="0"/>
    <x v="0"/>
  </r>
  <r>
    <s v="0341-NKBO"/>
    <x v="0"/>
    <n v="63"/>
    <x v="2"/>
    <x v="0"/>
    <n v="0"/>
    <s v="No"/>
    <n v="0"/>
    <s v="WY"/>
    <s v="Female"/>
    <s v="Female"/>
    <x v="33"/>
    <s v="Yes"/>
    <s v="No"/>
    <x v="0"/>
    <n v="0"/>
    <x v="0"/>
    <x v="2"/>
    <s v="CREDIT CARD"/>
    <n v="11"/>
    <x v="0"/>
    <n v="11"/>
    <n v="684"/>
    <x v="0"/>
    <x v="0"/>
    <s v="2021/06/22"/>
    <d v="2021-06-22T00:00:00"/>
    <x v="1106"/>
    <s v="Medio"/>
    <s v="Medium"/>
    <n v="11.95508452865276"/>
    <x v="3"/>
    <s v="Teléfono"/>
    <s v="Phone"/>
    <b v="1"/>
    <s v="Yes"/>
    <s v="Gaming"/>
    <x v="0"/>
    <s v="Medium"/>
    <n v="9.5238095238095233E-2"/>
    <x v="0"/>
    <x v="2"/>
  </r>
  <r>
    <s v="5032-TUDU"/>
    <x v="0"/>
    <n v="26"/>
    <x v="0"/>
    <x v="0"/>
    <n v="0"/>
    <s v="No"/>
    <n v="0"/>
    <s v="WI"/>
    <s v="Female"/>
    <s v="Female"/>
    <x v="33"/>
    <s v="Yes"/>
    <s v="No"/>
    <x v="0"/>
    <n v="0"/>
    <x v="0"/>
    <x v="1"/>
    <s v="CREDIT CARD"/>
    <n v="13"/>
    <x v="0"/>
    <n v="13"/>
    <n v="344"/>
    <x v="0"/>
    <x v="0"/>
    <s v="2021/07/22"/>
    <d v="2021-07-22T00:00:00"/>
    <x v="455"/>
    <s v="Alto"/>
    <s v="High"/>
    <n v="12.447009843418259"/>
    <x v="1"/>
    <s v="SMS"/>
    <s v="SMS"/>
    <b v="1"/>
    <s v="Yes"/>
    <s v="Reading"/>
    <x v="0"/>
    <s v="High"/>
    <n v="0.38461538461538464"/>
    <x v="0"/>
    <x v="2"/>
  </r>
  <r>
    <s v="6592-ZMLX"/>
    <x v="0"/>
    <n v="66"/>
    <x v="1"/>
    <x v="19"/>
    <n v="1"/>
    <s v="Yes"/>
    <n v="0"/>
    <s v="IL"/>
    <s v="Female"/>
    <s v="Female"/>
    <x v="29"/>
    <s v="No"/>
    <s v="Yes"/>
    <x v="0"/>
    <n v="0"/>
    <x v="1"/>
    <x v="1"/>
    <s v="CREDIT CARD"/>
    <n v="59"/>
    <x v="0"/>
    <n v="59"/>
    <n v="3903"/>
    <x v="0"/>
    <x v="0"/>
    <s v="2023/03/27"/>
    <d v="2023-03-27T00:00:00"/>
    <x v="1141"/>
    <s v="Medio"/>
    <s v="Medium"/>
    <n v="64.153670802660173"/>
    <x v="5"/>
    <s v="Teléfono"/>
    <s v="Phone"/>
    <b v="0"/>
    <s v="No"/>
    <s v="Gaming"/>
    <x v="2"/>
    <s v="Medium"/>
    <n v="4.5454545454545456E-2"/>
    <x v="2"/>
    <x v="1"/>
  </r>
  <r>
    <s v="2517-GTQL"/>
    <x v="1"/>
    <n v="1"/>
    <x v="5"/>
    <x v="7"/>
    <n v="1"/>
    <s v="Yes"/>
    <n v="0"/>
    <s v="NH"/>
    <s v="Hombre"/>
    <s v="Male"/>
    <x v="51"/>
    <s v="No"/>
    <s v="No"/>
    <x v="0"/>
    <n v="0"/>
    <x v="0"/>
    <x v="0"/>
    <s v="direct debit"/>
    <n v="19"/>
    <x v="1"/>
    <n v="19"/>
    <n v="19"/>
    <x v="5"/>
    <x v="4"/>
    <s v="2020/07/17"/>
    <d v="2020-07-17T00:00:00"/>
    <x v="146"/>
    <s v="Alto"/>
    <s v="High"/>
    <n v="21.39807430711247"/>
    <x v="8"/>
    <s v="SMS"/>
    <s v="SMS"/>
    <b v="1"/>
    <s v="Yes"/>
    <s v="Gaming"/>
    <x v="0"/>
    <s v="High"/>
    <n v="9"/>
    <x v="0"/>
    <x v="0"/>
  </r>
  <r>
    <s v="2883-WSZA"/>
    <x v="0"/>
    <n v="8"/>
    <x v="1"/>
    <x v="0"/>
    <n v="0"/>
    <s v="No"/>
    <n v="0"/>
    <s v="VA"/>
    <s v="Female"/>
    <s v="Female"/>
    <x v="5"/>
    <s v="No"/>
    <s v="No"/>
    <x v="0"/>
    <n v="0"/>
    <x v="0"/>
    <x v="0"/>
    <s v="CREDIT CARD"/>
    <n v="10"/>
    <x v="0"/>
    <n v="10"/>
    <n v="81"/>
    <x v="0"/>
    <x v="0"/>
    <s v="2020/07/20"/>
    <d v="2020-07-20T00:00:00"/>
    <x v="11"/>
    <s v="Alto"/>
    <s v="High"/>
    <n v="9.230708265726161"/>
    <x v="10"/>
    <s v="SMS"/>
    <s v="SMS"/>
    <b v="0"/>
    <s v="No"/>
    <s v="Gaming"/>
    <x v="0"/>
    <s v="Medium"/>
    <n v="0.875"/>
    <x v="0"/>
    <x v="0"/>
  </r>
  <r>
    <s v="3986-TQJO"/>
    <x v="0"/>
    <n v="17"/>
    <x v="1"/>
    <x v="9"/>
    <n v="1"/>
    <s v="Yes"/>
    <n v="0"/>
    <s v="NY"/>
    <s v="Hombre"/>
    <s v="Male"/>
    <x v="24"/>
    <s v="No"/>
    <s v="No"/>
    <x v="0"/>
    <n v="0"/>
    <x v="1"/>
    <x v="0"/>
    <s v="direct debit"/>
    <n v="48"/>
    <x v="1"/>
    <n v="48"/>
    <n v="827"/>
    <x v="0"/>
    <x v="0"/>
    <s v="2020/08/11"/>
    <d v="2020-08-11T00:00:00"/>
    <x v="1142"/>
    <s v="Alto"/>
    <s v="High"/>
    <n v="50.389057359925609"/>
    <x v="3"/>
    <s v="SMS"/>
    <s v="SMS"/>
    <b v="1"/>
    <s v="Yes"/>
    <s v="Reading"/>
    <x v="1"/>
    <s v="Medium"/>
    <n v="0.35294117647058826"/>
    <x v="0"/>
    <x v="0"/>
  </r>
  <r>
    <s v="7515-XBZS"/>
    <x v="0"/>
    <n v="68"/>
    <x v="0"/>
    <x v="2"/>
    <n v="1"/>
    <s v="Yes"/>
    <n v="0"/>
    <s v="KY"/>
    <s v="Female"/>
    <s v="Female"/>
    <x v="6"/>
    <s v="No"/>
    <s v="Yes"/>
    <x v="0"/>
    <n v="0"/>
    <x v="1"/>
    <x v="2"/>
    <s v="direct debit"/>
    <n v="51"/>
    <x v="1"/>
    <n v="51"/>
    <n v="3452"/>
    <x v="0"/>
    <x v="0"/>
    <s v="2023/08/29"/>
    <d v="2023-08-29T00:00:00"/>
    <x v="1110"/>
    <s v="Bajo"/>
    <s v="Low"/>
    <n v="43.683079550230431"/>
    <x v="7"/>
    <s v="Teléfono"/>
    <s v="Phone"/>
    <b v="1"/>
    <s v="Yes"/>
    <s v="Reading"/>
    <x v="1"/>
    <s v="Low"/>
    <n v="2.9411764705882353E-2"/>
    <x v="0"/>
    <x v="0"/>
  </r>
  <r>
    <s v="8503-LBFR"/>
    <x v="0"/>
    <n v="71"/>
    <x v="1"/>
    <x v="5"/>
    <n v="0"/>
    <s v="No"/>
    <n v="21"/>
    <s v="SD"/>
    <s v="Hombre"/>
    <s v="Male"/>
    <x v="49"/>
    <s v="No"/>
    <s v="No"/>
    <x v="1"/>
    <n v="4"/>
    <x v="1"/>
    <x v="2"/>
    <s v="direct debit"/>
    <n v="35"/>
    <x v="1"/>
    <n v="35"/>
    <n v="2480"/>
    <x v="0"/>
    <x v="0"/>
    <s v="2023/06/07"/>
    <d v="2023-06-07T00:00:00"/>
    <x v="594"/>
    <s v="Medio"/>
    <s v="Medium"/>
    <n v="31.88415814177727"/>
    <x v="4"/>
    <s v="Email"/>
    <s v="Email"/>
    <b v="1"/>
    <s v="Yes"/>
    <s v="Cooking"/>
    <x v="1"/>
    <s v="Low"/>
    <n v="1.4084507042253521E-2"/>
    <x v="0"/>
    <x v="0"/>
  </r>
  <r>
    <s v="7007-IFWQ"/>
    <x v="1"/>
    <n v="10"/>
    <x v="2"/>
    <x v="2"/>
    <n v="1"/>
    <s v="Yes"/>
    <n v="0"/>
    <s v="VT"/>
    <s v="Hombre"/>
    <s v="Male"/>
    <x v="66"/>
    <s v="No"/>
    <s v="Yes"/>
    <x v="0"/>
    <n v="0"/>
    <x v="0"/>
    <x v="0"/>
    <s v="direct debit"/>
    <n v="51"/>
    <x v="1"/>
    <n v="51"/>
    <n v="504"/>
    <x v="3"/>
    <x v="7"/>
    <s v="2020-01-28"/>
    <d v="2020-01-28T00:00:00"/>
    <x v="1143"/>
    <s v="Alto"/>
    <s v="High"/>
    <n v="48.028433706678939"/>
    <x v="8"/>
    <s v="SMS"/>
    <s v="SMS"/>
    <b v="0"/>
    <s v="No"/>
    <s v="Gaming"/>
    <x v="1"/>
    <s v="High"/>
    <n v="0.9"/>
    <x v="0"/>
    <x v="1"/>
  </r>
  <r>
    <s v="7788-TXTG"/>
    <x v="0"/>
    <n v="41"/>
    <x v="1"/>
    <x v="11"/>
    <n v="1"/>
    <s v="Yes"/>
    <n v="0"/>
    <s v="WV"/>
    <s v="Hombre"/>
    <s v="Male"/>
    <x v="0"/>
    <s v="No"/>
    <s v="No"/>
    <x v="0"/>
    <n v="0"/>
    <x v="0"/>
    <x v="1"/>
    <s v="CREDIT CARD"/>
    <n v="31"/>
    <x v="0"/>
    <n v="31"/>
    <n v="1284"/>
    <x v="0"/>
    <x v="0"/>
    <s v="2020-07-09"/>
    <d v="2020-07-09T00:00:00"/>
    <x v="316"/>
    <s v="Alto"/>
    <s v="High"/>
    <n v="34.368659365591093"/>
    <x v="3"/>
    <s v="SMS"/>
    <s v="SMS"/>
    <b v="0"/>
    <s v="No"/>
    <s v="Running"/>
    <x v="1"/>
    <s v="Medium"/>
    <n v="0.14634146341463414"/>
    <x v="0"/>
    <x v="0"/>
  </r>
  <r>
    <s v="1039-TEWS"/>
    <x v="0"/>
    <n v="12"/>
    <x v="1"/>
    <x v="5"/>
    <n v="1"/>
    <s v="Yes"/>
    <n v="0"/>
    <s v="LA"/>
    <s v="Female"/>
    <s v="Female"/>
    <x v="43"/>
    <s v="No"/>
    <s v="No"/>
    <x v="0"/>
    <n v="0"/>
    <x v="0"/>
    <x v="0"/>
    <s v="direct debit"/>
    <n v="18"/>
    <x v="1"/>
    <n v="18"/>
    <n v="209"/>
    <x v="0"/>
    <x v="0"/>
    <s v="2023/10/12"/>
    <d v="2023-10-12T00:00:00"/>
    <x v="754"/>
    <s v="Bajo"/>
    <s v="Low"/>
    <n v="21.43345891350846"/>
    <x v="7"/>
    <s v="SMS"/>
    <s v="SMS"/>
    <b v="1"/>
    <s v="Yes"/>
    <s v="Running"/>
    <x v="0"/>
    <s v="Low"/>
    <n v="0.16666666666666666"/>
    <x v="0"/>
    <x v="0"/>
  </r>
  <r>
    <s v="4187-NIKC"/>
    <x v="0"/>
    <n v="21"/>
    <x v="2"/>
    <x v="9"/>
    <n v="1"/>
    <s v="Yes"/>
    <n v="0"/>
    <s v="AL"/>
    <s v="Hombre"/>
    <s v="Male"/>
    <x v="34"/>
    <s v="No"/>
    <s v="Yes"/>
    <x v="0"/>
    <n v="0"/>
    <x v="1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eading"/>
    <x v="1"/>
    <s v="Medium"/>
    <n v="0.2857142857142857"/>
    <x v="0"/>
    <x v="1"/>
  </r>
  <r>
    <s v="4431-PMPF"/>
    <x v="1"/>
    <n v="33"/>
    <x v="0"/>
    <x v="5"/>
    <n v="1"/>
    <s v="Yes"/>
    <n v="0"/>
    <s v="OR"/>
    <s v="Hombre"/>
    <s v="Male"/>
    <x v="48"/>
    <s v="No"/>
    <s v="Yes"/>
    <x v="0"/>
    <n v="0"/>
    <x v="0"/>
    <x v="0"/>
    <s v="direct debit"/>
    <n v="48"/>
    <x v="1"/>
    <n v="48"/>
    <n v="1574"/>
    <x v="5"/>
    <x v="18"/>
    <s v="2022-02-03"/>
    <d v="2022-02-03T00:00:00"/>
    <x v="596"/>
    <s v="Medio"/>
    <s v="Medium"/>
    <n v="43.108220840477458"/>
    <x v="6"/>
    <s v="SMS"/>
    <s v="SMS"/>
    <b v="0"/>
    <s v="No"/>
    <s v="Reading"/>
    <x v="1"/>
    <s v="High"/>
    <n v="0.24242424242424243"/>
    <x v="0"/>
    <x v="1"/>
  </r>
  <r>
    <s v="3781-DXEC"/>
    <x v="1"/>
    <n v="1"/>
    <x v="0"/>
    <x v="7"/>
    <n v="1"/>
    <s v="Yes"/>
    <n v="0"/>
    <s v="OR"/>
    <s v="Hombre"/>
    <s v="Male"/>
    <x v="29"/>
    <s v="No"/>
    <s v="Yes"/>
    <x v="1"/>
    <n v="5"/>
    <x v="0"/>
    <x v="0"/>
    <s v="direct debit"/>
    <n v="29"/>
    <x v="1"/>
    <n v="29"/>
    <n v="29"/>
    <x v="3"/>
    <x v="7"/>
    <s v="2021/02/18"/>
    <d v="2021-02-18T00:00:00"/>
    <x v="941"/>
    <s v="Medio"/>
    <s v="Medium"/>
    <n v="29.997891951645311"/>
    <x v="0"/>
    <s v="SMS"/>
    <s v="SMS"/>
    <b v="1"/>
    <s v="Yes"/>
    <s v="Gaming"/>
    <x v="0"/>
    <s v="Low"/>
    <n v="0"/>
    <x v="0"/>
    <x v="1"/>
  </r>
  <r>
    <s v="8718-OEDV"/>
    <x v="1"/>
    <n v="5"/>
    <x v="3"/>
    <x v="9"/>
    <n v="1"/>
    <s v="Yes"/>
    <n v="0"/>
    <s v="VT"/>
    <s v="Female"/>
    <s v="Female"/>
    <x v="63"/>
    <s v="No"/>
    <s v="Yes"/>
    <x v="0"/>
    <n v="0"/>
    <x v="1"/>
    <x v="0"/>
    <s v="CREDIT CARD"/>
    <n v="44"/>
    <x v="0"/>
    <n v="44"/>
    <n v="204"/>
    <x v="1"/>
    <x v="6"/>
    <s v="2022/11/18"/>
    <d v="2022-11-18T00:00:00"/>
    <x v="845"/>
    <s v="Alto"/>
    <s v="High"/>
    <n v="49.986173130690617"/>
    <x v="6"/>
    <s v="SMS"/>
    <s v="SMS"/>
    <b v="0"/>
    <s v="No"/>
    <s v="Reading"/>
    <x v="1"/>
    <s v="High"/>
    <n v="1.6"/>
    <x v="0"/>
    <x v="1"/>
  </r>
  <r>
    <s v="8258-IYWV"/>
    <x v="1"/>
    <n v="12"/>
    <x v="5"/>
    <x v="1"/>
    <n v="1"/>
    <s v="Yes"/>
    <n v="0"/>
    <s v="DC"/>
    <s v="Hombre"/>
    <s v="Male"/>
    <x v="65"/>
    <s v="No"/>
    <s v="Yes"/>
    <x v="0"/>
    <n v="0"/>
    <x v="0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Running"/>
    <x v="1"/>
    <s v="Medium"/>
    <n v="0.41666666666666669"/>
    <x v="0"/>
    <x v="1"/>
  </r>
  <r>
    <s v="3442-XSVE"/>
    <x v="0"/>
    <n v="5"/>
    <x v="1"/>
    <x v="16"/>
    <n v="0"/>
    <s v="No"/>
    <n v="6"/>
    <s v="HI"/>
    <s v="Female"/>
    <s v="Female"/>
    <x v="5"/>
    <s v="No"/>
    <s v="No"/>
    <x v="0"/>
    <n v="0"/>
    <x v="0"/>
    <x v="0"/>
    <s v="direct debit"/>
    <n v="33"/>
    <x v="1"/>
    <n v="33"/>
    <n v="173"/>
    <x v="0"/>
    <x v="0"/>
    <s v="2020-12-09"/>
    <d v="2020-12-09T00:00:00"/>
    <x v="32"/>
    <s v="Medio"/>
    <s v="Medium"/>
    <n v="37.929728910456419"/>
    <x v="9"/>
    <s v="SMS"/>
    <s v="SMS"/>
    <b v="1"/>
    <s v="Yes"/>
    <s v="Gaming"/>
    <x v="1"/>
    <s v="Medium"/>
    <n v="1"/>
    <x v="0"/>
    <x v="0"/>
  </r>
  <r>
    <s v="7361-ZSCI"/>
    <x v="0"/>
    <n v="60"/>
    <x v="1"/>
    <x v="19"/>
    <n v="1"/>
    <s v="Yes"/>
    <n v="0"/>
    <s v="WI"/>
    <s v="Hombre"/>
    <s v="Male"/>
    <x v="26"/>
    <s v="No"/>
    <s v="No"/>
    <x v="0"/>
    <n v="0"/>
    <x v="0"/>
    <x v="0"/>
    <s v="direct debit"/>
    <n v="65"/>
    <x v="1"/>
    <n v="65"/>
    <n v="3923"/>
    <x v="0"/>
    <x v="0"/>
    <s v="2023/08/05"/>
    <d v="2023-08-05T00:00:00"/>
    <x v="232"/>
    <s v="Medio"/>
    <s v="Medium"/>
    <n v="73.450095685841077"/>
    <x v="3"/>
    <s v="SMS"/>
    <s v="SMS"/>
    <b v="0"/>
    <s v="No"/>
    <s v="Cooking"/>
    <x v="2"/>
    <s v="Medium"/>
    <n v="0.1"/>
    <x v="2"/>
    <x v="0"/>
  </r>
  <r>
    <s v="0848-LPHC"/>
    <x v="0"/>
    <n v="73"/>
    <x v="0"/>
    <x v="7"/>
    <n v="1"/>
    <s v="Yes"/>
    <n v="0"/>
    <s v="DE"/>
    <s v="Hombre"/>
    <s v="Male"/>
    <x v="44"/>
    <s v="No"/>
    <s v="Yes"/>
    <x v="0"/>
    <n v="0"/>
    <x v="1"/>
    <x v="2"/>
    <s v="PAPER CHECK"/>
    <n v="69"/>
    <x v="3"/>
    <n v="69"/>
    <n v="5057"/>
    <x v="0"/>
    <x v="0"/>
    <s v="2021/05/09"/>
    <d v="2021-05-09T00:00:00"/>
    <x v="991"/>
    <s v="Medio"/>
    <s v="Medium"/>
    <n v="76.635727561842202"/>
    <x v="9"/>
    <s v="Email"/>
    <s v="Email"/>
    <b v="0"/>
    <s v="No"/>
    <s v="Reading"/>
    <x v="2"/>
    <s v="Medium"/>
    <n v="6.8493150684931503E-2"/>
    <x v="0"/>
    <x v="1"/>
  </r>
  <r>
    <s v="3839-SHQM"/>
    <x v="0"/>
    <n v="42"/>
    <x v="1"/>
    <x v="30"/>
    <n v="0"/>
    <s v="No"/>
    <n v="55"/>
    <s v="WA"/>
    <s v="Female"/>
    <s v="Female"/>
    <x v="8"/>
    <s v="Yes"/>
    <s v="No"/>
    <x v="1"/>
    <n v="5"/>
    <x v="0"/>
    <x v="1"/>
    <s v="CREDIT CARD"/>
    <n v="46"/>
    <x v="0"/>
    <n v="46"/>
    <n v="1922"/>
    <x v="0"/>
    <x v="0"/>
    <s v="2021/04/22"/>
    <d v="2021-04-22T00:00:00"/>
    <x v="127"/>
    <s v="Bajo"/>
    <s v="Low"/>
    <n v="50.649863911217608"/>
    <x v="3"/>
    <s v="Teléfono"/>
    <s v="Phone"/>
    <b v="1"/>
    <s v="Yes"/>
    <s v="Running"/>
    <x v="1"/>
    <s v="Medium"/>
    <n v="0.14285714285714285"/>
    <x v="2"/>
    <x v="2"/>
  </r>
  <r>
    <s v="9960-FJEQ"/>
    <x v="0"/>
    <n v="61"/>
    <x v="1"/>
    <x v="16"/>
    <n v="1"/>
    <s v="Yes"/>
    <n v="0"/>
    <s v="TN"/>
    <s v="Hombre"/>
    <s v="Male"/>
    <x v="0"/>
    <s v="No"/>
    <s v="No"/>
    <x v="0"/>
    <n v="0"/>
    <x v="1"/>
    <x v="2"/>
    <s v="direct debit"/>
    <n v="40"/>
    <x v="1"/>
    <n v="40"/>
    <n v="2464"/>
    <x v="0"/>
    <x v="0"/>
    <s v="2023/06/26"/>
    <d v="2023-06-26T00:00:00"/>
    <x v="20"/>
    <s v="Alto"/>
    <s v="High"/>
    <n v="39.085752287779563"/>
    <x v="1"/>
    <s v="Email"/>
    <s v="Email"/>
    <b v="1"/>
    <s v="Yes"/>
    <s v="Gaming"/>
    <x v="1"/>
    <s v="High"/>
    <n v="0.16393442622950818"/>
    <x v="0"/>
    <x v="0"/>
  </r>
  <r>
    <s v="3639-LUCC"/>
    <x v="1"/>
    <n v="7"/>
    <x v="4"/>
    <x v="3"/>
    <n v="1"/>
    <s v="Yes"/>
    <n v="0"/>
    <s v="NY"/>
    <s v="Hombre"/>
    <s v="Male"/>
    <x v="55"/>
    <s v="No"/>
    <s v="No"/>
    <x v="0"/>
    <n v="0"/>
    <x v="1"/>
    <x v="0"/>
    <s v="direct debit"/>
    <n v="53"/>
    <x v="1"/>
    <n v="53"/>
    <n v="385"/>
    <x v="1"/>
    <x v="6"/>
    <s v="2022-10-20"/>
    <d v="2022-10-20T00:00:00"/>
    <x v="318"/>
    <s v="Alto"/>
    <s v="High"/>
    <n v="61.820855257293367"/>
    <x v="2"/>
    <s v="Teléfono"/>
    <s v="Phone"/>
    <b v="0"/>
    <s v="No"/>
    <s v="Gaming"/>
    <x v="2"/>
    <s v="Medium"/>
    <n v="0.5714285714285714"/>
    <x v="0"/>
    <x v="0"/>
  </r>
  <r>
    <s v="3208-MGJJ"/>
    <x v="0"/>
    <n v="59"/>
    <x v="1"/>
    <x v="0"/>
    <n v="0"/>
    <s v="No"/>
    <n v="0"/>
    <s v="OR"/>
    <s v="Hombre"/>
    <s v="Male"/>
    <x v="16"/>
    <s v="No"/>
    <s v="No"/>
    <x v="1"/>
    <n v="2"/>
    <x v="0"/>
    <x v="2"/>
    <s v="CREDIT CARD"/>
    <n v="7"/>
    <x v="0"/>
    <n v="7"/>
    <n v="428"/>
    <x v="0"/>
    <x v="0"/>
    <s v="2023-11-09"/>
    <d v="2023-11-09T00:00:00"/>
    <x v="1145"/>
    <s v="Alto"/>
    <s v="High"/>
    <n v="5.6957656343303853"/>
    <x v="4"/>
    <s v="Teléfono"/>
    <s v="Phone"/>
    <b v="0"/>
    <s v="No"/>
    <s v="Reading"/>
    <x v="0"/>
    <s v="Low"/>
    <n v="1.6949152542372881E-2"/>
    <x v="0"/>
    <x v="0"/>
  </r>
  <r>
    <s v="3640-GGXU"/>
    <x v="0"/>
    <n v="73"/>
    <x v="2"/>
    <x v="0"/>
    <n v="0"/>
    <s v="No"/>
    <n v="0"/>
    <s v="VA"/>
    <s v="Female"/>
    <s v="Female"/>
    <x v="18"/>
    <s v="No"/>
    <s v="No"/>
    <x v="1"/>
    <n v="5"/>
    <x v="0"/>
    <x v="2"/>
    <s v="direct debit"/>
    <n v="8"/>
    <x v="1"/>
    <n v="8"/>
    <n v="570"/>
    <x v="0"/>
    <x v="0"/>
    <s v="2022/03/26"/>
    <d v="2022-03-26T00:00:00"/>
    <x v="120"/>
    <s v="Bajo"/>
    <s v="Low"/>
    <n v="7.7053997303037267"/>
    <x v="2"/>
    <s v="Email"/>
    <s v="Email"/>
    <b v="1"/>
    <s v="Yes"/>
    <s v="Cooking"/>
    <x v="0"/>
    <s v="Medium"/>
    <n v="5.4794520547945202E-2"/>
    <x v="0"/>
    <x v="0"/>
  </r>
  <r>
    <s v="9020-QYOX"/>
    <x v="0"/>
    <n v="41"/>
    <x v="1"/>
    <x v="17"/>
    <n v="1"/>
    <s v="Yes"/>
    <n v="0"/>
    <s v="NE"/>
    <s v="Female"/>
    <s v="Female"/>
    <x v="33"/>
    <s v="Yes"/>
    <s v="No"/>
    <x v="0"/>
    <n v="0"/>
    <x v="0"/>
    <x v="1"/>
    <s v="direct debit"/>
    <n v="42"/>
    <x v="1"/>
    <n v="42"/>
    <n v="1735"/>
    <x v="0"/>
    <x v="0"/>
    <s v="2023-06-20"/>
    <d v="2023-06-20T00:00:00"/>
    <x v="1146"/>
    <s v="Medio"/>
    <s v="Medium"/>
    <n v="46.8206771537211"/>
    <x v="5"/>
    <s v="Teléfono"/>
    <s v="Phone"/>
    <b v="1"/>
    <s v="Yes"/>
    <s v="Running"/>
    <x v="1"/>
    <s v="Medium"/>
    <n v="7.3170731707317069E-2"/>
    <x v="2"/>
    <x v="2"/>
  </r>
  <r>
    <s v="8708-PTFP"/>
    <x v="1"/>
    <n v="2"/>
    <x v="1"/>
    <x v="1"/>
    <n v="1"/>
    <s v="Yes"/>
    <n v="0"/>
    <s v="KS"/>
    <s v="Female"/>
    <s v="Female"/>
    <x v="15"/>
    <s v="No"/>
    <s v="No"/>
    <x v="0"/>
    <n v="0"/>
    <x v="0"/>
    <x v="0"/>
    <s v="CREDIT CARD"/>
    <n v="16"/>
    <x v="0"/>
    <n v="16"/>
    <n v="29"/>
    <x v="4"/>
    <x v="9"/>
    <s v="2023/01/22"/>
    <d v="2023-01-22T00:00:00"/>
    <x v="781"/>
    <s v="Bajo"/>
    <s v="Low"/>
    <n v="17.401397627894791"/>
    <x v="8"/>
    <s v="Teléfono"/>
    <s v="Phone"/>
    <b v="1"/>
    <s v="Yes"/>
    <s v="Cooking"/>
    <x v="0"/>
    <s v="High"/>
    <n v="4.5"/>
    <x v="0"/>
    <x v="0"/>
  </r>
  <r>
    <s v="1536-FWUS"/>
    <x v="1"/>
    <n v="1"/>
    <x v="1"/>
    <x v="24"/>
    <n v="1"/>
    <s v="Yes"/>
    <n v="0"/>
    <s v="SC"/>
    <s v="Hombre"/>
    <s v="Male"/>
    <x v="32"/>
    <s v="Yes"/>
    <s v="No"/>
    <x v="0"/>
    <n v="0"/>
    <x v="0"/>
    <x v="0"/>
    <s v="PAPER CHECK"/>
    <n v="19"/>
    <x v="3"/>
    <n v="19"/>
    <n v="19"/>
    <x v="2"/>
    <x v="5"/>
    <s v="2022/06/27"/>
    <d v="2022-06-27T00:00:00"/>
    <x v="1076"/>
    <s v="Bajo"/>
    <s v="Low"/>
    <n v="21.594073771260579"/>
    <x v="0"/>
    <s v="Teléfono"/>
    <s v="Phone"/>
    <b v="0"/>
    <s v="No"/>
    <s v="Running"/>
    <x v="0"/>
    <s v="Low"/>
    <n v="0"/>
    <x v="2"/>
    <x v="2"/>
  </r>
  <r>
    <s v="1716-VSME"/>
    <x v="0"/>
    <n v="13"/>
    <x v="1"/>
    <x v="0"/>
    <n v="0"/>
    <s v="No"/>
    <n v="0"/>
    <s v="NE"/>
    <s v="Female"/>
    <s v="Female"/>
    <x v="47"/>
    <s v="Yes"/>
    <s v="No"/>
    <x v="0"/>
    <n v="0"/>
    <x v="0"/>
    <x v="2"/>
    <s v="CREDIT CARD"/>
    <n v="13"/>
    <x v="0"/>
    <n v="13"/>
    <n v="170"/>
    <x v="0"/>
    <x v="0"/>
    <s v="2020-09-18"/>
    <d v="2020-09-18T00:00:00"/>
    <x v="1147"/>
    <s v="Medio"/>
    <s v="Medium"/>
    <n v="10.56705301216657"/>
    <x v="8"/>
    <s v="Teléfono"/>
    <s v="Phone"/>
    <b v="1"/>
    <s v="Yes"/>
    <s v="Cooking"/>
    <x v="0"/>
    <s v="High"/>
    <n v="0.69230769230769229"/>
    <x v="0"/>
    <x v="2"/>
  </r>
  <r>
    <s v="7040-AEUQ"/>
    <x v="0"/>
    <n v="20"/>
    <x v="1"/>
    <x v="0"/>
    <n v="0"/>
    <s v="No"/>
    <n v="0"/>
    <s v="ID"/>
    <s v="Hombre"/>
    <s v="Male"/>
    <x v="22"/>
    <s v="Yes"/>
    <s v="No"/>
    <x v="0"/>
    <n v="0"/>
    <x v="0"/>
    <x v="1"/>
    <s v="CREDIT CARD"/>
    <n v="10"/>
    <x v="0"/>
    <n v="10"/>
    <n v="195"/>
    <x v="0"/>
    <x v="0"/>
    <s v="2020/03/09"/>
    <d v="2020-03-09T00:00:00"/>
    <x v="334"/>
    <s v="Bajo"/>
    <s v="Low"/>
    <n v="11.439813600114061"/>
    <x v="8"/>
    <s v="Teléfono"/>
    <s v="Phone"/>
    <b v="0"/>
    <s v="No"/>
    <s v="Cooking"/>
    <x v="0"/>
    <s v="High"/>
    <n v="0.45"/>
    <x v="0"/>
    <x v="2"/>
  </r>
  <r>
    <s v="4252-LCUP"/>
    <x v="0"/>
    <n v="42"/>
    <x v="0"/>
    <x v="24"/>
    <n v="1"/>
    <s v="Yes"/>
    <n v="0"/>
    <s v="GA"/>
    <s v="Hombre"/>
    <s v="Male"/>
    <x v="22"/>
    <s v="Yes"/>
    <s v="No"/>
    <x v="1"/>
    <n v="5"/>
    <x v="0"/>
    <x v="0"/>
    <s v="CREDIT CARD"/>
    <n v="24"/>
    <x v="0"/>
    <n v="24"/>
    <n v="1012"/>
    <x v="0"/>
    <x v="0"/>
    <s v="2020/02/22"/>
    <d v="2020-02-22T00:00:00"/>
    <x v="265"/>
    <s v="Alto"/>
    <s v="High"/>
    <n v="25.818892643345901"/>
    <x v="4"/>
    <s v="Teléfono"/>
    <s v="Phone"/>
    <b v="1"/>
    <s v="Yes"/>
    <s v="Gaming"/>
    <x v="0"/>
    <s v="Low"/>
    <n v="2.3809523809523808E-2"/>
    <x v="2"/>
    <x v="2"/>
  </r>
  <r>
    <s v="8493-CGNC"/>
    <x v="0"/>
    <n v="9"/>
    <x v="1"/>
    <x v="9"/>
    <n v="1"/>
    <s v="Yes"/>
    <n v="0"/>
    <s v="IN"/>
    <s v="Hombre"/>
    <s v="Male"/>
    <x v="52"/>
    <s v="No"/>
    <s v="Yes"/>
    <x v="0"/>
    <n v="0"/>
    <x v="0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Gaming"/>
    <x v="0"/>
    <s v="Medium"/>
    <n v="0.44444444444444442"/>
    <x v="0"/>
    <x v="1"/>
  </r>
  <r>
    <s v="1691-ZNXX"/>
    <x v="0"/>
    <n v="34"/>
    <x v="1"/>
    <x v="1"/>
    <n v="1"/>
    <s v="Yes"/>
    <n v="0"/>
    <s v="ME"/>
    <s v="Female"/>
    <s v="Female"/>
    <x v="0"/>
    <s v="No"/>
    <s v="No"/>
    <x v="0"/>
    <n v="0"/>
    <x v="1"/>
    <x v="1"/>
    <s v="CREDIT CARD"/>
    <n v="33"/>
    <x v="0"/>
    <n v="33"/>
    <n v="1141"/>
    <x v="0"/>
    <x v="0"/>
    <s v="2023-09-12"/>
    <d v="2023-09-12T00:00:00"/>
    <x v="894"/>
    <s v="Medio"/>
    <s v="Medium"/>
    <n v="31.787442997333841"/>
    <x v="7"/>
    <s v="Email"/>
    <s v="Email"/>
    <b v="1"/>
    <s v="Yes"/>
    <s v="Running"/>
    <x v="1"/>
    <s v="Low"/>
    <n v="5.8823529411764705E-2"/>
    <x v="0"/>
    <x v="0"/>
  </r>
  <r>
    <s v="3702-WNRA"/>
    <x v="1"/>
    <n v="1"/>
    <x v="0"/>
    <x v="20"/>
    <n v="1"/>
    <s v="Yes"/>
    <n v="0"/>
    <s v="WY"/>
    <s v="Hombre"/>
    <s v="Male"/>
    <x v="20"/>
    <s v="Yes"/>
    <s v="No"/>
    <x v="0"/>
    <n v="0"/>
    <x v="0"/>
    <x v="0"/>
    <s v="direct debit"/>
    <n v="39"/>
    <x v="1"/>
    <n v="39"/>
    <n v="39"/>
    <x v="1"/>
    <x v="8"/>
    <s v="2021/07/09"/>
    <d v="2021-07-09T00:00:00"/>
    <x v="989"/>
    <s v="Medio"/>
    <s v="Medium"/>
    <n v="31.912130846861299"/>
    <x v="9"/>
    <s v="SMS"/>
    <s v="SMS"/>
    <b v="0"/>
    <s v="No"/>
    <s v="Cooking"/>
    <x v="1"/>
    <s v="Medium"/>
    <n v="5"/>
    <x v="2"/>
    <x v="2"/>
  </r>
  <r>
    <s v="3218-FMUK"/>
    <x v="1"/>
    <n v="2"/>
    <x v="1"/>
    <x v="7"/>
    <n v="1"/>
    <s v="Yes"/>
    <n v="0"/>
    <s v="KS"/>
    <s v="Female"/>
    <s v="Female"/>
    <x v="4"/>
    <s v="No"/>
    <s v="No"/>
    <x v="0"/>
    <n v="0"/>
    <x v="0"/>
    <x v="0"/>
    <s v="direct debit"/>
    <n v="36"/>
    <x v="1"/>
    <n v="36"/>
    <n v="76"/>
    <x v="1"/>
    <x v="10"/>
    <s v="2022-11-07"/>
    <d v="2022-11-07T00:00:00"/>
    <x v="777"/>
    <s v="Bajo"/>
    <s v="Low"/>
    <n v="39.390875016049037"/>
    <x v="6"/>
    <s v="SMS"/>
    <s v="SMS"/>
    <b v="0"/>
    <s v="No"/>
    <s v="Running"/>
    <x v="1"/>
    <s v="High"/>
    <n v="4"/>
    <x v="0"/>
    <x v="0"/>
  </r>
  <r>
    <s v="5495-FJFO"/>
    <x v="1"/>
    <n v="8"/>
    <x v="3"/>
    <x v="7"/>
    <n v="1"/>
    <s v="Yes"/>
    <n v="0"/>
    <s v="VA"/>
    <s v="Hombre"/>
    <s v="Male"/>
    <x v="43"/>
    <s v="No"/>
    <s v="No"/>
    <x v="1"/>
    <n v="3"/>
    <x v="1"/>
    <x v="0"/>
    <s v="direct debit"/>
    <n v="15"/>
    <x v="1"/>
    <n v="15"/>
    <n v="125"/>
    <x v="2"/>
    <x v="5"/>
    <s v="2020-06-17"/>
    <d v="2020-06-17T00:00:00"/>
    <x v="127"/>
    <s v="Medio"/>
    <s v="Medium"/>
    <n v="15.59756378002213"/>
    <x v="7"/>
    <s v="SMS"/>
    <s v="SMS"/>
    <b v="0"/>
    <s v="No"/>
    <s v="Reading"/>
    <x v="0"/>
    <s v="Low"/>
    <n v="0.25"/>
    <x v="0"/>
    <x v="0"/>
  </r>
  <r>
    <s v="4052-AJRN"/>
    <x v="0"/>
    <n v="35"/>
    <x v="1"/>
    <x v="0"/>
    <n v="0"/>
    <s v="No"/>
    <n v="0"/>
    <s v="ID"/>
    <s v="Hombre"/>
    <s v="Male"/>
    <x v="38"/>
    <s v="No"/>
    <s v="No"/>
    <x v="1"/>
    <n v="4"/>
    <x v="0"/>
    <x v="2"/>
    <s v="CREDIT CARD"/>
    <n v="8"/>
    <x v="0"/>
    <n v="8"/>
    <n v="287"/>
    <x v="0"/>
    <x v="0"/>
    <s v="2021-03-13"/>
    <d v="2021-03-13T00:00:00"/>
    <x v="628"/>
    <s v="Bajo"/>
    <s v="Low"/>
    <n v="8.5427689426712003"/>
    <x v="4"/>
    <s v="SMS"/>
    <s v="SMS"/>
    <b v="1"/>
    <s v="Yes"/>
    <s v="Reading"/>
    <x v="0"/>
    <s v="Low"/>
    <n v="2.8571428571428571E-2"/>
    <x v="0"/>
    <x v="0"/>
  </r>
  <r>
    <s v="9118-GMNG"/>
    <x v="1"/>
    <n v="48"/>
    <x v="3"/>
    <x v="13"/>
    <n v="1"/>
    <s v="Yes"/>
    <n v="0"/>
    <s v="KY"/>
    <s v="Female"/>
    <s v="Female"/>
    <x v="65"/>
    <s v="No"/>
    <s v="Yes"/>
    <x v="0"/>
    <n v="0"/>
    <x v="0"/>
    <x v="0"/>
    <s v="direct debit"/>
    <n v="45"/>
    <x v="1"/>
    <n v="45"/>
    <n v="2189"/>
    <x v="5"/>
    <x v="18"/>
    <s v="2021-05-02"/>
    <d v="2021-05-02T00:00:00"/>
    <x v="563"/>
    <s v="Medio"/>
    <s v="Medium"/>
    <n v="40.267910148938277"/>
    <x v="9"/>
    <s v="Teléfono"/>
    <s v="Phone"/>
    <b v="1"/>
    <s v="Yes"/>
    <s v="Reading"/>
    <x v="1"/>
    <s v="Medium"/>
    <n v="0.10416666666666667"/>
    <x v="0"/>
    <x v="1"/>
  </r>
  <r>
    <s v="0612-LDTQ"/>
    <x v="0"/>
    <n v="1"/>
    <x v="1"/>
    <x v="4"/>
    <n v="1"/>
    <s v="Yes"/>
    <n v="0"/>
    <s v="ND"/>
    <s v="Hombre"/>
    <s v="Male"/>
    <x v="38"/>
    <s v="No"/>
    <s v="No"/>
    <x v="0"/>
    <n v="0"/>
    <x v="0"/>
    <x v="0"/>
    <s v="direct debit"/>
    <n v="31"/>
    <x v="1"/>
    <n v="31"/>
    <n v="31"/>
    <x v="0"/>
    <x v="0"/>
    <s v="2021/02/19"/>
    <d v="2021-02-19T00:00:00"/>
    <x v="58"/>
    <s v="Bajo"/>
    <s v="Low"/>
    <n v="32.598053155455773"/>
    <x v="9"/>
    <s v="Email"/>
    <s v="Email"/>
    <b v="1"/>
    <s v="Yes"/>
    <s v="Gaming"/>
    <x v="1"/>
    <s v="Medium"/>
    <n v="5"/>
    <x v="0"/>
    <x v="0"/>
  </r>
  <r>
    <s v="5381-UBGY"/>
    <x v="1"/>
    <n v="18"/>
    <x v="1"/>
    <x v="7"/>
    <n v="1"/>
    <s v="Yes"/>
    <n v="0"/>
    <s v="OH"/>
    <s v="Hombre"/>
    <s v="Male"/>
    <x v="29"/>
    <s v="No"/>
    <s v="Yes"/>
    <x v="0"/>
    <n v="0"/>
    <x v="0"/>
    <x v="0"/>
    <s v="direct debit"/>
    <n v="42"/>
    <x v="1"/>
    <n v="42"/>
    <n v="775"/>
    <x v="4"/>
    <x v="14"/>
    <s v="2022/04/14"/>
    <d v="2022-04-14T00:00:00"/>
    <x v="218"/>
    <s v="Alto"/>
    <s v="High"/>
    <n v="40.323021325813897"/>
    <x v="0"/>
    <s v="Teléfono"/>
    <s v="Phone"/>
    <b v="0"/>
    <s v="No"/>
    <s v="Running"/>
    <x v="1"/>
    <s v="Low"/>
    <n v="0"/>
    <x v="0"/>
    <x v="1"/>
  </r>
  <r>
    <s v="0668-NEQN"/>
    <x v="0"/>
    <n v="16"/>
    <x v="1"/>
    <x v="3"/>
    <n v="0"/>
    <s v="No"/>
    <n v="23"/>
    <s v="AZ"/>
    <s v="Hombre"/>
    <s v="Male"/>
    <x v="24"/>
    <s v="No"/>
    <s v="No"/>
    <x v="1"/>
    <n v="2"/>
    <x v="0"/>
    <x v="0"/>
    <s v="CREDIT CARD"/>
    <n v="17"/>
    <x v="0"/>
    <n v="17"/>
    <n v="279"/>
    <x v="0"/>
    <x v="0"/>
    <s v="2022-01-09"/>
    <d v="2022-01-09T00:00:00"/>
    <x v="1148"/>
    <s v="Medio"/>
    <s v="Medium"/>
    <n v="18.312905005737441"/>
    <x v="10"/>
    <s v="Teléfono"/>
    <s v="Phone"/>
    <b v="1"/>
    <s v="Yes"/>
    <s v="Cooking"/>
    <x v="0"/>
    <s v="Medium"/>
    <n v="0.4375"/>
    <x v="0"/>
    <x v="0"/>
  </r>
  <r>
    <s v="7460-IECC"/>
    <x v="0"/>
    <n v="60"/>
    <x v="1"/>
    <x v="2"/>
    <n v="1"/>
    <s v="Yes"/>
    <n v="0"/>
    <s v="LA"/>
    <s v="Female"/>
    <s v="Female"/>
    <x v="10"/>
    <s v="No"/>
    <s v="No"/>
    <x v="0"/>
    <n v="0"/>
    <x v="1"/>
    <x v="2"/>
    <s v="CREDIT CARD"/>
    <n v="51"/>
    <x v="0"/>
    <n v="51"/>
    <n v="3078"/>
    <x v="0"/>
    <x v="0"/>
    <s v="2021/03/08"/>
    <d v="2021-03-08T00:00:00"/>
    <x v="561"/>
    <s v="Alto"/>
    <s v="High"/>
    <n v="61.042026890111373"/>
    <x v="5"/>
    <s v="SMS"/>
    <s v="SMS"/>
    <b v="0"/>
    <s v="No"/>
    <s v="Running"/>
    <x v="2"/>
    <s v="Medium"/>
    <n v="0.05"/>
    <x v="0"/>
    <x v="0"/>
  </r>
  <r>
    <s v="2591-AYDV"/>
    <x v="0"/>
    <n v="3"/>
    <x v="1"/>
    <x v="0"/>
    <n v="0"/>
    <s v="No"/>
    <n v="0"/>
    <s v="WY"/>
    <s v="Hombre"/>
    <s v="Male"/>
    <x v="55"/>
    <s v="No"/>
    <s v="No"/>
    <x v="0"/>
    <n v="0"/>
    <x v="0"/>
    <x v="0"/>
    <s v="CREDIT CARD"/>
    <n v="9"/>
    <x v="0"/>
    <n v="9"/>
    <n v="23"/>
    <x v="0"/>
    <x v="0"/>
    <s v="2021/09/10"/>
    <d v="2021-09-10T00:00:00"/>
    <x v="1083"/>
    <s v="Medio"/>
    <s v="Medium"/>
    <n v="9.5965994027391517"/>
    <x v="8"/>
    <s v="SMS"/>
    <s v="SMS"/>
    <b v="0"/>
    <s v="No"/>
    <s v="Cooking"/>
    <x v="0"/>
    <s v="High"/>
    <n v="3"/>
    <x v="0"/>
    <x v="0"/>
  </r>
  <r>
    <s v="5613-BFKE"/>
    <x v="0"/>
    <n v="27"/>
    <x v="1"/>
    <x v="1"/>
    <n v="1"/>
    <s v="Yes"/>
    <n v="0"/>
    <s v="GA"/>
    <s v="Female"/>
    <s v="Female"/>
    <x v="58"/>
    <s v="No"/>
    <s v="No"/>
    <x v="0"/>
    <n v="0"/>
    <x v="1"/>
    <x v="0"/>
    <s v="CREDIT CARD"/>
    <n v="11"/>
    <x v="0"/>
    <n v="11"/>
    <n v="300"/>
    <x v="0"/>
    <x v="0"/>
    <s v="2022-12-22"/>
    <d v="2022-12-22T00:00:00"/>
    <x v="887"/>
    <s v="Medio"/>
    <s v="Medium"/>
    <n v="9.3644945591454434"/>
    <x v="5"/>
    <s v="Teléfono"/>
    <s v="Phone"/>
    <b v="1"/>
    <s v="Yes"/>
    <s v="Reading"/>
    <x v="0"/>
    <s v="Medium"/>
    <n v="0.1111111111111111"/>
    <x v="0"/>
    <x v="0"/>
  </r>
  <r>
    <s v="0832-PWCD"/>
    <x v="0"/>
    <n v="62"/>
    <x v="2"/>
    <x v="0"/>
    <n v="0"/>
    <s v="No"/>
    <n v="0"/>
    <s v="TN"/>
    <s v="Hombre"/>
    <s v="Male"/>
    <x v="18"/>
    <s v="No"/>
    <s v="No"/>
    <x v="0"/>
    <n v="0"/>
    <x v="0"/>
    <x v="2"/>
    <s v="CREDIT CARD"/>
    <n v="16"/>
    <x v="0"/>
    <n v="16"/>
    <n v="988"/>
    <x v="0"/>
    <x v="0"/>
    <s v="2021-05-24"/>
    <d v="2021-05-24T00:00:00"/>
    <x v="921"/>
    <s v="Bajo"/>
    <s v="Low"/>
    <n v="14.56879012735534"/>
    <x v="3"/>
    <s v="Teléfono"/>
    <s v="Phone"/>
    <b v="0"/>
    <s v="No"/>
    <s v="Running"/>
    <x v="0"/>
    <s v="Medium"/>
    <n v="9.6774193548387094E-2"/>
    <x v="0"/>
    <x v="0"/>
  </r>
  <r>
    <s v="1718-OGVT"/>
    <x v="0"/>
    <n v="70"/>
    <x v="1"/>
    <x v="18"/>
    <n v="1"/>
    <s v="Yes"/>
    <n v="0"/>
    <s v="KY"/>
    <s v="Hombre"/>
    <s v="Male"/>
    <x v="57"/>
    <s v="Yes"/>
    <s v="No"/>
    <x v="0"/>
    <n v="0"/>
    <x v="1"/>
    <x v="2"/>
    <s v="CREDIT CARD"/>
    <n v="45"/>
    <x v="0"/>
    <n v="45"/>
    <n v="3147"/>
    <x v="0"/>
    <x v="0"/>
    <s v="2023/08/21"/>
    <d v="2023-08-21T00:00:00"/>
    <x v="900"/>
    <s v="Medio"/>
    <s v="Medium"/>
    <n v="47.227582846106188"/>
    <x v="0"/>
    <s v="SMS"/>
    <s v="SMS"/>
    <b v="0"/>
    <s v="No"/>
    <s v="Gaming"/>
    <x v="1"/>
    <s v="Low"/>
    <n v="0"/>
    <x v="0"/>
    <x v="2"/>
  </r>
  <r>
    <s v="7928-UYUZ"/>
    <x v="0"/>
    <n v="10"/>
    <x v="1"/>
    <x v="7"/>
    <n v="1"/>
    <s v="Yes"/>
    <n v="0"/>
    <s v="VT"/>
    <s v="Female"/>
    <s v="Female"/>
    <x v="43"/>
    <s v="No"/>
    <s v="No"/>
    <x v="0"/>
    <n v="0"/>
    <x v="1"/>
    <x v="2"/>
    <s v="direct debit"/>
    <n v="25"/>
    <x v="1"/>
    <n v="25"/>
    <n v="255"/>
    <x v="0"/>
    <x v="0"/>
    <s v="2022/03/30"/>
    <d v="2022-03-30T00:00:00"/>
    <x v="628"/>
    <s v="Medio"/>
    <s v="Medium"/>
    <n v="20.729301668486841"/>
    <x v="6"/>
    <s v="Email"/>
    <s v="Email"/>
    <b v="1"/>
    <s v="Yes"/>
    <s v="Gaming"/>
    <x v="0"/>
    <s v="High"/>
    <n v="0.8"/>
    <x v="0"/>
    <x v="0"/>
  </r>
  <r>
    <s v="7456-KXWM"/>
    <x v="0"/>
    <n v="4"/>
    <x v="1"/>
    <x v="0"/>
    <n v="0"/>
    <s v="No"/>
    <n v="0"/>
    <s v="NJ"/>
    <s v="Female"/>
    <s v="Female"/>
    <x v="16"/>
    <s v="No"/>
    <s v="No"/>
    <x v="0"/>
    <n v="0"/>
    <x v="0"/>
    <x v="0"/>
    <s v="CREDIT CARD"/>
    <n v="7"/>
    <x v="0"/>
    <n v="7"/>
    <n v="29"/>
    <x v="0"/>
    <x v="0"/>
    <s v="2022/05/23"/>
    <d v="2022-05-23T00:00:00"/>
    <x v="876"/>
    <s v="Bajo"/>
    <s v="Low"/>
    <n v="7.2545749438567286"/>
    <x v="0"/>
    <s v="Teléfono"/>
    <s v="Phone"/>
    <b v="0"/>
    <s v="No"/>
    <s v="Cooking"/>
    <x v="0"/>
    <s v="Low"/>
    <n v="0"/>
    <x v="0"/>
    <x v="0"/>
  </r>
  <r>
    <s v="3373-QQHF"/>
    <x v="0"/>
    <n v="75"/>
    <x v="2"/>
    <x v="0"/>
    <n v="0"/>
    <s v="No"/>
    <n v="0"/>
    <s v="OR"/>
    <s v="Female"/>
    <s v="Female"/>
    <x v="18"/>
    <s v="No"/>
    <s v="No"/>
    <x v="1"/>
    <n v="3"/>
    <x v="0"/>
    <x v="2"/>
    <s v="CREDIT CARD"/>
    <n v="12"/>
    <x v="0"/>
    <n v="12"/>
    <n v="900"/>
    <x v="0"/>
    <x v="0"/>
    <s v="2022/06/06"/>
    <d v="2022-06-06T00:00:00"/>
    <x v="361"/>
    <s v="Medio"/>
    <s v="Medium"/>
    <n v="9.8491851066337084"/>
    <x v="3"/>
    <s v="Email"/>
    <s v="Email"/>
    <b v="1"/>
    <s v="Yes"/>
    <s v="Running"/>
    <x v="0"/>
    <s v="Medium"/>
    <n v="0.08"/>
    <x v="0"/>
    <x v="0"/>
  </r>
  <r>
    <s v="2000-TMWO"/>
    <x v="0"/>
    <n v="58"/>
    <x v="2"/>
    <x v="0"/>
    <n v="0"/>
    <s v="No"/>
    <n v="0"/>
    <s v="WI"/>
    <s v="Female"/>
    <s v="Female"/>
    <x v="36"/>
    <s v="No"/>
    <s v="No"/>
    <x v="0"/>
    <n v="0"/>
    <x v="0"/>
    <x v="2"/>
    <s v="direct debit"/>
    <n v="7"/>
    <x v="1"/>
    <n v="7"/>
    <n v="409"/>
    <x v="0"/>
    <x v="0"/>
    <s v="2022-07-28"/>
    <d v="2022-07-28T00:00:00"/>
    <x v="1107"/>
    <s v="Alto"/>
    <s v="High"/>
    <n v="6.2120042583614747"/>
    <x v="0"/>
    <s v="Teléfono"/>
    <s v="Phone"/>
    <b v="1"/>
    <s v="Yes"/>
    <s v="Cooking"/>
    <x v="0"/>
    <s v="Low"/>
    <n v="0"/>
    <x v="0"/>
    <x v="0"/>
  </r>
  <r>
    <s v="4532-SFWT"/>
    <x v="0"/>
    <n v="30"/>
    <x v="0"/>
    <x v="18"/>
    <n v="1"/>
    <s v="Yes"/>
    <n v="0"/>
    <s v="ID"/>
    <s v="Hombre"/>
    <s v="Male"/>
    <x v="40"/>
    <s v="Yes"/>
    <s v="No"/>
    <x v="0"/>
    <n v="0"/>
    <x v="1"/>
    <x v="0"/>
    <s v="CREDIT CARD"/>
    <n v="34"/>
    <x v="0"/>
    <n v="34"/>
    <n v="1010"/>
    <x v="0"/>
    <x v="0"/>
    <s v="2020-10-15"/>
    <d v="2020-10-15T00:00:00"/>
    <x v="1149"/>
    <s v="Medio"/>
    <s v="Medium"/>
    <n v="32.064935713981029"/>
    <x v="4"/>
    <s v="SMS"/>
    <s v="SMS"/>
    <b v="0"/>
    <s v="No"/>
    <s v="Reading"/>
    <x v="1"/>
    <s v="Low"/>
    <n v="3.3333333333333333E-2"/>
    <x v="0"/>
    <x v="2"/>
  </r>
  <r>
    <s v="6290-RRMI"/>
    <x v="0"/>
    <n v="1"/>
    <x v="1"/>
    <x v="18"/>
    <n v="0"/>
    <s v="No"/>
    <n v="5"/>
    <s v="CO"/>
    <s v="Hombre"/>
    <s v="Male"/>
    <x v="29"/>
    <s v="No"/>
    <s v="Yes"/>
    <x v="0"/>
    <n v="0"/>
    <x v="0"/>
    <x v="0"/>
    <s v="direct debit"/>
    <n v="25"/>
    <x v="1"/>
    <n v="25"/>
    <n v="25"/>
    <x v="0"/>
    <x v="0"/>
    <s v="2023-11-13"/>
    <d v="2023-11-13T00:00:00"/>
    <x v="1088"/>
    <s v="Bajo"/>
    <s v="Low"/>
    <n v="27.510597063858771"/>
    <x v="2"/>
    <s v="Email"/>
    <s v="Email"/>
    <b v="1"/>
    <s v="Yes"/>
    <s v="Running"/>
    <x v="0"/>
    <s v="Medium"/>
    <n v="4"/>
    <x v="0"/>
    <x v="1"/>
  </r>
  <r>
    <s v="3897-YWMQ"/>
    <x v="0"/>
    <n v="61"/>
    <x v="1"/>
    <x v="0"/>
    <n v="0"/>
    <s v="No"/>
    <n v="0"/>
    <s v="WA"/>
    <s v="Hombre"/>
    <s v="Male"/>
    <x v="43"/>
    <s v="No"/>
    <s v="No"/>
    <x v="0"/>
    <n v="0"/>
    <x v="0"/>
    <x v="2"/>
    <s v="direct debit"/>
    <n v="10"/>
    <x v="1"/>
    <n v="10"/>
    <n v="630"/>
    <x v="0"/>
    <x v="0"/>
    <s v="2022/04/20"/>
    <d v="2022-04-20T00:00:00"/>
    <x v="72"/>
    <s v="Bajo"/>
    <s v="Low"/>
    <n v="10.46879279823837"/>
    <x v="5"/>
    <s v="Teléfono"/>
    <s v="Phone"/>
    <b v="0"/>
    <s v="No"/>
    <s v="Cooking"/>
    <x v="0"/>
    <s v="Medium"/>
    <n v="4.9180327868852458E-2"/>
    <x v="0"/>
    <x v="0"/>
  </r>
  <r>
    <s v="0346-QDGF"/>
    <x v="0"/>
    <n v="2"/>
    <x v="1"/>
    <x v="15"/>
    <n v="1"/>
    <s v="Yes"/>
    <n v="0"/>
    <s v="MI"/>
    <s v="Hombre"/>
    <s v="Male"/>
    <x v="32"/>
    <s v="Yes"/>
    <s v="No"/>
    <x v="0"/>
    <n v="0"/>
    <x v="0"/>
    <x v="0"/>
    <s v="CREDIT CARD"/>
    <n v="21"/>
    <x v="0"/>
    <n v="21"/>
    <n v="41"/>
    <x v="0"/>
    <x v="0"/>
    <s v="2021-09-07"/>
    <d v="2021-09-07T00:00:00"/>
    <x v="423"/>
    <s v="Alto"/>
    <s v="High"/>
    <n v="18.22602213467702"/>
    <x v="0"/>
    <s v="Teléfono"/>
    <s v="Phone"/>
    <b v="0"/>
    <s v="No"/>
    <s v="Cooking"/>
    <x v="0"/>
    <s v="Low"/>
    <n v="0"/>
    <x v="2"/>
    <x v="2"/>
  </r>
  <r>
    <s v="5022-KDWI"/>
    <x v="0"/>
    <n v="51"/>
    <x v="2"/>
    <x v="17"/>
    <n v="1"/>
    <s v="Yes"/>
    <n v="0"/>
    <s v="SD"/>
    <s v="Hombre"/>
    <s v="Male"/>
    <x v="16"/>
    <s v="No"/>
    <s v="No"/>
    <x v="0"/>
    <n v="0"/>
    <x v="0"/>
    <x v="1"/>
    <s v="CREDIT CARD"/>
    <n v="40"/>
    <x v="0"/>
    <n v="40"/>
    <n v="2070"/>
    <x v="0"/>
    <x v="0"/>
    <s v="2022/06/26"/>
    <d v="2022-06-26T00:00:00"/>
    <x v="74"/>
    <s v="Bajo"/>
    <s v="Low"/>
    <n v="45.2890857719118"/>
    <x v="2"/>
    <s v="Email"/>
    <s v="Email"/>
    <b v="1"/>
    <s v="Yes"/>
    <s v="Running"/>
    <x v="1"/>
    <s v="Medium"/>
    <n v="7.8431372549019607E-2"/>
    <x v="2"/>
    <x v="0"/>
  </r>
  <r>
    <s v="9601-OEDJ"/>
    <x v="0"/>
    <n v="51"/>
    <x v="2"/>
    <x v="0"/>
    <n v="0"/>
    <s v="No"/>
    <n v="0"/>
    <s v="OH"/>
    <s v="Hombre"/>
    <s v="Male"/>
    <x v="43"/>
    <s v="No"/>
    <s v="No"/>
    <x v="1"/>
    <n v="2"/>
    <x v="0"/>
    <x v="1"/>
    <s v="CREDIT CARD"/>
    <n v="8"/>
    <x v="0"/>
    <n v="8"/>
    <n v="418"/>
    <x v="0"/>
    <x v="0"/>
    <s v="2020-03-06"/>
    <d v="2020-03-06T00:00:00"/>
    <x v="115"/>
    <s v="Bajo"/>
    <s v="Low"/>
    <n v="7.4486870152072724"/>
    <x v="2"/>
    <s v="SMS"/>
    <s v="SMS"/>
    <b v="0"/>
    <s v="No"/>
    <s v="Running"/>
    <x v="0"/>
    <s v="Medium"/>
    <n v="7.8431372549019607E-2"/>
    <x v="0"/>
    <x v="0"/>
  </r>
  <r>
    <s v="0521-NSRI"/>
    <x v="0"/>
    <n v="36"/>
    <x v="1"/>
    <x v="0"/>
    <n v="0"/>
    <s v="No"/>
    <n v="0"/>
    <s v="WI"/>
    <s v="Female"/>
    <s v="Female"/>
    <x v="7"/>
    <s v="No"/>
    <s v="No"/>
    <x v="0"/>
    <n v="0"/>
    <x v="0"/>
    <x v="2"/>
    <s v="CREDIT CARD"/>
    <n v="12"/>
    <x v="0"/>
    <n v="12"/>
    <n v="440"/>
    <x v="0"/>
    <x v="0"/>
    <s v="2023/03/17"/>
    <d v="2023-03-17T00:00:00"/>
    <x v="191"/>
    <s v="Alto"/>
    <s v="High"/>
    <n v="11.5833184371419"/>
    <x v="4"/>
    <s v="Teléfono"/>
    <s v="Phone"/>
    <b v="1"/>
    <s v="Yes"/>
    <s v="Gaming"/>
    <x v="0"/>
    <s v="Low"/>
    <n v="2.7777777777777776E-2"/>
    <x v="0"/>
    <x v="0"/>
  </r>
  <r>
    <s v="7791-ICML"/>
    <x v="0"/>
    <n v="36"/>
    <x v="1"/>
    <x v="5"/>
    <n v="1"/>
    <s v="Yes"/>
    <n v="0"/>
    <s v="CT"/>
    <s v="Female"/>
    <s v="Female"/>
    <x v="52"/>
    <s v="No"/>
    <s v="Yes"/>
    <x v="0"/>
    <n v="0"/>
    <x v="0"/>
    <x v="0"/>
    <s v="CREDIT CARD"/>
    <n v="55"/>
    <x v="0"/>
    <n v="55"/>
    <n v="1969"/>
    <x v="0"/>
    <x v="0"/>
    <s v="2023/12/09"/>
    <d v="2023-12-09T00:00:00"/>
    <x v="1150"/>
    <s v="Alto"/>
    <s v="High"/>
    <n v="46.25659440389191"/>
    <x v="10"/>
    <s v="Teléfono"/>
    <s v="Phone"/>
    <b v="1"/>
    <s v="Yes"/>
    <s v="Running"/>
    <x v="1"/>
    <s v="Medium"/>
    <n v="0.19444444444444445"/>
    <x v="0"/>
    <x v="1"/>
  </r>
  <r>
    <s v="4921-KJFA"/>
    <x v="1"/>
    <n v="26"/>
    <x v="1"/>
    <x v="2"/>
    <n v="1"/>
    <s v="Yes"/>
    <n v="0"/>
    <s v="VA"/>
    <s v="Hombre"/>
    <s v="Male"/>
    <x v="17"/>
    <s v="No"/>
    <s v="No"/>
    <x v="0"/>
    <n v="0"/>
    <x v="0"/>
    <x v="0"/>
    <s v="direct debit"/>
    <n v="29"/>
    <x v="1"/>
    <n v="29"/>
    <n v="752"/>
    <x v="5"/>
    <x v="11"/>
    <s v="2022/04/25"/>
    <d v="2022-04-25T00:00:00"/>
    <x v="995"/>
    <s v="Medio"/>
    <s v="Medium"/>
    <n v="29.853526770242219"/>
    <x v="2"/>
    <s v="Teléfono"/>
    <s v="Phone"/>
    <b v="1"/>
    <s v="Yes"/>
    <s v="Gaming"/>
    <x v="0"/>
    <s v="Medium"/>
    <n v="0.15384615384615385"/>
    <x v="0"/>
    <x v="0"/>
  </r>
  <r>
    <s v="5320-AYGQ"/>
    <x v="0"/>
    <n v="10"/>
    <x v="1"/>
    <x v="18"/>
    <n v="1"/>
    <s v="Yes"/>
    <n v="0"/>
    <s v="OH"/>
    <s v="Female"/>
    <s v="Female"/>
    <x v="10"/>
    <s v="No"/>
    <s v="No"/>
    <x v="1"/>
    <n v="6"/>
    <x v="1"/>
    <x v="0"/>
    <s v="CREDIT CARD"/>
    <n v="20"/>
    <x v="0"/>
    <n v="20"/>
    <n v="199"/>
    <x v="0"/>
    <x v="0"/>
    <s v="2022/05/31"/>
    <d v="2022-05-31T00:00:00"/>
    <x v="1151"/>
    <s v="Bajo"/>
    <s v="Low"/>
    <n v="21.81179349108443"/>
    <x v="5"/>
    <s v="Email"/>
    <s v="Email"/>
    <b v="1"/>
    <s v="Yes"/>
    <s v="Cooking"/>
    <x v="0"/>
    <s v="Medium"/>
    <n v="0.3"/>
    <x v="0"/>
    <x v="0"/>
  </r>
  <r>
    <s v="3694-OYEL"/>
    <x v="0"/>
    <n v="9"/>
    <x v="0"/>
    <x v="5"/>
    <n v="1"/>
    <s v="Yes"/>
    <n v="0"/>
    <s v="CO"/>
    <s v="Hombre"/>
    <s v="Male"/>
    <x v="26"/>
    <s v="No"/>
    <s v="No"/>
    <x v="0"/>
    <n v="0"/>
    <x v="1"/>
    <x v="0"/>
    <s v="direct debit"/>
    <n v="40"/>
    <x v="1"/>
    <n v="40"/>
    <n v="343"/>
    <x v="0"/>
    <x v="0"/>
    <s v="2020/07/17"/>
    <d v="2020-07-17T00:00:00"/>
    <x v="701"/>
    <s v="Alto"/>
    <s v="High"/>
    <n v="45.083758133025839"/>
    <x v="5"/>
    <s v="SMS"/>
    <s v="SMS"/>
    <b v="1"/>
    <s v="Yes"/>
    <s v="Gaming"/>
    <x v="1"/>
    <s v="Medium"/>
    <n v="0.33333333333333331"/>
    <x v="0"/>
    <x v="0"/>
  </r>
  <r>
    <s v="4457-MIIT"/>
    <x v="0"/>
    <n v="47"/>
    <x v="1"/>
    <x v="0"/>
    <n v="0"/>
    <s v="No"/>
    <n v="0"/>
    <s v="MT"/>
    <s v="Female"/>
    <s v="Female"/>
    <x v="32"/>
    <s v="Yes"/>
    <s v="No"/>
    <x v="0"/>
    <n v="0"/>
    <x v="0"/>
    <x v="1"/>
    <s v="direct debit"/>
    <n v="9"/>
    <x v="1"/>
    <n v="9"/>
    <n v="423"/>
    <x v="0"/>
    <x v="0"/>
    <s v="2023-05-11"/>
    <d v="2023-05-11T00:00:00"/>
    <x v="1152"/>
    <s v="Alto"/>
    <s v="High"/>
    <n v="9.1564559581479354"/>
    <x v="8"/>
    <s v="Email"/>
    <s v="Email"/>
    <b v="0"/>
    <s v="No"/>
    <s v="Reading"/>
    <x v="0"/>
    <s v="High"/>
    <n v="0.19148936170212766"/>
    <x v="0"/>
    <x v="2"/>
  </r>
  <r>
    <s v="7515-BQEE"/>
    <x v="0"/>
    <n v="71"/>
    <x v="1"/>
    <x v="13"/>
    <n v="1"/>
    <s v="Yes"/>
    <n v="0"/>
    <s v="WI"/>
    <s v="Hombre"/>
    <s v="Male"/>
    <x v="20"/>
    <s v="Yes"/>
    <s v="No"/>
    <x v="0"/>
    <n v="0"/>
    <x v="1"/>
    <x v="2"/>
    <s v="CREDIT CARD"/>
    <n v="28"/>
    <x v="0"/>
    <n v="28"/>
    <n v="1960"/>
    <x v="0"/>
    <x v="0"/>
    <s v="2022-03-10"/>
    <d v="2022-03-10T00:00:00"/>
    <x v="273"/>
    <s v="Medio"/>
    <s v="Medium"/>
    <n v="33.192207783818219"/>
    <x v="1"/>
    <s v="Teléfono"/>
    <s v="Phone"/>
    <b v="0"/>
    <s v="No"/>
    <s v="Gaming"/>
    <x v="1"/>
    <s v="High"/>
    <n v="0.14084507042253522"/>
    <x v="0"/>
    <x v="2"/>
  </r>
  <r>
    <s v="7630-LEOL"/>
    <x v="1"/>
    <n v="50"/>
    <x v="3"/>
    <x v="2"/>
    <n v="1"/>
    <s v="Yes"/>
    <n v="0"/>
    <s v="MS"/>
    <s v="Hombre"/>
    <s v="Male"/>
    <x v="9"/>
    <s v="No"/>
    <s v="No"/>
    <x v="0"/>
    <n v="0"/>
    <x v="0"/>
    <x v="0"/>
    <s v="direct debit"/>
    <n v="41"/>
    <x v="1"/>
    <n v="41"/>
    <n v="2086"/>
    <x v="1"/>
    <x v="12"/>
    <s v="2020-06-14"/>
    <d v="2020-06-14T00:00:00"/>
    <x v="652"/>
    <s v="Alto"/>
    <s v="High"/>
    <n v="34.693671618524696"/>
    <x v="2"/>
    <s v="Email"/>
    <s v="Email"/>
    <b v="1"/>
    <s v="Yes"/>
    <s v="Running"/>
    <x v="1"/>
    <s v="Medium"/>
    <n v="0.08"/>
    <x v="0"/>
    <x v="0"/>
  </r>
  <r>
    <s v="3606-CBXV"/>
    <x v="0"/>
    <n v="74"/>
    <x v="1"/>
    <x v="0"/>
    <n v="0"/>
    <s v="No"/>
    <n v="0"/>
    <s v="WI"/>
    <s v="Hombre"/>
    <s v="Male"/>
    <x v="21"/>
    <s v="No"/>
    <s v="No"/>
    <x v="0"/>
    <n v="0"/>
    <x v="0"/>
    <x v="2"/>
    <s v="CREDIT CARD"/>
    <n v="13"/>
    <x v="0"/>
    <n v="13"/>
    <n v="963"/>
    <x v="0"/>
    <x v="0"/>
    <s v="2021/01/30"/>
    <d v="2021-01-30T00:00:00"/>
    <x v="908"/>
    <s v="Bajo"/>
    <s v="Low"/>
    <n v="13.351571052169939"/>
    <x v="5"/>
    <s v="Teléfono"/>
    <s v="Phone"/>
    <b v="1"/>
    <s v="Yes"/>
    <s v="Reading"/>
    <x v="0"/>
    <s v="Medium"/>
    <n v="4.0540540540540543E-2"/>
    <x v="0"/>
    <x v="0"/>
  </r>
  <r>
    <s v="2553-XTKU"/>
    <x v="0"/>
    <n v="72"/>
    <x v="1"/>
    <x v="16"/>
    <n v="0"/>
    <s v="No"/>
    <n v="34"/>
    <s v="KS"/>
    <s v="Hombre"/>
    <s v="Male"/>
    <x v="5"/>
    <s v="No"/>
    <s v="No"/>
    <x v="0"/>
    <n v="0"/>
    <x v="1"/>
    <x v="2"/>
    <s v="direct debit"/>
    <n v="48"/>
    <x v="1"/>
    <n v="48"/>
    <n v="3491"/>
    <x v="0"/>
    <x v="0"/>
    <s v="2023-03-10"/>
    <d v="2023-03-10T00:00:00"/>
    <x v="234"/>
    <s v="Alto"/>
    <s v="High"/>
    <n v="55.36916100616034"/>
    <x v="9"/>
    <s v="Teléfono"/>
    <s v="Phone"/>
    <b v="0"/>
    <s v="No"/>
    <s v="Reading"/>
    <x v="1"/>
    <s v="Medium"/>
    <n v="6.9444444444444448E-2"/>
    <x v="0"/>
    <x v="0"/>
  </r>
  <r>
    <s v="4350-OTBZ"/>
    <x v="0"/>
    <n v="57"/>
    <x v="1"/>
    <x v="9"/>
    <n v="0"/>
    <s v="No"/>
    <n v="0"/>
    <s v="TN"/>
    <s v="Female"/>
    <s v="Female"/>
    <x v="39"/>
    <s v="No"/>
    <s v="No"/>
    <x v="0"/>
    <n v="0"/>
    <x v="0"/>
    <x v="1"/>
    <s v="direct debit"/>
    <n v="20"/>
    <x v="1"/>
    <n v="20"/>
    <n v="1165"/>
    <x v="0"/>
    <x v="0"/>
    <s v="2022-08-31"/>
    <d v="2022-08-31T00:00:00"/>
    <x v="810"/>
    <s v="Alto"/>
    <s v="High"/>
    <n v="16.969297567915309"/>
    <x v="6"/>
    <s v="Email"/>
    <s v="Email"/>
    <b v="1"/>
    <s v="Yes"/>
    <s v="Running"/>
    <x v="0"/>
    <s v="High"/>
    <n v="0.14035087719298245"/>
    <x v="0"/>
    <x v="0"/>
  </r>
  <r>
    <s v="7833-JJZV"/>
    <x v="0"/>
    <n v="63"/>
    <x v="1"/>
    <x v="1"/>
    <n v="1"/>
    <s v="Yes"/>
    <n v="0"/>
    <s v="MN"/>
    <s v="Hombre"/>
    <s v="Male"/>
    <x v="17"/>
    <s v="No"/>
    <s v="No"/>
    <x v="0"/>
    <n v="0"/>
    <x v="1"/>
    <x v="1"/>
    <s v="CREDIT CARD"/>
    <n v="50"/>
    <x v="0"/>
    <n v="50"/>
    <n v="3178"/>
    <x v="0"/>
    <x v="0"/>
    <s v="2020/05/22"/>
    <d v="2020-05-22T00:00:00"/>
    <x v="1115"/>
    <s v="Bajo"/>
    <s v="Low"/>
    <n v="50.850457881668873"/>
    <x v="2"/>
    <s v="SMS"/>
    <s v="SMS"/>
    <b v="1"/>
    <s v="Yes"/>
    <s v="Reading"/>
    <x v="1"/>
    <s v="Medium"/>
    <n v="6.3492063492063489E-2"/>
    <x v="0"/>
    <x v="0"/>
  </r>
  <r>
    <s v="5063-TAAO"/>
    <x v="1"/>
    <n v="53"/>
    <x v="3"/>
    <x v="6"/>
    <n v="1"/>
    <s v="Yes"/>
    <n v="0"/>
    <s v="WI"/>
    <s v="Female"/>
    <s v="Female"/>
    <x v="32"/>
    <s v="Yes"/>
    <s v="No"/>
    <x v="0"/>
    <n v="0"/>
    <x v="0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Reading"/>
    <x v="1"/>
    <s v="Medium"/>
    <n v="9.4339622641509441E-2"/>
    <x v="0"/>
    <x v="2"/>
  </r>
  <r>
    <s v="4563-FCIB"/>
    <x v="0"/>
    <n v="66"/>
    <x v="1"/>
    <x v="7"/>
    <n v="1"/>
    <s v="Yes"/>
    <n v="0"/>
    <s v="ID"/>
    <s v="Hombre"/>
    <s v="Male"/>
    <x v="38"/>
    <s v="No"/>
    <s v="No"/>
    <x v="0"/>
    <n v="0"/>
    <x v="1"/>
    <x v="1"/>
    <s v="CREDIT CARD"/>
    <n v="65"/>
    <x v="0"/>
    <n v="65"/>
    <n v="4257"/>
    <x v="0"/>
    <x v="0"/>
    <s v="2020/04/24"/>
    <d v="2020-04-24T00:00:00"/>
    <x v="820"/>
    <s v="Alto"/>
    <s v="High"/>
    <n v="69.121107792133159"/>
    <x v="8"/>
    <s v="Teléfono"/>
    <s v="Phone"/>
    <b v="1"/>
    <s v="Yes"/>
    <s v="Running"/>
    <x v="2"/>
    <s v="High"/>
    <n v="0.13636363636363635"/>
    <x v="0"/>
    <x v="0"/>
  </r>
  <r>
    <s v="6588-JVAT"/>
    <x v="0"/>
    <n v="25"/>
    <x v="1"/>
    <x v="14"/>
    <n v="1"/>
    <s v="Yes"/>
    <n v="0"/>
    <s v="WY"/>
    <s v="Hombre"/>
    <s v="Male"/>
    <x v="20"/>
    <s v="Yes"/>
    <s v="No"/>
    <x v="0"/>
    <n v="0"/>
    <x v="0"/>
    <x v="1"/>
    <s v="CREDIT CARD"/>
    <n v="25"/>
    <x v="0"/>
    <n v="25"/>
    <n v="613"/>
    <x v="0"/>
    <x v="0"/>
    <s v="2022/06/28"/>
    <d v="2022-06-28T00:00:00"/>
    <x v="1091"/>
    <s v="Medio"/>
    <s v="Medium"/>
    <n v="28.31871831702259"/>
    <x v="5"/>
    <s v="Teléfono"/>
    <s v="Phone"/>
    <b v="0"/>
    <s v="No"/>
    <s v="Cooking"/>
    <x v="0"/>
    <s v="Medium"/>
    <n v="0.12"/>
    <x v="2"/>
    <x v="2"/>
  </r>
  <r>
    <s v="1885-MMAT"/>
    <x v="1"/>
    <n v="1"/>
    <x v="0"/>
    <x v="17"/>
    <n v="1"/>
    <s v="Yes"/>
    <n v="0"/>
    <s v="PA"/>
    <s v="Female"/>
    <s v="Female"/>
    <x v="40"/>
    <s v="Yes"/>
    <s v="No"/>
    <x v="0"/>
    <n v="0"/>
    <x v="0"/>
    <x v="0"/>
    <s v="PAPER CHECK"/>
    <n v="47"/>
    <x v="3"/>
    <n v="47"/>
    <n v="47"/>
    <x v="1"/>
    <x v="6"/>
    <s v="2022/07/17"/>
    <d v="2022-07-17T00:00:00"/>
    <x v="747"/>
    <s v="Medio"/>
    <s v="Medium"/>
    <n v="43.420043627900128"/>
    <x v="1"/>
    <s v="Email"/>
    <s v="Email"/>
    <b v="1"/>
    <s v="Yes"/>
    <s v="Reading"/>
    <x v="1"/>
    <s v="High"/>
    <n v="10"/>
    <x v="2"/>
    <x v="2"/>
  </r>
  <r>
    <s v="6086-FDXF"/>
    <x v="1"/>
    <n v="4"/>
    <x v="5"/>
    <x v="23"/>
    <n v="0"/>
    <s v="No"/>
    <n v="27"/>
    <s v="ID"/>
    <s v="Female"/>
    <s v="Female"/>
    <x v="8"/>
    <s v="Yes"/>
    <s v="No"/>
    <x v="0"/>
    <n v="0"/>
    <x v="0"/>
    <x v="0"/>
    <s v="direct debit"/>
    <n v="34"/>
    <x v="1"/>
    <n v="34"/>
    <n v="137"/>
    <x v="1"/>
    <x v="6"/>
    <s v="2022-07-03"/>
    <d v="2022-07-03T00:00:00"/>
    <x v="511"/>
    <s v="Alto"/>
    <s v="High"/>
    <n v="31.111276494347781"/>
    <x v="10"/>
    <s v="Teléfono"/>
    <s v="Phone"/>
    <b v="1"/>
    <s v="Yes"/>
    <s v="Reading"/>
    <x v="1"/>
    <s v="Medium"/>
    <n v="1.75"/>
    <x v="0"/>
    <x v="2"/>
  </r>
  <r>
    <s v="1755-IVIT"/>
    <x v="0"/>
    <n v="10"/>
    <x v="0"/>
    <x v="10"/>
    <n v="0"/>
    <s v="No"/>
    <n v="16"/>
    <s v="MA"/>
    <s v="Female"/>
    <s v="Female"/>
    <x v="38"/>
    <s v="No"/>
    <s v="No"/>
    <x v="1"/>
    <n v="2"/>
    <x v="0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Gaming"/>
    <x v="0"/>
    <s v="Medium"/>
    <n v="0.5"/>
    <x v="2"/>
    <x v="0"/>
  </r>
  <r>
    <s v="9120-EHWN"/>
    <x v="0"/>
    <n v="65"/>
    <x v="1"/>
    <x v="5"/>
    <n v="1"/>
    <s v="Yes"/>
    <n v="0"/>
    <s v="DE"/>
    <s v="Female"/>
    <s v="Female"/>
    <x v="52"/>
    <s v="No"/>
    <s v="Yes"/>
    <x v="0"/>
    <n v="0"/>
    <x v="1"/>
    <x v="1"/>
    <s v="CREDIT CARD"/>
    <n v="46"/>
    <x v="0"/>
    <n v="46"/>
    <n v="3013"/>
    <x v="0"/>
    <x v="0"/>
    <s v="2023/02/06"/>
    <d v="2023-02-06T00:00:00"/>
    <x v="738"/>
    <s v="Alto"/>
    <s v="High"/>
    <n v="46.209404911545391"/>
    <x v="10"/>
    <s v="Email"/>
    <s v="Email"/>
    <b v="0"/>
    <s v="No"/>
    <s v="Reading"/>
    <x v="1"/>
    <s v="Medium"/>
    <n v="0.1076923076923077"/>
    <x v="0"/>
    <x v="1"/>
  </r>
  <r>
    <s v="6971-JJOY"/>
    <x v="0"/>
    <n v="1"/>
    <x v="1"/>
    <x v="0"/>
    <n v="0"/>
    <s v="No"/>
    <n v="0"/>
    <s v="KS"/>
    <s v="Female"/>
    <s v="Female"/>
    <x v="33"/>
    <s v="Yes"/>
    <s v="No"/>
    <x v="0"/>
    <n v="0"/>
    <x v="0"/>
    <x v="0"/>
    <s v="direct debit"/>
    <n v="13"/>
    <x v="1"/>
    <n v="13"/>
    <n v="13"/>
    <x v="0"/>
    <x v="0"/>
    <s v="2022-08-20"/>
    <d v="2022-08-20T00:00:00"/>
    <x v="339"/>
    <s v="Alto"/>
    <s v="High"/>
    <n v="11.481850186213901"/>
    <x v="0"/>
    <s v="Teléfono"/>
    <s v="Phone"/>
    <b v="1"/>
    <s v="Yes"/>
    <s v="Reading"/>
    <x v="0"/>
    <s v="Low"/>
    <n v="0"/>
    <x v="0"/>
    <x v="2"/>
  </r>
  <r>
    <s v="8547-MJIX"/>
    <x v="0"/>
    <n v="67"/>
    <x v="1"/>
    <x v="0"/>
    <n v="0"/>
    <s v="No"/>
    <n v="0"/>
    <s v="CT"/>
    <s v="Hombre"/>
    <s v="Male"/>
    <x v="41"/>
    <s v="No"/>
    <s v="Yes"/>
    <x v="0"/>
    <n v="0"/>
    <x v="0"/>
    <x v="2"/>
    <s v="CREDIT CARD"/>
    <n v="8"/>
    <x v="0"/>
    <n v="8"/>
    <n v="559"/>
    <x v="0"/>
    <x v="0"/>
    <s v="2020-06-21"/>
    <d v="2020-06-21T00:00:00"/>
    <x v="678"/>
    <s v="Bajo"/>
    <s v="Low"/>
    <n v="6.6870814032476007"/>
    <x v="4"/>
    <s v="SMS"/>
    <s v="SMS"/>
    <b v="0"/>
    <s v="No"/>
    <s v="Gaming"/>
    <x v="0"/>
    <s v="Low"/>
    <n v="1.4925373134328358E-2"/>
    <x v="0"/>
    <x v="1"/>
  </r>
  <r>
    <s v="6819-ORJV"/>
    <x v="1"/>
    <n v="11"/>
    <x v="1"/>
    <x v="5"/>
    <n v="1"/>
    <s v="Yes"/>
    <n v="0"/>
    <s v="ME"/>
    <s v="Female"/>
    <s v="Female"/>
    <x v="26"/>
    <s v="No"/>
    <s v="No"/>
    <x v="0"/>
    <n v="0"/>
    <x v="0"/>
    <x v="0"/>
    <s v="direct debit"/>
    <n v="43"/>
    <x v="1"/>
    <n v="43"/>
    <n v="456"/>
    <x v="1"/>
    <x v="8"/>
    <s v="2022-01-29"/>
    <d v="2022-01-29T00:00:00"/>
    <x v="870"/>
    <s v="Bajo"/>
    <s v="Low"/>
    <n v="48.441256219839133"/>
    <x v="2"/>
    <s v="SMS"/>
    <s v="SMS"/>
    <b v="1"/>
    <s v="Yes"/>
    <s v="Cooking"/>
    <x v="1"/>
    <s v="Medium"/>
    <n v="0.36363636363636365"/>
    <x v="0"/>
    <x v="0"/>
  </r>
  <r>
    <s v="1539-UWJT"/>
    <x v="1"/>
    <n v="34"/>
    <x v="3"/>
    <x v="7"/>
    <n v="1"/>
    <s v="Yes"/>
    <n v="0"/>
    <s v="NC"/>
    <s v="Female"/>
    <s v="Female"/>
    <x v="61"/>
    <s v="No"/>
    <s v="Yes"/>
    <x v="0"/>
    <n v="0"/>
    <x v="0"/>
    <x v="0"/>
    <s v="CREDIT CARD"/>
    <n v="41"/>
    <x v="0"/>
    <n v="41"/>
    <n v="1417"/>
    <x v="2"/>
    <x v="5"/>
    <s v="2020-02-06"/>
    <d v="2020-02-06T00:00:00"/>
    <x v="1153"/>
    <s v="Alto"/>
    <s v="High"/>
    <n v="34.745697480719279"/>
    <x v="9"/>
    <s v="Teléfono"/>
    <s v="Phone"/>
    <b v="1"/>
    <s v="Yes"/>
    <s v="Reading"/>
    <x v="1"/>
    <s v="Medium"/>
    <n v="0.14705882352941177"/>
    <x v="0"/>
    <x v="1"/>
  </r>
  <r>
    <s v="5529-SUUI"/>
    <x v="0"/>
    <n v="17"/>
    <x v="2"/>
    <x v="13"/>
    <n v="1"/>
    <s v="Yes"/>
    <n v="0"/>
    <s v="FL"/>
    <s v="Female"/>
    <s v="Female"/>
    <x v="38"/>
    <s v="No"/>
    <s v="No"/>
    <x v="0"/>
    <n v="0"/>
    <x v="1"/>
    <x v="1"/>
    <s v="PAPER CHECK"/>
    <n v="35"/>
    <x v="3"/>
    <n v="35"/>
    <n v="601"/>
    <x v="0"/>
    <x v="0"/>
    <s v="2021-04-16"/>
    <d v="2021-04-16T00:00:00"/>
    <x v="1154"/>
    <s v="Medio"/>
    <s v="Medium"/>
    <n v="30.345902997616271"/>
    <x v="2"/>
    <s v="Teléfono"/>
    <s v="Phone"/>
    <b v="0"/>
    <s v="No"/>
    <s v="Cooking"/>
    <x v="1"/>
    <s v="Medium"/>
    <n v="0.23529411764705882"/>
    <x v="0"/>
    <x v="0"/>
  </r>
  <r>
    <s v="3418-AJLQ"/>
    <x v="0"/>
    <n v="22"/>
    <x v="1"/>
    <x v="21"/>
    <n v="1"/>
    <s v="Yes"/>
    <n v="0"/>
    <s v="FL"/>
    <s v="Hombre"/>
    <s v="Male"/>
    <x v="16"/>
    <s v="No"/>
    <s v="No"/>
    <x v="0"/>
    <n v="0"/>
    <x v="1"/>
    <x v="0"/>
    <s v="direct debit"/>
    <n v="36"/>
    <x v="1"/>
    <n v="36"/>
    <n v="790"/>
    <x v="0"/>
    <x v="0"/>
    <s v="2020-06-23"/>
    <d v="2020-06-23T00:00:00"/>
    <x v="1155"/>
    <s v="Alto"/>
    <s v="High"/>
    <n v="42.156761512645971"/>
    <x v="8"/>
    <s v="SMS"/>
    <s v="SMS"/>
    <b v="1"/>
    <s v="Yes"/>
    <s v="Running"/>
    <x v="1"/>
    <s v="High"/>
    <n v="0.40909090909090912"/>
    <x v="2"/>
    <x v="0"/>
  </r>
  <r>
    <s v="4608-TNVR"/>
    <x v="1"/>
    <n v="30"/>
    <x v="4"/>
    <x v="29"/>
    <n v="1"/>
    <s v="Yes"/>
    <n v="0"/>
    <s v="AL"/>
    <s v="Female"/>
    <s v="Female"/>
    <x v="8"/>
    <s v="Yes"/>
    <s v="No"/>
    <x v="0"/>
    <n v="0"/>
    <x v="0"/>
    <x v="0"/>
    <s v="direct debit"/>
    <n v="39"/>
    <x v="1"/>
    <n v="39"/>
    <n v="1173"/>
    <x v="2"/>
    <x v="2"/>
    <s v="2023/09/05"/>
    <d v="2023-09-05T00:00:00"/>
    <x v="811"/>
    <s v="Bajo"/>
    <s v="Low"/>
    <n v="34.147465418659337"/>
    <x v="3"/>
    <s v="Teléfono"/>
    <s v="Phone"/>
    <b v="1"/>
    <s v="Yes"/>
    <s v="Gaming"/>
    <x v="1"/>
    <s v="Medium"/>
    <n v="0.2"/>
    <x v="2"/>
    <x v="2"/>
  </r>
  <r>
    <s v="7758-IZAU"/>
    <x v="0"/>
    <n v="60"/>
    <x v="0"/>
    <x v="0"/>
    <n v="0"/>
    <s v="No"/>
    <n v="0"/>
    <s v="WI"/>
    <s v="Female"/>
    <s v="Female"/>
    <x v="13"/>
    <s v="No"/>
    <s v="No"/>
    <x v="1"/>
    <n v="6"/>
    <x v="0"/>
    <x v="2"/>
    <s v="CREDIT CARD"/>
    <n v="7"/>
    <x v="0"/>
    <n v="7"/>
    <n v="398"/>
    <x v="0"/>
    <x v="0"/>
    <s v="2023/02/07"/>
    <d v="2023-02-07T00:00:00"/>
    <x v="666"/>
    <s v="Medio"/>
    <s v="Medium"/>
    <n v="6.6176455156474852"/>
    <x v="5"/>
    <s v="SMS"/>
    <s v="SMS"/>
    <b v="0"/>
    <s v="No"/>
    <s v="Gaming"/>
    <x v="0"/>
    <s v="Medium"/>
    <n v="0.05"/>
    <x v="0"/>
    <x v="0"/>
  </r>
  <r>
    <s v="9317-GCZE"/>
    <x v="0"/>
    <n v="27"/>
    <x v="1"/>
    <x v="19"/>
    <n v="1"/>
    <s v="Yes"/>
    <n v="0"/>
    <s v="MT"/>
    <s v="Female"/>
    <s v="Female"/>
    <x v="25"/>
    <s v="No"/>
    <s v="No"/>
    <x v="0"/>
    <n v="0"/>
    <x v="1"/>
    <x v="0"/>
    <s v="CREDIT CARD"/>
    <n v="18"/>
    <x v="0"/>
    <n v="18"/>
    <n v="475"/>
    <x v="0"/>
    <x v="0"/>
    <s v="2023/06/06"/>
    <d v="2023-06-06T00:00:00"/>
    <x v="1156"/>
    <s v="Medio"/>
    <s v="Medium"/>
    <n v="16.49702516721117"/>
    <x v="1"/>
    <s v="Email"/>
    <s v="Email"/>
    <b v="0"/>
    <s v="No"/>
    <s v="Cooking"/>
    <x v="0"/>
    <s v="High"/>
    <n v="0.37037037037037035"/>
    <x v="2"/>
    <x v="0"/>
  </r>
  <r>
    <s v="9555-LTPC"/>
    <x v="1"/>
    <n v="8"/>
    <x v="5"/>
    <x v="7"/>
    <n v="1"/>
    <s v="Yes"/>
    <n v="0"/>
    <s v="HI"/>
    <s v="Hombre"/>
    <s v="Male"/>
    <x v="26"/>
    <s v="No"/>
    <s v="No"/>
    <x v="0"/>
    <n v="0"/>
    <x v="0"/>
    <x v="0"/>
    <s v="PAPER CHECK"/>
    <n v="9"/>
    <x v="3"/>
    <n v="9"/>
    <n v="72"/>
    <x v="3"/>
    <x v="7"/>
    <s v="2021/04/24"/>
    <d v="2021-04-24T00:00:00"/>
    <x v="508"/>
    <s v="Alto"/>
    <s v="High"/>
    <n v="8.9418378982949012"/>
    <x v="10"/>
    <s v="SMS"/>
    <s v="SMS"/>
    <b v="0"/>
    <s v="No"/>
    <s v="Reading"/>
    <x v="0"/>
    <s v="Medium"/>
    <n v="0.875"/>
    <x v="0"/>
    <x v="0"/>
  </r>
  <r>
    <s v="0384-WFPX"/>
    <x v="0"/>
    <n v="20"/>
    <x v="1"/>
    <x v="0"/>
    <n v="0"/>
    <s v="No"/>
    <n v="0"/>
    <s v="ME"/>
    <s v="Female"/>
    <s v="Female"/>
    <x v="58"/>
    <s v="No"/>
    <s v="No"/>
    <x v="1"/>
    <n v="3"/>
    <x v="0"/>
    <x v="0"/>
    <s v="CREDIT CARD"/>
    <n v="8"/>
    <x v="0"/>
    <n v="8"/>
    <n v="168"/>
    <x v="0"/>
    <x v="0"/>
    <s v="2023-01-30"/>
    <d v="2023-01-30T00:00:00"/>
    <x v="286"/>
    <s v="Bajo"/>
    <s v="Low"/>
    <n v="8.9832251843389468"/>
    <x v="1"/>
    <s v="Teléfono"/>
    <s v="Phone"/>
    <b v="1"/>
    <s v="Yes"/>
    <s v="Running"/>
    <x v="0"/>
    <s v="High"/>
    <n v="0.5"/>
    <x v="0"/>
    <x v="0"/>
  </r>
  <r>
    <s v="6702-ZNFI"/>
    <x v="1"/>
    <n v="36"/>
    <x v="3"/>
    <x v="1"/>
    <n v="1"/>
    <s v="Yes"/>
    <n v="0"/>
    <s v="RI"/>
    <s v="Hombre"/>
    <s v="Male"/>
    <x v="12"/>
    <s v="No"/>
    <s v="No"/>
    <x v="0"/>
    <n v="0"/>
    <x v="1"/>
    <x v="1"/>
    <s v="direct debit"/>
    <n v="39"/>
    <x v="1"/>
    <n v="39"/>
    <n v="1404"/>
    <x v="1"/>
    <x v="6"/>
    <s v="2023-07-17"/>
    <d v="2023-07-17T00:00:00"/>
    <x v="901"/>
    <s v="Medio"/>
    <s v="Medium"/>
    <n v="37.241408669561871"/>
    <x v="9"/>
    <s v="SMS"/>
    <s v="SMS"/>
    <b v="0"/>
    <s v="No"/>
    <s v="Reading"/>
    <x v="1"/>
    <s v="Medium"/>
    <n v="0.1388888888888889"/>
    <x v="0"/>
    <x v="0"/>
  </r>
  <r>
    <s v="1784-OLPR"/>
    <x v="0"/>
    <n v="2"/>
    <x v="1"/>
    <x v="27"/>
    <n v="1"/>
    <s v="Yes"/>
    <n v="0"/>
    <s v="MI"/>
    <s v="Hombre"/>
    <s v="Male"/>
    <x v="8"/>
    <s v="Yes"/>
    <s v="No"/>
    <x v="0"/>
    <n v="0"/>
    <x v="0"/>
    <x v="0"/>
    <s v="PAPER CHECK"/>
    <n v="12"/>
    <x v="3"/>
    <n v="12"/>
    <n v="18"/>
    <x v="0"/>
    <x v="0"/>
    <s v="2022-06-22"/>
    <d v="2022-06-22T00:00:00"/>
    <x v="1005"/>
    <s v="Alto"/>
    <s v="High"/>
    <n v="10.16524831096266"/>
    <x v="6"/>
    <s v="Teléfono"/>
    <s v="Phone"/>
    <b v="1"/>
    <s v="Yes"/>
    <s v="Cooking"/>
    <x v="0"/>
    <s v="High"/>
    <n v="4"/>
    <x v="1"/>
    <x v="2"/>
  </r>
  <r>
    <s v="0609-FKTS"/>
    <x v="0"/>
    <n v="8"/>
    <x v="0"/>
    <x v="1"/>
    <n v="1"/>
    <s v="Yes"/>
    <n v="0"/>
    <s v="ID"/>
    <s v="Female"/>
    <s v="Female"/>
    <x v="17"/>
    <s v="No"/>
    <s v="No"/>
    <x v="0"/>
    <n v="0"/>
    <x v="1"/>
    <x v="0"/>
    <s v="direct debit"/>
    <n v="35"/>
    <x v="1"/>
    <n v="35"/>
    <n v="287"/>
    <x v="0"/>
    <x v="0"/>
    <s v="2021/06/20"/>
    <d v="2021-06-20T00:00:00"/>
    <x v="340"/>
    <s v="Medio"/>
    <s v="Medium"/>
    <n v="34.976409515525638"/>
    <x v="1"/>
    <s v="Teléfono"/>
    <s v="Phone"/>
    <b v="0"/>
    <s v="No"/>
    <s v="Gaming"/>
    <x v="1"/>
    <s v="High"/>
    <n v="1.25"/>
    <x v="0"/>
    <x v="0"/>
  </r>
  <r>
    <s v="3804-CLRW"/>
    <x v="0"/>
    <n v="40"/>
    <x v="1"/>
    <x v="14"/>
    <n v="1"/>
    <s v="Yes"/>
    <n v="0"/>
    <s v="ME"/>
    <s v="Female"/>
    <s v="Female"/>
    <x v="10"/>
    <s v="No"/>
    <s v="No"/>
    <x v="1"/>
    <n v="6"/>
    <x v="0"/>
    <x v="0"/>
    <s v="CREDIT CARD"/>
    <n v="35"/>
    <x v="0"/>
    <n v="35"/>
    <n v="1412"/>
    <x v="0"/>
    <x v="0"/>
    <s v="2022/07/16"/>
    <d v="2022-07-16T00:00:00"/>
    <x v="970"/>
    <s v="Medio"/>
    <s v="Medium"/>
    <n v="34.240371937534803"/>
    <x v="10"/>
    <s v="Email"/>
    <s v="Email"/>
    <b v="1"/>
    <s v="Yes"/>
    <s v="Gaming"/>
    <x v="1"/>
    <s v="Medium"/>
    <n v="0.17499999999999999"/>
    <x v="2"/>
    <x v="0"/>
  </r>
  <r>
    <s v="3300-SBTG"/>
    <x v="0"/>
    <n v="11"/>
    <x v="1"/>
    <x v="1"/>
    <n v="1"/>
    <s v="Yes"/>
    <n v="0"/>
    <s v="MT"/>
    <s v="Hombre"/>
    <s v="Male"/>
    <x v="46"/>
    <s v="No"/>
    <s v="No"/>
    <x v="0"/>
    <n v="0"/>
    <x v="0"/>
    <x v="0"/>
    <s v="direct debit"/>
    <n v="32"/>
    <x v="1"/>
    <n v="32"/>
    <n v="347"/>
    <x v="0"/>
    <x v="0"/>
    <s v="2021/09/14"/>
    <d v="2021-09-14T00:00:00"/>
    <x v="501"/>
    <s v="Medio"/>
    <s v="Medium"/>
    <n v="26.01301756005498"/>
    <x v="0"/>
    <s v="Email"/>
    <s v="Email"/>
    <b v="0"/>
    <s v="No"/>
    <s v="Reading"/>
    <x v="0"/>
    <s v="Low"/>
    <n v="0"/>
    <x v="0"/>
    <x v="0"/>
  </r>
  <r>
    <s v="5489-ZLNI"/>
    <x v="1"/>
    <n v="4"/>
    <x v="1"/>
    <x v="6"/>
    <n v="1"/>
    <s v="Yes"/>
    <n v="0"/>
    <s v="AL"/>
    <s v="Hombre"/>
    <s v="Male"/>
    <x v="56"/>
    <s v="No"/>
    <s v="Yes"/>
    <x v="0"/>
    <n v="0"/>
    <x v="0"/>
    <x v="0"/>
    <s v="direct debit"/>
    <n v="11"/>
    <x v="1"/>
    <n v="11"/>
    <n v="46"/>
    <x v="5"/>
    <x v="18"/>
    <s v="2021/01/30"/>
    <d v="2021-01-30T00:00:00"/>
    <x v="1157"/>
    <s v="Medio"/>
    <s v="Medium"/>
    <n v="11.241567014874541"/>
    <x v="0"/>
    <s v="Teléfono"/>
    <s v="Phone"/>
    <b v="1"/>
    <s v="Yes"/>
    <s v="Reading"/>
    <x v="0"/>
    <s v="Low"/>
    <n v="0"/>
    <x v="0"/>
    <x v="1"/>
  </r>
  <r>
    <s v="2448-FWMY"/>
    <x v="0"/>
    <n v="63"/>
    <x v="1"/>
    <x v="6"/>
    <n v="1"/>
    <s v="Yes"/>
    <n v="0"/>
    <s v="OR"/>
    <s v="Female"/>
    <s v="Female"/>
    <x v="51"/>
    <s v="No"/>
    <s v="No"/>
    <x v="0"/>
    <n v="0"/>
    <x v="1"/>
    <x v="2"/>
    <s v="CREDIT CARD"/>
    <n v="28"/>
    <x v="0"/>
    <n v="28"/>
    <n v="1785"/>
    <x v="0"/>
    <x v="0"/>
    <s v="2021-10-15"/>
    <d v="2021-10-15T00:00:00"/>
    <x v="479"/>
    <s v="Bajo"/>
    <s v="Low"/>
    <n v="24.807370780434439"/>
    <x v="0"/>
    <s v="SMS"/>
    <s v="SMS"/>
    <b v="1"/>
    <s v="Yes"/>
    <s v="Gaming"/>
    <x v="0"/>
    <s v="Low"/>
    <n v="0"/>
    <x v="0"/>
    <x v="0"/>
  </r>
  <r>
    <s v="8288-IFVJ"/>
    <x v="0"/>
    <n v="1"/>
    <x v="3"/>
    <x v="0"/>
    <n v="0"/>
    <s v="No"/>
    <n v="0"/>
    <s v="NY"/>
    <s v="Female"/>
    <s v="Female"/>
    <x v="16"/>
    <s v="No"/>
    <s v="No"/>
    <x v="0"/>
    <n v="0"/>
    <x v="0"/>
    <x v="0"/>
    <s v="PAPER CHECK"/>
    <n v="9"/>
    <x v="3"/>
    <n v="9"/>
    <n v="9"/>
    <x v="0"/>
    <x v="0"/>
    <s v="2022-08-31"/>
    <d v="2022-08-31T00:00:00"/>
    <x v="99"/>
    <s v="Alto"/>
    <s v="High"/>
    <n v="10.61715235883517"/>
    <x v="7"/>
    <s v="Email"/>
    <s v="Email"/>
    <b v="0"/>
    <s v="No"/>
    <s v="Cooking"/>
    <x v="0"/>
    <s v="Low"/>
    <n v="2"/>
    <x v="0"/>
    <x v="0"/>
  </r>
  <r>
    <s v="9766-TUNO"/>
    <x v="1"/>
    <n v="66"/>
    <x v="4"/>
    <x v="12"/>
    <n v="1"/>
    <s v="Yes"/>
    <n v="0"/>
    <s v="DE"/>
    <s v="Female"/>
    <s v="Female"/>
    <x v="39"/>
    <s v="No"/>
    <s v="No"/>
    <x v="0"/>
    <n v="0"/>
    <x v="1"/>
    <x v="2"/>
    <s v="CREDIT CARD"/>
    <n v="54"/>
    <x v="0"/>
    <n v="54"/>
    <n v="3571"/>
    <x v="1"/>
    <x v="6"/>
    <s v="2021-08-13"/>
    <d v="2021-08-13T00:00:00"/>
    <x v="876"/>
    <s v="Alto"/>
    <s v="High"/>
    <n v="62.871158512930187"/>
    <x v="4"/>
    <s v="Teléfono"/>
    <s v="Phone"/>
    <b v="0"/>
    <s v="No"/>
    <s v="Running"/>
    <x v="2"/>
    <s v="Low"/>
    <n v="1.5151515151515152E-2"/>
    <x v="0"/>
    <x v="0"/>
  </r>
  <r>
    <s v="9182-BHUZ"/>
    <x v="0"/>
    <n v="73"/>
    <x v="1"/>
    <x v="0"/>
    <n v="0"/>
    <s v="No"/>
    <n v="0"/>
    <s v="OR"/>
    <s v="Female"/>
    <s v="Female"/>
    <x v="0"/>
    <s v="No"/>
    <s v="No"/>
    <x v="1"/>
    <n v="2"/>
    <x v="0"/>
    <x v="2"/>
    <s v="CREDIT CARD"/>
    <n v="6"/>
    <x v="0"/>
    <n v="6"/>
    <n v="470"/>
    <x v="0"/>
    <x v="0"/>
    <s v="2023-01-20"/>
    <d v="2023-01-20T00:00:00"/>
    <x v="734"/>
    <s v="Bajo"/>
    <s v="Low"/>
    <n v="5.9870285274431172"/>
    <x v="2"/>
    <s v="Email"/>
    <s v="Email"/>
    <b v="1"/>
    <s v="Yes"/>
    <s v="Cooking"/>
    <x v="0"/>
    <s v="Medium"/>
    <n v="5.4794520547945202E-2"/>
    <x v="0"/>
    <x v="0"/>
  </r>
  <r>
    <s v="4470-VSYZ"/>
    <x v="1"/>
    <n v="8"/>
    <x v="1"/>
    <x v="0"/>
    <n v="0"/>
    <s v="No"/>
    <n v="0"/>
    <s v="RI"/>
    <s v="Female"/>
    <s v="Female"/>
    <x v="13"/>
    <s v="No"/>
    <s v="No"/>
    <x v="0"/>
    <n v="0"/>
    <x v="0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Reading"/>
    <x v="0"/>
    <s v="Medium"/>
    <n v="0.625"/>
    <x v="0"/>
    <x v="0"/>
  </r>
  <r>
    <s v="2243-WVLD"/>
    <x v="0"/>
    <n v="3"/>
    <x v="1"/>
    <x v="23"/>
    <n v="1"/>
    <s v="Yes"/>
    <n v="0"/>
    <s v="WA"/>
    <s v="Hombre"/>
    <s v="Male"/>
    <x v="55"/>
    <s v="No"/>
    <s v="No"/>
    <x v="0"/>
    <n v="0"/>
    <x v="0"/>
    <x v="0"/>
    <s v="CREDIT CARD"/>
    <n v="26"/>
    <x v="0"/>
    <n v="26"/>
    <n v="84"/>
    <x v="0"/>
    <x v="0"/>
    <s v="2021/05/08"/>
    <d v="2021-05-08T00:00:00"/>
    <x v="774"/>
    <s v="Medio"/>
    <s v="Medium"/>
    <n v="22.91900485962789"/>
    <x v="5"/>
    <s v="Email"/>
    <s v="Email"/>
    <b v="0"/>
    <s v="No"/>
    <s v="Running"/>
    <x v="0"/>
    <s v="Medium"/>
    <n v="1"/>
    <x v="0"/>
    <x v="0"/>
  </r>
  <r>
    <s v="1133-QYCQ"/>
    <x v="0"/>
    <n v="21"/>
    <x v="1"/>
    <x v="24"/>
    <n v="0"/>
    <s v="No"/>
    <n v="20"/>
    <s v="TX"/>
    <s v="Female"/>
    <s v="Female"/>
    <x v="10"/>
    <s v="No"/>
    <s v="No"/>
    <x v="0"/>
    <n v="0"/>
    <x v="1"/>
    <x v="0"/>
    <s v="direct debit"/>
    <n v="56"/>
    <x v="1"/>
    <n v="56"/>
    <n v="1161"/>
    <x v="0"/>
    <x v="0"/>
    <s v="2021/10/27"/>
    <d v="2021-10-27T00:00:00"/>
    <x v="88"/>
    <s v="Alto"/>
    <s v="High"/>
    <n v="60.149501485136497"/>
    <x v="10"/>
    <s v="Email"/>
    <s v="Email"/>
    <b v="1"/>
    <s v="Yes"/>
    <s v="Running"/>
    <x v="2"/>
    <s v="Medium"/>
    <n v="0.33333333333333331"/>
    <x v="2"/>
    <x v="0"/>
  </r>
  <r>
    <s v="3496-ERJX"/>
    <x v="0"/>
    <n v="73"/>
    <x v="1"/>
    <x v="23"/>
    <n v="1"/>
    <s v="Yes"/>
    <n v="0"/>
    <s v="OR"/>
    <s v="Female"/>
    <s v="Female"/>
    <x v="23"/>
    <s v="No"/>
    <s v="No"/>
    <x v="0"/>
    <n v="0"/>
    <x v="1"/>
    <x v="2"/>
    <s v="direct debit"/>
    <n v="40"/>
    <x v="1"/>
    <n v="40"/>
    <n v="2908"/>
    <x v="0"/>
    <x v="0"/>
    <s v="2020-07-14"/>
    <d v="2020-07-14T00:00:00"/>
    <x v="1158"/>
    <s v="Medio"/>
    <s v="Medium"/>
    <n v="38.680844429883273"/>
    <x v="4"/>
    <s v="Teléfono"/>
    <s v="Phone"/>
    <b v="0"/>
    <s v="No"/>
    <s v="Reading"/>
    <x v="1"/>
    <s v="Low"/>
    <n v="1.3698630136986301E-2"/>
    <x v="0"/>
    <x v="0"/>
  </r>
  <r>
    <s v="6971-VKPX"/>
    <x v="0"/>
    <n v="52"/>
    <x v="1"/>
    <x v="0"/>
    <n v="0"/>
    <s v="No"/>
    <n v="0"/>
    <s v="WV"/>
    <s v="Female"/>
    <s v="Female"/>
    <x v="19"/>
    <s v="No"/>
    <s v="No"/>
    <x v="0"/>
    <n v="0"/>
    <x v="0"/>
    <x v="1"/>
    <s v="direct debit"/>
    <n v="11"/>
    <x v="1"/>
    <n v="11"/>
    <n v="584"/>
    <x v="0"/>
    <x v="0"/>
    <s v="2021-06-24"/>
    <d v="2021-06-24T00:00:00"/>
    <x v="344"/>
    <s v="Medio"/>
    <s v="Medium"/>
    <n v="9.4255219849532565"/>
    <x v="9"/>
    <s v="Teléfono"/>
    <s v="Phone"/>
    <b v="0"/>
    <s v="No"/>
    <s v="Cooking"/>
    <x v="0"/>
    <s v="Medium"/>
    <n v="9.6153846153846159E-2"/>
    <x v="0"/>
    <x v="0"/>
  </r>
  <r>
    <s v="6687-MPQE"/>
    <x v="0"/>
    <n v="67"/>
    <x v="1"/>
    <x v="25"/>
    <n v="0"/>
    <s v="No"/>
    <n v="41"/>
    <s v="MN"/>
    <s v="Hombre"/>
    <s v="Male"/>
    <x v="32"/>
    <s v="Yes"/>
    <s v="No"/>
    <x v="0"/>
    <n v="0"/>
    <x v="1"/>
    <x v="2"/>
    <s v="direct debit"/>
    <n v="26"/>
    <x v="1"/>
    <n v="26"/>
    <n v="1734"/>
    <x v="0"/>
    <x v="0"/>
    <s v="2021-01-28"/>
    <d v="2021-01-28T00:00:00"/>
    <x v="1022"/>
    <s v="Alto"/>
    <s v="High"/>
    <n v="27.11971682292376"/>
    <x v="5"/>
    <s v="Email"/>
    <s v="Email"/>
    <b v="1"/>
    <s v="Yes"/>
    <s v="Running"/>
    <x v="0"/>
    <s v="Medium"/>
    <n v="4.4776119402985072E-2"/>
    <x v="2"/>
    <x v="2"/>
  </r>
  <r>
    <s v="3429-INYY"/>
    <x v="0"/>
    <n v="51"/>
    <x v="1"/>
    <x v="7"/>
    <n v="1"/>
    <s v="Yes"/>
    <n v="0"/>
    <s v="HI"/>
    <s v="Hombre"/>
    <s v="Male"/>
    <x v="43"/>
    <s v="No"/>
    <s v="No"/>
    <x v="0"/>
    <n v="0"/>
    <x v="0"/>
    <x v="0"/>
    <s v="direct debit"/>
    <n v="26"/>
    <x v="1"/>
    <n v="26"/>
    <n v="1326"/>
    <x v="0"/>
    <x v="0"/>
    <s v="2021-05-22"/>
    <d v="2021-05-22T00:00:00"/>
    <x v="432"/>
    <s v="Bajo"/>
    <s v="Low"/>
    <n v="22.443368711755241"/>
    <x v="6"/>
    <s v="Teléfono"/>
    <s v="Phone"/>
    <b v="1"/>
    <s v="Yes"/>
    <s v="Reading"/>
    <x v="0"/>
    <s v="High"/>
    <n v="0.15686274509803921"/>
    <x v="0"/>
    <x v="0"/>
  </r>
  <r>
    <s v="3756-OTDI"/>
    <x v="0"/>
    <n v="15"/>
    <x v="1"/>
    <x v="11"/>
    <n v="1"/>
    <s v="Yes"/>
    <n v="0"/>
    <s v="RI"/>
    <s v="Hombre"/>
    <s v="Male"/>
    <x v="28"/>
    <s v="No"/>
    <s v="No"/>
    <x v="1"/>
    <n v="3"/>
    <x v="1"/>
    <x v="0"/>
    <s v="CREDIT CARD"/>
    <n v="33"/>
    <x v="0"/>
    <n v="33"/>
    <n v="515"/>
    <x v="0"/>
    <x v="0"/>
    <s v="2020-12-03"/>
    <d v="2020-12-03T00:00:00"/>
    <x v="154"/>
    <s v="Medio"/>
    <s v="Medium"/>
    <n v="35.73204511967662"/>
    <x v="1"/>
    <s v="Teléfono"/>
    <s v="Phone"/>
    <b v="1"/>
    <s v="Yes"/>
    <s v="Gaming"/>
    <x v="1"/>
    <s v="High"/>
    <n v="0.66666666666666663"/>
    <x v="0"/>
    <x v="0"/>
  </r>
  <r>
    <s v="0921-WYVG"/>
    <x v="1"/>
    <n v="58"/>
    <x v="0"/>
    <x v="14"/>
    <n v="1"/>
    <s v="Yes"/>
    <n v="0"/>
    <s v="NE"/>
    <s v="Hombre"/>
    <s v="Male"/>
    <x v="32"/>
    <s v="Yes"/>
    <s v="No"/>
    <x v="0"/>
    <n v="0"/>
    <x v="1"/>
    <x v="1"/>
    <s v="direct debit"/>
    <n v="42"/>
    <x v="1"/>
    <n v="42"/>
    <n v="2423"/>
    <x v="1"/>
    <x v="8"/>
    <s v="2023/04/28"/>
    <d v="2023-04-28T00:00:00"/>
    <x v="1142"/>
    <s v="Medio"/>
    <s v="Medium"/>
    <n v="38.614822813734527"/>
    <x v="6"/>
    <s v="Email"/>
    <s v="Email"/>
    <b v="1"/>
    <s v="Yes"/>
    <s v="Running"/>
    <x v="1"/>
    <s v="High"/>
    <n v="0.13793103448275862"/>
    <x v="2"/>
    <x v="2"/>
  </r>
  <r>
    <s v="8488-DWKI"/>
    <x v="0"/>
    <n v="72"/>
    <x v="1"/>
    <x v="13"/>
    <n v="1"/>
    <s v="Yes"/>
    <n v="0"/>
    <s v="OH"/>
    <s v="Hombre"/>
    <s v="Male"/>
    <x v="28"/>
    <s v="No"/>
    <s v="No"/>
    <x v="0"/>
    <n v="0"/>
    <x v="1"/>
    <x v="2"/>
    <s v="CREDIT CARD"/>
    <n v="72"/>
    <x v="0"/>
    <n v="72"/>
    <n v="5180"/>
    <x v="0"/>
    <x v="0"/>
    <s v="2021/03/22"/>
    <d v="2021-03-22T00:00:00"/>
    <x v="1159"/>
    <s v="Bajo"/>
    <s v="Low"/>
    <n v="79.671561118123009"/>
    <x v="5"/>
    <s v="Email"/>
    <s v="Email"/>
    <b v="0"/>
    <s v="No"/>
    <s v="Cooking"/>
    <x v="2"/>
    <s v="Medium"/>
    <n v="4.1666666666666664E-2"/>
    <x v="0"/>
    <x v="0"/>
  </r>
  <r>
    <s v="3480-UEFN"/>
    <x v="0"/>
    <n v="67"/>
    <x v="1"/>
    <x v="12"/>
    <n v="1"/>
    <s v="Yes"/>
    <n v="0"/>
    <s v="TN"/>
    <s v="Female"/>
    <s v="Female"/>
    <x v="27"/>
    <s v="No"/>
    <s v="Yes"/>
    <x v="0"/>
    <n v="0"/>
    <x v="1"/>
    <x v="1"/>
    <s v="direct debit"/>
    <n v="50"/>
    <x v="1"/>
    <n v="50"/>
    <n v="3366"/>
    <x v="0"/>
    <x v="0"/>
    <s v="2023/10/06"/>
    <d v="2023-10-06T00:00:00"/>
    <x v="401"/>
    <s v="Medio"/>
    <s v="Medium"/>
    <n v="50.014059058262482"/>
    <x v="7"/>
    <s v="SMS"/>
    <s v="SMS"/>
    <b v="0"/>
    <s v="No"/>
    <s v="Cooking"/>
    <x v="1"/>
    <s v="Low"/>
    <n v="2.9850746268656716E-2"/>
    <x v="0"/>
    <x v="1"/>
  </r>
  <r>
    <s v="4868-YTHX"/>
    <x v="0"/>
    <n v="39"/>
    <x v="1"/>
    <x v="0"/>
    <n v="0"/>
    <s v="No"/>
    <n v="0"/>
    <s v="TX"/>
    <s v="Hombre"/>
    <s v="Male"/>
    <x v="26"/>
    <s v="No"/>
    <s v="No"/>
    <x v="0"/>
    <n v="0"/>
    <x v="0"/>
    <x v="1"/>
    <s v="CREDIT CARD"/>
    <n v="12"/>
    <x v="0"/>
    <n v="12"/>
    <n v="473"/>
    <x v="0"/>
    <x v="0"/>
    <s v="2020/08/07"/>
    <d v="2020-08-07T00:00:00"/>
    <x v="750"/>
    <s v="Medio"/>
    <s v="Medium"/>
    <n v="9.9439945058970292"/>
    <x v="3"/>
    <s v="Teléfono"/>
    <s v="Phone"/>
    <b v="1"/>
    <s v="Yes"/>
    <s v="Gaming"/>
    <x v="0"/>
    <s v="Medium"/>
    <n v="0.15384615384615385"/>
    <x v="0"/>
    <x v="0"/>
  </r>
  <r>
    <s v="7491-DMVK"/>
    <x v="0"/>
    <n v="15"/>
    <x v="1"/>
    <x v="3"/>
    <n v="1"/>
    <s v="Yes"/>
    <n v="0"/>
    <s v="OR"/>
    <s v="Hombre"/>
    <s v="Male"/>
    <x v="26"/>
    <s v="No"/>
    <s v="No"/>
    <x v="0"/>
    <n v="0"/>
    <x v="0"/>
    <x v="0"/>
    <s v="direct debit"/>
    <n v="20"/>
    <x v="1"/>
    <n v="20"/>
    <n v="307"/>
    <x v="0"/>
    <x v="0"/>
    <s v="2023/10/27"/>
    <d v="2023-10-27T00:00:00"/>
    <x v="195"/>
    <s v="Bajo"/>
    <s v="Low"/>
    <n v="20.932625706543181"/>
    <x v="1"/>
    <s v="SMS"/>
    <s v="SMS"/>
    <b v="1"/>
    <s v="Yes"/>
    <s v="Running"/>
    <x v="0"/>
    <s v="High"/>
    <n v="0.66666666666666663"/>
    <x v="0"/>
    <x v="0"/>
  </r>
  <r>
    <s v="2310-LYCQ"/>
    <x v="0"/>
    <n v="35"/>
    <x v="1"/>
    <x v="13"/>
    <n v="1"/>
    <s v="Yes"/>
    <n v="0"/>
    <s v="AZ"/>
    <s v="Hombre"/>
    <s v="Male"/>
    <x v="33"/>
    <s v="Yes"/>
    <s v="No"/>
    <x v="0"/>
    <n v="0"/>
    <x v="1"/>
    <x v="0"/>
    <s v="CREDIT CARD"/>
    <n v="27"/>
    <x v="0"/>
    <n v="27"/>
    <n v="955"/>
    <x v="0"/>
    <x v="0"/>
    <s v="2023/10/31"/>
    <d v="2023-10-31T00:00:00"/>
    <x v="670"/>
    <s v="Medio"/>
    <s v="Medium"/>
    <n v="26.50801158135851"/>
    <x v="8"/>
    <s v="Email"/>
    <s v="Email"/>
    <b v="1"/>
    <s v="Yes"/>
    <s v="Running"/>
    <x v="0"/>
    <s v="High"/>
    <n v="0.25714285714285712"/>
    <x v="0"/>
    <x v="2"/>
  </r>
  <r>
    <s v="4588-VLVH"/>
    <x v="0"/>
    <n v="66"/>
    <x v="1"/>
    <x v="9"/>
    <n v="1"/>
    <s v="Yes"/>
    <n v="0"/>
    <s v="FL"/>
    <s v="Female"/>
    <s v="Female"/>
    <x v="65"/>
    <s v="No"/>
    <s v="Yes"/>
    <x v="0"/>
    <n v="0"/>
    <x v="1"/>
    <x v="1"/>
    <s v="direct debit"/>
    <n v="37"/>
    <x v="1"/>
    <n v="37"/>
    <n v="2458"/>
    <x v="0"/>
    <x v="0"/>
    <s v="2020-08-23"/>
    <d v="2020-08-23T00:00:00"/>
    <x v="898"/>
    <s v="Bajo"/>
    <s v="Low"/>
    <n v="38.368159064194977"/>
    <x v="8"/>
    <s v="SMS"/>
    <s v="SMS"/>
    <b v="0"/>
    <s v="No"/>
    <s v="Cooking"/>
    <x v="1"/>
    <s v="High"/>
    <n v="0.13636363636363635"/>
    <x v="0"/>
    <x v="1"/>
  </r>
  <r>
    <s v="7103-CSDI"/>
    <x v="0"/>
    <n v="51"/>
    <x v="1"/>
    <x v="7"/>
    <n v="1"/>
    <s v="Yes"/>
    <n v="0"/>
    <s v="ME"/>
    <s v="Hombre"/>
    <s v="Male"/>
    <x v="61"/>
    <s v="No"/>
    <s v="Yes"/>
    <x v="0"/>
    <n v="0"/>
    <x v="1"/>
    <x v="1"/>
    <s v="direct debit"/>
    <n v="37"/>
    <x v="1"/>
    <n v="37"/>
    <n v="1904"/>
    <x v="0"/>
    <x v="0"/>
    <s v="2021/05/22"/>
    <d v="2021-05-22T00:00:00"/>
    <x v="684"/>
    <s v="Medio"/>
    <s v="Medium"/>
    <n v="31.361635083826329"/>
    <x v="5"/>
    <s v="Email"/>
    <s v="Email"/>
    <b v="1"/>
    <s v="Yes"/>
    <s v="Reading"/>
    <x v="1"/>
    <s v="Medium"/>
    <n v="5.8823529411764705E-2"/>
    <x v="0"/>
    <x v="1"/>
  </r>
  <r>
    <s v="9395-YIZB"/>
    <x v="0"/>
    <n v="6"/>
    <x v="1"/>
    <x v="1"/>
    <n v="1"/>
    <s v="Yes"/>
    <n v="0"/>
    <s v="HI"/>
    <s v="Hombre"/>
    <s v="Male"/>
    <x v="30"/>
    <s v="No"/>
    <s v="Yes"/>
    <x v="0"/>
    <n v="0"/>
    <x v="0"/>
    <x v="0"/>
    <s v="CREDIT CARD"/>
    <n v="27"/>
    <x v="0"/>
    <n v="27"/>
    <n v="165"/>
    <x v="0"/>
    <x v="0"/>
    <s v="2022/06/15"/>
    <d v="2022-06-15T00:00:00"/>
    <x v="1160"/>
    <s v="Medio"/>
    <s v="Medium"/>
    <n v="22.439789986274761"/>
    <x v="10"/>
    <s v="Teléfono"/>
    <s v="Phone"/>
    <b v="0"/>
    <s v="No"/>
    <s v="Reading"/>
    <x v="0"/>
    <s v="Medium"/>
    <n v="1.1666666666666667"/>
    <x v="0"/>
    <x v="1"/>
  </r>
  <r>
    <s v="3903-EJCW"/>
    <x v="1"/>
    <n v="2"/>
    <x v="1"/>
    <x v="9"/>
    <n v="0"/>
    <s v="No"/>
    <n v="5"/>
    <s v="MO"/>
    <s v="Female"/>
    <s v="Female"/>
    <x v="49"/>
    <s v="No"/>
    <s v="No"/>
    <x v="0"/>
    <n v="0"/>
    <x v="0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Reading"/>
    <x v="0"/>
    <s v="Low"/>
    <n v="1"/>
    <x v="0"/>
    <x v="0"/>
  </r>
  <r>
    <s v="5101-ZLLZ"/>
    <x v="0"/>
    <n v="11"/>
    <x v="1"/>
    <x v="0"/>
    <n v="0"/>
    <s v="No"/>
    <n v="0"/>
    <s v="KS"/>
    <s v="Hombre"/>
    <s v="Male"/>
    <x v="14"/>
    <s v="No"/>
    <s v="No"/>
    <x v="1"/>
    <n v="2"/>
    <x v="0"/>
    <x v="2"/>
    <s v="direct debit"/>
    <n v="8"/>
    <x v="1"/>
    <n v="8"/>
    <n v="92"/>
    <x v="0"/>
    <x v="0"/>
    <s v="2022-05-10"/>
    <d v="2022-05-10T00:00:00"/>
    <x v="1161"/>
    <s v="Alto"/>
    <s v="High"/>
    <n v="6.4690600332580406"/>
    <x v="1"/>
    <s v="Email"/>
    <s v="Email"/>
    <b v="1"/>
    <s v="Yes"/>
    <s v="Cooking"/>
    <x v="0"/>
    <s v="High"/>
    <n v="0.90909090909090906"/>
    <x v="0"/>
    <x v="0"/>
  </r>
  <r>
    <s v="2989-PXMQ"/>
    <x v="0"/>
    <n v="46"/>
    <x v="2"/>
    <x v="3"/>
    <n v="1"/>
    <s v="Yes"/>
    <n v="0"/>
    <s v="IA"/>
    <s v="Female"/>
    <s v="Female"/>
    <x v="31"/>
    <s v="No"/>
    <s v="No"/>
    <x v="0"/>
    <n v="0"/>
    <x v="1"/>
    <x v="1"/>
    <s v="direct debit"/>
    <n v="53"/>
    <x v="1"/>
    <n v="53"/>
    <n v="2440"/>
    <x v="0"/>
    <x v="0"/>
    <s v="2022/06/15"/>
    <d v="2022-06-15T00:00:00"/>
    <x v="210"/>
    <s v="Alto"/>
    <s v="High"/>
    <n v="53.557937955094921"/>
    <x v="10"/>
    <s v="SMS"/>
    <s v="SMS"/>
    <b v="0"/>
    <s v="No"/>
    <s v="Gaming"/>
    <x v="1"/>
    <s v="Medium"/>
    <n v="0.15217391304347827"/>
    <x v="0"/>
    <x v="0"/>
  </r>
  <r>
    <s v="8827-OIVO"/>
    <x v="0"/>
    <n v="9"/>
    <x v="2"/>
    <x v="5"/>
    <n v="1"/>
    <s v="Yes"/>
    <n v="0"/>
    <s v="UT"/>
    <s v="Hombre"/>
    <s v="Male"/>
    <x v="24"/>
    <s v="No"/>
    <s v="No"/>
    <x v="0"/>
    <n v="0"/>
    <x v="0"/>
    <x v="0"/>
    <s v="direct debit"/>
    <n v="43"/>
    <x v="1"/>
    <n v="43"/>
    <n v="377"/>
    <x v="0"/>
    <x v="0"/>
    <s v="2021-11-03"/>
    <d v="2021-11-03T00:00:00"/>
    <x v="1025"/>
    <s v="Bajo"/>
    <s v="Low"/>
    <n v="48.66606751939247"/>
    <x v="0"/>
    <s v="Email"/>
    <s v="Email"/>
    <b v="0"/>
    <s v="No"/>
    <s v="Gaming"/>
    <x v="1"/>
    <s v="Low"/>
    <n v="0"/>
    <x v="0"/>
    <x v="0"/>
  </r>
  <r>
    <s v="4791-PDPW"/>
    <x v="0"/>
    <n v="63"/>
    <x v="1"/>
    <x v="3"/>
    <n v="1"/>
    <s v="Yes"/>
    <n v="0"/>
    <s v="HI"/>
    <s v="Female"/>
    <s v="Female"/>
    <x v="43"/>
    <s v="No"/>
    <s v="No"/>
    <x v="1"/>
    <n v="2"/>
    <x v="0"/>
    <x v="1"/>
    <s v="CREDIT CARD"/>
    <n v="37"/>
    <x v="0"/>
    <n v="37"/>
    <n v="2366"/>
    <x v="0"/>
    <x v="0"/>
    <s v="2023-06-29"/>
    <d v="2023-06-29T00:00:00"/>
    <x v="934"/>
    <s v="Bajo"/>
    <s v="Low"/>
    <n v="40.293920161699532"/>
    <x v="8"/>
    <s v="Teléfono"/>
    <s v="Phone"/>
    <b v="0"/>
    <s v="No"/>
    <s v="Gaming"/>
    <x v="1"/>
    <s v="High"/>
    <n v="0.14285714285714285"/>
    <x v="0"/>
    <x v="0"/>
  </r>
  <r>
    <s v="0742-VJJA"/>
    <x v="0"/>
    <n v="3"/>
    <x v="2"/>
    <x v="9"/>
    <n v="1"/>
    <s v="Yes"/>
    <n v="0"/>
    <s v="GA"/>
    <s v="Female"/>
    <s v="Female"/>
    <x v="14"/>
    <s v="No"/>
    <s v="No"/>
    <x v="0"/>
    <n v="0"/>
    <x v="1"/>
    <x v="0"/>
    <s v="PAPER CHECK"/>
    <n v="47"/>
    <x v="3"/>
    <n v="47"/>
    <n v="150"/>
    <x v="0"/>
    <x v="0"/>
    <s v="2020/09/06"/>
    <d v="2020-09-06T00:00:00"/>
    <x v="1162"/>
    <s v="Alto"/>
    <s v="High"/>
    <n v="49.154192238439762"/>
    <x v="4"/>
    <s v="SMS"/>
    <s v="SMS"/>
    <b v="1"/>
    <s v="Yes"/>
    <s v="Gaming"/>
    <x v="1"/>
    <s v="Low"/>
    <n v="0.33333333333333331"/>
    <x v="0"/>
    <x v="0"/>
  </r>
  <r>
    <s v="6840-JQVM"/>
    <x v="1"/>
    <n v="17"/>
    <x v="1"/>
    <x v="0"/>
    <n v="1"/>
    <s v="Yes"/>
    <n v="0"/>
    <s v="AR"/>
    <s v="Hombre"/>
    <s v="Male"/>
    <x v="29"/>
    <s v="No"/>
    <s v="Yes"/>
    <x v="0"/>
    <n v="0"/>
    <x v="0"/>
    <x v="0"/>
    <s v="direct debit"/>
    <n v="30"/>
    <x v="1"/>
    <n v="30"/>
    <n v="511"/>
    <x v="1"/>
    <x v="8"/>
    <s v="2021/04/28"/>
    <d v="2021-04-28T00:00:00"/>
    <x v="347"/>
    <s v="Alto"/>
    <s v="High"/>
    <n v="32.328655863479128"/>
    <x v="10"/>
    <s v="Email"/>
    <s v="Email"/>
    <b v="0"/>
    <s v="No"/>
    <s v="Running"/>
    <x v="1"/>
    <s v="Medium"/>
    <n v="0.41176470588235292"/>
    <x v="0"/>
    <x v="1"/>
  </r>
  <r>
    <s v="7779-EKWV"/>
    <x v="0"/>
    <n v="45"/>
    <x v="1"/>
    <x v="2"/>
    <n v="0"/>
    <s v="No"/>
    <n v="82"/>
    <s v="AL"/>
    <s v="Female"/>
    <s v="Female"/>
    <x v="31"/>
    <s v="No"/>
    <s v="No"/>
    <x v="0"/>
    <n v="0"/>
    <x v="0"/>
    <x v="1"/>
    <s v="direct debit"/>
    <n v="47"/>
    <x v="1"/>
    <n v="47"/>
    <n v="2089"/>
    <x v="0"/>
    <x v="0"/>
    <s v="2022/08/30"/>
    <d v="2022-08-30T00:00:00"/>
    <x v="1116"/>
    <s v="Bajo"/>
    <s v="Low"/>
    <n v="38.123662140921112"/>
    <x v="1"/>
    <s v="SMS"/>
    <s v="SMS"/>
    <b v="0"/>
    <s v="No"/>
    <s v="Cooking"/>
    <x v="1"/>
    <s v="High"/>
    <n v="0.22222222222222221"/>
    <x v="0"/>
    <x v="0"/>
  </r>
  <r>
    <s v="3431-HYLM"/>
    <x v="1"/>
    <n v="10"/>
    <x v="5"/>
    <x v="11"/>
    <n v="1"/>
    <s v="Yes"/>
    <n v="0"/>
    <s v="WY"/>
    <s v="Female"/>
    <s v="Female"/>
    <x v="17"/>
    <s v="No"/>
    <s v="No"/>
    <x v="0"/>
    <n v="0"/>
    <x v="1"/>
    <x v="0"/>
    <s v="direct debit"/>
    <n v="56"/>
    <x v="1"/>
    <n v="56"/>
    <n v="564"/>
    <x v="1"/>
    <x v="12"/>
    <s v="2023-11-14"/>
    <d v="2023-11-14T00:00:00"/>
    <x v="461"/>
    <s v="Medio"/>
    <s v="Medium"/>
    <n v="50.284244514920772"/>
    <x v="3"/>
    <s v="SMS"/>
    <s v="SMS"/>
    <b v="0"/>
    <s v="No"/>
    <s v="Cooking"/>
    <x v="1"/>
    <s v="Medium"/>
    <n v="0.6"/>
    <x v="0"/>
    <x v="0"/>
  </r>
  <r>
    <s v="1766-MIIU"/>
    <x v="0"/>
    <n v="50"/>
    <x v="1"/>
    <x v="5"/>
    <n v="1"/>
    <s v="Yes"/>
    <n v="0"/>
    <s v="NJ"/>
    <s v="Hombre"/>
    <s v="Male"/>
    <x v="41"/>
    <s v="No"/>
    <s v="Yes"/>
    <x v="0"/>
    <n v="0"/>
    <x v="1"/>
    <x v="2"/>
    <s v="CREDIT CARD"/>
    <n v="39"/>
    <x v="0"/>
    <n v="39"/>
    <n v="1966"/>
    <x v="0"/>
    <x v="0"/>
    <s v="2020/08/29"/>
    <d v="2020-08-29T00:00:00"/>
    <x v="805"/>
    <s v="Medio"/>
    <s v="Medium"/>
    <n v="31.500737584901319"/>
    <x v="3"/>
    <s v="Teléfono"/>
    <s v="Phone"/>
    <b v="1"/>
    <s v="Yes"/>
    <s v="Cooking"/>
    <x v="1"/>
    <s v="Medium"/>
    <n v="0.12"/>
    <x v="0"/>
    <x v="1"/>
  </r>
  <r>
    <s v="7477-BHFF"/>
    <x v="0"/>
    <n v="74"/>
    <x v="1"/>
    <x v="0"/>
    <n v="0"/>
    <s v="No"/>
    <n v="0"/>
    <s v="VT"/>
    <s v="Hombre"/>
    <s v="Male"/>
    <x v="32"/>
    <s v="Yes"/>
    <s v="No"/>
    <x v="0"/>
    <n v="0"/>
    <x v="0"/>
    <x v="2"/>
    <s v="direct debit"/>
    <n v="12"/>
    <x v="1"/>
    <n v="12"/>
    <n v="867"/>
    <x v="0"/>
    <x v="0"/>
    <s v="2020-10-05"/>
    <d v="2020-10-05T00:00:00"/>
    <x v="256"/>
    <s v="Alto"/>
    <s v="High"/>
    <n v="11.11803282958258"/>
    <x v="1"/>
    <s v="Email"/>
    <s v="Email"/>
    <b v="0"/>
    <s v="No"/>
    <s v="Reading"/>
    <x v="0"/>
    <s v="High"/>
    <n v="0.13513513513513514"/>
    <x v="0"/>
    <x v="2"/>
  </r>
  <r>
    <s v="1117-LHIF"/>
    <x v="0"/>
    <n v="37"/>
    <x v="1"/>
    <x v="0"/>
    <n v="0"/>
    <s v="No"/>
    <n v="0"/>
    <s v="WV"/>
    <s v="Female"/>
    <s v="Female"/>
    <x v="23"/>
    <s v="No"/>
    <s v="No"/>
    <x v="1"/>
    <n v="2"/>
    <x v="0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Cooking"/>
    <x v="0"/>
    <s v="Medium"/>
    <n v="0.13513513513513514"/>
    <x v="0"/>
    <x v="0"/>
  </r>
  <r>
    <s v="8240-CWYS"/>
    <x v="0"/>
    <n v="32"/>
    <x v="0"/>
    <x v="10"/>
    <n v="0"/>
    <s v="No"/>
    <n v="80"/>
    <s v="GA"/>
    <s v="Female"/>
    <s v="Female"/>
    <x v="5"/>
    <s v="No"/>
    <s v="No"/>
    <x v="1"/>
    <n v="2"/>
    <x v="0"/>
    <x v="0"/>
    <s v="direct debit"/>
    <n v="42"/>
    <x v="1"/>
    <n v="42"/>
    <n v="1321"/>
    <x v="0"/>
    <x v="0"/>
    <s v="2023-09-21"/>
    <d v="2023-09-21T00:00:00"/>
    <x v="274"/>
    <s v="Alto"/>
    <s v="High"/>
    <n v="33.882193260530322"/>
    <x v="3"/>
    <s v="Teléfono"/>
    <s v="Phone"/>
    <b v="1"/>
    <s v="Yes"/>
    <s v="Running"/>
    <x v="1"/>
    <s v="Medium"/>
    <n v="0.1875"/>
    <x v="2"/>
    <x v="0"/>
  </r>
  <r>
    <s v="6466-UGTL"/>
    <x v="0"/>
    <n v="2"/>
    <x v="1"/>
    <x v="9"/>
    <n v="1"/>
    <s v="Yes"/>
    <n v="0"/>
    <s v="WV"/>
    <s v="Female"/>
    <s v="Female"/>
    <x v="49"/>
    <s v="No"/>
    <s v="No"/>
    <x v="0"/>
    <n v="0"/>
    <x v="0"/>
    <x v="0"/>
    <s v="direct debit"/>
    <n v="44"/>
    <x v="1"/>
    <n v="44"/>
    <n v="88"/>
    <x v="0"/>
    <x v="0"/>
    <s v="2022-08-02"/>
    <d v="2022-08-02T00:00:00"/>
    <x v="537"/>
    <s v="Bajo"/>
    <s v="Low"/>
    <n v="42.803640064243552"/>
    <x v="0"/>
    <s v="Teléfono"/>
    <s v="Phone"/>
    <b v="0"/>
    <s v="No"/>
    <s v="Cooking"/>
    <x v="1"/>
    <s v="Low"/>
    <n v="0"/>
    <x v="0"/>
    <x v="0"/>
  </r>
  <r>
    <s v="2694-CUIF"/>
    <x v="0"/>
    <n v="71"/>
    <x v="1"/>
    <x v="9"/>
    <n v="1"/>
    <s v="Yes"/>
    <n v="0"/>
    <s v="WV"/>
    <s v="Hombre"/>
    <s v="Male"/>
    <x v="65"/>
    <s v="No"/>
    <s v="Yes"/>
    <x v="0"/>
    <n v="0"/>
    <x v="1"/>
    <x v="2"/>
    <s v="CREDIT CARD"/>
    <n v="50"/>
    <x v="0"/>
    <n v="50"/>
    <n v="3546"/>
    <x v="0"/>
    <x v="0"/>
    <s v="2022-07-18"/>
    <d v="2022-07-18T00:00:00"/>
    <x v="1155"/>
    <s v="Medio"/>
    <s v="Medium"/>
    <n v="43.390956769467252"/>
    <x v="9"/>
    <s v="Email"/>
    <s v="Email"/>
    <b v="1"/>
    <s v="Yes"/>
    <s v="Running"/>
    <x v="1"/>
    <s v="Medium"/>
    <n v="7.0422535211267609E-2"/>
    <x v="0"/>
    <x v="1"/>
  </r>
  <r>
    <s v="3138-XTSW"/>
    <x v="1"/>
    <n v="54"/>
    <x v="1"/>
    <x v="7"/>
    <n v="1"/>
    <s v="Yes"/>
    <n v="0"/>
    <s v="MI"/>
    <s v="Hombre"/>
    <s v="Male"/>
    <x v="15"/>
    <s v="No"/>
    <s v="No"/>
    <x v="1"/>
    <n v="4"/>
    <x v="0"/>
    <x v="0"/>
    <s v="direct debit"/>
    <n v="39"/>
    <x v="1"/>
    <n v="39"/>
    <n v="2099"/>
    <x v="4"/>
    <x v="13"/>
    <s v="2021/08/31"/>
    <d v="2021-08-31T00:00:00"/>
    <x v="778"/>
    <s v="Alto"/>
    <s v="High"/>
    <n v="39.896360336992132"/>
    <x v="3"/>
    <s v="Teléfono"/>
    <s v="Phone"/>
    <b v="0"/>
    <s v="No"/>
    <s v="Gaming"/>
    <x v="1"/>
    <s v="Medium"/>
    <n v="0.1111111111111111"/>
    <x v="0"/>
    <x v="0"/>
  </r>
  <r>
    <s v="7743-DIXO"/>
    <x v="0"/>
    <n v="4"/>
    <x v="1"/>
    <x v="29"/>
    <n v="1"/>
    <s v="Yes"/>
    <n v="0"/>
    <s v="VA"/>
    <s v="Hombre"/>
    <s v="Male"/>
    <x v="22"/>
    <s v="Yes"/>
    <s v="No"/>
    <x v="0"/>
    <n v="0"/>
    <x v="0"/>
    <x v="0"/>
    <s v="direct debit"/>
    <n v="41"/>
    <x v="1"/>
    <n v="41"/>
    <n v="174"/>
    <x v="0"/>
    <x v="0"/>
    <s v="2021/01/02"/>
    <d v="2021-01-02T00:00:00"/>
    <x v="1164"/>
    <s v="Bajo"/>
    <s v="Low"/>
    <n v="35.208851973161323"/>
    <x v="7"/>
    <s v="Teléfono"/>
    <s v="Phone"/>
    <b v="1"/>
    <s v="Yes"/>
    <s v="Gaming"/>
    <x v="1"/>
    <s v="Low"/>
    <n v="0.5"/>
    <x v="2"/>
    <x v="2"/>
  </r>
  <r>
    <s v="6212-NITX"/>
    <x v="0"/>
    <n v="15"/>
    <x v="1"/>
    <x v="0"/>
    <n v="0"/>
    <s v="No"/>
    <n v="0"/>
    <s v="NH"/>
    <s v="Hombre"/>
    <s v="Male"/>
    <x v="29"/>
    <s v="No"/>
    <s v="Yes"/>
    <x v="0"/>
    <n v="0"/>
    <x v="0"/>
    <x v="1"/>
    <s v="CREDIT CARD"/>
    <n v="7"/>
    <x v="0"/>
    <n v="7"/>
    <n v="102"/>
    <x v="0"/>
    <x v="0"/>
    <s v="2023/02/19"/>
    <d v="2023-02-19T00:00:00"/>
    <x v="797"/>
    <s v="Bajo"/>
    <s v="Low"/>
    <n v="7.8720863879604321"/>
    <x v="7"/>
    <s v="Teléfono"/>
    <s v="Phone"/>
    <b v="0"/>
    <s v="No"/>
    <s v="Cooking"/>
    <x v="0"/>
    <s v="Low"/>
    <n v="0.13333333333333333"/>
    <x v="0"/>
    <x v="1"/>
  </r>
  <r>
    <s v="1443-GGJW"/>
    <x v="1"/>
    <n v="55"/>
    <x v="2"/>
    <x v="5"/>
    <n v="1"/>
    <s v="Yes"/>
    <n v="0"/>
    <s v="NC"/>
    <s v="Female"/>
    <s v="Female"/>
    <x v="44"/>
    <s v="No"/>
    <s v="Yes"/>
    <x v="0"/>
    <n v="0"/>
    <x v="0"/>
    <x v="0"/>
    <s v="direct debit"/>
    <n v="37"/>
    <x v="1"/>
    <n v="37"/>
    <n v="2008"/>
    <x v="3"/>
    <x v="7"/>
    <s v="2020-07-30"/>
    <d v="2020-07-30T00:00:00"/>
    <x v="544"/>
    <s v="Alto"/>
    <s v="High"/>
    <n v="35.473169907467913"/>
    <x v="10"/>
    <s v="SMS"/>
    <s v="SMS"/>
    <b v="0"/>
    <s v="No"/>
    <s v="Cooking"/>
    <x v="1"/>
    <s v="Medium"/>
    <n v="0.12727272727272726"/>
    <x v="0"/>
    <x v="1"/>
  </r>
  <r>
    <s v="6981-EJVJ"/>
    <x v="0"/>
    <n v="58"/>
    <x v="2"/>
    <x v="20"/>
    <n v="1"/>
    <s v="Yes"/>
    <n v="0"/>
    <s v="CT"/>
    <s v="Hombre"/>
    <s v="Male"/>
    <x v="47"/>
    <s v="Yes"/>
    <s v="No"/>
    <x v="1"/>
    <n v="2"/>
    <x v="1"/>
    <x v="1"/>
    <s v="PAPER CHECK"/>
    <n v="23"/>
    <x v="3"/>
    <n v="23"/>
    <n v="1361"/>
    <x v="0"/>
    <x v="0"/>
    <s v="2021/05/17"/>
    <d v="2021-05-17T00:00:00"/>
    <x v="376"/>
    <s v="Medio"/>
    <s v="Medium"/>
    <n v="18.752918639307602"/>
    <x v="10"/>
    <s v="Teléfono"/>
    <s v="Phone"/>
    <b v="0"/>
    <s v="No"/>
    <s v="Reading"/>
    <x v="0"/>
    <s v="Medium"/>
    <n v="0.1206896551724138"/>
    <x v="2"/>
    <x v="2"/>
  </r>
  <r>
    <s v="0756-BGMW"/>
    <x v="1"/>
    <n v="5"/>
    <x v="0"/>
    <x v="1"/>
    <n v="1"/>
    <s v="Yes"/>
    <n v="0"/>
    <s v="CO"/>
    <s v="Hombre"/>
    <s v="Male"/>
    <x v="42"/>
    <s v="No"/>
    <s v="No"/>
    <x v="0"/>
    <n v="0"/>
    <x v="1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Running"/>
    <x v="2"/>
    <s v="Low"/>
    <n v="0.2"/>
    <x v="0"/>
    <x v="0"/>
  </r>
  <r>
    <s v="7591-AQKY"/>
    <x v="0"/>
    <n v="7"/>
    <x v="2"/>
    <x v="5"/>
    <n v="1"/>
    <s v="Yes"/>
    <n v="0"/>
    <s v="KS"/>
    <s v="Female"/>
    <s v="Female"/>
    <x v="25"/>
    <s v="No"/>
    <s v="No"/>
    <x v="0"/>
    <n v="0"/>
    <x v="0"/>
    <x v="0"/>
    <s v="direct debit"/>
    <n v="43"/>
    <x v="1"/>
    <n v="43"/>
    <n v="284"/>
    <x v="0"/>
    <x v="0"/>
    <s v="2022/07/05"/>
    <d v="2022-07-05T00:00:00"/>
    <x v="339"/>
    <s v="Alto"/>
    <s v="High"/>
    <n v="47.69174691756033"/>
    <x v="0"/>
    <s v="Email"/>
    <s v="Email"/>
    <b v="0"/>
    <s v="No"/>
    <s v="Gaming"/>
    <x v="1"/>
    <s v="Low"/>
    <n v="0"/>
    <x v="0"/>
    <x v="0"/>
  </r>
  <r>
    <s v="2652-FNYC"/>
    <x v="1"/>
    <n v="5"/>
    <x v="2"/>
    <x v="19"/>
    <n v="1"/>
    <s v="Yes"/>
    <n v="0"/>
    <s v="NV"/>
    <s v="Female"/>
    <s v="Female"/>
    <x v="50"/>
    <s v="Yes"/>
    <s v="No"/>
    <x v="0"/>
    <n v="0"/>
    <x v="0"/>
    <x v="0"/>
    <s v="direct debit"/>
    <n v="32"/>
    <x v="1"/>
    <n v="32"/>
    <n v="174"/>
    <x v="1"/>
    <x v="8"/>
    <s v="2021/09/08"/>
    <d v="2021-09-08T00:00:00"/>
    <x v="801"/>
    <s v="Alto"/>
    <s v="High"/>
    <n v="29.102462788119642"/>
    <x v="7"/>
    <s v="Teléfono"/>
    <s v="Phone"/>
    <b v="1"/>
    <s v="Yes"/>
    <s v="Gaming"/>
    <x v="0"/>
    <s v="Low"/>
    <n v="0.4"/>
    <x v="2"/>
    <x v="2"/>
  </r>
  <r>
    <s v="3063-WJQY"/>
    <x v="0"/>
    <n v="14"/>
    <x v="1"/>
    <x v="6"/>
    <n v="1"/>
    <s v="Yes"/>
    <n v="0"/>
    <s v="NM"/>
    <s v="Female"/>
    <s v="Female"/>
    <x v="19"/>
    <s v="No"/>
    <s v="No"/>
    <x v="0"/>
    <n v="0"/>
    <x v="0"/>
    <x v="2"/>
    <s v="direct debit"/>
    <n v="58"/>
    <x v="1"/>
    <n v="58"/>
    <n v="788"/>
    <x v="0"/>
    <x v="0"/>
    <s v="2022-06-23"/>
    <d v="2022-06-23T00:00:00"/>
    <x v="343"/>
    <s v="Alto"/>
    <s v="High"/>
    <n v="55.863168751880941"/>
    <x v="3"/>
    <s v="Teléfono"/>
    <s v="Phone"/>
    <b v="0"/>
    <s v="No"/>
    <s v="Cooking"/>
    <x v="1"/>
    <s v="Medium"/>
    <n v="0.42857142857142855"/>
    <x v="0"/>
    <x v="0"/>
  </r>
  <r>
    <s v="6333-WULV"/>
    <x v="0"/>
    <n v="41"/>
    <x v="2"/>
    <x v="0"/>
    <n v="0"/>
    <s v="No"/>
    <n v="0"/>
    <s v="NY"/>
    <s v="Female"/>
    <s v="Female"/>
    <x v="5"/>
    <s v="No"/>
    <s v="No"/>
    <x v="1"/>
    <n v="2"/>
    <x v="0"/>
    <x v="2"/>
    <s v="direct debit"/>
    <n v="7"/>
    <x v="1"/>
    <n v="7"/>
    <n v="269"/>
    <x v="0"/>
    <x v="0"/>
    <s v="2021-12-31"/>
    <d v="2021-12-31T00:00:00"/>
    <x v="17"/>
    <s v="Medio"/>
    <s v="Medium"/>
    <n v="8.0028084958213732"/>
    <x v="6"/>
    <s v="Teléfono"/>
    <s v="Phone"/>
    <b v="1"/>
    <s v="Yes"/>
    <s v="Reading"/>
    <x v="0"/>
    <s v="High"/>
    <n v="0.1951219512195122"/>
    <x v="0"/>
    <x v="0"/>
  </r>
  <r>
    <s v="8266-SINZ"/>
    <x v="0"/>
    <n v="36"/>
    <x v="2"/>
    <x v="0"/>
    <n v="0"/>
    <s v="No"/>
    <n v="0"/>
    <s v="ID"/>
    <s v="Female"/>
    <s v="Female"/>
    <x v="59"/>
    <s v="No"/>
    <s v="No"/>
    <x v="1"/>
    <n v="5"/>
    <x v="0"/>
    <x v="1"/>
    <s v="CREDIT CARD"/>
    <n v="13"/>
    <x v="0"/>
    <n v="13"/>
    <n v="468"/>
    <x v="0"/>
    <x v="0"/>
    <s v="2020/10/28"/>
    <d v="2020-10-28T00:00:00"/>
    <x v="40"/>
    <s v="Alto"/>
    <s v="High"/>
    <n v="10.44408392065937"/>
    <x v="5"/>
    <s v="Email"/>
    <s v="Email"/>
    <b v="0"/>
    <s v="No"/>
    <s v="Gaming"/>
    <x v="0"/>
    <s v="Medium"/>
    <n v="8.3333333333333329E-2"/>
    <x v="0"/>
    <x v="0"/>
  </r>
  <r>
    <s v="8191-TRBD"/>
    <x v="0"/>
    <n v="2"/>
    <x v="1"/>
    <x v="1"/>
    <n v="0"/>
    <s v="No"/>
    <n v="6"/>
    <s v="IL"/>
    <s v="Hombre"/>
    <s v="Male"/>
    <x v="58"/>
    <s v="No"/>
    <s v="No"/>
    <x v="0"/>
    <n v="0"/>
    <x v="0"/>
    <x v="0"/>
    <s v="direct debit"/>
    <n v="27"/>
    <x v="1"/>
    <n v="27"/>
    <n v="58"/>
    <x v="0"/>
    <x v="0"/>
    <s v="2020-11-11"/>
    <d v="2020-11-11T00:00:00"/>
    <x v="535"/>
    <s v="Bajo"/>
    <s v="Low"/>
    <n v="22.139314018415341"/>
    <x v="2"/>
    <s v="Teléfono"/>
    <s v="Phone"/>
    <b v="1"/>
    <s v="Yes"/>
    <s v="Cooking"/>
    <x v="0"/>
    <s v="Medium"/>
    <n v="2"/>
    <x v="0"/>
    <x v="0"/>
  </r>
  <r>
    <s v="3947-WLCU"/>
    <x v="0"/>
    <n v="34"/>
    <x v="2"/>
    <x v="0"/>
    <n v="0"/>
    <s v="No"/>
    <n v="0"/>
    <s v="MS"/>
    <s v="Hombre"/>
    <s v="Male"/>
    <x v="12"/>
    <s v="No"/>
    <s v="No"/>
    <x v="0"/>
    <n v="0"/>
    <x v="0"/>
    <x v="1"/>
    <s v="CREDIT CARD"/>
    <n v="10"/>
    <x v="0"/>
    <n v="10"/>
    <n v="325"/>
    <x v="0"/>
    <x v="0"/>
    <s v="2022-09-28"/>
    <d v="2022-09-28T00:00:00"/>
    <x v="164"/>
    <s v="Alto"/>
    <s v="High"/>
    <n v="8.2266444214330079"/>
    <x v="3"/>
    <s v="Email"/>
    <s v="Email"/>
    <b v="0"/>
    <s v="No"/>
    <s v="Running"/>
    <x v="0"/>
    <s v="Medium"/>
    <n v="0.17647058823529413"/>
    <x v="0"/>
    <x v="0"/>
  </r>
  <r>
    <s v="6158-GLKK"/>
    <x v="0"/>
    <n v="6"/>
    <x v="1"/>
    <x v="9"/>
    <n v="0"/>
    <s v="No"/>
    <n v="4"/>
    <s v="VT"/>
    <s v="Hombre"/>
    <s v="Male"/>
    <x v="4"/>
    <s v="No"/>
    <s v="No"/>
    <x v="0"/>
    <n v="0"/>
    <x v="1"/>
    <x v="0"/>
    <s v="CREDIT CARD"/>
    <n v="28"/>
    <x v="0"/>
    <n v="28"/>
    <n v="173"/>
    <x v="0"/>
    <x v="0"/>
    <s v="2023/04/10"/>
    <d v="2023-04-10T00:00:00"/>
    <x v="1161"/>
    <s v="Alto"/>
    <s v="High"/>
    <n v="24.905881072403862"/>
    <x v="10"/>
    <s v="Teléfono"/>
    <s v="Phone"/>
    <b v="1"/>
    <s v="Yes"/>
    <s v="Running"/>
    <x v="0"/>
    <s v="Medium"/>
    <n v="1.1666666666666667"/>
    <x v="0"/>
    <x v="0"/>
  </r>
  <r>
    <s v="1922-GRSD"/>
    <x v="1"/>
    <n v="24"/>
    <x v="0"/>
    <x v="1"/>
    <n v="1"/>
    <s v="Yes"/>
    <n v="0"/>
    <s v="MI"/>
    <s v="Hombre"/>
    <s v="Male"/>
    <x v="46"/>
    <s v="No"/>
    <s v="No"/>
    <x v="0"/>
    <n v="0"/>
    <x v="1"/>
    <x v="0"/>
    <s v="direct debit"/>
    <n v="58"/>
    <x v="1"/>
    <n v="58"/>
    <n v="1419"/>
    <x v="1"/>
    <x v="8"/>
    <s v="2022/09/13"/>
    <d v="2022-09-13T00:00:00"/>
    <x v="737"/>
    <s v="Bajo"/>
    <s v="Low"/>
    <n v="47.797722641977437"/>
    <x v="6"/>
    <s v="Teléfono"/>
    <s v="Phone"/>
    <b v="0"/>
    <s v="No"/>
    <s v="Running"/>
    <x v="1"/>
    <s v="High"/>
    <n v="0.33333333333333331"/>
    <x v="0"/>
    <x v="0"/>
  </r>
  <r>
    <s v="8215-XPKN"/>
    <x v="1"/>
    <n v="30"/>
    <x v="0"/>
    <x v="4"/>
    <n v="1"/>
    <s v="Yes"/>
    <n v="0"/>
    <s v="KY"/>
    <s v="Female"/>
    <s v="Female"/>
    <x v="39"/>
    <s v="No"/>
    <s v="No"/>
    <x v="0"/>
    <n v="0"/>
    <x v="1"/>
    <x v="0"/>
    <s v="direct debit"/>
    <n v="54"/>
    <x v="1"/>
    <n v="54"/>
    <n v="1616"/>
    <x v="1"/>
    <x v="10"/>
    <s v="2022-11-27"/>
    <d v="2022-11-27T00:00:00"/>
    <x v="920"/>
    <s v="Bajo"/>
    <s v="Low"/>
    <n v="61.463068893907533"/>
    <x v="0"/>
    <s v="Teléfono"/>
    <s v="Phone"/>
    <b v="1"/>
    <s v="Yes"/>
    <s v="Reading"/>
    <x v="2"/>
    <s v="Low"/>
    <n v="0"/>
    <x v="0"/>
    <x v="0"/>
  </r>
  <r>
    <s v="3830-UJFO"/>
    <x v="0"/>
    <n v="36"/>
    <x v="1"/>
    <x v="19"/>
    <n v="1"/>
    <s v="Yes"/>
    <n v="0"/>
    <s v="CO"/>
    <s v="Hombre"/>
    <s v="Male"/>
    <x v="44"/>
    <s v="No"/>
    <s v="Yes"/>
    <x v="0"/>
    <n v="0"/>
    <x v="1"/>
    <x v="2"/>
    <s v="direct debit"/>
    <n v="24"/>
    <x v="1"/>
    <n v="24"/>
    <n v="857"/>
    <x v="0"/>
    <x v="0"/>
    <s v="2021/09/03"/>
    <d v="2021-09-03T00:00:00"/>
    <x v="1118"/>
    <s v="Alto"/>
    <s v="High"/>
    <n v="24.419927336456709"/>
    <x v="3"/>
    <s v="Email"/>
    <s v="Email"/>
    <b v="1"/>
    <s v="Yes"/>
    <s v="Gaming"/>
    <x v="0"/>
    <s v="Medium"/>
    <n v="0.16666666666666666"/>
    <x v="2"/>
    <x v="1"/>
  </r>
  <r>
    <s v="7978-WZFO"/>
    <x v="0"/>
    <n v="74"/>
    <x v="2"/>
    <x v="13"/>
    <n v="1"/>
    <s v="Yes"/>
    <n v="0"/>
    <s v="UT"/>
    <s v="Hombre"/>
    <s v="Male"/>
    <x v="24"/>
    <s v="No"/>
    <s v="No"/>
    <x v="0"/>
    <n v="0"/>
    <x v="1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unning"/>
    <x v="2"/>
    <s v="Low"/>
    <n v="2.7027027027027029E-2"/>
    <x v="0"/>
    <x v="0"/>
  </r>
  <r>
    <s v="9613-XENH"/>
    <x v="0"/>
    <n v="3"/>
    <x v="1"/>
    <x v="0"/>
    <n v="0"/>
    <s v="No"/>
    <n v="0"/>
    <s v="ID"/>
    <s v="Female"/>
    <s v="Female"/>
    <x v="14"/>
    <s v="No"/>
    <s v="No"/>
    <x v="1"/>
    <n v="6"/>
    <x v="0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Cooking"/>
    <x v="0"/>
    <s v="High"/>
    <n v="2.6666666666666665"/>
    <x v="0"/>
    <x v="0"/>
  </r>
  <r>
    <s v="1995-EQOY"/>
    <x v="1"/>
    <n v="14"/>
    <x v="0"/>
    <x v="9"/>
    <n v="1"/>
    <s v="Yes"/>
    <n v="0"/>
    <s v="IN"/>
    <s v="Hombre"/>
    <s v="Male"/>
    <x v="3"/>
    <s v="No"/>
    <s v="No"/>
    <x v="0"/>
    <n v="0"/>
    <x v="0"/>
    <x v="0"/>
    <s v="direct debit"/>
    <n v="20"/>
    <x v="1"/>
    <n v="20"/>
    <n v="283"/>
    <x v="3"/>
    <x v="1"/>
    <s v="2023-12-02"/>
    <d v="2023-12-02T00:00:00"/>
    <x v="389"/>
    <s v="Alto"/>
    <s v="High"/>
    <n v="19.47546740189085"/>
    <x v="2"/>
    <s v="Teléfono"/>
    <s v="Phone"/>
    <b v="1"/>
    <s v="Yes"/>
    <s v="Cooking"/>
    <x v="0"/>
    <s v="Medium"/>
    <n v="0.2857142857142857"/>
    <x v="0"/>
    <x v="0"/>
  </r>
  <r>
    <s v="6766-MBGM"/>
    <x v="1"/>
    <n v="1"/>
    <x v="3"/>
    <x v="0"/>
    <n v="0"/>
    <s v="No"/>
    <n v="0"/>
    <s v="KS"/>
    <s v="Female"/>
    <s v="Female"/>
    <x v="11"/>
    <s v="No"/>
    <s v="No"/>
    <x v="0"/>
    <n v="0"/>
    <x v="0"/>
    <x v="0"/>
    <s v="direct debit"/>
    <n v="9"/>
    <x v="1"/>
    <n v="9"/>
    <n v="9"/>
    <x v="3"/>
    <x v="7"/>
    <s v="2021-02-20"/>
    <d v="2021-02-20T00:00:00"/>
    <x v="309"/>
    <s v="Bajo"/>
    <s v="Low"/>
    <n v="9.9217521288375607"/>
    <x v="7"/>
    <s v="Email"/>
    <s v="Email"/>
    <b v="1"/>
    <s v="Yes"/>
    <s v="Running"/>
    <x v="0"/>
    <s v="Low"/>
    <n v="2"/>
    <x v="0"/>
    <x v="0"/>
  </r>
  <r>
    <s v="8265-OAHT"/>
    <x v="1"/>
    <n v="21"/>
    <x v="4"/>
    <x v="9"/>
    <n v="1"/>
    <s v="Yes"/>
    <n v="0"/>
    <s v="WV"/>
    <s v="Female"/>
    <s v="Female"/>
    <x v="61"/>
    <s v="No"/>
    <s v="Yes"/>
    <x v="0"/>
    <n v="0"/>
    <x v="0"/>
    <x v="0"/>
    <s v="direct debit"/>
    <n v="43"/>
    <x v="1"/>
    <n v="43"/>
    <n v="900"/>
    <x v="1"/>
    <x v="8"/>
    <s v="2020/09/19"/>
    <d v="2020-09-19T00:00:00"/>
    <x v="316"/>
    <s v="Alto"/>
    <s v="High"/>
    <n v="41.29762721327296"/>
    <x v="5"/>
    <s v="SMS"/>
    <s v="SMS"/>
    <b v="1"/>
    <s v="Yes"/>
    <s v="Gaming"/>
    <x v="1"/>
    <s v="Medium"/>
    <n v="0.14285714285714285"/>
    <x v="0"/>
    <x v="1"/>
  </r>
  <r>
    <s v="2660-PVQC"/>
    <x v="0"/>
    <n v="23"/>
    <x v="1"/>
    <x v="0"/>
    <n v="0"/>
    <s v="No"/>
    <n v="0"/>
    <s v="WV"/>
    <s v="Hombre"/>
    <s v="Male"/>
    <x v="62"/>
    <s v="Yes"/>
    <s v="No"/>
    <x v="1"/>
    <n v="6"/>
    <x v="0"/>
    <x v="1"/>
    <s v="CREDIT CARD"/>
    <n v="6"/>
    <x v="0"/>
    <n v="6"/>
    <n v="146"/>
    <x v="0"/>
    <x v="0"/>
    <s v="2023-03-02"/>
    <d v="2023-03-02T00:00:00"/>
    <x v="1165"/>
    <s v="Medio"/>
    <s v="Medium"/>
    <n v="7.1285660622445777"/>
    <x v="5"/>
    <s v="Teléfono"/>
    <s v="Phone"/>
    <b v="1"/>
    <s v="Yes"/>
    <s v="Running"/>
    <x v="0"/>
    <s v="Medium"/>
    <n v="0.13043478260869565"/>
    <x v="0"/>
    <x v="2"/>
  </r>
  <r>
    <s v="9538-VAES"/>
    <x v="0"/>
    <n v="54"/>
    <x v="1"/>
    <x v="11"/>
    <n v="1"/>
    <s v="Yes"/>
    <n v="0"/>
    <s v="IN"/>
    <s v="Female"/>
    <s v="Female"/>
    <x v="6"/>
    <s v="No"/>
    <s v="Yes"/>
    <x v="1"/>
    <n v="3"/>
    <x v="1"/>
    <x v="2"/>
    <s v="direct debit"/>
    <n v="16"/>
    <x v="1"/>
    <n v="16"/>
    <n v="875"/>
    <x v="0"/>
    <x v="0"/>
    <s v="2021/12/03"/>
    <d v="2021-12-03T00:00:00"/>
    <x v="731"/>
    <s v="Bajo"/>
    <s v="Low"/>
    <n v="18.126705444418729"/>
    <x v="8"/>
    <s v="SMS"/>
    <s v="SMS"/>
    <b v="0"/>
    <s v="No"/>
    <s v="Reading"/>
    <x v="0"/>
    <s v="High"/>
    <n v="0.16666666666666666"/>
    <x v="0"/>
    <x v="0"/>
  </r>
  <r>
    <s v="5034-UHXG"/>
    <x v="0"/>
    <n v="22"/>
    <x v="0"/>
    <x v="0"/>
    <n v="0"/>
    <s v="No"/>
    <n v="0"/>
    <s v="VA"/>
    <s v="Hombre"/>
    <s v="Male"/>
    <x v="15"/>
    <s v="No"/>
    <s v="No"/>
    <x v="1"/>
    <n v="6"/>
    <x v="0"/>
    <x v="1"/>
    <s v="CREDIT CARD"/>
    <n v="6"/>
    <x v="0"/>
    <n v="6"/>
    <n v="124"/>
    <x v="0"/>
    <x v="0"/>
    <s v="2022-02-07"/>
    <d v="2022-02-07T00:00:00"/>
    <x v="633"/>
    <s v="Medio"/>
    <s v="Medium"/>
    <n v="6.4914038159010001"/>
    <x v="8"/>
    <s v="Email"/>
    <s v="Email"/>
    <b v="0"/>
    <s v="No"/>
    <s v="Running"/>
    <x v="0"/>
    <s v="High"/>
    <n v="0.40909090909090912"/>
    <x v="0"/>
    <x v="0"/>
  </r>
  <r>
    <s v="8791-MBWW"/>
    <x v="0"/>
    <n v="71"/>
    <x v="1"/>
    <x v="6"/>
    <n v="1"/>
    <s v="Yes"/>
    <n v="0"/>
    <s v="IA"/>
    <s v="Hombre"/>
    <s v="Male"/>
    <x v="10"/>
    <s v="No"/>
    <s v="No"/>
    <x v="0"/>
    <n v="0"/>
    <x v="1"/>
    <x v="2"/>
    <s v="direct debit"/>
    <n v="36"/>
    <x v="1"/>
    <n v="36"/>
    <n v="2579"/>
    <x v="0"/>
    <x v="0"/>
    <s v="2022-12-20"/>
    <d v="2022-12-20T00:00:00"/>
    <x v="1166"/>
    <s v="Alto"/>
    <s v="High"/>
    <n v="41.655173965596553"/>
    <x v="5"/>
    <s v="Email"/>
    <s v="Email"/>
    <b v="1"/>
    <s v="Yes"/>
    <s v="Running"/>
    <x v="1"/>
    <s v="Medium"/>
    <n v="4.2253521126760563E-2"/>
    <x v="0"/>
    <x v="0"/>
  </r>
  <r>
    <s v="0990-ITWZ"/>
    <x v="0"/>
    <n v="31"/>
    <x v="1"/>
    <x v="1"/>
    <n v="1"/>
    <s v="Yes"/>
    <n v="0"/>
    <s v="LA"/>
    <s v="Hombre"/>
    <s v="Male"/>
    <x v="13"/>
    <s v="No"/>
    <s v="No"/>
    <x v="0"/>
    <n v="0"/>
    <x v="1"/>
    <x v="1"/>
    <s v="direct debit"/>
    <n v="31"/>
    <x v="1"/>
    <n v="31"/>
    <n v="981"/>
    <x v="0"/>
    <x v="0"/>
    <s v="2021/04/02"/>
    <d v="2021-04-02T00:00:00"/>
    <x v="737"/>
    <s v="Medio"/>
    <s v="Medium"/>
    <n v="29.401778037259049"/>
    <x v="8"/>
    <s v="Email"/>
    <s v="Email"/>
    <b v="0"/>
    <s v="No"/>
    <s v="Reading"/>
    <x v="0"/>
    <s v="High"/>
    <n v="0.29032258064516131"/>
    <x v="0"/>
    <x v="0"/>
  </r>
  <r>
    <s v="6127-TRWL"/>
    <x v="0"/>
    <n v="52"/>
    <x v="2"/>
    <x v="0"/>
    <n v="0"/>
    <s v="No"/>
    <n v="0"/>
    <s v="GA"/>
    <s v="Female"/>
    <s v="Female"/>
    <x v="40"/>
    <s v="Yes"/>
    <s v="No"/>
    <x v="0"/>
    <n v="0"/>
    <x v="0"/>
    <x v="2"/>
    <s v="CREDIT CARD"/>
    <n v="12"/>
    <x v="0"/>
    <n v="12"/>
    <n v="623"/>
    <x v="0"/>
    <x v="0"/>
    <s v="2021/07/11"/>
    <d v="2021-07-11T00:00:00"/>
    <x v="126"/>
    <s v="Medio"/>
    <s v="Medium"/>
    <n v="12.83243210123138"/>
    <x v="6"/>
    <s v="Email"/>
    <s v="Email"/>
    <b v="0"/>
    <s v="No"/>
    <s v="Reading"/>
    <x v="0"/>
    <s v="High"/>
    <n v="0.15384615384615385"/>
    <x v="0"/>
    <x v="2"/>
  </r>
  <r>
    <s v="9261-NXPU"/>
    <x v="0"/>
    <n v="68"/>
    <x v="1"/>
    <x v="0"/>
    <n v="0"/>
    <s v="No"/>
    <n v="0"/>
    <s v="MO"/>
    <s v="Hombre"/>
    <s v="Male"/>
    <x v="64"/>
    <s v="No"/>
    <s v="Yes"/>
    <x v="0"/>
    <n v="0"/>
    <x v="0"/>
    <x v="2"/>
    <s v="CREDIT CARD"/>
    <n v="14"/>
    <x v="0"/>
    <n v="14"/>
    <n v="942"/>
    <x v="0"/>
    <x v="0"/>
    <s v="2021-02-16"/>
    <d v="2021-02-16T00:00:00"/>
    <x v="718"/>
    <s v="Alto"/>
    <s v="High"/>
    <n v="11.837932169775501"/>
    <x v="5"/>
    <s v="SMS"/>
    <s v="SMS"/>
    <b v="1"/>
    <s v="Yes"/>
    <s v="Reading"/>
    <x v="0"/>
    <s v="Medium"/>
    <n v="4.4117647058823532E-2"/>
    <x v="0"/>
    <x v="1"/>
  </r>
  <r>
    <s v="3949-BPID"/>
    <x v="0"/>
    <n v="70"/>
    <x v="1"/>
    <x v="0"/>
    <n v="0"/>
    <s v="No"/>
    <n v="0"/>
    <s v="AR"/>
    <s v="Female"/>
    <s v="Female"/>
    <x v="17"/>
    <s v="No"/>
    <s v="No"/>
    <x v="1"/>
    <n v="2"/>
    <x v="0"/>
    <x v="2"/>
    <s v="direct debit"/>
    <n v="7"/>
    <x v="1"/>
    <n v="7"/>
    <n v="472"/>
    <x v="0"/>
    <x v="0"/>
    <s v="2020-01-30"/>
    <d v="2020-01-30T00:00:00"/>
    <x v="1167"/>
    <s v="Bajo"/>
    <s v="Low"/>
    <n v="5.9039067604670947"/>
    <x v="10"/>
    <s v="Teléfono"/>
    <s v="Phone"/>
    <b v="1"/>
    <s v="Yes"/>
    <s v="Gaming"/>
    <x v="0"/>
    <s v="Medium"/>
    <n v="0.1"/>
    <x v="0"/>
    <x v="0"/>
  </r>
  <r>
    <s v="6522-VZZR"/>
    <x v="0"/>
    <n v="20"/>
    <x v="1"/>
    <x v="0"/>
    <n v="0"/>
    <s v="No"/>
    <n v="0"/>
    <s v="KY"/>
    <s v="Hombre"/>
    <s v="Male"/>
    <x v="43"/>
    <s v="No"/>
    <s v="No"/>
    <x v="1"/>
    <n v="5"/>
    <x v="0"/>
    <x v="0"/>
    <s v="CREDIT CARD"/>
    <n v="10"/>
    <x v="0"/>
    <n v="10"/>
    <n v="205"/>
    <x v="0"/>
    <x v="0"/>
    <s v="2023/03/16"/>
    <d v="2023-03-16T00:00:00"/>
    <x v="965"/>
    <s v="Alto"/>
    <s v="High"/>
    <n v="11.26348252846635"/>
    <x v="4"/>
    <s v="Email"/>
    <s v="Email"/>
    <b v="1"/>
    <s v="Yes"/>
    <s v="Gaming"/>
    <x v="0"/>
    <s v="Low"/>
    <n v="0.05"/>
    <x v="0"/>
    <x v="0"/>
  </r>
  <r>
    <s v="7320-USHL"/>
    <x v="0"/>
    <n v="33"/>
    <x v="0"/>
    <x v="5"/>
    <n v="1"/>
    <s v="Yes"/>
    <n v="0"/>
    <s v="IN"/>
    <s v="Hombre"/>
    <s v="Male"/>
    <x v="27"/>
    <s v="No"/>
    <s v="Yes"/>
    <x v="0"/>
    <n v="0"/>
    <x v="1"/>
    <x v="1"/>
    <s v="direct debit"/>
    <n v="52"/>
    <x v="1"/>
    <n v="52"/>
    <n v="1753"/>
    <x v="0"/>
    <x v="0"/>
    <s v="2022-04-29"/>
    <d v="2022-04-29T00:00:00"/>
    <x v="794"/>
    <s v="Medio"/>
    <s v="Medium"/>
    <n v="56.119139381721027"/>
    <x v="0"/>
    <s v="Email"/>
    <s v="Email"/>
    <b v="1"/>
    <s v="Yes"/>
    <s v="Reading"/>
    <x v="1"/>
    <s v="Low"/>
    <n v="0"/>
    <x v="0"/>
    <x v="1"/>
  </r>
  <r>
    <s v="9017-UDAU"/>
    <x v="0"/>
    <n v="38"/>
    <x v="1"/>
    <x v="0"/>
    <n v="0"/>
    <s v="No"/>
    <n v="0"/>
    <s v="IL"/>
    <s v="Hombre"/>
    <s v="Male"/>
    <x v="5"/>
    <s v="No"/>
    <s v="No"/>
    <x v="1"/>
    <n v="5"/>
    <x v="0"/>
    <x v="1"/>
    <s v="direct debit"/>
    <n v="13"/>
    <x v="1"/>
    <n v="13"/>
    <n v="481"/>
    <x v="0"/>
    <x v="0"/>
    <s v="2023/07/25"/>
    <d v="2023-07-25T00:00:00"/>
    <x v="217"/>
    <s v="Alto"/>
    <s v="High"/>
    <n v="11.69541265790936"/>
    <x v="4"/>
    <s v="SMS"/>
    <s v="SMS"/>
    <b v="1"/>
    <s v="Yes"/>
    <s v="Reading"/>
    <x v="0"/>
    <s v="Low"/>
    <n v="2.6315789473684209E-2"/>
    <x v="0"/>
    <x v="0"/>
  </r>
  <r>
    <s v="6536-HEMG"/>
    <x v="0"/>
    <n v="53"/>
    <x v="2"/>
    <x v="0"/>
    <n v="0"/>
    <s v="No"/>
    <n v="0"/>
    <s v="HI"/>
    <s v="Female"/>
    <s v="Female"/>
    <x v="19"/>
    <s v="No"/>
    <s v="No"/>
    <x v="0"/>
    <n v="0"/>
    <x v="0"/>
    <x v="2"/>
    <s v="CREDIT CARD"/>
    <n v="9"/>
    <x v="0"/>
    <n v="9"/>
    <n v="479"/>
    <x v="0"/>
    <x v="0"/>
    <s v="2023-09-18"/>
    <d v="2023-09-18T00:00:00"/>
    <x v="178"/>
    <s v="Medio"/>
    <s v="Medium"/>
    <n v="8.1469049737831067"/>
    <x v="0"/>
    <s v="Email"/>
    <s v="Email"/>
    <b v="1"/>
    <s v="Yes"/>
    <s v="Running"/>
    <x v="0"/>
    <s v="Low"/>
    <n v="0"/>
    <x v="0"/>
    <x v="0"/>
  </r>
  <r>
    <s v="4539-DNTZ"/>
    <x v="1"/>
    <n v="4"/>
    <x v="2"/>
    <x v="1"/>
    <n v="1"/>
    <s v="Yes"/>
    <n v="0"/>
    <s v="ID"/>
    <s v="Female"/>
    <s v="Female"/>
    <x v="7"/>
    <s v="No"/>
    <s v="No"/>
    <x v="0"/>
    <n v="0"/>
    <x v="0"/>
    <x v="0"/>
    <s v="direct debit"/>
    <n v="51"/>
    <x v="1"/>
    <n v="51"/>
    <n v="201"/>
    <x v="4"/>
    <x v="14"/>
    <s v="2023/06/13"/>
    <d v="2023-06-13T00:00:00"/>
    <x v="1168"/>
    <s v="Alto"/>
    <s v="High"/>
    <n v="60.417484227022612"/>
    <x v="5"/>
    <s v="Email"/>
    <s v="Email"/>
    <b v="0"/>
    <s v="No"/>
    <s v="Gaming"/>
    <x v="2"/>
    <s v="Medium"/>
    <n v="0.75"/>
    <x v="0"/>
    <x v="0"/>
  </r>
  <r>
    <s v="5058-LOFO"/>
    <x v="1"/>
    <n v="2"/>
    <x v="4"/>
    <x v="1"/>
    <n v="1"/>
    <s v="Yes"/>
    <n v="0"/>
    <s v="MA"/>
    <s v="Hombre"/>
    <s v="Male"/>
    <x v="60"/>
    <s v="No"/>
    <s v="Yes"/>
    <x v="0"/>
    <n v="0"/>
    <x v="1"/>
    <x v="0"/>
    <s v="CREDIT CARD"/>
    <n v="48"/>
    <x v="0"/>
    <n v="48"/>
    <n v="91"/>
    <x v="5"/>
    <x v="18"/>
    <s v="2021-09-14"/>
    <d v="2021-09-14T00:00:00"/>
    <x v="742"/>
    <s v="Medio"/>
    <s v="Medium"/>
    <n v="53.053610255950232"/>
    <x v="3"/>
    <s v="Teléfono"/>
    <s v="Phone"/>
    <b v="1"/>
    <s v="Yes"/>
    <s v="Running"/>
    <x v="1"/>
    <s v="Medium"/>
    <n v="3"/>
    <x v="0"/>
    <x v="1"/>
  </r>
  <r>
    <s v="9886-GMFQ"/>
    <x v="1"/>
    <n v="9"/>
    <x v="2"/>
    <x v="3"/>
    <n v="0"/>
    <s v="No"/>
    <n v="25"/>
    <s v="OK"/>
    <s v="Hombre"/>
    <s v="Male"/>
    <x v="25"/>
    <s v="No"/>
    <s v="No"/>
    <x v="0"/>
    <n v="0"/>
    <x v="1"/>
    <x v="0"/>
    <s v="CREDIT CARD"/>
    <n v="19"/>
    <x v="0"/>
    <n v="19"/>
    <n v="163"/>
    <x v="2"/>
    <x v="2"/>
    <s v="2021/12/18"/>
    <d v="2021-12-18T00:00:00"/>
    <x v="1119"/>
    <s v="Medio"/>
    <s v="Medium"/>
    <n v="19.334423707011361"/>
    <x v="7"/>
    <s v="SMS"/>
    <s v="SMS"/>
    <b v="0"/>
    <s v="No"/>
    <s v="Cooking"/>
    <x v="0"/>
    <s v="Low"/>
    <n v="0.22222222222222221"/>
    <x v="0"/>
    <x v="0"/>
  </r>
  <r>
    <s v="6701-LYTG"/>
    <x v="0"/>
    <n v="45"/>
    <x v="1"/>
    <x v="15"/>
    <n v="1"/>
    <s v="Yes"/>
    <n v="0"/>
    <s v="WA"/>
    <s v="Female"/>
    <s v="Female"/>
    <x v="22"/>
    <s v="Yes"/>
    <s v="No"/>
    <x v="0"/>
    <n v="0"/>
    <x v="1"/>
    <x v="2"/>
    <s v="CREDIT CARD"/>
    <n v="49"/>
    <x v="0"/>
    <n v="49"/>
    <n v="2167"/>
    <x v="0"/>
    <x v="0"/>
    <s v="2021-01-23"/>
    <d v="2021-01-23T00:00:00"/>
    <x v="947"/>
    <s v="Bajo"/>
    <s v="Low"/>
    <n v="53.50716222597795"/>
    <x v="6"/>
    <s v="Email"/>
    <s v="Email"/>
    <b v="1"/>
    <s v="Yes"/>
    <s v="Gaming"/>
    <x v="1"/>
    <s v="High"/>
    <n v="0.17777777777777778"/>
    <x v="2"/>
    <x v="2"/>
  </r>
  <r>
    <s v="9429-BKZT"/>
    <x v="1"/>
    <n v="26"/>
    <x v="3"/>
    <x v="7"/>
    <n v="1"/>
    <s v="Yes"/>
    <n v="0"/>
    <s v="WA"/>
    <s v="Female"/>
    <s v="Female"/>
    <x v="2"/>
    <s v="No"/>
    <s v="Yes"/>
    <x v="0"/>
    <n v="0"/>
    <x v="0"/>
    <x v="0"/>
    <s v="direct debit"/>
    <n v="37"/>
    <x v="1"/>
    <n v="37"/>
    <n v="944"/>
    <x v="3"/>
    <x v="7"/>
    <s v="2023/08/07"/>
    <d v="2023-08-07T00:00:00"/>
    <x v="73"/>
    <s v="Medio"/>
    <s v="Medium"/>
    <n v="34.251497039353481"/>
    <x v="4"/>
    <s v="Teléfono"/>
    <s v="Phone"/>
    <b v="0"/>
    <s v="No"/>
    <s v="Gaming"/>
    <x v="1"/>
    <s v="Low"/>
    <n v="3.8461538461538464E-2"/>
    <x v="0"/>
    <x v="1"/>
  </r>
  <r>
    <s v="1397-TDZI"/>
    <x v="0"/>
    <n v="64"/>
    <x v="1"/>
    <x v="20"/>
    <n v="0"/>
    <s v="No"/>
    <n v="12"/>
    <s v="NC"/>
    <s v="Female"/>
    <s v="Female"/>
    <x v="32"/>
    <s v="Yes"/>
    <s v="No"/>
    <x v="0"/>
    <n v="0"/>
    <x v="0"/>
    <x v="1"/>
    <s v="direct debit"/>
    <n v="42"/>
    <x v="1"/>
    <n v="42"/>
    <n v="2652"/>
    <x v="0"/>
    <x v="0"/>
    <s v="2022/01/27"/>
    <d v="2022-01-27T00:00:00"/>
    <x v="1169"/>
    <s v="Medio"/>
    <s v="Medium"/>
    <n v="34.768198619960778"/>
    <x v="8"/>
    <s v="Teléfono"/>
    <s v="Phone"/>
    <b v="0"/>
    <s v="No"/>
    <s v="Reading"/>
    <x v="1"/>
    <s v="High"/>
    <n v="0.140625"/>
    <x v="2"/>
    <x v="2"/>
  </r>
  <r>
    <s v="5851-RHRY"/>
    <x v="0"/>
    <n v="73"/>
    <x v="1"/>
    <x v="15"/>
    <n v="0"/>
    <s v="No"/>
    <n v="73"/>
    <s v="DC"/>
    <s v="Female"/>
    <s v="Female"/>
    <x v="32"/>
    <s v="Yes"/>
    <s v="No"/>
    <x v="0"/>
    <n v="0"/>
    <x v="1"/>
    <x v="2"/>
    <s v="direct debit"/>
    <n v="56"/>
    <x v="1"/>
    <n v="56"/>
    <n v="4123"/>
    <x v="0"/>
    <x v="0"/>
    <s v="2020-04-15"/>
    <d v="2020-04-15T00:00:00"/>
    <x v="694"/>
    <s v="Alto"/>
    <s v="High"/>
    <n v="62.18946089384562"/>
    <x v="1"/>
    <s v="SMS"/>
    <s v="SMS"/>
    <b v="0"/>
    <s v="No"/>
    <s v="Gaming"/>
    <x v="2"/>
    <s v="High"/>
    <n v="0.13698630136986301"/>
    <x v="2"/>
    <x v="2"/>
  </r>
  <r>
    <s v="8925-FNER"/>
    <x v="1"/>
    <n v="13"/>
    <x v="2"/>
    <x v="4"/>
    <n v="1"/>
    <s v="Yes"/>
    <n v="0"/>
    <s v="WV"/>
    <s v="Female"/>
    <s v="Female"/>
    <x v="36"/>
    <s v="No"/>
    <s v="No"/>
    <x v="0"/>
    <n v="0"/>
    <x v="1"/>
    <x v="0"/>
    <s v="direct debit"/>
    <n v="36"/>
    <x v="1"/>
    <n v="36"/>
    <n v="454"/>
    <x v="4"/>
    <x v="13"/>
    <s v="2023/06/03"/>
    <d v="2023-06-03T00:00:00"/>
    <x v="1109"/>
    <s v="Medio"/>
    <s v="Medium"/>
    <n v="29.402846337907022"/>
    <x v="1"/>
    <s v="Teléfono"/>
    <s v="Phone"/>
    <b v="0"/>
    <s v="No"/>
    <s v="Gaming"/>
    <x v="0"/>
    <s v="High"/>
    <n v="0.76923076923076927"/>
    <x v="0"/>
    <x v="0"/>
  </r>
  <r>
    <s v="0907-JZAS"/>
    <x v="0"/>
    <n v="74"/>
    <x v="2"/>
    <x v="9"/>
    <n v="1"/>
    <s v="Yes"/>
    <n v="0"/>
    <s v="WA"/>
    <s v="Hombre"/>
    <s v="Male"/>
    <x v="18"/>
    <s v="No"/>
    <s v="No"/>
    <x v="0"/>
    <n v="0"/>
    <x v="1"/>
    <x v="2"/>
    <s v="direct debit"/>
    <n v="73"/>
    <x v="1"/>
    <n v="73"/>
    <n v="5375"/>
    <x v="0"/>
    <x v="0"/>
    <s v="2022-11-20"/>
    <d v="2022-11-20T00:00:00"/>
    <x v="1129"/>
    <s v="Bajo"/>
    <s v="Low"/>
    <n v="64.687614868718839"/>
    <x v="2"/>
    <s v="SMS"/>
    <s v="SMS"/>
    <b v="1"/>
    <s v="Yes"/>
    <s v="Cooking"/>
    <x v="2"/>
    <s v="Medium"/>
    <n v="5.4054054054054057E-2"/>
    <x v="0"/>
    <x v="0"/>
  </r>
  <r>
    <s v="6451-OKTY"/>
    <x v="0"/>
    <n v="16"/>
    <x v="3"/>
    <x v="1"/>
    <n v="1"/>
    <s v="Yes"/>
    <n v="0"/>
    <s v="AK"/>
    <s v="Female"/>
    <s v="Female"/>
    <x v="46"/>
    <s v="No"/>
    <s v="No"/>
    <x v="0"/>
    <n v="0"/>
    <x v="1"/>
    <x v="0"/>
    <s v="direct debit"/>
    <n v="22"/>
    <x v="1"/>
    <n v="22"/>
    <n v="357"/>
    <x v="0"/>
    <x v="0"/>
    <s v="2022-03-26"/>
    <d v="2022-03-26T00:00:00"/>
    <x v="289"/>
    <s v="Bajo"/>
    <s v="Low"/>
    <n v="20.594846539265369"/>
    <x v="10"/>
    <s v="SMS"/>
    <s v="SMS"/>
    <b v="1"/>
    <s v="Yes"/>
    <s v="Gaming"/>
    <x v="0"/>
    <s v="Medium"/>
    <n v="0.4375"/>
    <x v="0"/>
    <x v="0"/>
  </r>
  <r>
    <s v="7697-ZSBT"/>
    <x v="0"/>
    <n v="6"/>
    <x v="1"/>
    <x v="0"/>
    <n v="0"/>
    <s v="No"/>
    <n v="0"/>
    <s v="WI"/>
    <s v="Female"/>
    <s v="Female"/>
    <x v="31"/>
    <s v="No"/>
    <s v="No"/>
    <x v="0"/>
    <n v="0"/>
    <x v="0"/>
    <x v="1"/>
    <s v="CREDIT CARD"/>
    <n v="8"/>
    <x v="0"/>
    <n v="8"/>
    <n v="49"/>
    <x v="0"/>
    <x v="0"/>
    <s v="2020-11-18"/>
    <d v="2020-11-18T00:00:00"/>
    <x v="29"/>
    <s v="Bajo"/>
    <s v="Low"/>
    <n v="8.0559062791907685"/>
    <x v="2"/>
    <s v="Teléfono"/>
    <s v="Phone"/>
    <b v="1"/>
    <s v="Yes"/>
    <s v="Running"/>
    <x v="0"/>
    <s v="Medium"/>
    <n v="0.66666666666666663"/>
    <x v="0"/>
    <x v="0"/>
  </r>
  <r>
    <s v="6495-EEFL"/>
    <x v="0"/>
    <n v="4"/>
    <x v="1"/>
    <x v="0"/>
    <n v="0"/>
    <s v="No"/>
    <n v="0"/>
    <s v="MD"/>
    <s v="Female"/>
    <s v="Female"/>
    <x v="12"/>
    <s v="No"/>
    <s v="No"/>
    <x v="0"/>
    <n v="0"/>
    <x v="0"/>
    <x v="0"/>
    <s v="CREDIT CARD"/>
    <n v="10"/>
    <x v="0"/>
    <n v="10"/>
    <n v="41"/>
    <x v="0"/>
    <x v="0"/>
    <s v="2020/06/29"/>
    <d v="2020-06-29T00:00:00"/>
    <x v="734"/>
    <s v="Alto"/>
    <s v="High"/>
    <n v="9.6184783628767967"/>
    <x v="2"/>
    <s v="SMS"/>
    <s v="SMS"/>
    <b v="0"/>
    <s v="No"/>
    <s v="Cooking"/>
    <x v="0"/>
    <s v="Medium"/>
    <n v="1"/>
    <x v="0"/>
    <x v="0"/>
  </r>
  <r>
    <s v="2961-RQPD"/>
    <x v="0"/>
    <n v="66"/>
    <x v="1"/>
    <x v="5"/>
    <n v="1"/>
    <s v="Yes"/>
    <n v="0"/>
    <s v="IN"/>
    <s v="Hombre"/>
    <s v="Male"/>
    <x v="51"/>
    <s v="No"/>
    <s v="No"/>
    <x v="0"/>
    <n v="0"/>
    <x v="1"/>
    <x v="2"/>
    <s v="CREDIT CARD"/>
    <n v="40"/>
    <x v="0"/>
    <n v="40"/>
    <n v="2621"/>
    <x v="0"/>
    <x v="0"/>
    <s v="2022/06/10"/>
    <d v="2022-06-10T00:00:00"/>
    <x v="1170"/>
    <s v="Medio"/>
    <s v="Medium"/>
    <n v="35.974255953622951"/>
    <x v="2"/>
    <s v="Teléfono"/>
    <s v="Phone"/>
    <b v="0"/>
    <s v="No"/>
    <s v="Running"/>
    <x v="1"/>
    <s v="Medium"/>
    <n v="6.0606060606060608E-2"/>
    <x v="0"/>
    <x v="0"/>
  </r>
  <r>
    <s v="1209-EMZE"/>
    <x v="1"/>
    <n v="1"/>
    <x v="3"/>
    <x v="0"/>
    <n v="0"/>
    <s v="No"/>
    <n v="0"/>
    <s v="NE"/>
    <s v="Hombre"/>
    <s v="Male"/>
    <x v="43"/>
    <s v="No"/>
    <s v="No"/>
    <x v="1"/>
    <n v="4"/>
    <x v="0"/>
    <x v="0"/>
    <s v="CREDIT CARD"/>
    <n v="7"/>
    <x v="0"/>
    <n v="7"/>
    <n v="7"/>
    <x v="3"/>
    <x v="7"/>
    <s v="2021/07/07"/>
    <d v="2021-07-07T00:00:00"/>
    <x v="171"/>
    <s v="Medio"/>
    <s v="Medium"/>
    <n v="6.9055923671783663"/>
    <x v="10"/>
    <s v="SMS"/>
    <s v="SMS"/>
    <b v="0"/>
    <s v="No"/>
    <s v="Gaming"/>
    <x v="0"/>
    <s v="Medium"/>
    <n v="7"/>
    <x v="0"/>
    <x v="0"/>
  </r>
  <r>
    <s v="1264-QMKN"/>
    <x v="1"/>
    <n v="60"/>
    <x v="4"/>
    <x v="9"/>
    <n v="1"/>
    <s v="Yes"/>
    <n v="0"/>
    <s v="ID"/>
    <s v="Hombre"/>
    <s v="Male"/>
    <x v="0"/>
    <s v="No"/>
    <s v="No"/>
    <x v="0"/>
    <n v="0"/>
    <x v="1"/>
    <x v="1"/>
    <s v="direct debit"/>
    <n v="34"/>
    <x v="1"/>
    <n v="34"/>
    <n v="2021"/>
    <x v="1"/>
    <x v="12"/>
    <s v="2022-06-15"/>
    <d v="2022-06-15T00:00:00"/>
    <x v="974"/>
    <s v="Alto"/>
    <s v="High"/>
    <n v="40.40708925834732"/>
    <x v="5"/>
    <s v="Teléfono"/>
    <s v="Phone"/>
    <b v="1"/>
    <s v="Yes"/>
    <s v="Running"/>
    <x v="1"/>
    <s v="Medium"/>
    <n v="0.05"/>
    <x v="0"/>
    <x v="0"/>
  </r>
  <r>
    <s v="0456-YFUE"/>
    <x v="0"/>
    <n v="72"/>
    <x v="1"/>
    <x v="1"/>
    <n v="1"/>
    <s v="Yes"/>
    <n v="0"/>
    <s v="VA"/>
    <s v="Hombre"/>
    <s v="Male"/>
    <x v="38"/>
    <s v="No"/>
    <s v="No"/>
    <x v="1"/>
    <n v="6"/>
    <x v="1"/>
    <x v="2"/>
    <s v="direct debit"/>
    <n v="38"/>
    <x v="1"/>
    <n v="38"/>
    <n v="2732"/>
    <x v="0"/>
    <x v="0"/>
    <s v="2020-04-07"/>
    <d v="2020-04-07T00:00:00"/>
    <x v="714"/>
    <s v="Alto"/>
    <s v="High"/>
    <n v="41.443309648136989"/>
    <x v="8"/>
    <s v="SMS"/>
    <s v="SMS"/>
    <b v="1"/>
    <s v="Yes"/>
    <s v="Running"/>
    <x v="1"/>
    <s v="High"/>
    <n v="0.125"/>
    <x v="0"/>
    <x v="0"/>
  </r>
  <r>
    <s v="6951-PXIQ"/>
    <x v="0"/>
    <n v="19"/>
    <x v="1"/>
    <x v="1"/>
    <n v="1"/>
    <s v="Yes"/>
    <n v="0"/>
    <s v="CT"/>
    <s v="Hombre"/>
    <s v="Male"/>
    <x v="30"/>
    <s v="No"/>
    <s v="Yes"/>
    <x v="0"/>
    <n v="0"/>
    <x v="0"/>
    <x v="0"/>
    <s v="CREDIT CARD"/>
    <n v="46"/>
    <x v="0"/>
    <n v="46"/>
    <n v="864"/>
    <x v="0"/>
    <x v="0"/>
    <s v="2020/01/08"/>
    <d v="2020-01-08T00:00:00"/>
    <x v="1171"/>
    <s v="Bajo"/>
    <s v="Low"/>
    <n v="53.710127410791401"/>
    <x v="7"/>
    <s v="SMS"/>
    <s v="SMS"/>
    <b v="1"/>
    <s v="Yes"/>
    <s v="Gaming"/>
    <x v="1"/>
    <s v="Low"/>
    <n v="0.10526315789473684"/>
    <x v="0"/>
    <x v="1"/>
  </r>
  <r>
    <s v="3263-AVOC"/>
    <x v="1"/>
    <n v="1"/>
    <x v="3"/>
    <x v="0"/>
    <n v="0"/>
    <s v="No"/>
    <n v="0"/>
    <s v="MN"/>
    <s v="Female"/>
    <s v="Female"/>
    <x v="43"/>
    <s v="No"/>
    <s v="No"/>
    <x v="1"/>
    <n v="3"/>
    <x v="0"/>
    <x v="0"/>
    <s v="PAPER CHECK"/>
    <n v="10"/>
    <x v="3"/>
    <n v="10"/>
    <n v="10"/>
    <x v="4"/>
    <x v="13"/>
    <s v="2023-04-27"/>
    <d v="2023-04-27T00:00:00"/>
    <x v="64"/>
    <s v="Medio"/>
    <s v="Medium"/>
    <n v="9.8605864123852029"/>
    <x v="1"/>
    <s v="Email"/>
    <s v="Email"/>
    <b v="1"/>
    <s v="Yes"/>
    <s v="Cooking"/>
    <x v="0"/>
    <s v="High"/>
    <n v="10"/>
    <x v="0"/>
    <x v="0"/>
  </r>
  <r>
    <s v="7339-GVNS"/>
    <x v="0"/>
    <n v="1"/>
    <x v="1"/>
    <x v="7"/>
    <n v="1"/>
    <s v="Yes"/>
    <n v="0"/>
    <s v="GA"/>
    <s v="Hombre"/>
    <s v="Male"/>
    <x v="49"/>
    <s v="No"/>
    <s v="No"/>
    <x v="0"/>
    <n v="0"/>
    <x v="0"/>
    <x v="0"/>
    <s v="CREDIT CARD"/>
    <n v="18"/>
    <x v="0"/>
    <n v="18"/>
    <n v="18"/>
    <x v="0"/>
    <x v="0"/>
    <s v="2020/08/16"/>
    <d v="2020-08-16T00:00:00"/>
    <x v="440"/>
    <s v="Medio"/>
    <s v="Medium"/>
    <n v="21.084624151927859"/>
    <x v="6"/>
    <s v="Teléfono"/>
    <s v="Phone"/>
    <b v="0"/>
    <s v="No"/>
    <s v="Gaming"/>
    <x v="0"/>
    <s v="High"/>
    <n v="8"/>
    <x v="0"/>
    <x v="0"/>
  </r>
  <r>
    <s v="4340-AUHF"/>
    <x v="0"/>
    <n v="13"/>
    <x v="2"/>
    <x v="0"/>
    <n v="0"/>
    <s v="No"/>
    <n v="0"/>
    <s v="GA"/>
    <s v="Hombre"/>
    <s v="Male"/>
    <x v="51"/>
    <s v="No"/>
    <s v="No"/>
    <x v="0"/>
    <n v="0"/>
    <x v="0"/>
    <x v="1"/>
    <s v="CREDIT CARD"/>
    <n v="10"/>
    <x v="0"/>
    <n v="10"/>
    <n v="133"/>
    <x v="0"/>
    <x v="0"/>
    <s v="2021-09-03"/>
    <d v="2021-09-03T00:00:00"/>
    <x v="864"/>
    <s v="Medio"/>
    <s v="Medium"/>
    <n v="11.24158980843954"/>
    <x v="2"/>
    <s v="Email"/>
    <s v="Email"/>
    <b v="0"/>
    <s v="No"/>
    <s v="Cooking"/>
    <x v="0"/>
    <s v="Medium"/>
    <n v="0.30769230769230771"/>
    <x v="0"/>
    <x v="0"/>
  </r>
  <r>
    <s v="2274-DHZD"/>
    <x v="1"/>
    <n v="22"/>
    <x v="4"/>
    <x v="3"/>
    <n v="1"/>
    <s v="Yes"/>
    <n v="0"/>
    <s v="MA"/>
    <s v="Hombre"/>
    <s v="Male"/>
    <x v="21"/>
    <s v="No"/>
    <s v="No"/>
    <x v="0"/>
    <n v="0"/>
    <x v="1"/>
    <x v="0"/>
    <s v="direct debit"/>
    <n v="32"/>
    <x v="1"/>
    <n v="32"/>
    <n v="725"/>
    <x v="2"/>
    <x v="17"/>
    <s v="2020/10/18"/>
    <d v="2020-10-18T00:00:00"/>
    <x v="516"/>
    <s v="Alto"/>
    <s v="High"/>
    <n v="38.326931473014099"/>
    <x v="9"/>
    <s v="Email"/>
    <s v="Email"/>
    <b v="0"/>
    <s v="No"/>
    <s v="Reading"/>
    <x v="1"/>
    <s v="Medium"/>
    <n v="0.22727272727272727"/>
    <x v="0"/>
    <x v="0"/>
  </r>
  <r>
    <s v="8912-QCKJ"/>
    <x v="1"/>
    <n v="48"/>
    <x v="1"/>
    <x v="7"/>
    <n v="1"/>
    <s v="Yes"/>
    <n v="0"/>
    <s v="WY"/>
    <s v="Hombre"/>
    <s v="Male"/>
    <x v="7"/>
    <s v="No"/>
    <s v="No"/>
    <x v="1"/>
    <n v="6"/>
    <x v="0"/>
    <x v="0"/>
    <s v="direct debit"/>
    <n v="35"/>
    <x v="1"/>
    <n v="35"/>
    <n v="1682"/>
    <x v="1"/>
    <x v="6"/>
    <s v="2023/02/25"/>
    <d v="2023-02-25T00:00:00"/>
    <x v="1172"/>
    <s v="Medio"/>
    <s v="Medium"/>
    <n v="34.521933678628073"/>
    <x v="1"/>
    <s v="Email"/>
    <s v="Email"/>
    <b v="1"/>
    <s v="Yes"/>
    <s v="Cooking"/>
    <x v="1"/>
    <s v="High"/>
    <n v="0.20833333333333334"/>
    <x v="0"/>
    <x v="0"/>
  </r>
  <r>
    <s v="7242-FMZN"/>
    <x v="0"/>
    <n v="63"/>
    <x v="1"/>
    <x v="23"/>
    <n v="0"/>
    <s v="No"/>
    <n v="31"/>
    <s v="MI"/>
    <s v="Female"/>
    <s v="Female"/>
    <x v="13"/>
    <s v="No"/>
    <s v="No"/>
    <x v="1"/>
    <n v="4"/>
    <x v="1"/>
    <x v="2"/>
    <s v="CREDIT CARD"/>
    <n v="20"/>
    <x v="0"/>
    <n v="20"/>
    <n v="1287"/>
    <x v="0"/>
    <x v="0"/>
    <s v="2020/12/14"/>
    <d v="2020-12-14T00:00:00"/>
    <x v="422"/>
    <s v="Medio"/>
    <s v="Medium"/>
    <n v="22.007475912845951"/>
    <x v="8"/>
    <s v="SMS"/>
    <s v="SMS"/>
    <b v="1"/>
    <s v="Yes"/>
    <s v="Cooking"/>
    <x v="0"/>
    <s v="High"/>
    <n v="0.14285714285714285"/>
    <x v="0"/>
    <x v="0"/>
  </r>
  <r>
    <s v="4812-XTNL"/>
    <x v="0"/>
    <n v="67"/>
    <x v="1"/>
    <x v="0"/>
    <n v="0"/>
    <s v="No"/>
    <n v="0"/>
    <s v="AL"/>
    <s v="Female"/>
    <s v="Female"/>
    <x v="23"/>
    <s v="No"/>
    <s v="No"/>
    <x v="0"/>
    <n v="0"/>
    <x v="0"/>
    <x v="1"/>
    <s v="PAPER CHECK"/>
    <n v="16"/>
    <x v="3"/>
    <n v="16"/>
    <n v="1055"/>
    <x v="0"/>
    <x v="0"/>
    <s v="2020-12-25"/>
    <d v="2020-12-25T00:00:00"/>
    <x v="288"/>
    <s v="Bajo"/>
    <s v="Low"/>
    <n v="18.820479466682961"/>
    <x v="4"/>
    <s v="Email"/>
    <s v="Email"/>
    <b v="0"/>
    <s v="No"/>
    <s v="Reading"/>
    <x v="0"/>
    <s v="Low"/>
    <n v="1.4925373134328358E-2"/>
    <x v="0"/>
    <x v="0"/>
  </r>
  <r>
    <s v="2126-TCKI"/>
    <x v="0"/>
    <n v="41"/>
    <x v="1"/>
    <x v="0"/>
    <n v="0"/>
    <s v="No"/>
    <n v="0"/>
    <s v="NJ"/>
    <s v="Female"/>
    <s v="Female"/>
    <x v="9"/>
    <s v="No"/>
    <s v="No"/>
    <x v="0"/>
    <n v="0"/>
    <x v="0"/>
    <x v="2"/>
    <s v="CREDIT CARD"/>
    <n v="10"/>
    <x v="0"/>
    <n v="10"/>
    <n v="399"/>
    <x v="0"/>
    <x v="0"/>
    <s v="2021-01-20"/>
    <d v="2021-01-20T00:00:00"/>
    <x v="462"/>
    <s v="Bajo"/>
    <s v="Low"/>
    <n v="9.3603928217963333"/>
    <x v="2"/>
    <s v="Email"/>
    <s v="Email"/>
    <b v="0"/>
    <s v="No"/>
    <s v="Running"/>
    <x v="0"/>
    <s v="Medium"/>
    <n v="9.7560975609756101E-2"/>
    <x v="0"/>
    <x v="0"/>
  </r>
  <r>
    <s v="7457-DWYU"/>
    <x v="0"/>
    <n v="55"/>
    <x v="1"/>
    <x v="10"/>
    <n v="0"/>
    <s v="No"/>
    <n v="8"/>
    <s v="UT"/>
    <s v="Female"/>
    <s v="Female"/>
    <x v="15"/>
    <s v="No"/>
    <s v="No"/>
    <x v="1"/>
    <n v="2"/>
    <x v="1"/>
    <x v="1"/>
    <s v="direct debit"/>
    <n v="40"/>
    <x v="1"/>
    <n v="40"/>
    <n v="2166"/>
    <x v="0"/>
    <x v="0"/>
    <s v="2022/12/16"/>
    <d v="2022-12-16T00:00:00"/>
    <x v="59"/>
    <s v="Bajo"/>
    <s v="Low"/>
    <n v="34.059990396198103"/>
    <x v="4"/>
    <s v="Email"/>
    <s v="Email"/>
    <b v="1"/>
    <s v="Yes"/>
    <s v="Running"/>
    <x v="1"/>
    <s v="Low"/>
    <n v="1.8181818181818181E-2"/>
    <x v="2"/>
    <x v="0"/>
  </r>
  <r>
    <s v="2887-ZAHB"/>
    <x v="0"/>
    <n v="38"/>
    <x v="1"/>
    <x v="19"/>
    <n v="1"/>
    <s v="Yes"/>
    <n v="0"/>
    <s v="NE"/>
    <s v="Hombre"/>
    <s v="Male"/>
    <x v="9"/>
    <s v="No"/>
    <s v="No"/>
    <x v="0"/>
    <n v="0"/>
    <x v="0"/>
    <x v="0"/>
    <s v="direct debit"/>
    <n v="40"/>
    <x v="1"/>
    <n v="40"/>
    <n v="1510"/>
    <x v="0"/>
    <x v="0"/>
    <s v="2022-03-18"/>
    <d v="2022-03-18T00:00:00"/>
    <x v="337"/>
    <s v="Alto"/>
    <s v="High"/>
    <n v="37.087590621120157"/>
    <x v="9"/>
    <s v="Email"/>
    <s v="Email"/>
    <b v="1"/>
    <s v="Yes"/>
    <s v="Running"/>
    <x v="1"/>
    <s v="Medium"/>
    <n v="0.13157894736842105"/>
    <x v="2"/>
    <x v="0"/>
  </r>
  <r>
    <s v="3174-CMMB"/>
    <x v="1"/>
    <n v="52"/>
    <x v="1"/>
    <x v="1"/>
    <n v="0"/>
    <s v="No"/>
    <n v="20"/>
    <s v="DE"/>
    <s v="Hombre"/>
    <s v="Male"/>
    <x v="60"/>
    <s v="No"/>
    <s v="Yes"/>
    <x v="0"/>
    <n v="0"/>
    <x v="0"/>
    <x v="0"/>
    <s v="direct debit"/>
    <n v="28"/>
    <x v="1"/>
    <n v="28"/>
    <n v="1446"/>
    <x v="1"/>
    <x v="8"/>
    <s v="2021-02-27"/>
    <d v="2021-02-27T00:00:00"/>
    <x v="595"/>
    <s v="Alto"/>
    <s v="High"/>
    <n v="30.494408205429291"/>
    <x v="1"/>
    <s v="SMS"/>
    <s v="SMS"/>
    <b v="0"/>
    <s v="No"/>
    <s v="Running"/>
    <x v="1"/>
    <s v="High"/>
    <n v="0.19230769230769232"/>
    <x v="0"/>
    <x v="1"/>
  </r>
  <r>
    <s v="4916-JQVL"/>
    <x v="0"/>
    <n v="40"/>
    <x v="2"/>
    <x v="5"/>
    <n v="0"/>
    <s v="No"/>
    <n v="38"/>
    <s v="UT"/>
    <s v="Hombre"/>
    <s v="Male"/>
    <x v="28"/>
    <s v="No"/>
    <s v="No"/>
    <x v="0"/>
    <n v="0"/>
    <x v="1"/>
    <x v="1"/>
    <s v="direct debit"/>
    <n v="34"/>
    <x v="1"/>
    <n v="34"/>
    <n v="1381"/>
    <x v="0"/>
    <x v="0"/>
    <s v="2023/11/14"/>
    <d v="2023-11-14T00:00:00"/>
    <x v="72"/>
    <s v="Bajo"/>
    <s v="Low"/>
    <n v="31.835994182168729"/>
    <x v="0"/>
    <s v="SMS"/>
    <s v="SMS"/>
    <b v="1"/>
    <s v="Yes"/>
    <s v="Gaming"/>
    <x v="1"/>
    <s v="Low"/>
    <n v="0"/>
    <x v="0"/>
    <x v="0"/>
  </r>
  <r>
    <s v="5611-FQLF"/>
    <x v="1"/>
    <n v="8"/>
    <x v="0"/>
    <x v="2"/>
    <n v="1"/>
    <s v="Yes"/>
    <n v="0"/>
    <s v="AL"/>
    <s v="Hombre"/>
    <s v="Male"/>
    <x v="35"/>
    <s v="No"/>
    <s v="Yes"/>
    <x v="0"/>
    <n v="0"/>
    <x v="1"/>
    <x v="0"/>
    <s v="direct debit"/>
    <n v="56"/>
    <x v="1"/>
    <n v="56"/>
    <n v="457"/>
    <x v="3"/>
    <x v="7"/>
    <s v="2021-10-15"/>
    <d v="2021-10-15T00:00:00"/>
    <x v="626"/>
    <s v="Alto"/>
    <s v="High"/>
    <n v="48.063751522685472"/>
    <x v="10"/>
    <s v="SMS"/>
    <s v="SMS"/>
    <b v="1"/>
    <s v="Yes"/>
    <s v="Running"/>
    <x v="1"/>
    <s v="Medium"/>
    <n v="0.875"/>
    <x v="0"/>
    <x v="1"/>
  </r>
  <r>
    <s v="6941-MIYQ"/>
    <x v="0"/>
    <n v="67"/>
    <x v="1"/>
    <x v="5"/>
    <n v="1"/>
    <s v="Yes"/>
    <n v="0"/>
    <s v="ID"/>
    <s v="Female"/>
    <s v="Female"/>
    <x v="11"/>
    <s v="No"/>
    <s v="No"/>
    <x v="1"/>
    <n v="2"/>
    <x v="0"/>
    <x v="2"/>
    <s v="direct debit"/>
    <n v="12"/>
    <x v="1"/>
    <n v="12"/>
    <n v="833"/>
    <x v="0"/>
    <x v="0"/>
    <s v="2021-08-19"/>
    <d v="2021-08-19T00:00:00"/>
    <x v="200"/>
    <s v="Bajo"/>
    <s v="Low"/>
    <n v="10.87781656223058"/>
    <x v="8"/>
    <s v="Email"/>
    <s v="Email"/>
    <b v="1"/>
    <s v="Yes"/>
    <s v="Cooking"/>
    <x v="0"/>
    <s v="High"/>
    <n v="0.13432835820895522"/>
    <x v="0"/>
    <x v="0"/>
  </r>
  <r>
    <s v="1621-HGTZ"/>
    <x v="1"/>
    <n v="11"/>
    <x v="4"/>
    <x v="7"/>
    <n v="1"/>
    <s v="Yes"/>
    <n v="0"/>
    <s v="KY"/>
    <s v="Hombre"/>
    <s v="Male"/>
    <x v="15"/>
    <s v="No"/>
    <s v="No"/>
    <x v="0"/>
    <n v="0"/>
    <x v="0"/>
    <x v="0"/>
    <s v="direct debit"/>
    <n v="30"/>
    <x v="1"/>
    <n v="30"/>
    <n v="321"/>
    <x v="1"/>
    <x v="6"/>
    <s v="2021-08-24"/>
    <d v="2021-08-24T00:00:00"/>
    <x v="681"/>
    <s v="Bajo"/>
    <s v="Low"/>
    <n v="27.856272719735131"/>
    <x v="9"/>
    <s v="Teléfono"/>
    <s v="Phone"/>
    <b v="1"/>
    <s v="Yes"/>
    <s v="Running"/>
    <x v="0"/>
    <s v="Medium"/>
    <n v="0.45454545454545453"/>
    <x v="0"/>
    <x v="0"/>
  </r>
  <r>
    <s v="9633-GBGP"/>
    <x v="0"/>
    <n v="1"/>
    <x v="1"/>
    <x v="11"/>
    <n v="1"/>
    <s v="Yes"/>
    <n v="0"/>
    <s v="NE"/>
    <s v="Female"/>
    <s v="Female"/>
    <x v="51"/>
    <s v="No"/>
    <s v="No"/>
    <x v="0"/>
    <n v="0"/>
    <x v="0"/>
    <x v="0"/>
    <s v="CREDIT CARD"/>
    <n v="17"/>
    <x v="0"/>
    <n v="17"/>
    <n v="17"/>
    <x v="0"/>
    <x v="0"/>
    <s v="2023-09-30"/>
    <d v="2023-09-30T00:00:00"/>
    <x v="146"/>
    <s v="Alto"/>
    <s v="High"/>
    <n v="19.83492315307566"/>
    <x v="1"/>
    <s v="SMS"/>
    <s v="SMS"/>
    <b v="1"/>
    <s v="Yes"/>
    <s v="Gaming"/>
    <x v="0"/>
    <s v="High"/>
    <n v="10"/>
    <x v="0"/>
    <x v="0"/>
  </r>
  <r>
    <s v="3461-WHCA"/>
    <x v="0"/>
    <n v="16"/>
    <x v="1"/>
    <x v="14"/>
    <n v="1"/>
    <s v="Yes"/>
    <n v="0"/>
    <s v="MI"/>
    <s v="Hombre"/>
    <s v="Male"/>
    <x v="8"/>
    <s v="Yes"/>
    <s v="No"/>
    <x v="0"/>
    <n v="0"/>
    <x v="0"/>
    <x v="0"/>
    <s v="CREDIT CARD"/>
    <n v="47"/>
    <x v="0"/>
    <n v="47"/>
    <n v="731"/>
    <x v="0"/>
    <x v="0"/>
    <s v="2023-01-05"/>
    <d v="2023-01-05T00:00:00"/>
    <x v="692"/>
    <s v="Medio"/>
    <s v="Medium"/>
    <n v="47.261317461454198"/>
    <x v="2"/>
    <s v="Teléfono"/>
    <s v="Phone"/>
    <b v="1"/>
    <s v="Yes"/>
    <s v="Gaming"/>
    <x v="1"/>
    <s v="Medium"/>
    <n v="0.25"/>
    <x v="2"/>
    <x v="2"/>
  </r>
  <r>
    <s v="9567-ZFVW"/>
    <x v="1"/>
    <n v="1"/>
    <x v="1"/>
    <x v="16"/>
    <n v="0"/>
    <s v="No"/>
    <n v="26"/>
    <s v="WY"/>
    <s v="Hombre"/>
    <s v="Male"/>
    <x v="33"/>
    <s v="Yes"/>
    <s v="No"/>
    <x v="0"/>
    <n v="0"/>
    <x v="0"/>
    <x v="0"/>
    <s v="PAPER CHECK"/>
    <n v="45"/>
    <x v="3"/>
    <n v="45"/>
    <n v="45"/>
    <x v="2"/>
    <x v="17"/>
    <s v="2022-07-15"/>
    <d v="2022-07-15T00:00:00"/>
    <x v="872"/>
    <s v="Alto"/>
    <s v="High"/>
    <n v="43.298298577213373"/>
    <x v="4"/>
    <s v="SMS"/>
    <s v="SMS"/>
    <b v="0"/>
    <s v="No"/>
    <s v="Running"/>
    <x v="1"/>
    <s v="Low"/>
    <n v="1"/>
    <x v="0"/>
    <x v="2"/>
  </r>
  <r>
    <s v="1690-GNFE"/>
    <x v="1"/>
    <n v="12"/>
    <x v="1"/>
    <x v="12"/>
    <n v="1"/>
    <s v="Yes"/>
    <n v="0"/>
    <s v="CA"/>
    <s v="Female"/>
    <s v="Female"/>
    <x v="0"/>
    <s v="No"/>
    <s v="No"/>
    <x v="0"/>
    <n v="0"/>
    <x v="1"/>
    <x v="1"/>
    <s v="direct debit"/>
    <n v="25"/>
    <x v="1"/>
    <n v="25"/>
    <n v="307"/>
    <x v="0"/>
    <x v="0"/>
    <s v="2023/02/09"/>
    <d v="2023-02-09T00:00:00"/>
    <x v="1173"/>
    <s v="Medio"/>
    <s v="Medium"/>
    <n v="24.526126232496921"/>
    <x v="9"/>
    <s v="SMS"/>
    <s v="SMS"/>
    <b v="1"/>
    <s v="Yes"/>
    <s v="Running"/>
    <x v="0"/>
    <s v="Medium"/>
    <n v="0.41666666666666669"/>
    <x v="0"/>
    <x v="0"/>
  </r>
  <r>
    <s v="7518-ZTVX"/>
    <x v="1"/>
    <n v="1"/>
    <x v="1"/>
    <x v="5"/>
    <n v="1"/>
    <s v="Yes"/>
    <n v="0"/>
    <s v="OH"/>
    <s v="Hombre"/>
    <s v="Male"/>
    <x v="14"/>
    <s v="No"/>
    <s v="No"/>
    <x v="0"/>
    <n v="0"/>
    <x v="0"/>
    <x v="0"/>
    <s v="direct debit"/>
    <n v="40"/>
    <x v="1"/>
    <n v="40"/>
    <n v="40"/>
    <x v="5"/>
    <x v="11"/>
    <s v="2022-05-25"/>
    <d v="2022-05-25T00:00:00"/>
    <x v="883"/>
    <s v="Alto"/>
    <s v="High"/>
    <n v="45.496530799157838"/>
    <x v="3"/>
    <s v="SMS"/>
    <s v="SMS"/>
    <b v="0"/>
    <s v="No"/>
    <s v="Reading"/>
    <x v="1"/>
    <s v="Medium"/>
    <n v="6"/>
    <x v="0"/>
    <x v="0"/>
  </r>
  <r>
    <s v="7390-BAJP"/>
    <x v="1"/>
    <n v="1"/>
    <x v="5"/>
    <x v="12"/>
    <n v="1"/>
    <s v="Yes"/>
    <n v="0"/>
    <s v="NM"/>
    <s v="Female"/>
    <s v="Female"/>
    <x v="55"/>
    <s v="No"/>
    <s v="No"/>
    <x v="0"/>
    <n v="0"/>
    <x v="0"/>
    <x v="0"/>
    <s v="CREDIT CARD"/>
    <n v="17"/>
    <x v="0"/>
    <n v="17"/>
    <n v="17"/>
    <x v="2"/>
    <x v="15"/>
    <s v="2023/10/02"/>
    <d v="2023-10-02T00:00:00"/>
    <x v="814"/>
    <s v="Alto"/>
    <s v="High"/>
    <n v="19.57421605268593"/>
    <x v="1"/>
    <s v="Email"/>
    <s v="Email"/>
    <b v="0"/>
    <s v="No"/>
    <s v="Running"/>
    <x v="0"/>
    <s v="High"/>
    <n v="10"/>
    <x v="0"/>
    <x v="0"/>
  </r>
  <r>
    <s v="4997-COGG"/>
    <x v="0"/>
    <n v="9"/>
    <x v="1"/>
    <x v="0"/>
    <n v="0"/>
    <s v="No"/>
    <n v="0"/>
    <s v="WI"/>
    <s v="Hombre"/>
    <s v="Male"/>
    <x v="22"/>
    <s v="Yes"/>
    <s v="No"/>
    <x v="0"/>
    <n v="0"/>
    <x v="0"/>
    <x v="0"/>
    <s v="direct debit"/>
    <n v="8"/>
    <x v="1"/>
    <n v="8"/>
    <n v="75"/>
    <x v="0"/>
    <x v="0"/>
    <s v="2023-05-28"/>
    <d v="2023-05-28T00:00:00"/>
    <x v="667"/>
    <s v="Alto"/>
    <s v="High"/>
    <n v="7.8038571006693758"/>
    <x v="7"/>
    <s v="Teléfono"/>
    <s v="Phone"/>
    <b v="1"/>
    <s v="Yes"/>
    <s v="Reading"/>
    <x v="0"/>
    <s v="Low"/>
    <n v="0.22222222222222221"/>
    <x v="0"/>
    <x v="2"/>
  </r>
  <r>
    <s v="1712-GSRD"/>
    <x v="0"/>
    <n v="48"/>
    <x v="1"/>
    <x v="1"/>
    <n v="1"/>
    <s v="Yes"/>
    <n v="0"/>
    <s v="DC"/>
    <s v="Female"/>
    <s v="Female"/>
    <x v="28"/>
    <s v="No"/>
    <s v="No"/>
    <x v="0"/>
    <n v="0"/>
    <x v="0"/>
    <x v="1"/>
    <s v="CREDIT CARD"/>
    <n v="30"/>
    <x v="0"/>
    <n v="30"/>
    <n v="1434"/>
    <x v="0"/>
    <x v="0"/>
    <s v="2021-01-02"/>
    <d v="2021-01-02T00:00:00"/>
    <x v="1093"/>
    <s v="Alto"/>
    <s v="High"/>
    <n v="32.159376239560792"/>
    <x v="5"/>
    <s v="SMS"/>
    <s v="SMS"/>
    <b v="0"/>
    <s v="No"/>
    <s v="Reading"/>
    <x v="1"/>
    <s v="Medium"/>
    <n v="6.25E-2"/>
    <x v="0"/>
    <x v="0"/>
  </r>
  <r>
    <s v="7466-VVCY"/>
    <x v="1"/>
    <n v="7"/>
    <x v="2"/>
    <x v="5"/>
    <n v="1"/>
    <s v="Yes"/>
    <n v="0"/>
    <s v="WV"/>
    <s v="Hombre"/>
    <s v="Male"/>
    <x v="48"/>
    <s v="No"/>
    <s v="Yes"/>
    <x v="0"/>
    <n v="0"/>
    <x v="0"/>
    <x v="0"/>
    <s v="CREDIT CARD"/>
    <n v="46"/>
    <x v="0"/>
    <n v="46"/>
    <n v="323"/>
    <x v="3"/>
    <x v="1"/>
    <s v="2022/02/12"/>
    <d v="2022-02-12T00:00:00"/>
    <x v="94"/>
    <s v="Alto"/>
    <s v="High"/>
    <n v="38.779229120318533"/>
    <x v="3"/>
    <s v="SMS"/>
    <s v="SMS"/>
    <b v="1"/>
    <s v="Yes"/>
    <s v="Reading"/>
    <x v="1"/>
    <s v="Medium"/>
    <n v="0.8571428571428571"/>
    <x v="0"/>
    <x v="1"/>
  </r>
  <r>
    <s v="3411-UPCB"/>
    <x v="0"/>
    <n v="34"/>
    <x v="0"/>
    <x v="3"/>
    <n v="1"/>
    <s v="Yes"/>
    <n v="0"/>
    <s v="RI"/>
    <s v="Female"/>
    <s v="Female"/>
    <x v="48"/>
    <s v="No"/>
    <s v="Yes"/>
    <x v="0"/>
    <n v="0"/>
    <x v="0"/>
    <x v="0"/>
    <s v="direct debit"/>
    <n v="46"/>
    <x v="1"/>
    <n v="46"/>
    <n v="1564"/>
    <x v="0"/>
    <x v="0"/>
    <s v="2021/03/11"/>
    <d v="2021-03-11T00:00:00"/>
    <x v="769"/>
    <s v="Bajo"/>
    <s v="Low"/>
    <n v="37.507658164928188"/>
    <x v="0"/>
    <s v="SMS"/>
    <s v="SMS"/>
    <b v="1"/>
    <s v="Yes"/>
    <s v="Reading"/>
    <x v="1"/>
    <s v="Low"/>
    <n v="0"/>
    <x v="0"/>
    <x v="1"/>
  </r>
  <r>
    <s v="5826-VIAL"/>
    <x v="0"/>
    <n v="33"/>
    <x v="1"/>
    <x v="12"/>
    <n v="1"/>
    <s v="Yes"/>
    <n v="0"/>
    <s v="FL"/>
    <s v="Hombre"/>
    <s v="Male"/>
    <x v="1"/>
    <s v="No"/>
    <s v="Yes"/>
    <x v="0"/>
    <n v="0"/>
    <x v="0"/>
    <x v="1"/>
    <s v="direct debit"/>
    <n v="41"/>
    <x v="1"/>
    <n v="41"/>
    <n v="1335"/>
    <x v="0"/>
    <x v="0"/>
    <s v="2020/12/13"/>
    <d v="2020-12-13T00:00:00"/>
    <x v="151"/>
    <s v="Bajo"/>
    <s v="Low"/>
    <n v="35.264276752556647"/>
    <x v="0"/>
    <s v="Email"/>
    <s v="Email"/>
    <b v="0"/>
    <s v="No"/>
    <s v="Cooking"/>
    <x v="1"/>
    <s v="Low"/>
    <n v="0"/>
    <x v="0"/>
    <x v="1"/>
  </r>
  <r>
    <s v="4191-OHCG"/>
    <x v="0"/>
    <n v="17"/>
    <x v="1"/>
    <x v="5"/>
    <n v="1"/>
    <s v="Yes"/>
    <n v="0"/>
    <s v="GA"/>
    <s v="Hombre"/>
    <s v="Male"/>
    <x v="52"/>
    <s v="No"/>
    <s v="Yes"/>
    <x v="0"/>
    <n v="0"/>
    <x v="0"/>
    <x v="2"/>
    <s v="CREDIT CARD"/>
    <n v="39"/>
    <x v="0"/>
    <n v="39"/>
    <n v="661"/>
    <x v="0"/>
    <x v="0"/>
    <s v="2020/11/07"/>
    <d v="2020-11-07T00:00:00"/>
    <x v="1174"/>
    <s v="Medio"/>
    <s v="Medium"/>
    <n v="41.420254471932289"/>
    <x v="1"/>
    <s v="Email"/>
    <s v="Email"/>
    <b v="1"/>
    <s v="Yes"/>
    <s v="Gaming"/>
    <x v="1"/>
    <s v="High"/>
    <n v="0.58823529411764708"/>
    <x v="0"/>
    <x v="1"/>
  </r>
  <r>
    <s v="8388-WLZZ"/>
    <x v="0"/>
    <n v="2"/>
    <x v="1"/>
    <x v="0"/>
    <n v="0"/>
    <s v="No"/>
    <n v="0"/>
    <s v="CT"/>
    <s v="Hombre"/>
    <s v="Male"/>
    <x v="3"/>
    <s v="No"/>
    <s v="No"/>
    <x v="0"/>
    <n v="0"/>
    <x v="0"/>
    <x v="0"/>
    <s v="CREDIT CARD"/>
    <n v="13"/>
    <x v="0"/>
    <n v="13"/>
    <n v="26"/>
    <x v="0"/>
    <x v="0"/>
    <s v="2022-12-01"/>
    <d v="2022-12-01T00:00:00"/>
    <x v="247"/>
    <s v="Bajo"/>
    <s v="Low"/>
    <n v="10.54755006681958"/>
    <x v="4"/>
    <s v="Teléfono"/>
    <s v="Phone"/>
    <b v="0"/>
    <s v="No"/>
    <s v="Cooking"/>
    <x v="0"/>
    <s v="Low"/>
    <n v="0.5"/>
    <x v="0"/>
    <x v="0"/>
  </r>
  <r>
    <s v="0212-YWCO"/>
    <x v="0"/>
    <n v="53"/>
    <x v="2"/>
    <x v="0"/>
    <n v="0"/>
    <s v="No"/>
    <n v="0"/>
    <s v="KS"/>
    <s v="Hombre"/>
    <s v="Male"/>
    <x v="10"/>
    <s v="No"/>
    <s v="No"/>
    <x v="0"/>
    <n v="0"/>
    <x v="0"/>
    <x v="1"/>
    <s v="direct debit"/>
    <n v="11"/>
    <x v="1"/>
    <n v="11"/>
    <n v="599"/>
    <x v="0"/>
    <x v="0"/>
    <s v="2021/09/30"/>
    <d v="2021-09-30T00:00:00"/>
    <x v="504"/>
    <s v="Medio"/>
    <s v="Medium"/>
    <n v="10.218825368794951"/>
    <x v="1"/>
    <s v="Teléfono"/>
    <s v="Phone"/>
    <b v="1"/>
    <s v="Yes"/>
    <s v="Running"/>
    <x v="0"/>
    <s v="High"/>
    <n v="0.18867924528301888"/>
    <x v="0"/>
    <x v="0"/>
  </r>
  <r>
    <s v="7772-WDHF"/>
    <x v="0"/>
    <n v="1"/>
    <x v="1"/>
    <x v="19"/>
    <n v="1"/>
    <s v="Yes"/>
    <n v="0"/>
    <s v="IL"/>
    <s v="Female"/>
    <s v="Female"/>
    <x v="36"/>
    <s v="No"/>
    <s v="No"/>
    <x v="0"/>
    <n v="0"/>
    <x v="1"/>
    <x v="1"/>
    <s v="CREDIT CARD"/>
    <n v="39"/>
    <x v="0"/>
    <n v="39"/>
    <n v="39"/>
    <x v="0"/>
    <x v="0"/>
    <s v="2023/04/04"/>
    <d v="2023-04-04T00:00:00"/>
    <x v="105"/>
    <s v="Bajo"/>
    <s v="Low"/>
    <n v="32.890065843166553"/>
    <x v="2"/>
    <s v="SMS"/>
    <s v="SMS"/>
    <b v="0"/>
    <s v="No"/>
    <s v="Running"/>
    <x v="1"/>
    <s v="Medium"/>
    <n v="4"/>
    <x v="2"/>
    <x v="0"/>
  </r>
  <r>
    <s v="4932-TJTF"/>
    <x v="0"/>
    <n v="4"/>
    <x v="1"/>
    <x v="0"/>
    <n v="0"/>
    <s v="No"/>
    <n v="0"/>
    <s v="CT"/>
    <s v="Hombre"/>
    <s v="Male"/>
    <x v="40"/>
    <s v="Yes"/>
    <s v="No"/>
    <x v="0"/>
    <n v="0"/>
    <x v="0"/>
    <x v="0"/>
    <s v="CREDIT CARD"/>
    <n v="8"/>
    <x v="0"/>
    <n v="8"/>
    <n v="29"/>
    <x v="0"/>
    <x v="0"/>
    <s v="2020-07-09"/>
    <d v="2020-07-09T00:00:00"/>
    <x v="487"/>
    <s v="Medio"/>
    <s v="Medium"/>
    <n v="7.2666894054308306"/>
    <x v="2"/>
    <s v="Teléfono"/>
    <s v="Phone"/>
    <b v="1"/>
    <s v="Yes"/>
    <s v="Cooking"/>
    <x v="0"/>
    <s v="Medium"/>
    <n v="1"/>
    <x v="0"/>
    <x v="2"/>
  </r>
  <r>
    <s v="1208-XZTL"/>
    <x v="1"/>
    <n v="3"/>
    <x v="3"/>
    <x v="20"/>
    <n v="1"/>
    <s v="Yes"/>
    <n v="0"/>
    <s v="NC"/>
    <s v="Hombre"/>
    <s v="Male"/>
    <x v="37"/>
    <s v="Yes"/>
    <s v="No"/>
    <x v="0"/>
    <n v="0"/>
    <x v="0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Gaming"/>
    <x v="1"/>
    <s v="High"/>
    <n v="2.6666666666666665"/>
    <x v="2"/>
    <x v="2"/>
  </r>
  <r>
    <s v="0604-XBFE"/>
    <x v="1"/>
    <n v="3"/>
    <x v="1"/>
    <x v="31"/>
    <n v="1"/>
    <s v="Yes"/>
    <n v="0"/>
    <s v="ND"/>
    <s v="Female"/>
    <s v="Female"/>
    <x v="40"/>
    <s v="Yes"/>
    <s v="No"/>
    <x v="0"/>
    <n v="0"/>
    <x v="0"/>
    <x v="0"/>
    <s v="direct debit"/>
    <n v="50"/>
    <x v="1"/>
    <n v="50"/>
    <n v="155"/>
    <x v="1"/>
    <x v="10"/>
    <s v="2023/11/02"/>
    <d v="2023-11-02T00:00:00"/>
    <x v="930"/>
    <s v="Bajo"/>
    <s v="Low"/>
    <n v="51.95212678569662"/>
    <x v="2"/>
    <s v="Email"/>
    <s v="Email"/>
    <b v="1"/>
    <s v="Yes"/>
    <s v="Running"/>
    <x v="1"/>
    <s v="Medium"/>
    <n v="1.3333333333333333"/>
    <x v="2"/>
    <x v="2"/>
  </r>
  <r>
    <s v="1694-TETQ"/>
    <x v="0"/>
    <n v="47"/>
    <x v="1"/>
    <x v="6"/>
    <n v="0"/>
    <s v="No"/>
    <n v="23"/>
    <s v="WI"/>
    <s v="Female"/>
    <s v="Female"/>
    <x v="37"/>
    <s v="Yes"/>
    <s v="No"/>
    <x v="1"/>
    <n v="2"/>
    <x v="1"/>
    <x v="1"/>
    <s v="direct debit"/>
    <n v="26"/>
    <x v="1"/>
    <n v="26"/>
    <n v="1225"/>
    <x v="0"/>
    <x v="0"/>
    <s v="2023/08/12"/>
    <d v="2023-08-12T00:00:00"/>
    <x v="771"/>
    <s v="Alto"/>
    <s v="High"/>
    <n v="22.75985006243738"/>
    <x v="6"/>
    <s v="SMS"/>
    <s v="SMS"/>
    <b v="1"/>
    <s v="Yes"/>
    <s v="Cooking"/>
    <x v="0"/>
    <s v="High"/>
    <n v="0.1702127659574468"/>
    <x v="0"/>
    <x v="2"/>
  </r>
  <r>
    <s v="7990-RITU"/>
    <x v="0"/>
    <n v="60"/>
    <x v="1"/>
    <x v="11"/>
    <n v="1"/>
    <s v="Yes"/>
    <n v="0"/>
    <s v="VA"/>
    <s v="Female"/>
    <s v="Female"/>
    <x v="51"/>
    <s v="No"/>
    <s v="No"/>
    <x v="0"/>
    <n v="0"/>
    <x v="1"/>
    <x v="2"/>
    <s v="direct debit"/>
    <n v="45"/>
    <x v="1"/>
    <n v="45"/>
    <n v="2709"/>
    <x v="0"/>
    <x v="0"/>
    <s v="2021/03/15"/>
    <d v="2021-03-15T00:00:00"/>
    <x v="1175"/>
    <s v="Bajo"/>
    <s v="Low"/>
    <n v="51.18601173865018"/>
    <x v="1"/>
    <s v="Email"/>
    <s v="Email"/>
    <b v="1"/>
    <s v="Yes"/>
    <s v="Cooking"/>
    <x v="1"/>
    <s v="High"/>
    <n v="0.16666666666666666"/>
    <x v="0"/>
    <x v="0"/>
  </r>
  <r>
    <s v="4652-GNBG"/>
    <x v="0"/>
    <n v="41"/>
    <x v="2"/>
    <x v="7"/>
    <n v="0"/>
    <s v="No"/>
    <n v="29"/>
    <s v="WI"/>
    <s v="Hombre"/>
    <s v="Male"/>
    <x v="34"/>
    <s v="No"/>
    <s v="Yes"/>
    <x v="0"/>
    <n v="0"/>
    <x v="0"/>
    <x v="1"/>
    <s v="direct debit"/>
    <n v="37"/>
    <x v="1"/>
    <n v="37"/>
    <n v="1521"/>
    <x v="0"/>
    <x v="0"/>
    <s v="2021/03/10"/>
    <d v="2021-03-10T00:00:00"/>
    <x v="1106"/>
    <s v="Bajo"/>
    <s v="Low"/>
    <n v="42.106892734421933"/>
    <x v="9"/>
    <s v="Teléfono"/>
    <s v="Phone"/>
    <b v="0"/>
    <s v="No"/>
    <s v="Cooking"/>
    <x v="1"/>
    <s v="Medium"/>
    <n v="0.12195121951219512"/>
    <x v="0"/>
    <x v="1"/>
  </r>
  <r>
    <s v="2786-JMVY"/>
    <x v="1"/>
    <n v="4"/>
    <x v="2"/>
    <x v="9"/>
    <n v="1"/>
    <s v="Yes"/>
    <n v="0"/>
    <s v="OK"/>
    <s v="Female"/>
    <s v="Female"/>
    <x v="58"/>
    <s v="No"/>
    <s v="No"/>
    <x v="0"/>
    <n v="0"/>
    <x v="0"/>
    <x v="0"/>
    <s v="direct debit"/>
    <n v="15"/>
    <x v="1"/>
    <n v="15"/>
    <n v="52"/>
    <x v="1"/>
    <x v="8"/>
    <s v="2021-04-23"/>
    <d v="2021-04-23T00:00:00"/>
    <x v="1176"/>
    <s v="Medio"/>
    <s v="Medium"/>
    <n v="16.472924418886489"/>
    <x v="2"/>
    <s v="Teléfono"/>
    <s v="Phone"/>
    <b v="0"/>
    <s v="No"/>
    <s v="Reading"/>
    <x v="0"/>
    <s v="Medium"/>
    <n v="1"/>
    <x v="0"/>
    <x v="0"/>
  </r>
  <r>
    <s v="4458-JTXU"/>
    <x v="0"/>
    <n v="31"/>
    <x v="0"/>
    <x v="5"/>
    <n v="1"/>
    <s v="Yes"/>
    <n v="0"/>
    <s v="KS"/>
    <s v="Hombre"/>
    <s v="Male"/>
    <x v="43"/>
    <s v="No"/>
    <s v="No"/>
    <x v="0"/>
    <n v="0"/>
    <x v="0"/>
    <x v="1"/>
    <s v="direct debit"/>
    <n v="31"/>
    <x v="1"/>
    <n v="31"/>
    <n v="958"/>
    <x v="0"/>
    <x v="0"/>
    <s v="2022/02/22"/>
    <d v="2022-02-22T00:00:00"/>
    <x v="678"/>
    <s v="Alto"/>
    <s v="High"/>
    <n v="28.95533247066469"/>
    <x v="2"/>
    <s v="Email"/>
    <s v="Email"/>
    <b v="1"/>
    <s v="Yes"/>
    <s v="Running"/>
    <x v="0"/>
    <s v="Medium"/>
    <n v="0.12903225806451613"/>
    <x v="0"/>
    <x v="0"/>
  </r>
  <r>
    <s v="0857-HRYC"/>
    <x v="0"/>
    <n v="17"/>
    <x v="1"/>
    <x v="0"/>
    <n v="0"/>
    <s v="No"/>
    <n v="0"/>
    <s v="KS"/>
    <s v="Female"/>
    <s v="Female"/>
    <x v="4"/>
    <s v="No"/>
    <s v="No"/>
    <x v="1"/>
    <n v="6"/>
    <x v="0"/>
    <x v="1"/>
    <s v="CREDIT CARD"/>
    <n v="10"/>
    <x v="0"/>
    <n v="10"/>
    <n v="160"/>
    <x v="0"/>
    <x v="0"/>
    <s v="2021/04/16"/>
    <d v="2021-04-16T00:00:00"/>
    <x v="15"/>
    <s v="Bajo"/>
    <s v="Low"/>
    <n v="8.2394413184749808"/>
    <x v="2"/>
    <s v="SMS"/>
    <s v="SMS"/>
    <b v="0"/>
    <s v="No"/>
    <s v="Cooking"/>
    <x v="0"/>
    <s v="Medium"/>
    <n v="0.23529411764705882"/>
    <x v="0"/>
    <x v="0"/>
  </r>
  <r>
    <s v="7147-KMNQ"/>
    <x v="1"/>
    <n v="8"/>
    <x v="1"/>
    <x v="7"/>
    <n v="1"/>
    <s v="Yes"/>
    <n v="0"/>
    <s v="AL"/>
    <s v="Female"/>
    <s v="Female"/>
    <x v="16"/>
    <s v="No"/>
    <s v="No"/>
    <x v="1"/>
    <n v="5"/>
    <x v="1"/>
    <x v="0"/>
    <s v="direct debit"/>
    <n v="38"/>
    <x v="1"/>
    <n v="38"/>
    <n v="317"/>
    <x v="5"/>
    <x v="11"/>
    <s v="2021/05/27"/>
    <d v="2021-05-27T00:00:00"/>
    <x v="1032"/>
    <s v="Alto"/>
    <s v="High"/>
    <n v="42.051458025930458"/>
    <x v="1"/>
    <s v="Email"/>
    <s v="Email"/>
    <b v="0"/>
    <s v="No"/>
    <s v="Gaming"/>
    <x v="1"/>
    <s v="High"/>
    <n v="1.25"/>
    <x v="0"/>
    <x v="0"/>
  </r>
  <r>
    <s v="4891-ZOTN"/>
    <x v="0"/>
    <n v="53"/>
    <x v="1"/>
    <x v="2"/>
    <n v="1"/>
    <s v="Yes"/>
    <n v="0"/>
    <s v="OR"/>
    <s v="Hombre"/>
    <s v="Male"/>
    <x v="26"/>
    <s v="No"/>
    <s v="No"/>
    <x v="1"/>
    <n v="3"/>
    <x v="1"/>
    <x v="1"/>
    <s v="direct debit"/>
    <n v="30"/>
    <x v="1"/>
    <n v="30"/>
    <n v="1572"/>
    <x v="0"/>
    <x v="0"/>
    <s v="2022/01/18"/>
    <d v="2022-01-18T00:00:00"/>
    <x v="1011"/>
    <s v="Bajo"/>
    <s v="Low"/>
    <n v="34.95223120275633"/>
    <x v="9"/>
    <s v="SMS"/>
    <s v="SMS"/>
    <b v="0"/>
    <s v="No"/>
    <s v="Cooking"/>
    <x v="1"/>
    <s v="Medium"/>
    <n v="9.4339622641509441E-2"/>
    <x v="0"/>
    <x v="0"/>
  </r>
  <r>
    <s v="3585-WVBY"/>
    <x v="0"/>
    <n v="46"/>
    <x v="1"/>
    <x v="0"/>
    <n v="0"/>
    <s v="No"/>
    <n v="0"/>
    <s v="IA"/>
    <s v="Hombre"/>
    <s v="Male"/>
    <x v="38"/>
    <s v="No"/>
    <s v="No"/>
    <x v="0"/>
    <n v="0"/>
    <x v="0"/>
    <x v="1"/>
    <s v="direct debit"/>
    <n v="9"/>
    <x v="1"/>
    <n v="9"/>
    <n v="398"/>
    <x v="0"/>
    <x v="0"/>
    <s v="2023-01-03"/>
    <d v="2023-01-03T00:00:00"/>
    <x v="1177"/>
    <s v="Medio"/>
    <s v="Medium"/>
    <n v="7.7021233187332134"/>
    <x v="10"/>
    <s v="Email"/>
    <s v="Email"/>
    <b v="1"/>
    <s v="Yes"/>
    <s v="Reading"/>
    <x v="0"/>
    <s v="Medium"/>
    <n v="0.15217391304347827"/>
    <x v="0"/>
    <x v="0"/>
  </r>
  <r>
    <s v="0557-WEEP"/>
    <x v="0"/>
    <n v="71"/>
    <x v="1"/>
    <x v="16"/>
    <n v="1"/>
    <s v="Yes"/>
    <n v="0"/>
    <s v="RI"/>
    <s v="Female"/>
    <s v="Female"/>
    <x v="12"/>
    <s v="No"/>
    <s v="No"/>
    <x v="0"/>
    <n v="0"/>
    <x v="1"/>
    <x v="2"/>
    <s v="CREDIT CARD"/>
    <n v="42"/>
    <x v="0"/>
    <n v="42"/>
    <n v="2958"/>
    <x v="0"/>
    <x v="0"/>
    <s v="2020-05-09"/>
    <d v="2020-05-09T00:00:00"/>
    <x v="788"/>
    <s v="Bajo"/>
    <s v="Low"/>
    <n v="45.753216502350497"/>
    <x v="6"/>
    <s v="Email"/>
    <s v="Email"/>
    <b v="0"/>
    <s v="No"/>
    <s v="Cooking"/>
    <x v="1"/>
    <s v="High"/>
    <n v="0.11267605633802817"/>
    <x v="0"/>
    <x v="0"/>
  </r>
  <r>
    <s v="1540-PTXX"/>
    <x v="1"/>
    <n v="32"/>
    <x v="1"/>
    <x v="11"/>
    <n v="1"/>
    <s v="Yes"/>
    <n v="0"/>
    <s v="NM"/>
    <s v="Hombre"/>
    <s v="Male"/>
    <x v="16"/>
    <s v="No"/>
    <s v="No"/>
    <x v="0"/>
    <n v="0"/>
    <x v="0"/>
    <x v="0"/>
    <s v="direct debit"/>
    <n v="45"/>
    <x v="1"/>
    <n v="45"/>
    <n v="1439"/>
    <x v="1"/>
    <x v="6"/>
    <s v="2021-09-05"/>
    <d v="2021-09-05T00:00:00"/>
    <x v="398"/>
    <s v="Alto"/>
    <s v="High"/>
    <n v="50.161042394661003"/>
    <x v="8"/>
    <s v="Teléfono"/>
    <s v="Phone"/>
    <b v="1"/>
    <s v="Yes"/>
    <s v="Running"/>
    <x v="1"/>
    <s v="High"/>
    <n v="0.28125"/>
    <x v="0"/>
    <x v="0"/>
  </r>
  <r>
    <s v="9865-PETU"/>
    <x v="1"/>
    <n v="4"/>
    <x v="0"/>
    <x v="18"/>
    <n v="1"/>
    <s v="Yes"/>
    <n v="0"/>
    <s v="WY"/>
    <s v="Hombre"/>
    <s v="Male"/>
    <x v="16"/>
    <s v="No"/>
    <s v="No"/>
    <x v="0"/>
    <n v="0"/>
    <x v="0"/>
    <x v="0"/>
    <s v="direct debit"/>
    <n v="37"/>
    <x v="1"/>
    <n v="37"/>
    <n v="154"/>
    <x v="1"/>
    <x v="8"/>
    <s v="2023-03-09"/>
    <d v="2023-03-09T00:00:00"/>
    <x v="793"/>
    <s v="Medio"/>
    <s v="Medium"/>
    <n v="33.882800407461197"/>
    <x v="7"/>
    <s v="Email"/>
    <s v="Email"/>
    <b v="0"/>
    <s v="No"/>
    <s v="Gaming"/>
    <x v="1"/>
    <s v="Low"/>
    <n v="0.5"/>
    <x v="0"/>
    <x v="0"/>
  </r>
  <r>
    <s v="2563-FCPU"/>
    <x v="0"/>
    <n v="52"/>
    <x v="0"/>
    <x v="5"/>
    <n v="1"/>
    <s v="Yes"/>
    <n v="0"/>
    <s v="AZ"/>
    <s v="Female"/>
    <s v="Female"/>
    <x v="6"/>
    <s v="No"/>
    <s v="Yes"/>
    <x v="0"/>
    <n v="0"/>
    <x v="1"/>
    <x v="2"/>
    <s v="direct debit"/>
    <n v="47"/>
    <x v="1"/>
    <n v="47"/>
    <n v="2427"/>
    <x v="0"/>
    <x v="0"/>
    <s v="2022-03-19"/>
    <d v="2022-03-19T00:00:00"/>
    <x v="31"/>
    <s v="Alto"/>
    <s v="High"/>
    <n v="40.30883917298604"/>
    <x v="8"/>
    <s v="Email"/>
    <s v="Email"/>
    <b v="0"/>
    <s v="No"/>
    <s v="Cooking"/>
    <x v="1"/>
    <s v="High"/>
    <n v="0.17307692307692307"/>
    <x v="0"/>
    <x v="0"/>
  </r>
  <r>
    <s v="0836-JUGJ"/>
    <x v="0"/>
    <n v="40"/>
    <x v="2"/>
    <x v="0"/>
    <n v="0"/>
    <s v="No"/>
    <n v="0"/>
    <s v="KS"/>
    <s v="Hombre"/>
    <s v="Male"/>
    <x v="22"/>
    <s v="Yes"/>
    <s v="No"/>
    <x v="0"/>
    <n v="0"/>
    <x v="0"/>
    <x v="2"/>
    <s v="CREDIT CARD"/>
    <n v="16"/>
    <x v="0"/>
    <n v="16"/>
    <n v="622"/>
    <x v="0"/>
    <x v="0"/>
    <s v="2022-09-19"/>
    <d v="2022-09-19T00:00:00"/>
    <x v="502"/>
    <s v="Medio"/>
    <s v="Medium"/>
    <n v="16.580622643456991"/>
    <x v="4"/>
    <s v="SMS"/>
    <s v="SMS"/>
    <b v="1"/>
    <s v="Yes"/>
    <s v="Gaming"/>
    <x v="0"/>
    <s v="Low"/>
    <n v="2.5000000000000001E-2"/>
    <x v="0"/>
    <x v="2"/>
  </r>
  <r>
    <s v="6483-CGOU"/>
    <x v="0"/>
    <n v="70"/>
    <x v="0"/>
    <x v="0"/>
    <n v="0"/>
    <s v="No"/>
    <n v="0"/>
    <s v="AK"/>
    <s v="Female"/>
    <s v="Female"/>
    <x v="51"/>
    <s v="No"/>
    <s v="No"/>
    <x v="1"/>
    <n v="6"/>
    <x v="0"/>
    <x v="2"/>
    <s v="direct debit"/>
    <n v="8"/>
    <x v="1"/>
    <n v="8"/>
    <n v="546"/>
    <x v="0"/>
    <x v="0"/>
    <s v="2021/02/10"/>
    <d v="2021-02-10T00:00:00"/>
    <x v="570"/>
    <s v="Bajo"/>
    <s v="Low"/>
    <n v="8.3098241944847082"/>
    <x v="4"/>
    <s v="SMS"/>
    <s v="SMS"/>
    <b v="1"/>
    <s v="Yes"/>
    <s v="Running"/>
    <x v="0"/>
    <s v="Low"/>
    <n v="1.4285714285714285E-2"/>
    <x v="0"/>
    <x v="0"/>
  </r>
  <r>
    <s v="6892-EPLI"/>
    <x v="0"/>
    <n v="64"/>
    <x v="2"/>
    <x v="23"/>
    <n v="1"/>
    <s v="Yes"/>
    <n v="0"/>
    <s v="MO"/>
    <s v="Hombre"/>
    <s v="Male"/>
    <x v="23"/>
    <s v="No"/>
    <s v="No"/>
    <x v="0"/>
    <n v="0"/>
    <x v="0"/>
    <x v="1"/>
    <s v="direct debit"/>
    <n v="14"/>
    <x v="1"/>
    <n v="14"/>
    <n v="918"/>
    <x v="0"/>
    <x v="0"/>
    <s v="2022/08/29"/>
    <d v="2022-08-29T00:00:00"/>
    <x v="924"/>
    <s v="Medio"/>
    <s v="Medium"/>
    <n v="12.795953417082931"/>
    <x v="1"/>
    <s v="SMS"/>
    <s v="SMS"/>
    <b v="1"/>
    <s v="Yes"/>
    <s v="Cooking"/>
    <x v="0"/>
    <s v="High"/>
    <n v="0.15625"/>
    <x v="0"/>
    <x v="0"/>
  </r>
  <r>
    <s v="2131-JTRR"/>
    <x v="0"/>
    <n v="24"/>
    <x v="1"/>
    <x v="17"/>
    <n v="1"/>
    <s v="Yes"/>
    <n v="0"/>
    <s v="DE"/>
    <s v="Female"/>
    <s v="Female"/>
    <x v="32"/>
    <s v="Yes"/>
    <s v="No"/>
    <x v="1"/>
    <n v="6"/>
    <x v="1"/>
    <x v="2"/>
    <s v="CREDIT CARD"/>
    <n v="36"/>
    <x v="0"/>
    <n v="36"/>
    <n v="863"/>
    <x v="0"/>
    <x v="0"/>
    <s v="2022-08-28"/>
    <d v="2022-08-28T00:00:00"/>
    <x v="986"/>
    <s v="Bajo"/>
    <s v="Low"/>
    <n v="33.088990665179587"/>
    <x v="4"/>
    <s v="Teléfono"/>
    <s v="Phone"/>
    <b v="0"/>
    <s v="No"/>
    <s v="Reading"/>
    <x v="1"/>
    <s v="Low"/>
    <n v="4.1666666666666664E-2"/>
    <x v="2"/>
    <x v="2"/>
  </r>
  <r>
    <s v="3945-XDWT"/>
    <x v="0"/>
    <n v="63"/>
    <x v="0"/>
    <x v="16"/>
    <n v="1"/>
    <s v="Yes"/>
    <n v="0"/>
    <s v="IL"/>
    <s v="Hombre"/>
    <s v="Male"/>
    <x v="43"/>
    <s v="No"/>
    <s v="No"/>
    <x v="0"/>
    <n v="0"/>
    <x v="1"/>
    <x v="1"/>
    <s v="CREDIT CARD"/>
    <n v="27"/>
    <x v="0"/>
    <n v="27"/>
    <n v="1700"/>
    <x v="0"/>
    <x v="0"/>
    <s v="2021-06-01"/>
    <d v="2021-06-01T00:00:00"/>
    <x v="1178"/>
    <s v="Bajo"/>
    <s v="Low"/>
    <n v="25.93415728324436"/>
    <x v="2"/>
    <s v="SMS"/>
    <s v="SMS"/>
    <b v="0"/>
    <s v="No"/>
    <s v="Running"/>
    <x v="0"/>
    <s v="Medium"/>
    <n v="6.3492063492063489E-2"/>
    <x v="0"/>
    <x v="0"/>
  </r>
  <r>
    <s v="4533-QRDM"/>
    <x v="1"/>
    <n v="11"/>
    <x v="2"/>
    <x v="5"/>
    <n v="0"/>
    <s v="No"/>
    <n v="36"/>
    <s v="CO"/>
    <s v="Hombre"/>
    <s v="Male"/>
    <x v="5"/>
    <s v="No"/>
    <s v="No"/>
    <x v="0"/>
    <n v="0"/>
    <x v="0"/>
    <x v="0"/>
    <s v="CREDIT CARD"/>
    <n v="32"/>
    <x v="0"/>
    <n v="32"/>
    <n v="358"/>
    <x v="2"/>
    <x v="19"/>
    <s v="2020-05-26"/>
    <d v="2020-05-26T00:00:00"/>
    <x v="323"/>
    <s v="Alto"/>
    <s v="High"/>
    <n v="35.330941382210412"/>
    <x v="9"/>
    <s v="Teléfono"/>
    <s v="Phone"/>
    <b v="1"/>
    <s v="Yes"/>
    <s v="Reading"/>
    <x v="1"/>
    <s v="Medium"/>
    <n v="0.45454545454545453"/>
    <x v="0"/>
    <x v="0"/>
  </r>
  <r>
    <s v="2649-CMHD"/>
    <x v="0"/>
    <n v="59"/>
    <x v="1"/>
    <x v="7"/>
    <n v="1"/>
    <s v="Yes"/>
    <n v="0"/>
    <s v="IL"/>
    <s v="Female"/>
    <s v="Female"/>
    <x v="14"/>
    <s v="No"/>
    <s v="No"/>
    <x v="1"/>
    <n v="6"/>
    <x v="0"/>
    <x v="0"/>
    <s v="direct debit"/>
    <n v="30"/>
    <x v="1"/>
    <n v="30"/>
    <n v="1784"/>
    <x v="0"/>
    <x v="0"/>
    <s v="2023-08-16"/>
    <d v="2023-08-16T00:00:00"/>
    <x v="969"/>
    <s v="Bajo"/>
    <s v="Low"/>
    <n v="31.092293113713382"/>
    <x v="8"/>
    <s v="SMS"/>
    <s v="SMS"/>
    <b v="1"/>
    <s v="Yes"/>
    <s v="Reading"/>
    <x v="1"/>
    <s v="High"/>
    <n v="0.15254237288135594"/>
    <x v="0"/>
    <x v="0"/>
  </r>
  <r>
    <s v="2956-TXCJ"/>
    <x v="0"/>
    <n v="62"/>
    <x v="1"/>
    <x v="5"/>
    <n v="1"/>
    <s v="Yes"/>
    <n v="0"/>
    <s v="WV"/>
    <s v="Hombre"/>
    <s v="Male"/>
    <x v="23"/>
    <s v="No"/>
    <s v="No"/>
    <x v="0"/>
    <n v="0"/>
    <x v="0"/>
    <x v="1"/>
    <s v="direct debit"/>
    <n v="28"/>
    <x v="1"/>
    <n v="28"/>
    <n v="1720"/>
    <x v="0"/>
    <x v="0"/>
    <s v="2020/06/01"/>
    <d v="2020-06-01T00:00:00"/>
    <x v="99"/>
    <s v="Alto"/>
    <s v="High"/>
    <n v="25.60541147838439"/>
    <x v="9"/>
    <s v="Email"/>
    <s v="Email"/>
    <b v="0"/>
    <s v="No"/>
    <s v="Running"/>
    <x v="0"/>
    <s v="Medium"/>
    <n v="8.0645161290322578E-2"/>
    <x v="0"/>
    <x v="0"/>
  </r>
  <r>
    <s v="9700-URQB"/>
    <x v="1"/>
    <n v="1"/>
    <x v="2"/>
    <x v="22"/>
    <n v="1"/>
    <s v="Yes"/>
    <n v="0"/>
    <s v="ME"/>
    <s v="Hombre"/>
    <s v="Male"/>
    <x v="28"/>
    <s v="No"/>
    <s v="No"/>
    <x v="1"/>
    <n v="4"/>
    <x v="0"/>
    <x v="0"/>
    <s v="direct debit"/>
    <n v="7"/>
    <x v="1"/>
    <n v="7"/>
    <n v="7"/>
    <x v="1"/>
    <x v="6"/>
    <s v="2021-05-03"/>
    <d v="2021-05-03T00:00:00"/>
    <x v="26"/>
    <s v="Alto"/>
    <s v="High"/>
    <n v="7.8501847966100797"/>
    <x v="6"/>
    <s v="Email"/>
    <s v="Email"/>
    <b v="1"/>
    <s v="Yes"/>
    <s v="Reading"/>
    <x v="0"/>
    <s v="High"/>
    <n v="8"/>
    <x v="2"/>
    <x v="0"/>
  </r>
  <r>
    <s v="5467-RFHP"/>
    <x v="0"/>
    <n v="67"/>
    <x v="1"/>
    <x v="7"/>
    <n v="1"/>
    <s v="Yes"/>
    <n v="0"/>
    <s v="SD"/>
    <s v="Hombre"/>
    <s v="Male"/>
    <x v="43"/>
    <s v="No"/>
    <s v="No"/>
    <x v="0"/>
    <n v="0"/>
    <x v="1"/>
    <x v="2"/>
    <s v="CREDIT CARD"/>
    <n v="27"/>
    <x v="0"/>
    <n v="27"/>
    <n v="1820"/>
    <x v="0"/>
    <x v="0"/>
    <s v="2022/03/15"/>
    <d v="2022-03-15T00:00:00"/>
    <x v="1179"/>
    <s v="Bajo"/>
    <s v="Low"/>
    <n v="30.912289406803151"/>
    <x v="3"/>
    <s v="SMS"/>
    <s v="SMS"/>
    <b v="1"/>
    <s v="Yes"/>
    <s v="Gaming"/>
    <x v="1"/>
    <s v="Medium"/>
    <n v="8.9552238805970144E-2"/>
    <x v="0"/>
    <x v="0"/>
  </r>
  <r>
    <s v="9542-IIUP"/>
    <x v="0"/>
    <n v="68"/>
    <x v="1"/>
    <x v="0"/>
    <n v="0"/>
    <s v="No"/>
    <n v="0"/>
    <s v="WY"/>
    <s v="Female"/>
    <s v="Female"/>
    <x v="20"/>
    <s v="Yes"/>
    <s v="No"/>
    <x v="0"/>
    <n v="0"/>
    <x v="0"/>
    <x v="2"/>
    <s v="CREDIT CARD"/>
    <n v="14"/>
    <x v="0"/>
    <n v="14"/>
    <n v="964"/>
    <x v="0"/>
    <x v="0"/>
    <s v="2023-09-25"/>
    <d v="2023-09-25T00:00:00"/>
    <x v="142"/>
    <s v="Bajo"/>
    <s v="Low"/>
    <n v="14.92528769474062"/>
    <x v="4"/>
    <s v="SMS"/>
    <s v="SMS"/>
    <b v="0"/>
    <s v="No"/>
    <s v="Gaming"/>
    <x v="0"/>
    <s v="Low"/>
    <n v="1.4705882352941176E-2"/>
    <x v="0"/>
    <x v="2"/>
  </r>
  <r>
    <s v="8382-UYXD"/>
    <x v="0"/>
    <n v="1"/>
    <x v="1"/>
    <x v="0"/>
    <n v="0"/>
    <s v="No"/>
    <n v="0"/>
    <s v="IL"/>
    <s v="Female"/>
    <s v="Female"/>
    <x v="42"/>
    <s v="No"/>
    <s v="No"/>
    <x v="0"/>
    <n v="0"/>
    <x v="0"/>
    <x v="0"/>
    <s v="CREDIT CARD"/>
    <n v="12"/>
    <x v="0"/>
    <n v="12"/>
    <n v="12"/>
    <x v="0"/>
    <x v="0"/>
    <s v="2021-08-31"/>
    <d v="2021-08-31T00:00:00"/>
    <x v="926"/>
    <s v="Bajo"/>
    <s v="Low"/>
    <n v="11.243865977545671"/>
    <x v="1"/>
    <s v="Email"/>
    <s v="Email"/>
    <b v="0"/>
    <s v="No"/>
    <s v="Reading"/>
    <x v="0"/>
    <s v="High"/>
    <n v="10"/>
    <x v="0"/>
    <x v="0"/>
  </r>
  <r>
    <s v="4261-WUJC"/>
    <x v="1"/>
    <n v="1"/>
    <x v="5"/>
    <x v="0"/>
    <n v="0"/>
    <s v="No"/>
    <n v="0"/>
    <s v="DE"/>
    <s v="Female"/>
    <s v="Female"/>
    <x v="30"/>
    <s v="No"/>
    <s v="Yes"/>
    <x v="0"/>
    <n v="0"/>
    <x v="0"/>
    <x v="0"/>
    <s v="direct debit"/>
    <n v="10"/>
    <x v="1"/>
    <n v="10"/>
    <n v="10"/>
    <x v="2"/>
    <x v="19"/>
    <s v="2021-12-28"/>
    <d v="2021-12-28T00:00:00"/>
    <x v="218"/>
    <s v="Medio"/>
    <s v="Medium"/>
    <n v="8.9217749663055415"/>
    <x v="9"/>
    <s v="Teléfono"/>
    <s v="Phone"/>
    <b v="1"/>
    <s v="Yes"/>
    <s v="Running"/>
    <x v="0"/>
    <s v="Medium"/>
    <n v="5"/>
    <x v="0"/>
    <x v="1"/>
  </r>
  <r>
    <s v="3582-YKVE"/>
    <x v="1"/>
    <n v="23"/>
    <x v="2"/>
    <x v="7"/>
    <n v="1"/>
    <s v="Yes"/>
    <n v="0"/>
    <s v="MO"/>
    <s v="Female"/>
    <s v="Female"/>
    <x v="43"/>
    <s v="No"/>
    <s v="No"/>
    <x v="0"/>
    <n v="0"/>
    <x v="0"/>
    <x v="0"/>
    <s v="direct debit"/>
    <n v="35"/>
    <x v="1"/>
    <n v="35"/>
    <n v="808"/>
    <x v="2"/>
    <x v="15"/>
    <s v="2022-09-05"/>
    <d v="2022-09-05T00:00:00"/>
    <x v="275"/>
    <s v="Medio"/>
    <s v="Medium"/>
    <n v="36.948928552539023"/>
    <x v="2"/>
    <s v="Email"/>
    <s v="Email"/>
    <b v="1"/>
    <s v="Yes"/>
    <s v="Reading"/>
    <x v="1"/>
    <s v="Medium"/>
    <n v="0.17391304347826086"/>
    <x v="0"/>
    <x v="0"/>
  </r>
  <r>
    <s v="5500-YYPZ"/>
    <x v="0"/>
    <n v="47"/>
    <x v="1"/>
    <x v="13"/>
    <n v="1"/>
    <s v="Yes"/>
    <n v="0"/>
    <s v="MT"/>
    <s v="Hombre"/>
    <s v="Male"/>
    <x v="35"/>
    <s v="No"/>
    <s v="Yes"/>
    <x v="0"/>
    <n v="0"/>
    <x v="1"/>
    <x v="1"/>
    <s v="direct debit"/>
    <n v="35"/>
    <x v="1"/>
    <n v="35"/>
    <n v="1660"/>
    <x v="0"/>
    <x v="0"/>
    <s v="2021/03/15"/>
    <d v="2021-03-15T00:00:00"/>
    <x v="566"/>
    <s v="Medio"/>
    <s v="Medium"/>
    <n v="30.78694300350401"/>
    <x v="10"/>
    <s v="SMS"/>
    <s v="SMS"/>
    <b v="0"/>
    <s v="No"/>
    <s v="Running"/>
    <x v="1"/>
    <s v="Medium"/>
    <n v="0.14893617021276595"/>
    <x v="0"/>
    <x v="1"/>
  </r>
  <r>
    <s v="2535-FWOQ"/>
    <x v="1"/>
    <n v="60"/>
    <x v="2"/>
    <x v="17"/>
    <n v="1"/>
    <s v="Yes"/>
    <n v="0"/>
    <s v="HI"/>
    <s v="Hombre"/>
    <s v="Male"/>
    <x v="47"/>
    <s v="Yes"/>
    <s v="No"/>
    <x v="0"/>
    <n v="0"/>
    <x v="1"/>
    <x v="1"/>
    <s v="direct debit"/>
    <n v="47"/>
    <x v="1"/>
    <n v="47"/>
    <n v="2804"/>
    <x v="5"/>
    <x v="11"/>
    <s v="2022-07-07"/>
    <d v="2022-07-07T00:00:00"/>
    <x v="1180"/>
    <s v="Medio"/>
    <s v="Medium"/>
    <n v="40.850638591072531"/>
    <x v="7"/>
    <s v="Email"/>
    <s v="Email"/>
    <b v="0"/>
    <s v="No"/>
    <s v="Gaming"/>
    <x v="1"/>
    <s v="Low"/>
    <n v="3.3333333333333333E-2"/>
    <x v="2"/>
    <x v="2"/>
  </r>
  <r>
    <s v="4973-QERT"/>
    <x v="0"/>
    <n v="58"/>
    <x v="0"/>
    <x v="1"/>
    <n v="0"/>
    <s v="No"/>
    <n v="10"/>
    <s v="ND"/>
    <s v="Female"/>
    <s v="Female"/>
    <x v="61"/>
    <s v="No"/>
    <s v="Yes"/>
    <x v="0"/>
    <n v="0"/>
    <x v="1"/>
    <x v="1"/>
    <s v="direct debit"/>
    <n v="62"/>
    <x v="1"/>
    <n v="62"/>
    <n v="3632"/>
    <x v="0"/>
    <x v="0"/>
    <s v="2021-01-21"/>
    <d v="2021-01-21T00:00:00"/>
    <x v="1181"/>
    <s v="Bajo"/>
    <s v="Low"/>
    <n v="73.054712631037205"/>
    <x v="1"/>
    <s v="Email"/>
    <s v="Email"/>
    <b v="1"/>
    <s v="Yes"/>
    <s v="Gaming"/>
    <x v="2"/>
    <s v="High"/>
    <n v="0.17241379310344829"/>
    <x v="0"/>
    <x v="1"/>
  </r>
  <r>
    <s v="0827-KHII"/>
    <x v="1"/>
    <n v="48"/>
    <x v="3"/>
    <x v="9"/>
    <n v="1"/>
    <s v="Yes"/>
    <n v="0"/>
    <s v="NM"/>
    <s v="Hombre"/>
    <s v="Male"/>
    <x v="6"/>
    <s v="No"/>
    <s v="Yes"/>
    <x v="0"/>
    <n v="0"/>
    <x v="1"/>
    <x v="1"/>
    <s v="direct debit"/>
    <n v="50"/>
    <x v="1"/>
    <n v="50"/>
    <n v="2392"/>
    <x v="1"/>
    <x v="10"/>
    <s v="2020-05-23"/>
    <d v="2020-05-23T00:00:00"/>
    <x v="63"/>
    <s v="Medio"/>
    <s v="Medium"/>
    <n v="58.438596088896958"/>
    <x v="9"/>
    <s v="SMS"/>
    <s v="SMS"/>
    <b v="0"/>
    <s v="No"/>
    <s v="Reading"/>
    <x v="1"/>
    <s v="Medium"/>
    <n v="0.10416666666666667"/>
    <x v="0"/>
    <x v="0"/>
  </r>
  <r>
    <s v="9147-AACV"/>
    <x v="0"/>
    <n v="34"/>
    <x v="1"/>
    <x v="0"/>
    <n v="0"/>
    <s v="No"/>
    <n v="0"/>
    <s v="AL"/>
    <s v="Hombre"/>
    <s v="Male"/>
    <x v="58"/>
    <s v="No"/>
    <s v="No"/>
    <x v="0"/>
    <n v="0"/>
    <x v="0"/>
    <x v="0"/>
    <s v="CREDIT CARD"/>
    <n v="8"/>
    <x v="0"/>
    <n v="8"/>
    <n v="262"/>
    <x v="0"/>
    <x v="0"/>
    <s v="2022/07/28"/>
    <d v="2022-07-28T00:00:00"/>
    <x v="776"/>
    <s v="Bajo"/>
    <s v="Low"/>
    <n v="6.8410837864833303"/>
    <x v="3"/>
    <s v="SMS"/>
    <s v="SMS"/>
    <b v="1"/>
    <s v="Yes"/>
    <s v="Cooking"/>
    <x v="0"/>
    <s v="Medium"/>
    <n v="0.17647058823529413"/>
    <x v="0"/>
    <x v="0"/>
  </r>
  <r>
    <s v="6362-DJYY"/>
    <x v="1"/>
    <n v="1"/>
    <x v="3"/>
    <x v="5"/>
    <n v="1"/>
    <s v="Yes"/>
    <n v="0"/>
    <s v="HI"/>
    <s v="Hombre"/>
    <s v="Male"/>
    <x v="6"/>
    <s v="No"/>
    <s v="Yes"/>
    <x v="0"/>
    <n v="0"/>
    <x v="0"/>
    <x v="0"/>
    <s v="direct debit"/>
    <n v="17"/>
    <x v="1"/>
    <n v="17"/>
    <n v="17"/>
    <x v="1"/>
    <x v="8"/>
    <s v="2022/09/05"/>
    <d v="2022-09-05T00:00:00"/>
    <x v="701"/>
    <s v="Alto"/>
    <s v="High"/>
    <n v="14.036118544290311"/>
    <x v="0"/>
    <s v="Email"/>
    <s v="Email"/>
    <b v="0"/>
    <s v="No"/>
    <s v="Gaming"/>
    <x v="0"/>
    <s v="Low"/>
    <n v="0"/>
    <x v="0"/>
    <x v="0"/>
  </r>
  <r>
    <s v="5049-BGXW"/>
    <x v="0"/>
    <n v="11"/>
    <x v="2"/>
    <x v="5"/>
    <n v="1"/>
    <s v="Yes"/>
    <n v="0"/>
    <s v="WV"/>
    <s v="Female"/>
    <s v="Female"/>
    <x v="36"/>
    <s v="No"/>
    <s v="No"/>
    <x v="0"/>
    <n v="0"/>
    <x v="0"/>
    <x v="1"/>
    <s v="CREDIT CARD"/>
    <n v="43"/>
    <x v="0"/>
    <n v="43"/>
    <n v="449"/>
    <x v="0"/>
    <x v="0"/>
    <s v="2021-04-25"/>
    <d v="2021-04-25T00:00:00"/>
    <x v="18"/>
    <s v="Alto"/>
    <s v="High"/>
    <n v="45.07238285455832"/>
    <x v="8"/>
    <s v="Email"/>
    <s v="Email"/>
    <b v="0"/>
    <s v="No"/>
    <s v="Gaming"/>
    <x v="1"/>
    <s v="High"/>
    <n v="0.81818181818181823"/>
    <x v="0"/>
    <x v="0"/>
  </r>
  <r>
    <s v="8917-NZLN"/>
    <x v="0"/>
    <n v="68"/>
    <x v="1"/>
    <x v="11"/>
    <n v="1"/>
    <s v="Yes"/>
    <n v="0"/>
    <s v="LA"/>
    <s v="Female"/>
    <s v="Female"/>
    <x v="18"/>
    <s v="No"/>
    <s v="No"/>
    <x v="0"/>
    <n v="0"/>
    <x v="1"/>
    <x v="2"/>
    <s v="direct debit"/>
    <n v="65"/>
    <x v="1"/>
    <n v="65"/>
    <n v="4468"/>
    <x v="0"/>
    <x v="0"/>
    <s v="2022/11/23"/>
    <d v="2022-11-23T00:00:00"/>
    <x v="1182"/>
    <s v="Medio"/>
    <s v="Medium"/>
    <n v="61.178309936481597"/>
    <x v="5"/>
    <s v="Teléfono"/>
    <s v="Phone"/>
    <b v="1"/>
    <s v="Yes"/>
    <s v="Gaming"/>
    <x v="2"/>
    <s v="Medium"/>
    <n v="4.4117647058823532E-2"/>
    <x v="0"/>
    <x v="0"/>
  </r>
  <r>
    <s v="1104-DDPI"/>
    <x v="0"/>
    <n v="9"/>
    <x v="1"/>
    <x v="1"/>
    <n v="1"/>
    <s v="Yes"/>
    <n v="0"/>
    <s v="NY"/>
    <s v="Female"/>
    <s v="Female"/>
    <x v="13"/>
    <s v="No"/>
    <s v="No"/>
    <x v="1"/>
    <n v="6"/>
    <x v="0"/>
    <x v="0"/>
    <s v="CREDIT CARD"/>
    <n v="21"/>
    <x v="0"/>
    <n v="21"/>
    <n v="187"/>
    <x v="0"/>
    <x v="0"/>
    <s v="2021-01-14"/>
    <d v="2021-01-14T00:00:00"/>
    <x v="87"/>
    <s v="Bajo"/>
    <s v="Low"/>
    <n v="24.782337904028459"/>
    <x v="3"/>
    <s v="Email"/>
    <s v="Email"/>
    <b v="0"/>
    <s v="No"/>
    <s v="Running"/>
    <x v="0"/>
    <s v="Medium"/>
    <n v="0.66666666666666663"/>
    <x v="0"/>
    <x v="0"/>
  </r>
  <r>
    <s v="6157-AZEB"/>
    <x v="0"/>
    <n v="69"/>
    <x v="1"/>
    <x v="5"/>
    <n v="0"/>
    <s v="No"/>
    <n v="69"/>
    <s v="KS"/>
    <s v="Hombre"/>
    <s v="Male"/>
    <x v="7"/>
    <s v="No"/>
    <s v="No"/>
    <x v="0"/>
    <n v="0"/>
    <x v="1"/>
    <x v="2"/>
    <s v="CREDIT CARD"/>
    <n v="36"/>
    <x v="0"/>
    <n v="36"/>
    <n v="2507"/>
    <x v="0"/>
    <x v="0"/>
    <s v="2020-05-18"/>
    <d v="2020-05-18T00:00:00"/>
    <x v="1023"/>
    <s v="Bajo"/>
    <s v="Low"/>
    <n v="30.470596470499199"/>
    <x v="4"/>
    <s v="SMS"/>
    <s v="SMS"/>
    <b v="0"/>
    <s v="No"/>
    <s v="Reading"/>
    <x v="1"/>
    <s v="Low"/>
    <n v="1.4492753623188406E-2"/>
    <x v="0"/>
    <x v="0"/>
  </r>
  <r>
    <s v="8430-QEEM"/>
    <x v="0"/>
    <n v="9"/>
    <x v="1"/>
    <x v="6"/>
    <n v="1"/>
    <s v="Yes"/>
    <n v="0"/>
    <s v="FL"/>
    <s v="Female"/>
    <s v="Female"/>
    <x v="37"/>
    <s v="Yes"/>
    <s v="No"/>
    <x v="0"/>
    <n v="0"/>
    <x v="0"/>
    <x v="0"/>
    <s v="CREDIT CARD"/>
    <n v="59"/>
    <x v="0"/>
    <n v="59"/>
    <n v="523"/>
    <x v="0"/>
    <x v="0"/>
    <s v="2020-01-10"/>
    <d v="2020-01-10T00:00:00"/>
    <x v="731"/>
    <s v="Medio"/>
    <s v="Medium"/>
    <n v="57.976657598062559"/>
    <x v="7"/>
    <s v="SMS"/>
    <s v="SMS"/>
    <b v="1"/>
    <s v="Yes"/>
    <s v="Gaming"/>
    <x v="1"/>
    <s v="Low"/>
    <n v="0.22222222222222221"/>
    <x v="0"/>
    <x v="2"/>
  </r>
  <r>
    <s v="0367-MQFP"/>
    <x v="0"/>
    <n v="14"/>
    <x v="1"/>
    <x v="18"/>
    <n v="1"/>
    <s v="Yes"/>
    <n v="0"/>
    <s v="NY"/>
    <s v="Female"/>
    <s v="Female"/>
    <x v="4"/>
    <s v="No"/>
    <s v="No"/>
    <x v="1"/>
    <n v="2"/>
    <x v="1"/>
    <x v="0"/>
    <s v="CREDIT CARD"/>
    <n v="29"/>
    <x v="0"/>
    <n v="29"/>
    <n v="407"/>
    <x v="0"/>
    <x v="0"/>
    <s v="2020/07/02"/>
    <d v="2020-07-02T00:00:00"/>
    <x v="779"/>
    <s v="Alto"/>
    <s v="High"/>
    <n v="23.378121492536309"/>
    <x v="8"/>
    <s v="SMS"/>
    <s v="SMS"/>
    <b v="1"/>
    <s v="Yes"/>
    <s v="Cooking"/>
    <x v="0"/>
    <s v="High"/>
    <n v="0.6428571428571429"/>
    <x v="0"/>
    <x v="0"/>
  </r>
  <r>
    <s v="4480-RMFU"/>
    <x v="0"/>
    <n v="34"/>
    <x v="1"/>
    <x v="0"/>
    <n v="0"/>
    <s v="No"/>
    <n v="0"/>
    <s v="NV"/>
    <s v="Female"/>
    <s v="Female"/>
    <x v="17"/>
    <s v="No"/>
    <s v="No"/>
    <x v="0"/>
    <n v="0"/>
    <x v="0"/>
    <x v="2"/>
    <s v="direct debit"/>
    <n v="11"/>
    <x v="1"/>
    <n v="11"/>
    <n v="385"/>
    <x v="0"/>
    <x v="0"/>
    <s v="2021/12/29"/>
    <d v="2021-12-29T00:00:00"/>
    <x v="132"/>
    <s v="Bajo"/>
    <s v="Low"/>
    <n v="11.250338641692659"/>
    <x v="2"/>
    <s v="Teléfono"/>
    <s v="Phone"/>
    <b v="0"/>
    <s v="No"/>
    <s v="Reading"/>
    <x v="0"/>
    <s v="Medium"/>
    <n v="0.11764705882352941"/>
    <x v="0"/>
    <x v="0"/>
  </r>
  <r>
    <s v="5608-YAMG"/>
    <x v="0"/>
    <n v="46"/>
    <x v="2"/>
    <x v="7"/>
    <n v="0"/>
    <s v="No"/>
    <n v="49"/>
    <s v="KS"/>
    <s v="Female"/>
    <s v="Female"/>
    <x v="15"/>
    <s v="No"/>
    <s v="No"/>
    <x v="0"/>
    <n v="0"/>
    <x v="0"/>
    <x v="0"/>
    <s v="CREDIT CARD"/>
    <n v="51"/>
    <x v="0"/>
    <n v="51"/>
    <n v="2321"/>
    <x v="0"/>
    <x v="0"/>
    <s v="2021-04-25"/>
    <d v="2021-04-25T00:00:00"/>
    <x v="1183"/>
    <s v="Bajo"/>
    <s v="Low"/>
    <n v="59.928619857782849"/>
    <x v="2"/>
    <s v="Teléfono"/>
    <s v="Phone"/>
    <b v="0"/>
    <s v="No"/>
    <s v="Running"/>
    <x v="1"/>
    <s v="Medium"/>
    <n v="8.6956521739130432E-2"/>
    <x v="0"/>
    <x v="0"/>
  </r>
  <r>
    <s v="6664-OJPN"/>
    <x v="0"/>
    <n v="57"/>
    <x v="1"/>
    <x v="6"/>
    <n v="0"/>
    <s v="No"/>
    <n v="14"/>
    <s v="MO"/>
    <s v="Female"/>
    <s v="Female"/>
    <x v="30"/>
    <s v="No"/>
    <s v="Yes"/>
    <x v="0"/>
    <n v="0"/>
    <x v="1"/>
    <x v="0"/>
    <s v="direct debit"/>
    <n v="36"/>
    <x v="1"/>
    <n v="36"/>
    <n v="2014"/>
    <x v="0"/>
    <x v="0"/>
    <s v="2022/06/10"/>
    <d v="2022-06-10T00:00:00"/>
    <x v="333"/>
    <s v="Medio"/>
    <s v="Medium"/>
    <n v="32.550536561112388"/>
    <x v="7"/>
    <s v="Email"/>
    <s v="Email"/>
    <b v="1"/>
    <s v="Yes"/>
    <s v="Gaming"/>
    <x v="1"/>
    <s v="Low"/>
    <n v="3.5087719298245612E-2"/>
    <x v="0"/>
    <x v="1"/>
  </r>
  <r>
    <s v="6388-JGXT"/>
    <x v="0"/>
    <n v="45"/>
    <x v="1"/>
    <x v="12"/>
    <n v="1"/>
    <s v="Yes"/>
    <n v="0"/>
    <s v="WY"/>
    <s v="Hombre"/>
    <s v="Male"/>
    <x v="13"/>
    <s v="No"/>
    <s v="No"/>
    <x v="1"/>
    <n v="5"/>
    <x v="1"/>
    <x v="2"/>
    <s v="direct debit"/>
    <n v="37"/>
    <x v="1"/>
    <n v="37"/>
    <n v="1672"/>
    <x v="0"/>
    <x v="0"/>
    <s v="2022-07-28"/>
    <d v="2022-07-28T00:00:00"/>
    <x v="838"/>
    <s v="Bajo"/>
    <s v="Low"/>
    <n v="36.362380260137193"/>
    <x v="0"/>
    <s v="Email"/>
    <s v="Email"/>
    <b v="0"/>
    <s v="No"/>
    <s v="Running"/>
    <x v="1"/>
    <s v="Low"/>
    <n v="0"/>
    <x v="0"/>
    <x v="0"/>
  </r>
  <r>
    <s v="5380-KKWG"/>
    <x v="1"/>
    <n v="3"/>
    <x v="3"/>
    <x v="3"/>
    <n v="1"/>
    <s v="Yes"/>
    <n v="0"/>
    <s v="KS"/>
    <s v="Female"/>
    <s v="Female"/>
    <x v="44"/>
    <s v="No"/>
    <s v="Yes"/>
    <x v="0"/>
    <n v="0"/>
    <x v="0"/>
    <x v="0"/>
    <s v="CREDIT CARD"/>
    <n v="30"/>
    <x v="0"/>
    <n v="30"/>
    <n v="95"/>
    <x v="2"/>
    <x v="15"/>
    <s v="2022-04-13"/>
    <d v="2022-04-13T00:00:00"/>
    <x v="45"/>
    <s v="Alto"/>
    <s v="High"/>
    <n v="32.86116724603778"/>
    <x v="9"/>
    <s v="Email"/>
    <s v="Email"/>
    <b v="1"/>
    <s v="Yes"/>
    <s v="Reading"/>
    <x v="1"/>
    <s v="Medium"/>
    <n v="1.6666666666666667"/>
    <x v="0"/>
    <x v="1"/>
  </r>
  <r>
    <s v="8611-IVEJ"/>
    <x v="0"/>
    <n v="1"/>
    <x v="0"/>
    <x v="0"/>
    <n v="0"/>
    <s v="No"/>
    <n v="0"/>
    <s v="MI"/>
    <s v="Hombre"/>
    <s v="Male"/>
    <x v="15"/>
    <s v="No"/>
    <s v="No"/>
    <x v="1"/>
    <n v="6"/>
    <x v="0"/>
    <x v="0"/>
    <s v="CREDIT CARD"/>
    <n v="6"/>
    <x v="0"/>
    <n v="6"/>
    <n v="6"/>
    <x v="0"/>
    <x v="0"/>
    <s v="2020-01-08"/>
    <d v="2020-01-08T00:00:00"/>
    <x v="241"/>
    <s v="Alto"/>
    <s v="High"/>
    <n v="5.8462028863114224"/>
    <x v="7"/>
    <s v="SMS"/>
    <s v="SMS"/>
    <b v="0"/>
    <s v="No"/>
    <s v="Reading"/>
    <x v="0"/>
    <s v="Low"/>
    <n v="2"/>
    <x v="0"/>
    <x v="0"/>
  </r>
  <r>
    <s v="5924-ZEGJ"/>
    <x v="0"/>
    <n v="64"/>
    <x v="0"/>
    <x v="0"/>
    <n v="0"/>
    <s v="No"/>
    <n v="0"/>
    <s v="OR"/>
    <s v="Hombre"/>
    <s v="Male"/>
    <x v="46"/>
    <s v="No"/>
    <s v="No"/>
    <x v="0"/>
    <n v="0"/>
    <x v="0"/>
    <x v="2"/>
    <s v="CREDIT CARD"/>
    <n v="13"/>
    <x v="0"/>
    <n v="13"/>
    <n v="807"/>
    <x v="0"/>
    <x v="0"/>
    <s v="2023/07/17"/>
    <d v="2023-07-17T00:00:00"/>
    <x v="264"/>
    <s v="Alto"/>
    <s v="High"/>
    <n v="10.46046340171886"/>
    <x v="8"/>
    <s v="Teléfono"/>
    <s v="Phone"/>
    <b v="1"/>
    <s v="Yes"/>
    <s v="Cooking"/>
    <x v="0"/>
    <s v="High"/>
    <n v="0.140625"/>
    <x v="0"/>
    <x v="0"/>
  </r>
  <r>
    <s v="1293-MPGR"/>
    <x v="0"/>
    <n v="57"/>
    <x v="1"/>
    <x v="35"/>
    <n v="1"/>
    <s v="Yes"/>
    <n v="0"/>
    <s v="MA"/>
    <s v="Hombre"/>
    <s v="Male"/>
    <x v="57"/>
    <s v="Yes"/>
    <s v="No"/>
    <x v="1"/>
    <n v="3"/>
    <x v="1"/>
    <x v="1"/>
    <s v="CREDIT CARD"/>
    <n v="51"/>
    <x v="0"/>
    <n v="51"/>
    <n v="2903"/>
    <x v="0"/>
    <x v="0"/>
    <s v="2023/09/20"/>
    <d v="2023-09-20T00:00:00"/>
    <x v="1170"/>
    <s v="Medio"/>
    <s v="Medium"/>
    <n v="41.468366747582628"/>
    <x v="2"/>
    <s v="SMS"/>
    <s v="SMS"/>
    <b v="0"/>
    <s v="No"/>
    <s v="Reading"/>
    <x v="1"/>
    <s v="Medium"/>
    <n v="7.0175438596491224E-2"/>
    <x v="1"/>
    <x v="2"/>
  </r>
  <r>
    <s v="6807-LCED"/>
    <x v="0"/>
    <n v="70"/>
    <x v="1"/>
    <x v="0"/>
    <n v="0"/>
    <s v="No"/>
    <n v="0"/>
    <s v="MS"/>
    <s v="Female"/>
    <s v="Female"/>
    <x v="40"/>
    <s v="Yes"/>
    <s v="No"/>
    <x v="1"/>
    <n v="2"/>
    <x v="0"/>
    <x v="2"/>
    <s v="direct debit"/>
    <n v="9"/>
    <x v="1"/>
    <n v="9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2274-VJTM"/>
    <x v="0"/>
    <n v="42"/>
    <x v="1"/>
    <x v="1"/>
    <n v="1"/>
    <s v="Yes"/>
    <n v="0"/>
    <s v="CO"/>
    <s v="Hombre"/>
    <s v="Male"/>
    <x v="28"/>
    <s v="No"/>
    <s v="No"/>
    <x v="0"/>
    <n v="0"/>
    <x v="0"/>
    <x v="1"/>
    <s v="CREDIT CARD"/>
    <n v="62"/>
    <x v="0"/>
    <n v="62"/>
    <n v="2556"/>
    <x v="0"/>
    <x v="0"/>
    <s v="2021-02-02"/>
    <d v="2021-02-02T00:00:00"/>
    <x v="656"/>
    <s v="Bajo"/>
    <s v="Low"/>
    <n v="60.819280484008956"/>
    <x v="6"/>
    <s v="Teléfono"/>
    <s v="Phone"/>
    <b v="0"/>
    <s v="No"/>
    <s v="Cooking"/>
    <x v="2"/>
    <s v="High"/>
    <n v="0.19047619047619047"/>
    <x v="0"/>
    <x v="0"/>
  </r>
  <r>
    <s v="9216-BNGI"/>
    <x v="1"/>
    <n v="33"/>
    <x v="3"/>
    <x v="2"/>
    <n v="0"/>
    <s v="No"/>
    <n v="0"/>
    <s v="NV"/>
    <s v="Female"/>
    <s v="Female"/>
    <x v="45"/>
    <s v="No"/>
    <s v="No"/>
    <x v="0"/>
    <n v="0"/>
    <x v="0"/>
    <x v="0"/>
    <s v="direct debit"/>
    <n v="47"/>
    <x v="1"/>
    <n v="47"/>
    <n v="1531"/>
    <x v="2"/>
    <x v="18"/>
    <s v="2023/10/17"/>
    <d v="2023-10-17T00:00:00"/>
    <x v="671"/>
    <s v="Medio"/>
    <s v="Medium"/>
    <n v="54.140227463655322"/>
    <x v="4"/>
    <s v="Teléfono"/>
    <s v="Phone"/>
    <b v="0"/>
    <s v="No"/>
    <s v="Running"/>
    <x v="1"/>
    <s v="Low"/>
    <n v="3.0303030303030304E-2"/>
    <x v="0"/>
    <x v="0"/>
  </r>
  <r>
    <s v="2167-ZSAV"/>
    <x v="0"/>
    <n v="34"/>
    <x v="1"/>
    <x v="0"/>
    <n v="0"/>
    <s v="No"/>
    <n v="0"/>
    <s v="NE"/>
    <s v="Female"/>
    <s v="Female"/>
    <x v="51"/>
    <s v="No"/>
    <s v="No"/>
    <x v="1"/>
    <n v="5"/>
    <x v="0"/>
    <x v="0"/>
    <s v="CREDIT CARD"/>
    <n v="11"/>
    <x v="0"/>
    <n v="11"/>
    <n v="382"/>
    <x v="0"/>
    <x v="0"/>
    <s v="2022/09/27"/>
    <d v="2022-09-27T00:00:00"/>
    <x v="294"/>
    <s v="Medio"/>
    <s v="Medium"/>
    <n v="8.9093600576169028"/>
    <x v="2"/>
    <s v="SMS"/>
    <s v="SMS"/>
    <b v="0"/>
    <s v="No"/>
    <s v="Cooking"/>
    <x v="0"/>
    <s v="Medium"/>
    <n v="0.11764705882352941"/>
    <x v="0"/>
    <x v="0"/>
  </r>
  <r>
    <s v="1259-PAGJ"/>
    <x v="1"/>
    <n v="10"/>
    <x v="4"/>
    <x v="5"/>
    <n v="1"/>
    <s v="Yes"/>
    <n v="0"/>
    <s v="OK"/>
    <s v="Hombre"/>
    <s v="Male"/>
    <x v="10"/>
    <s v="No"/>
    <s v="No"/>
    <x v="0"/>
    <n v="0"/>
    <x v="0"/>
    <x v="0"/>
    <s v="CREDIT CARD"/>
    <n v="27"/>
    <x v="0"/>
    <n v="27"/>
    <n v="260"/>
    <x v="1"/>
    <x v="8"/>
    <s v="2022-08-07"/>
    <d v="2022-08-07T00:00:00"/>
    <x v="656"/>
    <s v="Bajo"/>
    <s v="Low"/>
    <n v="32.392854128456563"/>
    <x v="7"/>
    <s v="Teléfono"/>
    <s v="Phone"/>
    <b v="1"/>
    <s v="Yes"/>
    <s v="Reading"/>
    <x v="1"/>
    <s v="Low"/>
    <n v="0.2"/>
    <x v="0"/>
    <x v="0"/>
  </r>
  <r>
    <s v="9998-OFMS"/>
    <x v="0"/>
    <n v="64"/>
    <x v="1"/>
    <x v="5"/>
    <n v="1"/>
    <s v="Yes"/>
    <n v="0"/>
    <s v="NJ"/>
    <s v="Hombre"/>
    <s v="Male"/>
    <x v="19"/>
    <s v="No"/>
    <s v="No"/>
    <x v="0"/>
    <n v="0"/>
    <x v="0"/>
    <x v="2"/>
    <s v="direct debit"/>
    <n v="32"/>
    <x v="1"/>
    <n v="32"/>
    <n v="2034"/>
    <x v="0"/>
    <x v="0"/>
    <s v="2020-12-21"/>
    <d v="2020-12-21T00:00:00"/>
    <x v="1184"/>
    <s v="Alto"/>
    <s v="High"/>
    <n v="33.808850995406118"/>
    <x v="1"/>
    <s v="Email"/>
    <s v="Email"/>
    <b v="0"/>
    <s v="No"/>
    <s v="Cooking"/>
    <x v="1"/>
    <s v="High"/>
    <n v="0.15625"/>
    <x v="0"/>
    <x v="0"/>
  </r>
  <r>
    <s v="2273-URQB"/>
    <x v="1"/>
    <n v="1"/>
    <x v="1"/>
    <x v="1"/>
    <n v="1"/>
    <s v="Yes"/>
    <n v="0"/>
    <s v="SC"/>
    <s v="Female"/>
    <s v="Female"/>
    <x v="1"/>
    <s v="No"/>
    <s v="Yes"/>
    <x v="0"/>
    <n v="0"/>
    <x v="1"/>
    <x v="0"/>
    <s v="direct debit"/>
    <n v="27"/>
    <x v="1"/>
    <n v="27"/>
    <n v="27"/>
    <x v="2"/>
    <x v="2"/>
    <s v="2020/11/23"/>
    <d v="2020-11-23T00:00:00"/>
    <x v="1185"/>
    <s v="Bajo"/>
    <s v="Low"/>
    <n v="23.547693931284869"/>
    <x v="2"/>
    <s v="Teléfono"/>
    <s v="Phone"/>
    <b v="1"/>
    <s v="Yes"/>
    <s v="Gaming"/>
    <x v="0"/>
    <s v="Medium"/>
    <n v="4"/>
    <x v="0"/>
    <x v="1"/>
  </r>
  <r>
    <s v="0107-DKSL"/>
    <x v="0"/>
    <n v="7"/>
    <x v="1"/>
    <x v="18"/>
    <n v="1"/>
    <s v="Yes"/>
    <n v="0"/>
    <s v="NM"/>
    <s v="Hombre"/>
    <s v="Male"/>
    <x v="20"/>
    <s v="Yes"/>
    <s v="No"/>
    <x v="0"/>
    <n v="0"/>
    <x v="0"/>
    <x v="0"/>
    <s v="direct debit"/>
    <n v="45"/>
    <x v="1"/>
    <n v="45"/>
    <n v="298"/>
    <x v="0"/>
    <x v="0"/>
    <s v="2020/10/25"/>
    <d v="2020-10-25T00:00:00"/>
    <x v="1075"/>
    <s v="Alto"/>
    <s v="High"/>
    <n v="50.324979411959198"/>
    <x v="1"/>
    <s v="SMS"/>
    <s v="SMS"/>
    <b v="1"/>
    <s v="Yes"/>
    <s v="Cooking"/>
    <x v="1"/>
    <s v="High"/>
    <n v="1.4285714285714286"/>
    <x v="0"/>
    <x v="2"/>
  </r>
  <r>
    <s v="1989-ZEUQ"/>
    <x v="0"/>
    <n v="17"/>
    <x v="2"/>
    <x v="12"/>
    <n v="1"/>
    <s v="Yes"/>
    <n v="0"/>
    <s v="MA"/>
    <s v="Hombre"/>
    <s v="Male"/>
    <x v="45"/>
    <s v="No"/>
    <s v="No"/>
    <x v="0"/>
    <n v="0"/>
    <x v="0"/>
    <x v="0"/>
    <s v="CREDIT CARD"/>
    <n v="43"/>
    <x v="0"/>
    <n v="43"/>
    <n v="734"/>
    <x v="0"/>
    <x v="0"/>
    <s v="2022-02-24"/>
    <d v="2022-02-24T00:00:00"/>
    <x v="58"/>
    <s v="Alto"/>
    <s v="High"/>
    <n v="46.975777848075083"/>
    <x v="1"/>
    <s v="SMS"/>
    <s v="SMS"/>
    <b v="0"/>
    <s v="No"/>
    <s v="Running"/>
    <x v="1"/>
    <s v="High"/>
    <n v="0.58823529411764708"/>
    <x v="0"/>
    <x v="0"/>
  </r>
  <r>
    <s v="1579-MJIV"/>
    <x v="0"/>
    <n v="29"/>
    <x v="1"/>
    <x v="3"/>
    <n v="1"/>
    <s v="Yes"/>
    <n v="0"/>
    <s v="KS"/>
    <s v="Hombre"/>
    <s v="Male"/>
    <x v="5"/>
    <s v="No"/>
    <s v="No"/>
    <x v="0"/>
    <n v="0"/>
    <x v="0"/>
    <x v="0"/>
    <s v="direct debit"/>
    <n v="41"/>
    <x v="1"/>
    <n v="41"/>
    <n v="1196"/>
    <x v="0"/>
    <x v="0"/>
    <s v="2021-11-10"/>
    <d v="2021-11-10T00:00:00"/>
    <x v="196"/>
    <s v="Medio"/>
    <s v="Medium"/>
    <n v="41.124622796882107"/>
    <x v="1"/>
    <s v="SMS"/>
    <s v="SMS"/>
    <b v="1"/>
    <s v="Yes"/>
    <s v="Gaming"/>
    <x v="1"/>
    <s v="High"/>
    <n v="0.34482758620689657"/>
    <x v="0"/>
    <x v="0"/>
  </r>
  <r>
    <s v="6554-AINB"/>
    <x v="1"/>
    <n v="2"/>
    <x v="3"/>
    <x v="7"/>
    <n v="1"/>
    <s v="Yes"/>
    <n v="0"/>
    <s v="WI"/>
    <s v="Female"/>
    <s v="Female"/>
    <x v="65"/>
    <s v="No"/>
    <s v="Yes"/>
    <x v="0"/>
    <n v="0"/>
    <x v="0"/>
    <x v="0"/>
    <s v="direct debit"/>
    <n v="51"/>
    <x v="1"/>
    <n v="51"/>
    <n v="92"/>
    <x v="3"/>
    <x v="7"/>
    <s v="2023/11/01"/>
    <d v="2023-11-01T00:00:00"/>
    <x v="251"/>
    <s v="Alto"/>
    <s v="High"/>
    <n v="45.988732996666663"/>
    <x v="3"/>
    <s v="SMS"/>
    <s v="SMS"/>
    <b v="1"/>
    <s v="Yes"/>
    <s v="Gaming"/>
    <x v="1"/>
    <s v="Medium"/>
    <n v="3"/>
    <x v="0"/>
    <x v="1"/>
  </r>
  <r>
    <s v="8010-WUNH"/>
    <x v="0"/>
    <n v="21"/>
    <x v="1"/>
    <x v="6"/>
    <n v="1"/>
    <s v="Yes"/>
    <n v="0"/>
    <s v="ND"/>
    <s v="Female"/>
    <s v="Female"/>
    <x v="9"/>
    <s v="No"/>
    <s v="No"/>
    <x v="1"/>
    <n v="5"/>
    <x v="1"/>
    <x v="1"/>
    <s v="CREDIT CARD"/>
    <n v="22"/>
    <x v="0"/>
    <n v="22"/>
    <n v="458"/>
    <x v="0"/>
    <x v="0"/>
    <s v="2021-12-29"/>
    <d v="2021-12-29T00:00:00"/>
    <x v="150"/>
    <s v="Alto"/>
    <s v="High"/>
    <n v="23.372597974979371"/>
    <x v="9"/>
    <s v="Email"/>
    <s v="Email"/>
    <b v="0"/>
    <s v="No"/>
    <s v="Cooking"/>
    <x v="0"/>
    <s v="Medium"/>
    <n v="0.23809523809523808"/>
    <x v="0"/>
    <x v="0"/>
  </r>
  <r>
    <s v="4077-COVR"/>
    <x v="0"/>
    <n v="53"/>
    <x v="2"/>
    <x v="3"/>
    <n v="1"/>
    <s v="Yes"/>
    <n v="0"/>
    <s v="CT"/>
    <s v="Female"/>
    <s v="Female"/>
    <x v="45"/>
    <s v="No"/>
    <s v="No"/>
    <x v="0"/>
    <n v="0"/>
    <x v="1"/>
    <x v="1"/>
    <s v="direct debit"/>
    <n v="62"/>
    <x v="1"/>
    <n v="62"/>
    <n v="3293"/>
    <x v="0"/>
    <x v="0"/>
    <s v="2023/03/31"/>
    <d v="2023-03-31T00:00:00"/>
    <x v="940"/>
    <s v="Medio"/>
    <s v="Medium"/>
    <n v="71.124727973484738"/>
    <x v="2"/>
    <s v="Email"/>
    <s v="Email"/>
    <b v="1"/>
    <s v="Yes"/>
    <s v="Running"/>
    <x v="2"/>
    <s v="Medium"/>
    <n v="7.5471698113207544E-2"/>
    <x v="0"/>
    <x v="0"/>
  </r>
  <r>
    <s v="8787-QZUC"/>
    <x v="0"/>
    <n v="25"/>
    <x v="1"/>
    <x v="18"/>
    <n v="1"/>
    <s v="Yes"/>
    <n v="0"/>
    <s v="IA"/>
    <s v="Hombre"/>
    <s v="Male"/>
    <x v="22"/>
    <s v="Yes"/>
    <s v="No"/>
    <x v="0"/>
    <n v="0"/>
    <x v="1"/>
    <x v="0"/>
    <s v="direct debit"/>
    <n v="47"/>
    <x v="1"/>
    <n v="47"/>
    <n v="1197"/>
    <x v="0"/>
    <x v="0"/>
    <s v="2022/01/10"/>
    <d v="2022-01-10T00:00:00"/>
    <x v="20"/>
    <s v="Bajo"/>
    <s v="Low"/>
    <n v="52.616431200128261"/>
    <x v="10"/>
    <s v="SMS"/>
    <s v="SMS"/>
    <b v="0"/>
    <s v="No"/>
    <s v="Reading"/>
    <x v="1"/>
    <s v="Medium"/>
    <n v="0.28000000000000003"/>
    <x v="0"/>
    <x v="2"/>
  </r>
  <r>
    <s v="2789-MCIT"/>
    <x v="1"/>
    <n v="59"/>
    <x v="4"/>
    <x v="2"/>
    <n v="1"/>
    <s v="Yes"/>
    <n v="0"/>
    <s v="MT"/>
    <s v="Hombre"/>
    <s v="Male"/>
    <x v="58"/>
    <s v="No"/>
    <s v="No"/>
    <x v="0"/>
    <n v="0"/>
    <x v="1"/>
    <x v="1"/>
    <s v="CREDIT CARD"/>
    <n v="40"/>
    <x v="0"/>
    <n v="40"/>
    <n v="2345"/>
    <x v="2"/>
    <x v="15"/>
    <s v="2023-12-22"/>
    <d v="2023-12-22T00:00:00"/>
    <x v="853"/>
    <s v="Bajo"/>
    <s v="Low"/>
    <n v="35.950995214423607"/>
    <x v="7"/>
    <s v="Email"/>
    <s v="Email"/>
    <b v="1"/>
    <s v="Yes"/>
    <s v="Gaming"/>
    <x v="1"/>
    <s v="Low"/>
    <n v="3.3898305084745763E-2"/>
    <x v="0"/>
    <x v="0"/>
  </r>
  <r>
    <s v="6439-MRYI"/>
    <x v="0"/>
    <n v="20"/>
    <x v="1"/>
    <x v="0"/>
    <n v="0"/>
    <s v="No"/>
    <n v="0"/>
    <s v="NM"/>
    <s v="Hombre"/>
    <s v="Male"/>
    <x v="7"/>
    <s v="No"/>
    <s v="No"/>
    <x v="1"/>
    <n v="6"/>
    <x v="0"/>
    <x v="2"/>
    <s v="CREDIT CARD"/>
    <n v="10"/>
    <x v="0"/>
    <n v="10"/>
    <n v="203"/>
    <x v="0"/>
    <x v="0"/>
    <s v="2020/01/31"/>
    <d v="2020-01-31T00:00:00"/>
    <x v="586"/>
    <s v="Medio"/>
    <s v="Medium"/>
    <n v="9.9159147591183441"/>
    <x v="2"/>
    <s v="Email"/>
    <s v="Email"/>
    <b v="1"/>
    <s v="Yes"/>
    <s v="Running"/>
    <x v="0"/>
    <s v="Medium"/>
    <n v="0.2"/>
    <x v="0"/>
    <x v="0"/>
  </r>
  <r>
    <s v="3563-BJVC"/>
    <x v="1"/>
    <n v="20"/>
    <x v="1"/>
    <x v="5"/>
    <n v="1"/>
    <s v="Yes"/>
    <n v="0"/>
    <s v="MT"/>
    <s v="Hombre"/>
    <s v="Male"/>
    <x v="35"/>
    <s v="No"/>
    <s v="Yes"/>
    <x v="0"/>
    <n v="0"/>
    <x v="0"/>
    <x v="0"/>
    <s v="direct debit"/>
    <n v="49"/>
    <x v="1"/>
    <n v="49"/>
    <n v="975"/>
    <x v="1"/>
    <x v="6"/>
    <s v="2020/02/17"/>
    <d v="2020-02-17T00:00:00"/>
    <x v="281"/>
    <s v="Medio"/>
    <s v="Medium"/>
    <n v="44.510153187091852"/>
    <x v="2"/>
    <s v="Email"/>
    <s v="Email"/>
    <b v="0"/>
    <s v="No"/>
    <s v="Running"/>
    <x v="1"/>
    <s v="Medium"/>
    <n v="0.2"/>
    <x v="0"/>
    <x v="1"/>
  </r>
  <r>
    <s v="9715-KKGJ"/>
    <x v="1"/>
    <n v="18"/>
    <x v="1"/>
    <x v="4"/>
    <n v="0"/>
    <s v="No"/>
    <n v="12"/>
    <s v="VA"/>
    <s v="Hombre"/>
    <s v="Male"/>
    <x v="24"/>
    <s v="No"/>
    <s v="No"/>
    <x v="0"/>
    <n v="0"/>
    <x v="0"/>
    <x v="0"/>
    <s v="direct debit"/>
    <n v="49"/>
    <x v="1"/>
    <n v="49"/>
    <n v="875"/>
    <x v="1"/>
    <x v="12"/>
    <s v="2022/12/21"/>
    <d v="2022-12-21T00:00:00"/>
    <x v="1"/>
    <s v="Bajo"/>
    <s v="Low"/>
    <n v="53.470344906573203"/>
    <x v="3"/>
    <s v="Email"/>
    <s v="Email"/>
    <b v="1"/>
    <s v="Yes"/>
    <s v="Cooking"/>
    <x v="1"/>
    <s v="Medium"/>
    <n v="0.33333333333333331"/>
    <x v="0"/>
    <x v="0"/>
  </r>
  <r>
    <s v="5247-JTCP"/>
    <x v="0"/>
    <n v="36"/>
    <x v="1"/>
    <x v="0"/>
    <n v="0"/>
    <s v="No"/>
    <n v="0"/>
    <s v="VA"/>
    <s v="Female"/>
    <s v="Female"/>
    <x v="26"/>
    <s v="No"/>
    <s v="No"/>
    <x v="1"/>
    <n v="2"/>
    <x v="0"/>
    <x v="2"/>
    <s v="direct debit"/>
    <n v="7"/>
    <x v="1"/>
    <n v="7"/>
    <n v="262"/>
    <x v="0"/>
    <x v="0"/>
    <s v="2021/09/11"/>
    <d v="2021-09-11T00:00:00"/>
    <x v="152"/>
    <s v="Medio"/>
    <s v="Medium"/>
    <n v="6.8475224626469728"/>
    <x v="9"/>
    <s v="Teléfono"/>
    <s v="Phone"/>
    <b v="1"/>
    <s v="Yes"/>
    <s v="Gaming"/>
    <x v="0"/>
    <s v="Medium"/>
    <n v="0.1388888888888889"/>
    <x v="0"/>
    <x v="0"/>
  </r>
  <r>
    <s v="5187-FVMD"/>
    <x v="1"/>
    <n v="72"/>
    <x v="5"/>
    <x v="9"/>
    <n v="1"/>
    <s v="Yes"/>
    <n v="0"/>
    <s v="NY"/>
    <s v="Hombre"/>
    <s v="Male"/>
    <x v="2"/>
    <s v="No"/>
    <s v="Yes"/>
    <x v="0"/>
    <n v="0"/>
    <x v="0"/>
    <x v="0"/>
    <s v="CREDIT CARD"/>
    <n v="64"/>
    <x v="0"/>
    <n v="64"/>
    <n v="4584"/>
    <x v="3"/>
    <x v="7"/>
    <s v="2021-07-25"/>
    <d v="2021-07-25T00:00:00"/>
    <x v="787"/>
    <s v="Alto"/>
    <s v="High"/>
    <n v="54.304700806032322"/>
    <x v="7"/>
    <s v="SMS"/>
    <s v="SMS"/>
    <b v="1"/>
    <s v="Yes"/>
    <s v="Cooking"/>
    <x v="1"/>
    <s v="Low"/>
    <n v="2.7777777777777776E-2"/>
    <x v="0"/>
    <x v="1"/>
  </r>
  <r>
    <s v="5527-GKWF"/>
    <x v="0"/>
    <n v="38"/>
    <x v="1"/>
    <x v="6"/>
    <n v="1"/>
    <s v="Yes"/>
    <n v="0"/>
    <s v="AR"/>
    <s v="Female"/>
    <s v="Female"/>
    <x v="10"/>
    <s v="No"/>
    <s v="No"/>
    <x v="1"/>
    <n v="6"/>
    <x v="0"/>
    <x v="0"/>
    <s v="direct debit"/>
    <n v="20"/>
    <x v="1"/>
    <n v="20"/>
    <n v="761"/>
    <x v="0"/>
    <x v="0"/>
    <s v="2021/06/24"/>
    <d v="2021-06-24T00:00:00"/>
    <x v="193"/>
    <s v="Bajo"/>
    <s v="Low"/>
    <n v="16.724295475337879"/>
    <x v="4"/>
    <s v="Teléfono"/>
    <s v="Phone"/>
    <b v="1"/>
    <s v="Yes"/>
    <s v="Reading"/>
    <x v="0"/>
    <s v="Low"/>
    <n v="2.6315789473684209E-2"/>
    <x v="0"/>
    <x v="0"/>
  </r>
  <r>
    <s v="5146-MSLW"/>
    <x v="1"/>
    <n v="1"/>
    <x v="1"/>
    <x v="1"/>
    <n v="1"/>
    <s v="Yes"/>
    <n v="0"/>
    <s v="MS"/>
    <s v="Hombre"/>
    <s v="Male"/>
    <x v="21"/>
    <s v="No"/>
    <s v="No"/>
    <x v="0"/>
    <n v="0"/>
    <x v="0"/>
    <x v="0"/>
    <s v="direct debit"/>
    <n v="38"/>
    <x v="1"/>
    <n v="38"/>
    <n v="38"/>
    <x v="3"/>
    <x v="7"/>
    <s v="2020/10/07"/>
    <d v="2020-10-07T00:00:00"/>
    <x v="357"/>
    <s v="Alto"/>
    <s v="High"/>
    <n v="44.697954816343831"/>
    <x v="7"/>
    <s v="SMS"/>
    <s v="SMS"/>
    <b v="1"/>
    <s v="Yes"/>
    <s v="Running"/>
    <x v="1"/>
    <s v="Low"/>
    <n v="2"/>
    <x v="0"/>
    <x v="0"/>
  </r>
  <r>
    <s v="3154-ZIIR"/>
    <x v="0"/>
    <n v="15"/>
    <x v="1"/>
    <x v="0"/>
    <n v="0"/>
    <s v="No"/>
    <n v="0"/>
    <s v="NH"/>
    <s v="Hombre"/>
    <s v="Male"/>
    <x v="14"/>
    <s v="No"/>
    <s v="No"/>
    <x v="0"/>
    <n v="0"/>
    <x v="0"/>
    <x v="0"/>
    <s v="CREDIT CARD"/>
    <n v="10"/>
    <x v="0"/>
    <n v="10"/>
    <n v="149"/>
    <x v="0"/>
    <x v="0"/>
    <s v="2023-04-09"/>
    <d v="2023-04-09T00:00:00"/>
    <x v="1186"/>
    <s v="Alto"/>
    <s v="High"/>
    <n v="10.897300644644501"/>
    <x v="0"/>
    <s v="Email"/>
    <s v="Email"/>
    <b v="1"/>
    <s v="Yes"/>
    <s v="Reading"/>
    <x v="0"/>
    <s v="Low"/>
    <n v="0"/>
    <x v="0"/>
    <x v="0"/>
  </r>
  <r>
    <s v="4552-RRII"/>
    <x v="0"/>
    <n v="72"/>
    <x v="2"/>
    <x v="1"/>
    <n v="1"/>
    <s v="Yes"/>
    <n v="0"/>
    <s v="NH"/>
    <s v="Female"/>
    <s v="Female"/>
    <x v="0"/>
    <s v="No"/>
    <s v="No"/>
    <x v="0"/>
    <n v="0"/>
    <x v="1"/>
    <x v="2"/>
    <s v="direct debit"/>
    <n v="42"/>
    <x v="1"/>
    <n v="42"/>
    <n v="3033"/>
    <x v="0"/>
    <x v="0"/>
    <s v="2020/01/21"/>
    <d v="2020-01-21T00:00:00"/>
    <x v="1187"/>
    <s v="Medio"/>
    <s v="Medium"/>
    <n v="40.655464700694083"/>
    <x v="8"/>
    <s v="Teléfono"/>
    <s v="Phone"/>
    <b v="1"/>
    <s v="Yes"/>
    <s v="Cooking"/>
    <x v="1"/>
    <s v="High"/>
    <n v="0.125"/>
    <x v="0"/>
    <x v="0"/>
  </r>
  <r>
    <s v="9438-KAJT"/>
    <x v="0"/>
    <n v="1"/>
    <x v="1"/>
    <x v="5"/>
    <n v="1"/>
    <s v="Yes"/>
    <n v="0"/>
    <s v="WY"/>
    <s v="Hombre"/>
    <s v="Male"/>
    <x v="4"/>
    <s v="No"/>
    <s v="No"/>
    <x v="0"/>
    <n v="0"/>
    <x v="0"/>
    <x v="0"/>
    <s v="direct debit"/>
    <n v="11"/>
    <x v="1"/>
    <n v="11"/>
    <n v="11"/>
    <x v="0"/>
    <x v="0"/>
    <s v="2022/08/14"/>
    <d v="2022-08-14T00:00:00"/>
    <x v="791"/>
    <s v="Alto"/>
    <s v="High"/>
    <n v="13.12182347106158"/>
    <x v="6"/>
    <s v="SMS"/>
    <s v="SMS"/>
    <b v="1"/>
    <s v="Yes"/>
    <s v="Cooking"/>
    <x v="0"/>
    <s v="High"/>
    <n v="8"/>
    <x v="0"/>
    <x v="0"/>
  </r>
  <r>
    <s v="2731-WLVM"/>
    <x v="1"/>
    <n v="10"/>
    <x v="2"/>
    <x v="1"/>
    <n v="1"/>
    <s v="Yes"/>
    <n v="0"/>
    <s v="ND"/>
    <s v="Hombre"/>
    <s v="Male"/>
    <x v="35"/>
    <s v="No"/>
    <s v="Yes"/>
    <x v="0"/>
    <n v="0"/>
    <x v="0"/>
    <x v="0"/>
    <s v="direct debit"/>
    <n v="47"/>
    <x v="1"/>
    <n v="47"/>
    <n v="473"/>
    <x v="1"/>
    <x v="6"/>
    <s v="2022-08-15"/>
    <d v="2022-08-15T00:00:00"/>
    <x v="1188"/>
    <s v="Alto"/>
    <s v="High"/>
    <n v="42.257513965476562"/>
    <x v="0"/>
    <s v="Teléfono"/>
    <s v="Phone"/>
    <b v="1"/>
    <s v="Yes"/>
    <s v="Gaming"/>
    <x v="1"/>
    <s v="Low"/>
    <n v="0"/>
    <x v="0"/>
    <x v="1"/>
  </r>
  <r>
    <s v="9265-WWTP"/>
    <x v="0"/>
    <n v="13"/>
    <x v="1"/>
    <x v="4"/>
    <n v="1"/>
    <s v="Yes"/>
    <n v="0"/>
    <s v="NV"/>
    <s v="Female"/>
    <s v="Female"/>
    <x v="56"/>
    <s v="No"/>
    <s v="Yes"/>
    <x v="0"/>
    <n v="0"/>
    <x v="1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Reading"/>
    <x v="1"/>
    <s v="Medium"/>
    <n v="0.46153846153846156"/>
    <x v="0"/>
    <x v="1"/>
  </r>
  <r>
    <s v="2107-CAAP"/>
    <x v="0"/>
    <n v="23"/>
    <x v="1"/>
    <x v="22"/>
    <n v="1"/>
    <s v="Yes"/>
    <n v="0"/>
    <s v="KS"/>
    <s v="Female"/>
    <s v="Female"/>
    <x v="22"/>
    <s v="Yes"/>
    <s v="No"/>
    <x v="0"/>
    <n v="0"/>
    <x v="1"/>
    <x v="1"/>
    <s v="CREDIT CARD"/>
    <n v="24"/>
    <x v="0"/>
    <n v="24"/>
    <n v="558"/>
    <x v="0"/>
    <x v="0"/>
    <s v="2020/04/11"/>
    <d v="2020-04-11T00:00:00"/>
    <x v="1180"/>
    <s v="Alto"/>
    <s v="High"/>
    <n v="27.334703340947719"/>
    <x v="5"/>
    <s v="Email"/>
    <s v="Email"/>
    <b v="1"/>
    <s v="Yes"/>
    <s v="Running"/>
    <x v="0"/>
    <s v="Medium"/>
    <n v="0.13043478260869565"/>
    <x v="2"/>
    <x v="2"/>
  </r>
  <r>
    <s v="9139-KFFL"/>
    <x v="0"/>
    <n v="46"/>
    <x v="1"/>
    <x v="14"/>
    <n v="1"/>
    <s v="Yes"/>
    <n v="0"/>
    <s v="KY"/>
    <s v="Female"/>
    <s v="Female"/>
    <x v="37"/>
    <s v="Yes"/>
    <s v="No"/>
    <x v="0"/>
    <n v="0"/>
    <x v="0"/>
    <x v="0"/>
    <s v="direct debit"/>
    <n v="27"/>
    <x v="1"/>
    <n v="27"/>
    <n v="1271"/>
    <x v="0"/>
    <x v="0"/>
    <s v="2020-05-10"/>
    <d v="2020-05-10T00:00:00"/>
    <x v="107"/>
    <s v="Bajo"/>
    <s v="Low"/>
    <n v="29.171549280843319"/>
    <x v="1"/>
    <s v="Teléfono"/>
    <s v="Phone"/>
    <b v="1"/>
    <s v="Yes"/>
    <s v="Running"/>
    <x v="0"/>
    <s v="High"/>
    <n v="0.21739130434782608"/>
    <x v="2"/>
    <x v="2"/>
  </r>
  <r>
    <s v="2347-WMFX"/>
    <x v="0"/>
    <n v="68"/>
    <x v="1"/>
    <x v="0"/>
    <n v="0"/>
    <s v="No"/>
    <n v="0"/>
    <s v="IL"/>
    <s v="Female"/>
    <s v="Female"/>
    <x v="43"/>
    <s v="No"/>
    <s v="No"/>
    <x v="1"/>
    <n v="3"/>
    <x v="0"/>
    <x v="2"/>
    <s v="direct debit"/>
    <n v="11"/>
    <x v="1"/>
    <n v="11"/>
    <n v="784"/>
    <x v="0"/>
    <x v="0"/>
    <s v="2021-05-05"/>
    <d v="2021-05-05T00:00:00"/>
    <x v="261"/>
    <s v="Alto"/>
    <s v="High"/>
    <n v="8.846646235771674"/>
    <x v="1"/>
    <s v="Email"/>
    <s v="Email"/>
    <b v="0"/>
    <s v="No"/>
    <s v="Gaming"/>
    <x v="0"/>
    <s v="High"/>
    <n v="0.14705882352941177"/>
    <x v="0"/>
    <x v="0"/>
  </r>
  <r>
    <s v="0247-COJD"/>
    <x v="1"/>
    <n v="1"/>
    <x v="2"/>
    <x v="4"/>
    <n v="1"/>
    <s v="Yes"/>
    <n v="0"/>
    <s v="WY"/>
    <s v="Hombre"/>
    <s v="Male"/>
    <x v="63"/>
    <s v="No"/>
    <s v="Yes"/>
    <x v="0"/>
    <n v="0"/>
    <x v="0"/>
    <x v="0"/>
    <s v="direct debit"/>
    <n v="42"/>
    <x v="1"/>
    <n v="42"/>
    <n v="42"/>
    <x v="5"/>
    <x v="4"/>
    <s v="2023-01-03"/>
    <d v="2023-01-03T00:00:00"/>
    <x v="634"/>
    <s v="Medio"/>
    <s v="Medium"/>
    <n v="35.421111025753817"/>
    <x v="3"/>
    <s v="Email"/>
    <s v="Email"/>
    <b v="0"/>
    <s v="No"/>
    <s v="Reading"/>
    <x v="1"/>
    <s v="Medium"/>
    <n v="6"/>
    <x v="0"/>
    <x v="1"/>
  </r>
  <r>
    <s v="8983-CBJM"/>
    <x v="0"/>
    <n v="17"/>
    <x v="1"/>
    <x v="7"/>
    <n v="0"/>
    <s v="No"/>
    <n v="47"/>
    <s v="IL"/>
    <s v="Hombre"/>
    <s v="Male"/>
    <x v="66"/>
    <s v="No"/>
    <s v="Yes"/>
    <x v="0"/>
    <n v="0"/>
    <x v="1"/>
    <x v="2"/>
    <s v="direct debit"/>
    <n v="66"/>
    <x v="1"/>
    <n v="66"/>
    <n v="1132"/>
    <x v="0"/>
    <x v="0"/>
    <s v="2021/01/04"/>
    <d v="2021-01-04T00:00:00"/>
    <x v="443"/>
    <s v="Medio"/>
    <s v="Medium"/>
    <n v="58.655053160460007"/>
    <x v="9"/>
    <s v="Email"/>
    <s v="Email"/>
    <b v="1"/>
    <s v="Yes"/>
    <s v="Running"/>
    <x v="1"/>
    <s v="Medium"/>
    <n v="0.29411764705882354"/>
    <x v="0"/>
    <x v="1"/>
  </r>
  <r>
    <s v="3408-YHBB"/>
    <x v="0"/>
    <n v="68"/>
    <x v="1"/>
    <x v="0"/>
    <n v="0"/>
    <s v="No"/>
    <n v="0"/>
    <s v="AL"/>
    <s v="Hombre"/>
    <s v="Male"/>
    <x v="38"/>
    <s v="No"/>
    <s v="No"/>
    <x v="1"/>
    <n v="4"/>
    <x v="0"/>
    <x v="2"/>
    <s v="CREDIT CARD"/>
    <n v="9"/>
    <x v="0"/>
    <n v="9"/>
    <n v="641"/>
    <x v="0"/>
    <x v="0"/>
    <s v="2020-09-06"/>
    <d v="2020-09-06T00:00:00"/>
    <x v="959"/>
    <s v="Alto"/>
    <s v="High"/>
    <n v="8.1088127860418435"/>
    <x v="9"/>
    <s v="Teléfono"/>
    <s v="Phone"/>
    <b v="0"/>
    <s v="No"/>
    <s v="Cooking"/>
    <x v="0"/>
    <s v="Medium"/>
    <n v="7.3529411764705885E-2"/>
    <x v="0"/>
    <x v="0"/>
  </r>
  <r>
    <s v="8574-MMOR"/>
    <x v="0"/>
    <n v="24"/>
    <x v="1"/>
    <x v="11"/>
    <n v="1"/>
    <s v="Yes"/>
    <n v="0"/>
    <s v="MA"/>
    <s v="Female"/>
    <s v="Female"/>
    <x v="33"/>
    <s v="Yes"/>
    <s v="No"/>
    <x v="0"/>
    <n v="0"/>
    <x v="0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Running"/>
    <x v="0"/>
    <s v="Medium"/>
    <n v="0.25"/>
    <x v="0"/>
    <x v="2"/>
  </r>
  <r>
    <s v="4802-YHDQ"/>
    <x v="0"/>
    <n v="71"/>
    <x v="0"/>
    <x v="9"/>
    <n v="1"/>
    <s v="Yes"/>
    <n v="0"/>
    <s v="CT"/>
    <s v="Hombre"/>
    <s v="Male"/>
    <x v="25"/>
    <s v="No"/>
    <s v="No"/>
    <x v="0"/>
    <n v="0"/>
    <x v="1"/>
    <x v="2"/>
    <s v="direct debit"/>
    <n v="37"/>
    <x v="1"/>
    <n v="37"/>
    <n v="2588"/>
    <x v="0"/>
    <x v="0"/>
    <s v="2020-09-09"/>
    <d v="2020-09-09T00:00:00"/>
    <x v="904"/>
    <s v="Bajo"/>
    <s v="Low"/>
    <n v="40.138761504889949"/>
    <x v="3"/>
    <s v="Teléfono"/>
    <s v="Phone"/>
    <b v="0"/>
    <s v="No"/>
    <s v="Cooking"/>
    <x v="1"/>
    <s v="Medium"/>
    <n v="8.4507042253521125E-2"/>
    <x v="0"/>
    <x v="0"/>
  </r>
  <r>
    <s v="3178-CVEQ"/>
    <x v="0"/>
    <n v="29"/>
    <x v="1"/>
    <x v="1"/>
    <n v="1"/>
    <s v="Yes"/>
    <n v="0"/>
    <s v="NJ"/>
    <s v="Female"/>
    <s v="Female"/>
    <x v="44"/>
    <s v="No"/>
    <s v="Yes"/>
    <x v="0"/>
    <n v="0"/>
    <x v="0"/>
    <x v="2"/>
    <s v="direct debit"/>
    <n v="36"/>
    <x v="1"/>
    <n v="36"/>
    <n v="1051"/>
    <x v="0"/>
    <x v="0"/>
    <s v="2021/03/31"/>
    <d v="2021-03-31T00:00:00"/>
    <x v="652"/>
    <s v="Bajo"/>
    <s v="Low"/>
    <n v="32.483599872953441"/>
    <x v="9"/>
    <s v="Email"/>
    <s v="Email"/>
    <b v="0"/>
    <s v="No"/>
    <s v="Gaming"/>
    <x v="1"/>
    <s v="Medium"/>
    <n v="0.17241379310344829"/>
    <x v="0"/>
    <x v="1"/>
  </r>
  <r>
    <s v="2773-MRVD"/>
    <x v="0"/>
    <n v="44"/>
    <x v="0"/>
    <x v="24"/>
    <n v="1"/>
    <s v="Yes"/>
    <n v="0"/>
    <s v="NY"/>
    <s v="Hombre"/>
    <s v="Male"/>
    <x v="22"/>
    <s v="Yes"/>
    <s v="No"/>
    <x v="0"/>
    <n v="0"/>
    <x v="0"/>
    <x v="1"/>
    <s v="direct debit"/>
    <n v="44"/>
    <x v="1"/>
    <n v="44"/>
    <n v="1929"/>
    <x v="0"/>
    <x v="0"/>
    <s v="2020/04/29"/>
    <d v="2020-04-29T00:00:00"/>
    <x v="338"/>
    <s v="Bajo"/>
    <s v="Low"/>
    <n v="47.784821314672257"/>
    <x v="9"/>
    <s v="Email"/>
    <s v="Email"/>
    <b v="0"/>
    <s v="No"/>
    <s v="Cooking"/>
    <x v="1"/>
    <s v="Medium"/>
    <n v="0.11363636363636363"/>
    <x v="2"/>
    <x v="2"/>
  </r>
  <r>
    <s v="5769-UVOX"/>
    <x v="1"/>
    <n v="1"/>
    <x v="5"/>
    <x v="7"/>
    <n v="1"/>
    <s v="Yes"/>
    <n v="0"/>
    <s v="MD"/>
    <s v="Female"/>
    <s v="Female"/>
    <x v="47"/>
    <s v="Yes"/>
    <s v="No"/>
    <x v="0"/>
    <n v="0"/>
    <x v="0"/>
    <x v="0"/>
    <s v="PAPER CHECK"/>
    <n v="32"/>
    <x v="3"/>
    <n v="32"/>
    <n v="32"/>
    <x v="1"/>
    <x v="8"/>
    <s v="2022-01-13"/>
    <d v="2022-01-13T00:00:00"/>
    <x v="1045"/>
    <s v="Medio"/>
    <s v="Medium"/>
    <n v="29.086877798049539"/>
    <x v="3"/>
    <s v="SMS"/>
    <s v="SMS"/>
    <b v="0"/>
    <s v="No"/>
    <s v="Gaming"/>
    <x v="0"/>
    <s v="Medium"/>
    <n v="6"/>
    <x v="0"/>
    <x v="2"/>
  </r>
  <r>
    <s v="5573-RVUY"/>
    <x v="1"/>
    <n v="4"/>
    <x v="5"/>
    <x v="3"/>
    <n v="1"/>
    <s v="Yes"/>
    <n v="0"/>
    <s v="LA"/>
    <s v="Female"/>
    <s v="Female"/>
    <x v="49"/>
    <s v="No"/>
    <s v="No"/>
    <x v="0"/>
    <n v="0"/>
    <x v="0"/>
    <x v="0"/>
    <s v="direct debit"/>
    <n v="51"/>
    <x v="1"/>
    <n v="51"/>
    <n v="222"/>
    <x v="5"/>
    <x v="11"/>
    <s v="2023/07/01"/>
    <d v="2023-07-01T00:00:00"/>
    <x v="1189"/>
    <s v="Medio"/>
    <s v="Medium"/>
    <n v="55.848846326258439"/>
    <x v="4"/>
    <s v="Teléfono"/>
    <s v="Phone"/>
    <b v="0"/>
    <s v="No"/>
    <s v="Running"/>
    <x v="1"/>
    <s v="Low"/>
    <n v="0.25"/>
    <x v="0"/>
    <x v="0"/>
  </r>
  <r>
    <s v="9456-FATL"/>
    <x v="1"/>
    <n v="1"/>
    <x v="2"/>
    <x v="9"/>
    <n v="0"/>
    <s v="No"/>
    <n v="6"/>
    <s v="MN"/>
    <s v="Female"/>
    <s v="Female"/>
    <x v="43"/>
    <s v="No"/>
    <s v="No"/>
    <x v="0"/>
    <n v="0"/>
    <x v="0"/>
    <x v="0"/>
    <s v="PAPER CHECK"/>
    <n v="45"/>
    <x v="3"/>
    <n v="45"/>
    <n v="45"/>
    <x v="1"/>
    <x v="6"/>
    <s v="2020/07/25"/>
    <d v="2020-07-25T00:00:00"/>
    <x v="1190"/>
    <s v="Bajo"/>
    <s v="Low"/>
    <n v="37.476175373077858"/>
    <x v="10"/>
    <s v="SMS"/>
    <s v="SMS"/>
    <b v="1"/>
    <s v="Yes"/>
    <s v="Gaming"/>
    <x v="1"/>
    <s v="Medium"/>
    <n v="7"/>
    <x v="0"/>
    <x v="0"/>
  </r>
  <r>
    <s v="4155-NFJO"/>
    <x v="1"/>
    <n v="1"/>
    <x v="2"/>
    <x v="17"/>
    <n v="0"/>
    <s v="No"/>
    <n v="35"/>
    <s v="VT"/>
    <s v="Female"/>
    <s v="Female"/>
    <x v="22"/>
    <s v="Yes"/>
    <s v="No"/>
    <x v="0"/>
    <n v="0"/>
    <x v="0"/>
    <x v="0"/>
    <s v="direct debit"/>
    <n v="54"/>
    <x v="1"/>
    <n v="54"/>
    <n v="54"/>
    <x v="1"/>
    <x v="8"/>
    <s v="2023-05-14"/>
    <d v="2023-05-14T00:00:00"/>
    <x v="1191"/>
    <s v="Medio"/>
    <s v="Medium"/>
    <n v="55.182084302307437"/>
    <x v="3"/>
    <s v="SMS"/>
    <s v="SMS"/>
    <b v="1"/>
    <s v="Yes"/>
    <s v="Running"/>
    <x v="1"/>
    <s v="Medium"/>
    <n v="6"/>
    <x v="2"/>
    <x v="2"/>
  </r>
  <r>
    <s v="1260-QZEQ"/>
    <x v="1"/>
    <n v="7"/>
    <x v="3"/>
    <x v="3"/>
    <n v="1"/>
    <s v="Yes"/>
    <n v="0"/>
    <s v="IN"/>
    <s v="Female"/>
    <s v="Female"/>
    <x v="12"/>
    <s v="No"/>
    <s v="No"/>
    <x v="0"/>
    <n v="0"/>
    <x v="0"/>
    <x v="0"/>
    <s v="direct debit"/>
    <n v="40"/>
    <x v="1"/>
    <n v="40"/>
    <n v="281"/>
    <x v="1"/>
    <x v="8"/>
    <s v="2022/12/24"/>
    <d v="2022-12-24T00:00:00"/>
    <x v="908"/>
    <s v="Bajo"/>
    <s v="Low"/>
    <n v="42.96159160214134"/>
    <x v="10"/>
    <s v="Teléfono"/>
    <s v="Phone"/>
    <b v="1"/>
    <s v="Yes"/>
    <s v="Running"/>
    <x v="1"/>
    <s v="Medium"/>
    <n v="1"/>
    <x v="0"/>
    <x v="0"/>
  </r>
  <r>
    <s v="9323-EGDQ"/>
    <x v="0"/>
    <n v="25"/>
    <x v="1"/>
    <x v="0"/>
    <n v="0"/>
    <s v="No"/>
    <n v="0"/>
    <s v="WA"/>
    <s v="Female"/>
    <s v="Female"/>
    <x v="4"/>
    <s v="No"/>
    <s v="No"/>
    <x v="1"/>
    <n v="5"/>
    <x v="0"/>
    <x v="2"/>
    <s v="CREDIT CARD"/>
    <n v="8"/>
    <x v="0"/>
    <n v="8"/>
    <n v="192"/>
    <x v="0"/>
    <x v="0"/>
    <s v="2021/02/10"/>
    <d v="2021-02-10T00:00:00"/>
    <x v="883"/>
    <s v="Bajo"/>
    <s v="Low"/>
    <n v="6.9265995422710596"/>
    <x v="0"/>
    <s v="SMS"/>
    <s v="SMS"/>
    <b v="1"/>
    <s v="Yes"/>
    <s v="Reading"/>
    <x v="0"/>
    <s v="Low"/>
    <n v="0"/>
    <x v="0"/>
    <x v="0"/>
  </r>
  <r>
    <s v="4466-NZDI"/>
    <x v="0"/>
    <n v="20"/>
    <x v="1"/>
    <x v="4"/>
    <n v="1"/>
    <s v="Yes"/>
    <n v="0"/>
    <s v="NM"/>
    <s v="Hombre"/>
    <s v="Male"/>
    <x v="9"/>
    <s v="No"/>
    <s v="No"/>
    <x v="0"/>
    <n v="0"/>
    <x v="0"/>
    <x v="1"/>
    <s v="CREDIT CARD"/>
    <n v="36"/>
    <x v="0"/>
    <n v="36"/>
    <n v="704"/>
    <x v="0"/>
    <x v="0"/>
    <s v="2022-11-05"/>
    <d v="2022-11-05T00:00:00"/>
    <x v="1192"/>
    <s v="Alto"/>
    <s v="High"/>
    <n v="30.752811168815121"/>
    <x v="5"/>
    <s v="Teléfono"/>
    <s v="Phone"/>
    <b v="1"/>
    <s v="Yes"/>
    <s v="Gaming"/>
    <x v="1"/>
    <s v="Medium"/>
    <n v="0.15"/>
    <x v="0"/>
    <x v="0"/>
  </r>
  <r>
    <s v="5334-XQLC"/>
    <x v="1"/>
    <n v="10"/>
    <x v="1"/>
    <x v="13"/>
    <n v="0"/>
    <s v="No"/>
    <n v="60"/>
    <s v="KS"/>
    <s v="Hombre"/>
    <s v="Male"/>
    <x v="48"/>
    <s v="No"/>
    <s v="Yes"/>
    <x v="0"/>
    <n v="0"/>
    <x v="1"/>
    <x v="0"/>
    <s v="CREDIT CARD"/>
    <n v="53"/>
    <x v="0"/>
    <n v="53"/>
    <n v="534"/>
    <x v="1"/>
    <x v="8"/>
    <s v="2023-03-09"/>
    <d v="2023-03-09T00:00:00"/>
    <x v="74"/>
    <s v="Bajo"/>
    <s v="Low"/>
    <n v="53.394917860702932"/>
    <x v="4"/>
    <s v="Teléfono"/>
    <s v="Phone"/>
    <b v="0"/>
    <s v="No"/>
    <s v="Cooking"/>
    <x v="1"/>
    <s v="Low"/>
    <n v="0.1"/>
    <x v="0"/>
    <x v="1"/>
  </r>
  <r>
    <s v="1389-XQWD"/>
    <x v="1"/>
    <n v="31"/>
    <x v="1"/>
    <x v="5"/>
    <n v="1"/>
    <s v="Yes"/>
    <n v="0"/>
    <s v="IA"/>
    <s v="Female"/>
    <s v="Female"/>
    <x v="30"/>
    <s v="No"/>
    <s v="Yes"/>
    <x v="0"/>
    <n v="0"/>
    <x v="0"/>
    <x v="0"/>
    <s v="direct debit"/>
    <n v="31"/>
    <x v="1"/>
    <n v="31"/>
    <n v="984"/>
    <x v="1"/>
    <x v="8"/>
    <s v="2021/01/08"/>
    <d v="2021-01-08T00:00:00"/>
    <x v="517"/>
    <s v="Bajo"/>
    <s v="Low"/>
    <n v="27.184026827323802"/>
    <x v="1"/>
    <s v="Email"/>
    <s v="Email"/>
    <b v="1"/>
    <s v="Yes"/>
    <s v="Running"/>
    <x v="0"/>
    <s v="High"/>
    <n v="0.32258064516129031"/>
    <x v="0"/>
    <x v="1"/>
  </r>
  <r>
    <s v="6654-GJOC"/>
    <x v="0"/>
    <n v="63"/>
    <x v="1"/>
    <x v="1"/>
    <n v="1"/>
    <s v="Yes"/>
    <n v="0"/>
    <s v="SD"/>
    <s v="Female"/>
    <s v="Female"/>
    <x v="5"/>
    <s v="No"/>
    <s v="No"/>
    <x v="0"/>
    <n v="0"/>
    <x v="1"/>
    <x v="2"/>
    <s v="CREDIT CARD"/>
    <n v="45"/>
    <x v="0"/>
    <n v="45"/>
    <n v="2838"/>
    <x v="0"/>
    <x v="0"/>
    <s v="2023-06-09"/>
    <d v="2023-06-09T00:00:00"/>
    <x v="1193"/>
    <s v="Alto"/>
    <s v="High"/>
    <n v="41.445244025338361"/>
    <x v="10"/>
    <s v="Teléfono"/>
    <s v="Phone"/>
    <b v="1"/>
    <s v="Yes"/>
    <s v="Cooking"/>
    <x v="1"/>
    <s v="Medium"/>
    <n v="0.1111111111111111"/>
    <x v="0"/>
    <x v="0"/>
  </r>
  <r>
    <s v="1998-WXQP"/>
    <x v="0"/>
    <n v="18"/>
    <x v="1"/>
    <x v="18"/>
    <n v="1"/>
    <s v="Yes"/>
    <n v="0"/>
    <s v="IL"/>
    <s v="Hombre"/>
    <s v="Male"/>
    <x v="51"/>
    <s v="No"/>
    <s v="No"/>
    <x v="0"/>
    <n v="0"/>
    <x v="0"/>
    <x v="0"/>
    <s v="direct debit"/>
    <n v="42"/>
    <x v="1"/>
    <n v="42"/>
    <n v="754"/>
    <x v="0"/>
    <x v="0"/>
    <s v="2022-07-05"/>
    <d v="2022-07-05T00:00:00"/>
    <x v="184"/>
    <s v="Medio"/>
    <s v="Medium"/>
    <n v="47.086186723511062"/>
    <x v="9"/>
    <s v="SMS"/>
    <s v="SMS"/>
    <b v="0"/>
    <s v="No"/>
    <s v="Gaming"/>
    <x v="1"/>
    <s v="Medium"/>
    <n v="0.27777777777777779"/>
    <x v="0"/>
    <x v="0"/>
  </r>
  <r>
    <s v="8920-XIYH"/>
    <x v="0"/>
    <n v="4"/>
    <x v="1"/>
    <x v="9"/>
    <n v="1"/>
    <s v="Yes"/>
    <n v="0"/>
    <s v="AK"/>
    <s v="Hombre"/>
    <s v="Male"/>
    <x v="63"/>
    <s v="No"/>
    <s v="Yes"/>
    <x v="0"/>
    <n v="0"/>
    <x v="0"/>
    <x v="2"/>
    <s v="direct debit"/>
    <n v="46"/>
    <x v="1"/>
    <n v="46"/>
    <n v="182"/>
    <x v="0"/>
    <x v="0"/>
    <s v="2022-04-24"/>
    <d v="2022-04-24T00:00:00"/>
    <x v="1054"/>
    <s v="Bajo"/>
    <s v="Low"/>
    <n v="41.476767109324058"/>
    <x v="3"/>
    <s v="SMS"/>
    <s v="SMS"/>
    <b v="0"/>
    <s v="No"/>
    <s v="Cooking"/>
    <x v="1"/>
    <s v="Medium"/>
    <n v="1.5"/>
    <x v="0"/>
    <x v="1"/>
  </r>
  <r>
    <s v="0560-SJCW"/>
    <x v="0"/>
    <n v="8"/>
    <x v="1"/>
    <x v="7"/>
    <n v="1"/>
    <s v="Yes"/>
    <n v="0"/>
    <s v="MS"/>
    <s v="Hombre"/>
    <s v="Male"/>
    <x v="38"/>
    <s v="No"/>
    <s v="No"/>
    <x v="0"/>
    <n v="0"/>
    <x v="1"/>
    <x v="1"/>
    <s v="CREDIT CARD"/>
    <n v="16"/>
    <x v="0"/>
    <n v="16"/>
    <n v="122"/>
    <x v="0"/>
    <x v="0"/>
    <s v="2021/05/27"/>
    <d v="2021-05-27T00:00:00"/>
    <x v="13"/>
    <s v="Bajo"/>
    <s v="Low"/>
    <n v="14.395671201213901"/>
    <x v="6"/>
    <s v="SMS"/>
    <s v="SMS"/>
    <b v="1"/>
    <s v="Yes"/>
    <s v="Running"/>
    <x v="0"/>
    <s v="High"/>
    <n v="1"/>
    <x v="0"/>
    <x v="0"/>
  </r>
  <r>
    <s v="6440-SFZJ"/>
    <x v="1"/>
    <n v="22"/>
    <x v="1"/>
    <x v="0"/>
    <n v="1"/>
    <s v="Yes"/>
    <n v="0"/>
    <s v="MA"/>
    <s v="Hombre"/>
    <s v="Male"/>
    <x v="4"/>
    <s v="No"/>
    <s v="No"/>
    <x v="0"/>
    <n v="0"/>
    <x v="0"/>
    <x v="0"/>
    <s v="direct debit"/>
    <n v="53"/>
    <x v="1"/>
    <n v="53"/>
    <n v="1180"/>
    <x v="1"/>
    <x v="6"/>
    <s v="2023/06/24"/>
    <d v="2023-06-24T00:00:00"/>
    <x v="1194"/>
    <s v="Bajo"/>
    <s v="Low"/>
    <n v="44.12187302997058"/>
    <x v="9"/>
    <s v="Email"/>
    <s v="Email"/>
    <b v="1"/>
    <s v="Yes"/>
    <s v="Reading"/>
    <x v="1"/>
    <s v="Medium"/>
    <n v="0.22727272727272727"/>
    <x v="0"/>
    <x v="0"/>
  </r>
  <r>
    <s v="5993-AFIP"/>
    <x v="0"/>
    <n v="63"/>
    <x v="1"/>
    <x v="28"/>
    <n v="1"/>
    <s v="Yes"/>
    <n v="0"/>
    <s v="HI"/>
    <s v="Hombre"/>
    <s v="Male"/>
    <x v="40"/>
    <s v="Yes"/>
    <s v="No"/>
    <x v="0"/>
    <n v="0"/>
    <x v="1"/>
    <x v="1"/>
    <s v="CREDIT CARD"/>
    <n v="55"/>
    <x v="0"/>
    <n v="55"/>
    <n v="3438"/>
    <x v="0"/>
    <x v="0"/>
    <s v="2022-05-18"/>
    <d v="2022-05-18T00:00:00"/>
    <x v="1154"/>
    <s v="Bajo"/>
    <s v="Low"/>
    <n v="54.900598657372583"/>
    <x v="3"/>
    <s v="SMS"/>
    <s v="SMS"/>
    <b v="1"/>
    <s v="Yes"/>
    <s v="Reading"/>
    <x v="1"/>
    <s v="Medium"/>
    <n v="9.5238095238095233E-2"/>
    <x v="1"/>
    <x v="2"/>
  </r>
  <r>
    <s v="2903-UORJ"/>
    <x v="1"/>
    <n v="19"/>
    <x v="5"/>
    <x v="7"/>
    <n v="0"/>
    <s v="No"/>
    <n v="11"/>
    <s v="NY"/>
    <s v="Hombre"/>
    <s v="Male"/>
    <x v="7"/>
    <s v="No"/>
    <s v="No"/>
    <x v="0"/>
    <n v="0"/>
    <x v="1"/>
    <x v="0"/>
    <s v="CREDIT CARD"/>
    <n v="18"/>
    <x v="0"/>
    <n v="18"/>
    <n v="352"/>
    <x v="1"/>
    <x v="12"/>
    <s v="2022-02-16"/>
    <d v="2022-02-16T00:00:00"/>
    <x v="595"/>
    <s v="Bajo"/>
    <s v="Low"/>
    <n v="16.847676757888319"/>
    <x v="5"/>
    <s v="SMS"/>
    <s v="SMS"/>
    <b v="1"/>
    <s v="Yes"/>
    <s v="Cooking"/>
    <x v="0"/>
    <s v="Medium"/>
    <n v="0.15789473684210525"/>
    <x v="0"/>
    <x v="0"/>
  </r>
  <r>
    <s v="5045-DXQX"/>
    <x v="0"/>
    <n v="10"/>
    <x v="1"/>
    <x v="0"/>
    <n v="0"/>
    <s v="No"/>
    <n v="0"/>
    <s v="SD"/>
    <s v="Hombre"/>
    <s v="Male"/>
    <x v="17"/>
    <s v="No"/>
    <s v="No"/>
    <x v="1"/>
    <n v="5"/>
    <x v="0"/>
    <x v="1"/>
    <s v="CREDIT CARD"/>
    <n v="10"/>
    <x v="0"/>
    <n v="10"/>
    <n v="100"/>
    <x v="0"/>
    <x v="0"/>
    <s v="2022-09-01"/>
    <d v="2022-09-01T00:00:00"/>
    <x v="757"/>
    <s v="Bajo"/>
    <s v="Low"/>
    <n v="9.7935989200019726"/>
    <x v="5"/>
    <s v="Email"/>
    <s v="Email"/>
    <b v="1"/>
    <s v="Yes"/>
    <s v="Reading"/>
    <x v="0"/>
    <s v="Medium"/>
    <n v="0.3"/>
    <x v="0"/>
    <x v="0"/>
  </r>
  <r>
    <s v="9528-MASQ"/>
    <x v="0"/>
    <n v="51"/>
    <x v="1"/>
    <x v="0"/>
    <n v="0"/>
    <s v="No"/>
    <n v="0"/>
    <s v="SD"/>
    <s v="Female"/>
    <s v="Female"/>
    <x v="19"/>
    <s v="No"/>
    <s v="No"/>
    <x v="1"/>
    <n v="3"/>
    <x v="0"/>
    <x v="2"/>
    <s v="direct debit"/>
    <n v="6"/>
    <x v="1"/>
    <n v="6"/>
    <n v="285"/>
    <x v="0"/>
    <x v="0"/>
    <s v="2021/08/22"/>
    <d v="2021-08-22T00:00:00"/>
    <x v="922"/>
    <s v="Medio"/>
    <s v="Medium"/>
    <n v="6.1310539966515059"/>
    <x v="10"/>
    <s v="Teléfono"/>
    <s v="Phone"/>
    <b v="0"/>
    <s v="No"/>
    <s v="Reading"/>
    <x v="0"/>
    <s v="Medium"/>
    <n v="0.13725490196078433"/>
    <x v="0"/>
    <x v="0"/>
  </r>
  <r>
    <s v="5781-BPAE"/>
    <x v="0"/>
    <n v="69"/>
    <x v="0"/>
    <x v="6"/>
    <n v="1"/>
    <s v="Yes"/>
    <n v="0"/>
    <s v="NC"/>
    <s v="Hombre"/>
    <s v="Male"/>
    <x v="11"/>
    <s v="No"/>
    <s v="No"/>
    <x v="1"/>
    <n v="2"/>
    <x v="1"/>
    <x v="2"/>
    <s v="CREDIT CARD"/>
    <n v="49"/>
    <x v="0"/>
    <n v="49"/>
    <n v="3394"/>
    <x v="0"/>
    <x v="0"/>
    <s v="2021-10-03"/>
    <d v="2021-10-03T00:00:00"/>
    <x v="729"/>
    <s v="Medio"/>
    <s v="Medium"/>
    <n v="42.677036763328402"/>
    <x v="9"/>
    <s v="Email"/>
    <s v="Email"/>
    <b v="0"/>
    <s v="No"/>
    <s v="Running"/>
    <x v="1"/>
    <s v="Medium"/>
    <n v="7.2463768115942032E-2"/>
    <x v="0"/>
    <x v="0"/>
  </r>
  <r>
    <s v="0280-HRWG"/>
    <x v="0"/>
    <n v="57"/>
    <x v="1"/>
    <x v="5"/>
    <n v="0"/>
    <s v="No"/>
    <n v="38"/>
    <s v="NY"/>
    <s v="Hombre"/>
    <s v="Male"/>
    <x v="7"/>
    <s v="No"/>
    <s v="No"/>
    <x v="0"/>
    <n v="0"/>
    <x v="0"/>
    <x v="1"/>
    <s v="direct debit"/>
    <n v="40"/>
    <x v="1"/>
    <n v="40"/>
    <n v="2275"/>
    <x v="0"/>
    <x v="0"/>
    <s v="2022/04/08"/>
    <d v="2022-04-08T00:00:00"/>
    <x v="1174"/>
    <s v="Bajo"/>
    <s v="Low"/>
    <n v="46.806704261125091"/>
    <x v="3"/>
    <s v="Teléfono"/>
    <s v="Phone"/>
    <b v="1"/>
    <s v="Yes"/>
    <s v="Reading"/>
    <x v="1"/>
    <s v="Medium"/>
    <n v="0.10526315789473684"/>
    <x v="0"/>
    <x v="0"/>
  </r>
  <r>
    <s v="9753-AUWC"/>
    <x v="0"/>
    <n v="8"/>
    <x v="2"/>
    <x v="15"/>
    <n v="0"/>
    <s v="No"/>
    <n v="5"/>
    <s v="SC"/>
    <s v="Female"/>
    <s v="Female"/>
    <x v="8"/>
    <s v="Yes"/>
    <s v="No"/>
    <x v="0"/>
    <n v="0"/>
    <x v="1"/>
    <x v="0"/>
    <s v="PAPER CHECK"/>
    <n v="37"/>
    <x v="3"/>
    <n v="37"/>
    <n v="293"/>
    <x v="0"/>
    <x v="0"/>
    <s v="2021/06/13"/>
    <d v="2021-06-13T00:00:00"/>
    <x v="1195"/>
    <s v="Medio"/>
    <s v="Medium"/>
    <n v="40.378583838110053"/>
    <x v="3"/>
    <s v="Teléfono"/>
    <s v="Phone"/>
    <b v="0"/>
    <s v="No"/>
    <s v="Running"/>
    <x v="1"/>
    <s v="Medium"/>
    <n v="0.75"/>
    <x v="2"/>
    <x v="2"/>
  </r>
  <r>
    <s v="8705-UDYY"/>
    <x v="0"/>
    <n v="2"/>
    <x v="2"/>
    <x v="18"/>
    <n v="1"/>
    <s v="Yes"/>
    <n v="0"/>
    <s v="AL"/>
    <s v="Female"/>
    <s v="Female"/>
    <x v="32"/>
    <s v="Yes"/>
    <s v="No"/>
    <x v="0"/>
    <n v="0"/>
    <x v="0"/>
    <x v="0"/>
    <s v="direct debit"/>
    <n v="18"/>
    <x v="1"/>
    <n v="18"/>
    <n v="33"/>
    <x v="0"/>
    <x v="0"/>
    <s v="2021-03-06"/>
    <d v="2021-03-06T00:00:00"/>
    <x v="1196"/>
    <s v="Bajo"/>
    <s v="Low"/>
    <n v="14.425981117453199"/>
    <x v="5"/>
    <s v="SMS"/>
    <s v="SMS"/>
    <b v="1"/>
    <s v="Yes"/>
    <s v="Cooking"/>
    <x v="0"/>
    <s v="Medium"/>
    <n v="1.5"/>
    <x v="0"/>
    <x v="2"/>
  </r>
  <r>
    <s v="5329-OIPF"/>
    <x v="0"/>
    <n v="32"/>
    <x v="1"/>
    <x v="1"/>
    <n v="1"/>
    <s v="Yes"/>
    <n v="0"/>
    <s v="IN"/>
    <s v="Hombre"/>
    <s v="Male"/>
    <x v="15"/>
    <s v="No"/>
    <s v="No"/>
    <x v="0"/>
    <n v="0"/>
    <x v="1"/>
    <x v="1"/>
    <s v="CREDIT CARD"/>
    <n v="33"/>
    <x v="0"/>
    <n v="33"/>
    <n v="1073"/>
    <x v="0"/>
    <x v="0"/>
    <s v="2022/08/17"/>
    <d v="2022-08-17T00:00:00"/>
    <x v="1197"/>
    <s v="Alto"/>
    <s v="High"/>
    <n v="37.717286500997133"/>
    <x v="6"/>
    <s v="SMS"/>
    <s v="SMS"/>
    <b v="1"/>
    <s v="Yes"/>
    <s v="Reading"/>
    <x v="1"/>
    <s v="High"/>
    <n v="0.25"/>
    <x v="0"/>
    <x v="0"/>
  </r>
  <r>
    <s v="6932-OJOS"/>
    <x v="0"/>
    <n v="74"/>
    <x v="1"/>
    <x v="0"/>
    <n v="0"/>
    <s v="No"/>
    <n v="0"/>
    <s v="AR"/>
    <s v="Female"/>
    <s v="Female"/>
    <x v="34"/>
    <s v="No"/>
    <s v="Yes"/>
    <x v="0"/>
    <n v="0"/>
    <x v="0"/>
    <x v="2"/>
    <s v="direct debit"/>
    <n v="11"/>
    <x v="1"/>
    <n v="11"/>
    <n v="844"/>
    <x v="0"/>
    <x v="0"/>
    <s v="2021/06/16"/>
    <d v="2021-06-16T00:00:00"/>
    <x v="540"/>
    <s v="Alto"/>
    <s v="High"/>
    <n v="11.88720298473179"/>
    <x v="5"/>
    <s v="Teléfono"/>
    <s v="Phone"/>
    <b v="0"/>
    <s v="No"/>
    <s v="Gaming"/>
    <x v="0"/>
    <s v="Medium"/>
    <n v="4.0540540540540543E-2"/>
    <x v="0"/>
    <x v="1"/>
  </r>
  <r>
    <s v="0372-FOQD"/>
    <x v="0"/>
    <n v="68"/>
    <x v="1"/>
    <x v="1"/>
    <n v="1"/>
    <s v="Yes"/>
    <n v="0"/>
    <s v="DE"/>
    <s v="Hombre"/>
    <s v="Male"/>
    <x v="29"/>
    <s v="No"/>
    <s v="Yes"/>
    <x v="0"/>
    <n v="0"/>
    <x v="1"/>
    <x v="1"/>
    <s v="CREDIT CARD"/>
    <n v="22"/>
    <x v="0"/>
    <n v="22"/>
    <n v="1480"/>
    <x v="0"/>
    <x v="0"/>
    <s v="2021/04/27"/>
    <d v="2021-04-27T00:00:00"/>
    <x v="457"/>
    <s v="Bajo"/>
    <s v="Low"/>
    <n v="25.723651925167101"/>
    <x v="6"/>
    <s v="Email"/>
    <s v="Email"/>
    <b v="0"/>
    <s v="No"/>
    <s v="Cooking"/>
    <x v="0"/>
    <s v="High"/>
    <n v="0.11764705882352941"/>
    <x v="0"/>
    <x v="1"/>
  </r>
  <r>
    <s v="2424-WMEU"/>
    <x v="1"/>
    <n v="36"/>
    <x v="1"/>
    <x v="3"/>
    <n v="1"/>
    <s v="Yes"/>
    <n v="0"/>
    <s v="KY"/>
    <s v="Hombre"/>
    <s v="Male"/>
    <x v="11"/>
    <s v="No"/>
    <s v="No"/>
    <x v="1"/>
    <n v="2"/>
    <x v="1"/>
    <x v="0"/>
    <s v="direct debit"/>
    <n v="16"/>
    <x v="1"/>
    <n v="16"/>
    <n v="570"/>
    <x v="1"/>
    <x v="12"/>
    <s v="2022/08/25"/>
    <d v="2022-08-25T00:00:00"/>
    <x v="540"/>
    <s v="Alto"/>
    <s v="High"/>
    <n v="13.06430604603845"/>
    <x v="5"/>
    <s v="SMS"/>
    <s v="SMS"/>
    <b v="1"/>
    <s v="Yes"/>
    <s v="Running"/>
    <x v="0"/>
    <s v="Medium"/>
    <n v="8.3333333333333329E-2"/>
    <x v="0"/>
    <x v="0"/>
  </r>
  <r>
    <s v="6851-LRBD"/>
    <x v="0"/>
    <n v="11"/>
    <x v="1"/>
    <x v="13"/>
    <n v="1"/>
    <s v="Yes"/>
    <n v="0"/>
    <s v="MA"/>
    <s v="Female"/>
    <s v="Female"/>
    <x v="8"/>
    <s v="Yes"/>
    <s v="No"/>
    <x v="0"/>
    <n v="0"/>
    <x v="0"/>
    <x v="1"/>
    <s v="PAPER CHECK"/>
    <n v="22"/>
    <x v="3"/>
    <n v="22"/>
    <n v="250"/>
    <x v="0"/>
    <x v="0"/>
    <s v="2023/03/22"/>
    <d v="2023-03-22T00:00:00"/>
    <x v="155"/>
    <s v="Bajo"/>
    <s v="Low"/>
    <n v="25.26974480954765"/>
    <x v="2"/>
    <s v="SMS"/>
    <s v="SMS"/>
    <b v="0"/>
    <s v="No"/>
    <s v="Cooking"/>
    <x v="0"/>
    <s v="Medium"/>
    <n v="0.36363636363636365"/>
    <x v="0"/>
    <x v="2"/>
  </r>
  <r>
    <s v="9547-WUSI"/>
    <x v="1"/>
    <n v="38"/>
    <x v="5"/>
    <x v="4"/>
    <n v="1"/>
    <s v="Yes"/>
    <n v="0"/>
    <s v="OH"/>
    <s v="Female"/>
    <s v="Female"/>
    <x v="65"/>
    <s v="No"/>
    <s v="Yes"/>
    <x v="0"/>
    <n v="0"/>
    <x v="0"/>
    <x v="0"/>
    <s v="direct debit"/>
    <n v="62"/>
    <x v="1"/>
    <n v="62"/>
    <n v="2349"/>
    <x v="4"/>
    <x v="9"/>
    <s v="2021-02-08"/>
    <d v="2021-02-08T00:00:00"/>
    <x v="905"/>
    <s v="Bajo"/>
    <s v="Low"/>
    <n v="58.826835879536333"/>
    <x v="0"/>
    <s v="SMS"/>
    <s v="SMS"/>
    <b v="0"/>
    <s v="No"/>
    <s v="Gaming"/>
    <x v="1"/>
    <s v="Low"/>
    <n v="0"/>
    <x v="0"/>
    <x v="1"/>
  </r>
  <r>
    <s v="2907-ZUIM"/>
    <x v="1"/>
    <n v="43"/>
    <x v="4"/>
    <x v="1"/>
    <n v="1"/>
    <s v="Yes"/>
    <n v="0"/>
    <s v="CT"/>
    <s v="Female"/>
    <s v="Female"/>
    <x v="3"/>
    <s v="No"/>
    <s v="No"/>
    <x v="0"/>
    <n v="0"/>
    <x v="0"/>
    <x v="0"/>
    <s v="CREDIT CARD"/>
    <n v="45"/>
    <x v="0"/>
    <n v="45"/>
    <n v="1959"/>
    <x v="1"/>
    <x v="8"/>
    <s v="2020-09-25"/>
    <d v="2020-09-25T00:00:00"/>
    <x v="1123"/>
    <s v="Medio"/>
    <s v="Medium"/>
    <n v="39.604858264963781"/>
    <x v="1"/>
    <s v="SMS"/>
    <s v="SMS"/>
    <b v="0"/>
    <s v="No"/>
    <s v="Reading"/>
    <x v="1"/>
    <s v="High"/>
    <n v="0.23255813953488372"/>
    <x v="0"/>
    <x v="0"/>
  </r>
  <r>
    <s v="2189-XVGA"/>
    <x v="0"/>
    <n v="1"/>
    <x v="1"/>
    <x v="0"/>
    <n v="0"/>
    <s v="No"/>
    <n v="0"/>
    <s v="DE"/>
    <s v="Hombre"/>
    <s v="Male"/>
    <x v="55"/>
    <s v="No"/>
    <s v="No"/>
    <x v="0"/>
    <n v="0"/>
    <x v="0"/>
    <x v="0"/>
    <s v="PAPER CHECK"/>
    <n v="7"/>
    <x v="3"/>
    <n v="7"/>
    <n v="7"/>
    <x v="0"/>
    <x v="0"/>
    <s v="2023/10/06"/>
    <d v="2023-10-06T00:00:00"/>
    <x v="787"/>
    <s v="Bajo"/>
    <s v="Low"/>
    <n v="8.3325350587912688"/>
    <x v="5"/>
    <s v="Teléfono"/>
    <s v="Phone"/>
    <b v="1"/>
    <s v="Yes"/>
    <s v="Running"/>
    <x v="0"/>
    <s v="Medium"/>
    <n v="3"/>
    <x v="0"/>
    <x v="0"/>
  </r>
  <r>
    <s v="6910-USOR"/>
    <x v="1"/>
    <n v="9"/>
    <x v="1"/>
    <x v="18"/>
    <n v="1"/>
    <s v="Yes"/>
    <n v="0"/>
    <s v="CA"/>
    <s v="Hombre"/>
    <s v="Male"/>
    <x v="40"/>
    <s v="Yes"/>
    <s v="No"/>
    <x v="0"/>
    <n v="0"/>
    <x v="0"/>
    <x v="0"/>
    <s v="direct debit"/>
    <n v="48"/>
    <x v="1"/>
    <n v="48"/>
    <n v="429"/>
    <x v="1"/>
    <x v="10"/>
    <s v="2022/05/03"/>
    <d v="2022-05-03T00:00:00"/>
    <x v="532"/>
    <s v="Alto"/>
    <s v="High"/>
    <n v="56.944987645082691"/>
    <x v="2"/>
    <s v="Email"/>
    <s v="Email"/>
    <b v="0"/>
    <s v="No"/>
    <s v="Cooking"/>
    <x v="1"/>
    <s v="Medium"/>
    <n v="0.44444444444444442"/>
    <x v="0"/>
    <x v="2"/>
  </r>
  <r>
    <s v="2534-KBSC"/>
    <x v="0"/>
    <n v="13"/>
    <x v="1"/>
    <x v="5"/>
    <n v="1"/>
    <s v="Yes"/>
    <n v="0"/>
    <s v="NV"/>
    <s v="Female"/>
    <s v="Female"/>
    <x v="25"/>
    <s v="No"/>
    <s v="No"/>
    <x v="1"/>
    <n v="4"/>
    <x v="0"/>
    <x v="1"/>
    <s v="direct debit"/>
    <n v="23"/>
    <x v="1"/>
    <n v="23"/>
    <n v="303"/>
    <x v="0"/>
    <x v="0"/>
    <s v="2023-12-16"/>
    <d v="2023-12-16T00:00:00"/>
    <x v="1198"/>
    <s v="Bajo"/>
    <s v="Low"/>
    <n v="24.434083176486752"/>
    <x v="10"/>
    <s v="Email"/>
    <s v="Email"/>
    <b v="1"/>
    <s v="Yes"/>
    <s v="Reading"/>
    <x v="0"/>
    <s v="Medium"/>
    <n v="0.53846153846153844"/>
    <x v="0"/>
    <x v="0"/>
  </r>
  <r>
    <s v="5267-OHJK"/>
    <x v="0"/>
    <n v="71"/>
    <x v="1"/>
    <x v="0"/>
    <n v="0"/>
    <s v="No"/>
    <n v="0"/>
    <s v="WA"/>
    <s v="Hombre"/>
    <s v="Male"/>
    <x v="47"/>
    <s v="Yes"/>
    <s v="No"/>
    <x v="1"/>
    <n v="6"/>
    <x v="0"/>
    <x v="2"/>
    <s v="PAPER CHECK"/>
    <n v="5"/>
    <x v="3"/>
    <n v="5"/>
    <n v="381"/>
    <x v="0"/>
    <x v="0"/>
    <s v="2023-04-12"/>
    <d v="2023-04-12T00:00:00"/>
    <x v="975"/>
    <s v="Medio"/>
    <s v="Medium"/>
    <n v="5.1440197898559497"/>
    <x v="2"/>
    <s v="Teléfono"/>
    <s v="Phone"/>
    <b v="0"/>
    <s v="No"/>
    <s v="Cooking"/>
    <x v="0"/>
    <s v="Medium"/>
    <n v="5.6338028169014086E-2"/>
    <x v="0"/>
    <x v="2"/>
  </r>
  <r>
    <s v="7033-TQMA"/>
    <x v="0"/>
    <n v="50"/>
    <x v="1"/>
    <x v="1"/>
    <n v="1"/>
    <s v="Yes"/>
    <n v="0"/>
    <s v="FL"/>
    <s v="Hombre"/>
    <s v="Male"/>
    <x v="27"/>
    <s v="No"/>
    <s v="Yes"/>
    <x v="1"/>
    <n v="4"/>
    <x v="1"/>
    <x v="1"/>
    <s v="direct debit"/>
    <n v="39"/>
    <x v="1"/>
    <n v="39"/>
    <n v="1945"/>
    <x v="0"/>
    <x v="0"/>
    <s v="2021/09/16"/>
    <d v="2021-09-16T00:00:00"/>
    <x v="227"/>
    <s v="Medio"/>
    <s v="Medium"/>
    <n v="43.92214108932977"/>
    <x v="8"/>
    <s v="SMS"/>
    <s v="SMS"/>
    <b v="1"/>
    <s v="Yes"/>
    <s v="Gaming"/>
    <x v="1"/>
    <s v="High"/>
    <n v="0.18"/>
    <x v="0"/>
    <x v="1"/>
  </r>
  <r>
    <s v="9531-CRLJ"/>
    <x v="0"/>
    <n v="65"/>
    <x v="1"/>
    <x v="4"/>
    <n v="0"/>
    <s v="No"/>
    <n v="62"/>
    <s v="WI"/>
    <s v="Hombre"/>
    <s v="Male"/>
    <x v="38"/>
    <s v="No"/>
    <s v="No"/>
    <x v="0"/>
    <n v="0"/>
    <x v="0"/>
    <x v="0"/>
    <s v="direct debit"/>
    <n v="40"/>
    <x v="1"/>
    <n v="40"/>
    <n v="2646"/>
    <x v="0"/>
    <x v="0"/>
    <s v="2020/09/06"/>
    <d v="2020-09-06T00:00:00"/>
    <x v="873"/>
    <s v="Alto"/>
    <s v="High"/>
    <n v="39.836755130009387"/>
    <x v="10"/>
    <s v="Teléfono"/>
    <s v="Phone"/>
    <b v="1"/>
    <s v="Yes"/>
    <s v="Cooking"/>
    <x v="1"/>
    <s v="Medium"/>
    <n v="0.1076923076923077"/>
    <x v="0"/>
    <x v="0"/>
  </r>
  <r>
    <s v="4770-DUCD"/>
    <x v="0"/>
    <n v="22"/>
    <x v="1"/>
    <x v="12"/>
    <n v="1"/>
    <s v="Yes"/>
    <n v="0"/>
    <s v="KS"/>
    <s v="Female"/>
    <s v="Female"/>
    <x v="54"/>
    <s v="No"/>
    <s v="Yes"/>
    <x v="0"/>
    <n v="0"/>
    <x v="1"/>
    <x v="1"/>
    <s v="PAPER CHECK"/>
    <n v="35"/>
    <x v="3"/>
    <n v="35"/>
    <n v="769"/>
    <x v="0"/>
    <x v="0"/>
    <s v="2020/06/12"/>
    <d v="2020-06-12T00:00:00"/>
    <x v="1174"/>
    <s v="Alto"/>
    <s v="High"/>
    <n v="34.555526004854443"/>
    <x v="1"/>
    <s v="Email"/>
    <s v="Email"/>
    <b v="0"/>
    <s v="No"/>
    <s v="Reading"/>
    <x v="1"/>
    <s v="High"/>
    <n v="0.45454545454545453"/>
    <x v="0"/>
    <x v="1"/>
  </r>
  <r>
    <s v="7387-OPXU"/>
    <x v="1"/>
    <n v="58"/>
    <x v="2"/>
    <x v="5"/>
    <n v="1"/>
    <s v="Yes"/>
    <n v="0"/>
    <s v="UT"/>
    <s v="Female"/>
    <s v="Female"/>
    <x v="59"/>
    <s v="No"/>
    <s v="No"/>
    <x v="0"/>
    <n v="0"/>
    <x v="1"/>
    <x v="1"/>
    <s v="direct debit"/>
    <n v="45"/>
    <x v="1"/>
    <n v="45"/>
    <n v="2602"/>
    <x v="1"/>
    <x v="10"/>
    <s v="2021-10-02"/>
    <d v="2021-10-02T00:00:00"/>
    <x v="637"/>
    <s v="Medio"/>
    <s v="Medium"/>
    <n v="50.429293429980667"/>
    <x v="8"/>
    <s v="Teléfono"/>
    <s v="Phone"/>
    <b v="1"/>
    <s v="Yes"/>
    <s v="Cooking"/>
    <x v="1"/>
    <s v="High"/>
    <n v="0.15517241379310345"/>
    <x v="0"/>
    <x v="0"/>
  </r>
  <r>
    <s v="6860-HJII"/>
    <x v="1"/>
    <n v="43"/>
    <x v="4"/>
    <x v="29"/>
    <n v="1"/>
    <s v="Yes"/>
    <n v="0"/>
    <s v="MI"/>
    <s v="Female"/>
    <s v="Female"/>
    <x v="32"/>
    <s v="Yes"/>
    <s v="No"/>
    <x v="0"/>
    <n v="0"/>
    <x v="1"/>
    <x v="1"/>
    <s v="CREDIT CARD"/>
    <n v="33"/>
    <x v="0"/>
    <n v="33"/>
    <n v="1397"/>
    <x v="4"/>
    <x v="3"/>
    <s v="2021/01/04"/>
    <d v="2021-01-04T00:00:00"/>
    <x v="1029"/>
    <s v="Alto"/>
    <s v="High"/>
    <n v="36.750775752901482"/>
    <x v="3"/>
    <s v="Email"/>
    <s v="Email"/>
    <b v="1"/>
    <s v="Yes"/>
    <s v="Running"/>
    <x v="1"/>
    <s v="Medium"/>
    <n v="0.13953488372093023"/>
    <x v="2"/>
    <x v="2"/>
  </r>
  <r>
    <s v="9733-PCGY"/>
    <x v="0"/>
    <n v="71"/>
    <x v="1"/>
    <x v="5"/>
    <n v="1"/>
    <s v="Yes"/>
    <n v="0"/>
    <s v="MT"/>
    <s v="Female"/>
    <s v="Female"/>
    <x v="4"/>
    <s v="No"/>
    <s v="No"/>
    <x v="0"/>
    <n v="0"/>
    <x v="1"/>
    <x v="2"/>
    <s v="direct debit"/>
    <n v="28"/>
    <x v="1"/>
    <n v="28"/>
    <n v="1998"/>
    <x v="0"/>
    <x v="0"/>
    <s v="2023-06-01"/>
    <d v="2023-06-01T00:00:00"/>
    <x v="705"/>
    <s v="Medio"/>
    <s v="Medium"/>
    <n v="29.376905956413989"/>
    <x v="10"/>
    <s v="Teléfono"/>
    <s v="Phone"/>
    <b v="1"/>
    <s v="Yes"/>
    <s v="Gaming"/>
    <x v="0"/>
    <s v="Medium"/>
    <n v="9.8591549295774641E-2"/>
    <x v="0"/>
    <x v="0"/>
  </r>
  <r>
    <s v="5249-YABY"/>
    <x v="0"/>
    <n v="41"/>
    <x v="0"/>
    <x v="2"/>
    <n v="1"/>
    <s v="Yes"/>
    <n v="0"/>
    <s v="WV"/>
    <s v="Female"/>
    <s v="Female"/>
    <x v="34"/>
    <s v="No"/>
    <s v="Yes"/>
    <x v="0"/>
    <n v="0"/>
    <x v="0"/>
    <x v="2"/>
    <s v="CREDIT CARD"/>
    <n v="33"/>
    <x v="0"/>
    <n v="33"/>
    <n v="1344"/>
    <x v="0"/>
    <x v="0"/>
    <s v="2022/01/04"/>
    <d v="2022-01-04T00:00:00"/>
    <x v="1199"/>
    <s v="Bajo"/>
    <s v="Low"/>
    <n v="33.340168231943053"/>
    <x v="10"/>
    <s v="Email"/>
    <s v="Email"/>
    <b v="1"/>
    <s v="Yes"/>
    <s v="Reading"/>
    <x v="1"/>
    <s v="Medium"/>
    <n v="0.17073170731707318"/>
    <x v="0"/>
    <x v="1"/>
  </r>
  <r>
    <s v="0512-AFWB"/>
    <x v="0"/>
    <n v="1"/>
    <x v="2"/>
    <x v="7"/>
    <n v="0"/>
    <s v="No"/>
    <n v="6"/>
    <s v="CO"/>
    <s v="Hombre"/>
    <s v="Male"/>
    <x v="25"/>
    <s v="No"/>
    <s v="No"/>
    <x v="0"/>
    <n v="0"/>
    <x v="0"/>
    <x v="0"/>
    <s v="direct debit"/>
    <n v="36"/>
    <x v="1"/>
    <n v="36"/>
    <n v="36"/>
    <x v="0"/>
    <x v="0"/>
    <s v="2023/04/22"/>
    <d v="2023-04-22T00:00:00"/>
    <x v="629"/>
    <s v="Bajo"/>
    <s v="Low"/>
    <n v="33.642194316086318"/>
    <x v="1"/>
    <s v="SMS"/>
    <s v="SMS"/>
    <b v="1"/>
    <s v="Yes"/>
    <s v="Gaming"/>
    <x v="1"/>
    <s v="High"/>
    <n v="10"/>
    <x v="0"/>
    <x v="0"/>
  </r>
  <r>
    <s v="1570-GRYH"/>
    <x v="0"/>
    <n v="41"/>
    <x v="1"/>
    <x v="0"/>
    <n v="0"/>
    <s v="No"/>
    <n v="0"/>
    <s v="NM"/>
    <s v="Female"/>
    <s v="Female"/>
    <x v="9"/>
    <s v="No"/>
    <s v="No"/>
    <x v="1"/>
    <n v="2"/>
    <x v="0"/>
    <x v="0"/>
    <s v="direct debit"/>
    <n v="13"/>
    <x v="1"/>
    <n v="13"/>
    <n v="528"/>
    <x v="0"/>
    <x v="0"/>
    <s v="2023-08-26"/>
    <d v="2023-08-26T00:00:00"/>
    <x v="540"/>
    <s v="Alto"/>
    <s v="High"/>
    <n v="15.3317823135108"/>
    <x v="10"/>
    <s v="SMS"/>
    <s v="SMS"/>
    <b v="1"/>
    <s v="Yes"/>
    <s v="Gaming"/>
    <x v="0"/>
    <s v="Medium"/>
    <n v="0.17073170731707318"/>
    <x v="0"/>
    <x v="0"/>
  </r>
  <r>
    <s v="8493-VIDX"/>
    <x v="0"/>
    <n v="57"/>
    <x v="2"/>
    <x v="7"/>
    <n v="1"/>
    <s v="Yes"/>
    <n v="0"/>
    <s v="AR"/>
    <s v="Female"/>
    <s v="Female"/>
    <x v="21"/>
    <s v="No"/>
    <s v="No"/>
    <x v="0"/>
    <n v="0"/>
    <x v="1"/>
    <x v="2"/>
    <s v="direct debit"/>
    <n v="27"/>
    <x v="1"/>
    <n v="27"/>
    <n v="1561"/>
    <x v="0"/>
    <x v="0"/>
    <s v="2023-11-13"/>
    <d v="2023-11-13T00:00:00"/>
    <x v="744"/>
    <s v="Alto"/>
    <s v="High"/>
    <n v="25.97821027550027"/>
    <x v="6"/>
    <s v="Teléfono"/>
    <s v="Phone"/>
    <b v="0"/>
    <s v="No"/>
    <s v="Gaming"/>
    <x v="0"/>
    <s v="High"/>
    <n v="0.14035087719298245"/>
    <x v="0"/>
    <x v="0"/>
  </r>
  <r>
    <s v="4711-EVEW"/>
    <x v="1"/>
    <n v="70"/>
    <x v="3"/>
    <x v="12"/>
    <n v="1"/>
    <s v="Yes"/>
    <n v="0"/>
    <s v="UT"/>
    <s v="Hombre"/>
    <s v="Male"/>
    <x v="22"/>
    <s v="Yes"/>
    <s v="No"/>
    <x v="0"/>
    <n v="0"/>
    <x v="1"/>
    <x v="0"/>
    <s v="CREDIT CARD"/>
    <n v="65"/>
    <x v="0"/>
    <n v="65"/>
    <n v="4555"/>
    <x v="1"/>
    <x v="8"/>
    <s v="2023-12-31"/>
    <d v="2023-12-31T00:00:00"/>
    <x v="1097"/>
    <s v="Alto"/>
    <s v="High"/>
    <n v="53.151338289905823"/>
    <x v="5"/>
    <s v="Email"/>
    <s v="Email"/>
    <b v="1"/>
    <s v="Yes"/>
    <s v="Cooking"/>
    <x v="1"/>
    <s v="Medium"/>
    <n v="4.2857142857142858E-2"/>
    <x v="0"/>
    <x v="2"/>
  </r>
  <r>
    <s v="3435-SVRZ"/>
    <x v="0"/>
    <n v="44"/>
    <x v="1"/>
    <x v="9"/>
    <n v="1"/>
    <s v="Yes"/>
    <n v="0"/>
    <s v="RI"/>
    <s v="Female"/>
    <s v="Female"/>
    <x v="46"/>
    <s v="No"/>
    <s v="No"/>
    <x v="1"/>
    <n v="5"/>
    <x v="1"/>
    <x v="0"/>
    <s v="CREDIT CARD"/>
    <n v="33"/>
    <x v="0"/>
    <n v="33"/>
    <n v="1439"/>
    <x v="0"/>
    <x v="0"/>
    <s v="2020/02/01"/>
    <d v="2020-02-01T00:00:00"/>
    <x v="157"/>
    <s v="Alto"/>
    <s v="High"/>
    <n v="29.394191306780769"/>
    <x v="4"/>
    <s v="Teléfono"/>
    <s v="Phone"/>
    <b v="1"/>
    <s v="Yes"/>
    <s v="Cooking"/>
    <x v="0"/>
    <s v="Low"/>
    <n v="2.2727272727272728E-2"/>
    <x v="0"/>
    <x v="0"/>
  </r>
  <r>
    <s v="6813-LUJE"/>
    <x v="0"/>
    <n v="52"/>
    <x v="1"/>
    <x v="1"/>
    <n v="1"/>
    <s v="Yes"/>
    <n v="0"/>
    <s v="CT"/>
    <s v="Female"/>
    <s v="Female"/>
    <x v="30"/>
    <s v="No"/>
    <s v="Yes"/>
    <x v="0"/>
    <n v="0"/>
    <x v="1"/>
    <x v="2"/>
    <s v="CREDIT CARD"/>
    <n v="44"/>
    <x v="0"/>
    <n v="44"/>
    <n v="2286"/>
    <x v="0"/>
    <x v="0"/>
    <s v="2023-02-12"/>
    <d v="2023-02-12T00:00:00"/>
    <x v="74"/>
    <s v="Medio"/>
    <s v="Medium"/>
    <n v="52.111786781294398"/>
    <x v="6"/>
    <s v="SMS"/>
    <s v="SMS"/>
    <b v="0"/>
    <s v="No"/>
    <s v="Gaming"/>
    <x v="1"/>
    <s v="High"/>
    <n v="0.15384615384615385"/>
    <x v="0"/>
    <x v="1"/>
  </r>
  <r>
    <s v="0921-VCXY"/>
    <x v="1"/>
    <n v="6"/>
    <x v="2"/>
    <x v="16"/>
    <n v="1"/>
    <s v="Yes"/>
    <n v="0"/>
    <s v="UT"/>
    <s v="Female"/>
    <s v="Female"/>
    <x v="32"/>
    <s v="Yes"/>
    <s v="No"/>
    <x v="0"/>
    <n v="0"/>
    <x v="1"/>
    <x v="0"/>
    <s v="direct debit"/>
    <n v="50"/>
    <x v="1"/>
    <n v="50"/>
    <n v="289"/>
    <x v="3"/>
    <x v="7"/>
    <s v="2020/03/08"/>
    <d v="2020-03-08T00:00:00"/>
    <x v="1200"/>
    <s v="Alto"/>
    <s v="High"/>
    <n v="59.102441290282073"/>
    <x v="10"/>
    <s v="Email"/>
    <s v="Email"/>
    <b v="0"/>
    <s v="No"/>
    <s v="Cooking"/>
    <x v="1"/>
    <s v="Medium"/>
    <n v="1.1666666666666667"/>
    <x v="0"/>
    <x v="2"/>
  </r>
  <r>
    <s v="5854-RAZA"/>
    <x v="0"/>
    <n v="61"/>
    <x v="1"/>
    <x v="18"/>
    <n v="1"/>
    <s v="Yes"/>
    <n v="0"/>
    <s v="GA"/>
    <s v="Hombre"/>
    <s v="Male"/>
    <x v="20"/>
    <s v="Yes"/>
    <s v="No"/>
    <x v="0"/>
    <n v="0"/>
    <x v="1"/>
    <x v="2"/>
    <s v="CREDIT CARD"/>
    <n v="26"/>
    <x v="0"/>
    <n v="26"/>
    <n v="1569"/>
    <x v="0"/>
    <x v="0"/>
    <s v="2020/06/02"/>
    <d v="2020-06-02T00:00:00"/>
    <x v="726"/>
    <s v="Medio"/>
    <s v="Medium"/>
    <n v="21.942601815262531"/>
    <x v="0"/>
    <s v="Teléfono"/>
    <s v="Phone"/>
    <b v="0"/>
    <s v="No"/>
    <s v="Running"/>
    <x v="0"/>
    <s v="Low"/>
    <n v="0"/>
    <x v="0"/>
    <x v="2"/>
  </r>
  <r>
    <s v="9424-OKMS"/>
    <x v="1"/>
    <n v="66"/>
    <x v="2"/>
    <x v="13"/>
    <n v="1"/>
    <s v="Yes"/>
    <n v="0"/>
    <s v="VA"/>
    <s v="Female"/>
    <s v="Female"/>
    <x v="1"/>
    <s v="No"/>
    <s v="Yes"/>
    <x v="0"/>
    <n v="0"/>
    <x v="1"/>
    <x v="1"/>
    <s v="direct debit"/>
    <n v="51"/>
    <x v="1"/>
    <n v="51"/>
    <n v="3371"/>
    <x v="1"/>
    <x v="8"/>
    <s v="2022-08-29"/>
    <d v="2022-08-29T00:00:00"/>
    <x v="544"/>
    <s v="Medio"/>
    <s v="Medium"/>
    <n v="59.378502565342643"/>
    <x v="10"/>
    <s v="Email"/>
    <s v="Email"/>
    <b v="1"/>
    <s v="Yes"/>
    <s v="Gaming"/>
    <x v="1"/>
    <s v="Medium"/>
    <n v="0.10606060606060606"/>
    <x v="0"/>
    <x v="1"/>
  </r>
  <r>
    <s v="8541-HUCB"/>
    <x v="0"/>
    <n v="70"/>
    <x v="1"/>
    <x v="30"/>
    <n v="0"/>
    <s v="No"/>
    <n v="53"/>
    <s v="NM"/>
    <s v="Female"/>
    <s v="Female"/>
    <x v="20"/>
    <s v="Yes"/>
    <s v="No"/>
    <x v="1"/>
    <n v="3"/>
    <x v="1"/>
    <x v="2"/>
    <s v="direct debit"/>
    <n v="52"/>
    <x v="1"/>
    <n v="52"/>
    <n v="3620"/>
    <x v="0"/>
    <x v="0"/>
    <s v="2020-03-01"/>
    <d v="2020-03-01T00:00:00"/>
    <x v="970"/>
    <s v="Medio"/>
    <s v="Medium"/>
    <n v="56.607482947700483"/>
    <x v="4"/>
    <s v="Email"/>
    <s v="Email"/>
    <b v="1"/>
    <s v="Yes"/>
    <s v="Cooking"/>
    <x v="1"/>
    <s v="Low"/>
    <n v="1.4285714285714285E-2"/>
    <x v="2"/>
    <x v="2"/>
  </r>
  <r>
    <s v="0196-FSZZ"/>
    <x v="1"/>
    <n v="10"/>
    <x v="0"/>
    <x v="13"/>
    <n v="1"/>
    <s v="Yes"/>
    <n v="0"/>
    <s v="IN"/>
    <s v="Female"/>
    <s v="Female"/>
    <x v="30"/>
    <s v="No"/>
    <s v="Yes"/>
    <x v="0"/>
    <n v="0"/>
    <x v="1"/>
    <x v="0"/>
    <s v="CREDIT CARD"/>
    <n v="46"/>
    <x v="0"/>
    <n v="46"/>
    <n v="468"/>
    <x v="3"/>
    <x v="7"/>
    <s v="2022/12/14"/>
    <d v="2022-12-14T00:00:00"/>
    <x v="394"/>
    <s v="Alto"/>
    <s v="High"/>
    <n v="42.609627195532212"/>
    <x v="6"/>
    <s v="SMS"/>
    <s v="SMS"/>
    <b v="1"/>
    <s v="Yes"/>
    <s v="Running"/>
    <x v="1"/>
    <s v="High"/>
    <n v="0.8"/>
    <x v="0"/>
    <x v="1"/>
  </r>
  <r>
    <s v="3855-UUZN"/>
    <x v="1"/>
    <n v="45"/>
    <x v="4"/>
    <x v="3"/>
    <n v="1"/>
    <s v="Yes"/>
    <n v="0"/>
    <s v="OH"/>
    <s v="Hombre"/>
    <s v="Male"/>
    <x v="56"/>
    <s v="No"/>
    <s v="Yes"/>
    <x v="0"/>
    <n v="0"/>
    <x v="0"/>
    <x v="0"/>
    <s v="direct debit"/>
    <n v="19"/>
    <x v="1"/>
    <n v="19"/>
    <n v="853"/>
    <x v="1"/>
    <x v="6"/>
    <s v="2023-09-03"/>
    <d v="2023-09-03T00:00:00"/>
    <x v="1019"/>
    <s v="Medio"/>
    <s v="Medium"/>
    <n v="15.30173857843751"/>
    <x v="0"/>
    <s v="Teléfono"/>
    <s v="Phone"/>
    <b v="1"/>
    <s v="Yes"/>
    <s v="Cooking"/>
    <x v="0"/>
    <s v="Low"/>
    <n v="0"/>
    <x v="0"/>
    <x v="1"/>
  </r>
  <r>
    <s v="8951-GWNC"/>
    <x v="1"/>
    <n v="21"/>
    <x v="4"/>
    <x v="13"/>
    <n v="1"/>
    <s v="Yes"/>
    <n v="0"/>
    <s v="GA"/>
    <s v="Female"/>
    <s v="Female"/>
    <x v="59"/>
    <s v="No"/>
    <s v="No"/>
    <x v="0"/>
    <n v="0"/>
    <x v="1"/>
    <x v="0"/>
    <s v="direct debit"/>
    <n v="70"/>
    <x v="1"/>
    <n v="70"/>
    <n v="1489"/>
    <x v="2"/>
    <x v="2"/>
    <s v="2023-07-10"/>
    <d v="2023-07-10T00:00:00"/>
    <x v="920"/>
    <s v="Medio"/>
    <s v="Medium"/>
    <n v="58.642108995707218"/>
    <x v="8"/>
    <s v="Email"/>
    <s v="Email"/>
    <b v="1"/>
    <s v="Yes"/>
    <s v="Cooking"/>
    <x v="1"/>
    <s v="High"/>
    <n v="0.42857142857142855"/>
    <x v="0"/>
    <x v="0"/>
  </r>
  <r>
    <s v="4138-VBEA"/>
    <x v="0"/>
    <n v="37"/>
    <x v="1"/>
    <x v="0"/>
    <n v="0"/>
    <s v="No"/>
    <n v="0"/>
    <s v="FL"/>
    <s v="Female"/>
    <s v="Female"/>
    <x v="12"/>
    <s v="No"/>
    <s v="No"/>
    <x v="1"/>
    <n v="2"/>
    <x v="0"/>
    <x v="2"/>
    <s v="CREDIT CARD"/>
    <n v="7"/>
    <x v="0"/>
    <n v="7"/>
    <n v="258"/>
    <x v="0"/>
    <x v="0"/>
    <s v="2021/12/15"/>
    <d v="2021-12-15T00:00:00"/>
    <x v="651"/>
    <s v="Medio"/>
    <s v="Medium"/>
    <n v="8.2543838456197935"/>
    <x v="8"/>
    <s v="SMS"/>
    <s v="SMS"/>
    <b v="1"/>
    <s v="Yes"/>
    <s v="Reading"/>
    <x v="0"/>
    <s v="High"/>
    <n v="0.24324324324324326"/>
    <x v="0"/>
    <x v="0"/>
  </r>
  <r>
    <s v="0878-XJKA"/>
    <x v="1"/>
    <n v="1"/>
    <x v="0"/>
    <x v="1"/>
    <n v="0"/>
    <s v="No"/>
    <n v="7"/>
    <s v="OR"/>
    <s v="Female"/>
    <s v="Female"/>
    <x v="49"/>
    <s v="No"/>
    <s v="No"/>
    <x v="0"/>
    <n v="0"/>
    <x v="0"/>
    <x v="0"/>
    <s v="direct debit"/>
    <n v="43"/>
    <x v="1"/>
    <n v="43"/>
    <n v="43"/>
    <x v="2"/>
    <x v="19"/>
    <s v="2021-05-22"/>
    <d v="2021-05-22T00:00:00"/>
    <x v="325"/>
    <s v="Bajo"/>
    <s v="Low"/>
    <n v="36.441836736910894"/>
    <x v="6"/>
    <s v="SMS"/>
    <s v="SMS"/>
    <b v="0"/>
    <s v="No"/>
    <s v="Reading"/>
    <x v="1"/>
    <s v="High"/>
    <n v="8"/>
    <x v="0"/>
    <x v="0"/>
  </r>
  <r>
    <s v="1571-GLKU"/>
    <x v="0"/>
    <n v="74"/>
    <x v="1"/>
    <x v="11"/>
    <n v="1"/>
    <s v="Yes"/>
    <n v="0"/>
    <s v="IN"/>
    <s v="Hombre"/>
    <s v="Male"/>
    <x v="39"/>
    <s v="No"/>
    <s v="No"/>
    <x v="1"/>
    <n v="3"/>
    <x v="1"/>
    <x v="2"/>
    <s v="direct debit"/>
    <n v="26"/>
    <x v="1"/>
    <n v="26"/>
    <n v="1890"/>
    <x v="0"/>
    <x v="0"/>
    <s v="2023-03-21"/>
    <d v="2023-03-21T00:00:00"/>
    <x v="972"/>
    <s v="Alto"/>
    <s v="High"/>
    <n v="21.582406587827119"/>
    <x v="9"/>
    <s v="Email"/>
    <s v="Email"/>
    <b v="1"/>
    <s v="Yes"/>
    <s v="Cooking"/>
    <x v="0"/>
    <s v="Medium"/>
    <n v="6.7567567567567571E-2"/>
    <x v="0"/>
    <x v="0"/>
  </r>
  <r>
    <s v="2789-TVMK"/>
    <x v="0"/>
    <n v="52"/>
    <x v="1"/>
    <x v="1"/>
    <n v="1"/>
    <s v="Yes"/>
    <n v="0"/>
    <s v="ME"/>
    <s v="Female"/>
    <s v="Female"/>
    <x v="58"/>
    <s v="No"/>
    <s v="No"/>
    <x v="1"/>
    <n v="4"/>
    <x v="1"/>
    <x v="1"/>
    <s v="direct debit"/>
    <n v="32"/>
    <x v="1"/>
    <n v="32"/>
    <n v="1690"/>
    <x v="0"/>
    <x v="0"/>
    <s v="2020-05-20"/>
    <d v="2020-05-20T00:00:00"/>
    <x v="284"/>
    <s v="Bajo"/>
    <s v="Low"/>
    <n v="38.222149709258687"/>
    <x v="2"/>
    <s v="SMS"/>
    <s v="SMS"/>
    <b v="1"/>
    <s v="Yes"/>
    <s v="Running"/>
    <x v="1"/>
    <s v="Medium"/>
    <n v="7.6923076923076927E-2"/>
    <x v="0"/>
    <x v="0"/>
  </r>
  <r>
    <s v="3629-WHCC"/>
    <x v="0"/>
    <n v="19"/>
    <x v="1"/>
    <x v="5"/>
    <n v="1"/>
    <s v="Yes"/>
    <n v="0"/>
    <s v="VT"/>
    <s v="Hombre"/>
    <s v="Male"/>
    <x v="54"/>
    <s v="No"/>
    <s v="Yes"/>
    <x v="0"/>
    <n v="0"/>
    <x v="1"/>
    <x v="1"/>
    <s v="CREDIT CARD"/>
    <n v="39"/>
    <x v="0"/>
    <n v="39"/>
    <n v="751"/>
    <x v="0"/>
    <x v="0"/>
    <s v="2023-05-07"/>
    <d v="2023-05-07T00:00:00"/>
    <x v="972"/>
    <s v="Bajo"/>
    <s v="Low"/>
    <n v="33.867252057994783"/>
    <x v="4"/>
    <s v="SMS"/>
    <s v="SMS"/>
    <b v="0"/>
    <s v="No"/>
    <s v="Reading"/>
    <x v="1"/>
    <s v="Low"/>
    <n v="5.2631578947368418E-2"/>
    <x v="0"/>
    <x v="1"/>
  </r>
  <r>
    <s v="4044-PAOF"/>
    <x v="0"/>
    <n v="69"/>
    <x v="1"/>
    <x v="10"/>
    <n v="1"/>
    <s v="Yes"/>
    <n v="0"/>
    <s v="NY"/>
    <s v="Female"/>
    <s v="Female"/>
    <x v="57"/>
    <s v="Yes"/>
    <s v="No"/>
    <x v="0"/>
    <n v="0"/>
    <x v="1"/>
    <x v="2"/>
    <s v="CREDIT CARD"/>
    <n v="40"/>
    <x v="0"/>
    <n v="40"/>
    <n v="2752"/>
    <x v="0"/>
    <x v="0"/>
    <s v="2021/07/21"/>
    <d v="2021-07-21T00:00:00"/>
    <x v="729"/>
    <s v="Alto"/>
    <s v="High"/>
    <n v="43.559146379799543"/>
    <x v="5"/>
    <s v="Email"/>
    <s v="Email"/>
    <b v="1"/>
    <s v="Yes"/>
    <s v="Cooking"/>
    <x v="1"/>
    <s v="Medium"/>
    <n v="4.3478260869565216E-2"/>
    <x v="2"/>
    <x v="2"/>
  </r>
  <r>
    <s v="9071-WSUU"/>
    <x v="1"/>
    <n v="2"/>
    <x v="0"/>
    <x v="7"/>
    <n v="1"/>
    <s v="Yes"/>
    <n v="0"/>
    <s v="DE"/>
    <s v="Hombre"/>
    <s v="Male"/>
    <x v="30"/>
    <s v="No"/>
    <s v="Yes"/>
    <x v="0"/>
    <n v="0"/>
    <x v="0"/>
    <x v="0"/>
    <s v="direct debit"/>
    <n v="50"/>
    <x v="1"/>
    <n v="50"/>
    <n v="104"/>
    <x v="4"/>
    <x v="9"/>
    <s v="2022-08-02"/>
    <d v="2022-08-02T00:00:00"/>
    <x v="483"/>
    <s v="Medio"/>
    <s v="Medium"/>
    <n v="42.931776718683658"/>
    <x v="1"/>
    <s v="Email"/>
    <s v="Email"/>
    <b v="1"/>
    <s v="Yes"/>
    <s v="Gaming"/>
    <x v="1"/>
    <s v="High"/>
    <n v="5"/>
    <x v="0"/>
    <x v="1"/>
  </r>
  <r>
    <s v="6587-HOML"/>
    <x v="0"/>
    <n v="73"/>
    <x v="1"/>
    <x v="13"/>
    <n v="1"/>
    <s v="Yes"/>
    <n v="0"/>
    <s v="OR"/>
    <s v="Hombre"/>
    <s v="Male"/>
    <x v="63"/>
    <s v="No"/>
    <s v="Yes"/>
    <x v="0"/>
    <n v="0"/>
    <x v="1"/>
    <x v="2"/>
    <s v="direct debit"/>
    <n v="23"/>
    <x v="1"/>
    <n v="23"/>
    <n v="1698"/>
    <x v="0"/>
    <x v="0"/>
    <s v="2022-05-03"/>
    <d v="2022-05-03T00:00:00"/>
    <x v="34"/>
    <s v="Bajo"/>
    <s v="Low"/>
    <n v="26.543971376782189"/>
    <x v="9"/>
    <s v="SMS"/>
    <s v="SMS"/>
    <b v="1"/>
    <s v="Yes"/>
    <s v="Gaming"/>
    <x v="0"/>
    <s v="Medium"/>
    <n v="6.8493150684931503E-2"/>
    <x v="0"/>
    <x v="1"/>
  </r>
  <r>
    <s v="0770-ZYFP"/>
    <x v="1"/>
    <n v="55"/>
    <x v="0"/>
    <x v="3"/>
    <n v="1"/>
    <s v="Yes"/>
    <n v="0"/>
    <s v="MT"/>
    <s v="Hombre"/>
    <s v="Male"/>
    <x v="53"/>
    <s v="No"/>
    <s v="Yes"/>
    <x v="0"/>
    <n v="0"/>
    <x v="1"/>
    <x v="1"/>
    <s v="direct debit"/>
    <n v="36"/>
    <x v="1"/>
    <n v="36"/>
    <n v="1980"/>
    <x v="1"/>
    <x v="10"/>
    <s v="2021-09-09"/>
    <d v="2021-09-09T00:00:00"/>
    <x v="1201"/>
    <s v="Bajo"/>
    <s v="Low"/>
    <n v="39.878356900604658"/>
    <x v="7"/>
    <s v="Teléfono"/>
    <s v="Phone"/>
    <b v="0"/>
    <s v="No"/>
    <s v="Running"/>
    <x v="1"/>
    <s v="Low"/>
    <n v="3.6363636363636362E-2"/>
    <x v="0"/>
    <x v="1"/>
  </r>
  <r>
    <s v="0123-IQZY"/>
    <x v="1"/>
    <n v="7"/>
    <x v="0"/>
    <x v="3"/>
    <n v="1"/>
    <s v="Yes"/>
    <n v="0"/>
    <s v="NJ"/>
    <s v="Hombre"/>
    <s v="Male"/>
    <x v="54"/>
    <s v="No"/>
    <s v="Yes"/>
    <x v="0"/>
    <n v="0"/>
    <x v="0"/>
    <x v="0"/>
    <s v="CREDIT CARD"/>
    <n v="40"/>
    <x v="0"/>
    <n v="40"/>
    <n v="285"/>
    <x v="3"/>
    <x v="1"/>
    <s v="2020/05/18"/>
    <d v="2020-05-18T00:00:00"/>
    <x v="1202"/>
    <s v="Alto"/>
    <s v="High"/>
    <n v="43.214747341509828"/>
    <x v="1"/>
    <s v="Teléfono"/>
    <s v="Phone"/>
    <b v="0"/>
    <s v="No"/>
    <s v="Gaming"/>
    <x v="1"/>
    <s v="High"/>
    <n v="1.4285714285714286"/>
    <x v="0"/>
    <x v="1"/>
  </r>
  <r>
    <s v="9219-HQAF"/>
    <x v="0"/>
    <n v="49"/>
    <x v="2"/>
    <x v="12"/>
    <n v="1"/>
    <s v="Yes"/>
    <n v="0"/>
    <s v="MN"/>
    <s v="Female"/>
    <s v="Female"/>
    <x v="58"/>
    <s v="No"/>
    <s v="No"/>
    <x v="1"/>
    <n v="6"/>
    <x v="1"/>
    <x v="0"/>
    <s v="direct debit"/>
    <n v="31"/>
    <x v="1"/>
    <n v="31"/>
    <n v="1501"/>
    <x v="0"/>
    <x v="0"/>
    <s v="2023-06-17"/>
    <d v="2023-06-17T00:00:00"/>
    <x v="691"/>
    <s v="Alto"/>
    <s v="High"/>
    <n v="36.84930756159541"/>
    <x v="1"/>
    <s v="Teléfono"/>
    <s v="Phone"/>
    <b v="1"/>
    <s v="Yes"/>
    <s v="Running"/>
    <x v="1"/>
    <s v="High"/>
    <n v="0.20408163265306123"/>
    <x v="0"/>
    <x v="0"/>
  </r>
  <r>
    <s v="7354-ORIX"/>
    <x v="0"/>
    <n v="40"/>
    <x v="1"/>
    <x v="4"/>
    <n v="1"/>
    <s v="Yes"/>
    <n v="0"/>
    <s v="NY"/>
    <s v="Hombre"/>
    <s v="Male"/>
    <x v="12"/>
    <s v="No"/>
    <s v="No"/>
    <x v="0"/>
    <n v="0"/>
    <x v="0"/>
    <x v="0"/>
    <s v="direct debit"/>
    <n v="26"/>
    <x v="1"/>
    <n v="26"/>
    <n v="1050"/>
    <x v="0"/>
    <x v="0"/>
    <s v="2021/11/05"/>
    <d v="2021-11-05T00:00:00"/>
    <x v="434"/>
    <s v="Bajo"/>
    <s v="Low"/>
    <n v="28.002982684277921"/>
    <x v="2"/>
    <s v="Teléfono"/>
    <s v="Phone"/>
    <b v="1"/>
    <s v="Yes"/>
    <s v="Reading"/>
    <x v="0"/>
    <s v="Medium"/>
    <n v="0.1"/>
    <x v="0"/>
    <x v="0"/>
  </r>
  <r>
    <s v="7194-CLRJ"/>
    <x v="1"/>
    <n v="34"/>
    <x v="2"/>
    <x v="0"/>
    <n v="0"/>
    <s v="No"/>
    <n v="0"/>
    <s v="TN"/>
    <s v="Female"/>
    <s v="Female"/>
    <x v="31"/>
    <s v="No"/>
    <s v="No"/>
    <x v="0"/>
    <n v="0"/>
    <x v="0"/>
    <x v="0"/>
    <s v="CREDIT CARD"/>
    <n v="9"/>
    <x v="0"/>
    <n v="9"/>
    <n v="303"/>
    <x v="3"/>
    <x v="7"/>
    <s v="2020/10/16"/>
    <d v="2020-10-16T00:00:00"/>
    <x v="227"/>
    <s v="Alto"/>
    <s v="High"/>
    <n v="9.9688329275785073"/>
    <x v="4"/>
    <s v="Email"/>
    <s v="Email"/>
    <b v="0"/>
    <s v="No"/>
    <s v="Gaming"/>
    <x v="0"/>
    <s v="Low"/>
    <n v="2.9411764705882353E-2"/>
    <x v="0"/>
    <x v="0"/>
  </r>
  <r>
    <s v="9474-DATU"/>
    <x v="1"/>
    <n v="7"/>
    <x v="1"/>
    <x v="9"/>
    <n v="0"/>
    <s v="No"/>
    <n v="0"/>
    <s v="WV"/>
    <s v="Hombre"/>
    <s v="Male"/>
    <x v="9"/>
    <s v="No"/>
    <s v="No"/>
    <x v="0"/>
    <n v="0"/>
    <x v="0"/>
    <x v="0"/>
    <s v="direct debit"/>
    <n v="12"/>
    <x v="1"/>
    <n v="12"/>
    <n v="91"/>
    <x v="1"/>
    <x v="6"/>
    <s v="2023/11/09"/>
    <d v="2023-11-09T00:00:00"/>
    <x v="537"/>
    <s v="Bajo"/>
    <s v="Low"/>
    <n v="10.731481405309189"/>
    <x v="9"/>
    <s v="Teléfono"/>
    <s v="Phone"/>
    <b v="1"/>
    <s v="Yes"/>
    <s v="Gaming"/>
    <x v="0"/>
    <s v="Medium"/>
    <n v="0.7142857142857143"/>
    <x v="0"/>
    <x v="0"/>
  </r>
  <r>
    <s v="5576-BXAF"/>
    <x v="0"/>
    <n v="59"/>
    <x v="1"/>
    <x v="15"/>
    <n v="1"/>
    <s v="Yes"/>
    <n v="0"/>
    <s v="NE"/>
    <s v="Hombre"/>
    <s v="Male"/>
    <x v="8"/>
    <s v="Yes"/>
    <s v="No"/>
    <x v="0"/>
    <n v="0"/>
    <x v="1"/>
    <x v="0"/>
    <s v="direct debit"/>
    <n v="54"/>
    <x v="1"/>
    <n v="54"/>
    <n v="3221"/>
    <x v="0"/>
    <x v="0"/>
    <s v="2023-07-10"/>
    <d v="2023-07-10T00:00:00"/>
    <x v="399"/>
    <s v="Alto"/>
    <s v="High"/>
    <n v="49.114149586246228"/>
    <x v="4"/>
    <s v="SMS"/>
    <s v="SMS"/>
    <b v="0"/>
    <s v="No"/>
    <s v="Gaming"/>
    <x v="1"/>
    <s v="Low"/>
    <n v="1.6949152542372881E-2"/>
    <x v="2"/>
    <x v="2"/>
  </r>
  <r>
    <s v="5577-QCRD"/>
    <x v="0"/>
    <n v="66"/>
    <x v="1"/>
    <x v="9"/>
    <n v="1"/>
    <s v="Yes"/>
    <n v="0"/>
    <s v="ND"/>
    <s v="Hombre"/>
    <s v="Male"/>
    <x v="27"/>
    <s v="No"/>
    <s v="Yes"/>
    <x v="0"/>
    <n v="0"/>
    <x v="1"/>
    <x v="2"/>
    <s v="direct debit"/>
    <n v="64"/>
    <x v="1"/>
    <n v="64"/>
    <n v="4194"/>
    <x v="0"/>
    <x v="0"/>
    <s v="2021-10-20"/>
    <d v="2021-10-20T00:00:00"/>
    <x v="1203"/>
    <s v="Medio"/>
    <s v="Medium"/>
    <n v="60.18471039426133"/>
    <x v="2"/>
    <s v="Email"/>
    <s v="Email"/>
    <b v="0"/>
    <s v="No"/>
    <s v="Gaming"/>
    <x v="2"/>
    <s v="Medium"/>
    <n v="6.0606060606060608E-2"/>
    <x v="0"/>
    <x v="1"/>
  </r>
  <r>
    <s v="2705-GSGU"/>
    <x v="0"/>
    <n v="61"/>
    <x v="1"/>
    <x v="21"/>
    <n v="1"/>
    <s v="Yes"/>
    <n v="0"/>
    <s v="KS"/>
    <s v="Female"/>
    <s v="Female"/>
    <x v="33"/>
    <s v="Yes"/>
    <s v="No"/>
    <x v="1"/>
    <n v="2"/>
    <x v="0"/>
    <x v="0"/>
    <s v="CREDIT CARD"/>
    <n v="24"/>
    <x v="0"/>
    <n v="24"/>
    <n v="1448"/>
    <x v="0"/>
    <x v="0"/>
    <s v="2023/01/30"/>
    <d v="2023-01-30T00:00:00"/>
    <x v="441"/>
    <s v="Medio"/>
    <s v="Medium"/>
    <n v="20.39091277345144"/>
    <x v="9"/>
    <s v="Teléfono"/>
    <s v="Phone"/>
    <b v="0"/>
    <s v="No"/>
    <s v="Running"/>
    <x v="0"/>
    <s v="Medium"/>
    <n v="8.1967213114754092E-2"/>
    <x v="2"/>
    <x v="2"/>
  </r>
  <r>
    <s v="6377-YEVD"/>
    <x v="0"/>
    <n v="36"/>
    <x v="1"/>
    <x v="12"/>
    <n v="1"/>
    <s v="Yes"/>
    <n v="0"/>
    <s v="NJ"/>
    <s v="Female"/>
    <s v="Female"/>
    <x v="6"/>
    <s v="No"/>
    <s v="Yes"/>
    <x v="0"/>
    <n v="0"/>
    <x v="0"/>
    <x v="2"/>
    <s v="direct debit"/>
    <n v="11"/>
    <x v="1"/>
    <n v="11"/>
    <n v="410"/>
    <x v="0"/>
    <x v="0"/>
    <s v="2021-06-06"/>
    <d v="2021-06-06T00:00:00"/>
    <x v="296"/>
    <s v="Bajo"/>
    <s v="Low"/>
    <n v="11.32588916589458"/>
    <x v="8"/>
    <s v="Email"/>
    <s v="Email"/>
    <b v="0"/>
    <s v="No"/>
    <s v="Reading"/>
    <x v="0"/>
    <s v="High"/>
    <n v="0.25"/>
    <x v="0"/>
    <x v="0"/>
  </r>
  <r>
    <s v="2957-HCPH"/>
    <x v="1"/>
    <n v="60"/>
    <x v="4"/>
    <x v="24"/>
    <n v="1"/>
    <s v="Yes"/>
    <n v="0"/>
    <s v="TX"/>
    <s v="Female"/>
    <s v="Female"/>
    <x v="50"/>
    <s v="Yes"/>
    <s v="No"/>
    <x v="0"/>
    <n v="0"/>
    <x v="1"/>
    <x v="0"/>
    <s v="direct debit"/>
    <n v="59"/>
    <x v="1"/>
    <n v="59"/>
    <n v="3594"/>
    <x v="5"/>
    <x v="4"/>
    <s v="2021/11/19"/>
    <d v="2021-11-19T00:00:00"/>
    <x v="1007"/>
    <s v="Bajo"/>
    <s v="Low"/>
    <n v="50.536671937368993"/>
    <x v="5"/>
    <s v="SMS"/>
    <s v="SMS"/>
    <b v="1"/>
    <s v="Yes"/>
    <s v="Running"/>
    <x v="1"/>
    <s v="Medium"/>
    <n v="0.05"/>
    <x v="2"/>
    <x v="2"/>
  </r>
  <r>
    <s v="0838-ABBK"/>
    <x v="0"/>
    <n v="4"/>
    <x v="1"/>
    <x v="16"/>
    <n v="1"/>
    <s v="Yes"/>
    <n v="0"/>
    <s v="MN"/>
    <s v="Hombre"/>
    <s v="Male"/>
    <x v="13"/>
    <s v="No"/>
    <s v="No"/>
    <x v="1"/>
    <n v="2"/>
    <x v="0"/>
    <x v="0"/>
    <s v="CREDIT CARD"/>
    <n v="16"/>
    <x v="0"/>
    <n v="16"/>
    <n v="64"/>
    <x v="0"/>
    <x v="0"/>
    <s v="2020/09/27"/>
    <d v="2020-09-27T00:00:00"/>
    <x v="78"/>
    <s v="Alto"/>
    <s v="High"/>
    <n v="18.420393862659822"/>
    <x v="2"/>
    <s v="Email"/>
    <s v="Email"/>
    <b v="1"/>
    <s v="Yes"/>
    <s v="Reading"/>
    <x v="0"/>
    <s v="Medium"/>
    <n v="1"/>
    <x v="0"/>
    <x v="0"/>
  </r>
  <r>
    <s v="8194-KLNF"/>
    <x v="0"/>
    <n v="37"/>
    <x v="0"/>
    <x v="0"/>
    <n v="0"/>
    <s v="No"/>
    <n v="0"/>
    <s v="ND"/>
    <s v="Hombre"/>
    <s v="Male"/>
    <x v="6"/>
    <s v="No"/>
    <s v="Yes"/>
    <x v="1"/>
    <n v="4"/>
    <x v="0"/>
    <x v="0"/>
    <s v="direct debit"/>
    <n v="10"/>
    <x v="1"/>
    <n v="10"/>
    <n v="370"/>
    <x v="0"/>
    <x v="0"/>
    <s v="2022/11/27"/>
    <d v="2022-11-27T00:00:00"/>
    <x v="102"/>
    <s v="Alto"/>
    <s v="High"/>
    <n v="10.988540217392041"/>
    <x v="9"/>
    <s v="Teléfono"/>
    <s v="Phone"/>
    <b v="0"/>
    <s v="No"/>
    <s v="Reading"/>
    <x v="0"/>
    <s v="Medium"/>
    <n v="0.13513513513513514"/>
    <x v="0"/>
    <x v="0"/>
  </r>
  <r>
    <s v="8543-ZKUD"/>
    <x v="0"/>
    <n v="71"/>
    <x v="1"/>
    <x v="0"/>
    <n v="0"/>
    <s v="No"/>
    <n v="0"/>
    <s v="MA"/>
    <s v="Female"/>
    <s v="Female"/>
    <x v="10"/>
    <s v="No"/>
    <s v="No"/>
    <x v="0"/>
    <n v="0"/>
    <x v="0"/>
    <x v="2"/>
    <s v="CREDIT CARD"/>
    <n v="15"/>
    <x v="0"/>
    <n v="15"/>
    <n v="1076"/>
    <x v="0"/>
    <x v="0"/>
    <s v="2021-07-20"/>
    <d v="2021-07-20T00:00:00"/>
    <x v="468"/>
    <s v="Medio"/>
    <s v="Medium"/>
    <n v="17.52978904843744"/>
    <x v="10"/>
    <s v="Teléfono"/>
    <s v="Phone"/>
    <b v="0"/>
    <s v="No"/>
    <s v="Reading"/>
    <x v="0"/>
    <s v="Medium"/>
    <n v="9.8591549295774641E-2"/>
    <x v="0"/>
    <x v="0"/>
  </r>
  <r>
    <s v="6106-VOTH"/>
    <x v="0"/>
    <n v="73"/>
    <x v="1"/>
    <x v="10"/>
    <n v="0"/>
    <s v="No"/>
    <n v="19"/>
    <s v="WY"/>
    <s v="Hombre"/>
    <s v="Male"/>
    <x v="43"/>
    <s v="No"/>
    <s v="No"/>
    <x v="1"/>
    <n v="2"/>
    <x v="1"/>
    <x v="2"/>
    <s v="direct debit"/>
    <n v="52"/>
    <x v="1"/>
    <n v="52"/>
    <n v="3755"/>
    <x v="0"/>
    <x v="0"/>
    <s v="2021/05/21"/>
    <d v="2021-05-21T00:00:00"/>
    <x v="621"/>
    <s v="Medio"/>
    <s v="Medium"/>
    <n v="55.2987243258993"/>
    <x v="6"/>
    <s v="Teléfono"/>
    <s v="Phone"/>
    <b v="1"/>
    <s v="Yes"/>
    <s v="Cooking"/>
    <x v="1"/>
    <s v="High"/>
    <n v="0.1095890410958904"/>
    <x v="2"/>
    <x v="0"/>
  </r>
  <r>
    <s v="9269-HWTL"/>
    <x v="1"/>
    <n v="51"/>
    <x v="5"/>
    <x v="13"/>
    <n v="1"/>
    <s v="Yes"/>
    <n v="0"/>
    <s v="AK"/>
    <s v="Hombre"/>
    <s v="Male"/>
    <x v="27"/>
    <s v="No"/>
    <s v="Yes"/>
    <x v="0"/>
    <n v="0"/>
    <x v="1"/>
    <x v="0"/>
    <s v="direct debit"/>
    <n v="43"/>
    <x v="1"/>
    <n v="43"/>
    <n v="2176"/>
    <x v="2"/>
    <x v="19"/>
    <s v="2023-12-03"/>
    <d v="2023-12-03T00:00:00"/>
    <x v="812"/>
    <s v="Bajo"/>
    <s v="Low"/>
    <n v="51.132851356342897"/>
    <x v="9"/>
    <s v="SMS"/>
    <s v="SMS"/>
    <b v="0"/>
    <s v="No"/>
    <s v="Running"/>
    <x v="1"/>
    <s v="Medium"/>
    <n v="9.8039215686274508E-2"/>
    <x v="0"/>
    <x v="1"/>
  </r>
  <r>
    <s v="9065-KEXN"/>
    <x v="0"/>
    <n v="65"/>
    <x v="1"/>
    <x v="7"/>
    <n v="1"/>
    <s v="Yes"/>
    <n v="0"/>
    <s v="MO"/>
    <s v="Female"/>
    <s v="Female"/>
    <x v="29"/>
    <s v="No"/>
    <s v="Yes"/>
    <x v="0"/>
    <n v="0"/>
    <x v="1"/>
    <x v="2"/>
    <s v="CREDIT CARD"/>
    <n v="37"/>
    <x v="0"/>
    <n v="37"/>
    <n v="2421"/>
    <x v="0"/>
    <x v="0"/>
    <s v="2020/11/11"/>
    <d v="2020-11-11T00:00:00"/>
    <x v="639"/>
    <s v="Bajo"/>
    <s v="Low"/>
    <n v="29.809512321091649"/>
    <x v="2"/>
    <s v="SMS"/>
    <s v="SMS"/>
    <b v="0"/>
    <s v="No"/>
    <s v="Gaming"/>
    <x v="0"/>
    <s v="Medium"/>
    <n v="6.1538461538461542E-2"/>
    <x v="0"/>
    <x v="1"/>
  </r>
  <r>
    <s v="5296-KEGJ"/>
    <x v="0"/>
    <n v="52"/>
    <x v="2"/>
    <x v="3"/>
    <n v="1"/>
    <s v="Yes"/>
    <n v="0"/>
    <s v="KY"/>
    <s v="Hombre"/>
    <s v="Male"/>
    <x v="9"/>
    <s v="No"/>
    <s v="No"/>
    <x v="0"/>
    <n v="0"/>
    <x v="1"/>
    <x v="0"/>
    <s v="CREDIT CARD"/>
    <n v="37"/>
    <x v="0"/>
    <n v="37"/>
    <n v="1912"/>
    <x v="0"/>
    <x v="0"/>
    <s v="2020/08/12"/>
    <d v="2020-08-12T00:00:00"/>
    <x v="951"/>
    <s v="Alto"/>
    <s v="High"/>
    <n v="42.442071909963417"/>
    <x v="9"/>
    <s v="Teléfono"/>
    <s v="Phone"/>
    <b v="0"/>
    <s v="No"/>
    <s v="Gaming"/>
    <x v="1"/>
    <s v="Medium"/>
    <n v="9.6153846153846159E-2"/>
    <x v="0"/>
    <x v="0"/>
  </r>
  <r>
    <s v="9288-YPNV"/>
    <x v="0"/>
    <n v="72"/>
    <x v="1"/>
    <x v="2"/>
    <n v="1"/>
    <s v="Yes"/>
    <n v="0"/>
    <s v="MO"/>
    <s v="Hombre"/>
    <s v="Male"/>
    <x v="32"/>
    <s v="Yes"/>
    <s v="No"/>
    <x v="1"/>
    <n v="4"/>
    <x v="1"/>
    <x v="2"/>
    <s v="CREDIT CARD"/>
    <n v="51"/>
    <x v="0"/>
    <n v="51"/>
    <n v="3694"/>
    <x v="0"/>
    <x v="0"/>
    <s v="2022/10/22"/>
    <d v="2022-10-22T00:00:00"/>
    <x v="1065"/>
    <s v="Alto"/>
    <s v="High"/>
    <n v="51.315677904962087"/>
    <x v="1"/>
    <s v="SMS"/>
    <s v="SMS"/>
    <b v="1"/>
    <s v="Yes"/>
    <s v="Reading"/>
    <x v="1"/>
    <s v="High"/>
    <n v="0.1388888888888889"/>
    <x v="0"/>
    <x v="2"/>
  </r>
  <r>
    <s v="6708-ZFIQ"/>
    <x v="0"/>
    <n v="16"/>
    <x v="1"/>
    <x v="4"/>
    <n v="1"/>
    <s v="Yes"/>
    <n v="0"/>
    <s v="AK"/>
    <s v="Hombre"/>
    <s v="Male"/>
    <x v="43"/>
    <s v="No"/>
    <s v="No"/>
    <x v="0"/>
    <n v="0"/>
    <x v="0"/>
    <x v="0"/>
    <s v="direct debit"/>
    <n v="25"/>
    <x v="1"/>
    <n v="25"/>
    <n v="393"/>
    <x v="0"/>
    <x v="0"/>
    <s v="2022/03/31"/>
    <d v="2022-03-31T00:00:00"/>
    <x v="1118"/>
    <s v="Medio"/>
    <s v="Medium"/>
    <n v="26.617369515995829"/>
    <x v="0"/>
    <s v="SMS"/>
    <s v="SMS"/>
    <b v="1"/>
    <s v="Yes"/>
    <s v="Reading"/>
    <x v="0"/>
    <s v="Low"/>
    <n v="0"/>
    <x v="0"/>
    <x v="0"/>
  </r>
  <r>
    <s v="5510-TPTT"/>
    <x v="0"/>
    <n v="72"/>
    <x v="1"/>
    <x v="11"/>
    <n v="1"/>
    <s v="Yes"/>
    <n v="0"/>
    <s v="NM"/>
    <s v="Hombre"/>
    <s v="Male"/>
    <x v="3"/>
    <s v="No"/>
    <s v="No"/>
    <x v="1"/>
    <n v="5"/>
    <x v="1"/>
    <x v="2"/>
    <s v="PAPER CHECK"/>
    <n v="22"/>
    <x v="3"/>
    <n v="22"/>
    <n v="1619"/>
    <x v="0"/>
    <x v="0"/>
    <s v="2022/03/25"/>
    <d v="2022-03-25T00:00:00"/>
    <x v="1033"/>
    <s v="Alto"/>
    <s v="High"/>
    <n v="18.703162347354858"/>
    <x v="7"/>
    <s v="Teléfono"/>
    <s v="Phone"/>
    <b v="1"/>
    <s v="Yes"/>
    <s v="Gaming"/>
    <x v="0"/>
    <s v="Low"/>
    <n v="2.7777777777777776E-2"/>
    <x v="0"/>
    <x v="0"/>
  </r>
  <r>
    <s v="4311-UKMI"/>
    <x v="1"/>
    <n v="66"/>
    <x v="2"/>
    <x v="3"/>
    <n v="1"/>
    <s v="Yes"/>
    <n v="0"/>
    <s v="CA"/>
    <s v="Female"/>
    <s v="Female"/>
    <x v="29"/>
    <s v="No"/>
    <s v="Yes"/>
    <x v="0"/>
    <n v="0"/>
    <x v="1"/>
    <x v="1"/>
    <s v="CREDIT CARD"/>
    <n v="47"/>
    <x v="0"/>
    <n v="47"/>
    <n v="3068"/>
    <x v="5"/>
    <x v="4"/>
    <s v="2020/11/02"/>
    <d v="2020-11-02T00:00:00"/>
    <x v="913"/>
    <s v="Medio"/>
    <s v="Medium"/>
    <n v="46.629369902361198"/>
    <x v="5"/>
    <s v="Teléfono"/>
    <s v="Phone"/>
    <b v="1"/>
    <s v="Yes"/>
    <s v="Gaming"/>
    <x v="1"/>
    <s v="Medium"/>
    <n v="4.5454545454545456E-2"/>
    <x v="0"/>
    <x v="1"/>
  </r>
  <r>
    <s v="4495-GOBD"/>
    <x v="1"/>
    <n v="6"/>
    <x v="5"/>
    <x v="24"/>
    <n v="1"/>
    <s v="Yes"/>
    <n v="0"/>
    <s v="KY"/>
    <s v="Female"/>
    <s v="Female"/>
    <x v="47"/>
    <s v="Yes"/>
    <s v="No"/>
    <x v="0"/>
    <n v="0"/>
    <x v="1"/>
    <x v="0"/>
    <s v="direct debit"/>
    <n v="22"/>
    <x v="1"/>
    <n v="22"/>
    <n v="143"/>
    <x v="1"/>
    <x v="6"/>
    <s v="2021-04-03"/>
    <d v="2021-04-03T00:00:00"/>
    <x v="180"/>
    <s v="Medio"/>
    <s v="Medium"/>
    <n v="25.499064067932188"/>
    <x v="2"/>
    <s v="Teléfono"/>
    <s v="Phone"/>
    <b v="1"/>
    <s v="Yes"/>
    <s v="Reading"/>
    <x v="0"/>
    <s v="Medium"/>
    <n v="0.66666666666666663"/>
    <x v="2"/>
    <x v="2"/>
  </r>
  <r>
    <s v="8916-UNZL"/>
    <x v="0"/>
    <n v="8"/>
    <x v="1"/>
    <x v="0"/>
    <n v="0"/>
    <s v="No"/>
    <n v="0"/>
    <s v="IL"/>
    <s v="Hombre"/>
    <s v="Male"/>
    <x v="45"/>
    <s v="No"/>
    <s v="No"/>
    <x v="0"/>
    <n v="0"/>
    <x v="0"/>
    <x v="1"/>
    <s v="PAPER CHECK"/>
    <n v="11"/>
    <x v="3"/>
    <n v="11"/>
    <n v="90"/>
    <x v="0"/>
    <x v="0"/>
    <s v="2022-11-12"/>
    <d v="2022-11-12T00:00:00"/>
    <x v="925"/>
    <s v="Alto"/>
    <s v="High"/>
    <n v="11.439895000429109"/>
    <x v="10"/>
    <s v="Email"/>
    <s v="Email"/>
    <b v="0"/>
    <s v="No"/>
    <s v="Running"/>
    <x v="0"/>
    <s v="Medium"/>
    <n v="0.875"/>
    <x v="0"/>
    <x v="0"/>
  </r>
  <r>
    <s v="9976-AHJN"/>
    <x v="1"/>
    <n v="26"/>
    <x v="5"/>
    <x v="1"/>
    <n v="0"/>
    <s v="No"/>
    <n v="51"/>
    <s v="NE"/>
    <s v="Hombre"/>
    <s v="Male"/>
    <x v="61"/>
    <s v="No"/>
    <s v="Yes"/>
    <x v="0"/>
    <n v="0"/>
    <x v="0"/>
    <x v="0"/>
    <s v="CREDIT CARD"/>
    <n v="16"/>
    <x v="0"/>
    <n v="16"/>
    <n v="428"/>
    <x v="1"/>
    <x v="8"/>
    <s v="2022-02-18"/>
    <d v="2022-02-18T00:00:00"/>
    <x v="669"/>
    <s v="Medio"/>
    <s v="Medium"/>
    <n v="17.560936834392511"/>
    <x v="3"/>
    <s v="Teléfono"/>
    <s v="Phone"/>
    <b v="0"/>
    <s v="No"/>
    <s v="Reading"/>
    <x v="0"/>
    <s v="Medium"/>
    <n v="0.23076923076923078"/>
    <x v="0"/>
    <x v="1"/>
  </r>
  <r>
    <s v="9159-AZZY"/>
    <x v="0"/>
    <n v="9"/>
    <x v="1"/>
    <x v="0"/>
    <n v="0"/>
    <s v="No"/>
    <n v="0"/>
    <s v="AZ"/>
    <s v="Hombre"/>
    <s v="Male"/>
    <x v="13"/>
    <s v="No"/>
    <s v="No"/>
    <x v="0"/>
    <n v="0"/>
    <x v="0"/>
    <x v="0"/>
    <s v="CREDIT CARD"/>
    <n v="13"/>
    <x v="0"/>
    <n v="13"/>
    <n v="116"/>
    <x v="0"/>
    <x v="0"/>
    <s v="2020/12/21"/>
    <d v="2020-12-21T00:00:00"/>
    <x v="414"/>
    <s v="Medio"/>
    <s v="Medium"/>
    <n v="12.312845795491789"/>
    <x v="3"/>
    <s v="Teléfono"/>
    <s v="Phone"/>
    <b v="0"/>
    <s v="No"/>
    <s v="Gaming"/>
    <x v="0"/>
    <s v="Medium"/>
    <n v="0.66666666666666663"/>
    <x v="0"/>
    <x v="0"/>
  </r>
  <r>
    <s v="4652-GNBG"/>
    <x v="0"/>
    <n v="41"/>
    <x v="2"/>
    <x v="7"/>
    <n v="0"/>
    <s v="No"/>
    <n v="29"/>
    <s v="WI"/>
    <s v="Hombre"/>
    <s v="Male"/>
    <x v="34"/>
    <s v="No"/>
    <s v="Yes"/>
    <x v="0"/>
    <n v="0"/>
    <x v="0"/>
    <x v="1"/>
    <s v="direct debit"/>
    <n v="37"/>
    <x v="1"/>
    <n v="37"/>
    <n v="1521"/>
    <x v="0"/>
    <x v="0"/>
    <s v="2021-03-10"/>
    <d v="2021-03-10T00:00:00"/>
    <x v="1106"/>
    <s v="Bajo"/>
    <s v="Low"/>
    <n v="42.106892734421933"/>
    <x v="9"/>
    <s v="Teléfono"/>
    <s v="Phone"/>
    <b v="0"/>
    <s v="No"/>
    <s v="Gaming"/>
    <x v="1"/>
    <s v="Medium"/>
    <n v="0.12195121951219512"/>
    <x v="0"/>
    <x v="1"/>
  </r>
  <r>
    <s v="1355-ELAD"/>
    <x v="1"/>
    <n v="22"/>
    <x v="3"/>
    <x v="27"/>
    <n v="1"/>
    <s v="Yes"/>
    <n v="0"/>
    <s v="NY"/>
    <s v="Hombre"/>
    <s v="Male"/>
    <x v="32"/>
    <s v="Yes"/>
    <s v="No"/>
    <x v="0"/>
    <n v="0"/>
    <x v="0"/>
    <x v="1"/>
    <s v="CREDIT CARD"/>
    <n v="30"/>
    <x v="0"/>
    <n v="30"/>
    <n v="656"/>
    <x v="1"/>
    <x v="8"/>
    <s v="2021-04-06"/>
    <d v="2021-04-06T00:00:00"/>
    <x v="916"/>
    <s v="Alto"/>
    <s v="High"/>
    <n v="25.59587634725775"/>
    <x v="4"/>
    <s v="Email"/>
    <s v="Email"/>
    <b v="0"/>
    <s v="No"/>
    <s v="Running"/>
    <x v="0"/>
    <s v="Low"/>
    <n v="4.5454545454545456E-2"/>
    <x v="1"/>
    <x v="2"/>
  </r>
  <r>
    <s v="2218-MIHB"/>
    <x v="0"/>
    <n v="53"/>
    <x v="1"/>
    <x v="2"/>
    <n v="0"/>
    <s v="No"/>
    <n v="19"/>
    <s v="NM"/>
    <s v="Hombre"/>
    <s v="Male"/>
    <x v="41"/>
    <s v="No"/>
    <s v="Yes"/>
    <x v="0"/>
    <n v="0"/>
    <x v="1"/>
    <x v="0"/>
    <s v="CREDIT CARD"/>
    <n v="35"/>
    <x v="0"/>
    <n v="35"/>
    <n v="1864"/>
    <x v="0"/>
    <x v="0"/>
    <s v="2021-08-10"/>
    <d v="2021-08-10T00:00:00"/>
    <x v="229"/>
    <s v="Bajo"/>
    <s v="Low"/>
    <n v="39.255591675524848"/>
    <x v="2"/>
    <s v="Email"/>
    <s v="Email"/>
    <b v="1"/>
    <s v="Yes"/>
    <s v="Cooking"/>
    <x v="1"/>
    <s v="Medium"/>
    <n v="7.5471698113207544E-2"/>
    <x v="0"/>
    <x v="1"/>
  </r>
  <r>
    <s v="0028-OJTA"/>
    <x v="1"/>
    <n v="1"/>
    <x v="4"/>
    <x v="12"/>
    <n v="1"/>
    <s v="Yes"/>
    <n v="0"/>
    <s v="LA"/>
    <s v="Female"/>
    <s v="Female"/>
    <x v="12"/>
    <s v="No"/>
    <s v="No"/>
    <x v="0"/>
    <n v="0"/>
    <x v="0"/>
    <x v="0"/>
    <s v="direct debit"/>
    <n v="17"/>
    <x v="1"/>
    <n v="17"/>
    <n v="17"/>
    <x v="1"/>
    <x v="6"/>
    <s v="2023-04-27"/>
    <d v="2023-04-27T00:00:00"/>
    <x v="950"/>
    <s v="Bajo"/>
    <s v="Low"/>
    <n v="16.191757129312421"/>
    <x v="0"/>
    <s v="SMS"/>
    <s v="SMS"/>
    <b v="0"/>
    <s v="No"/>
    <s v="Running"/>
    <x v="0"/>
    <s v="Low"/>
    <n v="0"/>
    <x v="0"/>
    <x v="0"/>
  </r>
  <r>
    <s v="7775-JDIF"/>
    <x v="1"/>
    <n v="9"/>
    <x v="5"/>
    <x v="9"/>
    <n v="1"/>
    <s v="Yes"/>
    <n v="0"/>
    <s v="PA"/>
    <s v="Hombre"/>
    <s v="Male"/>
    <x v="45"/>
    <s v="No"/>
    <s v="No"/>
    <x v="0"/>
    <n v="0"/>
    <x v="0"/>
    <x v="0"/>
    <s v="CREDIT CARD"/>
    <n v="21"/>
    <x v="0"/>
    <n v="21"/>
    <n v="180"/>
    <x v="1"/>
    <x v="10"/>
    <s v="2023-09-16"/>
    <d v="2023-09-16T00:00:00"/>
    <x v="1204"/>
    <s v="Bajo"/>
    <s v="Low"/>
    <n v="17.668353387587441"/>
    <x v="2"/>
    <s v="Teléfono"/>
    <s v="Phone"/>
    <b v="1"/>
    <s v="Yes"/>
    <s v="Cooking"/>
    <x v="0"/>
    <s v="Medium"/>
    <n v="0.44444444444444442"/>
    <x v="0"/>
    <x v="0"/>
  </r>
  <r>
    <s v="0719-QMUU"/>
    <x v="0"/>
    <n v="69"/>
    <x v="2"/>
    <x v="0"/>
    <n v="0"/>
    <s v="No"/>
    <n v="0"/>
    <s v="GA"/>
    <s v="Hombre"/>
    <s v="Male"/>
    <x v="32"/>
    <s v="Yes"/>
    <s v="No"/>
    <x v="0"/>
    <n v="0"/>
    <x v="0"/>
    <x v="2"/>
    <s v="direct debit"/>
    <n v="16"/>
    <x v="1"/>
    <n v="16"/>
    <n v="1086"/>
    <x v="0"/>
    <x v="0"/>
    <s v="2023/10/31"/>
    <d v="2023-10-31T00:00:00"/>
    <x v="546"/>
    <s v="Medio"/>
    <s v="Medium"/>
    <n v="15.3053411223982"/>
    <x v="10"/>
    <s v="Email"/>
    <s v="Email"/>
    <b v="0"/>
    <s v="No"/>
    <s v="Gaming"/>
    <x v="0"/>
    <s v="Medium"/>
    <n v="0.10144927536231885"/>
    <x v="0"/>
    <x v="2"/>
  </r>
  <r>
    <s v="8497-QVPT"/>
    <x v="0"/>
    <n v="5"/>
    <x v="1"/>
    <x v="6"/>
    <n v="1"/>
    <s v="Yes"/>
    <n v="0"/>
    <s v="WV"/>
    <s v="Female"/>
    <s v="Female"/>
    <x v="5"/>
    <s v="No"/>
    <s v="No"/>
    <x v="1"/>
    <n v="2"/>
    <x v="0"/>
    <x v="0"/>
    <s v="CREDIT CARD"/>
    <n v="22"/>
    <x v="0"/>
    <n v="22"/>
    <n v="109"/>
    <x v="0"/>
    <x v="0"/>
    <s v="2021-09-16"/>
    <d v="2021-09-16T00:00:00"/>
    <x v="167"/>
    <s v="Alto"/>
    <s v="High"/>
    <n v="18.125214968738689"/>
    <x v="3"/>
    <s v="Teléfono"/>
    <s v="Phone"/>
    <b v="1"/>
    <s v="Yes"/>
    <s v="Gaming"/>
    <x v="0"/>
    <s v="Medium"/>
    <n v="1.2"/>
    <x v="0"/>
    <x v="0"/>
  </r>
  <r>
    <s v="1963-FBWU"/>
    <x v="1"/>
    <n v="41"/>
    <x v="3"/>
    <x v="2"/>
    <n v="1"/>
    <s v="Yes"/>
    <n v="0"/>
    <s v="CO"/>
    <s v="Female"/>
    <s v="Female"/>
    <x v="41"/>
    <s v="No"/>
    <s v="Yes"/>
    <x v="0"/>
    <n v="0"/>
    <x v="0"/>
    <x v="1"/>
    <s v="CREDIT CARD"/>
    <n v="37"/>
    <x v="0"/>
    <n v="37"/>
    <n v="1497"/>
    <x v="5"/>
    <x v="11"/>
    <s v="2021-06-27"/>
    <d v="2021-06-27T00:00:00"/>
    <x v="1205"/>
    <s v="Medio"/>
    <s v="Medium"/>
    <n v="29.97015969401593"/>
    <x v="0"/>
    <s v="Email"/>
    <s v="Email"/>
    <b v="0"/>
    <s v="No"/>
    <s v="Reading"/>
    <x v="0"/>
    <s v="Low"/>
    <n v="0"/>
    <x v="0"/>
    <x v="1"/>
  </r>
  <r>
    <s v="3184-FDDV"/>
    <x v="1"/>
    <n v="2"/>
    <x v="0"/>
    <x v="6"/>
    <n v="0"/>
    <s v="No"/>
    <n v="5"/>
    <s v="CT"/>
    <s v="Hombre"/>
    <s v="Male"/>
    <x v="33"/>
    <s v="Yes"/>
    <s v="No"/>
    <x v="0"/>
    <n v="0"/>
    <x v="0"/>
    <x v="0"/>
    <s v="direct debit"/>
    <n v="25"/>
    <x v="1"/>
    <n v="25"/>
    <n v="44"/>
    <x v="3"/>
    <x v="1"/>
    <s v="2023-01-20"/>
    <d v="2023-01-20T00:00:00"/>
    <x v="1206"/>
    <s v="Bajo"/>
    <s v="Low"/>
    <n v="27.0516491255982"/>
    <x v="7"/>
    <s v="SMS"/>
    <s v="SMS"/>
    <b v="0"/>
    <s v="No"/>
    <s v="Gaming"/>
    <x v="0"/>
    <s v="Low"/>
    <n v="1"/>
    <x v="0"/>
    <x v="2"/>
  </r>
  <r>
    <s v="4754-HWDM"/>
    <x v="0"/>
    <n v="54"/>
    <x v="1"/>
    <x v="0"/>
    <n v="0"/>
    <s v="No"/>
    <n v="0"/>
    <s v="NY"/>
    <s v="Female"/>
    <s v="Female"/>
    <x v="4"/>
    <s v="No"/>
    <s v="No"/>
    <x v="1"/>
    <n v="5"/>
    <x v="0"/>
    <x v="1"/>
    <s v="direct debit"/>
    <n v="9"/>
    <x v="1"/>
    <n v="9"/>
    <n v="490"/>
    <x v="0"/>
    <x v="0"/>
    <s v="2020-10-16"/>
    <d v="2020-10-16T00:00:00"/>
    <x v="969"/>
    <s v="Bajo"/>
    <s v="Low"/>
    <n v="8.9876838833027399"/>
    <x v="3"/>
    <s v="SMS"/>
    <s v="SMS"/>
    <b v="0"/>
    <s v="No"/>
    <s v="Running"/>
    <x v="0"/>
    <s v="Medium"/>
    <n v="0.1111111111111111"/>
    <x v="0"/>
    <x v="0"/>
  </r>
  <r>
    <s v="3333-PITG"/>
    <x v="0"/>
    <n v="74"/>
    <x v="1"/>
    <x v="2"/>
    <n v="1"/>
    <s v="Yes"/>
    <n v="0"/>
    <s v="PA"/>
    <s v="Hombre"/>
    <s v="Male"/>
    <x v="15"/>
    <s v="No"/>
    <s v="No"/>
    <x v="0"/>
    <n v="0"/>
    <x v="1"/>
    <x v="2"/>
    <s v="CREDIT CARD"/>
    <n v="45"/>
    <x v="0"/>
    <n v="45"/>
    <n v="3332"/>
    <x v="0"/>
    <x v="0"/>
    <s v="2020/11/11"/>
    <d v="2020-11-11T00:00:00"/>
    <x v="710"/>
    <s v="Bajo"/>
    <s v="Low"/>
    <n v="37.422342775546667"/>
    <x v="7"/>
    <s v="SMS"/>
    <s v="SMS"/>
    <b v="0"/>
    <s v="No"/>
    <s v="Reading"/>
    <x v="1"/>
    <s v="Low"/>
    <n v="2.7027027027027029E-2"/>
    <x v="0"/>
    <x v="0"/>
  </r>
  <r>
    <s v="3833-IJRS"/>
    <x v="0"/>
    <n v="70"/>
    <x v="1"/>
    <x v="1"/>
    <n v="1"/>
    <s v="Yes"/>
    <n v="0"/>
    <s v="DE"/>
    <s v="Female"/>
    <s v="Female"/>
    <x v="56"/>
    <s v="No"/>
    <s v="Yes"/>
    <x v="0"/>
    <n v="0"/>
    <x v="0"/>
    <x v="2"/>
    <s v="CREDIT CARD"/>
    <n v="46"/>
    <x v="0"/>
    <n v="46"/>
    <n v="3237"/>
    <x v="0"/>
    <x v="0"/>
    <s v="2022/07/30"/>
    <d v="2022-07-30T00:00:00"/>
    <x v="798"/>
    <s v="Bajo"/>
    <s v="Low"/>
    <n v="54.6697306890728"/>
    <x v="10"/>
    <s v="Email"/>
    <s v="Email"/>
    <b v="1"/>
    <s v="Yes"/>
    <s v="Running"/>
    <x v="1"/>
    <s v="Medium"/>
    <n v="0.1"/>
    <x v="0"/>
    <x v="1"/>
  </r>
  <r>
    <s v="4068-RORF"/>
    <x v="0"/>
    <n v="50"/>
    <x v="1"/>
    <x v="5"/>
    <n v="1"/>
    <s v="Yes"/>
    <n v="0"/>
    <s v="RI"/>
    <s v="Female"/>
    <s v="Female"/>
    <x v="24"/>
    <s v="No"/>
    <s v="No"/>
    <x v="0"/>
    <n v="0"/>
    <x v="1"/>
    <x v="2"/>
    <s v="direct debit"/>
    <n v="33"/>
    <x v="1"/>
    <n v="33"/>
    <n v="1629"/>
    <x v="0"/>
    <x v="0"/>
    <s v="2022/10/22"/>
    <d v="2022-10-22T00:00:00"/>
    <x v="200"/>
    <s v="Bajo"/>
    <s v="Low"/>
    <n v="29.753868111220399"/>
    <x v="4"/>
    <s v="Teléfono"/>
    <s v="Phone"/>
    <b v="0"/>
    <s v="No"/>
    <s v="Running"/>
    <x v="0"/>
    <s v="Low"/>
    <n v="0.02"/>
    <x v="0"/>
    <x v="0"/>
  </r>
  <r>
    <s v="7525-XRVJ"/>
    <x v="0"/>
    <n v="38"/>
    <x v="1"/>
    <x v="0"/>
    <n v="0"/>
    <s v="No"/>
    <n v="0"/>
    <s v="ID"/>
    <s v="Female"/>
    <s v="Female"/>
    <x v="40"/>
    <s v="Yes"/>
    <s v="No"/>
    <x v="1"/>
    <n v="2"/>
    <x v="0"/>
    <x v="0"/>
    <s v="CREDIT CARD"/>
    <n v="7"/>
    <x v="0"/>
    <n v="7"/>
    <n v="275"/>
    <x v="0"/>
    <x v="0"/>
    <s v="2021-06-08"/>
    <d v="2021-06-08T00:00:00"/>
    <x v="1073"/>
    <s v="Medio"/>
    <s v="Medium"/>
    <n v="7.1126796755211696"/>
    <x v="7"/>
    <s v="Teléfono"/>
    <s v="Phone"/>
    <b v="1"/>
    <s v="Yes"/>
    <s v="Reading"/>
    <x v="0"/>
    <s v="Low"/>
    <n v="5.2631578947368418E-2"/>
    <x v="0"/>
    <x v="2"/>
  </r>
  <r>
    <s v="4591-KGHW"/>
    <x v="0"/>
    <n v="9"/>
    <x v="1"/>
    <x v="0"/>
    <n v="0"/>
    <s v="No"/>
    <n v="0"/>
    <s v="VA"/>
    <s v="Hombre"/>
    <s v="Male"/>
    <x v="16"/>
    <s v="No"/>
    <s v="No"/>
    <x v="0"/>
    <n v="0"/>
    <x v="0"/>
    <x v="0"/>
    <s v="direct debit"/>
    <n v="8"/>
    <x v="1"/>
    <n v="8"/>
    <n v="68"/>
    <x v="0"/>
    <x v="0"/>
    <s v="2022/02/06"/>
    <d v="2022-02-06T00:00:00"/>
    <x v="855"/>
    <s v="Alto"/>
    <s v="High"/>
    <n v="6.8337836212436276"/>
    <x v="10"/>
    <s v="SMS"/>
    <s v="SMS"/>
    <b v="1"/>
    <s v="Yes"/>
    <s v="Gaming"/>
    <x v="0"/>
    <s v="Medium"/>
    <n v="0.77777777777777779"/>
    <x v="0"/>
    <x v="0"/>
  </r>
  <r>
    <s v="0891-UKDK"/>
    <x v="0"/>
    <n v="38"/>
    <x v="1"/>
    <x v="31"/>
    <n v="1"/>
    <s v="Yes"/>
    <n v="0"/>
    <s v="NY"/>
    <s v="Hombre"/>
    <s v="Male"/>
    <x v="29"/>
    <s v="No"/>
    <s v="Yes"/>
    <x v="1"/>
    <n v="3"/>
    <x v="1"/>
    <x v="1"/>
    <s v="direct debit"/>
    <n v="39"/>
    <x v="1"/>
    <n v="39"/>
    <n v="1507"/>
    <x v="0"/>
    <x v="0"/>
    <s v="2022/12/17"/>
    <d v="2022-12-17T00:00:00"/>
    <x v="289"/>
    <s v="Alto"/>
    <s v="High"/>
    <n v="34.243184954909331"/>
    <x v="0"/>
    <s v="Teléfono"/>
    <s v="Phone"/>
    <b v="0"/>
    <s v="No"/>
    <s v="Cooking"/>
    <x v="1"/>
    <s v="Low"/>
    <n v="0"/>
    <x v="2"/>
    <x v="1"/>
  </r>
  <r>
    <s v="7401-WRLI"/>
    <x v="0"/>
    <n v="25"/>
    <x v="1"/>
    <x v="7"/>
    <n v="1"/>
    <s v="Yes"/>
    <n v="0"/>
    <s v="CT"/>
    <s v="Female"/>
    <s v="Female"/>
    <x v="17"/>
    <s v="No"/>
    <s v="No"/>
    <x v="0"/>
    <n v="0"/>
    <x v="1"/>
    <x v="0"/>
    <s v="CREDIT CARD"/>
    <n v="17"/>
    <x v="0"/>
    <n v="17"/>
    <n v="431"/>
    <x v="0"/>
    <x v="0"/>
    <s v="2020-09-03"/>
    <d v="2020-09-03T00:00:00"/>
    <x v="37"/>
    <s v="Alto"/>
    <s v="High"/>
    <n v="15.369137932409799"/>
    <x v="5"/>
    <s v="Teléfono"/>
    <s v="Phone"/>
    <b v="1"/>
    <s v="Yes"/>
    <s v="Gaming"/>
    <x v="0"/>
    <s v="Medium"/>
    <n v="0.12"/>
    <x v="0"/>
    <x v="0"/>
  </r>
  <r>
    <s v="0368-DVTQ"/>
    <x v="1"/>
    <n v="21"/>
    <x v="5"/>
    <x v="4"/>
    <n v="1"/>
    <s v="Yes"/>
    <n v="0"/>
    <s v="NC"/>
    <s v="Female"/>
    <s v="Female"/>
    <x v="17"/>
    <s v="No"/>
    <s v="No"/>
    <x v="0"/>
    <n v="0"/>
    <x v="0"/>
    <x v="0"/>
    <s v="direct debit"/>
    <n v="35"/>
    <x v="1"/>
    <n v="35"/>
    <n v="743"/>
    <x v="1"/>
    <x v="6"/>
    <s v="2020/09/14"/>
    <d v="2020-09-14T00:00:00"/>
    <x v="874"/>
    <s v="Alto"/>
    <s v="High"/>
    <n v="31.16510913984073"/>
    <x v="10"/>
    <s v="Teléfono"/>
    <s v="Phone"/>
    <b v="1"/>
    <s v="Yes"/>
    <s v="Running"/>
    <x v="1"/>
    <s v="Medium"/>
    <n v="0.33333333333333331"/>
    <x v="0"/>
    <x v="0"/>
  </r>
  <r>
    <s v="1649-LSVH"/>
    <x v="1"/>
    <n v="2"/>
    <x v="1"/>
    <x v="23"/>
    <n v="1"/>
    <s v="Yes"/>
    <n v="0"/>
    <s v="VA"/>
    <s v="Female"/>
    <s v="Female"/>
    <x v="22"/>
    <s v="Yes"/>
    <s v="No"/>
    <x v="0"/>
    <n v="0"/>
    <x v="0"/>
    <x v="0"/>
    <s v="direct debit"/>
    <n v="31"/>
    <x v="1"/>
    <n v="31"/>
    <n v="70"/>
    <x v="3"/>
    <x v="7"/>
    <s v="2021-10-19"/>
    <d v="2021-10-19T00:00:00"/>
    <x v="64"/>
    <s v="Bajo"/>
    <s v="Low"/>
    <n v="30.46655228441205"/>
    <x v="7"/>
    <s v="Email"/>
    <s v="Email"/>
    <b v="0"/>
    <s v="No"/>
    <s v="Gaming"/>
    <x v="1"/>
    <s v="Low"/>
    <n v="1"/>
    <x v="0"/>
    <x v="2"/>
  </r>
  <r>
    <s v="9279-RRZD"/>
    <x v="0"/>
    <n v="1"/>
    <x v="1"/>
    <x v="0"/>
    <n v="0"/>
    <s v="No"/>
    <n v="0"/>
    <s v="KS"/>
    <s v="Hombre"/>
    <s v="Male"/>
    <x v="59"/>
    <s v="No"/>
    <s v="No"/>
    <x v="0"/>
    <n v="0"/>
    <x v="0"/>
    <x v="0"/>
    <s v="CREDIT CARD"/>
    <n v="9"/>
    <x v="0"/>
    <n v="9"/>
    <n v="9"/>
    <x v="0"/>
    <x v="0"/>
    <s v="2022/05/24"/>
    <d v="2022-05-24T00:00:00"/>
    <x v="673"/>
    <s v="Bajo"/>
    <s v="Low"/>
    <n v="7.5661731022063261"/>
    <x v="8"/>
    <s v="Teléfono"/>
    <s v="Phone"/>
    <b v="1"/>
    <s v="Yes"/>
    <s v="Reading"/>
    <x v="0"/>
    <s v="High"/>
    <n v="9"/>
    <x v="0"/>
    <x v="0"/>
  </r>
  <r>
    <s v="4422-YRSX"/>
    <x v="0"/>
    <n v="75"/>
    <x v="1"/>
    <x v="7"/>
    <n v="1"/>
    <s v="Yes"/>
    <n v="0"/>
    <s v="UT"/>
    <s v="Female"/>
    <s v="Female"/>
    <x v="63"/>
    <s v="No"/>
    <s v="Yes"/>
    <x v="1"/>
    <n v="2"/>
    <x v="1"/>
    <x v="2"/>
    <s v="direct debit"/>
    <n v="37"/>
    <x v="1"/>
    <n v="37"/>
    <n v="2761"/>
    <x v="0"/>
    <x v="0"/>
    <s v="2021-09-03"/>
    <d v="2021-09-03T00:00:00"/>
    <x v="1207"/>
    <s v="Alto"/>
    <s v="High"/>
    <n v="39.297218302500639"/>
    <x v="6"/>
    <s v="Teléfono"/>
    <s v="Phone"/>
    <b v="0"/>
    <s v="No"/>
    <s v="Running"/>
    <x v="1"/>
    <s v="High"/>
    <n v="0.10666666666666667"/>
    <x v="0"/>
    <x v="1"/>
  </r>
  <r>
    <s v="9249-HCIH"/>
    <x v="0"/>
    <n v="60"/>
    <x v="1"/>
    <x v="0"/>
    <n v="0"/>
    <s v="No"/>
    <n v="0"/>
    <s v="VA"/>
    <s v="Hombre"/>
    <s v="Male"/>
    <x v="44"/>
    <s v="No"/>
    <s v="Yes"/>
    <x v="0"/>
    <n v="0"/>
    <x v="0"/>
    <x v="2"/>
    <s v="direct debit"/>
    <n v="15"/>
    <x v="1"/>
    <n v="15"/>
    <n v="899"/>
    <x v="0"/>
    <x v="0"/>
    <s v="2023-01-25"/>
    <d v="2023-01-25T00:00:00"/>
    <x v="893"/>
    <s v="Medio"/>
    <s v="Medium"/>
    <n v="12.00154980553614"/>
    <x v="4"/>
    <s v="SMS"/>
    <s v="SMS"/>
    <b v="1"/>
    <s v="Yes"/>
    <s v="Running"/>
    <x v="0"/>
    <s v="Low"/>
    <n v="1.6666666666666666E-2"/>
    <x v="0"/>
    <x v="1"/>
  </r>
  <r>
    <s v="3479-GBWH"/>
    <x v="0"/>
    <n v="56"/>
    <x v="1"/>
    <x v="12"/>
    <n v="1"/>
    <s v="Yes"/>
    <n v="0"/>
    <s v="NC"/>
    <s v="Female"/>
    <s v="Female"/>
    <x v="19"/>
    <s v="No"/>
    <s v="No"/>
    <x v="0"/>
    <n v="0"/>
    <x v="0"/>
    <x v="1"/>
    <s v="direct debit"/>
    <n v="42"/>
    <x v="1"/>
    <n v="42"/>
    <n v="2367"/>
    <x v="0"/>
    <x v="0"/>
    <s v="2022-07-10"/>
    <d v="2022-07-10T00:00:00"/>
    <x v="1199"/>
    <s v="Bajo"/>
    <s v="Low"/>
    <n v="48.282367460341263"/>
    <x v="3"/>
    <s v="SMS"/>
    <s v="SMS"/>
    <b v="0"/>
    <s v="No"/>
    <s v="Gaming"/>
    <x v="1"/>
    <s v="Medium"/>
    <n v="0.10714285714285714"/>
    <x v="0"/>
    <x v="0"/>
  </r>
  <r>
    <s v="3165-AFPH"/>
    <x v="1"/>
    <n v="1"/>
    <x v="0"/>
    <x v="9"/>
    <n v="1"/>
    <s v="Yes"/>
    <n v="0"/>
    <s v="MS"/>
    <s v="Female"/>
    <s v="Female"/>
    <x v="1"/>
    <s v="No"/>
    <s v="Yes"/>
    <x v="0"/>
    <n v="0"/>
    <x v="0"/>
    <x v="0"/>
    <s v="direct debit"/>
    <n v="27"/>
    <x v="1"/>
    <n v="27"/>
    <n v="27"/>
    <x v="1"/>
    <x v="6"/>
    <s v="2021/04/19"/>
    <d v="2021-04-19T00:00:00"/>
    <x v="224"/>
    <s v="Medio"/>
    <s v="Medium"/>
    <n v="23.018289227753151"/>
    <x v="8"/>
    <s v="Email"/>
    <s v="Email"/>
    <b v="1"/>
    <s v="Yes"/>
    <s v="Running"/>
    <x v="0"/>
    <s v="High"/>
    <n v="9"/>
    <x v="0"/>
    <x v="1"/>
  </r>
  <r>
    <s v="7470-LKVQ"/>
    <x v="0"/>
    <n v="56"/>
    <x v="1"/>
    <x v="11"/>
    <n v="1"/>
    <s v="Yes"/>
    <n v="0"/>
    <s v="KS"/>
    <s v="Hombre"/>
    <s v="Male"/>
    <x v="45"/>
    <s v="No"/>
    <s v="No"/>
    <x v="1"/>
    <n v="2"/>
    <x v="0"/>
    <x v="0"/>
    <s v="CREDIT CARD"/>
    <n v="38"/>
    <x v="0"/>
    <n v="38"/>
    <n v="2128"/>
    <x v="0"/>
    <x v="0"/>
    <s v="2023-01-01"/>
    <d v="2023-01-01T00:00:00"/>
    <x v="19"/>
    <s v="Medio"/>
    <s v="Medium"/>
    <n v="44.353947620130711"/>
    <x v="4"/>
    <s v="Teléfono"/>
    <s v="Phone"/>
    <b v="0"/>
    <s v="No"/>
    <s v="Reading"/>
    <x v="1"/>
    <s v="Low"/>
    <n v="1.7857142857142856E-2"/>
    <x v="0"/>
    <x v="0"/>
  </r>
  <r>
    <s v="5040-MBUD"/>
    <x v="0"/>
    <n v="72"/>
    <x v="1"/>
    <x v="12"/>
    <n v="1"/>
    <s v="Yes"/>
    <n v="0"/>
    <s v="NH"/>
    <s v="Female"/>
    <s v="Female"/>
    <x v="52"/>
    <s v="No"/>
    <s v="Yes"/>
    <x v="0"/>
    <n v="0"/>
    <x v="1"/>
    <x v="2"/>
    <s v="CREDIT CARD"/>
    <n v="60"/>
    <x v="0"/>
    <n v="60"/>
    <n v="4282"/>
    <x v="0"/>
    <x v="0"/>
    <s v="2022-12-30"/>
    <d v="2022-12-30T00:00:00"/>
    <x v="382"/>
    <s v="Medio"/>
    <s v="Medium"/>
    <n v="71.710592561492902"/>
    <x v="5"/>
    <s v="Email"/>
    <s v="Email"/>
    <b v="1"/>
    <s v="Yes"/>
    <s v="Cooking"/>
    <x v="2"/>
    <s v="Medium"/>
    <n v="4.1666666666666664E-2"/>
    <x v="0"/>
    <x v="1"/>
  </r>
  <r>
    <s v="4206-MPQG"/>
    <x v="0"/>
    <n v="59"/>
    <x v="1"/>
    <x v="26"/>
    <n v="1"/>
    <s v="Yes"/>
    <n v="0"/>
    <s v="WI"/>
    <s v="Hombre"/>
    <s v="Male"/>
    <x v="40"/>
    <s v="Yes"/>
    <s v="No"/>
    <x v="1"/>
    <n v="2"/>
    <x v="1"/>
    <x v="2"/>
    <s v="direct debit"/>
    <n v="31"/>
    <x v="1"/>
    <n v="31"/>
    <n v="1805"/>
    <x v="0"/>
    <x v="0"/>
    <s v="2020/05/04"/>
    <d v="2020-05-04T00:00:00"/>
    <x v="1065"/>
    <s v="Alto"/>
    <s v="High"/>
    <n v="27.361186968207019"/>
    <x v="2"/>
    <s v="SMS"/>
    <s v="SMS"/>
    <b v="0"/>
    <s v="No"/>
    <s v="Reading"/>
    <x v="0"/>
    <s v="Medium"/>
    <n v="6.7796610169491525E-2"/>
    <x v="2"/>
    <x v="2"/>
  </r>
  <r>
    <s v="4733-UCVN"/>
    <x v="0"/>
    <n v="26"/>
    <x v="1"/>
    <x v="2"/>
    <n v="1"/>
    <s v="Yes"/>
    <n v="0"/>
    <s v="MI"/>
    <s v="Hombre"/>
    <s v="Male"/>
    <x v="3"/>
    <s v="No"/>
    <s v="No"/>
    <x v="0"/>
    <n v="0"/>
    <x v="0"/>
    <x v="0"/>
    <s v="direct debit"/>
    <n v="32"/>
    <x v="1"/>
    <n v="32"/>
    <n v="833"/>
    <x v="0"/>
    <x v="0"/>
    <s v="2021-03-27"/>
    <d v="2021-03-27T00:00:00"/>
    <x v="405"/>
    <s v="Alto"/>
    <s v="High"/>
    <n v="33.706689197556287"/>
    <x v="0"/>
    <s v="Teléfono"/>
    <s v="Phone"/>
    <b v="0"/>
    <s v="No"/>
    <s v="Running"/>
    <x v="1"/>
    <s v="Low"/>
    <n v="0"/>
    <x v="0"/>
    <x v="0"/>
  </r>
  <r>
    <s v="2497-KMAR"/>
    <x v="1"/>
    <n v="2"/>
    <x v="1"/>
    <x v="9"/>
    <n v="1"/>
    <s v="Yes"/>
    <n v="0"/>
    <s v="MD"/>
    <s v="Female"/>
    <s v="Female"/>
    <x v="56"/>
    <s v="No"/>
    <s v="Yes"/>
    <x v="0"/>
    <n v="0"/>
    <x v="0"/>
    <x v="0"/>
    <s v="CREDIT CARD"/>
    <n v="21"/>
    <x v="0"/>
    <n v="21"/>
    <n v="40"/>
    <x v="4"/>
    <x v="14"/>
    <s v="2023/08/04"/>
    <d v="2023-08-04T00:00:00"/>
    <x v="1133"/>
    <s v="Medio"/>
    <s v="Medium"/>
    <n v="24.22397691908596"/>
    <x v="2"/>
    <s v="Email"/>
    <s v="Email"/>
    <b v="1"/>
    <s v="Yes"/>
    <s v="Cooking"/>
    <x v="0"/>
    <s v="Medium"/>
    <n v="2"/>
    <x v="0"/>
    <x v="1"/>
  </r>
  <r>
    <s v="6777-EWLX"/>
    <x v="1"/>
    <n v="11"/>
    <x v="4"/>
    <x v="5"/>
    <n v="1"/>
    <s v="Yes"/>
    <n v="0"/>
    <s v="TX"/>
    <s v="Female"/>
    <s v="Female"/>
    <x v="54"/>
    <s v="No"/>
    <s v="Yes"/>
    <x v="0"/>
    <n v="0"/>
    <x v="0"/>
    <x v="0"/>
    <s v="CREDIT CARD"/>
    <n v="51"/>
    <x v="0"/>
    <n v="51"/>
    <n v="547"/>
    <x v="4"/>
    <x v="14"/>
    <s v="2022-04-12"/>
    <d v="2022-04-12T00:00:00"/>
    <x v="547"/>
    <s v="Alto"/>
    <s v="High"/>
    <n v="57.657809011969817"/>
    <x v="0"/>
    <s v="Teléfono"/>
    <s v="Phone"/>
    <b v="0"/>
    <s v="No"/>
    <s v="Gaming"/>
    <x v="1"/>
    <s v="Low"/>
    <n v="0"/>
    <x v="0"/>
    <x v="1"/>
  </r>
  <r>
    <s v="3930-VKQL"/>
    <x v="0"/>
    <n v="19"/>
    <x v="1"/>
    <x v="7"/>
    <n v="1"/>
    <s v="Yes"/>
    <n v="0"/>
    <s v="WV"/>
    <s v="Hombre"/>
    <s v="Male"/>
    <x v="55"/>
    <s v="No"/>
    <s v="No"/>
    <x v="1"/>
    <n v="5"/>
    <x v="0"/>
    <x v="0"/>
    <s v="CREDIT CARD"/>
    <n v="35"/>
    <x v="0"/>
    <n v="35"/>
    <n v="657"/>
    <x v="0"/>
    <x v="0"/>
    <s v="2023/07/26"/>
    <d v="2023-07-26T00:00:00"/>
    <x v="689"/>
    <s v="Bajo"/>
    <s v="Low"/>
    <n v="32.111461816570348"/>
    <x v="3"/>
    <s v="SMS"/>
    <s v="SMS"/>
    <b v="0"/>
    <s v="No"/>
    <s v="Cooking"/>
    <x v="1"/>
    <s v="Medium"/>
    <n v="0.31578947368421051"/>
    <x v="0"/>
    <x v="0"/>
  </r>
  <r>
    <s v="1664-YGVW"/>
    <x v="0"/>
    <n v="32"/>
    <x v="2"/>
    <x v="7"/>
    <n v="1"/>
    <s v="Yes"/>
    <n v="0"/>
    <s v="OH"/>
    <s v="Hombre"/>
    <s v="Male"/>
    <x v="12"/>
    <s v="No"/>
    <s v="No"/>
    <x v="0"/>
    <n v="0"/>
    <x v="0"/>
    <x v="0"/>
    <s v="CREDIT CARD"/>
    <n v="35"/>
    <x v="0"/>
    <n v="35"/>
    <n v="1128"/>
    <x v="0"/>
    <x v="0"/>
    <s v="2022-11-01"/>
    <d v="2022-11-01T00:00:00"/>
    <x v="1208"/>
    <s v="Medio"/>
    <s v="Medium"/>
    <n v="39.010255588066222"/>
    <x v="9"/>
    <s v="Teléfono"/>
    <s v="Phone"/>
    <b v="0"/>
    <s v="No"/>
    <s v="Running"/>
    <x v="1"/>
    <s v="Medium"/>
    <n v="0.15625"/>
    <x v="0"/>
    <x v="0"/>
  </r>
  <r>
    <s v="9605-MMZC"/>
    <x v="1"/>
    <n v="30"/>
    <x v="5"/>
    <x v="6"/>
    <n v="1"/>
    <s v="Yes"/>
    <n v="0"/>
    <s v="MS"/>
    <s v="Female"/>
    <s v="Female"/>
    <x v="65"/>
    <s v="No"/>
    <s v="Yes"/>
    <x v="0"/>
    <n v="0"/>
    <x v="1"/>
    <x v="0"/>
    <s v="CREDIT CARD"/>
    <n v="60"/>
    <x v="0"/>
    <n v="60"/>
    <n v="1799"/>
    <x v="1"/>
    <x v="8"/>
    <s v="2020/03/20"/>
    <d v="2020-03-20T00:00:00"/>
    <x v="202"/>
    <s v="Medio"/>
    <s v="Medium"/>
    <n v="70.596723904970887"/>
    <x v="7"/>
    <s v="Email"/>
    <s v="Email"/>
    <b v="0"/>
    <s v="No"/>
    <s v="Gaming"/>
    <x v="2"/>
    <s v="Low"/>
    <n v="6.6666666666666666E-2"/>
    <x v="0"/>
    <x v="1"/>
  </r>
  <r>
    <s v="8701-ILKP"/>
    <x v="0"/>
    <n v="35"/>
    <x v="0"/>
    <x v="3"/>
    <n v="0"/>
    <s v="No"/>
    <n v="51"/>
    <s v="LA"/>
    <s v="Female"/>
    <s v="Female"/>
    <x v="52"/>
    <s v="No"/>
    <s v="Yes"/>
    <x v="0"/>
    <n v="0"/>
    <x v="1"/>
    <x v="1"/>
    <s v="direct debit"/>
    <n v="40"/>
    <x v="1"/>
    <n v="40"/>
    <n v="1384"/>
    <x v="0"/>
    <x v="0"/>
    <s v="2023-12-25"/>
    <d v="2023-12-25T00:00:00"/>
    <x v="1209"/>
    <s v="Alto"/>
    <s v="High"/>
    <n v="33.081364043123543"/>
    <x v="6"/>
    <s v="Email"/>
    <s v="Email"/>
    <b v="1"/>
    <s v="Yes"/>
    <s v="Running"/>
    <x v="1"/>
    <s v="High"/>
    <n v="0.22857142857142856"/>
    <x v="0"/>
    <x v="1"/>
  </r>
  <r>
    <s v="1553-ODVJ"/>
    <x v="0"/>
    <n v="14"/>
    <x v="1"/>
    <x v="4"/>
    <n v="1"/>
    <s v="Yes"/>
    <n v="0"/>
    <s v="AL"/>
    <s v="Hombre"/>
    <s v="Male"/>
    <x v="38"/>
    <s v="No"/>
    <s v="No"/>
    <x v="0"/>
    <n v="0"/>
    <x v="1"/>
    <x v="0"/>
    <s v="direct debit"/>
    <n v="25"/>
    <x v="1"/>
    <n v="25"/>
    <n v="348"/>
    <x v="0"/>
    <x v="0"/>
    <s v="2021/05/11"/>
    <d v="2021-05-11T00:00:00"/>
    <x v="607"/>
    <s v="Alto"/>
    <s v="High"/>
    <n v="29.123873737288228"/>
    <x v="7"/>
    <s v="SMS"/>
    <s v="SMS"/>
    <b v="0"/>
    <s v="No"/>
    <s v="Gaming"/>
    <x v="0"/>
    <s v="Low"/>
    <n v="0.14285714285714285"/>
    <x v="0"/>
    <x v="0"/>
  </r>
  <r>
    <s v="9094-HOBC"/>
    <x v="0"/>
    <n v="2"/>
    <x v="1"/>
    <x v="5"/>
    <n v="0"/>
    <s v="No"/>
    <n v="6"/>
    <s v="NH"/>
    <s v="Hombre"/>
    <s v="Male"/>
    <x v="5"/>
    <s v="No"/>
    <s v="No"/>
    <x v="0"/>
    <n v="0"/>
    <x v="0"/>
    <x v="0"/>
    <s v="direct debit"/>
    <n v="57"/>
    <x v="1"/>
    <n v="57"/>
    <n v="113"/>
    <x v="0"/>
    <x v="0"/>
    <s v="2021/06/04"/>
    <d v="2021-06-04T00:00:00"/>
    <x v="826"/>
    <s v="Medio"/>
    <s v="Medium"/>
    <n v="56.590514537149033"/>
    <x v="6"/>
    <s v="SMS"/>
    <s v="SMS"/>
    <b v="1"/>
    <s v="Yes"/>
    <s v="Cooking"/>
    <x v="1"/>
    <s v="High"/>
    <n v="4"/>
    <x v="0"/>
    <x v="0"/>
  </r>
  <r>
    <s v="0993-VKYV"/>
    <x v="0"/>
    <n v="49"/>
    <x v="1"/>
    <x v="3"/>
    <n v="0"/>
    <s v="No"/>
    <n v="64"/>
    <s v="VT"/>
    <s v="Hombre"/>
    <s v="Male"/>
    <x v="65"/>
    <s v="No"/>
    <s v="Yes"/>
    <x v="0"/>
    <n v="0"/>
    <x v="0"/>
    <x v="0"/>
    <s v="direct debit"/>
    <n v="24"/>
    <x v="1"/>
    <n v="24"/>
    <n v="1182"/>
    <x v="0"/>
    <x v="0"/>
    <s v="2022-02-15"/>
    <d v="2022-02-15T00:00:00"/>
    <x v="369"/>
    <s v="Alto"/>
    <s v="High"/>
    <n v="26.460613549670171"/>
    <x v="6"/>
    <s v="SMS"/>
    <s v="SMS"/>
    <b v="0"/>
    <s v="No"/>
    <s v="Running"/>
    <x v="0"/>
    <s v="High"/>
    <n v="0.16326530612244897"/>
    <x v="0"/>
    <x v="1"/>
  </r>
  <r>
    <s v="5927-BVKZ"/>
    <x v="0"/>
    <n v="40"/>
    <x v="1"/>
    <x v="16"/>
    <n v="1"/>
    <s v="Yes"/>
    <n v="0"/>
    <s v="MD"/>
    <s v="Female"/>
    <s v="Female"/>
    <x v="33"/>
    <s v="Yes"/>
    <s v="No"/>
    <x v="1"/>
    <n v="4"/>
    <x v="0"/>
    <x v="0"/>
    <s v="direct debit"/>
    <n v="19"/>
    <x v="1"/>
    <n v="19"/>
    <n v="777"/>
    <x v="0"/>
    <x v="0"/>
    <s v="2022/08/14"/>
    <d v="2022-08-14T00:00:00"/>
    <x v="91"/>
    <s v="Alto"/>
    <s v="High"/>
    <n v="21.90595666151183"/>
    <x v="10"/>
    <s v="Teléfono"/>
    <s v="Phone"/>
    <b v="0"/>
    <s v="No"/>
    <s v="Cooking"/>
    <x v="0"/>
    <s v="Medium"/>
    <n v="0.17499999999999999"/>
    <x v="0"/>
    <x v="2"/>
  </r>
  <r>
    <s v="0134-ZINN"/>
    <x v="0"/>
    <n v="7"/>
    <x v="1"/>
    <x v="0"/>
    <n v="0"/>
    <s v="No"/>
    <n v="0"/>
    <s v="ID"/>
    <s v="Hombre"/>
    <s v="Male"/>
    <x v="18"/>
    <s v="No"/>
    <s v="No"/>
    <x v="0"/>
    <n v="0"/>
    <x v="0"/>
    <x v="0"/>
    <s v="CREDIT CARD"/>
    <n v="9"/>
    <x v="0"/>
    <n v="9"/>
    <n v="63"/>
    <x v="0"/>
    <x v="0"/>
    <s v="2020-05-05"/>
    <d v="2020-05-05T00:00:00"/>
    <x v="901"/>
    <s v="Alto"/>
    <s v="High"/>
    <n v="8.5892766772514602"/>
    <x v="1"/>
    <s v="SMS"/>
    <s v="SMS"/>
    <b v="1"/>
    <s v="Yes"/>
    <s v="Running"/>
    <x v="0"/>
    <s v="High"/>
    <n v="1.4285714285714286"/>
    <x v="0"/>
    <x v="0"/>
  </r>
  <r>
    <s v="2754-HZFE"/>
    <x v="0"/>
    <n v="10"/>
    <x v="1"/>
    <x v="9"/>
    <n v="1"/>
    <s v="Yes"/>
    <n v="0"/>
    <s v="GA"/>
    <s v="Hombre"/>
    <s v="Male"/>
    <x v="23"/>
    <s v="No"/>
    <s v="No"/>
    <x v="0"/>
    <n v="0"/>
    <x v="0"/>
    <x v="1"/>
    <s v="CREDIT CARD"/>
    <n v="27"/>
    <x v="0"/>
    <n v="27"/>
    <n v="262"/>
    <x v="0"/>
    <x v="0"/>
    <s v="2020-11-16"/>
    <d v="2020-11-16T00:00:00"/>
    <x v="1087"/>
    <s v="Medio"/>
    <s v="Medium"/>
    <n v="26.005524425325241"/>
    <x v="5"/>
    <s v="Teléfono"/>
    <s v="Phone"/>
    <b v="1"/>
    <s v="Yes"/>
    <s v="Cooking"/>
    <x v="0"/>
    <s v="Medium"/>
    <n v="0.3"/>
    <x v="0"/>
    <x v="0"/>
  </r>
  <r>
    <s v="8948-ZKWN"/>
    <x v="0"/>
    <n v="30"/>
    <x v="1"/>
    <x v="4"/>
    <n v="1"/>
    <s v="Yes"/>
    <n v="0"/>
    <s v="WV"/>
    <s v="Hombre"/>
    <s v="Male"/>
    <x v="21"/>
    <s v="No"/>
    <s v="No"/>
    <x v="0"/>
    <n v="0"/>
    <x v="1"/>
    <x v="1"/>
    <s v="direct debit"/>
    <n v="20"/>
    <x v="1"/>
    <n v="20"/>
    <n v="605"/>
    <x v="0"/>
    <x v="0"/>
    <s v="2020/08/04"/>
    <d v="2020-08-04T00:00:00"/>
    <x v="628"/>
    <s v="Bajo"/>
    <s v="Low"/>
    <n v="20.919312507943179"/>
    <x v="6"/>
    <s v="Teléfono"/>
    <s v="Phone"/>
    <b v="1"/>
    <s v="Yes"/>
    <s v="Gaming"/>
    <x v="0"/>
    <s v="High"/>
    <n v="0.26666666666666666"/>
    <x v="0"/>
    <x v="0"/>
  </r>
  <r>
    <s v="4248-YSRP"/>
    <x v="0"/>
    <n v="9"/>
    <x v="2"/>
    <x v="20"/>
    <n v="1"/>
    <s v="Yes"/>
    <n v="0"/>
    <s v="DE"/>
    <s v="Female"/>
    <s v="Female"/>
    <x v="10"/>
    <s v="No"/>
    <s v="No"/>
    <x v="1"/>
    <n v="4"/>
    <x v="0"/>
    <x v="0"/>
    <s v="direct debit"/>
    <n v="14"/>
    <x v="1"/>
    <n v="14"/>
    <n v="131"/>
    <x v="0"/>
    <x v="0"/>
    <s v="2021/04/28"/>
    <d v="2021-04-28T00:00:00"/>
    <x v="1126"/>
    <s v="Alto"/>
    <s v="High"/>
    <n v="14.210282520116889"/>
    <x v="8"/>
    <s v="Email"/>
    <s v="Email"/>
    <b v="0"/>
    <s v="No"/>
    <s v="Gaming"/>
    <x v="0"/>
    <s v="High"/>
    <n v="1"/>
    <x v="2"/>
    <x v="0"/>
  </r>
  <r>
    <s v="0063-TQGW"/>
    <x v="0"/>
    <n v="35"/>
    <x v="1"/>
    <x v="9"/>
    <n v="0"/>
    <s v="No"/>
    <n v="27"/>
    <s v="ND"/>
    <s v="Female"/>
    <s v="Female"/>
    <x v="51"/>
    <s v="No"/>
    <s v="No"/>
    <x v="0"/>
    <n v="0"/>
    <x v="1"/>
    <x v="1"/>
    <s v="direct debit"/>
    <n v="28"/>
    <x v="1"/>
    <n v="28"/>
    <n v="960"/>
    <x v="0"/>
    <x v="0"/>
    <s v="2021/03/02"/>
    <d v="2021-03-02T00:00:00"/>
    <x v="246"/>
    <s v="Bajo"/>
    <s v="Low"/>
    <n v="29.72536864739153"/>
    <x v="0"/>
    <s v="Teléfono"/>
    <s v="Phone"/>
    <b v="0"/>
    <s v="No"/>
    <s v="Gaming"/>
    <x v="0"/>
    <s v="Low"/>
    <n v="0"/>
    <x v="0"/>
    <x v="0"/>
  </r>
  <r>
    <s v="4919-FJOU"/>
    <x v="0"/>
    <n v="73"/>
    <x v="0"/>
    <x v="21"/>
    <n v="1"/>
    <s v="Yes"/>
    <n v="0"/>
    <s v="IN"/>
    <s v="Hombre"/>
    <s v="Male"/>
    <x v="57"/>
    <s v="Yes"/>
    <s v="No"/>
    <x v="0"/>
    <n v="0"/>
    <x v="1"/>
    <x v="2"/>
    <s v="direct debit"/>
    <n v="28"/>
    <x v="1"/>
    <n v="28"/>
    <n v="2052"/>
    <x v="0"/>
    <x v="0"/>
    <s v="2021/10/04"/>
    <d v="2021-10-04T00:00:00"/>
    <x v="783"/>
    <s v="Bajo"/>
    <s v="Low"/>
    <n v="31.29171564634018"/>
    <x v="1"/>
    <s v="SMS"/>
    <s v="SMS"/>
    <b v="1"/>
    <s v="Yes"/>
    <s v="Running"/>
    <x v="1"/>
    <s v="High"/>
    <n v="0.13698630136986301"/>
    <x v="2"/>
    <x v="2"/>
  </r>
  <r>
    <s v="3503-YNNH"/>
    <x v="0"/>
    <n v="38"/>
    <x v="2"/>
    <x v="0"/>
    <n v="0"/>
    <s v="No"/>
    <n v="0"/>
    <s v="WV"/>
    <s v="Female"/>
    <s v="Female"/>
    <x v="26"/>
    <s v="No"/>
    <s v="No"/>
    <x v="1"/>
    <n v="4"/>
    <x v="0"/>
    <x v="2"/>
    <s v="CREDIT CARD"/>
    <n v="7"/>
    <x v="0"/>
    <n v="7"/>
    <n v="251"/>
    <x v="0"/>
    <x v="0"/>
    <s v="2023-10-23"/>
    <d v="2023-10-23T00:00:00"/>
    <x v="1210"/>
    <s v="Medio"/>
    <s v="Medium"/>
    <n v="5.8954620476833108"/>
    <x v="2"/>
    <s v="Email"/>
    <s v="Email"/>
    <b v="0"/>
    <s v="No"/>
    <s v="Cooking"/>
    <x v="0"/>
    <s v="Medium"/>
    <n v="0.10526315789473684"/>
    <x v="0"/>
    <x v="0"/>
  </r>
  <r>
    <s v="7582-URJM"/>
    <x v="1"/>
    <n v="47"/>
    <x v="0"/>
    <x v="6"/>
    <n v="0"/>
    <s v="No"/>
    <n v="23"/>
    <s v="CO"/>
    <s v="Hombre"/>
    <s v="Male"/>
    <x v="48"/>
    <s v="No"/>
    <s v="Yes"/>
    <x v="0"/>
    <n v="0"/>
    <x v="0"/>
    <x v="0"/>
    <s v="CREDIT CARD"/>
    <n v="31"/>
    <x v="0"/>
    <n v="31"/>
    <n v="1462"/>
    <x v="5"/>
    <x v="11"/>
    <s v="2020/05/02"/>
    <d v="2020-05-02T00:00:00"/>
    <x v="73"/>
    <s v="Medio"/>
    <s v="Medium"/>
    <n v="36.930536901273697"/>
    <x v="7"/>
    <s v="Email"/>
    <s v="Email"/>
    <b v="1"/>
    <s v="Yes"/>
    <s v="Running"/>
    <x v="1"/>
    <s v="Low"/>
    <n v="4.2553191489361701E-2"/>
    <x v="0"/>
    <x v="1"/>
  </r>
  <r>
    <s v="8122-DPRC"/>
    <x v="1"/>
    <n v="9"/>
    <x v="3"/>
    <x v="2"/>
    <n v="1"/>
    <s v="Yes"/>
    <n v="0"/>
    <s v="MD"/>
    <s v="Female"/>
    <s v="Female"/>
    <x v="64"/>
    <s v="No"/>
    <s v="Yes"/>
    <x v="0"/>
    <n v="0"/>
    <x v="0"/>
    <x v="0"/>
    <s v="direct debit"/>
    <n v="52"/>
    <x v="1"/>
    <n v="52"/>
    <n v="472"/>
    <x v="1"/>
    <x v="8"/>
    <s v="2020-09-21"/>
    <d v="2020-09-21T00:00:00"/>
    <x v="508"/>
    <s v="Alto"/>
    <s v="High"/>
    <n v="48.909229408453527"/>
    <x v="1"/>
    <s v="SMS"/>
    <s v="SMS"/>
    <b v="0"/>
    <s v="No"/>
    <s v="Running"/>
    <x v="1"/>
    <s v="High"/>
    <n v="1.1111111111111112"/>
    <x v="0"/>
    <x v="1"/>
  </r>
  <r>
    <s v="3920-EBDH"/>
    <x v="0"/>
    <n v="34"/>
    <x v="1"/>
    <x v="0"/>
    <n v="0"/>
    <s v="No"/>
    <n v="0"/>
    <s v="CO"/>
    <s v="Hombre"/>
    <s v="Male"/>
    <x v="13"/>
    <s v="No"/>
    <s v="No"/>
    <x v="0"/>
    <n v="0"/>
    <x v="0"/>
    <x v="0"/>
    <s v="direct debit"/>
    <n v="7"/>
    <x v="1"/>
    <n v="7"/>
    <n v="248"/>
    <x v="0"/>
    <x v="0"/>
    <s v="2022/05/01"/>
    <d v="2022-05-01T00:00:00"/>
    <x v="273"/>
    <s v="Bajo"/>
    <s v="Low"/>
    <n v="7.4546917814839793"/>
    <x v="7"/>
    <s v="Teléfono"/>
    <s v="Phone"/>
    <b v="1"/>
    <s v="Yes"/>
    <s v="Gaming"/>
    <x v="0"/>
    <s v="Low"/>
    <n v="5.8823529411764705E-2"/>
    <x v="0"/>
    <x v="0"/>
  </r>
  <r>
    <s v="5824-RIFL"/>
    <x v="1"/>
    <n v="49"/>
    <x v="4"/>
    <x v="4"/>
    <n v="0"/>
    <s v="No"/>
    <n v="24"/>
    <s v="NC"/>
    <s v="Hombre"/>
    <s v="Male"/>
    <x v="59"/>
    <s v="No"/>
    <s v="No"/>
    <x v="0"/>
    <n v="0"/>
    <x v="0"/>
    <x v="1"/>
    <s v="direct debit"/>
    <n v="20"/>
    <x v="1"/>
    <n v="20"/>
    <n v="1002"/>
    <x v="5"/>
    <x v="11"/>
    <s v="2023-12-17"/>
    <d v="2023-12-17T00:00:00"/>
    <x v="920"/>
    <s v="Bajo"/>
    <s v="Low"/>
    <n v="16.588018174922539"/>
    <x v="10"/>
    <s v="Email"/>
    <s v="Email"/>
    <b v="0"/>
    <s v="No"/>
    <s v="Cooking"/>
    <x v="0"/>
    <s v="Medium"/>
    <n v="0.14285714285714285"/>
    <x v="0"/>
    <x v="0"/>
  </r>
  <r>
    <s v="9547-TYEN"/>
    <x v="0"/>
    <n v="48"/>
    <x v="1"/>
    <x v="25"/>
    <n v="1"/>
    <s v="Yes"/>
    <n v="0"/>
    <s v="NC"/>
    <s v="Female"/>
    <s v="Female"/>
    <x v="22"/>
    <s v="Yes"/>
    <s v="No"/>
    <x v="0"/>
    <n v="0"/>
    <x v="1"/>
    <x v="1"/>
    <s v="direct debit"/>
    <n v="36"/>
    <x v="1"/>
    <n v="36"/>
    <n v="1751"/>
    <x v="0"/>
    <x v="0"/>
    <s v="2023/09/24"/>
    <d v="2023-09-24T00:00:00"/>
    <x v="417"/>
    <s v="Bajo"/>
    <s v="Low"/>
    <n v="35.117249816131249"/>
    <x v="9"/>
    <s v="Email"/>
    <s v="Email"/>
    <b v="1"/>
    <s v="Yes"/>
    <s v="Gaming"/>
    <x v="1"/>
    <s v="Medium"/>
    <n v="0.10416666666666667"/>
    <x v="2"/>
    <x v="2"/>
  </r>
  <r>
    <s v="4319-HIFQ"/>
    <x v="0"/>
    <n v="70"/>
    <x v="1"/>
    <x v="5"/>
    <n v="1"/>
    <s v="Yes"/>
    <n v="0"/>
    <s v="OR"/>
    <s v="Female"/>
    <s v="Female"/>
    <x v="1"/>
    <s v="No"/>
    <s v="Yes"/>
    <x v="0"/>
    <n v="0"/>
    <x v="0"/>
    <x v="2"/>
    <s v="direct debit"/>
    <n v="43"/>
    <x v="1"/>
    <n v="43"/>
    <n v="3013"/>
    <x v="0"/>
    <x v="0"/>
    <s v="2020/06/17"/>
    <d v="2020-06-17T00:00:00"/>
    <x v="126"/>
    <s v="Alto"/>
    <s v="High"/>
    <n v="35.136605796601032"/>
    <x v="2"/>
    <s v="SMS"/>
    <s v="SMS"/>
    <b v="0"/>
    <s v="No"/>
    <s v="Running"/>
    <x v="1"/>
    <s v="Medium"/>
    <n v="5.7142857142857141E-2"/>
    <x v="0"/>
    <x v="1"/>
  </r>
  <r>
    <s v="5627-INKR"/>
    <x v="0"/>
    <n v="71"/>
    <x v="1"/>
    <x v="7"/>
    <n v="1"/>
    <s v="Yes"/>
    <n v="0"/>
    <s v="DE"/>
    <s v="Hombre"/>
    <s v="Male"/>
    <x v="58"/>
    <s v="No"/>
    <s v="No"/>
    <x v="1"/>
    <n v="2"/>
    <x v="1"/>
    <x v="2"/>
    <s v="CREDIT CARD"/>
    <n v="48"/>
    <x v="0"/>
    <n v="48"/>
    <n v="3437"/>
    <x v="0"/>
    <x v="0"/>
    <s v="2021-03-08"/>
    <d v="2021-03-08T00:00:00"/>
    <x v="252"/>
    <s v="Bajo"/>
    <s v="Low"/>
    <n v="55.052237999287463"/>
    <x v="5"/>
    <s v="Email"/>
    <s v="Email"/>
    <b v="1"/>
    <s v="Yes"/>
    <s v="Running"/>
    <x v="1"/>
    <s v="Medium"/>
    <n v="4.2253521126760563E-2"/>
    <x v="0"/>
    <x v="0"/>
  </r>
  <r>
    <s v="4369-ZVUR"/>
    <x v="1"/>
    <n v="18"/>
    <x v="3"/>
    <x v="7"/>
    <n v="1"/>
    <s v="Yes"/>
    <n v="0"/>
    <s v="IA"/>
    <s v="Hombre"/>
    <s v="Male"/>
    <x v="40"/>
    <s v="Yes"/>
    <s v="No"/>
    <x v="0"/>
    <n v="0"/>
    <x v="1"/>
    <x v="0"/>
    <s v="CREDIT CARD"/>
    <n v="31"/>
    <x v="0"/>
    <n v="31"/>
    <n v="541"/>
    <x v="1"/>
    <x v="8"/>
    <s v="2023/10/08"/>
    <d v="2023-10-08T00:00:00"/>
    <x v="523"/>
    <s v="Alto"/>
    <s v="High"/>
    <n v="36.475022666532418"/>
    <x v="5"/>
    <s v="Email"/>
    <s v="Email"/>
    <b v="0"/>
    <s v="No"/>
    <s v="Gaming"/>
    <x v="1"/>
    <s v="Medium"/>
    <n v="0.16666666666666666"/>
    <x v="0"/>
    <x v="2"/>
  </r>
  <r>
    <s v="1640-PIPY"/>
    <x v="1"/>
    <n v="3"/>
    <x v="2"/>
    <x v="17"/>
    <n v="1"/>
    <s v="Yes"/>
    <n v="0"/>
    <s v="SC"/>
    <s v="Female"/>
    <s v="Female"/>
    <x v="8"/>
    <s v="Yes"/>
    <s v="No"/>
    <x v="0"/>
    <n v="0"/>
    <x v="0"/>
    <x v="0"/>
    <s v="direct debit"/>
    <n v="29"/>
    <x v="1"/>
    <n v="29"/>
    <n v="87"/>
    <x v="1"/>
    <x v="12"/>
    <s v="2023-06-13"/>
    <d v="2023-06-13T00:00:00"/>
    <x v="966"/>
    <s v="Medio"/>
    <s v="Medium"/>
    <n v="25.08772436713555"/>
    <x v="0"/>
    <s v="Teléfono"/>
    <s v="Phone"/>
    <b v="1"/>
    <s v="Yes"/>
    <s v="Cooking"/>
    <x v="0"/>
    <s v="Low"/>
    <n v="0"/>
    <x v="2"/>
    <x v="2"/>
  </r>
  <r>
    <s v="0725-WTFB"/>
    <x v="1"/>
    <n v="15"/>
    <x v="0"/>
    <x v="5"/>
    <n v="1"/>
    <s v="Yes"/>
    <n v="0"/>
    <s v="ND"/>
    <s v="Hombre"/>
    <s v="Male"/>
    <x v="54"/>
    <s v="No"/>
    <s v="Yes"/>
    <x v="0"/>
    <n v="0"/>
    <x v="0"/>
    <x v="0"/>
    <s v="direct debit"/>
    <n v="33"/>
    <x v="1"/>
    <n v="33"/>
    <n v="485"/>
    <x v="1"/>
    <x v="10"/>
    <s v="2020/04/09"/>
    <d v="2020-04-09T00:00:00"/>
    <x v="322"/>
    <s v="Bajo"/>
    <s v="Low"/>
    <n v="36.396394557480868"/>
    <x v="4"/>
    <s v="Email"/>
    <s v="Email"/>
    <b v="0"/>
    <s v="No"/>
    <s v="Gaming"/>
    <x v="1"/>
    <s v="Low"/>
    <n v="6.6666666666666666E-2"/>
    <x v="0"/>
    <x v="1"/>
  </r>
  <r>
    <s v="5891-PPJN"/>
    <x v="0"/>
    <n v="73"/>
    <x v="1"/>
    <x v="5"/>
    <n v="0"/>
    <s v="No"/>
    <n v="39"/>
    <s v="WY"/>
    <s v="Female"/>
    <s v="Female"/>
    <x v="0"/>
    <s v="No"/>
    <s v="No"/>
    <x v="0"/>
    <n v="0"/>
    <x v="1"/>
    <x v="2"/>
    <s v="direct debit"/>
    <n v="66"/>
    <x v="1"/>
    <n v="66"/>
    <n v="4794"/>
    <x v="0"/>
    <x v="0"/>
    <s v="2022-08-06"/>
    <d v="2022-08-06T00:00:00"/>
    <x v="871"/>
    <s v="Bajo"/>
    <s v="Low"/>
    <n v="70.708012855233676"/>
    <x v="3"/>
    <s v="Teléfono"/>
    <s v="Phone"/>
    <b v="0"/>
    <s v="No"/>
    <s v="Gaming"/>
    <x v="2"/>
    <s v="Medium"/>
    <n v="8.2191780821917804E-2"/>
    <x v="0"/>
    <x v="0"/>
  </r>
  <r>
    <s v="1032-WYON"/>
    <x v="0"/>
    <n v="23"/>
    <x v="1"/>
    <x v="0"/>
    <n v="0"/>
    <s v="No"/>
    <n v="0"/>
    <s v="NE"/>
    <s v="Female"/>
    <s v="Female"/>
    <x v="14"/>
    <s v="No"/>
    <s v="No"/>
    <x v="1"/>
    <n v="5"/>
    <x v="0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Cooking"/>
    <x v="0"/>
    <s v="Low"/>
    <n v="8.6956521739130432E-2"/>
    <x v="0"/>
    <x v="0"/>
  </r>
  <r>
    <s v="8109-TTSP"/>
    <x v="1"/>
    <n v="6"/>
    <x v="0"/>
    <x v="3"/>
    <n v="1"/>
    <s v="Yes"/>
    <n v="0"/>
    <s v="HI"/>
    <s v="Female"/>
    <s v="Female"/>
    <x v="43"/>
    <s v="No"/>
    <s v="No"/>
    <x v="0"/>
    <n v="0"/>
    <x v="0"/>
    <x v="0"/>
    <s v="direct debit"/>
    <n v="45"/>
    <x v="1"/>
    <n v="45"/>
    <n v="288"/>
    <x v="5"/>
    <x v="4"/>
    <s v="2021-06-02"/>
    <d v="2021-06-02T00:00:00"/>
    <x v="390"/>
    <s v="Bajo"/>
    <s v="Low"/>
    <n v="49.276088192533997"/>
    <x v="6"/>
    <s v="SMS"/>
    <s v="SMS"/>
    <b v="1"/>
    <s v="Yes"/>
    <s v="Running"/>
    <x v="1"/>
    <s v="High"/>
    <n v="1.3333333333333333"/>
    <x v="0"/>
    <x v="0"/>
  </r>
  <r>
    <s v="3563-GTZG"/>
    <x v="1"/>
    <n v="1"/>
    <x v="1"/>
    <x v="0"/>
    <n v="0"/>
    <s v="No"/>
    <n v="0"/>
    <s v="IN"/>
    <s v="Hombre"/>
    <s v="Male"/>
    <x v="8"/>
    <s v="Yes"/>
    <s v="No"/>
    <x v="0"/>
    <n v="0"/>
    <x v="0"/>
    <x v="0"/>
    <s v="CREDIT CARD"/>
    <n v="10"/>
    <x v="0"/>
    <n v="10"/>
    <n v="10"/>
    <x v="1"/>
    <x v="8"/>
    <s v="2022/02/21"/>
    <d v="2022-02-21T00:00:00"/>
    <x v="361"/>
    <s v="Alto"/>
    <s v="High"/>
    <n v="10.63519751521482"/>
    <x v="3"/>
    <s v="Email"/>
    <s v="Email"/>
    <b v="0"/>
    <s v="No"/>
    <s v="Running"/>
    <x v="0"/>
    <s v="Medium"/>
    <n v="6"/>
    <x v="0"/>
    <x v="2"/>
  </r>
  <r>
    <s v="7176-BXBW"/>
    <x v="1"/>
    <n v="23"/>
    <x v="3"/>
    <x v="12"/>
    <n v="1"/>
    <s v="Yes"/>
    <n v="0"/>
    <s v="GA"/>
    <s v="Hombre"/>
    <s v="Male"/>
    <x v="16"/>
    <s v="No"/>
    <s v="No"/>
    <x v="0"/>
    <n v="0"/>
    <x v="0"/>
    <x v="0"/>
    <s v="direct debit"/>
    <n v="55"/>
    <x v="1"/>
    <n v="55"/>
    <n v="1293"/>
    <x v="5"/>
    <x v="4"/>
    <s v="2023-03-10"/>
    <d v="2023-03-10T00:00:00"/>
    <x v="1131"/>
    <s v="Alto"/>
    <s v="High"/>
    <n v="57.42786811987709"/>
    <x v="8"/>
    <s v="Email"/>
    <s v="Email"/>
    <b v="0"/>
    <s v="No"/>
    <s v="Gaming"/>
    <x v="1"/>
    <s v="High"/>
    <n v="0.39130434782608697"/>
    <x v="0"/>
    <x v="0"/>
  </r>
  <r>
    <s v="7247-GPNP"/>
    <x v="0"/>
    <n v="70"/>
    <x v="1"/>
    <x v="12"/>
    <n v="1"/>
    <s v="Yes"/>
    <n v="0"/>
    <s v="ME"/>
    <s v="Female"/>
    <s v="Female"/>
    <x v="8"/>
    <s v="Yes"/>
    <s v="No"/>
    <x v="0"/>
    <n v="0"/>
    <x v="1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Running"/>
    <x v="1"/>
    <s v="High"/>
    <n v="0.14285714285714285"/>
    <x v="0"/>
    <x v="2"/>
  </r>
  <r>
    <s v="1618-RXVF"/>
    <x v="0"/>
    <n v="11"/>
    <x v="1"/>
    <x v="0"/>
    <n v="0"/>
    <s v="No"/>
    <n v="0"/>
    <s v="IA"/>
    <s v="Female"/>
    <s v="Female"/>
    <x v="59"/>
    <s v="No"/>
    <s v="No"/>
    <x v="1"/>
    <n v="4"/>
    <x v="0"/>
    <x v="0"/>
    <s v="CREDIT CARD"/>
    <n v="7"/>
    <x v="0"/>
    <n v="7"/>
    <n v="75"/>
    <x v="0"/>
    <x v="0"/>
    <s v="2022/11/13"/>
    <d v="2022-11-13T00:00:00"/>
    <x v="209"/>
    <s v="Alto"/>
    <s v="High"/>
    <n v="8.01503470709266"/>
    <x v="9"/>
    <s v="SMS"/>
    <s v="SMS"/>
    <b v="0"/>
    <s v="No"/>
    <s v="Running"/>
    <x v="0"/>
    <s v="Medium"/>
    <n v="0.45454545454545453"/>
    <x v="0"/>
    <x v="0"/>
  </r>
  <r>
    <s v="7849-UBSH"/>
    <x v="1"/>
    <n v="23"/>
    <x v="5"/>
    <x v="3"/>
    <n v="1"/>
    <s v="Yes"/>
    <n v="0"/>
    <s v="NE"/>
    <s v="Hombre"/>
    <s v="Male"/>
    <x v="30"/>
    <s v="No"/>
    <s v="Yes"/>
    <x v="0"/>
    <n v="0"/>
    <x v="1"/>
    <x v="0"/>
    <s v="direct debit"/>
    <n v="50"/>
    <x v="1"/>
    <n v="50"/>
    <n v="1168"/>
    <x v="1"/>
    <x v="10"/>
    <s v="2021/12/09"/>
    <d v="2021-12-09T00:00:00"/>
    <x v="324"/>
    <s v="Alto"/>
    <s v="High"/>
    <n v="47.004220916740337"/>
    <x v="8"/>
    <s v="Teléfono"/>
    <s v="Phone"/>
    <b v="0"/>
    <s v="No"/>
    <s v="Cooking"/>
    <x v="1"/>
    <s v="High"/>
    <n v="0.39130434782608697"/>
    <x v="0"/>
    <x v="1"/>
  </r>
  <r>
    <s v="4902-CEUB"/>
    <x v="1"/>
    <n v="43"/>
    <x v="5"/>
    <x v="7"/>
    <n v="1"/>
    <s v="Yes"/>
    <n v="0"/>
    <s v="MI"/>
    <s v="Female"/>
    <s v="Female"/>
    <x v="6"/>
    <s v="No"/>
    <s v="Yes"/>
    <x v="0"/>
    <n v="0"/>
    <x v="0"/>
    <x v="0"/>
    <s v="CREDIT CARD"/>
    <n v="40"/>
    <x v="0"/>
    <n v="40"/>
    <n v="1722"/>
    <x v="1"/>
    <x v="8"/>
    <s v="2020-11-16"/>
    <d v="2020-11-16T00:00:00"/>
    <x v="476"/>
    <s v="Medio"/>
    <s v="Medium"/>
    <n v="40.391351841126728"/>
    <x v="8"/>
    <s v="SMS"/>
    <s v="SMS"/>
    <b v="1"/>
    <s v="Yes"/>
    <s v="Reading"/>
    <x v="1"/>
    <s v="High"/>
    <n v="0.20930232558139536"/>
    <x v="0"/>
    <x v="0"/>
  </r>
  <r>
    <s v="6142-PKWD"/>
    <x v="0"/>
    <n v="43"/>
    <x v="1"/>
    <x v="31"/>
    <n v="0"/>
    <s v="No"/>
    <n v="19"/>
    <s v="ID"/>
    <s v="Female"/>
    <s v="Female"/>
    <x v="26"/>
    <s v="No"/>
    <s v="No"/>
    <x v="1"/>
    <n v="2"/>
    <x v="0"/>
    <x v="0"/>
    <s v="direct debit"/>
    <n v="19"/>
    <x v="1"/>
    <n v="19"/>
    <n v="839"/>
    <x v="0"/>
    <x v="0"/>
    <s v="2021/03/09"/>
    <d v="2021-03-09T00:00:00"/>
    <x v="654"/>
    <s v="Medio"/>
    <s v="Medium"/>
    <n v="17.071951765606169"/>
    <x v="10"/>
    <s v="SMS"/>
    <s v="SMS"/>
    <b v="0"/>
    <s v="No"/>
    <s v="Reading"/>
    <x v="0"/>
    <s v="Medium"/>
    <n v="0.16279069767441862"/>
    <x v="2"/>
    <x v="0"/>
  </r>
  <r>
    <s v="9898-QCSE"/>
    <x v="0"/>
    <n v="28"/>
    <x v="0"/>
    <x v="0"/>
    <n v="0"/>
    <s v="No"/>
    <n v="0"/>
    <s v="NV"/>
    <s v="Hombre"/>
    <s v="Male"/>
    <x v="32"/>
    <s v="Yes"/>
    <s v="No"/>
    <x v="1"/>
    <n v="3"/>
    <x v="0"/>
    <x v="0"/>
    <s v="CREDIT CARD"/>
    <n v="9"/>
    <x v="0"/>
    <n v="9"/>
    <n v="248"/>
    <x v="0"/>
    <x v="0"/>
    <s v="2021-09-17"/>
    <d v="2021-09-17T00:00:00"/>
    <x v="430"/>
    <s v="Bajo"/>
    <s v="Low"/>
    <n v="10.490312384508851"/>
    <x v="0"/>
    <s v="Email"/>
    <s v="Email"/>
    <b v="0"/>
    <s v="No"/>
    <s v="Cooking"/>
    <x v="0"/>
    <s v="Low"/>
    <n v="0"/>
    <x v="0"/>
    <x v="2"/>
  </r>
  <r>
    <s v="3259-IGLI"/>
    <x v="0"/>
    <n v="59"/>
    <x v="0"/>
    <x v="9"/>
    <n v="1"/>
    <s v="Yes"/>
    <n v="0"/>
    <s v="UT"/>
    <s v="Female"/>
    <s v="Female"/>
    <x v="46"/>
    <s v="No"/>
    <s v="No"/>
    <x v="0"/>
    <n v="0"/>
    <x v="0"/>
    <x v="2"/>
    <s v="CREDIT CARD"/>
    <n v="59"/>
    <x v="0"/>
    <n v="59"/>
    <n v="3446"/>
    <x v="0"/>
    <x v="0"/>
    <s v="2021-02-18"/>
    <d v="2021-02-18T00:00:00"/>
    <x v="1211"/>
    <s v="Bajo"/>
    <s v="Low"/>
    <n v="50.876534241658192"/>
    <x v="8"/>
    <s v="Teléfono"/>
    <s v="Phone"/>
    <b v="1"/>
    <s v="Yes"/>
    <s v="Gaming"/>
    <x v="1"/>
    <s v="High"/>
    <n v="0.15254237288135594"/>
    <x v="0"/>
    <x v="0"/>
  </r>
  <r>
    <s v="0697-EVSZ"/>
    <x v="0"/>
    <n v="62"/>
    <x v="1"/>
    <x v="35"/>
    <n v="1"/>
    <s v="Yes"/>
    <n v="0"/>
    <s v="MT"/>
    <s v="Female"/>
    <s v="Female"/>
    <x v="0"/>
    <s v="No"/>
    <s v="No"/>
    <x v="0"/>
    <n v="0"/>
    <x v="1"/>
    <x v="1"/>
    <s v="direct debit"/>
    <n v="24"/>
    <x v="1"/>
    <n v="24"/>
    <n v="1482"/>
    <x v="0"/>
    <x v="0"/>
    <s v="2023-11-05"/>
    <d v="2023-11-05T00:00:00"/>
    <x v="280"/>
    <s v="Medio"/>
    <s v="Medium"/>
    <n v="20.130096019673939"/>
    <x v="7"/>
    <s v="Teléfono"/>
    <s v="Phone"/>
    <b v="1"/>
    <s v="Yes"/>
    <s v="Running"/>
    <x v="0"/>
    <s v="Low"/>
    <n v="3.2258064516129031E-2"/>
    <x v="1"/>
    <x v="0"/>
  </r>
  <r>
    <s v="8929-EUMV"/>
    <x v="0"/>
    <n v="44"/>
    <x v="1"/>
    <x v="13"/>
    <n v="1"/>
    <s v="Yes"/>
    <n v="0"/>
    <s v="VA"/>
    <s v="Female"/>
    <s v="Female"/>
    <x v="46"/>
    <s v="No"/>
    <s v="No"/>
    <x v="0"/>
    <n v="0"/>
    <x v="1"/>
    <x v="2"/>
    <s v="direct debit"/>
    <n v="53"/>
    <x v="1"/>
    <n v="53"/>
    <n v="2332"/>
    <x v="0"/>
    <x v="0"/>
    <s v="2023-12-18"/>
    <d v="2023-12-18T00:00:00"/>
    <x v="462"/>
    <s v="Bajo"/>
    <s v="Low"/>
    <n v="56.706686130630743"/>
    <x v="3"/>
    <s v="Teléfono"/>
    <s v="Phone"/>
    <b v="0"/>
    <s v="No"/>
    <s v="Cooking"/>
    <x v="1"/>
    <s v="Medium"/>
    <n v="0.13636363636363635"/>
    <x v="0"/>
    <x v="0"/>
  </r>
  <r>
    <s v="5197-LMQF"/>
    <x v="0"/>
    <n v="67"/>
    <x v="1"/>
    <x v="33"/>
    <n v="1"/>
    <s v="Yes"/>
    <n v="0"/>
    <s v="MD"/>
    <s v="Hombre"/>
    <s v="Male"/>
    <x v="16"/>
    <s v="No"/>
    <s v="No"/>
    <x v="1"/>
    <n v="5"/>
    <x v="1"/>
    <x v="2"/>
    <s v="direct debit"/>
    <n v="32"/>
    <x v="1"/>
    <n v="32"/>
    <n v="2143"/>
    <x v="0"/>
    <x v="0"/>
    <s v="2020-02-14"/>
    <d v="2020-02-14T00:00:00"/>
    <x v="200"/>
    <s v="Alto"/>
    <s v="High"/>
    <n v="28.66044067933737"/>
    <x v="8"/>
    <s v="Teléfono"/>
    <s v="Phone"/>
    <b v="0"/>
    <s v="No"/>
    <s v="Gaming"/>
    <x v="0"/>
    <s v="High"/>
    <n v="0.13432835820895522"/>
    <x v="1"/>
    <x v="0"/>
  </r>
  <r>
    <s v="9447-MEKT"/>
    <x v="0"/>
    <n v="27"/>
    <x v="1"/>
    <x v="0"/>
    <n v="0"/>
    <s v="No"/>
    <n v="0"/>
    <s v="VA"/>
    <s v="Hombre"/>
    <s v="Male"/>
    <x v="40"/>
    <s v="Yes"/>
    <s v="No"/>
    <x v="0"/>
    <n v="0"/>
    <x v="0"/>
    <x v="0"/>
    <s v="direct debit"/>
    <n v="12"/>
    <x v="1"/>
    <n v="12"/>
    <n v="339"/>
    <x v="0"/>
    <x v="0"/>
    <s v="2020/07/18"/>
    <d v="2020-07-18T00:00:00"/>
    <x v="1212"/>
    <s v="Bajo"/>
    <s v="Low"/>
    <n v="9.92092017013141"/>
    <x v="7"/>
    <s v="Email"/>
    <s v="Email"/>
    <b v="1"/>
    <s v="Yes"/>
    <s v="Cooking"/>
    <x v="0"/>
    <s v="Low"/>
    <n v="7.407407407407407E-2"/>
    <x v="0"/>
    <x v="2"/>
  </r>
  <r>
    <s v="6009-PLDF"/>
    <x v="0"/>
    <n v="50"/>
    <x v="1"/>
    <x v="23"/>
    <n v="1"/>
    <s v="Yes"/>
    <n v="0"/>
    <s v="MT"/>
    <s v="Hombre"/>
    <s v="Male"/>
    <x v="37"/>
    <s v="Yes"/>
    <s v="No"/>
    <x v="0"/>
    <n v="0"/>
    <x v="1"/>
    <x v="1"/>
    <s v="CREDIT CARD"/>
    <n v="36"/>
    <x v="0"/>
    <n v="36"/>
    <n v="1768"/>
    <x v="0"/>
    <x v="0"/>
    <s v="2022-09-10"/>
    <d v="2022-09-10T00:00:00"/>
    <x v="80"/>
    <s v="Bajo"/>
    <s v="Low"/>
    <n v="40.820203591087598"/>
    <x v="3"/>
    <s v="Teléfono"/>
    <s v="Phone"/>
    <b v="1"/>
    <s v="Yes"/>
    <s v="Gaming"/>
    <x v="1"/>
    <s v="Medium"/>
    <n v="0.12"/>
    <x v="0"/>
    <x v="2"/>
  </r>
  <r>
    <s v="1438-ZAAS"/>
    <x v="1"/>
    <n v="32"/>
    <x v="0"/>
    <x v="9"/>
    <n v="0"/>
    <s v="No"/>
    <n v="29"/>
    <s v="MI"/>
    <s v="Female"/>
    <s v="Female"/>
    <x v="25"/>
    <s v="No"/>
    <s v="No"/>
    <x v="0"/>
    <n v="0"/>
    <x v="1"/>
    <x v="0"/>
    <s v="direct debit"/>
    <n v="60"/>
    <x v="1"/>
    <n v="60"/>
    <n v="1956"/>
    <x v="1"/>
    <x v="12"/>
    <s v="2022/02/01"/>
    <d v="2022-02-01T00:00:00"/>
    <x v="774"/>
    <s v="Bajo"/>
    <s v="Low"/>
    <n v="66.919830041063207"/>
    <x v="10"/>
    <s v="SMS"/>
    <s v="SMS"/>
    <b v="1"/>
    <s v="Yes"/>
    <s v="Running"/>
    <x v="2"/>
    <s v="Medium"/>
    <n v="0.21875"/>
    <x v="0"/>
    <x v="0"/>
  </r>
  <r>
    <s v="2214-TDKP"/>
    <x v="1"/>
    <n v="3"/>
    <x v="1"/>
    <x v="4"/>
    <n v="1"/>
    <s v="Yes"/>
    <n v="0"/>
    <s v="OR"/>
    <s v="Hombre"/>
    <s v="Male"/>
    <x v="46"/>
    <s v="No"/>
    <s v="No"/>
    <x v="0"/>
    <n v="0"/>
    <x v="1"/>
    <x v="0"/>
    <s v="direct debit"/>
    <n v="41"/>
    <x v="1"/>
    <n v="41"/>
    <n v="120"/>
    <x v="2"/>
    <x v="15"/>
    <s v="2020-12-15"/>
    <d v="2020-12-15T00:00:00"/>
    <x v="444"/>
    <s v="Bajo"/>
    <s v="Low"/>
    <n v="35.605101247782343"/>
    <x v="9"/>
    <s v="Email"/>
    <s v="Email"/>
    <b v="1"/>
    <s v="Yes"/>
    <s v="Running"/>
    <x v="1"/>
    <s v="Medium"/>
    <n v="1.6666666666666667"/>
    <x v="0"/>
    <x v="0"/>
  </r>
  <r>
    <s v="8258-IYWV"/>
    <x v="1"/>
    <n v="12"/>
    <x v="5"/>
    <x v="1"/>
    <n v="1"/>
    <s v="Yes"/>
    <n v="0"/>
    <s v="DC"/>
    <s v="Hombre"/>
    <s v="Male"/>
    <x v="65"/>
    <s v="No"/>
    <s v="Yes"/>
    <x v="0"/>
    <n v="0"/>
    <x v="0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Gaming"/>
    <x v="1"/>
    <s v="Medium"/>
    <n v="0.41666666666666669"/>
    <x v="0"/>
    <x v="1"/>
  </r>
  <r>
    <s v="4388-KBKF"/>
    <x v="1"/>
    <n v="18"/>
    <x v="5"/>
    <x v="6"/>
    <n v="1"/>
    <s v="Yes"/>
    <n v="0"/>
    <s v="OR"/>
    <s v="Female"/>
    <s v="Female"/>
    <x v="0"/>
    <s v="No"/>
    <s v="No"/>
    <x v="0"/>
    <n v="0"/>
    <x v="0"/>
    <x v="0"/>
    <s v="direct debit"/>
    <n v="35"/>
    <x v="1"/>
    <n v="35"/>
    <n v="635"/>
    <x v="1"/>
    <x v="10"/>
    <s v="2020/04/01"/>
    <d v="2020-04-01T00:00:00"/>
    <x v="934"/>
    <s v="Medio"/>
    <s v="Medium"/>
    <n v="32.718442837647991"/>
    <x v="5"/>
    <s v="Teléfono"/>
    <s v="Phone"/>
    <b v="0"/>
    <s v="No"/>
    <s v="Gaming"/>
    <x v="1"/>
    <s v="Medium"/>
    <n v="0.16666666666666666"/>
    <x v="0"/>
    <x v="0"/>
  </r>
  <r>
    <s v="1490-ZOJU"/>
    <x v="0"/>
    <n v="38"/>
    <x v="1"/>
    <x v="0"/>
    <n v="0"/>
    <s v="No"/>
    <n v="0"/>
    <s v="IL"/>
    <s v="Female"/>
    <s v="Female"/>
    <x v="49"/>
    <s v="No"/>
    <s v="No"/>
    <x v="0"/>
    <n v="0"/>
    <x v="0"/>
    <x v="1"/>
    <s v="direct debit"/>
    <n v="13"/>
    <x v="1"/>
    <n v="13"/>
    <n v="505"/>
    <x v="0"/>
    <x v="0"/>
    <s v="2021-01-19"/>
    <d v="2021-01-19T00:00:00"/>
    <x v="761"/>
    <s v="Bajo"/>
    <s v="Low"/>
    <n v="11.22122344778839"/>
    <x v="6"/>
    <s v="SMS"/>
    <s v="SMS"/>
    <b v="1"/>
    <s v="Yes"/>
    <s v="Gaming"/>
    <x v="0"/>
    <s v="High"/>
    <n v="0.21052631578947367"/>
    <x v="0"/>
    <x v="0"/>
  </r>
  <r>
    <s v="8230-HTEQ"/>
    <x v="0"/>
    <n v="35"/>
    <x v="1"/>
    <x v="7"/>
    <n v="1"/>
    <s v="Yes"/>
    <n v="0"/>
    <s v="CO"/>
    <s v="Hombre"/>
    <s v="Male"/>
    <x v="23"/>
    <s v="No"/>
    <s v="No"/>
    <x v="0"/>
    <n v="0"/>
    <x v="1"/>
    <x v="0"/>
    <s v="direct debit"/>
    <n v="35"/>
    <x v="1"/>
    <n v="35"/>
    <n v="1216"/>
    <x v="0"/>
    <x v="0"/>
    <s v="2022-07-20"/>
    <d v="2022-07-20T00:00:00"/>
    <x v="917"/>
    <s v="Bajo"/>
    <s v="Low"/>
    <n v="35.266416464441633"/>
    <x v="9"/>
    <s v="SMS"/>
    <s v="SMS"/>
    <b v="1"/>
    <s v="Yes"/>
    <s v="Running"/>
    <x v="1"/>
    <s v="Medium"/>
    <n v="0.14285714285714285"/>
    <x v="0"/>
    <x v="0"/>
  </r>
  <r>
    <s v="0749-SPGY"/>
    <x v="0"/>
    <n v="62"/>
    <x v="1"/>
    <x v="0"/>
    <n v="0"/>
    <s v="No"/>
    <n v="0"/>
    <s v="IA"/>
    <s v="Hombre"/>
    <s v="Male"/>
    <x v="17"/>
    <s v="No"/>
    <s v="No"/>
    <x v="0"/>
    <n v="0"/>
    <x v="0"/>
    <x v="2"/>
    <s v="CREDIT CARD"/>
    <n v="9"/>
    <x v="0"/>
    <n v="9"/>
    <n v="561"/>
    <x v="0"/>
    <x v="0"/>
    <s v="2020/09/09"/>
    <d v="2020-09-09T00:00:00"/>
    <x v="588"/>
    <s v="Medio"/>
    <s v="Medium"/>
    <n v="7.3222790756865743"/>
    <x v="2"/>
    <s v="SMS"/>
    <s v="SMS"/>
    <b v="0"/>
    <s v="No"/>
    <s v="Running"/>
    <x v="0"/>
    <s v="Medium"/>
    <n v="6.4516129032258063E-2"/>
    <x v="0"/>
    <x v="0"/>
  </r>
  <r>
    <s v="7611-MRCU"/>
    <x v="1"/>
    <n v="37"/>
    <x v="1"/>
    <x v="5"/>
    <n v="1"/>
    <s v="Yes"/>
    <n v="0"/>
    <s v="PA"/>
    <s v="Hombre"/>
    <s v="Male"/>
    <x v="39"/>
    <s v="No"/>
    <s v="No"/>
    <x v="0"/>
    <n v="0"/>
    <x v="0"/>
    <x v="0"/>
    <s v="CREDIT CARD"/>
    <n v="44"/>
    <x v="0"/>
    <n v="44"/>
    <n v="1605"/>
    <x v="2"/>
    <x v="5"/>
    <s v="2021-06-15"/>
    <d v="2021-06-15T00:00:00"/>
    <x v="733"/>
    <s v="Medio"/>
    <s v="Medium"/>
    <n v="49.759449438867136"/>
    <x v="3"/>
    <s v="Teléfono"/>
    <s v="Phone"/>
    <b v="0"/>
    <s v="No"/>
    <s v="Cooking"/>
    <x v="1"/>
    <s v="Medium"/>
    <n v="0.16216216216216217"/>
    <x v="0"/>
    <x v="0"/>
  </r>
  <r>
    <s v="2427-JRNY"/>
    <x v="1"/>
    <n v="1"/>
    <x v="4"/>
    <x v="2"/>
    <n v="1"/>
    <s v="Yes"/>
    <n v="0"/>
    <s v="WI"/>
    <s v="Hombre"/>
    <s v="Male"/>
    <x v="26"/>
    <s v="No"/>
    <s v="No"/>
    <x v="0"/>
    <n v="0"/>
    <x v="0"/>
    <x v="0"/>
    <s v="direct debit"/>
    <n v="28"/>
    <x v="1"/>
    <n v="28"/>
    <n v="28"/>
    <x v="3"/>
    <x v="7"/>
    <s v="2022-02-22"/>
    <d v="2022-02-22T00:00:00"/>
    <x v="222"/>
    <s v="Bajo"/>
    <s v="Low"/>
    <n v="23.591215781521541"/>
    <x v="2"/>
    <s v="Teléfono"/>
    <s v="Phone"/>
    <b v="0"/>
    <s v="No"/>
    <s v="Reading"/>
    <x v="0"/>
    <s v="Medium"/>
    <n v="4"/>
    <x v="0"/>
    <x v="0"/>
  </r>
  <r>
    <s v="6594-BWGH"/>
    <x v="0"/>
    <n v="21"/>
    <x v="1"/>
    <x v="19"/>
    <n v="1"/>
    <s v="Yes"/>
    <n v="0"/>
    <s v="ID"/>
    <s v="Hombre"/>
    <s v="Male"/>
    <x v="57"/>
    <s v="Yes"/>
    <s v="No"/>
    <x v="0"/>
    <n v="0"/>
    <x v="0"/>
    <x v="0"/>
    <s v="PAPER CHECK"/>
    <n v="40"/>
    <x v="3"/>
    <n v="40"/>
    <n v="818"/>
    <x v="0"/>
    <x v="0"/>
    <s v="2021-07-09"/>
    <d v="2021-07-09T00:00:00"/>
    <x v="602"/>
    <s v="Medio"/>
    <s v="Medium"/>
    <n v="38.645798313393328"/>
    <x v="10"/>
    <s v="SMS"/>
    <s v="SMS"/>
    <b v="0"/>
    <s v="No"/>
    <s v="Cooking"/>
    <x v="1"/>
    <s v="Medium"/>
    <n v="0.33333333333333331"/>
    <x v="2"/>
    <x v="2"/>
  </r>
  <r>
    <s v="2699-OKTX"/>
    <x v="0"/>
    <n v="1"/>
    <x v="1"/>
    <x v="7"/>
    <n v="1"/>
    <s v="Yes"/>
    <n v="0"/>
    <s v="WV"/>
    <s v="Hombre"/>
    <s v="Male"/>
    <x v="34"/>
    <s v="No"/>
    <s v="Yes"/>
    <x v="0"/>
    <n v="0"/>
    <x v="0"/>
    <x v="2"/>
    <s v="direct debit"/>
    <n v="30"/>
    <x v="1"/>
    <n v="30"/>
    <n v="30"/>
    <x v="0"/>
    <x v="0"/>
    <s v="2020/03/05"/>
    <d v="2020-03-05T00:00:00"/>
    <x v="775"/>
    <s v="Medio"/>
    <s v="Medium"/>
    <n v="35.131059732086626"/>
    <x v="4"/>
    <s v="SMS"/>
    <s v="SMS"/>
    <b v="0"/>
    <s v="No"/>
    <s v="Running"/>
    <x v="1"/>
    <s v="Low"/>
    <n v="1"/>
    <x v="0"/>
    <x v="1"/>
  </r>
  <r>
    <s v="0862-EYMY"/>
    <x v="0"/>
    <n v="1"/>
    <x v="0"/>
    <x v="1"/>
    <n v="1"/>
    <s v="Yes"/>
    <n v="0"/>
    <s v="KS"/>
    <s v="Hombre"/>
    <s v="Male"/>
    <x v="18"/>
    <s v="No"/>
    <s v="No"/>
    <x v="1"/>
    <n v="6"/>
    <x v="0"/>
    <x v="0"/>
    <s v="CREDIT CARD"/>
    <n v="36"/>
    <x v="0"/>
    <n v="36"/>
    <n v="36"/>
    <x v="0"/>
    <x v="0"/>
    <s v="2020/12/28"/>
    <d v="2020-12-28T00:00:00"/>
    <x v="1081"/>
    <s v="Medio"/>
    <s v="Medium"/>
    <n v="33.081993823232388"/>
    <x v="5"/>
    <s v="Teléfono"/>
    <s v="Phone"/>
    <b v="1"/>
    <s v="Yes"/>
    <s v="Gaming"/>
    <x v="1"/>
    <s v="Medium"/>
    <n v="3"/>
    <x v="0"/>
    <x v="0"/>
  </r>
  <r>
    <s v="1991-FLBX"/>
    <x v="0"/>
    <n v="38"/>
    <x v="1"/>
    <x v="13"/>
    <n v="1"/>
    <s v="Yes"/>
    <n v="0"/>
    <s v="NE"/>
    <s v="Female"/>
    <s v="Female"/>
    <x v="64"/>
    <s v="No"/>
    <s v="Yes"/>
    <x v="0"/>
    <n v="0"/>
    <x v="0"/>
    <x v="2"/>
    <s v="direct debit"/>
    <n v="54"/>
    <x v="1"/>
    <n v="54"/>
    <n v="2055"/>
    <x v="0"/>
    <x v="0"/>
    <s v="2022-01-06"/>
    <d v="2022-01-06T00:00:00"/>
    <x v="754"/>
    <s v="Alto"/>
    <s v="High"/>
    <n v="55.117422436166919"/>
    <x v="5"/>
    <s v="Teléfono"/>
    <s v="Phone"/>
    <b v="1"/>
    <s v="Yes"/>
    <s v="Running"/>
    <x v="1"/>
    <s v="Medium"/>
    <n v="7.8947368421052627E-2"/>
    <x v="0"/>
    <x v="1"/>
  </r>
  <r>
    <s v="0173-UTGH"/>
    <x v="1"/>
    <n v="1"/>
    <x v="2"/>
    <x v="5"/>
    <n v="0"/>
    <s v="No"/>
    <n v="6"/>
    <s v="CA"/>
    <s v="Hombre"/>
    <s v="Male"/>
    <x v="41"/>
    <s v="No"/>
    <s v="Yes"/>
    <x v="0"/>
    <n v="0"/>
    <x v="0"/>
    <x v="0"/>
    <s v="direct debit"/>
    <n v="26"/>
    <x v="1"/>
    <n v="26"/>
    <n v="26"/>
    <x v="1"/>
    <x v="8"/>
    <s v="2023-12-28"/>
    <d v="2023-12-28T00:00:00"/>
    <x v="925"/>
    <s v="Bajo"/>
    <s v="Low"/>
    <n v="30.371090951907359"/>
    <x v="9"/>
    <s v="Email"/>
    <s v="Email"/>
    <b v="0"/>
    <s v="No"/>
    <s v="Reading"/>
    <x v="1"/>
    <s v="Medium"/>
    <n v="5"/>
    <x v="0"/>
    <x v="1"/>
  </r>
  <r>
    <s v="2687-DBFH"/>
    <x v="1"/>
    <n v="1"/>
    <x v="2"/>
    <x v="5"/>
    <n v="1"/>
    <s v="Yes"/>
    <n v="0"/>
    <s v="MT"/>
    <s v="Female"/>
    <s v="Female"/>
    <x v="38"/>
    <s v="No"/>
    <s v="No"/>
    <x v="0"/>
    <n v="0"/>
    <x v="1"/>
    <x v="0"/>
    <s v="direct debit"/>
    <n v="38"/>
    <x v="1"/>
    <n v="38"/>
    <n v="38"/>
    <x v="3"/>
    <x v="1"/>
    <s v="2021-08-14"/>
    <d v="2021-08-14T00:00:00"/>
    <x v="309"/>
    <s v="Medio"/>
    <s v="Medium"/>
    <n v="34.342715225417876"/>
    <x v="8"/>
    <s v="SMS"/>
    <s v="SMS"/>
    <b v="1"/>
    <s v="Yes"/>
    <s v="Reading"/>
    <x v="1"/>
    <s v="High"/>
    <n v="9"/>
    <x v="0"/>
    <x v="0"/>
  </r>
  <r>
    <s v="5544-MGCA"/>
    <x v="1"/>
    <n v="74"/>
    <x v="4"/>
    <x v="4"/>
    <n v="1"/>
    <s v="Yes"/>
    <n v="0"/>
    <s v="MI"/>
    <s v="Hombre"/>
    <s v="Male"/>
    <x v="1"/>
    <s v="No"/>
    <s v="Yes"/>
    <x v="0"/>
    <n v="0"/>
    <x v="1"/>
    <x v="2"/>
    <s v="direct debit"/>
    <n v="67"/>
    <x v="1"/>
    <n v="67"/>
    <n v="4977"/>
    <x v="4"/>
    <x v="14"/>
    <s v="2020-08-27"/>
    <d v="2020-08-27T00:00:00"/>
    <x v="781"/>
    <s v="Alto"/>
    <s v="High"/>
    <n v="69.076669178514621"/>
    <x v="0"/>
    <s v="Teléfono"/>
    <s v="Phone"/>
    <b v="0"/>
    <s v="No"/>
    <s v="Cooking"/>
    <x v="2"/>
    <s v="Low"/>
    <n v="0"/>
    <x v="0"/>
    <x v="1"/>
  </r>
  <r>
    <s v="7842-AQJK"/>
    <x v="0"/>
    <n v="32"/>
    <x v="1"/>
    <x v="0"/>
    <n v="0"/>
    <s v="No"/>
    <n v="0"/>
    <s v="LA"/>
    <s v="Hombre"/>
    <s v="Male"/>
    <x v="21"/>
    <s v="No"/>
    <s v="No"/>
    <x v="1"/>
    <n v="2"/>
    <x v="0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unning"/>
    <x v="0"/>
    <s v="Medium"/>
    <n v="0.15625"/>
    <x v="0"/>
    <x v="0"/>
  </r>
  <r>
    <s v="3343-KFWJ"/>
    <x v="0"/>
    <n v="44"/>
    <x v="1"/>
    <x v="0"/>
    <n v="0"/>
    <s v="No"/>
    <n v="0"/>
    <s v="NV"/>
    <s v="Female"/>
    <s v="Female"/>
    <x v="7"/>
    <s v="No"/>
    <s v="No"/>
    <x v="0"/>
    <n v="0"/>
    <x v="0"/>
    <x v="1"/>
    <s v="direct debit"/>
    <n v="9"/>
    <x v="1"/>
    <n v="9"/>
    <n v="381"/>
    <x v="0"/>
    <x v="0"/>
    <s v="2021/07/06"/>
    <d v="2021-07-06T00:00:00"/>
    <x v="898"/>
    <s v="Alto"/>
    <s v="High"/>
    <n v="8.5251658572257387"/>
    <x v="7"/>
    <s v="SMS"/>
    <s v="SMS"/>
    <b v="1"/>
    <s v="Yes"/>
    <s v="Running"/>
    <x v="0"/>
    <s v="Low"/>
    <n v="4.5454545454545456E-2"/>
    <x v="0"/>
    <x v="0"/>
  </r>
  <r>
    <s v="4658-EGQF"/>
    <x v="1"/>
    <n v="10"/>
    <x v="0"/>
    <x v="34"/>
    <n v="0"/>
    <s v="No"/>
    <n v="50"/>
    <s v="DE"/>
    <s v="Hombre"/>
    <s v="Male"/>
    <x v="57"/>
    <s v="Yes"/>
    <s v="No"/>
    <x v="0"/>
    <n v="0"/>
    <x v="0"/>
    <x v="0"/>
    <s v="direct debit"/>
    <n v="41"/>
    <x v="1"/>
    <n v="41"/>
    <n v="410"/>
    <x v="1"/>
    <x v="12"/>
    <s v="2023/03/10"/>
    <d v="2023-03-10T00:00:00"/>
    <x v="933"/>
    <s v="Medio"/>
    <s v="Medium"/>
    <n v="47.081526500278827"/>
    <x v="5"/>
    <s v="SMS"/>
    <s v="SMS"/>
    <b v="0"/>
    <s v="No"/>
    <s v="Reading"/>
    <x v="1"/>
    <s v="Medium"/>
    <n v="0.3"/>
    <x v="1"/>
    <x v="2"/>
  </r>
  <r>
    <s v="1838-QHYQ"/>
    <x v="0"/>
    <n v="6"/>
    <x v="1"/>
    <x v="5"/>
    <n v="1"/>
    <s v="Yes"/>
    <n v="0"/>
    <s v="IA"/>
    <s v="Hombre"/>
    <s v="Male"/>
    <x v="31"/>
    <s v="No"/>
    <s v="No"/>
    <x v="0"/>
    <n v="0"/>
    <x v="0"/>
    <x v="0"/>
    <s v="CREDIT CARD"/>
    <n v="29"/>
    <x v="0"/>
    <n v="29"/>
    <n v="181"/>
    <x v="0"/>
    <x v="0"/>
    <s v="2020-12-17"/>
    <d v="2020-12-17T00:00:00"/>
    <x v="1213"/>
    <s v="Medio"/>
    <s v="Medium"/>
    <n v="29.434826585528661"/>
    <x v="10"/>
    <s v="SMS"/>
    <s v="SMS"/>
    <b v="1"/>
    <s v="Yes"/>
    <s v="Reading"/>
    <x v="0"/>
    <s v="Medium"/>
    <n v="1.1666666666666667"/>
    <x v="0"/>
    <x v="0"/>
  </r>
  <r>
    <s v="4484-DETX"/>
    <x v="0"/>
    <n v="8"/>
    <x v="1"/>
    <x v="0"/>
    <n v="0"/>
    <s v="No"/>
    <n v="0"/>
    <s v="MN"/>
    <s v="Female"/>
    <s v="Female"/>
    <x v="14"/>
    <s v="No"/>
    <s v="No"/>
    <x v="1"/>
    <n v="4"/>
    <x v="0"/>
    <x v="2"/>
    <s v="direct debit"/>
    <n v="8"/>
    <x v="1"/>
    <n v="8"/>
    <n v="65"/>
    <x v="0"/>
    <x v="0"/>
    <s v="2020/06/08"/>
    <d v="2020-06-08T00:00:00"/>
    <x v="993"/>
    <s v="Medio"/>
    <s v="Medium"/>
    <n v="7.8164140451256587"/>
    <x v="6"/>
    <s v="Email"/>
    <s v="Email"/>
    <b v="0"/>
    <s v="No"/>
    <s v="Reading"/>
    <x v="0"/>
    <s v="High"/>
    <n v="1"/>
    <x v="0"/>
    <x v="0"/>
  </r>
  <r>
    <s v="3678-PYNY"/>
    <x v="0"/>
    <n v="69"/>
    <x v="2"/>
    <x v="0"/>
    <n v="0"/>
    <s v="No"/>
    <n v="0"/>
    <s v="OH"/>
    <s v="Hombre"/>
    <s v="Male"/>
    <x v="39"/>
    <s v="No"/>
    <s v="No"/>
    <x v="0"/>
    <n v="0"/>
    <x v="0"/>
    <x v="2"/>
    <s v="CREDIT CARD"/>
    <n v="13"/>
    <x v="0"/>
    <n v="13"/>
    <n v="908"/>
    <x v="0"/>
    <x v="0"/>
    <s v="2023/06/14"/>
    <d v="2023-06-14T00:00:00"/>
    <x v="1214"/>
    <s v="Bajo"/>
    <s v="Low"/>
    <n v="14.77676252114718"/>
    <x v="4"/>
    <s v="Email"/>
    <s v="Email"/>
    <b v="1"/>
    <s v="Yes"/>
    <s v="Gaming"/>
    <x v="0"/>
    <s v="Low"/>
    <n v="1.4492753623188406E-2"/>
    <x v="0"/>
    <x v="0"/>
  </r>
  <r>
    <s v="7795-QKXX"/>
    <x v="1"/>
    <n v="11"/>
    <x v="2"/>
    <x v="6"/>
    <n v="1"/>
    <s v="Yes"/>
    <n v="0"/>
    <s v="UT"/>
    <s v="Female"/>
    <s v="Female"/>
    <x v="31"/>
    <s v="No"/>
    <s v="No"/>
    <x v="0"/>
    <n v="0"/>
    <x v="0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Reading"/>
    <x v="0"/>
    <s v="Medium"/>
    <n v="0.45454545454545453"/>
    <x v="0"/>
    <x v="0"/>
  </r>
  <r>
    <s v="6698-NDYG"/>
    <x v="0"/>
    <n v="64"/>
    <x v="1"/>
    <x v="20"/>
    <n v="1"/>
    <s v="Yes"/>
    <n v="0"/>
    <s v="MI"/>
    <s v="Female"/>
    <s v="Female"/>
    <x v="33"/>
    <s v="Yes"/>
    <s v="No"/>
    <x v="0"/>
    <n v="0"/>
    <x v="1"/>
    <x v="1"/>
    <s v="direct debit"/>
    <n v="30"/>
    <x v="1"/>
    <n v="30"/>
    <n v="1927"/>
    <x v="0"/>
    <x v="0"/>
    <s v="2023-08-13"/>
    <d v="2023-08-13T00:00:00"/>
    <x v="217"/>
    <s v="Medio"/>
    <s v="Medium"/>
    <n v="28.533782958309491"/>
    <x v="2"/>
    <s v="Email"/>
    <s v="Email"/>
    <b v="0"/>
    <s v="No"/>
    <s v="Cooking"/>
    <x v="0"/>
    <s v="Medium"/>
    <n v="6.25E-2"/>
    <x v="2"/>
    <x v="2"/>
  </r>
  <r>
    <s v="0854-VNNJ"/>
    <x v="0"/>
    <n v="74"/>
    <x v="1"/>
    <x v="1"/>
    <n v="1"/>
    <s v="Yes"/>
    <n v="0"/>
    <s v="WI"/>
    <s v="Female"/>
    <s v="Female"/>
    <x v="56"/>
    <s v="No"/>
    <s v="Yes"/>
    <x v="0"/>
    <n v="0"/>
    <x v="1"/>
    <x v="2"/>
    <s v="PAPER CHECK"/>
    <n v="37"/>
    <x v="3"/>
    <n v="37"/>
    <n v="2737"/>
    <x v="0"/>
    <x v="0"/>
    <s v="2023/03/15"/>
    <d v="2023-03-15T00:00:00"/>
    <x v="1215"/>
    <s v="Bajo"/>
    <s v="Low"/>
    <n v="43.866053933891507"/>
    <x v="4"/>
    <s v="SMS"/>
    <s v="SMS"/>
    <b v="0"/>
    <s v="No"/>
    <s v="Reading"/>
    <x v="1"/>
    <s v="Low"/>
    <n v="1.3513513513513514E-2"/>
    <x v="0"/>
    <x v="1"/>
  </r>
  <r>
    <s v="6776-RURY"/>
    <x v="0"/>
    <n v="42"/>
    <x v="1"/>
    <x v="0"/>
    <n v="0"/>
    <s v="No"/>
    <n v="0"/>
    <s v="CT"/>
    <s v="Hombre"/>
    <s v="Male"/>
    <x v="45"/>
    <s v="No"/>
    <s v="No"/>
    <x v="0"/>
    <n v="0"/>
    <x v="0"/>
    <x v="2"/>
    <s v="direct debit"/>
    <n v="17"/>
    <x v="1"/>
    <n v="17"/>
    <n v="706"/>
    <x v="0"/>
    <x v="0"/>
    <s v="2020-09-16"/>
    <d v="2020-09-16T00:00:00"/>
    <x v="324"/>
    <s v="Bajo"/>
    <s v="Low"/>
    <n v="15.205419332948519"/>
    <x v="9"/>
    <s v="Email"/>
    <s v="Email"/>
    <b v="0"/>
    <s v="No"/>
    <s v="Running"/>
    <x v="0"/>
    <s v="Medium"/>
    <n v="0.11904761904761904"/>
    <x v="0"/>
    <x v="0"/>
  </r>
  <r>
    <s v="1613-FLGJ"/>
    <x v="1"/>
    <n v="1"/>
    <x v="5"/>
    <x v="7"/>
    <n v="1"/>
    <s v="Yes"/>
    <n v="0"/>
    <s v="PA"/>
    <s v="Hombre"/>
    <s v="Male"/>
    <x v="25"/>
    <s v="No"/>
    <s v="No"/>
    <x v="0"/>
    <n v="0"/>
    <x v="0"/>
    <x v="0"/>
    <s v="direct debit"/>
    <n v="38"/>
    <x v="1"/>
    <n v="38"/>
    <n v="38"/>
    <x v="1"/>
    <x v="6"/>
    <s v="2022/09/06"/>
    <d v="2022-09-06T00:00:00"/>
    <x v="835"/>
    <s v="Bajo"/>
    <s v="Low"/>
    <n v="40.580567479295603"/>
    <x v="4"/>
    <s v="Email"/>
    <s v="Email"/>
    <b v="1"/>
    <s v="Yes"/>
    <s v="Running"/>
    <x v="1"/>
    <s v="Low"/>
    <n v="1"/>
    <x v="0"/>
    <x v="0"/>
  </r>
  <r>
    <s v="0846-JCRG"/>
    <x v="1"/>
    <n v="1"/>
    <x v="1"/>
    <x v="2"/>
    <n v="1"/>
    <s v="Yes"/>
    <n v="0"/>
    <s v="WV"/>
    <s v="Hombre"/>
    <s v="Male"/>
    <x v="46"/>
    <s v="No"/>
    <s v="No"/>
    <x v="0"/>
    <n v="0"/>
    <x v="0"/>
    <x v="0"/>
    <s v="PAPER CHECK"/>
    <n v="27"/>
    <x v="3"/>
    <n v="27"/>
    <n v="27"/>
    <x v="1"/>
    <x v="10"/>
    <s v="2022-12-17"/>
    <d v="2022-12-17T00:00:00"/>
    <x v="105"/>
    <s v="Bajo"/>
    <s v="Low"/>
    <n v="23.733620813049491"/>
    <x v="0"/>
    <s v="SMS"/>
    <s v="SMS"/>
    <b v="1"/>
    <s v="Yes"/>
    <s v="Running"/>
    <x v="0"/>
    <s v="Low"/>
    <n v="0"/>
    <x v="0"/>
    <x v="0"/>
  </r>
  <r>
    <s v="6155-PKOP"/>
    <x v="0"/>
    <n v="42"/>
    <x v="1"/>
    <x v="5"/>
    <n v="1"/>
    <s v="Yes"/>
    <n v="0"/>
    <s v="CO"/>
    <s v="Hombre"/>
    <s v="Male"/>
    <x v="34"/>
    <s v="No"/>
    <s v="Yes"/>
    <x v="0"/>
    <n v="0"/>
    <x v="0"/>
    <x v="1"/>
    <s v="direct debit"/>
    <n v="36"/>
    <x v="1"/>
    <n v="36"/>
    <n v="1495"/>
    <x v="0"/>
    <x v="0"/>
    <s v="2021-02-04"/>
    <d v="2021-02-04T00:00:00"/>
    <x v="1216"/>
    <s v="Medio"/>
    <s v="Medium"/>
    <n v="31.747338815858988"/>
    <x v="6"/>
    <s v="SMS"/>
    <s v="SMS"/>
    <b v="0"/>
    <s v="No"/>
    <s v="Gaming"/>
    <x v="1"/>
    <s v="High"/>
    <n v="0.19047619047619047"/>
    <x v="0"/>
    <x v="1"/>
  </r>
  <r>
    <s v="4126-OLBR"/>
    <x v="0"/>
    <n v="69"/>
    <x v="0"/>
    <x v="0"/>
    <n v="0"/>
    <s v="No"/>
    <n v="0"/>
    <s v="KS"/>
    <s v="Hombre"/>
    <s v="Male"/>
    <x v="22"/>
    <s v="Yes"/>
    <s v="No"/>
    <x v="1"/>
    <n v="2"/>
    <x v="0"/>
    <x v="2"/>
    <s v="direct debit"/>
    <n v="9"/>
    <x v="1"/>
    <n v="9"/>
    <n v="619"/>
    <x v="0"/>
    <x v="0"/>
    <s v="2021-08-18"/>
    <d v="2021-08-18T00:00:00"/>
    <x v="518"/>
    <s v="Medio"/>
    <s v="Medium"/>
    <n v="7.9073227955881977"/>
    <x v="3"/>
    <s v="Teléfono"/>
    <s v="Phone"/>
    <b v="1"/>
    <s v="Yes"/>
    <s v="Gaming"/>
    <x v="0"/>
    <s v="Medium"/>
    <n v="8.6956521739130432E-2"/>
    <x v="0"/>
    <x v="2"/>
  </r>
  <r>
    <s v="3102-OOVK"/>
    <x v="0"/>
    <n v="14"/>
    <x v="1"/>
    <x v="3"/>
    <n v="1"/>
    <s v="Yes"/>
    <n v="0"/>
    <s v="AR"/>
    <s v="Female"/>
    <s v="Female"/>
    <x v="24"/>
    <s v="No"/>
    <s v="No"/>
    <x v="0"/>
    <n v="0"/>
    <x v="0"/>
    <x v="1"/>
    <s v="CREDIT CARD"/>
    <n v="33"/>
    <x v="0"/>
    <n v="33"/>
    <n v="469"/>
    <x v="0"/>
    <x v="0"/>
    <s v="2021/05/12"/>
    <d v="2021-05-12T00:00:00"/>
    <x v="215"/>
    <s v="Alto"/>
    <s v="High"/>
    <n v="30.842355823624409"/>
    <x v="5"/>
    <s v="SMS"/>
    <s v="SMS"/>
    <b v="1"/>
    <s v="Yes"/>
    <s v="Running"/>
    <x v="1"/>
    <s v="Medium"/>
    <n v="0.21428571428571427"/>
    <x v="0"/>
    <x v="0"/>
  </r>
  <r>
    <s v="0649-SLDT"/>
    <x v="0"/>
    <n v="30"/>
    <x v="1"/>
    <x v="15"/>
    <n v="1"/>
    <s v="Yes"/>
    <n v="0"/>
    <s v="WV"/>
    <s v="Hombre"/>
    <s v="Male"/>
    <x v="50"/>
    <s v="Yes"/>
    <s v="No"/>
    <x v="1"/>
    <n v="2"/>
    <x v="1"/>
    <x v="0"/>
    <s v="CREDIT CARD"/>
    <n v="16"/>
    <x v="0"/>
    <n v="16"/>
    <n v="477"/>
    <x v="0"/>
    <x v="0"/>
    <s v="2021/01/03"/>
    <d v="2021-01-03T00:00:00"/>
    <x v="381"/>
    <s v="Medio"/>
    <s v="Medium"/>
    <n v="16.967389837068669"/>
    <x v="7"/>
    <s v="SMS"/>
    <s v="SMS"/>
    <b v="0"/>
    <s v="No"/>
    <s v="Running"/>
    <x v="0"/>
    <s v="Low"/>
    <n v="6.6666666666666666E-2"/>
    <x v="2"/>
    <x v="2"/>
  </r>
  <r>
    <s v="4395-CEKQ"/>
    <x v="0"/>
    <n v="67"/>
    <x v="1"/>
    <x v="1"/>
    <n v="1"/>
    <s v="Yes"/>
    <n v="0"/>
    <s v="FL"/>
    <s v="Hombre"/>
    <s v="Male"/>
    <x v="45"/>
    <s v="No"/>
    <s v="No"/>
    <x v="1"/>
    <n v="5"/>
    <x v="0"/>
    <x v="1"/>
    <s v="CREDIT CARD"/>
    <n v="22"/>
    <x v="0"/>
    <n v="22"/>
    <n v="1444"/>
    <x v="0"/>
    <x v="0"/>
    <s v="2020/02/07"/>
    <d v="2020-02-07T00:00:00"/>
    <x v="1003"/>
    <s v="Alto"/>
    <s v="High"/>
    <n v="20.994443399666419"/>
    <x v="6"/>
    <s v="Teléfono"/>
    <s v="Phone"/>
    <b v="1"/>
    <s v="Yes"/>
    <s v="Gaming"/>
    <x v="0"/>
    <s v="High"/>
    <n v="0.11940298507462686"/>
    <x v="0"/>
    <x v="0"/>
  </r>
  <r>
    <s v="4945-WHVP"/>
    <x v="0"/>
    <n v="20"/>
    <x v="0"/>
    <x v="1"/>
    <n v="1"/>
    <s v="Yes"/>
    <n v="0"/>
    <s v="LA"/>
    <s v="Female"/>
    <s v="Female"/>
    <x v="14"/>
    <s v="No"/>
    <s v="No"/>
    <x v="0"/>
    <n v="0"/>
    <x v="0"/>
    <x v="0"/>
    <s v="CREDIT CARD"/>
    <n v="26"/>
    <x v="0"/>
    <n v="26"/>
    <n v="518"/>
    <x v="0"/>
    <x v="0"/>
    <s v="2023-11-05"/>
    <d v="2023-11-05T00:00:00"/>
    <x v="1217"/>
    <s v="Bajo"/>
    <s v="Low"/>
    <n v="23.43208659968769"/>
    <x v="8"/>
    <s v="Email"/>
    <s v="Email"/>
    <b v="0"/>
    <s v="No"/>
    <s v="Reading"/>
    <x v="0"/>
    <s v="High"/>
    <n v="0.45"/>
    <x v="0"/>
    <x v="0"/>
  </r>
  <r>
    <s v="2368-CMBM"/>
    <x v="0"/>
    <n v="61"/>
    <x v="1"/>
    <x v="0"/>
    <n v="0"/>
    <s v="No"/>
    <n v="0"/>
    <s v="KS"/>
    <s v="Female"/>
    <s v="Female"/>
    <x v="11"/>
    <s v="No"/>
    <s v="No"/>
    <x v="0"/>
    <n v="0"/>
    <x v="0"/>
    <x v="2"/>
    <s v="direct debit"/>
    <n v="11"/>
    <x v="1"/>
    <n v="11"/>
    <n v="702"/>
    <x v="0"/>
    <x v="0"/>
    <s v="2020-05-04"/>
    <d v="2020-05-04T00:00:00"/>
    <x v="762"/>
    <s v="Alto"/>
    <s v="High"/>
    <n v="11.4851616332462"/>
    <x v="0"/>
    <s v="Email"/>
    <s v="Email"/>
    <b v="0"/>
    <s v="No"/>
    <s v="Running"/>
    <x v="0"/>
    <s v="Low"/>
    <n v="0"/>
    <x v="0"/>
    <x v="0"/>
  </r>
  <r>
    <s v="8730-MTEW"/>
    <x v="1"/>
    <n v="51"/>
    <x v="2"/>
    <x v="4"/>
    <n v="0"/>
    <s v="No"/>
    <n v="33"/>
    <s v="KY"/>
    <s v="Female"/>
    <s v="Female"/>
    <x v="6"/>
    <s v="No"/>
    <s v="Yes"/>
    <x v="0"/>
    <n v="0"/>
    <x v="1"/>
    <x v="0"/>
    <s v="direct debit"/>
    <n v="53"/>
    <x v="1"/>
    <n v="53"/>
    <n v="2732"/>
    <x v="4"/>
    <x v="3"/>
    <s v="2022/10/01"/>
    <d v="2022-10-01T00:00:00"/>
    <x v="1218"/>
    <s v="Alto"/>
    <s v="High"/>
    <n v="42.696535887214381"/>
    <x v="4"/>
    <s v="SMS"/>
    <s v="SMS"/>
    <b v="0"/>
    <s v="No"/>
    <s v="Running"/>
    <x v="1"/>
    <s v="Low"/>
    <n v="1.9607843137254902E-2"/>
    <x v="0"/>
    <x v="0"/>
  </r>
  <r>
    <s v="2383-TBTM"/>
    <x v="1"/>
    <n v="1"/>
    <x v="1"/>
    <x v="0"/>
    <n v="1"/>
    <s v="Yes"/>
    <n v="0"/>
    <s v="NM"/>
    <s v="Female"/>
    <s v="Female"/>
    <x v="5"/>
    <s v="No"/>
    <s v="No"/>
    <x v="0"/>
    <n v="0"/>
    <x v="1"/>
    <x v="0"/>
    <s v="direct debit"/>
    <n v="48"/>
    <x v="1"/>
    <n v="48"/>
    <n v="48"/>
    <x v="2"/>
    <x v="15"/>
    <s v="2022/04/14"/>
    <d v="2022-04-14T00:00:00"/>
    <x v="279"/>
    <s v="Alto"/>
    <s v="High"/>
    <n v="40.228990637433867"/>
    <x v="10"/>
    <s v="Email"/>
    <s v="Email"/>
    <b v="1"/>
    <s v="Yes"/>
    <s v="Running"/>
    <x v="1"/>
    <s v="Medium"/>
    <n v="7"/>
    <x v="0"/>
    <x v="0"/>
  </r>
  <r>
    <s v="2250-PCAO"/>
    <x v="0"/>
    <n v="17"/>
    <x v="1"/>
    <x v="17"/>
    <n v="1"/>
    <s v="Yes"/>
    <n v="0"/>
    <s v="CT"/>
    <s v="Hombre"/>
    <s v="Male"/>
    <x v="47"/>
    <s v="Yes"/>
    <s v="No"/>
    <x v="1"/>
    <n v="5"/>
    <x v="0"/>
    <x v="0"/>
    <s v="CREDIT CARD"/>
    <n v="14"/>
    <x v="0"/>
    <n v="14"/>
    <n v="242"/>
    <x v="0"/>
    <x v="0"/>
    <s v="2022/12/31"/>
    <d v="2022-12-31T00:00:00"/>
    <x v="181"/>
    <s v="Medio"/>
    <s v="Medium"/>
    <n v="13.913951874893399"/>
    <x v="5"/>
    <s v="Email"/>
    <s v="Email"/>
    <b v="0"/>
    <s v="No"/>
    <s v="Running"/>
    <x v="0"/>
    <s v="Medium"/>
    <n v="0.17647058823529413"/>
    <x v="2"/>
    <x v="2"/>
  </r>
  <r>
    <s v="0572-MKJO"/>
    <x v="0"/>
    <n v="8"/>
    <x v="2"/>
    <x v="4"/>
    <n v="1"/>
    <s v="Yes"/>
    <n v="0"/>
    <s v="VT"/>
    <s v="Female"/>
    <s v="Female"/>
    <x v="59"/>
    <s v="No"/>
    <s v="No"/>
    <x v="0"/>
    <n v="0"/>
    <x v="0"/>
    <x v="0"/>
    <s v="CREDIT CARD"/>
    <n v="10"/>
    <x v="0"/>
    <n v="10"/>
    <n v="81"/>
    <x v="0"/>
    <x v="0"/>
    <s v="2022/11/27"/>
    <d v="2022-11-27T00:00:00"/>
    <x v="317"/>
    <s v="Alto"/>
    <s v="High"/>
    <n v="10.523421403808801"/>
    <x v="6"/>
    <s v="Teléfono"/>
    <s v="Phone"/>
    <b v="1"/>
    <s v="Yes"/>
    <s v="Cooking"/>
    <x v="0"/>
    <s v="High"/>
    <n v="1"/>
    <x v="0"/>
    <x v="0"/>
  </r>
  <r>
    <s v="4268-GQBZ"/>
    <x v="1"/>
    <n v="69"/>
    <x v="4"/>
    <x v="6"/>
    <n v="1"/>
    <s v="Yes"/>
    <n v="0"/>
    <s v="AL"/>
    <s v="Hombre"/>
    <s v="Male"/>
    <x v="63"/>
    <s v="No"/>
    <s v="Yes"/>
    <x v="0"/>
    <n v="0"/>
    <x v="1"/>
    <x v="0"/>
    <s v="direct debit"/>
    <n v="45"/>
    <x v="1"/>
    <n v="45"/>
    <n v="3099"/>
    <x v="1"/>
    <x v="12"/>
    <s v="2022-08-20"/>
    <d v="2022-08-20T00:00:00"/>
    <x v="799"/>
    <s v="Bajo"/>
    <s v="Low"/>
    <n v="51.939803940716793"/>
    <x v="3"/>
    <s v="SMS"/>
    <s v="SMS"/>
    <b v="0"/>
    <s v="No"/>
    <s v="Gaming"/>
    <x v="1"/>
    <s v="Medium"/>
    <n v="8.6956521739130432E-2"/>
    <x v="0"/>
    <x v="1"/>
  </r>
  <r>
    <s v="0170-MZAM"/>
    <x v="1"/>
    <n v="30"/>
    <x v="0"/>
    <x v="1"/>
    <n v="1"/>
    <s v="Yes"/>
    <n v="0"/>
    <s v="WV"/>
    <s v="Female"/>
    <s v="Female"/>
    <x v="15"/>
    <s v="No"/>
    <s v="No"/>
    <x v="0"/>
    <n v="0"/>
    <x v="0"/>
    <x v="0"/>
    <s v="direct debit"/>
    <n v="47"/>
    <x v="1"/>
    <n v="47"/>
    <n v="1435"/>
    <x v="4"/>
    <x v="14"/>
    <s v="2020-11-03"/>
    <d v="2020-11-03T00:00:00"/>
    <x v="389"/>
    <s v="Bajo"/>
    <s v="Low"/>
    <n v="44.081088386152928"/>
    <x v="7"/>
    <s v="Email"/>
    <s v="Email"/>
    <b v="0"/>
    <s v="No"/>
    <s v="Cooking"/>
    <x v="1"/>
    <s v="Low"/>
    <n v="6.6666666666666666E-2"/>
    <x v="0"/>
    <x v="0"/>
  </r>
  <r>
    <s v="3529-XGRD"/>
    <x v="1"/>
    <n v="42"/>
    <x v="2"/>
    <x v="3"/>
    <n v="1"/>
    <s v="Yes"/>
    <n v="0"/>
    <s v="CT"/>
    <s v="Hombre"/>
    <s v="Male"/>
    <x v="12"/>
    <s v="No"/>
    <s v="No"/>
    <x v="0"/>
    <n v="0"/>
    <x v="1"/>
    <x v="0"/>
    <s v="direct debit"/>
    <n v="46"/>
    <x v="1"/>
    <n v="46"/>
    <n v="1914"/>
    <x v="3"/>
    <x v="1"/>
    <s v="2020-03-20"/>
    <d v="2020-03-20T00:00:00"/>
    <x v="872"/>
    <s v="Bajo"/>
    <s v="Low"/>
    <n v="51.014299746911867"/>
    <x v="4"/>
    <s v="Email"/>
    <s v="Email"/>
    <b v="0"/>
    <s v="No"/>
    <s v="Gaming"/>
    <x v="1"/>
    <s v="Low"/>
    <n v="2.3809523809523808E-2"/>
    <x v="0"/>
    <x v="0"/>
  </r>
  <r>
    <s v="9329-CZWM"/>
    <x v="0"/>
    <n v="1"/>
    <x v="1"/>
    <x v="0"/>
    <n v="0"/>
    <s v="No"/>
    <n v="0"/>
    <s v="NJ"/>
    <s v="Female"/>
    <s v="Female"/>
    <x v="59"/>
    <s v="No"/>
    <s v="No"/>
    <x v="0"/>
    <n v="0"/>
    <x v="0"/>
    <x v="0"/>
    <s v="direct debit"/>
    <n v="8"/>
    <x v="1"/>
    <n v="8"/>
    <n v="8"/>
    <x v="0"/>
    <x v="0"/>
    <s v="2021/02/01"/>
    <d v="2021-02-01T00:00:00"/>
    <x v="689"/>
    <s v="Medio"/>
    <s v="Medium"/>
    <n v="8.0980952506653843"/>
    <x v="2"/>
    <s v="Teléfono"/>
    <s v="Phone"/>
    <b v="1"/>
    <s v="Yes"/>
    <s v="Reading"/>
    <x v="0"/>
    <s v="Medium"/>
    <n v="4"/>
    <x v="0"/>
    <x v="0"/>
  </r>
  <r>
    <s v="4586-OCHA"/>
    <x v="0"/>
    <n v="2"/>
    <x v="2"/>
    <x v="29"/>
    <n v="1"/>
    <s v="Yes"/>
    <n v="0"/>
    <s v="AL"/>
    <s v="Female"/>
    <s v="Female"/>
    <x v="3"/>
    <s v="No"/>
    <s v="No"/>
    <x v="1"/>
    <n v="2"/>
    <x v="0"/>
    <x v="0"/>
    <s v="CREDIT CARD"/>
    <n v="19"/>
    <x v="0"/>
    <n v="19"/>
    <n v="43"/>
    <x v="0"/>
    <x v="0"/>
    <s v="2023-01-15"/>
    <d v="2023-01-15T00:00:00"/>
    <x v="938"/>
    <s v="Bajo"/>
    <s v="Low"/>
    <n v="20.25509120093005"/>
    <x v="1"/>
    <s v="SMS"/>
    <s v="SMS"/>
    <b v="1"/>
    <s v="Yes"/>
    <s v="Gaming"/>
    <x v="0"/>
    <s v="High"/>
    <n v="5"/>
    <x v="2"/>
    <x v="0"/>
  </r>
  <r>
    <s v="2087-PXYY"/>
    <x v="1"/>
    <n v="1"/>
    <x v="1"/>
    <x v="0"/>
    <n v="0"/>
    <s v="No"/>
    <n v="0"/>
    <s v="IN"/>
    <s v="Hombre"/>
    <s v="Male"/>
    <x v="23"/>
    <s v="No"/>
    <s v="No"/>
    <x v="0"/>
    <n v="0"/>
    <x v="0"/>
    <x v="0"/>
    <s v="PAPER CHECK"/>
    <n v="9"/>
    <x v="3"/>
    <n v="9"/>
    <n v="9"/>
    <x v="2"/>
    <x v="2"/>
    <s v="2022-11-01"/>
    <d v="2022-11-01T00:00:00"/>
    <x v="298"/>
    <s v="Bajo"/>
    <s v="Low"/>
    <n v="10.513974658270911"/>
    <x v="2"/>
    <s v="SMS"/>
    <s v="SMS"/>
    <b v="1"/>
    <s v="Yes"/>
    <s v="Gaming"/>
    <x v="0"/>
    <s v="Medium"/>
    <n v="4"/>
    <x v="0"/>
    <x v="0"/>
  </r>
  <r>
    <s v="5961-FNFP"/>
    <x v="0"/>
    <n v="12"/>
    <x v="1"/>
    <x v="18"/>
    <n v="0"/>
    <s v="No"/>
    <n v="47"/>
    <s v="OH"/>
    <s v="Female"/>
    <s v="Female"/>
    <x v="32"/>
    <s v="Yes"/>
    <s v="No"/>
    <x v="0"/>
    <n v="0"/>
    <x v="0"/>
    <x v="0"/>
    <s v="direct debit"/>
    <n v="30"/>
    <x v="1"/>
    <n v="30"/>
    <n v="372"/>
    <x v="0"/>
    <x v="0"/>
    <s v="2020-01-12"/>
    <d v="2020-01-12T00:00:00"/>
    <x v="396"/>
    <s v="Bajo"/>
    <s v="Low"/>
    <n v="32.075516567675983"/>
    <x v="1"/>
    <s v="Email"/>
    <s v="Email"/>
    <b v="1"/>
    <s v="Yes"/>
    <s v="Running"/>
    <x v="1"/>
    <s v="High"/>
    <n v="0.83333333333333337"/>
    <x v="0"/>
    <x v="2"/>
  </r>
  <r>
    <s v="6341-KAZD"/>
    <x v="0"/>
    <n v="48"/>
    <x v="1"/>
    <x v="0"/>
    <n v="0"/>
    <s v="No"/>
    <n v="0"/>
    <s v="TX"/>
    <s v="Female"/>
    <s v="Female"/>
    <x v="58"/>
    <s v="No"/>
    <s v="No"/>
    <x v="0"/>
    <n v="0"/>
    <x v="0"/>
    <x v="2"/>
    <s v="direct debit"/>
    <n v="7"/>
    <x v="1"/>
    <n v="7"/>
    <n v="340"/>
    <x v="0"/>
    <x v="0"/>
    <s v="2021-07-09"/>
    <d v="2021-07-09T00:00:00"/>
    <x v="1219"/>
    <s v="Medio"/>
    <s v="Medium"/>
    <n v="5.6574693080088831"/>
    <x v="3"/>
    <s v="Teléfono"/>
    <s v="Phone"/>
    <b v="1"/>
    <s v="Yes"/>
    <s v="Reading"/>
    <x v="0"/>
    <s v="Medium"/>
    <n v="0.125"/>
    <x v="0"/>
    <x v="0"/>
  </r>
  <r>
    <s v="9240-YRNT"/>
    <x v="0"/>
    <n v="42"/>
    <x v="1"/>
    <x v="5"/>
    <n v="1"/>
    <s v="Yes"/>
    <n v="0"/>
    <s v="DE"/>
    <s v="Hombre"/>
    <s v="Male"/>
    <x v="24"/>
    <s v="No"/>
    <s v="No"/>
    <x v="0"/>
    <n v="0"/>
    <x v="0"/>
    <x v="2"/>
    <s v="direct debit"/>
    <n v="35"/>
    <x v="1"/>
    <n v="35"/>
    <n v="1481"/>
    <x v="0"/>
    <x v="0"/>
    <s v="2020/09/26"/>
    <d v="2020-09-26T00:00:00"/>
    <x v="1220"/>
    <s v="Bajo"/>
    <s v="Low"/>
    <n v="35.024883747623022"/>
    <x v="6"/>
    <s v="Email"/>
    <s v="Email"/>
    <b v="0"/>
    <s v="No"/>
    <s v="Reading"/>
    <x v="1"/>
    <s v="High"/>
    <n v="0.19047619047619047"/>
    <x v="0"/>
    <x v="0"/>
  </r>
  <r>
    <s v="8543-NUPE"/>
    <x v="0"/>
    <n v="11"/>
    <x v="1"/>
    <x v="13"/>
    <n v="0"/>
    <s v="No"/>
    <n v="50"/>
    <s v="VA"/>
    <s v="Hombre"/>
    <s v="Male"/>
    <x v="26"/>
    <s v="No"/>
    <s v="No"/>
    <x v="0"/>
    <n v="0"/>
    <x v="0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Cooking"/>
    <x v="1"/>
    <s v="Low"/>
    <n v="0"/>
    <x v="0"/>
    <x v="0"/>
  </r>
  <r>
    <s v="6794-ZDAN"/>
    <x v="0"/>
    <n v="32"/>
    <x v="1"/>
    <x v="4"/>
    <n v="1"/>
    <s v="Yes"/>
    <n v="0"/>
    <s v="TX"/>
    <s v="Female"/>
    <s v="Female"/>
    <x v="18"/>
    <s v="No"/>
    <s v="No"/>
    <x v="0"/>
    <n v="0"/>
    <x v="0"/>
    <x v="0"/>
    <s v="direct debit"/>
    <n v="35"/>
    <x v="1"/>
    <n v="35"/>
    <n v="1123"/>
    <x v="0"/>
    <x v="0"/>
    <s v="2023-10-16"/>
    <d v="2023-10-16T00:00:00"/>
    <x v="562"/>
    <s v="Bajo"/>
    <s v="Low"/>
    <n v="28.65583493404306"/>
    <x v="8"/>
    <s v="SMS"/>
    <s v="SMS"/>
    <b v="1"/>
    <s v="Yes"/>
    <s v="Reading"/>
    <x v="0"/>
    <s v="High"/>
    <n v="0.28125"/>
    <x v="0"/>
    <x v="0"/>
  </r>
  <r>
    <s v="7583-RMVT"/>
    <x v="1"/>
    <n v="11"/>
    <x v="4"/>
    <x v="1"/>
    <n v="1"/>
    <s v="Yes"/>
    <n v="0"/>
    <s v="ME"/>
    <s v="Female"/>
    <s v="Female"/>
    <x v="54"/>
    <s v="No"/>
    <s v="Yes"/>
    <x v="0"/>
    <n v="0"/>
    <x v="1"/>
    <x v="0"/>
    <s v="direct debit"/>
    <n v="66"/>
    <x v="1"/>
    <n v="66"/>
    <n v="748"/>
    <x v="1"/>
    <x v="8"/>
    <s v="2023-02-11"/>
    <d v="2023-02-11T00:00:00"/>
    <x v="679"/>
    <s v="Medio"/>
    <s v="Medium"/>
    <n v="57.241383942991597"/>
    <x v="0"/>
    <s v="SMS"/>
    <s v="SMS"/>
    <b v="1"/>
    <s v="Yes"/>
    <s v="Running"/>
    <x v="1"/>
    <s v="Low"/>
    <n v="0"/>
    <x v="0"/>
    <x v="1"/>
  </r>
  <r>
    <s v="1948-YRZJ"/>
    <x v="1"/>
    <n v="1"/>
    <x v="1"/>
    <x v="3"/>
    <n v="1"/>
    <s v="Yes"/>
    <n v="0"/>
    <s v="ID"/>
    <s v="Hombre"/>
    <s v="Male"/>
    <x v="46"/>
    <s v="No"/>
    <s v="No"/>
    <x v="0"/>
    <n v="0"/>
    <x v="0"/>
    <x v="0"/>
    <s v="direct debit"/>
    <n v="37"/>
    <x v="1"/>
    <n v="37"/>
    <n v="37"/>
    <x v="3"/>
    <x v="7"/>
    <s v="2023/10/09"/>
    <d v="2023-10-09T00:00:00"/>
    <x v="1198"/>
    <s v="Alto"/>
    <s v="High"/>
    <n v="31.142153837425209"/>
    <x v="0"/>
    <s v="SMS"/>
    <s v="SMS"/>
    <b v="1"/>
    <s v="Yes"/>
    <s v="Cooking"/>
    <x v="1"/>
    <s v="Low"/>
    <n v="0"/>
    <x v="0"/>
    <x v="0"/>
  </r>
  <r>
    <s v="7384-NUCD"/>
    <x v="0"/>
    <n v="3"/>
    <x v="1"/>
    <x v="0"/>
    <n v="0"/>
    <s v="No"/>
    <n v="0"/>
    <s v="MA"/>
    <s v="Hombre"/>
    <s v="Male"/>
    <x v="49"/>
    <s v="No"/>
    <s v="No"/>
    <x v="1"/>
    <n v="3"/>
    <x v="0"/>
    <x v="0"/>
    <s v="direct debit"/>
    <n v="10"/>
    <x v="1"/>
    <n v="10"/>
    <n v="25"/>
    <x v="0"/>
    <x v="0"/>
    <s v="2020-11-16"/>
    <d v="2020-11-16T00:00:00"/>
    <x v="679"/>
    <s v="Bajo"/>
    <s v="Low"/>
    <n v="9.6844133862020634"/>
    <x v="2"/>
    <s v="Teléfono"/>
    <s v="Phone"/>
    <b v="0"/>
    <s v="No"/>
    <s v="Reading"/>
    <x v="0"/>
    <s v="Medium"/>
    <n v="1.3333333333333333"/>
    <x v="0"/>
    <x v="0"/>
  </r>
  <r>
    <s v="7864-KMQT"/>
    <x v="0"/>
    <n v="6"/>
    <x v="1"/>
    <x v="0"/>
    <n v="0"/>
    <s v="No"/>
    <n v="0"/>
    <s v="ME"/>
    <s v="Hombre"/>
    <s v="Male"/>
    <x v="3"/>
    <s v="No"/>
    <s v="No"/>
    <x v="1"/>
    <n v="4"/>
    <x v="0"/>
    <x v="1"/>
    <s v="CREDIT CARD"/>
    <n v="5"/>
    <x v="0"/>
    <n v="5"/>
    <n v="31"/>
    <x v="0"/>
    <x v="0"/>
    <s v="2023/12/29"/>
    <d v="2023-12-29T00:00:00"/>
    <x v="996"/>
    <s v="Alto"/>
    <s v="High"/>
    <n v="4.0890919408303246"/>
    <x v="6"/>
    <s v="Teléfono"/>
    <s v="Phone"/>
    <b v="0"/>
    <s v="No"/>
    <s v="Reading"/>
    <x v="0"/>
    <s v="High"/>
    <n v="1.3333333333333333"/>
    <x v="0"/>
    <x v="0"/>
  </r>
  <r>
    <s v="8823-DDCX"/>
    <x v="0"/>
    <n v="11"/>
    <x v="1"/>
    <x v="12"/>
    <n v="1"/>
    <s v="Yes"/>
    <n v="0"/>
    <s v="OH"/>
    <s v="Hombre"/>
    <s v="Male"/>
    <x v="32"/>
    <s v="Yes"/>
    <s v="No"/>
    <x v="0"/>
    <n v="0"/>
    <x v="0"/>
    <x v="0"/>
    <s v="CREDIT CARD"/>
    <n v="28"/>
    <x v="0"/>
    <n v="28"/>
    <n v="317"/>
    <x v="0"/>
    <x v="0"/>
    <s v="2021/07/31"/>
    <d v="2021-07-31T00:00:00"/>
    <x v="358"/>
    <s v="Bajo"/>
    <s v="Low"/>
    <n v="26.460055128010001"/>
    <x v="2"/>
    <s v="Email"/>
    <s v="Email"/>
    <b v="0"/>
    <s v="No"/>
    <s v="Cooking"/>
    <x v="0"/>
    <s v="Medium"/>
    <n v="0.36363636363636365"/>
    <x v="0"/>
    <x v="2"/>
  </r>
  <r>
    <s v="8370-JNTV"/>
    <x v="1"/>
    <n v="12"/>
    <x v="1"/>
    <x v="4"/>
    <n v="1"/>
    <s v="Yes"/>
    <n v="0"/>
    <s v="WI"/>
    <s v="Hombre"/>
    <s v="Male"/>
    <x v="19"/>
    <s v="No"/>
    <s v="No"/>
    <x v="0"/>
    <n v="0"/>
    <x v="0"/>
    <x v="0"/>
    <s v="direct debit"/>
    <n v="36"/>
    <x v="1"/>
    <n v="36"/>
    <n v="431"/>
    <x v="2"/>
    <x v="5"/>
    <s v="2022-01-21"/>
    <d v="2022-01-21T00:00:00"/>
    <x v="116"/>
    <s v="Medio"/>
    <s v="Medium"/>
    <n v="32.629910489857501"/>
    <x v="4"/>
    <s v="SMS"/>
    <s v="SMS"/>
    <b v="0"/>
    <s v="No"/>
    <s v="Running"/>
    <x v="1"/>
    <s v="Low"/>
    <n v="8.3333333333333329E-2"/>
    <x v="0"/>
    <x v="0"/>
  </r>
  <r>
    <s v="6054-VWEE"/>
    <x v="0"/>
    <n v="73"/>
    <x v="2"/>
    <x v="24"/>
    <n v="0"/>
    <s v="No"/>
    <n v="8"/>
    <s v="WY"/>
    <s v="Hombre"/>
    <s v="Male"/>
    <x v="20"/>
    <s v="Yes"/>
    <s v="No"/>
    <x v="0"/>
    <n v="0"/>
    <x v="0"/>
    <x v="2"/>
    <s v="CREDIT CARD"/>
    <n v="46"/>
    <x v="0"/>
    <n v="46"/>
    <n v="3382"/>
    <x v="0"/>
    <x v="0"/>
    <s v="2023/01/11"/>
    <d v="2023-01-11T00:00:00"/>
    <x v="200"/>
    <s v="Alto"/>
    <s v="High"/>
    <n v="43.94309395504829"/>
    <x v="8"/>
    <s v="Teléfono"/>
    <s v="Phone"/>
    <b v="0"/>
    <s v="No"/>
    <s v="Cooking"/>
    <x v="1"/>
    <s v="High"/>
    <n v="0.12328767123287671"/>
    <x v="2"/>
    <x v="2"/>
  </r>
  <r>
    <s v="9177-OLJI"/>
    <x v="0"/>
    <n v="17"/>
    <x v="1"/>
    <x v="0"/>
    <n v="1"/>
    <s v="Yes"/>
    <n v="0"/>
    <s v="NY"/>
    <s v="Hombre"/>
    <s v="Male"/>
    <x v="24"/>
    <s v="No"/>
    <s v="No"/>
    <x v="0"/>
    <n v="0"/>
    <x v="1"/>
    <x v="0"/>
    <s v="direct debit"/>
    <n v="57"/>
    <x v="1"/>
    <n v="57"/>
    <n v="969"/>
    <x v="0"/>
    <x v="0"/>
    <s v="2021/12/22"/>
    <d v="2021-12-22T00:00:00"/>
    <x v="1221"/>
    <s v="Alto"/>
    <s v="High"/>
    <n v="61.996346240119479"/>
    <x v="4"/>
    <s v="Email"/>
    <s v="Email"/>
    <b v="1"/>
    <s v="Yes"/>
    <s v="Gaming"/>
    <x v="2"/>
    <s v="Low"/>
    <n v="5.8823529411764705E-2"/>
    <x v="0"/>
    <x v="0"/>
  </r>
  <r>
    <s v="0745-TRSS"/>
    <x v="0"/>
    <n v="37"/>
    <x v="1"/>
    <x v="0"/>
    <n v="0"/>
    <s v="No"/>
    <n v="0"/>
    <s v="UT"/>
    <s v="Female"/>
    <s v="Female"/>
    <x v="29"/>
    <s v="No"/>
    <s v="Yes"/>
    <x v="1"/>
    <n v="3"/>
    <x v="0"/>
    <x v="2"/>
    <s v="CREDIT CARD"/>
    <n v="8"/>
    <x v="0"/>
    <n v="8"/>
    <n v="297"/>
    <x v="0"/>
    <x v="0"/>
    <s v="2023/05/16"/>
    <d v="2023-05-16T00:00:00"/>
    <x v="73"/>
    <s v="Medio"/>
    <s v="Medium"/>
    <n v="7.5762857025226236"/>
    <x v="2"/>
    <s v="SMS"/>
    <s v="SMS"/>
    <b v="0"/>
    <s v="No"/>
    <s v="Running"/>
    <x v="0"/>
    <s v="Medium"/>
    <n v="0.10810810810810811"/>
    <x v="0"/>
    <x v="1"/>
  </r>
  <r>
    <s v="9927-XUQV"/>
    <x v="0"/>
    <n v="46"/>
    <x v="1"/>
    <x v="5"/>
    <n v="1"/>
    <s v="Yes"/>
    <n v="0"/>
    <s v="FL"/>
    <s v="Hombre"/>
    <s v="Male"/>
    <x v="26"/>
    <s v="No"/>
    <s v="No"/>
    <x v="0"/>
    <n v="0"/>
    <x v="0"/>
    <x v="0"/>
    <s v="CREDIT CARD"/>
    <n v="30"/>
    <x v="0"/>
    <n v="30"/>
    <n v="1362"/>
    <x v="0"/>
    <x v="0"/>
    <s v="2021/03/04"/>
    <d v="2021-03-04T00:00:00"/>
    <x v="1182"/>
    <s v="Medio"/>
    <s v="Medium"/>
    <n v="25.766784521034719"/>
    <x v="10"/>
    <s v="SMS"/>
    <s v="SMS"/>
    <b v="0"/>
    <s v="No"/>
    <s v="Gaming"/>
    <x v="0"/>
    <s v="Medium"/>
    <n v="0.15217391304347827"/>
    <x v="0"/>
    <x v="0"/>
  </r>
  <r>
    <s v="3045-ZUBC"/>
    <x v="0"/>
    <n v="42"/>
    <x v="2"/>
    <x v="0"/>
    <n v="0"/>
    <s v="No"/>
    <n v="0"/>
    <s v="NH"/>
    <s v="Hombre"/>
    <s v="Male"/>
    <x v="24"/>
    <s v="No"/>
    <s v="No"/>
    <x v="0"/>
    <n v="0"/>
    <x v="0"/>
    <x v="1"/>
    <s v="direct debit"/>
    <n v="10"/>
    <x v="1"/>
    <n v="10"/>
    <n v="421"/>
    <x v="0"/>
    <x v="0"/>
    <s v="2021/09/28"/>
    <d v="2021-09-28T00:00:00"/>
    <x v="985"/>
    <s v="Bajo"/>
    <s v="Low"/>
    <n v="8.0336603072478869"/>
    <x v="4"/>
    <s v="Email"/>
    <s v="Email"/>
    <b v="0"/>
    <s v="No"/>
    <s v="Gaming"/>
    <x v="0"/>
    <s v="Low"/>
    <n v="2.3809523809523808E-2"/>
    <x v="0"/>
    <x v="0"/>
  </r>
  <r>
    <s v="6859-GIFD"/>
    <x v="0"/>
    <n v="62"/>
    <x v="1"/>
    <x v="1"/>
    <n v="1"/>
    <s v="Yes"/>
    <n v="0"/>
    <s v="KS"/>
    <s v="Hombre"/>
    <s v="Male"/>
    <x v="43"/>
    <s v="No"/>
    <s v="No"/>
    <x v="0"/>
    <n v="0"/>
    <x v="1"/>
    <x v="2"/>
    <s v="CREDIT CARD"/>
    <n v="23"/>
    <x v="0"/>
    <n v="23"/>
    <n v="1426"/>
    <x v="0"/>
    <x v="0"/>
    <s v="2023-07-18"/>
    <d v="2023-07-18T00:00:00"/>
    <x v="1222"/>
    <s v="Alto"/>
    <s v="High"/>
    <n v="23.396797072654689"/>
    <x v="9"/>
    <s v="SMS"/>
    <s v="SMS"/>
    <b v="1"/>
    <s v="Yes"/>
    <s v="Running"/>
    <x v="0"/>
    <s v="Medium"/>
    <n v="8.0645161290322578E-2"/>
    <x v="0"/>
    <x v="0"/>
  </r>
  <r>
    <s v="4754-PYVT"/>
    <x v="0"/>
    <n v="14"/>
    <x v="1"/>
    <x v="19"/>
    <n v="1"/>
    <s v="Yes"/>
    <n v="0"/>
    <s v="MD"/>
    <s v="Female"/>
    <s v="Female"/>
    <x v="36"/>
    <s v="No"/>
    <s v="No"/>
    <x v="0"/>
    <n v="0"/>
    <x v="0"/>
    <x v="0"/>
    <s v="direct debit"/>
    <n v="55"/>
    <x v="1"/>
    <n v="55"/>
    <n v="746"/>
    <x v="0"/>
    <x v="0"/>
    <s v="2020-09-15"/>
    <d v="2020-09-15T00:00:00"/>
    <x v="1223"/>
    <s v="Medio"/>
    <s v="Medium"/>
    <n v="50.62896516798655"/>
    <x v="2"/>
    <s v="Email"/>
    <s v="Email"/>
    <b v="1"/>
    <s v="Yes"/>
    <s v="Cooking"/>
    <x v="1"/>
    <s v="Medium"/>
    <n v="0.2857142857142857"/>
    <x v="2"/>
    <x v="0"/>
  </r>
  <r>
    <s v="9794-SSZD"/>
    <x v="0"/>
    <n v="54"/>
    <x v="2"/>
    <x v="1"/>
    <n v="1"/>
    <s v="Yes"/>
    <n v="0"/>
    <s v="MN"/>
    <s v="Female"/>
    <s v="Female"/>
    <x v="55"/>
    <s v="No"/>
    <s v="No"/>
    <x v="0"/>
    <n v="0"/>
    <x v="1"/>
    <x v="1"/>
    <s v="CREDIT CARD"/>
    <n v="36"/>
    <x v="0"/>
    <n v="36"/>
    <n v="1963"/>
    <x v="0"/>
    <x v="0"/>
    <s v="2020-03-03"/>
    <d v="2020-03-03T00:00:00"/>
    <x v="40"/>
    <s v="Alto"/>
    <s v="High"/>
    <n v="42.757877745759423"/>
    <x v="3"/>
    <s v="SMS"/>
    <s v="SMS"/>
    <b v="1"/>
    <s v="Yes"/>
    <s v="Reading"/>
    <x v="1"/>
    <s v="Medium"/>
    <n v="0.1111111111111111"/>
    <x v="0"/>
    <x v="0"/>
  </r>
  <r>
    <s v="8043-RYEU"/>
    <x v="0"/>
    <n v="33"/>
    <x v="1"/>
    <x v="0"/>
    <n v="0"/>
    <s v="No"/>
    <n v="0"/>
    <s v="CO"/>
    <s v="Hombre"/>
    <s v="Male"/>
    <x v="38"/>
    <s v="No"/>
    <s v="No"/>
    <x v="0"/>
    <n v="0"/>
    <x v="0"/>
    <x v="1"/>
    <s v="PAPER CHECK"/>
    <n v="7"/>
    <x v="3"/>
    <n v="7"/>
    <n v="239"/>
    <x v="0"/>
    <x v="0"/>
    <s v="2021-11-06"/>
    <d v="2021-11-06T00:00:00"/>
    <x v="822"/>
    <s v="Bajo"/>
    <s v="Low"/>
    <n v="7.4496246352177389"/>
    <x v="1"/>
    <s v="Email"/>
    <s v="Email"/>
    <b v="1"/>
    <s v="Yes"/>
    <s v="Reading"/>
    <x v="0"/>
    <s v="High"/>
    <n v="0.30303030303030304"/>
    <x v="0"/>
    <x v="0"/>
  </r>
  <r>
    <s v="7739-YOBC"/>
    <x v="0"/>
    <n v="12"/>
    <x v="1"/>
    <x v="0"/>
    <n v="0"/>
    <s v="No"/>
    <n v="0"/>
    <s v="ND"/>
    <s v="Hombre"/>
    <s v="Male"/>
    <x v="15"/>
    <s v="No"/>
    <s v="No"/>
    <x v="1"/>
    <n v="2"/>
    <x v="0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eading"/>
    <x v="0"/>
    <s v="Medium"/>
    <n v="0.25"/>
    <x v="0"/>
    <x v="0"/>
  </r>
  <r>
    <s v="3552-MZHR"/>
    <x v="0"/>
    <n v="3"/>
    <x v="1"/>
    <x v="5"/>
    <n v="1"/>
    <s v="Yes"/>
    <n v="0"/>
    <s v="ID"/>
    <s v="Female"/>
    <s v="Female"/>
    <x v="5"/>
    <s v="No"/>
    <s v="No"/>
    <x v="0"/>
    <n v="0"/>
    <x v="0"/>
    <x v="0"/>
    <s v="direct debit"/>
    <n v="24"/>
    <x v="1"/>
    <n v="24"/>
    <n v="61"/>
    <x v="0"/>
    <x v="0"/>
    <s v="2023/12/13"/>
    <d v="2023-12-13T00:00:00"/>
    <x v="963"/>
    <s v="Bajo"/>
    <s v="Low"/>
    <n v="21.047484656865731"/>
    <x v="10"/>
    <s v="Email"/>
    <s v="Email"/>
    <b v="1"/>
    <s v="Yes"/>
    <s v="Gaming"/>
    <x v="0"/>
    <s v="Medium"/>
    <n v="2.3333333333333335"/>
    <x v="0"/>
    <x v="0"/>
  </r>
  <r>
    <s v="0927-FSMY"/>
    <x v="0"/>
    <n v="49"/>
    <x v="1"/>
    <x v="5"/>
    <n v="0"/>
    <s v="No"/>
    <n v="33"/>
    <s v="UT"/>
    <s v="Hombre"/>
    <s v="Male"/>
    <x v="24"/>
    <s v="No"/>
    <s v="No"/>
    <x v="0"/>
    <n v="0"/>
    <x v="0"/>
    <x v="2"/>
    <s v="direct debit"/>
    <n v="62"/>
    <x v="1"/>
    <n v="62"/>
    <n v="3085"/>
    <x v="0"/>
    <x v="0"/>
    <s v="2020/04/11"/>
    <d v="2020-04-11T00:00:00"/>
    <x v="1032"/>
    <s v="Alto"/>
    <s v="High"/>
    <n v="67.47431176727936"/>
    <x v="9"/>
    <s v="Email"/>
    <s v="Email"/>
    <b v="1"/>
    <s v="Yes"/>
    <s v="Cooking"/>
    <x v="2"/>
    <s v="Medium"/>
    <n v="0.10204081632653061"/>
    <x v="0"/>
    <x v="0"/>
  </r>
  <r>
    <s v="1400-MHPG"/>
    <x v="0"/>
    <n v="34"/>
    <x v="2"/>
    <x v="10"/>
    <n v="0"/>
    <s v="No"/>
    <n v="0"/>
    <s v="NJ"/>
    <s v="Female"/>
    <s v="Female"/>
    <x v="40"/>
    <s v="Yes"/>
    <s v="No"/>
    <x v="0"/>
    <n v="0"/>
    <x v="0"/>
    <x v="0"/>
    <s v="direct debit"/>
    <n v="31"/>
    <x v="1"/>
    <n v="31"/>
    <n v="1039"/>
    <x v="0"/>
    <x v="0"/>
    <s v="2021/06/27"/>
    <d v="2021-06-27T00:00:00"/>
    <x v="805"/>
    <s v="Alto"/>
    <s v="High"/>
    <n v="28.12362256986691"/>
    <x v="10"/>
    <s v="SMS"/>
    <s v="SMS"/>
    <b v="0"/>
    <s v="No"/>
    <s v="Cooking"/>
    <x v="0"/>
    <s v="Medium"/>
    <n v="0.20588235294117646"/>
    <x v="2"/>
    <x v="2"/>
  </r>
  <r>
    <s v="1878-ZVZV"/>
    <x v="0"/>
    <n v="17"/>
    <x v="1"/>
    <x v="0"/>
    <n v="0"/>
    <s v="No"/>
    <n v="0"/>
    <s v="WY"/>
    <s v="Hombre"/>
    <s v="Male"/>
    <x v="6"/>
    <s v="No"/>
    <s v="Yes"/>
    <x v="0"/>
    <n v="0"/>
    <x v="0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Reading"/>
    <x v="0"/>
    <s v="High"/>
    <n v="0.58823529411764708"/>
    <x v="0"/>
    <x v="0"/>
  </r>
  <r>
    <s v="1120-FNUO"/>
    <x v="0"/>
    <n v="20"/>
    <x v="1"/>
    <x v="0"/>
    <n v="0"/>
    <s v="No"/>
    <n v="0"/>
    <s v="IA"/>
    <s v="Female"/>
    <s v="Female"/>
    <x v="22"/>
    <s v="Yes"/>
    <s v="No"/>
    <x v="1"/>
    <n v="5"/>
    <x v="0"/>
    <x v="0"/>
    <s v="CREDIT CARD"/>
    <n v="8"/>
    <x v="0"/>
    <n v="8"/>
    <n v="153"/>
    <x v="0"/>
    <x v="0"/>
    <s v="2023/10/04"/>
    <d v="2023-10-04T00:00:00"/>
    <x v="653"/>
    <s v="Medio"/>
    <s v="Medium"/>
    <n v="7.5968305952490418"/>
    <x v="1"/>
    <s v="SMS"/>
    <s v="SMS"/>
    <b v="1"/>
    <s v="Yes"/>
    <s v="Cooking"/>
    <x v="0"/>
    <s v="High"/>
    <n v="0.5"/>
    <x v="0"/>
    <x v="2"/>
  </r>
  <r>
    <s v="3847-EXCA"/>
    <x v="0"/>
    <n v="68"/>
    <x v="1"/>
    <x v="0"/>
    <n v="0"/>
    <s v="No"/>
    <n v="0"/>
    <s v="KS"/>
    <s v="Hombre"/>
    <s v="Male"/>
    <x v="59"/>
    <s v="No"/>
    <s v="No"/>
    <x v="1"/>
    <n v="4"/>
    <x v="0"/>
    <x v="2"/>
    <s v="CREDIT CARD"/>
    <n v="13"/>
    <x v="0"/>
    <n v="13"/>
    <n v="903"/>
    <x v="0"/>
    <x v="0"/>
    <s v="2022-07-30"/>
    <d v="2022-07-30T00:00:00"/>
    <x v="1224"/>
    <s v="Bajo"/>
    <s v="Low"/>
    <n v="10.418220259245579"/>
    <x v="0"/>
    <s v="Email"/>
    <s v="Email"/>
    <b v="1"/>
    <s v="Yes"/>
    <s v="Running"/>
    <x v="0"/>
    <s v="Low"/>
    <n v="0"/>
    <x v="0"/>
    <x v="0"/>
  </r>
  <r>
    <s v="6385-CJIF"/>
    <x v="0"/>
    <n v="63"/>
    <x v="1"/>
    <x v="23"/>
    <n v="0"/>
    <s v="No"/>
    <n v="76"/>
    <s v="MI"/>
    <s v="Hombre"/>
    <s v="Male"/>
    <x v="11"/>
    <s v="No"/>
    <s v="No"/>
    <x v="0"/>
    <n v="0"/>
    <x v="0"/>
    <x v="2"/>
    <s v="CREDIT CARD"/>
    <n v="39"/>
    <x v="0"/>
    <n v="39"/>
    <n v="2487"/>
    <x v="0"/>
    <x v="0"/>
    <s v="2022-12-03"/>
    <d v="2022-12-03T00:00:00"/>
    <x v="503"/>
    <s v="Bajo"/>
    <s v="Low"/>
    <n v="34.722776462279178"/>
    <x v="3"/>
    <s v="SMS"/>
    <s v="SMS"/>
    <b v="1"/>
    <s v="Yes"/>
    <s v="Cooking"/>
    <x v="1"/>
    <s v="Medium"/>
    <n v="9.5238095238095233E-2"/>
    <x v="0"/>
    <x v="0"/>
  </r>
  <r>
    <s v="7901-RMRO"/>
    <x v="0"/>
    <n v="7"/>
    <x v="1"/>
    <x v="3"/>
    <n v="1"/>
    <s v="Yes"/>
    <n v="0"/>
    <s v="UT"/>
    <s v="Hombre"/>
    <s v="Male"/>
    <x v="34"/>
    <s v="No"/>
    <s v="Yes"/>
    <x v="0"/>
    <n v="0"/>
    <x v="0"/>
    <x v="2"/>
    <s v="direct debit"/>
    <n v="45"/>
    <x v="1"/>
    <n v="45"/>
    <n v="305"/>
    <x v="0"/>
    <x v="0"/>
    <s v="2021/06/20"/>
    <d v="2021-06-20T00:00:00"/>
    <x v="1225"/>
    <s v="Medio"/>
    <s v="Medium"/>
    <n v="38.015077910526912"/>
    <x v="1"/>
    <s v="Teléfono"/>
    <s v="Phone"/>
    <b v="0"/>
    <s v="No"/>
    <s v="Running"/>
    <x v="1"/>
    <s v="High"/>
    <n v="1.4285714285714286"/>
    <x v="0"/>
    <x v="1"/>
  </r>
  <r>
    <s v="7235-QSPE"/>
    <x v="1"/>
    <n v="13"/>
    <x v="4"/>
    <x v="1"/>
    <n v="1"/>
    <s v="Yes"/>
    <n v="0"/>
    <s v="CO"/>
    <s v="Female"/>
    <s v="Female"/>
    <x v="18"/>
    <s v="No"/>
    <s v="No"/>
    <x v="0"/>
    <n v="0"/>
    <x v="1"/>
    <x v="0"/>
    <s v="direct debit"/>
    <n v="39"/>
    <x v="1"/>
    <n v="39"/>
    <n v="494"/>
    <x v="1"/>
    <x v="6"/>
    <s v="2023/05/12"/>
    <d v="2023-05-12T00:00:00"/>
    <x v="1226"/>
    <s v="Bajo"/>
    <s v="Low"/>
    <n v="40.356707937991793"/>
    <x v="0"/>
    <s v="Teléfono"/>
    <s v="Phone"/>
    <b v="1"/>
    <s v="Yes"/>
    <s v="Reading"/>
    <x v="1"/>
    <s v="Low"/>
    <n v="0"/>
    <x v="0"/>
    <x v="0"/>
  </r>
  <r>
    <s v="5845-WTCV"/>
    <x v="1"/>
    <n v="11"/>
    <x v="4"/>
    <x v="13"/>
    <n v="1"/>
    <s v="Yes"/>
    <n v="0"/>
    <s v="WA"/>
    <s v="Hombre"/>
    <s v="Male"/>
    <x v="32"/>
    <s v="Yes"/>
    <s v="No"/>
    <x v="0"/>
    <n v="0"/>
    <x v="0"/>
    <x v="0"/>
    <s v="direct debit"/>
    <n v="42"/>
    <x v="1"/>
    <n v="42"/>
    <n v="468"/>
    <x v="4"/>
    <x v="13"/>
    <s v="2023-08-16"/>
    <d v="2023-08-16T00:00:00"/>
    <x v="928"/>
    <s v="Medio"/>
    <s v="Medium"/>
    <n v="48.755554388753033"/>
    <x v="4"/>
    <s v="Email"/>
    <s v="Email"/>
    <b v="0"/>
    <s v="No"/>
    <s v="Cooking"/>
    <x v="1"/>
    <s v="Low"/>
    <n v="9.0909090909090912E-2"/>
    <x v="0"/>
    <x v="2"/>
  </r>
  <r>
    <s v="4640-ZYLD"/>
    <x v="0"/>
    <n v="26"/>
    <x v="1"/>
    <x v="9"/>
    <n v="1"/>
    <s v="Yes"/>
    <n v="0"/>
    <s v="LA"/>
    <s v="Female"/>
    <s v="Female"/>
    <x v="61"/>
    <s v="No"/>
    <s v="Yes"/>
    <x v="0"/>
    <n v="0"/>
    <x v="1"/>
    <x v="2"/>
    <s v="direct debit"/>
    <n v="34"/>
    <x v="1"/>
    <n v="34"/>
    <n v="874"/>
    <x v="0"/>
    <x v="0"/>
    <s v="2022-10-13"/>
    <d v="2022-10-13T00:00:00"/>
    <x v="1227"/>
    <s v="Medio"/>
    <s v="Medium"/>
    <n v="40.15766130390984"/>
    <x v="9"/>
    <s v="Teléfono"/>
    <s v="Phone"/>
    <b v="1"/>
    <s v="Yes"/>
    <s v="Cooking"/>
    <x v="1"/>
    <s v="Medium"/>
    <n v="0.19230769230769232"/>
    <x v="0"/>
    <x v="1"/>
  </r>
  <r>
    <s v="4632-MIYV"/>
    <x v="0"/>
    <n v="71"/>
    <x v="0"/>
    <x v="9"/>
    <n v="1"/>
    <s v="Yes"/>
    <n v="0"/>
    <s v="TX"/>
    <s v="Hombre"/>
    <s v="Male"/>
    <x v="11"/>
    <s v="No"/>
    <s v="No"/>
    <x v="1"/>
    <n v="2"/>
    <x v="1"/>
    <x v="2"/>
    <s v="CREDIT CARD"/>
    <n v="18"/>
    <x v="0"/>
    <n v="18"/>
    <n v="1258"/>
    <x v="0"/>
    <x v="0"/>
    <s v="2022-08-23"/>
    <d v="2022-08-23T00:00:00"/>
    <x v="1228"/>
    <s v="Alto"/>
    <s v="High"/>
    <n v="18.075252829561681"/>
    <x v="0"/>
    <s v="Email"/>
    <s v="Email"/>
    <b v="1"/>
    <s v="Yes"/>
    <s v="Gaming"/>
    <x v="0"/>
    <s v="Low"/>
    <n v="0"/>
    <x v="0"/>
    <x v="0"/>
  </r>
  <r>
    <s v="8711-EKYS"/>
    <x v="0"/>
    <n v="9"/>
    <x v="0"/>
    <x v="0"/>
    <n v="0"/>
    <s v="No"/>
    <n v="0"/>
    <s v="MI"/>
    <s v="Hombre"/>
    <s v="Male"/>
    <x v="15"/>
    <s v="No"/>
    <s v="No"/>
    <x v="0"/>
    <n v="0"/>
    <x v="0"/>
    <x v="0"/>
    <s v="CREDIT CARD"/>
    <n v="9"/>
    <x v="0"/>
    <n v="9"/>
    <n v="80"/>
    <x v="0"/>
    <x v="0"/>
    <s v="2022/12/31"/>
    <d v="2022-12-31T00:00:00"/>
    <x v="1229"/>
    <s v="Bajo"/>
    <s v="Low"/>
    <n v="10.51141921230094"/>
    <x v="5"/>
    <s v="Email"/>
    <s v="Email"/>
    <b v="0"/>
    <s v="No"/>
    <s v="Gaming"/>
    <x v="0"/>
    <s v="Medium"/>
    <n v="0.33333333333333331"/>
    <x v="0"/>
    <x v="0"/>
  </r>
  <r>
    <s v="6376-NJYC"/>
    <x v="0"/>
    <n v="1"/>
    <x v="1"/>
    <x v="5"/>
    <n v="1"/>
    <s v="Yes"/>
    <n v="0"/>
    <s v="UT"/>
    <s v="Female"/>
    <s v="Female"/>
    <x v="5"/>
    <s v="No"/>
    <s v="No"/>
    <x v="0"/>
    <n v="0"/>
    <x v="0"/>
    <x v="0"/>
    <s v="direct debit"/>
    <n v="21"/>
    <x v="1"/>
    <n v="21"/>
    <n v="21"/>
    <x v="0"/>
    <x v="0"/>
    <s v="2021-08-11"/>
    <d v="2021-08-11T00:00:00"/>
    <x v="525"/>
    <s v="Alto"/>
    <s v="High"/>
    <n v="18.5742579305482"/>
    <x v="7"/>
    <s v="Teléfono"/>
    <s v="Phone"/>
    <b v="0"/>
    <s v="No"/>
    <s v="Reading"/>
    <x v="0"/>
    <s v="Low"/>
    <n v="2"/>
    <x v="0"/>
    <x v="0"/>
  </r>
  <r>
    <s v="6640-DXAP"/>
    <x v="1"/>
    <n v="1"/>
    <x v="5"/>
    <x v="3"/>
    <n v="1"/>
    <s v="Yes"/>
    <n v="0"/>
    <s v="FL"/>
    <s v="Hombre"/>
    <s v="Male"/>
    <x v="13"/>
    <s v="No"/>
    <s v="No"/>
    <x v="0"/>
    <n v="0"/>
    <x v="0"/>
    <x v="0"/>
    <s v="direct debit"/>
    <n v="41"/>
    <x v="1"/>
    <n v="41"/>
    <n v="41"/>
    <x v="1"/>
    <x v="8"/>
    <s v="2023-07-17"/>
    <d v="2023-07-17T00:00:00"/>
    <x v="599"/>
    <s v="Medio"/>
    <s v="Medium"/>
    <n v="35.899694169684722"/>
    <x v="10"/>
    <s v="SMS"/>
    <s v="SMS"/>
    <b v="1"/>
    <s v="Yes"/>
    <s v="Cooking"/>
    <x v="1"/>
    <s v="Medium"/>
    <n v="7"/>
    <x v="0"/>
    <x v="0"/>
  </r>
  <r>
    <s v="2547-XSSS"/>
    <x v="0"/>
    <n v="64"/>
    <x v="1"/>
    <x v="6"/>
    <n v="1"/>
    <s v="Yes"/>
    <n v="0"/>
    <s v="VA"/>
    <s v="Female"/>
    <s v="Female"/>
    <x v="12"/>
    <s v="No"/>
    <s v="No"/>
    <x v="0"/>
    <n v="0"/>
    <x v="1"/>
    <x v="1"/>
    <s v="direct debit"/>
    <n v="58"/>
    <x v="1"/>
    <n v="58"/>
    <n v="3751"/>
    <x v="0"/>
    <x v="0"/>
    <s v="2021-02-18"/>
    <d v="2021-02-18T00:00:00"/>
    <x v="1230"/>
    <s v="Medio"/>
    <s v="Medium"/>
    <n v="62.985139652783843"/>
    <x v="3"/>
    <s v="SMS"/>
    <s v="SMS"/>
    <b v="0"/>
    <s v="No"/>
    <s v="Reading"/>
    <x v="2"/>
    <s v="Medium"/>
    <n v="9.375E-2"/>
    <x v="0"/>
    <x v="0"/>
  </r>
  <r>
    <s v="1367-YNMZ"/>
    <x v="1"/>
    <n v="10"/>
    <x v="2"/>
    <x v="12"/>
    <n v="1"/>
    <s v="Yes"/>
    <n v="0"/>
    <s v="CT"/>
    <s v="Hombre"/>
    <s v="Male"/>
    <x v="42"/>
    <s v="No"/>
    <s v="No"/>
    <x v="0"/>
    <n v="0"/>
    <x v="0"/>
    <x v="0"/>
    <s v="direct debit"/>
    <n v="43"/>
    <x v="1"/>
    <n v="43"/>
    <n v="424"/>
    <x v="1"/>
    <x v="12"/>
    <s v="2023-11-24"/>
    <d v="2023-11-24T00:00:00"/>
    <x v="1231"/>
    <s v="Medio"/>
    <s v="Medium"/>
    <n v="34.608267748107487"/>
    <x v="9"/>
    <s v="Email"/>
    <s v="Email"/>
    <b v="0"/>
    <s v="No"/>
    <s v="Running"/>
    <x v="1"/>
    <s v="Medium"/>
    <n v="0.5"/>
    <x v="0"/>
    <x v="0"/>
  </r>
  <r>
    <s v="4111-SHSH"/>
    <x v="0"/>
    <n v="7"/>
    <x v="1"/>
    <x v="5"/>
    <n v="1"/>
    <s v="Yes"/>
    <n v="0"/>
    <s v="NE"/>
    <s v="Female"/>
    <s v="Female"/>
    <x v="14"/>
    <s v="No"/>
    <s v="No"/>
    <x v="0"/>
    <n v="0"/>
    <x v="0"/>
    <x v="0"/>
    <s v="direct debit"/>
    <n v="52"/>
    <x v="1"/>
    <n v="52"/>
    <n v="379"/>
    <x v="0"/>
    <x v="0"/>
    <s v="2023-04-02"/>
    <d v="2023-04-02T00:00:00"/>
    <x v="1136"/>
    <s v="Alto"/>
    <s v="High"/>
    <n v="57.366526652027439"/>
    <x v="7"/>
    <s v="Teléfono"/>
    <s v="Phone"/>
    <b v="1"/>
    <s v="Yes"/>
    <s v="Gaming"/>
    <x v="1"/>
    <s v="Low"/>
    <n v="0.2857142857142857"/>
    <x v="0"/>
    <x v="0"/>
  </r>
  <r>
    <s v="0020-NWQH"/>
    <x v="0"/>
    <n v="13"/>
    <x v="1"/>
    <x v="0"/>
    <n v="0"/>
    <s v="No"/>
    <n v="0"/>
    <s v="SC"/>
    <s v="Female"/>
    <s v="Female"/>
    <x v="28"/>
    <s v="No"/>
    <s v="No"/>
    <x v="1"/>
    <n v="4"/>
    <x v="0"/>
    <x v="2"/>
    <s v="CREDIT CARD"/>
    <n v="11"/>
    <x v="0"/>
    <n v="11"/>
    <n v="142"/>
    <x v="0"/>
    <x v="0"/>
    <s v="2020/06/06"/>
    <d v="2020-06-06T00:00:00"/>
    <x v="396"/>
    <s v="Alto"/>
    <s v="High"/>
    <n v="12.805047961403551"/>
    <x v="3"/>
    <s v="Email"/>
    <s v="Email"/>
    <b v="1"/>
    <s v="Yes"/>
    <s v="Cooking"/>
    <x v="0"/>
    <s v="Medium"/>
    <n v="0.46153846153846156"/>
    <x v="0"/>
    <x v="0"/>
  </r>
  <r>
    <s v="9515-FYOF"/>
    <x v="1"/>
    <n v="48"/>
    <x v="4"/>
    <x v="4"/>
    <n v="1"/>
    <s v="Yes"/>
    <n v="0"/>
    <s v="KY"/>
    <s v="Hombre"/>
    <s v="Male"/>
    <x v="7"/>
    <s v="No"/>
    <s v="No"/>
    <x v="0"/>
    <n v="0"/>
    <x v="1"/>
    <x v="1"/>
    <s v="CREDIT CARD"/>
    <n v="36"/>
    <x v="0"/>
    <n v="36"/>
    <n v="1730"/>
    <x v="5"/>
    <x v="4"/>
    <s v="2020/02/13"/>
    <d v="2020-02-13T00:00:00"/>
    <x v="1195"/>
    <s v="Alto"/>
    <s v="High"/>
    <n v="30.077286096844269"/>
    <x v="1"/>
    <s v="Teléfono"/>
    <s v="Phone"/>
    <b v="0"/>
    <s v="No"/>
    <s v="Running"/>
    <x v="1"/>
    <s v="High"/>
    <n v="0.20833333333333334"/>
    <x v="0"/>
    <x v="0"/>
  </r>
  <r>
    <s v="6694-HCOH"/>
    <x v="0"/>
    <n v="3"/>
    <x v="1"/>
    <x v="0"/>
    <n v="0"/>
    <s v="No"/>
    <n v="0"/>
    <s v="AK"/>
    <s v="Female"/>
    <s v="Female"/>
    <x v="19"/>
    <s v="No"/>
    <s v="No"/>
    <x v="0"/>
    <n v="0"/>
    <x v="0"/>
    <x v="0"/>
    <s v="CREDIT CARD"/>
    <n v="8"/>
    <x v="0"/>
    <n v="8"/>
    <n v="24"/>
    <x v="0"/>
    <x v="0"/>
    <s v="2022/09/30"/>
    <d v="2022-09-30T00:00:00"/>
    <x v="151"/>
    <s v="Bajo"/>
    <s v="Low"/>
    <n v="7.3598379396197524"/>
    <x v="6"/>
    <s v="Email"/>
    <s v="Email"/>
    <b v="1"/>
    <s v="Yes"/>
    <s v="Gaming"/>
    <x v="0"/>
    <s v="High"/>
    <n v="2.6666666666666665"/>
    <x v="0"/>
    <x v="0"/>
  </r>
  <r>
    <s v="0684-CWTT"/>
    <x v="0"/>
    <n v="17"/>
    <x v="1"/>
    <x v="6"/>
    <n v="1"/>
    <s v="Yes"/>
    <n v="0"/>
    <s v="ME"/>
    <s v="Hombre"/>
    <s v="Male"/>
    <x v="55"/>
    <s v="No"/>
    <s v="No"/>
    <x v="1"/>
    <n v="3"/>
    <x v="1"/>
    <x v="0"/>
    <s v="PAPER CHECK"/>
    <n v="43"/>
    <x v="3"/>
    <n v="43"/>
    <n v="726"/>
    <x v="0"/>
    <x v="0"/>
    <s v="2020-09-07"/>
    <d v="2020-09-07T00:00:00"/>
    <x v="1232"/>
    <s v="Alto"/>
    <s v="High"/>
    <n v="48.812911855192468"/>
    <x v="2"/>
    <s v="SMS"/>
    <s v="SMS"/>
    <b v="0"/>
    <s v="No"/>
    <s v="Reading"/>
    <x v="1"/>
    <s v="Medium"/>
    <n v="0.23529411764705882"/>
    <x v="0"/>
    <x v="0"/>
  </r>
  <r>
    <s v="7536-NFZW"/>
    <x v="0"/>
    <n v="64"/>
    <x v="1"/>
    <x v="12"/>
    <n v="1"/>
    <s v="Yes"/>
    <n v="0"/>
    <s v="ID"/>
    <s v="Hombre"/>
    <s v="Male"/>
    <x v="36"/>
    <s v="No"/>
    <s v="No"/>
    <x v="0"/>
    <n v="0"/>
    <x v="1"/>
    <x v="2"/>
    <s v="direct debit"/>
    <n v="51"/>
    <x v="1"/>
    <n v="51"/>
    <n v="3305"/>
    <x v="0"/>
    <x v="0"/>
    <s v="2023/11/28"/>
    <d v="2023-11-28T00:00:00"/>
    <x v="1154"/>
    <s v="Medio"/>
    <s v="Medium"/>
    <n v="49.893116089913399"/>
    <x v="4"/>
    <s v="SMS"/>
    <s v="SMS"/>
    <b v="1"/>
    <s v="Yes"/>
    <s v="Reading"/>
    <x v="1"/>
    <s v="Low"/>
    <n v="1.5625E-2"/>
    <x v="0"/>
    <x v="0"/>
  </r>
  <r>
    <s v="3874-KTRH"/>
    <x v="1"/>
    <n v="17"/>
    <x v="0"/>
    <x v="9"/>
    <n v="1"/>
    <s v="Yes"/>
    <n v="0"/>
    <s v="VA"/>
    <s v="Female"/>
    <s v="Female"/>
    <x v="58"/>
    <s v="No"/>
    <s v="No"/>
    <x v="0"/>
    <n v="0"/>
    <x v="1"/>
    <x v="0"/>
    <s v="direct debit"/>
    <n v="56"/>
    <x v="1"/>
    <n v="56"/>
    <n v="926"/>
    <x v="5"/>
    <x v="20"/>
    <s v="2020-01-06"/>
    <d v="2020-01-06T00:00:00"/>
    <x v="566"/>
    <s v="Alto"/>
    <s v="High"/>
    <n v="65.79585127325339"/>
    <x v="6"/>
    <s v="Email"/>
    <s v="Email"/>
    <b v="1"/>
    <s v="Yes"/>
    <s v="Running"/>
    <x v="2"/>
    <s v="High"/>
    <n v="0.47058823529411764"/>
    <x v="0"/>
    <x v="0"/>
  </r>
  <r>
    <s v="0944-HQWD"/>
    <x v="0"/>
    <n v="70"/>
    <x v="1"/>
    <x v="12"/>
    <n v="1"/>
    <s v="Yes"/>
    <n v="0"/>
    <s v="NV"/>
    <s v="Hombre"/>
    <s v="Male"/>
    <x v="1"/>
    <s v="No"/>
    <s v="Yes"/>
    <x v="0"/>
    <n v="0"/>
    <x v="1"/>
    <x v="1"/>
    <s v="direct debit"/>
    <n v="47"/>
    <x v="1"/>
    <n v="47"/>
    <n v="3306"/>
    <x v="0"/>
    <x v="0"/>
    <s v="2022/06/08"/>
    <d v="2022-06-08T00:00:00"/>
    <x v="528"/>
    <s v="Alto"/>
    <s v="High"/>
    <n v="43.285040293216873"/>
    <x v="2"/>
    <s v="Email"/>
    <s v="Email"/>
    <b v="1"/>
    <s v="Yes"/>
    <s v="Cooking"/>
    <x v="1"/>
    <s v="Medium"/>
    <n v="5.7142857142857141E-2"/>
    <x v="0"/>
    <x v="1"/>
  </r>
  <r>
    <s v="2907-IERV"/>
    <x v="0"/>
    <n v="1"/>
    <x v="1"/>
    <x v="0"/>
    <n v="0"/>
    <s v="No"/>
    <n v="0"/>
    <s v="ME"/>
    <s v="Hombre"/>
    <s v="Male"/>
    <x v="51"/>
    <s v="No"/>
    <s v="No"/>
    <x v="0"/>
    <n v="0"/>
    <x v="0"/>
    <x v="0"/>
    <s v="CREDIT CARD"/>
    <n v="9"/>
    <x v="0"/>
    <n v="9"/>
    <n v="9"/>
    <x v="0"/>
    <x v="0"/>
    <s v="2021/12/29"/>
    <d v="2021-12-29T00:00:00"/>
    <x v="12"/>
    <s v="Alto"/>
    <s v="High"/>
    <n v="7.9768671686536248"/>
    <x v="9"/>
    <s v="Teléfono"/>
    <s v="Phone"/>
    <b v="1"/>
    <s v="Yes"/>
    <s v="Cooking"/>
    <x v="0"/>
    <s v="Medium"/>
    <n v="5"/>
    <x v="0"/>
    <x v="0"/>
  </r>
  <r>
    <s v="8928-KDDO"/>
    <x v="0"/>
    <n v="53"/>
    <x v="1"/>
    <x v="0"/>
    <n v="0"/>
    <s v="No"/>
    <n v="0"/>
    <s v="MS"/>
    <s v="Hombre"/>
    <s v="Male"/>
    <x v="29"/>
    <s v="No"/>
    <s v="Yes"/>
    <x v="0"/>
    <n v="0"/>
    <x v="0"/>
    <x v="2"/>
    <s v="direct debit"/>
    <n v="7"/>
    <x v="1"/>
    <n v="7"/>
    <n v="372"/>
    <x v="0"/>
    <x v="0"/>
    <s v="2020/11/26"/>
    <d v="2020-11-26T00:00:00"/>
    <x v="1233"/>
    <s v="Medio"/>
    <s v="Medium"/>
    <n v="8.2363764748199078"/>
    <x v="3"/>
    <s v="Teléfono"/>
    <s v="Phone"/>
    <b v="1"/>
    <s v="Yes"/>
    <s v="Running"/>
    <x v="0"/>
    <s v="Medium"/>
    <n v="0.11320754716981132"/>
    <x v="0"/>
    <x v="1"/>
  </r>
  <r>
    <s v="1941-TPTB"/>
    <x v="0"/>
    <n v="57"/>
    <x v="1"/>
    <x v="5"/>
    <n v="0"/>
    <s v="No"/>
    <n v="80"/>
    <s v="HI"/>
    <s v="Hombre"/>
    <s v="Male"/>
    <x v="61"/>
    <s v="No"/>
    <s v="Yes"/>
    <x v="1"/>
    <n v="4"/>
    <x v="0"/>
    <x v="1"/>
    <s v="direct debit"/>
    <n v="39"/>
    <x v="1"/>
    <n v="39"/>
    <n v="2213"/>
    <x v="0"/>
    <x v="0"/>
    <s v="2022/10/16"/>
    <d v="2022-10-16T00:00:00"/>
    <x v="1234"/>
    <s v="Bajo"/>
    <s v="Low"/>
    <n v="44.264802056467772"/>
    <x v="1"/>
    <s v="Email"/>
    <s v="Email"/>
    <b v="0"/>
    <s v="No"/>
    <s v="Reading"/>
    <x v="1"/>
    <s v="High"/>
    <n v="0.17543859649122806"/>
    <x v="0"/>
    <x v="1"/>
  </r>
  <r>
    <s v="6310-ZOHJ"/>
    <x v="0"/>
    <n v="31"/>
    <x v="0"/>
    <x v="5"/>
    <n v="1"/>
    <s v="Yes"/>
    <n v="0"/>
    <s v="KS"/>
    <s v="Hombre"/>
    <s v="Male"/>
    <x v="31"/>
    <s v="No"/>
    <s v="No"/>
    <x v="0"/>
    <n v="0"/>
    <x v="1"/>
    <x v="2"/>
    <s v="direct debit"/>
    <n v="45"/>
    <x v="1"/>
    <n v="45"/>
    <n v="1409"/>
    <x v="0"/>
    <x v="0"/>
    <s v="2020/02/09"/>
    <d v="2020-02-09T00:00:00"/>
    <x v="1235"/>
    <s v="Medio"/>
    <s v="Medium"/>
    <n v="40.675709208361198"/>
    <x v="8"/>
    <s v="SMS"/>
    <s v="SMS"/>
    <b v="1"/>
    <s v="Yes"/>
    <s v="Reading"/>
    <x v="1"/>
    <s v="High"/>
    <n v="0.29032258064516131"/>
    <x v="0"/>
    <x v="0"/>
  </r>
  <r>
    <s v="4944-HPWQ"/>
    <x v="0"/>
    <n v="52"/>
    <x v="1"/>
    <x v="11"/>
    <n v="1"/>
    <s v="Yes"/>
    <n v="0"/>
    <s v="WV"/>
    <s v="Female"/>
    <s v="Female"/>
    <x v="49"/>
    <s v="No"/>
    <s v="No"/>
    <x v="0"/>
    <n v="0"/>
    <x v="1"/>
    <x v="2"/>
    <s v="direct debit"/>
    <n v="34"/>
    <x v="1"/>
    <n v="34"/>
    <n v="1763"/>
    <x v="0"/>
    <x v="0"/>
    <s v="2022-12-16"/>
    <d v="2022-12-16T00:00:00"/>
    <x v="394"/>
    <s v="Bajo"/>
    <s v="Low"/>
    <n v="27.763292349023139"/>
    <x v="6"/>
    <s v="Email"/>
    <s v="Email"/>
    <b v="0"/>
    <s v="No"/>
    <s v="Reading"/>
    <x v="0"/>
    <s v="High"/>
    <n v="0.15384615384615385"/>
    <x v="0"/>
    <x v="0"/>
  </r>
  <r>
    <s v="7789-ZPFF"/>
    <x v="0"/>
    <n v="74"/>
    <x v="1"/>
    <x v="9"/>
    <n v="1"/>
    <s v="Yes"/>
    <n v="0"/>
    <s v="MT"/>
    <s v="Female"/>
    <s v="Female"/>
    <x v="51"/>
    <s v="No"/>
    <s v="No"/>
    <x v="0"/>
    <n v="0"/>
    <x v="1"/>
    <x v="2"/>
    <s v="CREDIT CARD"/>
    <n v="41"/>
    <x v="0"/>
    <n v="41"/>
    <n v="3059"/>
    <x v="0"/>
    <x v="0"/>
    <s v="2020-04-01"/>
    <d v="2020-04-01T00:00:00"/>
    <x v="765"/>
    <s v="Medio"/>
    <s v="Medium"/>
    <n v="32.875420078774013"/>
    <x v="9"/>
    <s v="SMS"/>
    <s v="SMS"/>
    <b v="1"/>
    <s v="Yes"/>
    <s v="Gaming"/>
    <x v="1"/>
    <s v="Medium"/>
    <n v="6.7567567567567571E-2"/>
    <x v="0"/>
    <x v="0"/>
  </r>
  <r>
    <s v="3590-PYVM"/>
    <x v="0"/>
    <n v="12"/>
    <x v="1"/>
    <x v="7"/>
    <n v="1"/>
    <s v="Yes"/>
    <n v="0"/>
    <s v="NM"/>
    <s v="Female"/>
    <s v="Female"/>
    <x v="0"/>
    <s v="No"/>
    <s v="No"/>
    <x v="1"/>
    <n v="2"/>
    <x v="1"/>
    <x v="1"/>
    <s v="CREDIT CARD"/>
    <n v="28"/>
    <x v="0"/>
    <n v="28"/>
    <n v="349"/>
    <x v="0"/>
    <x v="0"/>
    <s v="2023-11-25"/>
    <d v="2023-11-25T00:00:00"/>
    <x v="764"/>
    <s v="Bajo"/>
    <s v="Low"/>
    <n v="29.920859383229431"/>
    <x v="6"/>
    <s v="Teléfono"/>
    <s v="Phone"/>
    <b v="0"/>
    <s v="No"/>
    <s v="Gaming"/>
    <x v="0"/>
    <s v="High"/>
    <n v="0.66666666666666663"/>
    <x v="0"/>
    <x v="0"/>
  </r>
  <r>
    <s v="7619-OYAE"/>
    <x v="0"/>
    <n v="28"/>
    <x v="2"/>
    <x v="4"/>
    <n v="1"/>
    <s v="Yes"/>
    <n v="0"/>
    <s v="RI"/>
    <s v="Female"/>
    <s v="Female"/>
    <x v="9"/>
    <s v="No"/>
    <s v="No"/>
    <x v="0"/>
    <n v="0"/>
    <x v="0"/>
    <x v="0"/>
    <s v="direct debit"/>
    <n v="23"/>
    <x v="1"/>
    <n v="23"/>
    <n v="637"/>
    <x v="0"/>
    <x v="0"/>
    <s v="2023-09-28"/>
    <d v="2023-09-28T00:00:00"/>
    <x v="147"/>
    <s v="Alto"/>
    <s v="High"/>
    <n v="25.701926182386309"/>
    <x v="4"/>
    <s v="Teléfono"/>
    <s v="Phone"/>
    <b v="1"/>
    <s v="Yes"/>
    <s v="Cooking"/>
    <x v="0"/>
    <s v="Low"/>
    <n v="3.5714285714285712E-2"/>
    <x v="0"/>
    <x v="0"/>
  </r>
  <r>
    <s v="0951-VEAS"/>
    <x v="0"/>
    <n v="67"/>
    <x v="1"/>
    <x v="18"/>
    <n v="0"/>
    <s v="No"/>
    <n v="62"/>
    <s v="KS"/>
    <s v="Hombre"/>
    <s v="Male"/>
    <x v="0"/>
    <s v="No"/>
    <s v="No"/>
    <x v="1"/>
    <n v="5"/>
    <x v="0"/>
    <x v="2"/>
    <s v="direct debit"/>
    <n v="25"/>
    <x v="1"/>
    <n v="25"/>
    <n v="1651"/>
    <x v="0"/>
    <x v="0"/>
    <s v="2023-02-22"/>
    <d v="2023-02-22T00:00:00"/>
    <x v="767"/>
    <s v="Medio"/>
    <s v="Medium"/>
    <n v="25.709020691855141"/>
    <x v="9"/>
    <s v="SMS"/>
    <s v="SMS"/>
    <b v="0"/>
    <s v="No"/>
    <s v="Running"/>
    <x v="0"/>
    <s v="Medium"/>
    <n v="7.4626865671641784E-2"/>
    <x v="0"/>
    <x v="0"/>
  </r>
  <r>
    <s v="8979-UPLC"/>
    <x v="0"/>
    <n v="1"/>
    <x v="1"/>
    <x v="9"/>
    <n v="0"/>
    <s v="No"/>
    <n v="0"/>
    <s v="OH"/>
    <s v="Female"/>
    <s v="Female"/>
    <x v="14"/>
    <s v="No"/>
    <s v="No"/>
    <x v="0"/>
    <n v="0"/>
    <x v="0"/>
    <x v="0"/>
    <s v="direct debit"/>
    <n v="53"/>
    <x v="1"/>
    <n v="53"/>
    <n v="53"/>
    <x v="0"/>
    <x v="0"/>
    <s v="2021/05/03"/>
    <d v="2021-05-03T00:00:00"/>
    <x v="327"/>
    <s v="Alto"/>
    <s v="High"/>
    <n v="47.435603370378423"/>
    <x v="7"/>
    <s v="Email"/>
    <s v="Email"/>
    <b v="1"/>
    <s v="Yes"/>
    <s v="Running"/>
    <x v="1"/>
    <s v="Low"/>
    <n v="2"/>
    <x v="0"/>
    <x v="0"/>
  </r>
  <r>
    <s v="2179-NPFY"/>
    <x v="0"/>
    <n v="69"/>
    <x v="1"/>
    <x v="5"/>
    <n v="1"/>
    <s v="Yes"/>
    <n v="0"/>
    <s v="MA"/>
    <s v="Hombre"/>
    <s v="Male"/>
    <x v="21"/>
    <s v="No"/>
    <s v="No"/>
    <x v="0"/>
    <n v="0"/>
    <x v="0"/>
    <x v="2"/>
    <s v="CREDIT CARD"/>
    <n v="26"/>
    <x v="0"/>
    <n v="26"/>
    <n v="1804"/>
    <x v="0"/>
    <x v="0"/>
    <s v="2020/04/22"/>
    <d v="2020-04-22T00:00:00"/>
    <x v="120"/>
    <s v="Alto"/>
    <s v="High"/>
    <n v="22.076935010273552"/>
    <x v="4"/>
    <s v="SMS"/>
    <s v="SMS"/>
    <b v="0"/>
    <s v="No"/>
    <s v="Running"/>
    <x v="0"/>
    <s v="Low"/>
    <n v="1.4492753623188406E-2"/>
    <x v="0"/>
    <x v="0"/>
  </r>
  <r>
    <s v="5721-TEVI"/>
    <x v="0"/>
    <n v="4"/>
    <x v="1"/>
    <x v="0"/>
    <n v="0"/>
    <s v="No"/>
    <n v="0"/>
    <s v="WI"/>
    <s v="Hombre"/>
    <s v="Male"/>
    <x v="47"/>
    <s v="Yes"/>
    <s v="No"/>
    <x v="0"/>
    <n v="0"/>
    <x v="0"/>
    <x v="0"/>
    <s v="CREDIT CARD"/>
    <n v="9"/>
    <x v="0"/>
    <n v="9"/>
    <n v="34"/>
    <x v="0"/>
    <x v="0"/>
    <s v="2020-02-08"/>
    <d v="2020-02-08T00:00:00"/>
    <x v="1236"/>
    <s v="Medio"/>
    <s v="Medium"/>
    <n v="7.9782183986939321"/>
    <x v="3"/>
    <s v="SMS"/>
    <s v="SMS"/>
    <b v="0"/>
    <s v="No"/>
    <s v="Gaming"/>
    <x v="0"/>
    <s v="Medium"/>
    <n v="1.5"/>
    <x v="0"/>
    <x v="2"/>
  </r>
  <r>
    <s v="4859-PJTF"/>
    <x v="0"/>
    <n v="41"/>
    <x v="1"/>
    <x v="0"/>
    <n v="0"/>
    <s v="No"/>
    <n v="0"/>
    <s v="WY"/>
    <s v="Hombre"/>
    <s v="Male"/>
    <x v="9"/>
    <s v="No"/>
    <s v="No"/>
    <x v="0"/>
    <n v="0"/>
    <x v="0"/>
    <x v="2"/>
    <s v="direct debit"/>
    <n v="13"/>
    <x v="1"/>
    <n v="13"/>
    <n v="553"/>
    <x v="0"/>
    <x v="0"/>
    <s v="2021-02-22"/>
    <d v="2021-02-22T00:00:00"/>
    <x v="732"/>
    <s v="Medio"/>
    <s v="Medium"/>
    <n v="15.325007816160319"/>
    <x v="2"/>
    <s v="SMS"/>
    <s v="SMS"/>
    <b v="0"/>
    <s v="No"/>
    <s v="Cooking"/>
    <x v="0"/>
    <s v="Medium"/>
    <n v="9.7560975609756101E-2"/>
    <x v="0"/>
    <x v="0"/>
  </r>
  <r>
    <s v="2205-MYBK"/>
    <x v="1"/>
    <n v="65"/>
    <x v="3"/>
    <x v="24"/>
    <n v="1"/>
    <s v="Yes"/>
    <n v="0"/>
    <s v="TX"/>
    <s v="Hombre"/>
    <s v="Male"/>
    <x v="22"/>
    <s v="Yes"/>
    <s v="No"/>
    <x v="0"/>
    <n v="0"/>
    <x v="0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Running"/>
    <x v="2"/>
    <s v="High"/>
    <n v="0.15384615384615385"/>
    <x v="2"/>
    <x v="2"/>
  </r>
  <r>
    <s v="3612-CMIO"/>
    <x v="1"/>
    <n v="38"/>
    <x v="4"/>
    <x v="23"/>
    <n v="1"/>
    <s v="Yes"/>
    <n v="0"/>
    <s v="ME"/>
    <s v="Female"/>
    <s v="Female"/>
    <x v="40"/>
    <s v="Yes"/>
    <s v="No"/>
    <x v="0"/>
    <n v="0"/>
    <x v="1"/>
    <x v="0"/>
    <s v="direct debit"/>
    <n v="41"/>
    <x v="1"/>
    <n v="41"/>
    <n v="1558"/>
    <x v="1"/>
    <x v="8"/>
    <s v="2020/12/16"/>
    <d v="2020-12-16T00:00:00"/>
    <x v="1237"/>
    <s v="Bajo"/>
    <s v="Low"/>
    <n v="35.524758546598477"/>
    <x v="8"/>
    <s v="Email"/>
    <s v="Email"/>
    <b v="1"/>
    <s v="Yes"/>
    <s v="Reading"/>
    <x v="1"/>
    <s v="High"/>
    <n v="0.23684210526315788"/>
    <x v="0"/>
    <x v="2"/>
  </r>
  <r>
    <s v="9175-AUPE"/>
    <x v="0"/>
    <n v="71"/>
    <x v="1"/>
    <x v="12"/>
    <n v="1"/>
    <s v="Yes"/>
    <n v="0"/>
    <s v="IA"/>
    <s v="Female"/>
    <s v="Female"/>
    <x v="43"/>
    <s v="No"/>
    <s v="No"/>
    <x v="1"/>
    <n v="2"/>
    <x v="1"/>
    <x v="2"/>
    <s v="CREDIT CARD"/>
    <n v="50"/>
    <x v="0"/>
    <n v="50"/>
    <n v="3558"/>
    <x v="0"/>
    <x v="0"/>
    <s v="2023-05-12"/>
    <d v="2023-05-12T00:00:00"/>
    <x v="590"/>
    <s v="Medio"/>
    <s v="Medium"/>
    <n v="52.933481540826463"/>
    <x v="1"/>
    <s v="Teléfono"/>
    <s v="Phone"/>
    <b v="0"/>
    <s v="No"/>
    <s v="Running"/>
    <x v="1"/>
    <s v="High"/>
    <n v="0.14084507042253522"/>
    <x v="0"/>
    <x v="0"/>
  </r>
  <r>
    <s v="6705-ZNCW"/>
    <x v="0"/>
    <n v="37"/>
    <x v="1"/>
    <x v="33"/>
    <n v="1"/>
    <s v="Yes"/>
    <n v="0"/>
    <s v="PA"/>
    <s v="Hombre"/>
    <s v="Male"/>
    <x v="40"/>
    <s v="Yes"/>
    <s v="No"/>
    <x v="1"/>
    <n v="6"/>
    <x v="1"/>
    <x v="1"/>
    <s v="CREDIT CARD"/>
    <n v="18"/>
    <x v="0"/>
    <n v="18"/>
    <n v="670"/>
    <x v="0"/>
    <x v="0"/>
    <s v="2022-09-03"/>
    <d v="2022-09-03T00:00:00"/>
    <x v="106"/>
    <s v="Bajo"/>
    <s v="Low"/>
    <n v="16.599559627000229"/>
    <x v="4"/>
    <s v="SMS"/>
    <s v="SMS"/>
    <b v="1"/>
    <s v="Yes"/>
    <s v="Running"/>
    <x v="0"/>
    <s v="Low"/>
    <n v="2.7027027027027029E-2"/>
    <x v="1"/>
    <x v="2"/>
  </r>
  <r>
    <s v="5276-OHQK"/>
    <x v="1"/>
    <n v="13"/>
    <x v="1"/>
    <x v="9"/>
    <n v="1"/>
    <s v="Yes"/>
    <n v="0"/>
    <s v="NV"/>
    <s v="Female"/>
    <s v="Female"/>
    <x v="18"/>
    <s v="No"/>
    <s v="No"/>
    <x v="0"/>
    <n v="0"/>
    <x v="1"/>
    <x v="0"/>
    <s v="direct debit"/>
    <n v="17"/>
    <x v="1"/>
    <n v="17"/>
    <n v="216"/>
    <x v="3"/>
    <x v="7"/>
    <s v="2022/08/09"/>
    <d v="2022-08-09T00:00:00"/>
    <x v="534"/>
    <s v="Medio"/>
    <s v="Medium"/>
    <n v="15.788251524319991"/>
    <x v="8"/>
    <s v="Teléfono"/>
    <s v="Phone"/>
    <b v="1"/>
    <s v="Yes"/>
    <s v="Running"/>
    <x v="0"/>
    <s v="High"/>
    <n v="0.69230769230769229"/>
    <x v="0"/>
    <x v="0"/>
  </r>
  <r>
    <s v="9699-KQPW"/>
    <x v="0"/>
    <n v="15"/>
    <x v="1"/>
    <x v="0"/>
    <n v="0"/>
    <s v="No"/>
    <n v="0"/>
    <s v="CA"/>
    <s v="Hombre"/>
    <s v="Male"/>
    <x v="24"/>
    <s v="No"/>
    <s v="No"/>
    <x v="0"/>
    <n v="0"/>
    <x v="0"/>
    <x v="0"/>
    <s v="CREDIT CARD"/>
    <n v="8"/>
    <x v="0"/>
    <n v="8"/>
    <n v="122"/>
    <x v="0"/>
    <x v="0"/>
    <s v="2020/05/24"/>
    <d v="2020-05-24T00:00:00"/>
    <x v="767"/>
    <s v="Medio"/>
    <s v="Medium"/>
    <n v="7.5309015129739629"/>
    <x v="8"/>
    <s v="Email"/>
    <s v="Email"/>
    <b v="0"/>
    <s v="No"/>
    <s v="Reading"/>
    <x v="0"/>
    <s v="High"/>
    <n v="0.6"/>
    <x v="0"/>
    <x v="0"/>
  </r>
  <r>
    <s v="1874-MSLN"/>
    <x v="0"/>
    <n v="4"/>
    <x v="1"/>
    <x v="1"/>
    <n v="1"/>
    <s v="Yes"/>
    <n v="0"/>
    <s v="AZ"/>
    <s v="Hombre"/>
    <s v="Male"/>
    <x v="58"/>
    <s v="No"/>
    <s v="No"/>
    <x v="0"/>
    <n v="0"/>
    <x v="0"/>
    <x v="0"/>
    <s v="CREDIT CARD"/>
    <n v="15"/>
    <x v="0"/>
    <n v="15"/>
    <n v="63"/>
    <x v="0"/>
    <x v="0"/>
    <s v="2023/11/10"/>
    <d v="2023-11-10T00:00:00"/>
    <x v="658"/>
    <s v="Bajo"/>
    <s v="Low"/>
    <n v="13.63418490068611"/>
    <x v="5"/>
    <s v="Teléfono"/>
    <s v="Phone"/>
    <b v="1"/>
    <s v="Yes"/>
    <s v="Gaming"/>
    <x v="0"/>
    <s v="Medium"/>
    <n v="0.75"/>
    <x v="0"/>
    <x v="0"/>
  </r>
  <r>
    <s v="6647-YHBG"/>
    <x v="0"/>
    <n v="24"/>
    <x v="1"/>
    <x v="0"/>
    <n v="0"/>
    <s v="No"/>
    <n v="0"/>
    <s v="NV"/>
    <s v="Female"/>
    <s v="Female"/>
    <x v="38"/>
    <s v="No"/>
    <s v="No"/>
    <x v="1"/>
    <n v="3"/>
    <x v="0"/>
    <x v="2"/>
    <s v="PAPER CHECK"/>
    <n v="9"/>
    <x v="3"/>
    <n v="9"/>
    <n v="231"/>
    <x v="0"/>
    <x v="0"/>
    <s v="2021/11/25"/>
    <d v="2021-11-25T00:00:00"/>
    <x v="1238"/>
    <s v="Alto"/>
    <s v="High"/>
    <n v="8.279319855572119"/>
    <x v="1"/>
    <s v="Email"/>
    <s v="Email"/>
    <b v="0"/>
    <s v="No"/>
    <s v="Reading"/>
    <x v="0"/>
    <s v="High"/>
    <n v="0.41666666666666669"/>
    <x v="0"/>
    <x v="0"/>
  </r>
  <r>
    <s v="7546-CPXS"/>
    <x v="0"/>
    <n v="71"/>
    <x v="1"/>
    <x v="2"/>
    <n v="1"/>
    <s v="Yes"/>
    <n v="0"/>
    <s v="MS"/>
    <s v="Female"/>
    <s v="Female"/>
    <x v="5"/>
    <s v="No"/>
    <s v="No"/>
    <x v="1"/>
    <n v="5"/>
    <x v="1"/>
    <x v="2"/>
    <s v="CREDIT CARD"/>
    <n v="41"/>
    <x v="0"/>
    <n v="41"/>
    <n v="2889"/>
    <x v="0"/>
    <x v="0"/>
    <s v="2023-08-28"/>
    <d v="2023-08-28T00:00:00"/>
    <x v="811"/>
    <s v="Medio"/>
    <s v="Medium"/>
    <n v="38.819065827430023"/>
    <x v="7"/>
    <s v="Teléfono"/>
    <s v="Phone"/>
    <b v="1"/>
    <s v="Yes"/>
    <s v="Reading"/>
    <x v="1"/>
    <s v="Low"/>
    <n v="2.8169014084507043E-2"/>
    <x v="0"/>
    <x v="0"/>
  </r>
  <r>
    <s v="9790-BALD"/>
    <x v="1"/>
    <n v="5"/>
    <x v="1"/>
    <x v="7"/>
    <n v="1"/>
    <s v="Yes"/>
    <n v="0"/>
    <s v="UT"/>
    <s v="Female"/>
    <s v="Female"/>
    <x v="28"/>
    <s v="No"/>
    <s v="No"/>
    <x v="1"/>
    <n v="2"/>
    <x v="0"/>
    <x v="0"/>
    <s v="PAPER CHECK"/>
    <n v="23"/>
    <x v="3"/>
    <n v="23"/>
    <n v="111"/>
    <x v="1"/>
    <x v="6"/>
    <s v="2021-02-08"/>
    <d v="2021-02-08T00:00:00"/>
    <x v="992"/>
    <s v="Alto"/>
    <s v="High"/>
    <n v="20.03374229327137"/>
    <x v="6"/>
    <s v="Email"/>
    <s v="Email"/>
    <b v="1"/>
    <s v="Yes"/>
    <s v="Running"/>
    <x v="0"/>
    <s v="High"/>
    <n v="1.6"/>
    <x v="0"/>
    <x v="0"/>
  </r>
  <r>
    <s v="7167-HXEE"/>
    <x v="1"/>
    <n v="2"/>
    <x v="4"/>
    <x v="19"/>
    <n v="1"/>
    <s v="Yes"/>
    <n v="0"/>
    <s v="SD"/>
    <s v="Hombre"/>
    <s v="Male"/>
    <x v="10"/>
    <s v="No"/>
    <s v="No"/>
    <x v="0"/>
    <n v="0"/>
    <x v="0"/>
    <x v="0"/>
    <s v="direct debit"/>
    <n v="45"/>
    <x v="1"/>
    <n v="45"/>
    <n v="95"/>
    <x v="5"/>
    <x v="4"/>
    <s v="2020-03-02"/>
    <d v="2020-03-02T00:00:00"/>
    <x v="27"/>
    <s v="Bajo"/>
    <s v="Low"/>
    <n v="53.556442537673952"/>
    <x v="3"/>
    <s v="Email"/>
    <s v="Email"/>
    <b v="0"/>
    <s v="No"/>
    <s v="Reading"/>
    <x v="1"/>
    <s v="Medium"/>
    <n v="3"/>
    <x v="2"/>
    <x v="0"/>
  </r>
  <r>
    <s v="9593-ALKB"/>
    <x v="1"/>
    <n v="2"/>
    <x v="3"/>
    <x v="13"/>
    <n v="1"/>
    <s v="Yes"/>
    <n v="0"/>
    <s v="LA"/>
    <s v="Hombre"/>
    <s v="Male"/>
    <x v="8"/>
    <s v="Yes"/>
    <s v="No"/>
    <x v="0"/>
    <n v="0"/>
    <x v="0"/>
    <x v="0"/>
    <s v="CREDIT CARD"/>
    <n v="20"/>
    <x v="0"/>
    <n v="20"/>
    <n v="37"/>
    <x v="5"/>
    <x v="4"/>
    <s v="2020/09/28"/>
    <d v="2020-09-28T00:00:00"/>
    <x v="853"/>
    <s v="Medio"/>
    <s v="Medium"/>
    <n v="19.679795054673949"/>
    <x v="8"/>
    <s v="SMS"/>
    <s v="SMS"/>
    <b v="1"/>
    <s v="Yes"/>
    <s v="Reading"/>
    <x v="0"/>
    <s v="High"/>
    <n v="4.5"/>
    <x v="0"/>
    <x v="2"/>
  </r>
  <r>
    <s v="9186-XQPJ"/>
    <x v="0"/>
    <n v="60"/>
    <x v="2"/>
    <x v="3"/>
    <n v="1"/>
    <s v="Yes"/>
    <n v="0"/>
    <s v="OR"/>
    <s v="Female"/>
    <s v="Female"/>
    <x v="26"/>
    <s v="No"/>
    <s v="No"/>
    <x v="0"/>
    <n v="0"/>
    <x v="0"/>
    <x v="2"/>
    <s v="CREDIT CARD"/>
    <n v="41"/>
    <x v="0"/>
    <n v="41"/>
    <n v="2474"/>
    <x v="0"/>
    <x v="0"/>
    <s v="2023/07/22"/>
    <d v="2023-07-22T00:00:00"/>
    <x v="29"/>
    <s v="Bajo"/>
    <s v="Low"/>
    <n v="34.932553382858593"/>
    <x v="1"/>
    <s v="Email"/>
    <s v="Email"/>
    <b v="0"/>
    <s v="No"/>
    <s v="Reading"/>
    <x v="1"/>
    <s v="High"/>
    <n v="0.16666666666666666"/>
    <x v="0"/>
    <x v="0"/>
  </r>
  <r>
    <s v="1117-EIHQ"/>
    <x v="0"/>
    <n v="73"/>
    <x v="1"/>
    <x v="0"/>
    <n v="0"/>
    <s v="No"/>
    <n v="0"/>
    <s v="UT"/>
    <s v="Hombre"/>
    <s v="Male"/>
    <x v="46"/>
    <s v="No"/>
    <s v="No"/>
    <x v="0"/>
    <n v="0"/>
    <x v="0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Running"/>
    <x v="0"/>
    <s v="High"/>
    <n v="0.12328767123287671"/>
    <x v="0"/>
    <x v="0"/>
  </r>
  <r>
    <s v="4583-ZBYX"/>
    <x v="0"/>
    <n v="31"/>
    <x v="0"/>
    <x v="1"/>
    <n v="0"/>
    <s v="No"/>
    <n v="19"/>
    <s v="MS"/>
    <s v="Female"/>
    <s v="Female"/>
    <x v="38"/>
    <s v="No"/>
    <s v="No"/>
    <x v="0"/>
    <n v="0"/>
    <x v="1"/>
    <x v="1"/>
    <s v="CREDIT CARD"/>
    <n v="34"/>
    <x v="0"/>
    <n v="34"/>
    <n v="1038"/>
    <x v="0"/>
    <x v="0"/>
    <s v="2022/01/25"/>
    <d v="2022-01-25T00:00:00"/>
    <x v="214"/>
    <s v="Bajo"/>
    <s v="Low"/>
    <n v="36.796143805874188"/>
    <x v="0"/>
    <s v="Email"/>
    <s v="Email"/>
    <b v="1"/>
    <s v="Yes"/>
    <s v="Cooking"/>
    <x v="1"/>
    <s v="Low"/>
    <n v="0"/>
    <x v="0"/>
    <x v="0"/>
  </r>
  <r>
    <s v="3526-FTFA"/>
    <x v="0"/>
    <n v="46"/>
    <x v="1"/>
    <x v="4"/>
    <n v="1"/>
    <s v="Yes"/>
    <n v="0"/>
    <s v="UT"/>
    <s v="Hombre"/>
    <s v="Male"/>
    <x v="26"/>
    <s v="No"/>
    <s v="No"/>
    <x v="0"/>
    <n v="0"/>
    <x v="1"/>
    <x v="2"/>
    <s v="CREDIT CARD"/>
    <n v="25"/>
    <x v="0"/>
    <n v="25"/>
    <n v="1154"/>
    <x v="0"/>
    <x v="0"/>
    <s v="2022/11/24"/>
    <d v="2022-11-24T00:00:00"/>
    <x v="1021"/>
    <s v="Medio"/>
    <s v="Medium"/>
    <n v="21.20092024850236"/>
    <x v="2"/>
    <s v="Email"/>
    <s v="Email"/>
    <b v="1"/>
    <s v="Yes"/>
    <s v="Running"/>
    <x v="0"/>
    <s v="Medium"/>
    <n v="8.6956521739130432E-2"/>
    <x v="0"/>
    <x v="0"/>
  </r>
  <r>
    <s v="4352-ARAD"/>
    <x v="0"/>
    <n v="31"/>
    <x v="1"/>
    <x v="4"/>
    <n v="1"/>
    <s v="Yes"/>
    <n v="0"/>
    <s v="DE"/>
    <s v="Female"/>
    <s v="Female"/>
    <x v="5"/>
    <s v="No"/>
    <s v="No"/>
    <x v="0"/>
    <n v="0"/>
    <x v="0"/>
    <x v="1"/>
    <s v="CREDIT CARD"/>
    <n v="39"/>
    <x v="0"/>
    <n v="39"/>
    <n v="1206"/>
    <x v="0"/>
    <x v="0"/>
    <s v="2020/11/25"/>
    <d v="2020-11-25T00:00:00"/>
    <x v="636"/>
    <s v="Medio"/>
    <s v="Medium"/>
    <n v="32.361547936845817"/>
    <x v="10"/>
    <s v="Email"/>
    <s v="Email"/>
    <b v="1"/>
    <s v="Yes"/>
    <s v="Gaming"/>
    <x v="1"/>
    <s v="Medium"/>
    <n v="0.22580645161290322"/>
    <x v="0"/>
    <x v="0"/>
  </r>
  <r>
    <s v="0427-OMBZ"/>
    <x v="0"/>
    <n v="20"/>
    <x v="1"/>
    <x v="1"/>
    <n v="1"/>
    <s v="Yes"/>
    <n v="0"/>
    <s v="NV"/>
    <s v="Hombre"/>
    <s v="Male"/>
    <x v="44"/>
    <s v="No"/>
    <s v="Yes"/>
    <x v="0"/>
    <n v="0"/>
    <x v="0"/>
    <x v="1"/>
    <s v="CREDIT CARD"/>
    <n v="35"/>
    <x v="0"/>
    <n v="35"/>
    <n v="680"/>
    <x v="0"/>
    <x v="0"/>
    <s v="2021/10/16"/>
    <d v="2021-10-16T00:00:00"/>
    <x v="504"/>
    <s v="Bajo"/>
    <s v="Low"/>
    <n v="29.951226027236832"/>
    <x v="0"/>
    <s v="SMS"/>
    <s v="SMS"/>
    <b v="0"/>
    <s v="No"/>
    <s v="Running"/>
    <x v="0"/>
    <s v="Low"/>
    <n v="0"/>
    <x v="0"/>
    <x v="1"/>
  </r>
  <r>
    <s v="6736-LHMA"/>
    <x v="0"/>
    <n v="38"/>
    <x v="1"/>
    <x v="11"/>
    <n v="1"/>
    <s v="Yes"/>
    <n v="0"/>
    <s v="TX"/>
    <s v="Hombre"/>
    <s v="Male"/>
    <x v="9"/>
    <s v="No"/>
    <s v="No"/>
    <x v="0"/>
    <n v="0"/>
    <x v="0"/>
    <x v="1"/>
    <s v="CREDIT CARD"/>
    <n v="25"/>
    <x v="0"/>
    <n v="25"/>
    <n v="968"/>
    <x v="0"/>
    <x v="0"/>
    <s v="2021-10-21"/>
    <d v="2021-10-21T00:00:00"/>
    <x v="618"/>
    <s v="Bajo"/>
    <s v="Low"/>
    <n v="27.074911713918141"/>
    <x v="4"/>
    <s v="Email"/>
    <s v="Email"/>
    <b v="0"/>
    <s v="No"/>
    <s v="Reading"/>
    <x v="0"/>
    <s v="Low"/>
    <n v="2.6315789473684209E-2"/>
    <x v="0"/>
    <x v="0"/>
  </r>
  <r>
    <s v="9363-WQLZ"/>
    <x v="0"/>
    <n v="64"/>
    <x v="1"/>
    <x v="7"/>
    <n v="1"/>
    <s v="Yes"/>
    <n v="0"/>
    <s v="KS"/>
    <s v="Female"/>
    <s v="Female"/>
    <x v="0"/>
    <s v="No"/>
    <s v="No"/>
    <x v="0"/>
    <n v="0"/>
    <x v="1"/>
    <x v="0"/>
    <s v="direct debit"/>
    <n v="52"/>
    <x v="1"/>
    <n v="52"/>
    <n v="3321"/>
    <x v="0"/>
    <x v="0"/>
    <s v="2022-02-09"/>
    <d v="2022-02-09T00:00:00"/>
    <x v="939"/>
    <s v="Alto"/>
    <s v="High"/>
    <n v="44.130383649715917"/>
    <x v="6"/>
    <s v="SMS"/>
    <s v="SMS"/>
    <b v="1"/>
    <s v="Yes"/>
    <s v="Gaming"/>
    <x v="1"/>
    <s v="High"/>
    <n v="0.125"/>
    <x v="0"/>
    <x v="0"/>
  </r>
  <r>
    <s v="4962-QLEC"/>
    <x v="0"/>
    <n v="53"/>
    <x v="1"/>
    <x v="7"/>
    <n v="1"/>
    <s v="Yes"/>
    <n v="0"/>
    <s v="NV"/>
    <s v="Female"/>
    <s v="Female"/>
    <x v="9"/>
    <s v="No"/>
    <s v="No"/>
    <x v="1"/>
    <n v="5"/>
    <x v="1"/>
    <x v="1"/>
    <s v="direct debit"/>
    <n v="25"/>
    <x v="1"/>
    <n v="25"/>
    <n v="1312"/>
    <x v="0"/>
    <x v="0"/>
    <s v="2022/10/16"/>
    <d v="2022-10-16T00:00:00"/>
    <x v="1049"/>
    <s v="Alto"/>
    <s v="High"/>
    <n v="21.298699898877381"/>
    <x v="10"/>
    <s v="Email"/>
    <s v="Email"/>
    <b v="0"/>
    <s v="No"/>
    <s v="Reading"/>
    <x v="0"/>
    <s v="Medium"/>
    <n v="0.13207547169811321"/>
    <x v="0"/>
    <x v="0"/>
  </r>
  <r>
    <s v="1243-JPVL"/>
    <x v="0"/>
    <n v="22"/>
    <x v="0"/>
    <x v="9"/>
    <n v="1"/>
    <s v="Yes"/>
    <n v="0"/>
    <s v="CO"/>
    <s v="Female"/>
    <s v="Female"/>
    <x v="19"/>
    <s v="No"/>
    <s v="No"/>
    <x v="0"/>
    <n v="0"/>
    <x v="0"/>
    <x v="0"/>
    <s v="direct debit"/>
    <n v="37"/>
    <x v="1"/>
    <n v="37"/>
    <n v="812"/>
    <x v="0"/>
    <x v="0"/>
    <s v="2023/08/30"/>
    <d v="2023-08-30T00:00:00"/>
    <x v="892"/>
    <s v="Alto"/>
    <s v="High"/>
    <n v="34.908138021704957"/>
    <x v="5"/>
    <s v="Email"/>
    <s v="Email"/>
    <b v="1"/>
    <s v="Yes"/>
    <s v="Cooking"/>
    <x v="1"/>
    <s v="Medium"/>
    <n v="0.13636363636363635"/>
    <x v="0"/>
    <x v="0"/>
  </r>
  <r>
    <s v="6258-MCHZ"/>
    <x v="0"/>
    <n v="16"/>
    <x v="1"/>
    <x v="0"/>
    <n v="0"/>
    <s v="No"/>
    <n v="0"/>
    <s v="AL"/>
    <s v="Female"/>
    <s v="Female"/>
    <x v="39"/>
    <s v="No"/>
    <s v="No"/>
    <x v="1"/>
    <n v="2"/>
    <x v="0"/>
    <x v="0"/>
    <s v="direct debit"/>
    <n v="7"/>
    <x v="1"/>
    <n v="7"/>
    <n v="103"/>
    <x v="0"/>
    <x v="0"/>
    <s v="2022-08-19"/>
    <d v="2022-08-19T00:00:00"/>
    <x v="508"/>
    <s v="Medio"/>
    <s v="Medium"/>
    <n v="5.8888337904508603"/>
    <x v="8"/>
    <s v="Email"/>
    <s v="Email"/>
    <b v="1"/>
    <s v="Yes"/>
    <s v="Running"/>
    <x v="0"/>
    <s v="High"/>
    <n v="0.5625"/>
    <x v="0"/>
    <x v="0"/>
  </r>
  <r>
    <s v="5130-ECIX"/>
    <x v="0"/>
    <n v="45"/>
    <x v="1"/>
    <x v="6"/>
    <n v="1"/>
    <s v="Yes"/>
    <n v="0"/>
    <s v="VA"/>
    <s v="Female"/>
    <s v="Female"/>
    <x v="29"/>
    <s v="No"/>
    <s v="Yes"/>
    <x v="0"/>
    <n v="0"/>
    <x v="1"/>
    <x v="1"/>
    <s v="direct debit"/>
    <n v="55"/>
    <x v="1"/>
    <n v="55"/>
    <n v="2430"/>
    <x v="0"/>
    <x v="0"/>
    <s v="2020-06-25"/>
    <d v="2020-06-25T00:00:00"/>
    <x v="616"/>
    <s v="Alto"/>
    <s v="High"/>
    <n v="57.970068269474218"/>
    <x v="0"/>
    <s v="SMS"/>
    <s v="SMS"/>
    <b v="0"/>
    <s v="No"/>
    <s v="Gaming"/>
    <x v="1"/>
    <s v="Low"/>
    <n v="0"/>
    <x v="0"/>
    <x v="1"/>
  </r>
  <r>
    <s v="7927-JOUI"/>
    <x v="0"/>
    <n v="61"/>
    <x v="0"/>
    <x v="1"/>
    <n v="1"/>
    <s v="Yes"/>
    <n v="0"/>
    <s v="TX"/>
    <s v="Hombre"/>
    <s v="Male"/>
    <x v="53"/>
    <s v="No"/>
    <s v="Yes"/>
    <x v="0"/>
    <n v="0"/>
    <x v="1"/>
    <x v="1"/>
    <s v="direct debit"/>
    <n v="60"/>
    <x v="1"/>
    <n v="60"/>
    <n v="3637"/>
    <x v="0"/>
    <x v="0"/>
    <s v="2020-09-29"/>
    <d v="2020-09-29T00:00:00"/>
    <x v="120"/>
    <s v="Alto"/>
    <s v="High"/>
    <n v="56.60415074782393"/>
    <x v="5"/>
    <s v="Email"/>
    <s v="Email"/>
    <b v="1"/>
    <s v="Yes"/>
    <s v="Reading"/>
    <x v="1"/>
    <s v="Medium"/>
    <n v="4.9180327868852458E-2"/>
    <x v="0"/>
    <x v="1"/>
  </r>
  <r>
    <s v="6608-GMUC"/>
    <x v="1"/>
    <n v="1"/>
    <x v="4"/>
    <x v="5"/>
    <n v="1"/>
    <s v="Yes"/>
    <n v="0"/>
    <s v="TX"/>
    <s v="Female"/>
    <s v="Female"/>
    <x v="36"/>
    <s v="No"/>
    <s v="No"/>
    <x v="0"/>
    <n v="0"/>
    <x v="0"/>
    <x v="0"/>
    <s v="CREDIT CARD"/>
    <n v="46"/>
    <x v="0"/>
    <n v="46"/>
    <n v="46"/>
    <x v="1"/>
    <x v="6"/>
    <s v="2022-01-05"/>
    <d v="2022-01-05T00:00:00"/>
    <x v="1110"/>
    <s v="Alto"/>
    <s v="High"/>
    <n v="48.709406998701752"/>
    <x v="3"/>
    <s v="Teléfono"/>
    <s v="Phone"/>
    <b v="1"/>
    <s v="Yes"/>
    <s v="Running"/>
    <x v="1"/>
    <s v="Medium"/>
    <n v="6"/>
    <x v="0"/>
    <x v="0"/>
  </r>
  <r>
    <s v="6029-PZHP"/>
    <x v="1"/>
    <n v="16"/>
    <x v="0"/>
    <x v="1"/>
    <n v="1"/>
    <s v="Yes"/>
    <n v="0"/>
    <s v="IN"/>
    <s v="Hombre"/>
    <s v="Male"/>
    <x v="52"/>
    <s v="No"/>
    <s v="Yes"/>
    <x v="0"/>
    <n v="0"/>
    <x v="1"/>
    <x v="0"/>
    <s v="CREDIT CARD"/>
    <n v="59"/>
    <x v="0"/>
    <n v="59"/>
    <n v="946"/>
    <x v="1"/>
    <x v="12"/>
    <s v="2023-11-14"/>
    <d v="2023-11-14T00:00:00"/>
    <x v="1117"/>
    <s v="Bajo"/>
    <s v="Low"/>
    <n v="68.180759557626018"/>
    <x v="7"/>
    <s v="Email"/>
    <s v="Email"/>
    <b v="1"/>
    <s v="Yes"/>
    <s v="Running"/>
    <x v="2"/>
    <s v="Low"/>
    <n v="0.125"/>
    <x v="0"/>
    <x v="1"/>
  </r>
  <r>
    <s v="5642-YQQI"/>
    <x v="0"/>
    <n v="69"/>
    <x v="1"/>
    <x v="0"/>
    <n v="0"/>
    <s v="No"/>
    <n v="0"/>
    <s v="RI"/>
    <s v="Female"/>
    <s v="Female"/>
    <x v="3"/>
    <s v="No"/>
    <s v="No"/>
    <x v="0"/>
    <n v="0"/>
    <x v="0"/>
    <x v="2"/>
    <s v="CREDIT CARD"/>
    <n v="15"/>
    <x v="0"/>
    <n v="15"/>
    <n v="1031"/>
    <x v="0"/>
    <x v="0"/>
    <s v="2021/12/12"/>
    <d v="2021-12-12T00:00:00"/>
    <x v="1009"/>
    <s v="Medio"/>
    <s v="Medium"/>
    <n v="16.780932088104809"/>
    <x v="5"/>
    <s v="SMS"/>
    <s v="SMS"/>
    <b v="0"/>
    <s v="No"/>
    <s v="Cooking"/>
    <x v="0"/>
    <s v="Medium"/>
    <n v="4.3478260869565216E-2"/>
    <x v="0"/>
    <x v="0"/>
  </r>
  <r>
    <s v="1536-FWUS"/>
    <x v="1"/>
    <n v="1"/>
    <x v="1"/>
    <x v="24"/>
    <n v="1"/>
    <s v="Yes"/>
    <n v="0"/>
    <s v="SC"/>
    <s v="Hombre"/>
    <s v="Male"/>
    <x v="32"/>
    <s v="Yes"/>
    <s v="No"/>
    <x v="0"/>
    <n v="0"/>
    <x v="0"/>
    <x v="0"/>
    <s v="PAPER CHECK"/>
    <n v="19"/>
    <x v="3"/>
    <n v="19"/>
    <n v="19"/>
    <x v="2"/>
    <x v="5"/>
    <s v="2022-06-27"/>
    <d v="2022-06-27T00:00:00"/>
    <x v="1076"/>
    <s v="Bajo"/>
    <s v="Low"/>
    <n v="21.594073771260579"/>
    <x v="0"/>
    <s v="Teléfono"/>
    <s v="Phone"/>
    <b v="0"/>
    <s v="No"/>
    <s v="Gaming"/>
    <x v="0"/>
    <s v="Low"/>
    <n v="0"/>
    <x v="2"/>
    <x v="2"/>
  </r>
  <r>
    <s v="3446-VRVY"/>
    <x v="1"/>
    <n v="5"/>
    <x v="3"/>
    <x v="6"/>
    <n v="1"/>
    <s v="Yes"/>
    <n v="0"/>
    <s v="VT"/>
    <s v="Female"/>
    <s v="Female"/>
    <x v="30"/>
    <s v="No"/>
    <s v="Yes"/>
    <x v="0"/>
    <n v="0"/>
    <x v="0"/>
    <x v="0"/>
    <s v="direct debit"/>
    <n v="44"/>
    <x v="1"/>
    <n v="44"/>
    <n v="210"/>
    <x v="3"/>
    <x v="7"/>
    <s v="2022-07-20"/>
    <d v="2022-07-20T00:00:00"/>
    <x v="1081"/>
    <s v="Bajo"/>
    <s v="Low"/>
    <n v="49.98683309097504"/>
    <x v="5"/>
    <s v="SMS"/>
    <s v="SMS"/>
    <b v="0"/>
    <s v="No"/>
    <s v="Gaming"/>
    <x v="1"/>
    <s v="Medium"/>
    <n v="0.6"/>
    <x v="0"/>
    <x v="1"/>
  </r>
  <r>
    <s v="1340-GVYD"/>
    <x v="0"/>
    <n v="1"/>
    <x v="1"/>
    <x v="31"/>
    <n v="0"/>
    <s v="No"/>
    <n v="3"/>
    <s v="VA"/>
    <s v="Female"/>
    <s v="Female"/>
    <x v="8"/>
    <s v="Yes"/>
    <s v="No"/>
    <x v="0"/>
    <n v="0"/>
    <x v="0"/>
    <x v="0"/>
    <s v="CREDIT CARD"/>
    <n v="14"/>
    <x v="0"/>
    <n v="14"/>
    <n v="14"/>
    <x v="0"/>
    <x v="0"/>
    <s v="2023-01-14"/>
    <d v="2023-01-14T00:00:00"/>
    <x v="45"/>
    <s v="Alto"/>
    <s v="High"/>
    <n v="13.040964068489309"/>
    <x v="7"/>
    <s v="SMS"/>
    <s v="SMS"/>
    <b v="0"/>
    <s v="No"/>
    <s v="Cooking"/>
    <x v="0"/>
    <s v="Low"/>
    <n v="2"/>
    <x v="2"/>
    <x v="2"/>
  </r>
  <r>
    <s v="1346-ATZG"/>
    <x v="0"/>
    <n v="29"/>
    <x v="1"/>
    <x v="9"/>
    <n v="1"/>
    <s v="Yes"/>
    <n v="0"/>
    <s v="WV"/>
    <s v="Female"/>
    <s v="Female"/>
    <x v="64"/>
    <s v="No"/>
    <s v="Yes"/>
    <x v="0"/>
    <n v="0"/>
    <x v="1"/>
    <x v="1"/>
    <s v="direct debit"/>
    <n v="38"/>
    <x v="1"/>
    <n v="38"/>
    <n v="1103"/>
    <x v="0"/>
    <x v="0"/>
    <s v="2021-03-26"/>
    <d v="2021-03-26T00:00:00"/>
    <x v="882"/>
    <s v="Medio"/>
    <s v="Medium"/>
    <n v="43.521368671276562"/>
    <x v="9"/>
    <s v="Teléfono"/>
    <s v="Phone"/>
    <b v="0"/>
    <s v="No"/>
    <s v="Gaming"/>
    <x v="1"/>
    <s v="Medium"/>
    <n v="0.17241379310344829"/>
    <x v="0"/>
    <x v="1"/>
  </r>
  <r>
    <s v="1754-GQXW"/>
    <x v="1"/>
    <n v="12"/>
    <x v="2"/>
    <x v="9"/>
    <n v="0"/>
    <s v="No"/>
    <n v="29"/>
    <s v="AL"/>
    <s v="Hombre"/>
    <s v="Male"/>
    <x v="39"/>
    <s v="No"/>
    <s v="No"/>
    <x v="0"/>
    <n v="0"/>
    <x v="1"/>
    <x v="0"/>
    <s v="CREDIT CARD"/>
    <n v="45"/>
    <x v="0"/>
    <n v="45"/>
    <n v="558"/>
    <x v="1"/>
    <x v="6"/>
    <s v="2021/11/17"/>
    <d v="2021-11-17T00:00:00"/>
    <x v="1226"/>
    <s v="Medio"/>
    <s v="Medium"/>
    <n v="37.898443585922429"/>
    <x v="6"/>
    <s v="Teléfono"/>
    <s v="Phone"/>
    <b v="1"/>
    <s v="Yes"/>
    <s v="Reading"/>
    <x v="1"/>
    <s v="High"/>
    <n v="0.66666666666666663"/>
    <x v="0"/>
    <x v="0"/>
  </r>
  <r>
    <s v="5672-EZBA"/>
    <x v="0"/>
    <n v="72"/>
    <x v="0"/>
    <x v="23"/>
    <n v="1"/>
    <s v="Yes"/>
    <n v="0"/>
    <s v="MN"/>
    <s v="Female"/>
    <s v="Female"/>
    <x v="57"/>
    <s v="Yes"/>
    <s v="No"/>
    <x v="0"/>
    <n v="0"/>
    <x v="1"/>
    <x v="2"/>
    <s v="CREDIT CARD"/>
    <n v="40"/>
    <x v="0"/>
    <n v="40"/>
    <n v="2902"/>
    <x v="0"/>
    <x v="0"/>
    <s v="2020/06/09"/>
    <d v="2020-06-09T00:00:00"/>
    <x v="103"/>
    <s v="Bajo"/>
    <s v="Low"/>
    <n v="37.929715086659577"/>
    <x v="2"/>
    <s v="SMS"/>
    <s v="SMS"/>
    <b v="0"/>
    <s v="No"/>
    <s v="Running"/>
    <x v="1"/>
    <s v="Medium"/>
    <n v="5.5555555555555552E-2"/>
    <x v="0"/>
    <x v="2"/>
  </r>
  <r>
    <s v="4797-LSKJ"/>
    <x v="0"/>
    <n v="22"/>
    <x v="1"/>
    <x v="3"/>
    <n v="1"/>
    <s v="Yes"/>
    <n v="0"/>
    <s v="ND"/>
    <s v="Hombre"/>
    <s v="Male"/>
    <x v="19"/>
    <s v="No"/>
    <s v="No"/>
    <x v="1"/>
    <n v="2"/>
    <x v="0"/>
    <x v="0"/>
    <s v="CREDIT CARD"/>
    <n v="22"/>
    <x v="0"/>
    <n v="22"/>
    <n v="474"/>
    <x v="0"/>
    <x v="0"/>
    <s v="2022/09/18"/>
    <d v="2022-09-18T00:00:00"/>
    <x v="866"/>
    <s v="Medio"/>
    <s v="Medium"/>
    <n v="17.66215377388097"/>
    <x v="0"/>
    <s v="Teléfono"/>
    <s v="Phone"/>
    <b v="0"/>
    <s v="No"/>
    <s v="Reading"/>
    <x v="0"/>
    <s v="Low"/>
    <n v="0"/>
    <x v="0"/>
    <x v="0"/>
  </r>
  <r>
    <s v="0163-JCUD"/>
    <x v="0"/>
    <n v="55"/>
    <x v="1"/>
    <x v="4"/>
    <n v="1"/>
    <s v="Yes"/>
    <n v="0"/>
    <s v="OR"/>
    <s v="Hombre"/>
    <s v="Male"/>
    <x v="64"/>
    <s v="No"/>
    <s v="Yes"/>
    <x v="0"/>
    <n v="0"/>
    <x v="0"/>
    <x v="0"/>
    <s v="direct debit"/>
    <n v="9"/>
    <x v="1"/>
    <n v="9"/>
    <n v="480"/>
    <x v="0"/>
    <x v="0"/>
    <s v="2023/08/14"/>
    <d v="2023-08-14T00:00:00"/>
    <x v="357"/>
    <s v="Alto"/>
    <s v="High"/>
    <n v="8.0838751350498583"/>
    <x v="8"/>
    <s v="Email"/>
    <s v="Email"/>
    <b v="0"/>
    <s v="No"/>
    <s v="Running"/>
    <x v="0"/>
    <s v="High"/>
    <n v="0.16363636363636364"/>
    <x v="0"/>
    <x v="1"/>
  </r>
  <r>
    <s v="8096-PIIU"/>
    <x v="1"/>
    <n v="1"/>
    <x v="2"/>
    <x v="9"/>
    <n v="1"/>
    <s v="Yes"/>
    <n v="0"/>
    <s v="RI"/>
    <s v="Female"/>
    <s v="Female"/>
    <x v="17"/>
    <s v="No"/>
    <s v="No"/>
    <x v="0"/>
    <n v="0"/>
    <x v="0"/>
    <x v="0"/>
    <s v="PAPER CHECK"/>
    <n v="29"/>
    <x v="3"/>
    <n v="29"/>
    <n v="29"/>
    <x v="1"/>
    <x v="10"/>
    <s v="2022-05-24"/>
    <d v="2022-05-24T00:00:00"/>
    <x v="195"/>
    <s v="Bajo"/>
    <s v="Low"/>
    <n v="26.356510550281289"/>
    <x v="3"/>
    <s v="Teléfono"/>
    <s v="Phone"/>
    <b v="1"/>
    <s v="Yes"/>
    <s v="Reading"/>
    <x v="0"/>
    <s v="Medium"/>
    <n v="6"/>
    <x v="0"/>
    <x v="0"/>
  </r>
  <r>
    <s v="3756-ULHU"/>
    <x v="1"/>
    <n v="18"/>
    <x v="0"/>
    <x v="6"/>
    <n v="0"/>
    <s v="No"/>
    <n v="25"/>
    <s v="MD"/>
    <s v="Female"/>
    <s v="Female"/>
    <x v="45"/>
    <s v="No"/>
    <s v="No"/>
    <x v="1"/>
    <n v="3"/>
    <x v="1"/>
    <x v="0"/>
    <s v="direct debit"/>
    <n v="38"/>
    <x v="1"/>
    <n v="38"/>
    <n v="685"/>
    <x v="2"/>
    <x v="15"/>
    <s v="2021/11/12"/>
    <d v="2021-11-12T00:00:00"/>
    <x v="705"/>
    <s v="Alto"/>
    <s v="High"/>
    <n v="45.522215087616019"/>
    <x v="3"/>
    <s v="Email"/>
    <s v="Email"/>
    <b v="0"/>
    <s v="No"/>
    <s v="Gaming"/>
    <x v="1"/>
    <s v="Medium"/>
    <n v="0.33333333333333331"/>
    <x v="0"/>
    <x v="0"/>
  </r>
  <r>
    <s v="1598-ZOHG"/>
    <x v="0"/>
    <n v="5"/>
    <x v="1"/>
    <x v="23"/>
    <n v="0"/>
    <s v="No"/>
    <n v="10"/>
    <s v="DC"/>
    <s v="Female"/>
    <s v="Female"/>
    <x v="2"/>
    <s v="No"/>
    <s v="Yes"/>
    <x v="0"/>
    <n v="0"/>
    <x v="0"/>
    <x v="2"/>
    <s v="CREDIT CARD"/>
    <n v="26"/>
    <x v="0"/>
    <n v="26"/>
    <n v="123"/>
    <x v="0"/>
    <x v="0"/>
    <s v="2023/04/08"/>
    <d v="2023-04-08T00:00:00"/>
    <x v="183"/>
    <s v="Alto"/>
    <s v="High"/>
    <n v="30.18417861315509"/>
    <x v="2"/>
    <s v="SMS"/>
    <s v="SMS"/>
    <b v="0"/>
    <s v="No"/>
    <s v="Gaming"/>
    <x v="1"/>
    <s v="Medium"/>
    <n v="0.8"/>
    <x v="0"/>
    <x v="1"/>
  </r>
  <r>
    <s v="4529-BTPC"/>
    <x v="0"/>
    <n v="27"/>
    <x v="1"/>
    <x v="0"/>
    <n v="0"/>
    <s v="No"/>
    <n v="0"/>
    <s v="KY"/>
    <s v="Female"/>
    <s v="Female"/>
    <x v="13"/>
    <s v="No"/>
    <s v="No"/>
    <x v="1"/>
    <n v="5"/>
    <x v="0"/>
    <x v="2"/>
    <s v="CREDIT CARD"/>
    <n v="13"/>
    <x v="0"/>
    <n v="13"/>
    <n v="356"/>
    <x v="0"/>
    <x v="0"/>
    <s v="2021-09-10"/>
    <d v="2021-09-10T00:00:00"/>
    <x v="1147"/>
    <s v="Medio"/>
    <s v="Medium"/>
    <n v="14.706231011720201"/>
    <x v="9"/>
    <s v="Email"/>
    <s v="Email"/>
    <b v="0"/>
    <s v="No"/>
    <s v="Running"/>
    <x v="0"/>
    <s v="Medium"/>
    <n v="0.18518518518518517"/>
    <x v="0"/>
    <x v="0"/>
  </r>
  <r>
    <s v="8609-YMBL"/>
    <x v="0"/>
    <n v="49"/>
    <x v="1"/>
    <x v="4"/>
    <n v="1"/>
    <s v="Yes"/>
    <n v="0"/>
    <s v="DC"/>
    <s v="Hombre"/>
    <s v="Male"/>
    <x v="30"/>
    <s v="No"/>
    <s v="Yes"/>
    <x v="0"/>
    <n v="0"/>
    <x v="1"/>
    <x v="2"/>
    <s v="direct debit"/>
    <n v="46"/>
    <x v="1"/>
    <n v="46"/>
    <n v="2244"/>
    <x v="0"/>
    <x v="0"/>
    <s v="2023/08/09"/>
    <d v="2023-08-09T00:00:00"/>
    <x v="427"/>
    <s v="Medio"/>
    <s v="Medium"/>
    <n v="51.820189360402757"/>
    <x v="2"/>
    <s v="Email"/>
    <s v="Email"/>
    <b v="0"/>
    <s v="No"/>
    <s v="Reading"/>
    <x v="1"/>
    <s v="Medium"/>
    <n v="8.1632653061224483E-2"/>
    <x v="0"/>
    <x v="1"/>
  </r>
  <r>
    <s v="6169-UEWN"/>
    <x v="0"/>
    <n v="19"/>
    <x v="1"/>
    <x v="0"/>
    <n v="0"/>
    <s v="No"/>
    <n v="0"/>
    <s v="NC"/>
    <s v="Hombre"/>
    <s v="Male"/>
    <x v="11"/>
    <s v="No"/>
    <s v="No"/>
    <x v="0"/>
    <n v="0"/>
    <x v="0"/>
    <x v="2"/>
    <s v="CREDIT CARD"/>
    <n v="12"/>
    <x v="0"/>
    <n v="12"/>
    <n v="227"/>
    <x v="0"/>
    <x v="0"/>
    <s v="2020/12/02"/>
    <d v="2020-12-02T00:00:00"/>
    <x v="773"/>
    <s v="Alto"/>
    <s v="High"/>
    <n v="12.20676482180264"/>
    <x v="8"/>
    <s v="Email"/>
    <s v="Email"/>
    <b v="0"/>
    <s v="No"/>
    <s v="Gaming"/>
    <x v="0"/>
    <s v="High"/>
    <n v="0.47368421052631576"/>
    <x v="0"/>
    <x v="0"/>
  </r>
  <r>
    <s v="3459-ASLK"/>
    <x v="0"/>
    <n v="48"/>
    <x v="1"/>
    <x v="4"/>
    <n v="1"/>
    <s v="Yes"/>
    <n v="0"/>
    <s v="LA"/>
    <s v="Female"/>
    <s v="Female"/>
    <x v="63"/>
    <s v="No"/>
    <s v="Yes"/>
    <x v="0"/>
    <n v="0"/>
    <x v="0"/>
    <x v="2"/>
    <s v="CREDIT CARD"/>
    <n v="19"/>
    <x v="0"/>
    <n v="19"/>
    <n v="894"/>
    <x v="0"/>
    <x v="0"/>
    <s v="2023/11/09"/>
    <d v="2023-11-09T00:00:00"/>
    <x v="712"/>
    <s v="Medio"/>
    <s v="Medium"/>
    <n v="21.39025233878106"/>
    <x v="8"/>
    <s v="Teléfono"/>
    <s v="Phone"/>
    <b v="1"/>
    <s v="Yes"/>
    <s v="Cooking"/>
    <x v="0"/>
    <s v="High"/>
    <n v="0.1875"/>
    <x v="0"/>
    <x v="1"/>
  </r>
  <r>
    <s v="1090-ZOTC"/>
    <x v="0"/>
    <n v="17"/>
    <x v="2"/>
    <x v="0"/>
    <n v="0"/>
    <s v="No"/>
    <n v="0"/>
    <s v="NV"/>
    <s v="Hombre"/>
    <s v="Male"/>
    <x v="57"/>
    <s v="Yes"/>
    <s v="No"/>
    <x v="0"/>
    <n v="0"/>
    <x v="0"/>
    <x v="1"/>
    <s v="PAPER CHECK"/>
    <n v="8"/>
    <x v="3"/>
    <n v="8"/>
    <n v="137"/>
    <x v="0"/>
    <x v="0"/>
    <s v="2020/01/12"/>
    <d v="2020-01-12T00:00:00"/>
    <x v="797"/>
    <s v="Bajo"/>
    <s v="Low"/>
    <n v="7.2560493026034774"/>
    <x v="6"/>
    <s v="SMS"/>
    <s v="SMS"/>
    <b v="0"/>
    <s v="No"/>
    <s v="Cooking"/>
    <x v="0"/>
    <s v="High"/>
    <n v="0.47058823529411764"/>
    <x v="0"/>
    <x v="2"/>
  </r>
  <r>
    <s v="9605-SFEV"/>
    <x v="0"/>
    <n v="72"/>
    <x v="1"/>
    <x v="11"/>
    <n v="1"/>
    <s v="Yes"/>
    <n v="0"/>
    <s v="MI"/>
    <s v="Female"/>
    <s v="Female"/>
    <x v="25"/>
    <s v="No"/>
    <s v="No"/>
    <x v="1"/>
    <n v="2"/>
    <x v="1"/>
    <x v="2"/>
    <s v="direct debit"/>
    <n v="33"/>
    <x v="1"/>
    <n v="33"/>
    <n v="2404"/>
    <x v="0"/>
    <x v="0"/>
    <s v="2021/06/24"/>
    <d v="2021-06-24T00:00:00"/>
    <x v="975"/>
    <s v="Bajo"/>
    <s v="Low"/>
    <n v="27.489048802683261"/>
    <x v="6"/>
    <s v="Teléfono"/>
    <s v="Phone"/>
    <b v="0"/>
    <s v="No"/>
    <s v="Gaming"/>
    <x v="0"/>
    <s v="High"/>
    <n v="0.1111111111111111"/>
    <x v="0"/>
    <x v="0"/>
  </r>
  <r>
    <s v="3230-GUHN"/>
    <x v="1"/>
    <n v="24"/>
    <x v="2"/>
    <x v="7"/>
    <n v="1"/>
    <s v="Yes"/>
    <n v="0"/>
    <s v="IL"/>
    <s v="Female"/>
    <s v="Female"/>
    <x v="58"/>
    <s v="No"/>
    <s v="No"/>
    <x v="0"/>
    <n v="0"/>
    <x v="1"/>
    <x v="0"/>
    <s v="direct debit"/>
    <n v="50"/>
    <x v="1"/>
    <n v="50"/>
    <n v="1214"/>
    <x v="1"/>
    <x v="6"/>
    <s v="2020-08-11"/>
    <d v="2020-08-11T00:00:00"/>
    <x v="211"/>
    <s v="Bajo"/>
    <s v="Low"/>
    <n v="41.43641337286796"/>
    <x v="10"/>
    <s v="Teléfono"/>
    <s v="Phone"/>
    <b v="1"/>
    <s v="Yes"/>
    <s v="Reading"/>
    <x v="1"/>
    <s v="Medium"/>
    <n v="0.29166666666666669"/>
    <x v="0"/>
    <x v="0"/>
  </r>
  <r>
    <s v="2342-IECV"/>
    <x v="0"/>
    <n v="43"/>
    <x v="1"/>
    <x v="0"/>
    <n v="0"/>
    <s v="No"/>
    <n v="0"/>
    <s v="SC"/>
    <s v="Female"/>
    <s v="Female"/>
    <x v="45"/>
    <s v="No"/>
    <s v="No"/>
    <x v="0"/>
    <n v="0"/>
    <x v="0"/>
    <x v="1"/>
    <s v="CREDIT CARD"/>
    <n v="7"/>
    <x v="0"/>
    <n v="7"/>
    <n v="296"/>
    <x v="0"/>
    <x v="0"/>
    <s v="2023-08-21"/>
    <d v="2023-08-21T00:00:00"/>
    <x v="0"/>
    <s v="Alto"/>
    <s v="High"/>
    <n v="7.3195561226807504"/>
    <x v="7"/>
    <s v="Email"/>
    <s v="Email"/>
    <b v="1"/>
    <s v="Yes"/>
    <s v="Cooking"/>
    <x v="0"/>
    <s v="Low"/>
    <n v="4.6511627906976744E-2"/>
    <x v="0"/>
    <x v="0"/>
  </r>
  <r>
    <s v="4733-OIGH"/>
    <x v="0"/>
    <n v="55"/>
    <x v="1"/>
    <x v="6"/>
    <n v="1"/>
    <s v="Yes"/>
    <n v="0"/>
    <s v="MA"/>
    <s v="Female"/>
    <s v="Female"/>
    <x v="35"/>
    <s v="No"/>
    <s v="Yes"/>
    <x v="0"/>
    <n v="0"/>
    <x v="0"/>
    <x v="1"/>
    <s v="direct debit"/>
    <n v="28"/>
    <x v="1"/>
    <n v="28"/>
    <n v="1515"/>
    <x v="0"/>
    <x v="0"/>
    <s v="2020-01-27"/>
    <d v="2020-01-27T00:00:00"/>
    <x v="797"/>
    <s v="Medio"/>
    <s v="Medium"/>
    <n v="32.567829493703897"/>
    <x v="2"/>
    <s v="Email"/>
    <s v="Email"/>
    <b v="0"/>
    <s v="No"/>
    <s v="Reading"/>
    <x v="1"/>
    <s v="Medium"/>
    <n v="7.2727272727272724E-2"/>
    <x v="0"/>
    <x v="1"/>
  </r>
  <r>
    <s v="9232-XEDE"/>
    <x v="1"/>
    <n v="43"/>
    <x v="2"/>
    <x v="2"/>
    <n v="1"/>
    <s v="Yes"/>
    <n v="0"/>
    <s v="WV"/>
    <s v="Female"/>
    <s v="Female"/>
    <x v="24"/>
    <s v="No"/>
    <s v="No"/>
    <x v="0"/>
    <n v="0"/>
    <x v="1"/>
    <x v="0"/>
    <s v="direct debit"/>
    <n v="49"/>
    <x v="1"/>
    <n v="49"/>
    <n v="2071"/>
    <x v="3"/>
    <x v="1"/>
    <s v="2020-03-16"/>
    <d v="2020-03-16T00:00:00"/>
    <x v="1239"/>
    <s v="Bajo"/>
    <s v="Low"/>
    <n v="58.594005489538013"/>
    <x v="10"/>
    <s v="Teléfono"/>
    <s v="Phone"/>
    <b v="1"/>
    <s v="Yes"/>
    <s v="Cooking"/>
    <x v="1"/>
    <s v="Medium"/>
    <n v="0.16279069767441862"/>
    <x v="0"/>
    <x v="0"/>
  </r>
  <r>
    <s v="9417-ZKNM"/>
    <x v="1"/>
    <n v="20"/>
    <x v="5"/>
    <x v="3"/>
    <n v="1"/>
    <s v="Yes"/>
    <n v="0"/>
    <s v="MS"/>
    <s v="Hombre"/>
    <s v="Male"/>
    <x v="5"/>
    <s v="No"/>
    <s v="No"/>
    <x v="0"/>
    <n v="0"/>
    <x v="0"/>
    <x v="0"/>
    <s v="direct debit"/>
    <n v="37"/>
    <x v="1"/>
    <n v="37"/>
    <n v="760"/>
    <x v="5"/>
    <x v="11"/>
    <s v="2021/10/17"/>
    <d v="2021-10-17T00:00:00"/>
    <x v="1142"/>
    <s v="Bajo"/>
    <s v="Low"/>
    <n v="34.506912644263387"/>
    <x v="7"/>
    <s v="Email"/>
    <s v="Email"/>
    <b v="1"/>
    <s v="Yes"/>
    <s v="Cooking"/>
    <x v="1"/>
    <s v="Low"/>
    <n v="0.1"/>
    <x v="0"/>
    <x v="0"/>
  </r>
  <r>
    <s v="4189-MEDZ"/>
    <x v="0"/>
    <n v="59"/>
    <x v="1"/>
    <x v="0"/>
    <n v="0"/>
    <s v="No"/>
    <n v="0"/>
    <s v="WV"/>
    <s v="Hombre"/>
    <s v="Male"/>
    <x v="38"/>
    <s v="No"/>
    <s v="No"/>
    <x v="0"/>
    <n v="0"/>
    <x v="0"/>
    <x v="2"/>
    <s v="direct debit"/>
    <n v="13"/>
    <x v="1"/>
    <n v="13"/>
    <n v="751"/>
    <x v="0"/>
    <x v="0"/>
    <s v="2021/07/26"/>
    <d v="2021-07-26T00:00:00"/>
    <x v="941"/>
    <s v="Alto"/>
    <s v="High"/>
    <n v="10.977174393142491"/>
    <x v="5"/>
    <s v="Email"/>
    <s v="Email"/>
    <b v="1"/>
    <s v="Yes"/>
    <s v="Cooking"/>
    <x v="0"/>
    <s v="Medium"/>
    <n v="5.0847457627118647E-2"/>
    <x v="0"/>
    <x v="0"/>
  </r>
  <r>
    <s v="8565-WWKG"/>
    <x v="1"/>
    <n v="1"/>
    <x v="1"/>
    <x v="0"/>
    <n v="0"/>
    <s v="No"/>
    <n v="0"/>
    <s v="DE"/>
    <s v="Hombre"/>
    <s v="Male"/>
    <x v="4"/>
    <s v="No"/>
    <s v="No"/>
    <x v="0"/>
    <n v="0"/>
    <x v="0"/>
    <x v="0"/>
    <s v="PAPER CHECK"/>
    <n v="10"/>
    <x v="3"/>
    <n v="10"/>
    <n v="10"/>
    <x v="4"/>
    <x v="13"/>
    <s v="2021/04/14"/>
    <d v="2021-04-14T00:00:00"/>
    <x v="1166"/>
    <s v="Medio"/>
    <s v="Medium"/>
    <n v="11.57723834077502"/>
    <x v="2"/>
    <s v="Email"/>
    <s v="Email"/>
    <b v="0"/>
    <s v="No"/>
    <s v="Reading"/>
    <x v="0"/>
    <s v="Medium"/>
    <n v="4"/>
    <x v="0"/>
    <x v="0"/>
  </r>
  <r>
    <s v="9578-WCWE"/>
    <x v="0"/>
    <n v="55"/>
    <x v="1"/>
    <x v="4"/>
    <n v="1"/>
    <s v="Yes"/>
    <n v="0"/>
    <s v="CT"/>
    <s v="Female"/>
    <s v="Female"/>
    <x v="45"/>
    <s v="No"/>
    <s v="No"/>
    <x v="0"/>
    <n v="0"/>
    <x v="1"/>
    <x v="0"/>
    <s v="direct debit"/>
    <n v="37"/>
    <x v="1"/>
    <n v="37"/>
    <n v="2048"/>
    <x v="0"/>
    <x v="0"/>
    <s v="2021-09-14"/>
    <d v="2021-09-14T00:00:00"/>
    <x v="731"/>
    <s v="Medio"/>
    <s v="Medium"/>
    <n v="42.208015390005663"/>
    <x v="2"/>
    <s v="Teléfono"/>
    <s v="Phone"/>
    <b v="1"/>
    <s v="Yes"/>
    <s v="Running"/>
    <x v="1"/>
    <s v="Medium"/>
    <n v="7.2727272727272724E-2"/>
    <x v="0"/>
    <x v="0"/>
  </r>
  <r>
    <s v="3437-AKMM"/>
    <x v="0"/>
    <n v="66"/>
    <x v="1"/>
    <x v="16"/>
    <n v="0"/>
    <s v="No"/>
    <n v="13"/>
    <s v="AL"/>
    <s v="Female"/>
    <s v="Female"/>
    <x v="55"/>
    <s v="No"/>
    <s v="No"/>
    <x v="1"/>
    <n v="6"/>
    <x v="0"/>
    <x v="2"/>
    <s v="direct debit"/>
    <n v="34"/>
    <x v="1"/>
    <n v="34"/>
    <n v="2202"/>
    <x v="0"/>
    <x v="0"/>
    <s v="2020/04/16"/>
    <d v="2020-04-16T00:00:00"/>
    <x v="518"/>
    <s v="Bajo"/>
    <s v="Low"/>
    <n v="33.461631553055149"/>
    <x v="3"/>
    <s v="Teléfono"/>
    <s v="Phone"/>
    <b v="0"/>
    <s v="No"/>
    <s v="Cooking"/>
    <x v="1"/>
    <s v="Medium"/>
    <n v="9.0909090909090912E-2"/>
    <x v="0"/>
    <x v="0"/>
  </r>
  <r>
    <s v="4611-AZSG"/>
    <x v="0"/>
    <n v="53"/>
    <x v="1"/>
    <x v="18"/>
    <n v="1"/>
    <s v="Yes"/>
    <n v="0"/>
    <s v="WY"/>
    <s v="Female"/>
    <s v="Female"/>
    <x v="47"/>
    <s v="Yes"/>
    <s v="No"/>
    <x v="1"/>
    <n v="5"/>
    <x v="0"/>
    <x v="1"/>
    <s v="PAPER CHECK"/>
    <n v="32"/>
    <x v="3"/>
    <n v="32"/>
    <n v="1667"/>
    <x v="0"/>
    <x v="0"/>
    <s v="2022-08-17"/>
    <d v="2022-08-17T00:00:00"/>
    <x v="1150"/>
    <s v="Bajo"/>
    <s v="Low"/>
    <n v="27.8404463934225"/>
    <x v="8"/>
    <s v="SMS"/>
    <s v="SMS"/>
    <b v="1"/>
    <s v="Yes"/>
    <s v="Gaming"/>
    <x v="0"/>
    <s v="High"/>
    <n v="0.16981132075471697"/>
    <x v="0"/>
    <x v="2"/>
  </r>
  <r>
    <s v="7818-YQPO"/>
    <x v="1"/>
    <n v="7"/>
    <x v="1"/>
    <x v="12"/>
    <n v="1"/>
    <s v="Yes"/>
    <n v="0"/>
    <s v="CA"/>
    <s v="Female"/>
    <s v="Female"/>
    <x v="28"/>
    <s v="No"/>
    <s v="No"/>
    <x v="1"/>
    <n v="4"/>
    <x v="0"/>
    <x v="0"/>
    <s v="direct debit"/>
    <n v="18"/>
    <x v="1"/>
    <n v="18"/>
    <n v="128"/>
    <x v="0"/>
    <x v="0"/>
    <s v="2020/07/29"/>
    <d v="2020-07-29T00:00:00"/>
    <x v="585"/>
    <s v="Bajo"/>
    <s v="Low"/>
    <n v="19.917202899842831"/>
    <x v="2"/>
    <s v="Email"/>
    <s v="Email"/>
    <b v="0"/>
    <s v="No"/>
    <s v="Reading"/>
    <x v="0"/>
    <s v="Medium"/>
    <n v="0.5714285714285714"/>
    <x v="0"/>
    <x v="0"/>
  </r>
  <r>
    <s v="8450-NBSE"/>
    <x v="1"/>
    <n v="25"/>
    <x v="0"/>
    <x v="1"/>
    <n v="1"/>
    <s v="Yes"/>
    <n v="0"/>
    <s v="IN"/>
    <s v="Female"/>
    <s v="Female"/>
    <x v="23"/>
    <s v="No"/>
    <s v="No"/>
    <x v="0"/>
    <n v="0"/>
    <x v="1"/>
    <x v="1"/>
    <s v="CREDIT CARD"/>
    <n v="42"/>
    <x v="0"/>
    <n v="42"/>
    <n v="1066"/>
    <x v="1"/>
    <x v="12"/>
    <s v="2020/06/19"/>
    <d v="2020-06-19T00:00:00"/>
    <x v="823"/>
    <s v="Bajo"/>
    <s v="Low"/>
    <n v="40.436560155284553"/>
    <x v="3"/>
    <s v="SMS"/>
    <s v="SMS"/>
    <b v="1"/>
    <s v="Yes"/>
    <s v="Reading"/>
    <x v="1"/>
    <s v="Medium"/>
    <n v="0.24"/>
    <x v="0"/>
    <x v="0"/>
  </r>
  <r>
    <s v="7263-ARLA"/>
    <x v="0"/>
    <n v="16"/>
    <x v="1"/>
    <x v="9"/>
    <n v="1"/>
    <s v="Yes"/>
    <n v="0"/>
    <s v="AL"/>
    <s v="Hombre"/>
    <s v="Male"/>
    <x v="30"/>
    <s v="No"/>
    <s v="Yes"/>
    <x v="0"/>
    <n v="0"/>
    <x v="0"/>
    <x v="2"/>
    <s v="CREDIT CARD"/>
    <n v="53"/>
    <x v="0"/>
    <n v="53"/>
    <n v="873"/>
    <x v="0"/>
    <x v="0"/>
    <s v="2022-11-12"/>
    <d v="2022-11-12T00:00:00"/>
    <x v="624"/>
    <s v="Alto"/>
    <s v="High"/>
    <n v="56.126584596505239"/>
    <x v="7"/>
    <s v="SMS"/>
    <s v="SMS"/>
    <b v="1"/>
    <s v="Yes"/>
    <s v="Gaming"/>
    <x v="1"/>
    <s v="Low"/>
    <n v="0.125"/>
    <x v="0"/>
    <x v="1"/>
  </r>
  <r>
    <s v="6179-HUIK"/>
    <x v="0"/>
    <n v="28"/>
    <x v="1"/>
    <x v="0"/>
    <n v="0"/>
    <s v="No"/>
    <n v="0"/>
    <s v="ME"/>
    <s v="Hombre"/>
    <s v="Male"/>
    <x v="40"/>
    <s v="Yes"/>
    <s v="No"/>
    <x v="1"/>
    <n v="6"/>
    <x v="0"/>
    <x v="1"/>
    <s v="CREDIT CARD"/>
    <n v="9"/>
    <x v="0"/>
    <n v="9"/>
    <n v="241"/>
    <x v="0"/>
    <x v="0"/>
    <s v="2023-09-08"/>
    <d v="2023-09-08T00:00:00"/>
    <x v="511"/>
    <s v="Alto"/>
    <s v="High"/>
    <n v="8.7713550778600098"/>
    <x v="0"/>
    <s v="Teléfono"/>
    <s v="Phone"/>
    <b v="1"/>
    <s v="Yes"/>
    <s v="Reading"/>
    <x v="0"/>
    <s v="Low"/>
    <n v="0"/>
    <x v="0"/>
    <x v="2"/>
  </r>
  <r>
    <s v="3657-ZYAP"/>
    <x v="0"/>
    <n v="19"/>
    <x v="1"/>
    <x v="3"/>
    <n v="1"/>
    <s v="Yes"/>
    <n v="0"/>
    <s v="MN"/>
    <s v="Female"/>
    <s v="Female"/>
    <x v="43"/>
    <s v="No"/>
    <s v="No"/>
    <x v="1"/>
    <n v="2"/>
    <x v="1"/>
    <x v="0"/>
    <s v="direct debit"/>
    <n v="20"/>
    <x v="1"/>
    <n v="20"/>
    <n v="383"/>
    <x v="0"/>
    <x v="0"/>
    <s v="2022-12-05"/>
    <d v="2022-12-05T00:00:00"/>
    <x v="1240"/>
    <s v="Alto"/>
    <s v="High"/>
    <n v="18.938550055660791"/>
    <x v="7"/>
    <s v="Teléfono"/>
    <s v="Phone"/>
    <b v="0"/>
    <s v="No"/>
    <s v="Reading"/>
    <x v="0"/>
    <s v="Low"/>
    <n v="0.10526315789473684"/>
    <x v="0"/>
    <x v="0"/>
  </r>
  <r>
    <s v="2699-PYPP"/>
    <x v="0"/>
    <n v="39"/>
    <x v="1"/>
    <x v="3"/>
    <n v="1"/>
    <s v="Yes"/>
    <n v="0"/>
    <s v="ND"/>
    <s v="Hombre"/>
    <s v="Male"/>
    <x v="61"/>
    <s v="No"/>
    <s v="Yes"/>
    <x v="0"/>
    <n v="0"/>
    <x v="1"/>
    <x v="2"/>
    <s v="direct debit"/>
    <n v="49"/>
    <x v="1"/>
    <n v="49"/>
    <n v="1908"/>
    <x v="0"/>
    <x v="0"/>
    <s v="2022-10-16"/>
    <d v="2022-10-16T00:00:00"/>
    <x v="869"/>
    <s v="Bajo"/>
    <s v="Low"/>
    <n v="49.803643299015029"/>
    <x v="8"/>
    <s v="Email"/>
    <s v="Email"/>
    <b v="1"/>
    <s v="Yes"/>
    <s v="Cooking"/>
    <x v="1"/>
    <s v="High"/>
    <n v="0.23076923076923078"/>
    <x v="0"/>
    <x v="1"/>
  </r>
  <r>
    <s v="2046-VRMT"/>
    <x v="1"/>
    <n v="1"/>
    <x v="5"/>
    <x v="7"/>
    <n v="1"/>
    <s v="Yes"/>
    <n v="0"/>
    <s v="TN"/>
    <s v="Female"/>
    <s v="Female"/>
    <x v="35"/>
    <s v="No"/>
    <s v="Yes"/>
    <x v="0"/>
    <n v="0"/>
    <x v="0"/>
    <x v="0"/>
    <s v="direct debit"/>
    <n v="40"/>
    <x v="1"/>
    <n v="40"/>
    <n v="40"/>
    <x v="3"/>
    <x v="7"/>
    <s v="2020/05/09"/>
    <d v="2020-05-09T00:00:00"/>
    <x v="292"/>
    <s v="Medio"/>
    <s v="Medium"/>
    <n v="44.971315762101469"/>
    <x v="10"/>
    <s v="SMS"/>
    <s v="SMS"/>
    <b v="1"/>
    <s v="Yes"/>
    <s v="Gaming"/>
    <x v="1"/>
    <s v="Medium"/>
    <n v="7"/>
    <x v="0"/>
    <x v="1"/>
  </r>
  <r>
    <s v="3968-PZQU"/>
    <x v="1"/>
    <n v="1"/>
    <x v="5"/>
    <x v="6"/>
    <n v="1"/>
    <s v="Yes"/>
    <n v="0"/>
    <s v="MO"/>
    <s v="Female"/>
    <s v="Female"/>
    <x v="30"/>
    <s v="No"/>
    <s v="Yes"/>
    <x v="0"/>
    <n v="0"/>
    <x v="0"/>
    <x v="0"/>
    <s v="direct debit"/>
    <n v="21"/>
    <x v="1"/>
    <n v="21"/>
    <n v="21"/>
    <x v="1"/>
    <x v="6"/>
    <s v="2022/03/14"/>
    <d v="2022-03-14T00:00:00"/>
    <x v="1080"/>
    <s v="Alto"/>
    <s v="High"/>
    <n v="23.148502696904231"/>
    <x v="5"/>
    <s v="Email"/>
    <s v="Email"/>
    <b v="0"/>
    <s v="No"/>
    <s v="Running"/>
    <x v="0"/>
    <s v="Medium"/>
    <n v="3"/>
    <x v="0"/>
    <x v="1"/>
  </r>
  <r>
    <s v="8181-QUOL"/>
    <x v="0"/>
    <n v="39"/>
    <x v="1"/>
    <x v="18"/>
    <n v="1"/>
    <s v="Yes"/>
    <n v="0"/>
    <s v="IN"/>
    <s v="Hombre"/>
    <s v="Male"/>
    <x v="57"/>
    <s v="Yes"/>
    <s v="No"/>
    <x v="1"/>
    <n v="4"/>
    <x v="1"/>
    <x v="2"/>
    <s v="direct debit"/>
    <n v="39"/>
    <x v="1"/>
    <n v="39"/>
    <n v="1492"/>
    <x v="0"/>
    <x v="0"/>
    <s v="2021-02-17"/>
    <d v="2021-02-17T00:00:00"/>
    <x v="1207"/>
    <s v="Bajo"/>
    <s v="Low"/>
    <n v="44.347241308901808"/>
    <x v="4"/>
    <s v="Teléfono"/>
    <s v="Phone"/>
    <b v="1"/>
    <s v="Yes"/>
    <s v="Gaming"/>
    <x v="1"/>
    <s v="Low"/>
    <n v="2.564102564102564E-2"/>
    <x v="0"/>
    <x v="2"/>
  </r>
  <r>
    <s v="9894-GMXJ"/>
    <x v="0"/>
    <n v="35"/>
    <x v="2"/>
    <x v="0"/>
    <n v="0"/>
    <s v="No"/>
    <n v="0"/>
    <s v="CT"/>
    <s v="Female"/>
    <s v="Female"/>
    <x v="21"/>
    <s v="No"/>
    <s v="No"/>
    <x v="1"/>
    <n v="2"/>
    <x v="0"/>
    <x v="0"/>
    <s v="CREDIT CARD"/>
    <n v="8"/>
    <x v="0"/>
    <n v="8"/>
    <n v="261"/>
    <x v="0"/>
    <x v="0"/>
    <s v="2021/04/16"/>
    <d v="2021-04-16T00:00:00"/>
    <x v="1102"/>
    <s v="Bajo"/>
    <s v="Low"/>
    <n v="7.9809030083830583"/>
    <x v="6"/>
    <s v="SMS"/>
    <s v="SMS"/>
    <b v="1"/>
    <s v="Yes"/>
    <s v="Cooking"/>
    <x v="0"/>
    <s v="High"/>
    <n v="0.22857142857142856"/>
    <x v="0"/>
    <x v="0"/>
  </r>
  <r>
    <s v="1842-JWUX"/>
    <x v="0"/>
    <n v="64"/>
    <x v="1"/>
    <x v="13"/>
    <n v="0"/>
    <s v="No"/>
    <n v="38"/>
    <s v="UT"/>
    <s v="Female"/>
    <s v="Female"/>
    <x v="51"/>
    <s v="No"/>
    <s v="No"/>
    <x v="0"/>
    <n v="0"/>
    <x v="1"/>
    <x v="2"/>
    <s v="CREDIT CARD"/>
    <n v="63"/>
    <x v="0"/>
    <n v="63"/>
    <n v="4041"/>
    <x v="0"/>
    <x v="0"/>
    <s v="2022/12/01"/>
    <d v="2022-12-01T00:00:00"/>
    <x v="49"/>
    <s v="Bajo"/>
    <s v="Low"/>
    <n v="53.714067790586981"/>
    <x v="10"/>
    <s v="SMS"/>
    <s v="SMS"/>
    <b v="1"/>
    <s v="Yes"/>
    <s v="Cooking"/>
    <x v="1"/>
    <s v="Medium"/>
    <n v="0.109375"/>
    <x v="0"/>
    <x v="0"/>
  </r>
  <r>
    <s v="7834-ENXH"/>
    <x v="0"/>
    <n v="4"/>
    <x v="0"/>
    <x v="27"/>
    <n v="1"/>
    <s v="Yes"/>
    <n v="0"/>
    <s v="NY"/>
    <s v="Hombre"/>
    <s v="Male"/>
    <x v="20"/>
    <s v="Yes"/>
    <s v="No"/>
    <x v="0"/>
    <n v="0"/>
    <x v="0"/>
    <x v="0"/>
    <s v="CREDIT CARD"/>
    <n v="35"/>
    <x v="0"/>
    <n v="35"/>
    <n v="128"/>
    <x v="0"/>
    <x v="0"/>
    <s v="2020/08/22"/>
    <d v="2020-08-22T00:00:00"/>
    <x v="1241"/>
    <s v="Bajo"/>
    <s v="Low"/>
    <n v="34.727369410585169"/>
    <x v="2"/>
    <s v="Teléfono"/>
    <s v="Phone"/>
    <b v="1"/>
    <s v="Yes"/>
    <s v="Cooking"/>
    <x v="1"/>
    <s v="Medium"/>
    <n v="1"/>
    <x v="1"/>
    <x v="2"/>
  </r>
  <r>
    <s v="2435-IYLS"/>
    <x v="1"/>
    <n v="45"/>
    <x v="4"/>
    <x v="4"/>
    <n v="0"/>
    <s v="No"/>
    <n v="13"/>
    <s v="SD"/>
    <s v="Hombre"/>
    <s v="Male"/>
    <x v="61"/>
    <s v="No"/>
    <s v="Yes"/>
    <x v="0"/>
    <n v="0"/>
    <x v="0"/>
    <x v="0"/>
    <s v="direct debit"/>
    <n v="34"/>
    <x v="1"/>
    <n v="34"/>
    <n v="1534"/>
    <x v="1"/>
    <x v="12"/>
    <s v="2022-09-13"/>
    <d v="2022-09-13T00:00:00"/>
    <x v="763"/>
    <s v="Medio"/>
    <s v="Medium"/>
    <n v="36.727622470880092"/>
    <x v="7"/>
    <s v="Teléfono"/>
    <s v="Phone"/>
    <b v="1"/>
    <s v="Yes"/>
    <s v="Running"/>
    <x v="1"/>
    <s v="Low"/>
    <n v="4.4444444444444446E-2"/>
    <x v="0"/>
    <x v="1"/>
  </r>
  <r>
    <s v="1843-AELD"/>
    <x v="0"/>
    <n v="4"/>
    <x v="1"/>
    <x v="3"/>
    <n v="1"/>
    <s v="Yes"/>
    <n v="0"/>
    <s v="SC"/>
    <s v="Prefer not to say"/>
    <s v="Prefer not to say"/>
    <x v="1"/>
    <s v="No"/>
    <s v="Yes"/>
    <x v="0"/>
    <n v="0"/>
    <x v="0"/>
    <x v="1"/>
    <s v="direct debit"/>
    <n v="34"/>
    <x v="1"/>
    <n v="34"/>
    <n v="123"/>
    <x v="0"/>
    <x v="0"/>
    <s v="2020-06-11"/>
    <d v="2020-06-11T00:00:00"/>
    <x v="836"/>
    <s v="Medio"/>
    <s v="Medium"/>
    <n v="30.572357808042401"/>
    <x v="10"/>
    <s v="Email"/>
    <s v="Email"/>
    <b v="1"/>
    <s v="Yes"/>
    <s v="Reading"/>
    <x v="1"/>
    <s v="Medium"/>
    <n v="1.75"/>
    <x v="0"/>
    <x v="1"/>
  </r>
  <r>
    <s v="9925-BAHT"/>
    <x v="0"/>
    <n v="71"/>
    <x v="3"/>
    <x v="2"/>
    <n v="1"/>
    <s v="Yes"/>
    <n v="0"/>
    <s v="CA"/>
    <s v="Female"/>
    <s v="Female"/>
    <x v="24"/>
    <s v="No"/>
    <s v="No"/>
    <x v="0"/>
    <n v="0"/>
    <x v="1"/>
    <x v="2"/>
    <s v="direct debit"/>
    <n v="78"/>
    <x v="1"/>
    <n v="78"/>
    <n v="5574"/>
    <x v="0"/>
    <x v="0"/>
    <s v="2020-06-05"/>
    <d v="2020-06-05T00:00:00"/>
    <x v="575"/>
    <s v="Medio"/>
    <s v="Medium"/>
    <n v="78.257338399097677"/>
    <x v="6"/>
    <s v="SMS"/>
    <s v="SMS"/>
    <b v="0"/>
    <s v="No"/>
    <s v="Running"/>
    <x v="2"/>
    <s v="High"/>
    <n v="0.11267605633802817"/>
    <x v="0"/>
    <x v="0"/>
  </r>
  <r>
    <s v="0972-LGVJ"/>
    <x v="0"/>
    <n v="63"/>
    <x v="1"/>
    <x v="0"/>
    <n v="0"/>
    <s v="No"/>
    <n v="0"/>
    <s v="NJ"/>
    <s v="Hombre"/>
    <s v="Male"/>
    <x v="14"/>
    <s v="No"/>
    <s v="No"/>
    <x v="1"/>
    <n v="3"/>
    <x v="0"/>
    <x v="2"/>
    <s v="direct debit"/>
    <n v="8"/>
    <x v="1"/>
    <n v="8"/>
    <n v="522"/>
    <x v="0"/>
    <x v="0"/>
    <s v="2023-09-05"/>
    <d v="2023-09-05T00:00:00"/>
    <x v="755"/>
    <s v="Alto"/>
    <s v="High"/>
    <n v="7.4478311638141026"/>
    <x v="4"/>
    <s v="Email"/>
    <s v="Email"/>
    <b v="0"/>
    <s v="No"/>
    <s v="Reading"/>
    <x v="0"/>
    <s v="Low"/>
    <n v="1.5873015873015872E-2"/>
    <x v="0"/>
    <x v="0"/>
  </r>
  <r>
    <s v="4798-PWPP"/>
    <x v="0"/>
    <n v="37"/>
    <x v="1"/>
    <x v="5"/>
    <n v="1"/>
    <s v="Yes"/>
    <n v="0"/>
    <s v="MS"/>
    <s v="Hombre"/>
    <s v="Male"/>
    <x v="46"/>
    <s v="No"/>
    <s v="No"/>
    <x v="0"/>
    <n v="0"/>
    <x v="0"/>
    <x v="0"/>
    <s v="PAPER CHECK"/>
    <n v="26"/>
    <x v="3"/>
    <n v="26"/>
    <n v="962"/>
    <x v="0"/>
    <x v="0"/>
    <s v="2022-01-27"/>
    <d v="2022-01-27T00:00:00"/>
    <x v="560"/>
    <s v="Bajo"/>
    <s v="Low"/>
    <n v="21.450988368240171"/>
    <x v="3"/>
    <s v="SMS"/>
    <s v="SMS"/>
    <b v="0"/>
    <s v="No"/>
    <s v="Cooking"/>
    <x v="0"/>
    <s v="Medium"/>
    <n v="0.16216216216216217"/>
    <x v="0"/>
    <x v="0"/>
  </r>
  <r>
    <s v="2463-VEZT"/>
    <x v="1"/>
    <n v="34"/>
    <x v="1"/>
    <x v="7"/>
    <n v="0"/>
    <s v="No"/>
    <n v="54"/>
    <s v="ID"/>
    <s v="Hombre"/>
    <s v="Male"/>
    <x v="61"/>
    <s v="No"/>
    <s v="Yes"/>
    <x v="0"/>
    <n v="0"/>
    <x v="1"/>
    <x v="0"/>
    <s v="direct debit"/>
    <n v="64"/>
    <x v="1"/>
    <n v="64"/>
    <n v="2195"/>
    <x v="5"/>
    <x v="4"/>
    <s v="2020/11/06"/>
    <d v="2020-11-06T00:00:00"/>
    <x v="238"/>
    <s v="Alto"/>
    <s v="High"/>
    <n v="66.487756858065154"/>
    <x v="10"/>
    <s v="SMS"/>
    <s v="SMS"/>
    <b v="0"/>
    <s v="No"/>
    <s v="Reading"/>
    <x v="2"/>
    <s v="Medium"/>
    <n v="0.20588235294117646"/>
    <x v="0"/>
    <x v="1"/>
  </r>
  <r>
    <s v="1899-JYEZ"/>
    <x v="0"/>
    <n v="58"/>
    <x v="1"/>
    <x v="5"/>
    <n v="1"/>
    <s v="Yes"/>
    <n v="0"/>
    <s v="MA"/>
    <s v="Hombre"/>
    <s v="Male"/>
    <x v="27"/>
    <s v="No"/>
    <s v="Yes"/>
    <x v="0"/>
    <n v="0"/>
    <x v="1"/>
    <x v="1"/>
    <s v="CREDIT CARD"/>
    <n v="46"/>
    <x v="0"/>
    <n v="46"/>
    <n v="2704"/>
    <x v="0"/>
    <x v="0"/>
    <s v="2023-12-04"/>
    <d v="2023-12-04T00:00:00"/>
    <x v="274"/>
    <s v="Medio"/>
    <s v="Medium"/>
    <n v="47.987372003211853"/>
    <x v="2"/>
    <s v="Teléfono"/>
    <s v="Phone"/>
    <b v="0"/>
    <s v="No"/>
    <s v="Cooking"/>
    <x v="1"/>
    <s v="Medium"/>
    <n v="6.8965517241379309E-2"/>
    <x v="0"/>
    <x v="1"/>
  </r>
  <r>
    <s v="4268-RAFJ"/>
    <x v="1"/>
    <n v="11"/>
    <x v="1"/>
    <x v="12"/>
    <n v="1"/>
    <s v="Yes"/>
    <n v="0"/>
    <s v="ID"/>
    <s v="Female"/>
    <s v="Female"/>
    <x v="45"/>
    <s v="No"/>
    <s v="No"/>
    <x v="0"/>
    <n v="0"/>
    <x v="1"/>
    <x v="0"/>
    <s v="direct debit"/>
    <n v="37"/>
    <x v="1"/>
    <n v="37"/>
    <n v="396"/>
    <x v="2"/>
    <x v="15"/>
    <s v="2022/03/31"/>
    <d v="2022-03-31T00:00:00"/>
    <x v="169"/>
    <s v="Bajo"/>
    <s v="Low"/>
    <n v="32.965369418548903"/>
    <x v="9"/>
    <s v="SMS"/>
    <s v="SMS"/>
    <b v="1"/>
    <s v="Yes"/>
    <s v="Cooking"/>
    <x v="1"/>
    <s v="Medium"/>
    <n v="0.45454545454545453"/>
    <x v="0"/>
    <x v="0"/>
  </r>
  <r>
    <s v="1299-WYLC"/>
    <x v="0"/>
    <n v="56"/>
    <x v="1"/>
    <x v="6"/>
    <n v="1"/>
    <s v="Yes"/>
    <n v="0"/>
    <s v="MN"/>
    <s v="Female"/>
    <s v="Female"/>
    <x v="1"/>
    <s v="No"/>
    <s v="Yes"/>
    <x v="0"/>
    <n v="0"/>
    <x v="1"/>
    <x v="1"/>
    <s v="direct debit"/>
    <n v="61"/>
    <x v="1"/>
    <n v="61"/>
    <n v="3397"/>
    <x v="0"/>
    <x v="0"/>
    <s v="2023/03/15"/>
    <d v="2023-03-15T00:00:00"/>
    <x v="410"/>
    <s v="Alto"/>
    <s v="High"/>
    <n v="58.298507558679439"/>
    <x v="4"/>
    <s v="Email"/>
    <s v="Email"/>
    <b v="0"/>
    <s v="No"/>
    <s v="Cooking"/>
    <x v="1"/>
    <s v="Low"/>
    <n v="1.7857142857142856E-2"/>
    <x v="0"/>
    <x v="1"/>
  </r>
  <r>
    <s v="3261-KBYM"/>
    <x v="0"/>
    <n v="64"/>
    <x v="1"/>
    <x v="1"/>
    <n v="1"/>
    <s v="Yes"/>
    <n v="0"/>
    <s v="NE"/>
    <s v="Female"/>
    <s v="Female"/>
    <x v="46"/>
    <s v="No"/>
    <s v="No"/>
    <x v="0"/>
    <n v="0"/>
    <x v="1"/>
    <x v="2"/>
    <s v="direct debit"/>
    <n v="39"/>
    <x v="1"/>
    <n v="39"/>
    <n v="2504"/>
    <x v="0"/>
    <x v="0"/>
    <s v="2020-01-17"/>
    <d v="2020-01-17T00:00:00"/>
    <x v="1242"/>
    <s v="Bajo"/>
    <s v="Low"/>
    <n v="35.612420444086872"/>
    <x v="2"/>
    <s v="Email"/>
    <s v="Email"/>
    <b v="0"/>
    <s v="No"/>
    <s v="Cooking"/>
    <x v="1"/>
    <s v="Medium"/>
    <n v="6.25E-2"/>
    <x v="0"/>
    <x v="0"/>
  </r>
  <r>
    <s v="1914-ARJY"/>
    <x v="0"/>
    <n v="71"/>
    <x v="2"/>
    <x v="6"/>
    <n v="1"/>
    <s v="Yes"/>
    <n v="0"/>
    <s v="PA"/>
    <s v="Female"/>
    <s v="Female"/>
    <x v="49"/>
    <s v="No"/>
    <s v="No"/>
    <x v="0"/>
    <n v="0"/>
    <x v="1"/>
    <x v="2"/>
    <s v="direct debit"/>
    <n v="32"/>
    <x v="1"/>
    <n v="32"/>
    <n v="2303"/>
    <x v="0"/>
    <x v="0"/>
    <s v="2021-11-13"/>
    <d v="2021-11-13T00:00:00"/>
    <x v="307"/>
    <s v="Bajo"/>
    <s v="Low"/>
    <n v="30.56000755135711"/>
    <x v="4"/>
    <s v="SMS"/>
    <s v="SMS"/>
    <b v="1"/>
    <s v="Yes"/>
    <s v="Running"/>
    <x v="1"/>
    <s v="Low"/>
    <n v="1.4084507042253521E-2"/>
    <x v="0"/>
    <x v="0"/>
  </r>
  <r>
    <s v="7308-AZSF"/>
    <x v="0"/>
    <n v="23"/>
    <x v="1"/>
    <x v="30"/>
    <n v="1"/>
    <s v="Yes"/>
    <n v="0"/>
    <s v="TX"/>
    <s v="Female"/>
    <s v="Female"/>
    <x v="20"/>
    <s v="Yes"/>
    <s v="No"/>
    <x v="0"/>
    <n v="0"/>
    <x v="0"/>
    <x v="0"/>
    <s v="CREDIT CARD"/>
    <n v="36"/>
    <x v="0"/>
    <n v="36"/>
    <n v="811"/>
    <x v="0"/>
    <x v="0"/>
    <s v="2020/05/20"/>
    <d v="2020-05-20T00:00:00"/>
    <x v="782"/>
    <s v="Alto"/>
    <s v="High"/>
    <n v="41.113804053888558"/>
    <x v="9"/>
    <s v="SMS"/>
    <s v="SMS"/>
    <b v="1"/>
    <s v="Yes"/>
    <s v="Gaming"/>
    <x v="1"/>
    <s v="Medium"/>
    <n v="0.21739130434782608"/>
    <x v="2"/>
    <x v="2"/>
  </r>
  <r>
    <s v="7157-CWTR"/>
    <x v="1"/>
    <n v="64"/>
    <x v="0"/>
    <x v="7"/>
    <n v="1"/>
    <s v="Yes"/>
    <n v="0"/>
    <s v="IA"/>
    <s v="Female"/>
    <s v="Female"/>
    <x v="15"/>
    <s v="No"/>
    <s v="No"/>
    <x v="0"/>
    <n v="0"/>
    <x v="1"/>
    <x v="1"/>
    <s v="direct debit"/>
    <n v="46"/>
    <x v="1"/>
    <n v="46"/>
    <n v="2920"/>
    <x v="1"/>
    <x v="8"/>
    <s v="2020-08-14"/>
    <d v="2020-08-14T00:00:00"/>
    <x v="946"/>
    <s v="Alto"/>
    <s v="High"/>
    <n v="41.887349645493437"/>
    <x v="10"/>
    <s v="SMS"/>
    <s v="SMS"/>
    <b v="1"/>
    <s v="Yes"/>
    <s v="Running"/>
    <x v="1"/>
    <s v="Medium"/>
    <n v="0.109375"/>
    <x v="0"/>
    <x v="0"/>
  </r>
  <r>
    <s v="0132-UAND"/>
    <x v="0"/>
    <n v="58"/>
    <x v="1"/>
    <x v="17"/>
    <n v="1"/>
    <s v="Yes"/>
    <n v="0"/>
    <s v="LA"/>
    <s v="Hombre"/>
    <s v="Male"/>
    <x v="40"/>
    <s v="Yes"/>
    <s v="No"/>
    <x v="0"/>
    <n v="0"/>
    <x v="1"/>
    <x v="2"/>
    <s v="direct debit"/>
    <n v="42"/>
    <x v="1"/>
    <n v="42"/>
    <n v="2416"/>
    <x v="0"/>
    <x v="0"/>
    <s v="2022/12/03"/>
    <d v="2022-12-03T00:00:00"/>
    <x v="78"/>
    <s v="Medio"/>
    <s v="Medium"/>
    <n v="38.241474751096519"/>
    <x v="0"/>
    <s v="Teléfono"/>
    <s v="Phone"/>
    <b v="1"/>
    <s v="Yes"/>
    <s v="Gaming"/>
    <x v="1"/>
    <s v="Low"/>
    <n v="0"/>
    <x v="2"/>
    <x v="2"/>
  </r>
  <r>
    <s v="1404-SCEM"/>
    <x v="0"/>
    <n v="22"/>
    <x v="1"/>
    <x v="2"/>
    <n v="1"/>
    <s v="Yes"/>
    <n v="0"/>
    <s v="TX"/>
    <s v="Female"/>
    <s v="Female"/>
    <x v="39"/>
    <s v="No"/>
    <s v="No"/>
    <x v="1"/>
    <n v="5"/>
    <x v="0"/>
    <x v="0"/>
    <s v="direct debit"/>
    <n v="40"/>
    <x v="1"/>
    <n v="40"/>
    <n v="895"/>
    <x v="0"/>
    <x v="0"/>
    <s v="2020-12-20"/>
    <d v="2020-12-20T00:00:00"/>
    <x v="1243"/>
    <s v="Medio"/>
    <s v="Medium"/>
    <n v="41.78071890275455"/>
    <x v="7"/>
    <s v="SMS"/>
    <s v="SMS"/>
    <b v="0"/>
    <s v="No"/>
    <s v="Cooking"/>
    <x v="1"/>
    <s v="Low"/>
    <n v="9.0909090909090912E-2"/>
    <x v="0"/>
    <x v="0"/>
  </r>
  <r>
    <s v="7295-BRJO"/>
    <x v="1"/>
    <n v="14"/>
    <x v="3"/>
    <x v="9"/>
    <n v="1"/>
    <s v="Yes"/>
    <n v="0"/>
    <s v="WV"/>
    <s v="Female"/>
    <s v="Female"/>
    <x v="48"/>
    <s v="No"/>
    <s v="Yes"/>
    <x v="0"/>
    <n v="0"/>
    <x v="0"/>
    <x v="0"/>
    <s v="direct debit"/>
    <n v="48"/>
    <x v="1"/>
    <n v="48"/>
    <n v="670"/>
    <x v="1"/>
    <x v="8"/>
    <s v="2023/05/09"/>
    <d v="2023-05-09T00:00:00"/>
    <x v="966"/>
    <s v="Medio"/>
    <s v="Medium"/>
    <n v="40.995243218347241"/>
    <x v="0"/>
    <s v="SMS"/>
    <s v="SMS"/>
    <b v="0"/>
    <s v="No"/>
    <s v="Gaming"/>
    <x v="1"/>
    <s v="Low"/>
    <n v="0"/>
    <x v="0"/>
    <x v="1"/>
  </r>
  <r>
    <s v="3562-NGFH"/>
    <x v="0"/>
    <n v="52"/>
    <x v="1"/>
    <x v="5"/>
    <n v="1"/>
    <s v="Yes"/>
    <n v="0"/>
    <s v="WA"/>
    <s v="Hombre"/>
    <s v="Male"/>
    <x v="45"/>
    <s v="No"/>
    <s v="No"/>
    <x v="0"/>
    <n v="0"/>
    <x v="0"/>
    <x v="2"/>
    <s v="direct debit"/>
    <n v="35"/>
    <x v="1"/>
    <n v="35"/>
    <n v="1813"/>
    <x v="0"/>
    <x v="0"/>
    <s v="2021-01-19"/>
    <d v="2021-01-19T00:00:00"/>
    <x v="823"/>
    <s v="Bajo"/>
    <s v="Low"/>
    <n v="28.782306829137401"/>
    <x v="1"/>
    <s v="Teléfono"/>
    <s v="Phone"/>
    <b v="1"/>
    <s v="Yes"/>
    <s v="Reading"/>
    <x v="0"/>
    <s v="High"/>
    <n v="0.19230769230769232"/>
    <x v="0"/>
    <x v="0"/>
  </r>
  <r>
    <s v="8579-JXKU"/>
    <x v="0"/>
    <n v="70"/>
    <x v="1"/>
    <x v="3"/>
    <n v="1"/>
    <s v="Yes"/>
    <n v="0"/>
    <s v="DE"/>
    <s v="Female"/>
    <s v="Female"/>
    <x v="19"/>
    <s v="No"/>
    <s v="No"/>
    <x v="0"/>
    <n v="0"/>
    <x v="1"/>
    <x v="2"/>
    <s v="direct debit"/>
    <n v="46"/>
    <x v="1"/>
    <n v="46"/>
    <n v="3201"/>
    <x v="0"/>
    <x v="0"/>
    <s v="2023-08-21"/>
    <d v="2023-08-21T00:00:00"/>
    <x v="505"/>
    <s v="Alto"/>
    <s v="High"/>
    <n v="51.327924359410972"/>
    <x v="6"/>
    <s v="Email"/>
    <s v="Email"/>
    <b v="0"/>
    <s v="No"/>
    <s v="Reading"/>
    <x v="1"/>
    <s v="High"/>
    <n v="0.11428571428571428"/>
    <x v="0"/>
    <x v="0"/>
  </r>
  <r>
    <s v="1180-UBDZ"/>
    <x v="0"/>
    <n v="69"/>
    <x v="1"/>
    <x v="2"/>
    <n v="1"/>
    <s v="Yes"/>
    <n v="0"/>
    <s v="WY"/>
    <s v="Female"/>
    <s v="Female"/>
    <x v="62"/>
    <s v="Yes"/>
    <s v="No"/>
    <x v="0"/>
    <n v="0"/>
    <x v="1"/>
    <x v="1"/>
    <s v="direct debit"/>
    <n v="63"/>
    <x v="1"/>
    <n v="63"/>
    <n v="4386"/>
    <x v="0"/>
    <x v="0"/>
    <s v="2022/01/13"/>
    <d v="2022-01-13T00:00:00"/>
    <x v="1244"/>
    <s v="Bajo"/>
    <s v="Low"/>
    <n v="72.1860925129957"/>
    <x v="10"/>
    <s v="SMS"/>
    <s v="SMS"/>
    <b v="1"/>
    <s v="Yes"/>
    <s v="Reading"/>
    <x v="2"/>
    <s v="Medium"/>
    <n v="0.10144927536231885"/>
    <x v="0"/>
    <x v="2"/>
  </r>
  <r>
    <s v="0622-RWHA"/>
    <x v="0"/>
    <n v="58"/>
    <x v="0"/>
    <x v="4"/>
    <n v="1"/>
    <s v="Yes"/>
    <n v="0"/>
    <s v="AZ"/>
    <s v="Hombre"/>
    <s v="Male"/>
    <x v="27"/>
    <s v="No"/>
    <s v="Yes"/>
    <x v="0"/>
    <n v="0"/>
    <x v="0"/>
    <x v="2"/>
    <s v="direct debit"/>
    <n v="57"/>
    <x v="1"/>
    <n v="57"/>
    <n v="3305"/>
    <x v="0"/>
    <x v="0"/>
    <s v="2021-01-16"/>
    <d v="2021-01-16T00:00:00"/>
    <x v="207"/>
    <s v="Alto"/>
    <s v="High"/>
    <n v="61.537497341028512"/>
    <x v="0"/>
    <s v="SMS"/>
    <s v="SMS"/>
    <b v="1"/>
    <s v="Yes"/>
    <s v="Reading"/>
    <x v="2"/>
    <s v="Low"/>
    <n v="0"/>
    <x v="0"/>
    <x v="1"/>
  </r>
  <r>
    <s v="0147-ZLZT"/>
    <x v="0"/>
    <n v="2"/>
    <x v="1"/>
    <x v="0"/>
    <n v="0"/>
    <s v="No"/>
    <n v="0"/>
    <s v="LA"/>
    <s v="Female"/>
    <s v="Female"/>
    <x v="12"/>
    <s v="No"/>
    <s v="No"/>
    <x v="0"/>
    <n v="0"/>
    <x v="0"/>
    <x v="0"/>
    <s v="CREDIT CARD"/>
    <n v="9"/>
    <x v="0"/>
    <n v="9"/>
    <n v="17"/>
    <x v="0"/>
    <x v="0"/>
    <s v="2023-04-10"/>
    <d v="2023-04-10T00:00:00"/>
    <x v="669"/>
    <s v="Bajo"/>
    <s v="Low"/>
    <n v="10.39690918394253"/>
    <x v="2"/>
    <s v="SMS"/>
    <s v="SMS"/>
    <b v="1"/>
    <s v="Yes"/>
    <s v="Gaming"/>
    <x v="0"/>
    <s v="Medium"/>
    <n v="2"/>
    <x v="0"/>
    <x v="0"/>
  </r>
  <r>
    <s v="7919-IAZI"/>
    <x v="0"/>
    <n v="25"/>
    <x v="0"/>
    <x v="9"/>
    <n v="1"/>
    <s v="Yes"/>
    <n v="0"/>
    <s v="ID"/>
    <s v="Female"/>
    <s v="Female"/>
    <x v="28"/>
    <s v="No"/>
    <s v="No"/>
    <x v="0"/>
    <n v="0"/>
    <x v="0"/>
    <x v="0"/>
    <s v="direct debit"/>
    <n v="52"/>
    <x v="1"/>
    <n v="52"/>
    <n v="1329"/>
    <x v="0"/>
    <x v="0"/>
    <s v="2022/10/04"/>
    <d v="2022-10-04T00:00:00"/>
    <x v="1245"/>
    <s v="Medio"/>
    <s v="Medium"/>
    <n v="48.545049661834852"/>
    <x v="7"/>
    <s v="Teléfono"/>
    <s v="Phone"/>
    <b v="1"/>
    <s v="Yes"/>
    <s v="Running"/>
    <x v="1"/>
    <s v="Low"/>
    <n v="0.08"/>
    <x v="0"/>
    <x v="0"/>
  </r>
  <r>
    <s v="1267-MAPP"/>
    <x v="0"/>
    <n v="20"/>
    <x v="2"/>
    <x v="18"/>
    <n v="1"/>
    <s v="Yes"/>
    <n v="0"/>
    <s v="DC"/>
    <s v="Female"/>
    <s v="Female"/>
    <x v="57"/>
    <s v="Yes"/>
    <s v="No"/>
    <x v="0"/>
    <n v="0"/>
    <x v="0"/>
    <x v="0"/>
    <s v="CREDIT CARD"/>
    <n v="41"/>
    <x v="0"/>
    <n v="41"/>
    <n v="823"/>
    <x v="0"/>
    <x v="0"/>
    <s v="2020-01-31"/>
    <d v="2020-01-31T00:00:00"/>
    <x v="668"/>
    <s v="Alto"/>
    <s v="High"/>
    <n v="40.107172134207943"/>
    <x v="1"/>
    <s v="SMS"/>
    <s v="SMS"/>
    <b v="1"/>
    <s v="Yes"/>
    <s v="Running"/>
    <x v="1"/>
    <s v="High"/>
    <n v="0.5"/>
    <x v="0"/>
    <x v="2"/>
  </r>
  <r>
    <s v="7318-LDGR"/>
    <x v="0"/>
    <n v="66"/>
    <x v="1"/>
    <x v="0"/>
    <n v="0"/>
    <s v="No"/>
    <n v="0"/>
    <s v="FL"/>
    <s v="Female"/>
    <s v="Female"/>
    <x v="33"/>
    <s v="Yes"/>
    <s v="No"/>
    <x v="1"/>
    <n v="3"/>
    <x v="0"/>
    <x v="2"/>
    <s v="CREDIT CARD"/>
    <n v="10"/>
    <x v="0"/>
    <n v="10"/>
    <n v="679"/>
    <x v="0"/>
    <x v="0"/>
    <s v="2020/09/01"/>
    <d v="2020-09-01T00:00:00"/>
    <x v="697"/>
    <s v="Bajo"/>
    <s v="Low"/>
    <n v="11.994001550133421"/>
    <x v="0"/>
    <s v="Teléfono"/>
    <s v="Phone"/>
    <b v="0"/>
    <s v="No"/>
    <s v="Reading"/>
    <x v="0"/>
    <s v="Low"/>
    <n v="0"/>
    <x v="0"/>
    <x v="2"/>
  </r>
  <r>
    <s v="7293-LCWA"/>
    <x v="0"/>
    <n v="4"/>
    <x v="1"/>
    <x v="15"/>
    <n v="1"/>
    <s v="Yes"/>
    <n v="0"/>
    <s v="NJ"/>
    <s v="Female"/>
    <s v="Female"/>
    <x v="50"/>
    <s v="Yes"/>
    <s v="No"/>
    <x v="1"/>
    <n v="5"/>
    <x v="0"/>
    <x v="0"/>
    <s v="direct debit"/>
    <n v="28"/>
    <x v="1"/>
    <n v="28"/>
    <n v="123"/>
    <x v="0"/>
    <x v="0"/>
    <s v="2022/04/30"/>
    <d v="2022-04-30T00:00:00"/>
    <x v="427"/>
    <s v="Medio"/>
    <s v="Medium"/>
    <n v="23.75678757758968"/>
    <x v="2"/>
    <s v="SMS"/>
    <s v="SMS"/>
    <b v="1"/>
    <s v="Yes"/>
    <s v="Reading"/>
    <x v="0"/>
    <s v="Medium"/>
    <n v="1"/>
    <x v="2"/>
    <x v="2"/>
  </r>
  <r>
    <s v="9195-JBMA"/>
    <x v="0"/>
    <n v="53"/>
    <x v="1"/>
    <x v="5"/>
    <n v="1"/>
    <s v="Yes"/>
    <n v="0"/>
    <s v="MN"/>
    <s v="Hombre"/>
    <s v="Male"/>
    <x v="56"/>
    <s v="No"/>
    <s v="Yes"/>
    <x v="0"/>
    <n v="0"/>
    <x v="0"/>
    <x v="0"/>
    <s v="direct debit"/>
    <n v="43"/>
    <x v="1"/>
    <n v="43"/>
    <n v="2291"/>
    <x v="0"/>
    <x v="0"/>
    <s v="2023-11-21"/>
    <d v="2023-11-21T00:00:00"/>
    <x v="1246"/>
    <s v="Bajo"/>
    <s v="Low"/>
    <n v="42.826690134512802"/>
    <x v="4"/>
    <s v="Teléfono"/>
    <s v="Phone"/>
    <b v="1"/>
    <s v="Yes"/>
    <s v="Gaming"/>
    <x v="1"/>
    <s v="Low"/>
    <n v="1.8867924528301886E-2"/>
    <x v="0"/>
    <x v="1"/>
  </r>
  <r>
    <s v="4232-XFQN"/>
    <x v="0"/>
    <n v="8"/>
    <x v="1"/>
    <x v="12"/>
    <n v="0"/>
    <s v="No"/>
    <n v="14"/>
    <s v="VA"/>
    <s v="Female"/>
    <s v="Female"/>
    <x v="36"/>
    <s v="No"/>
    <s v="No"/>
    <x v="0"/>
    <n v="0"/>
    <x v="0"/>
    <x v="1"/>
    <s v="direct debit"/>
    <n v="36"/>
    <x v="1"/>
    <n v="36"/>
    <n v="287"/>
    <x v="0"/>
    <x v="0"/>
    <s v="2020/09/21"/>
    <d v="2020-09-21T00:00:00"/>
    <x v="1167"/>
    <s v="Alto"/>
    <s v="High"/>
    <n v="35.225056811917433"/>
    <x v="1"/>
    <s v="Teléfono"/>
    <s v="Phone"/>
    <b v="0"/>
    <s v="No"/>
    <s v="Reading"/>
    <x v="1"/>
    <s v="High"/>
    <n v="1.25"/>
    <x v="0"/>
    <x v="0"/>
  </r>
  <r>
    <s v="1427-ZIJA"/>
    <x v="1"/>
    <n v="4"/>
    <x v="1"/>
    <x v="12"/>
    <n v="1"/>
    <s v="Yes"/>
    <n v="0"/>
    <s v="WA"/>
    <s v="Female"/>
    <s v="Female"/>
    <x v="21"/>
    <s v="No"/>
    <s v="No"/>
    <x v="1"/>
    <n v="6"/>
    <x v="0"/>
    <x v="0"/>
    <s v="direct debit"/>
    <n v="26"/>
    <x v="1"/>
    <n v="26"/>
    <n v="99"/>
    <x v="5"/>
    <x v="4"/>
    <s v="2021/07/22"/>
    <d v="2021-07-22T00:00:00"/>
    <x v="101"/>
    <s v="Bajo"/>
    <s v="Low"/>
    <n v="26.344334689413451"/>
    <x v="10"/>
    <s v="Teléfono"/>
    <s v="Phone"/>
    <b v="1"/>
    <s v="Yes"/>
    <s v="Cooking"/>
    <x v="0"/>
    <s v="Medium"/>
    <n v="1.75"/>
    <x v="0"/>
    <x v="0"/>
  </r>
  <r>
    <s v="9699-YBLS"/>
    <x v="0"/>
    <n v="22"/>
    <x v="1"/>
    <x v="0"/>
    <n v="0"/>
    <s v="No"/>
    <n v="0"/>
    <s v="MD"/>
    <s v="Hombre"/>
    <s v="Male"/>
    <x v="29"/>
    <s v="No"/>
    <s v="Yes"/>
    <x v="0"/>
    <n v="0"/>
    <x v="0"/>
    <x v="1"/>
    <s v="CREDIT CARD"/>
    <n v="12"/>
    <x v="0"/>
    <n v="12"/>
    <n v="267"/>
    <x v="0"/>
    <x v="0"/>
    <s v="2022-03-18"/>
    <d v="2022-03-18T00:00:00"/>
    <x v="572"/>
    <s v="Bajo"/>
    <s v="Low"/>
    <n v="10.81514896205961"/>
    <x v="6"/>
    <s v="Teléfono"/>
    <s v="Phone"/>
    <b v="1"/>
    <s v="Yes"/>
    <s v="Gaming"/>
    <x v="0"/>
    <s v="High"/>
    <n v="0.36363636363636365"/>
    <x v="0"/>
    <x v="1"/>
  </r>
  <r>
    <s v="7978-YYUZ"/>
    <x v="0"/>
    <n v="3"/>
    <x v="0"/>
    <x v="0"/>
    <n v="0"/>
    <s v="No"/>
    <n v="0"/>
    <s v="ND"/>
    <s v="Female"/>
    <s v="Female"/>
    <x v="50"/>
    <s v="Yes"/>
    <s v="No"/>
    <x v="1"/>
    <n v="5"/>
    <x v="0"/>
    <x v="0"/>
    <s v="CREDIT CARD"/>
    <n v="8"/>
    <x v="0"/>
    <n v="8"/>
    <n v="28"/>
    <x v="0"/>
    <x v="0"/>
    <s v="2020/12/02"/>
    <d v="2020-12-02T00:00:00"/>
    <x v="701"/>
    <s v="Medio"/>
    <s v="Medium"/>
    <n v="9.085878838398731"/>
    <x v="4"/>
    <s v="SMS"/>
    <s v="SMS"/>
    <b v="1"/>
    <s v="Yes"/>
    <s v="Reading"/>
    <x v="0"/>
    <s v="Low"/>
    <n v="0.33333333333333331"/>
    <x v="0"/>
    <x v="2"/>
  </r>
  <r>
    <s v="1150-UZZU"/>
    <x v="0"/>
    <n v="28"/>
    <x v="1"/>
    <x v="12"/>
    <n v="0"/>
    <s v="No"/>
    <n v="7"/>
    <s v="VA"/>
    <s v="Hombre"/>
    <s v="Male"/>
    <x v="5"/>
    <s v="No"/>
    <s v="No"/>
    <x v="0"/>
    <n v="0"/>
    <x v="0"/>
    <x v="0"/>
    <s v="direct debit"/>
    <n v="42"/>
    <x v="1"/>
    <n v="42"/>
    <n v="1158"/>
    <x v="0"/>
    <x v="0"/>
    <s v="2020/02/25"/>
    <d v="2020-02-25T00:00:00"/>
    <x v="1247"/>
    <s v="Bajo"/>
    <s v="Low"/>
    <n v="39.676663987106522"/>
    <x v="8"/>
    <s v="SMS"/>
    <s v="SMS"/>
    <b v="0"/>
    <s v="No"/>
    <s v="Reading"/>
    <x v="1"/>
    <s v="High"/>
    <n v="0.32142857142857145"/>
    <x v="0"/>
    <x v="0"/>
  </r>
  <r>
    <s v="4261-MXMC"/>
    <x v="1"/>
    <n v="1"/>
    <x v="0"/>
    <x v="5"/>
    <n v="1"/>
    <s v="Yes"/>
    <n v="0"/>
    <s v="NY"/>
    <s v="Hombre"/>
    <s v="Male"/>
    <x v="49"/>
    <s v="No"/>
    <s v="No"/>
    <x v="0"/>
    <n v="0"/>
    <x v="0"/>
    <x v="0"/>
    <s v="PAPER CHECK"/>
    <n v="26"/>
    <x v="3"/>
    <n v="26"/>
    <n v="26"/>
    <x v="2"/>
    <x v="16"/>
    <s v="2020/11/04"/>
    <d v="2020-11-04T00:00:00"/>
    <x v="767"/>
    <s v="Bajo"/>
    <s v="Low"/>
    <n v="21.081413607562741"/>
    <x v="1"/>
    <s v="SMS"/>
    <s v="SMS"/>
    <b v="0"/>
    <s v="No"/>
    <s v="Reading"/>
    <x v="0"/>
    <s v="High"/>
    <n v="10"/>
    <x v="0"/>
    <x v="0"/>
  </r>
  <r>
    <s v="0425-HHAV"/>
    <x v="0"/>
    <n v="5"/>
    <x v="0"/>
    <x v="1"/>
    <n v="1"/>
    <s v="Yes"/>
    <n v="0"/>
    <s v="RI"/>
    <s v="Female"/>
    <s v="Female"/>
    <x v="30"/>
    <s v="No"/>
    <s v="Yes"/>
    <x v="0"/>
    <n v="0"/>
    <x v="0"/>
    <x v="0"/>
    <s v="direct debit"/>
    <n v="38"/>
    <x v="1"/>
    <n v="38"/>
    <n v="208"/>
    <x v="0"/>
    <x v="0"/>
    <s v="2022-03-15"/>
    <d v="2022-03-15T00:00:00"/>
    <x v="1248"/>
    <s v="Bajo"/>
    <s v="Low"/>
    <n v="39.176187912517591"/>
    <x v="3"/>
    <s v="Email"/>
    <s v="Email"/>
    <b v="1"/>
    <s v="Yes"/>
    <s v="Gaming"/>
    <x v="1"/>
    <s v="Medium"/>
    <n v="1.2"/>
    <x v="0"/>
    <x v="1"/>
  </r>
  <r>
    <s v="8433-KEZR"/>
    <x v="1"/>
    <n v="5"/>
    <x v="0"/>
    <x v="7"/>
    <n v="1"/>
    <s v="Yes"/>
    <n v="0"/>
    <s v="NH"/>
    <s v="Female"/>
    <s v="Female"/>
    <x v="14"/>
    <s v="No"/>
    <s v="No"/>
    <x v="0"/>
    <n v="0"/>
    <x v="0"/>
    <x v="0"/>
    <s v="PAPER CHECK"/>
    <n v="51"/>
    <x v="3"/>
    <n v="51"/>
    <n v="266"/>
    <x v="5"/>
    <x v="4"/>
    <s v="2021-06-08"/>
    <d v="2021-06-08T00:00:00"/>
    <x v="962"/>
    <s v="Medio"/>
    <s v="Medium"/>
    <n v="49.794443414791111"/>
    <x v="1"/>
    <s v="Email"/>
    <s v="Email"/>
    <b v="0"/>
    <s v="No"/>
    <s v="Reading"/>
    <x v="1"/>
    <s v="High"/>
    <n v="2"/>
    <x v="0"/>
    <x v="0"/>
  </r>
  <r>
    <s v="0028-KHUE"/>
    <x v="0"/>
    <n v="4"/>
    <x v="2"/>
    <x v="21"/>
    <n v="1"/>
    <s v="Yes"/>
    <n v="0"/>
    <s v="OK"/>
    <s v="Hombre"/>
    <s v="Male"/>
    <x v="40"/>
    <s v="Yes"/>
    <s v="No"/>
    <x v="0"/>
    <n v="0"/>
    <x v="0"/>
    <x v="0"/>
    <s v="CREDIT CARD"/>
    <n v="23"/>
    <x v="0"/>
    <n v="23"/>
    <n v="90"/>
    <x v="0"/>
    <x v="0"/>
    <s v="2022/09/02"/>
    <d v="2022-09-02T00:00:00"/>
    <x v="636"/>
    <s v="Bajo"/>
    <s v="Low"/>
    <n v="23.508711336855018"/>
    <x v="6"/>
    <s v="Teléfono"/>
    <s v="Phone"/>
    <b v="1"/>
    <s v="Yes"/>
    <s v="Reading"/>
    <x v="0"/>
    <s v="High"/>
    <n v="2"/>
    <x v="2"/>
    <x v="2"/>
  </r>
  <r>
    <s v="0996-BPST"/>
    <x v="1"/>
    <n v="19"/>
    <x v="1"/>
    <x v="18"/>
    <n v="1"/>
    <s v="Yes"/>
    <n v="0"/>
    <s v="WI"/>
    <s v="Female"/>
    <s v="Female"/>
    <x v="43"/>
    <s v="No"/>
    <s v="No"/>
    <x v="0"/>
    <n v="0"/>
    <x v="0"/>
    <x v="0"/>
    <s v="direct debit"/>
    <n v="55"/>
    <x v="1"/>
    <n v="55"/>
    <n v="1012"/>
    <x v="1"/>
    <x v="12"/>
    <s v="2021/10/27"/>
    <d v="2021-10-27T00:00:00"/>
    <x v="376"/>
    <s v="Bajo"/>
    <s v="Low"/>
    <n v="50.46323117059444"/>
    <x v="10"/>
    <s v="Email"/>
    <s v="Email"/>
    <b v="0"/>
    <s v="No"/>
    <s v="Cooking"/>
    <x v="1"/>
    <s v="Medium"/>
    <n v="0.36842105263157893"/>
    <x v="0"/>
    <x v="0"/>
  </r>
  <r>
    <s v="6776-KCJW"/>
    <x v="1"/>
    <n v="1"/>
    <x v="2"/>
    <x v="23"/>
    <n v="1"/>
    <s v="Yes"/>
    <n v="0"/>
    <s v="UT"/>
    <s v="Hombre"/>
    <s v="Male"/>
    <x v="22"/>
    <s v="Yes"/>
    <s v="No"/>
    <x v="0"/>
    <n v="0"/>
    <x v="0"/>
    <x v="0"/>
    <s v="direct debit"/>
    <n v="36"/>
    <x v="1"/>
    <n v="36"/>
    <n v="36"/>
    <x v="2"/>
    <x v="15"/>
    <s v="2020-09-10"/>
    <d v="2020-09-10T00:00:00"/>
    <x v="765"/>
    <s v="Bajo"/>
    <s v="Low"/>
    <n v="39.00684707229631"/>
    <x v="3"/>
    <s v="Email"/>
    <s v="Email"/>
    <b v="0"/>
    <s v="No"/>
    <s v="Cooking"/>
    <x v="1"/>
    <s v="Medium"/>
    <n v="6"/>
    <x v="0"/>
    <x v="2"/>
  </r>
  <r>
    <s v="2326-VYWK"/>
    <x v="1"/>
    <n v="26"/>
    <x v="5"/>
    <x v="7"/>
    <n v="1"/>
    <s v="Yes"/>
    <n v="0"/>
    <s v="IL"/>
    <s v="Hombre"/>
    <s v="Male"/>
    <x v="9"/>
    <s v="No"/>
    <s v="No"/>
    <x v="0"/>
    <n v="0"/>
    <x v="1"/>
    <x v="0"/>
    <s v="direct debit"/>
    <n v="37"/>
    <x v="1"/>
    <n v="37"/>
    <n v="969"/>
    <x v="1"/>
    <x v="8"/>
    <s v="2023/08/01"/>
    <d v="2023-08-01T00:00:00"/>
    <x v="1249"/>
    <s v="Alto"/>
    <s v="High"/>
    <n v="41.388484467746423"/>
    <x v="9"/>
    <s v="SMS"/>
    <s v="SMS"/>
    <b v="1"/>
    <s v="Yes"/>
    <s v="Gaming"/>
    <x v="1"/>
    <s v="Medium"/>
    <n v="0.19230769230769232"/>
    <x v="0"/>
    <x v="0"/>
  </r>
  <r>
    <s v="2274-BQFR"/>
    <x v="0"/>
    <n v="1"/>
    <x v="1"/>
    <x v="5"/>
    <n v="1"/>
    <s v="Yes"/>
    <n v="0"/>
    <s v="NM"/>
    <s v="Hombre"/>
    <s v="Male"/>
    <x v="7"/>
    <s v="No"/>
    <s v="No"/>
    <x v="0"/>
    <n v="0"/>
    <x v="1"/>
    <x v="0"/>
    <s v="CREDIT CARD"/>
    <n v="26"/>
    <x v="0"/>
    <n v="26"/>
    <n v="26"/>
    <x v="0"/>
    <x v="0"/>
    <s v="2023/09/16"/>
    <d v="2023-09-16T00:00:00"/>
    <x v="623"/>
    <s v="Bajo"/>
    <s v="Low"/>
    <n v="27.86985656679564"/>
    <x v="6"/>
    <s v="Teléfono"/>
    <s v="Phone"/>
    <b v="0"/>
    <s v="No"/>
    <s v="Cooking"/>
    <x v="0"/>
    <s v="High"/>
    <n v="8"/>
    <x v="0"/>
    <x v="0"/>
  </r>
  <r>
    <s v="3213-OZLH"/>
    <x v="0"/>
    <n v="61"/>
    <x v="1"/>
    <x v="3"/>
    <n v="1"/>
    <s v="Yes"/>
    <n v="0"/>
    <s v="RI"/>
    <s v="Hombre"/>
    <s v="Male"/>
    <x v="25"/>
    <s v="No"/>
    <s v="No"/>
    <x v="0"/>
    <n v="0"/>
    <x v="1"/>
    <x v="2"/>
    <s v="direct debit"/>
    <n v="32"/>
    <x v="1"/>
    <n v="32"/>
    <n v="1956"/>
    <x v="0"/>
    <x v="0"/>
    <s v="2023/04/18"/>
    <d v="2023-04-18T00:00:00"/>
    <x v="214"/>
    <s v="Alto"/>
    <s v="High"/>
    <n v="28.945862768346359"/>
    <x v="5"/>
    <s v="SMS"/>
    <s v="SMS"/>
    <b v="1"/>
    <s v="Yes"/>
    <s v="Running"/>
    <x v="0"/>
    <s v="Medium"/>
    <n v="4.9180327868852458E-2"/>
    <x v="0"/>
    <x v="0"/>
  </r>
  <r>
    <s v="0495-VTCB"/>
    <x v="0"/>
    <n v="68"/>
    <x v="1"/>
    <x v="0"/>
    <n v="0"/>
    <s v="No"/>
    <n v="0"/>
    <s v="AZ"/>
    <s v="Hombre"/>
    <s v="Male"/>
    <x v="5"/>
    <s v="No"/>
    <s v="No"/>
    <x v="1"/>
    <n v="4"/>
    <x v="0"/>
    <x v="2"/>
    <s v="direct debit"/>
    <n v="10"/>
    <x v="1"/>
    <n v="10"/>
    <n v="711"/>
    <x v="0"/>
    <x v="0"/>
    <s v="2022-08-28"/>
    <d v="2022-08-28T00:00:00"/>
    <x v="1250"/>
    <s v="Alto"/>
    <s v="High"/>
    <n v="11.34279020301901"/>
    <x v="6"/>
    <s v="Teléfono"/>
    <s v="Phone"/>
    <b v="1"/>
    <s v="Yes"/>
    <s v="Gaming"/>
    <x v="0"/>
    <s v="High"/>
    <n v="0.11764705882352941"/>
    <x v="0"/>
    <x v="0"/>
  </r>
  <r>
    <s v="7604-YFZL"/>
    <x v="0"/>
    <n v="27"/>
    <x v="1"/>
    <x v="7"/>
    <n v="1"/>
    <s v="Yes"/>
    <n v="0"/>
    <s v="WY"/>
    <s v="Female"/>
    <s v="Female"/>
    <x v="13"/>
    <s v="No"/>
    <s v="No"/>
    <x v="0"/>
    <n v="0"/>
    <x v="1"/>
    <x v="0"/>
    <s v="CREDIT CARD"/>
    <n v="33"/>
    <x v="0"/>
    <n v="33"/>
    <n v="900"/>
    <x v="0"/>
    <x v="0"/>
    <s v="2021/05/29"/>
    <d v="2021-05-29T00:00:00"/>
    <x v="622"/>
    <s v="Alto"/>
    <s v="High"/>
    <n v="28.680243386709439"/>
    <x v="5"/>
    <s v="Email"/>
    <s v="Email"/>
    <b v="0"/>
    <s v="No"/>
    <s v="Running"/>
    <x v="0"/>
    <s v="Medium"/>
    <n v="0.1111111111111111"/>
    <x v="0"/>
    <x v="0"/>
  </r>
  <r>
    <s v="1668-ICRC"/>
    <x v="0"/>
    <n v="70"/>
    <x v="2"/>
    <x v="0"/>
    <n v="0"/>
    <s v="No"/>
    <n v="0"/>
    <s v="NE"/>
    <s v="Female"/>
    <s v="Female"/>
    <x v="26"/>
    <s v="No"/>
    <s v="No"/>
    <x v="1"/>
    <n v="2"/>
    <x v="0"/>
    <x v="2"/>
    <s v="direct debit"/>
    <n v="13"/>
    <x v="1"/>
    <n v="13"/>
    <n v="911"/>
    <x v="0"/>
    <x v="0"/>
    <s v="2022-05-30"/>
    <d v="2022-05-30T00:00:00"/>
    <x v="960"/>
    <s v="Alto"/>
    <s v="High"/>
    <n v="15.58395903476452"/>
    <x v="1"/>
    <s v="Email"/>
    <s v="Email"/>
    <b v="0"/>
    <s v="No"/>
    <s v="Running"/>
    <x v="0"/>
    <s v="High"/>
    <n v="0.14285714285714285"/>
    <x v="0"/>
    <x v="0"/>
  </r>
  <r>
    <s v="3215-QOCD"/>
    <x v="0"/>
    <n v="16"/>
    <x v="1"/>
    <x v="19"/>
    <n v="1"/>
    <s v="Yes"/>
    <n v="0"/>
    <s v="VA"/>
    <s v="Hombre"/>
    <s v="Male"/>
    <x v="20"/>
    <s v="Yes"/>
    <s v="No"/>
    <x v="1"/>
    <n v="5"/>
    <x v="0"/>
    <x v="0"/>
    <s v="direct debit"/>
    <n v="26"/>
    <x v="1"/>
    <n v="26"/>
    <n v="434"/>
    <x v="0"/>
    <x v="0"/>
    <s v="2020/07/17"/>
    <d v="2020-07-17T00:00:00"/>
    <x v="1083"/>
    <s v="Bajo"/>
    <s v="Low"/>
    <n v="23.08650302908886"/>
    <x v="7"/>
    <s v="Teléfono"/>
    <s v="Phone"/>
    <b v="0"/>
    <s v="No"/>
    <s v="Gaming"/>
    <x v="0"/>
    <s v="Low"/>
    <n v="0.125"/>
    <x v="2"/>
    <x v="2"/>
  </r>
  <r>
    <s v="6565-WEVQ"/>
    <x v="1"/>
    <n v="28"/>
    <x v="4"/>
    <x v="11"/>
    <n v="1"/>
    <s v="Yes"/>
    <n v="0"/>
    <s v="WV"/>
    <s v="Female"/>
    <s v="Female"/>
    <x v="23"/>
    <s v="No"/>
    <s v="No"/>
    <x v="0"/>
    <n v="0"/>
    <x v="0"/>
    <x v="0"/>
    <s v="CREDIT CARD"/>
    <n v="11"/>
    <x v="0"/>
    <n v="11"/>
    <n v="302"/>
    <x v="1"/>
    <x v="10"/>
    <s v="2022/06/22"/>
    <d v="2022-06-22T00:00:00"/>
    <x v="1251"/>
    <s v="Alto"/>
    <s v="High"/>
    <n v="10.20738591233127"/>
    <x v="6"/>
    <s v="Teléfono"/>
    <s v="Phone"/>
    <b v="0"/>
    <s v="No"/>
    <s v="Reading"/>
    <x v="0"/>
    <s v="High"/>
    <n v="0.2857142857142857"/>
    <x v="0"/>
    <x v="0"/>
  </r>
  <r>
    <s v="2960-ISNM"/>
    <x v="1"/>
    <n v="9"/>
    <x v="5"/>
    <x v="4"/>
    <n v="1"/>
    <s v="Yes"/>
    <n v="0"/>
    <s v="WY"/>
    <s v="Hombre"/>
    <s v="Male"/>
    <x v="3"/>
    <s v="No"/>
    <s v="No"/>
    <x v="0"/>
    <n v="0"/>
    <x v="1"/>
    <x v="0"/>
    <s v="direct debit"/>
    <n v="62"/>
    <x v="1"/>
    <n v="62"/>
    <n v="588"/>
    <x v="1"/>
    <x v="8"/>
    <s v="2020-12-12"/>
    <d v="2020-12-12T00:00:00"/>
    <x v="1252"/>
    <s v="Medio"/>
    <s v="Medium"/>
    <n v="52.478613104977818"/>
    <x v="7"/>
    <s v="Email"/>
    <s v="Email"/>
    <b v="1"/>
    <s v="Yes"/>
    <s v="Running"/>
    <x v="1"/>
    <s v="Low"/>
    <n v="0.22222222222222221"/>
    <x v="0"/>
    <x v="0"/>
  </r>
  <r>
    <s v="7423-IZVQ"/>
    <x v="0"/>
    <n v="40"/>
    <x v="1"/>
    <x v="0"/>
    <n v="0"/>
    <s v="No"/>
    <n v="0"/>
    <s v="TX"/>
    <s v="Hombre"/>
    <s v="Male"/>
    <x v="38"/>
    <s v="No"/>
    <s v="No"/>
    <x v="1"/>
    <n v="3"/>
    <x v="0"/>
    <x v="2"/>
    <s v="CREDIT CARD"/>
    <n v="9"/>
    <x v="0"/>
    <n v="9"/>
    <n v="370"/>
    <x v="0"/>
    <x v="0"/>
    <s v="2023/01/12"/>
    <d v="2023-01-12T00:00:00"/>
    <x v="596"/>
    <s v="Alto"/>
    <s v="High"/>
    <n v="7.9060015567076887"/>
    <x v="1"/>
    <s v="SMS"/>
    <s v="SMS"/>
    <b v="0"/>
    <s v="No"/>
    <s v="Gaming"/>
    <x v="0"/>
    <s v="High"/>
    <n v="0.25"/>
    <x v="0"/>
    <x v="0"/>
  </r>
  <r>
    <s v="4580-AZMZ"/>
    <x v="0"/>
    <n v="7"/>
    <x v="2"/>
    <x v="0"/>
    <n v="0"/>
    <s v="No"/>
    <n v="0"/>
    <s v="VT"/>
    <s v="Hombre"/>
    <s v="Male"/>
    <x v="34"/>
    <s v="No"/>
    <s v="Yes"/>
    <x v="0"/>
    <n v="0"/>
    <x v="0"/>
    <x v="1"/>
    <s v="PAPER CHECK"/>
    <n v="12"/>
    <x v="3"/>
    <n v="12"/>
    <n v="85"/>
    <x v="0"/>
    <x v="0"/>
    <s v="2023-02-15"/>
    <d v="2023-02-15T00:00:00"/>
    <x v="1253"/>
    <s v="Bajo"/>
    <s v="Low"/>
    <n v="10.967352537116209"/>
    <x v="10"/>
    <s v="SMS"/>
    <s v="SMS"/>
    <b v="0"/>
    <s v="No"/>
    <s v="Gaming"/>
    <x v="0"/>
    <s v="Medium"/>
    <n v="1"/>
    <x v="0"/>
    <x v="1"/>
  </r>
  <r>
    <s v="0322-BDAK"/>
    <x v="0"/>
    <n v="55"/>
    <x v="1"/>
    <x v="7"/>
    <n v="1"/>
    <s v="Yes"/>
    <n v="0"/>
    <s v="TN"/>
    <s v="Hombre"/>
    <s v="Male"/>
    <x v="66"/>
    <s v="No"/>
    <s v="Yes"/>
    <x v="0"/>
    <n v="0"/>
    <x v="1"/>
    <x v="2"/>
    <s v="direct debit"/>
    <n v="48"/>
    <x v="1"/>
    <n v="48"/>
    <n v="2662"/>
    <x v="0"/>
    <x v="0"/>
    <s v="2023-06-14"/>
    <d v="2023-06-14T00:00:00"/>
    <x v="783"/>
    <s v="Alto"/>
    <s v="High"/>
    <n v="56.207945682245807"/>
    <x v="1"/>
    <s v="Teléfono"/>
    <s v="Phone"/>
    <b v="1"/>
    <s v="Yes"/>
    <s v="Cooking"/>
    <x v="1"/>
    <s v="High"/>
    <n v="0.18181818181818182"/>
    <x v="0"/>
    <x v="1"/>
  </r>
  <r>
    <s v="6994-UIIQ"/>
    <x v="0"/>
    <n v="68"/>
    <x v="1"/>
    <x v="7"/>
    <n v="1"/>
    <s v="Yes"/>
    <n v="0"/>
    <s v="OH"/>
    <s v="Female"/>
    <s v="Female"/>
    <x v="59"/>
    <s v="No"/>
    <s v="No"/>
    <x v="0"/>
    <n v="0"/>
    <x v="1"/>
    <x v="2"/>
    <s v="CREDIT CARD"/>
    <n v="55"/>
    <x v="0"/>
    <n v="55"/>
    <n v="3769"/>
    <x v="0"/>
    <x v="0"/>
    <s v="2023-11-26"/>
    <d v="2023-11-26T00:00:00"/>
    <x v="1234"/>
    <s v="Alto"/>
    <s v="High"/>
    <n v="61.283307671903337"/>
    <x v="3"/>
    <s v="SMS"/>
    <s v="SMS"/>
    <b v="1"/>
    <s v="Yes"/>
    <s v="Reading"/>
    <x v="2"/>
    <s v="Medium"/>
    <n v="8.8235294117647065E-2"/>
    <x v="0"/>
    <x v="0"/>
  </r>
  <r>
    <s v="3017-WWEF"/>
    <x v="0"/>
    <n v="26"/>
    <x v="1"/>
    <x v="9"/>
    <n v="1"/>
    <s v="Yes"/>
    <n v="0"/>
    <s v="MI"/>
    <s v="Female"/>
    <s v="Female"/>
    <x v="61"/>
    <s v="No"/>
    <s v="Yes"/>
    <x v="0"/>
    <n v="0"/>
    <x v="0"/>
    <x v="0"/>
    <s v="CREDIT CARD"/>
    <n v="29"/>
    <x v="0"/>
    <n v="29"/>
    <n v="749"/>
    <x v="0"/>
    <x v="0"/>
    <s v="2021/02/10"/>
    <d v="2021-02-10T00:00:00"/>
    <x v="862"/>
    <s v="Medio"/>
    <s v="Medium"/>
    <n v="24.935972069899119"/>
    <x v="5"/>
    <s v="Teléfono"/>
    <s v="Phone"/>
    <b v="1"/>
    <s v="Yes"/>
    <s v="Running"/>
    <x v="0"/>
    <s v="Medium"/>
    <n v="0.11538461538461539"/>
    <x v="0"/>
    <x v="1"/>
  </r>
  <r>
    <s v="7062-QUEU"/>
    <x v="1"/>
    <n v="18"/>
    <x v="0"/>
    <x v="7"/>
    <n v="1"/>
    <s v="Yes"/>
    <n v="0"/>
    <s v="AL"/>
    <s v="Female"/>
    <s v="Female"/>
    <x v="47"/>
    <s v="Yes"/>
    <s v="No"/>
    <x v="0"/>
    <n v="0"/>
    <x v="0"/>
    <x v="0"/>
    <s v="direct debit"/>
    <n v="62"/>
    <x v="1"/>
    <n v="62"/>
    <n v="1118"/>
    <x v="1"/>
    <x v="10"/>
    <s v="2021-08-08"/>
    <d v="2021-08-08T00:00:00"/>
    <x v="1021"/>
    <s v="Bajo"/>
    <s v="Low"/>
    <n v="68.620606616409063"/>
    <x v="4"/>
    <s v="Email"/>
    <s v="Email"/>
    <b v="1"/>
    <s v="Yes"/>
    <s v="Cooking"/>
    <x v="2"/>
    <s v="Low"/>
    <n v="5.5555555555555552E-2"/>
    <x v="0"/>
    <x v="2"/>
  </r>
  <r>
    <s v="5393-HSVT"/>
    <x v="1"/>
    <n v="1"/>
    <x v="2"/>
    <x v="25"/>
    <n v="1"/>
    <s v="Yes"/>
    <n v="0"/>
    <s v="OK"/>
    <s v="Female"/>
    <s v="Female"/>
    <x v="22"/>
    <s v="Yes"/>
    <s v="No"/>
    <x v="0"/>
    <n v="0"/>
    <x v="0"/>
    <x v="0"/>
    <s v="CREDIT CARD"/>
    <n v="42"/>
    <x v="0"/>
    <n v="42"/>
    <n v="42"/>
    <x v="1"/>
    <x v="8"/>
    <s v="2021/05/27"/>
    <d v="2021-05-27T00:00:00"/>
    <x v="849"/>
    <s v="Alto"/>
    <s v="High"/>
    <n v="47.613108425656939"/>
    <x v="0"/>
    <s v="Email"/>
    <s v="Email"/>
    <b v="1"/>
    <s v="Yes"/>
    <s v="Running"/>
    <x v="1"/>
    <s v="Low"/>
    <n v="0"/>
    <x v="2"/>
    <x v="2"/>
  </r>
  <r>
    <s v="6028-HJWL"/>
    <x v="0"/>
    <n v="10"/>
    <x v="2"/>
    <x v="0"/>
    <n v="0"/>
    <s v="No"/>
    <n v="0"/>
    <s v="RI"/>
    <s v="Hombre"/>
    <s v="Male"/>
    <x v="32"/>
    <s v="Yes"/>
    <s v="No"/>
    <x v="1"/>
    <n v="3"/>
    <x v="0"/>
    <x v="2"/>
    <s v="CREDIT CARD"/>
    <n v="9"/>
    <x v="0"/>
    <n v="9"/>
    <n v="91"/>
    <x v="0"/>
    <x v="0"/>
    <s v="2023-09-07"/>
    <d v="2023-09-07T00:00:00"/>
    <x v="38"/>
    <s v="Alto"/>
    <s v="High"/>
    <n v="9.3801259788285805"/>
    <x v="5"/>
    <s v="Email"/>
    <s v="Email"/>
    <b v="1"/>
    <s v="Yes"/>
    <s v="Cooking"/>
    <x v="0"/>
    <s v="Medium"/>
    <n v="0.3"/>
    <x v="0"/>
    <x v="2"/>
  </r>
  <r>
    <s v="1689-MZUL"/>
    <x v="0"/>
    <n v="33"/>
    <x v="0"/>
    <x v="16"/>
    <n v="1"/>
    <s v="Yes"/>
    <n v="0"/>
    <s v="NJ"/>
    <s v="Female"/>
    <s v="Female"/>
    <x v="39"/>
    <s v="No"/>
    <s v="No"/>
    <x v="0"/>
    <n v="0"/>
    <x v="0"/>
    <x v="0"/>
    <s v="direct debit"/>
    <n v="30"/>
    <x v="1"/>
    <n v="30"/>
    <n v="981"/>
    <x v="0"/>
    <x v="0"/>
    <s v="2021-10-30"/>
    <d v="2021-10-30T00:00:00"/>
    <x v="318"/>
    <s v="Medio"/>
    <s v="Medium"/>
    <n v="35.24958831268453"/>
    <x v="1"/>
    <s v="Teléfono"/>
    <s v="Phone"/>
    <b v="1"/>
    <s v="Yes"/>
    <s v="Cooking"/>
    <x v="1"/>
    <s v="High"/>
    <n v="0.30303030303030304"/>
    <x v="0"/>
    <x v="0"/>
  </r>
  <r>
    <s v="0291-KTQG"/>
    <x v="0"/>
    <n v="21"/>
    <x v="1"/>
    <x v="5"/>
    <n v="1"/>
    <s v="Yes"/>
    <n v="0"/>
    <s v="IL"/>
    <s v="Female"/>
    <s v="Female"/>
    <x v="34"/>
    <s v="No"/>
    <s v="Yes"/>
    <x v="0"/>
    <n v="0"/>
    <x v="0"/>
    <x v="0"/>
    <s v="direct debit"/>
    <n v="24"/>
    <x v="1"/>
    <n v="24"/>
    <n v="504"/>
    <x v="0"/>
    <x v="0"/>
    <s v="2020-06-18"/>
    <d v="2020-06-18T00:00:00"/>
    <x v="901"/>
    <s v="Bajo"/>
    <s v="Low"/>
    <n v="20.399838841300831"/>
    <x v="1"/>
    <s v="SMS"/>
    <s v="SMS"/>
    <b v="0"/>
    <s v="No"/>
    <s v="Cooking"/>
    <x v="0"/>
    <s v="High"/>
    <n v="0.47619047619047616"/>
    <x v="0"/>
    <x v="1"/>
  </r>
  <r>
    <s v="9302-ROZA"/>
    <x v="0"/>
    <n v="58"/>
    <x v="1"/>
    <x v="6"/>
    <n v="1"/>
    <s v="Yes"/>
    <n v="0"/>
    <s v="NJ"/>
    <s v="Hombre"/>
    <s v="Male"/>
    <x v="46"/>
    <s v="No"/>
    <s v="No"/>
    <x v="1"/>
    <n v="6"/>
    <x v="0"/>
    <x v="0"/>
    <s v="direct debit"/>
    <n v="47"/>
    <x v="1"/>
    <n v="47"/>
    <n v="2723"/>
    <x v="0"/>
    <x v="0"/>
    <s v="2021-10-22"/>
    <d v="2021-10-22T00:00:00"/>
    <x v="821"/>
    <s v="Medio"/>
    <s v="Medium"/>
    <n v="45.006429713819117"/>
    <x v="9"/>
    <s v="Email"/>
    <s v="Email"/>
    <b v="1"/>
    <s v="Yes"/>
    <s v="Running"/>
    <x v="1"/>
    <s v="Medium"/>
    <n v="8.6206896551724144E-2"/>
    <x v="0"/>
    <x v="0"/>
  </r>
  <r>
    <s v="2647-LVUX"/>
    <x v="1"/>
    <n v="3"/>
    <x v="5"/>
    <x v="5"/>
    <n v="1"/>
    <s v="Yes"/>
    <n v="0"/>
    <s v="CT"/>
    <s v="Female"/>
    <s v="Female"/>
    <x v="13"/>
    <s v="No"/>
    <s v="No"/>
    <x v="0"/>
    <n v="0"/>
    <x v="0"/>
    <x v="0"/>
    <s v="direct debit"/>
    <n v="31"/>
    <x v="1"/>
    <n v="31"/>
    <n v="84"/>
    <x v="1"/>
    <x v="8"/>
    <s v="2023/05/01"/>
    <d v="2023-05-01T00:00:00"/>
    <x v="499"/>
    <s v="Bajo"/>
    <s v="Low"/>
    <n v="33.58292841049181"/>
    <x v="9"/>
    <s v="Teléfono"/>
    <s v="Phone"/>
    <b v="0"/>
    <s v="No"/>
    <s v="Gaming"/>
    <x v="1"/>
    <s v="Medium"/>
    <n v="1.6666666666666667"/>
    <x v="0"/>
    <x v="0"/>
  </r>
  <r>
    <s v="4216-LKEO"/>
    <x v="1"/>
    <n v="30"/>
    <x v="2"/>
    <x v="1"/>
    <n v="1"/>
    <s v="Yes"/>
    <n v="0"/>
    <s v="MO"/>
    <s v="Female"/>
    <s v="Female"/>
    <x v="24"/>
    <s v="No"/>
    <s v="No"/>
    <x v="0"/>
    <n v="0"/>
    <x v="1"/>
    <x v="0"/>
    <s v="direct debit"/>
    <n v="64"/>
    <x v="1"/>
    <n v="64"/>
    <n v="1939"/>
    <x v="1"/>
    <x v="6"/>
    <s v="2022/09/24"/>
    <d v="2022-09-24T00:00:00"/>
    <x v="808"/>
    <s v="Bajo"/>
    <s v="Low"/>
    <n v="58.077616697165553"/>
    <x v="8"/>
    <s v="SMS"/>
    <s v="SMS"/>
    <b v="1"/>
    <s v="Yes"/>
    <s v="Gaming"/>
    <x v="1"/>
    <s v="High"/>
    <n v="0.3"/>
    <x v="0"/>
    <x v="0"/>
  </r>
  <r>
    <s v="0449-GWEW"/>
    <x v="1"/>
    <n v="18"/>
    <x v="2"/>
    <x v="5"/>
    <n v="1"/>
    <s v="Yes"/>
    <n v="0"/>
    <s v="NV"/>
    <s v="Hombre"/>
    <s v="Male"/>
    <x v="46"/>
    <s v="No"/>
    <s v="No"/>
    <x v="0"/>
    <n v="0"/>
    <x v="0"/>
    <x v="0"/>
    <s v="direct debit"/>
    <n v="39"/>
    <x v="1"/>
    <n v="39"/>
    <n v="684"/>
    <x v="3"/>
    <x v="7"/>
    <s v="2021/04/23"/>
    <d v="2021-04-23T00:00:00"/>
    <x v="1254"/>
    <s v="Medio"/>
    <s v="Medium"/>
    <n v="44.853345349794928"/>
    <x v="0"/>
    <s v="Teléfono"/>
    <s v="Phone"/>
    <b v="0"/>
    <s v="No"/>
    <s v="Reading"/>
    <x v="1"/>
    <s v="Low"/>
    <n v="0"/>
    <x v="0"/>
    <x v="0"/>
  </r>
  <r>
    <s v="3698-RIYD"/>
    <x v="0"/>
    <n v="59"/>
    <x v="1"/>
    <x v="5"/>
    <n v="1"/>
    <s v="Yes"/>
    <n v="0"/>
    <s v="AZ"/>
    <s v="Female"/>
    <s v="Female"/>
    <x v="0"/>
    <s v="No"/>
    <s v="No"/>
    <x v="1"/>
    <n v="2"/>
    <x v="1"/>
    <x v="2"/>
    <s v="CREDIT CARD"/>
    <n v="37"/>
    <x v="0"/>
    <n v="37"/>
    <n v="2209"/>
    <x v="0"/>
    <x v="0"/>
    <s v="2020/02/20"/>
    <d v="2020-02-20T00:00:00"/>
    <x v="593"/>
    <s v="Bajo"/>
    <s v="Low"/>
    <n v="39.087361364545252"/>
    <x v="1"/>
    <s v="SMS"/>
    <s v="SMS"/>
    <b v="0"/>
    <s v="No"/>
    <s v="Cooking"/>
    <x v="1"/>
    <s v="High"/>
    <n v="0.16949152542372881"/>
    <x v="0"/>
    <x v="0"/>
  </r>
  <r>
    <s v="8427-JUOD"/>
    <x v="1"/>
    <n v="4"/>
    <x v="4"/>
    <x v="7"/>
    <n v="1"/>
    <s v="Yes"/>
    <n v="0"/>
    <s v="WI"/>
    <s v="Female"/>
    <s v="Female"/>
    <x v="58"/>
    <s v="No"/>
    <s v="No"/>
    <x v="0"/>
    <n v="0"/>
    <x v="0"/>
    <x v="0"/>
    <s v="direct debit"/>
    <n v="29"/>
    <x v="1"/>
    <n v="29"/>
    <n v="115"/>
    <x v="1"/>
    <x v="8"/>
    <s v="2020/03/17"/>
    <d v="2020-03-17T00:00:00"/>
    <x v="840"/>
    <s v="Alto"/>
    <s v="High"/>
    <n v="34.601703077132768"/>
    <x v="6"/>
    <s v="SMS"/>
    <s v="SMS"/>
    <b v="1"/>
    <s v="Yes"/>
    <s v="Gaming"/>
    <x v="1"/>
    <s v="High"/>
    <n v="2"/>
    <x v="0"/>
    <x v="0"/>
  </r>
  <r>
    <s v="9442-QSSH"/>
    <x v="1"/>
    <n v="1"/>
    <x v="4"/>
    <x v="4"/>
    <n v="1"/>
    <s v="Yes"/>
    <n v="0"/>
    <s v="OR"/>
    <s v="Hombre"/>
    <s v="Male"/>
    <x v="18"/>
    <s v="No"/>
    <s v="No"/>
    <x v="0"/>
    <n v="0"/>
    <x v="0"/>
    <x v="0"/>
    <s v="direct debit"/>
    <n v="16"/>
    <x v="1"/>
    <n v="16"/>
    <n v="16"/>
    <x v="1"/>
    <x v="6"/>
    <s v="2022-11-24"/>
    <d v="2022-11-24T00:00:00"/>
    <x v="96"/>
    <s v="Bajo"/>
    <s v="Low"/>
    <n v="17.94971052918735"/>
    <x v="3"/>
    <s v="Teléfono"/>
    <s v="Phone"/>
    <b v="0"/>
    <s v="No"/>
    <s v="Gaming"/>
    <x v="0"/>
    <s v="Medium"/>
    <n v="6"/>
    <x v="0"/>
    <x v="0"/>
  </r>
  <r>
    <s v="7713-QNNQ"/>
    <x v="0"/>
    <n v="31"/>
    <x v="1"/>
    <x v="5"/>
    <n v="1"/>
    <s v="Yes"/>
    <n v="0"/>
    <s v="DE"/>
    <s v="Hombre"/>
    <s v="Male"/>
    <x v="4"/>
    <s v="No"/>
    <s v="No"/>
    <x v="0"/>
    <n v="0"/>
    <x v="0"/>
    <x v="1"/>
    <s v="direct debit"/>
    <n v="53"/>
    <x v="1"/>
    <n v="53"/>
    <n v="1654"/>
    <x v="0"/>
    <x v="0"/>
    <s v="2023/05/03"/>
    <d v="2023-05-03T00:00:00"/>
    <x v="990"/>
    <s v="Bajo"/>
    <s v="Low"/>
    <n v="46.402099271915858"/>
    <x v="9"/>
    <s v="SMS"/>
    <s v="SMS"/>
    <b v="1"/>
    <s v="Yes"/>
    <s v="Gaming"/>
    <x v="1"/>
    <s v="Medium"/>
    <n v="0.16129032258064516"/>
    <x v="0"/>
    <x v="0"/>
  </r>
  <r>
    <s v="4748-KSPG"/>
    <x v="0"/>
    <n v="45"/>
    <x v="2"/>
    <x v="12"/>
    <n v="1"/>
    <s v="Yes"/>
    <n v="0"/>
    <s v="FL"/>
    <s v="Female"/>
    <s v="Female"/>
    <x v="48"/>
    <s v="No"/>
    <s v="Yes"/>
    <x v="0"/>
    <n v="0"/>
    <x v="1"/>
    <x v="1"/>
    <s v="direct debit"/>
    <n v="33"/>
    <x v="1"/>
    <n v="33"/>
    <n v="1488"/>
    <x v="0"/>
    <x v="0"/>
    <s v="2023/05/07"/>
    <d v="2023-05-07T00:00:00"/>
    <x v="1255"/>
    <s v="Medio"/>
    <s v="Medium"/>
    <n v="29.081568240577621"/>
    <x v="8"/>
    <s v="Teléfono"/>
    <s v="Phone"/>
    <b v="0"/>
    <s v="No"/>
    <s v="Running"/>
    <x v="0"/>
    <s v="High"/>
    <n v="0.2"/>
    <x v="0"/>
    <x v="1"/>
  </r>
  <r>
    <s v="3807-MJAM"/>
    <x v="0"/>
    <n v="10"/>
    <x v="1"/>
    <x v="0"/>
    <n v="0"/>
    <s v="No"/>
    <n v="0"/>
    <s v="NE"/>
    <s v="Hombre"/>
    <s v="Male"/>
    <x v="47"/>
    <s v="Yes"/>
    <s v="No"/>
    <x v="0"/>
    <n v="0"/>
    <x v="0"/>
    <x v="1"/>
    <s v="direct debit"/>
    <n v="10"/>
    <x v="1"/>
    <n v="10"/>
    <n v="98"/>
    <x v="0"/>
    <x v="0"/>
    <s v="2020-02-16"/>
    <d v="2020-02-16T00:00:00"/>
    <x v="598"/>
    <s v="Bajo"/>
    <s v="Low"/>
    <n v="11.89792032428511"/>
    <x v="4"/>
    <s v="Teléfono"/>
    <s v="Phone"/>
    <b v="0"/>
    <s v="No"/>
    <s v="Reading"/>
    <x v="0"/>
    <s v="Low"/>
    <n v="0.1"/>
    <x v="0"/>
    <x v="2"/>
  </r>
  <r>
    <s v="4238-RFCK"/>
    <x v="0"/>
    <n v="61"/>
    <x v="1"/>
    <x v="5"/>
    <n v="1"/>
    <s v="Yes"/>
    <n v="0"/>
    <s v="IL"/>
    <s v="Female"/>
    <s v="Female"/>
    <x v="27"/>
    <s v="No"/>
    <s v="Yes"/>
    <x v="0"/>
    <n v="0"/>
    <x v="1"/>
    <x v="2"/>
    <s v="direct debit"/>
    <n v="37"/>
    <x v="1"/>
    <n v="37"/>
    <n v="2271"/>
    <x v="0"/>
    <x v="0"/>
    <s v="2022/05/01"/>
    <d v="2022-05-01T00:00:00"/>
    <x v="873"/>
    <s v="Alto"/>
    <s v="High"/>
    <n v="34.819257104452923"/>
    <x v="2"/>
    <s v="Email"/>
    <s v="Email"/>
    <b v="0"/>
    <s v="No"/>
    <s v="Reading"/>
    <x v="1"/>
    <s v="Medium"/>
    <n v="6.5573770491803282E-2"/>
    <x v="0"/>
    <x v="1"/>
  </r>
  <r>
    <s v="4358-IRZI"/>
    <x v="0"/>
    <n v="4"/>
    <x v="1"/>
    <x v="0"/>
    <n v="0"/>
    <s v="No"/>
    <n v="0"/>
    <s v="FL"/>
    <s v="Female"/>
    <s v="Female"/>
    <x v="46"/>
    <s v="No"/>
    <s v="No"/>
    <x v="1"/>
    <n v="2"/>
    <x v="0"/>
    <x v="0"/>
    <s v="direct debit"/>
    <n v="6"/>
    <x v="1"/>
    <n v="6"/>
    <n v="26"/>
    <x v="0"/>
    <x v="0"/>
    <s v="2023/02/14"/>
    <d v="2023-02-14T00:00:00"/>
    <x v="1231"/>
    <s v="Alto"/>
    <s v="High"/>
    <n v="6.3412557002366521"/>
    <x v="7"/>
    <s v="Email"/>
    <s v="Email"/>
    <b v="0"/>
    <s v="No"/>
    <s v="Reading"/>
    <x v="0"/>
    <s v="Low"/>
    <n v="0.5"/>
    <x v="0"/>
    <x v="0"/>
  </r>
  <r>
    <s v="0622-RWHA"/>
    <x v="0"/>
    <n v="58"/>
    <x v="0"/>
    <x v="4"/>
    <n v="1"/>
    <s v="Yes"/>
    <n v="0"/>
    <s v="AZ"/>
    <s v="Hombre"/>
    <s v="Male"/>
    <x v="27"/>
    <s v="No"/>
    <s v="Yes"/>
    <x v="0"/>
    <n v="0"/>
    <x v="0"/>
    <x v="2"/>
    <s v="direct debit"/>
    <n v="57"/>
    <x v="1"/>
    <n v="57"/>
    <n v="3305"/>
    <x v="0"/>
    <x v="0"/>
    <s v="2021/01/16"/>
    <d v="2021-01-16T00:00:00"/>
    <x v="207"/>
    <s v="Alto"/>
    <s v="High"/>
    <n v="61.537497341028512"/>
    <x v="0"/>
    <s v="SMS"/>
    <s v="SMS"/>
    <b v="1"/>
    <s v="Yes"/>
    <s v="Gaming"/>
    <x v="2"/>
    <s v="Low"/>
    <n v="0"/>
    <x v="0"/>
    <x v="1"/>
  </r>
  <r>
    <s v="9039-MYEL"/>
    <x v="1"/>
    <n v="1"/>
    <x v="2"/>
    <x v="3"/>
    <n v="1"/>
    <s v="Yes"/>
    <n v="0"/>
    <s v="NY"/>
    <s v="Hombre"/>
    <s v="Male"/>
    <x v="52"/>
    <s v="No"/>
    <s v="Yes"/>
    <x v="0"/>
    <n v="0"/>
    <x v="0"/>
    <x v="0"/>
    <s v="direct debit"/>
    <n v="16"/>
    <x v="1"/>
    <n v="16"/>
    <n v="16"/>
    <x v="1"/>
    <x v="6"/>
    <s v="2021/10/23"/>
    <d v="2021-10-23T00:00:00"/>
    <x v="1256"/>
    <s v="Medio"/>
    <s v="Medium"/>
    <n v="18.637237139631079"/>
    <x v="9"/>
    <s v="Teléfono"/>
    <s v="Phone"/>
    <b v="0"/>
    <s v="No"/>
    <s v="Reading"/>
    <x v="0"/>
    <s v="Medium"/>
    <n v="5"/>
    <x v="0"/>
    <x v="1"/>
  </r>
  <r>
    <s v="6288-HOXF"/>
    <x v="0"/>
    <n v="17"/>
    <x v="1"/>
    <x v="16"/>
    <n v="1"/>
    <s v="Yes"/>
    <n v="0"/>
    <s v="IA"/>
    <s v="Female"/>
    <s v="Female"/>
    <x v="7"/>
    <s v="No"/>
    <s v="No"/>
    <x v="0"/>
    <n v="0"/>
    <x v="1"/>
    <x v="0"/>
    <s v="direct debit"/>
    <n v="35"/>
    <x v="1"/>
    <n v="35"/>
    <n v="608"/>
    <x v="0"/>
    <x v="0"/>
    <s v="2022-09-27"/>
    <d v="2022-09-27T00:00:00"/>
    <x v="1073"/>
    <s v="Medio"/>
    <s v="Medium"/>
    <n v="30.60225599836215"/>
    <x v="3"/>
    <s v="Email"/>
    <s v="Email"/>
    <b v="0"/>
    <s v="No"/>
    <s v="Running"/>
    <x v="1"/>
    <s v="Medium"/>
    <n v="0.35294117647058826"/>
    <x v="0"/>
    <x v="0"/>
  </r>
  <r>
    <s v="6357-BOCP"/>
    <x v="0"/>
    <n v="5"/>
    <x v="0"/>
    <x v="0"/>
    <n v="0"/>
    <s v="No"/>
    <n v="0"/>
    <s v="WI"/>
    <s v="Female"/>
    <s v="Female"/>
    <x v="13"/>
    <s v="No"/>
    <s v="No"/>
    <x v="1"/>
    <n v="6"/>
    <x v="0"/>
    <x v="1"/>
    <s v="CREDIT CARD"/>
    <n v="10"/>
    <x v="0"/>
    <n v="10"/>
    <n v="47"/>
    <x v="0"/>
    <x v="0"/>
    <s v="2023-12-03"/>
    <d v="2023-12-03T00:00:00"/>
    <x v="1257"/>
    <s v="Bajo"/>
    <s v="Low"/>
    <n v="11.42991383439862"/>
    <x v="1"/>
    <s v="Email"/>
    <s v="Email"/>
    <b v="0"/>
    <s v="No"/>
    <s v="Running"/>
    <x v="0"/>
    <s v="High"/>
    <n v="2"/>
    <x v="0"/>
    <x v="0"/>
  </r>
  <r>
    <s v="2103-KOMB"/>
    <x v="0"/>
    <n v="44"/>
    <x v="2"/>
    <x v="0"/>
    <n v="0"/>
    <s v="No"/>
    <n v="0"/>
    <s v="ND"/>
    <s v="Hombre"/>
    <s v="Male"/>
    <x v="20"/>
    <s v="Yes"/>
    <s v="No"/>
    <x v="1"/>
    <n v="6"/>
    <x v="0"/>
    <x v="2"/>
    <s v="CREDIT CARD"/>
    <n v="6"/>
    <x v="0"/>
    <n v="6"/>
    <n v="279"/>
    <x v="0"/>
    <x v="0"/>
    <s v="2022-05-25"/>
    <d v="2022-05-25T00:00:00"/>
    <x v="749"/>
    <s v="Alto"/>
    <s v="High"/>
    <n v="6.2242174021665839"/>
    <x v="7"/>
    <s v="Teléfono"/>
    <s v="Phone"/>
    <b v="1"/>
    <s v="Yes"/>
    <s v="Gaming"/>
    <x v="0"/>
    <s v="Low"/>
    <n v="4.5454545454545456E-2"/>
    <x v="0"/>
    <x v="2"/>
  </r>
  <r>
    <s v="9639-CDJJ"/>
    <x v="0"/>
    <n v="71"/>
    <x v="1"/>
    <x v="1"/>
    <n v="1"/>
    <s v="Yes"/>
    <n v="0"/>
    <s v="NC"/>
    <s v="Female"/>
    <s v="Female"/>
    <x v="28"/>
    <s v="No"/>
    <s v="No"/>
    <x v="0"/>
    <n v="0"/>
    <x v="1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Gaming"/>
    <x v="1"/>
    <s v="High"/>
    <n v="0.12676056338028169"/>
    <x v="0"/>
    <x v="0"/>
  </r>
  <r>
    <s v="7675-RGES"/>
    <x v="1"/>
    <n v="1"/>
    <x v="3"/>
    <x v="18"/>
    <n v="1"/>
    <s v="Yes"/>
    <n v="0"/>
    <s v="KS"/>
    <s v="Female"/>
    <s v="Female"/>
    <x v="15"/>
    <s v="No"/>
    <s v="No"/>
    <x v="0"/>
    <n v="0"/>
    <x v="0"/>
    <x v="0"/>
    <s v="direct debit"/>
    <n v="18"/>
    <x v="1"/>
    <n v="18"/>
    <n v="18"/>
    <x v="1"/>
    <x v="8"/>
    <s v="2020-04-12"/>
    <d v="2020-04-12T00:00:00"/>
    <x v="1258"/>
    <s v="Bajo"/>
    <s v="Low"/>
    <n v="17.859479510664841"/>
    <x v="5"/>
    <s v="SMS"/>
    <s v="SMS"/>
    <b v="0"/>
    <s v="No"/>
    <s v="Running"/>
    <x v="0"/>
    <s v="Medium"/>
    <n v="3"/>
    <x v="0"/>
    <x v="0"/>
  </r>
  <r>
    <s v="2476-DQLP"/>
    <x v="0"/>
    <n v="73"/>
    <x v="1"/>
    <x v="13"/>
    <n v="0"/>
    <s v="No"/>
    <n v="26"/>
    <s v="MA"/>
    <s v="Female"/>
    <s v="Female"/>
    <x v="42"/>
    <s v="No"/>
    <s v="No"/>
    <x v="0"/>
    <n v="0"/>
    <x v="1"/>
    <x v="2"/>
    <s v="direct debit"/>
    <n v="49"/>
    <x v="1"/>
    <n v="49"/>
    <n v="3527"/>
    <x v="0"/>
    <x v="0"/>
    <s v="2021-03-01"/>
    <d v="2021-03-01T00:00:00"/>
    <x v="793"/>
    <s v="Medio"/>
    <s v="Medium"/>
    <n v="43.848238701110887"/>
    <x v="6"/>
    <s v="Teléfono"/>
    <s v="Phone"/>
    <b v="1"/>
    <s v="Yes"/>
    <s v="Cooking"/>
    <x v="1"/>
    <s v="High"/>
    <n v="0.1095890410958904"/>
    <x v="0"/>
    <x v="0"/>
  </r>
  <r>
    <s v="5965-MDXU"/>
    <x v="0"/>
    <n v="65"/>
    <x v="0"/>
    <x v="1"/>
    <n v="1"/>
    <s v="Yes"/>
    <n v="0"/>
    <s v="VT"/>
    <s v="Hombre"/>
    <s v="Male"/>
    <x v="19"/>
    <s v="No"/>
    <s v="No"/>
    <x v="0"/>
    <n v="0"/>
    <x v="1"/>
    <x v="1"/>
    <s v="CREDIT CARD"/>
    <n v="31"/>
    <x v="0"/>
    <n v="31"/>
    <n v="2057"/>
    <x v="0"/>
    <x v="0"/>
    <s v="2023/09/13"/>
    <d v="2023-09-13T00:00:00"/>
    <x v="841"/>
    <s v="Bajo"/>
    <s v="Low"/>
    <n v="31.53850725821999"/>
    <x v="3"/>
    <s v="Email"/>
    <s v="Email"/>
    <b v="1"/>
    <s v="Yes"/>
    <s v="Reading"/>
    <x v="1"/>
    <s v="Medium"/>
    <n v="9.2307692307692313E-2"/>
    <x v="0"/>
    <x v="0"/>
  </r>
  <r>
    <s v="0028-UCUF"/>
    <x v="0"/>
    <n v="58"/>
    <x v="1"/>
    <x v="4"/>
    <n v="1"/>
    <s v="Yes"/>
    <n v="0"/>
    <s v="ME"/>
    <s v="Female"/>
    <s v="Female"/>
    <x v="34"/>
    <s v="No"/>
    <s v="Yes"/>
    <x v="0"/>
    <n v="0"/>
    <x v="0"/>
    <x v="2"/>
    <s v="CREDIT CARD"/>
    <n v="51"/>
    <x v="0"/>
    <n v="51"/>
    <n v="2985"/>
    <x v="0"/>
    <x v="0"/>
    <s v="2020/04/06"/>
    <d v="2020-04-06T00:00:00"/>
    <x v="254"/>
    <s v="Medio"/>
    <s v="Medium"/>
    <n v="58.626973894985703"/>
    <x v="7"/>
    <s v="Teléfono"/>
    <s v="Phone"/>
    <b v="1"/>
    <s v="Yes"/>
    <s v="Cooking"/>
    <x v="1"/>
    <s v="Low"/>
    <n v="3.4482758620689655E-2"/>
    <x v="0"/>
    <x v="1"/>
  </r>
  <r>
    <s v="4796-XABB"/>
    <x v="0"/>
    <n v="52"/>
    <x v="1"/>
    <x v="3"/>
    <n v="1"/>
    <s v="Yes"/>
    <n v="0"/>
    <s v="MS"/>
    <s v="Female"/>
    <s v="Female"/>
    <x v="38"/>
    <s v="No"/>
    <s v="No"/>
    <x v="0"/>
    <n v="0"/>
    <x v="1"/>
    <x v="1"/>
    <s v="CREDIT CARD"/>
    <n v="20"/>
    <x v="0"/>
    <n v="20"/>
    <n v="1050"/>
    <x v="0"/>
    <x v="0"/>
    <s v="2021-12-01"/>
    <d v="2021-12-01T00:00:00"/>
    <x v="839"/>
    <s v="Medio"/>
    <s v="Medium"/>
    <n v="23.402084796950909"/>
    <x v="8"/>
    <s v="Email"/>
    <s v="Email"/>
    <b v="0"/>
    <s v="No"/>
    <s v="Running"/>
    <x v="0"/>
    <s v="High"/>
    <n v="0.17307692307692307"/>
    <x v="0"/>
    <x v="0"/>
  </r>
  <r>
    <s v="7624-ISYG"/>
    <x v="0"/>
    <n v="69"/>
    <x v="1"/>
    <x v="2"/>
    <n v="1"/>
    <s v="Yes"/>
    <n v="0"/>
    <s v="NC"/>
    <s v="Hombre"/>
    <s v="Male"/>
    <x v="9"/>
    <s v="No"/>
    <s v="No"/>
    <x v="1"/>
    <n v="2"/>
    <x v="0"/>
    <x v="2"/>
    <s v="direct debit"/>
    <n v="44"/>
    <x v="1"/>
    <n v="44"/>
    <n v="3037"/>
    <x v="0"/>
    <x v="0"/>
    <s v="2021-07-26"/>
    <d v="2021-07-26T00:00:00"/>
    <x v="551"/>
    <s v="Alto"/>
    <s v="High"/>
    <n v="36.521145300103427"/>
    <x v="3"/>
    <s v="Teléfono"/>
    <s v="Phone"/>
    <b v="1"/>
    <s v="Yes"/>
    <s v="Gaming"/>
    <x v="1"/>
    <s v="Medium"/>
    <n v="8.6956521739130432E-2"/>
    <x v="0"/>
    <x v="0"/>
  </r>
  <r>
    <s v="6480-EBJB"/>
    <x v="0"/>
    <n v="37"/>
    <x v="1"/>
    <x v="0"/>
    <n v="0"/>
    <s v="No"/>
    <n v="0"/>
    <s v="NV"/>
    <s v="Female"/>
    <s v="Female"/>
    <x v="47"/>
    <s v="Yes"/>
    <s v="No"/>
    <x v="0"/>
    <n v="0"/>
    <x v="0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Cooking"/>
    <x v="0"/>
    <s v="Medium"/>
    <n v="8.1081081081081086E-2"/>
    <x v="0"/>
    <x v="2"/>
  </r>
  <r>
    <s v="9464-NAXE"/>
    <x v="1"/>
    <n v="12"/>
    <x v="4"/>
    <x v="13"/>
    <n v="1"/>
    <s v="Yes"/>
    <n v="0"/>
    <s v="VA"/>
    <s v="Hombre"/>
    <s v="Male"/>
    <x v="45"/>
    <s v="No"/>
    <s v="No"/>
    <x v="0"/>
    <n v="0"/>
    <x v="0"/>
    <x v="0"/>
    <s v="direct debit"/>
    <n v="34"/>
    <x v="1"/>
    <n v="34"/>
    <n v="401"/>
    <x v="3"/>
    <x v="7"/>
    <s v="2022-09-12"/>
    <d v="2022-09-12T00:00:00"/>
    <x v="1260"/>
    <s v="Alto"/>
    <s v="High"/>
    <n v="32.272009624857432"/>
    <x v="6"/>
    <s v="SMS"/>
    <s v="SMS"/>
    <b v="0"/>
    <s v="No"/>
    <s v="Cooking"/>
    <x v="1"/>
    <s v="High"/>
    <n v="0.66666666666666663"/>
    <x v="0"/>
    <x v="0"/>
  </r>
  <r>
    <s v="9264-TMSP"/>
    <x v="0"/>
    <n v="70"/>
    <x v="1"/>
    <x v="7"/>
    <n v="1"/>
    <s v="Yes"/>
    <n v="0"/>
    <s v="GA"/>
    <s v="Hombre"/>
    <s v="Male"/>
    <x v="26"/>
    <s v="No"/>
    <s v="No"/>
    <x v="0"/>
    <n v="0"/>
    <x v="1"/>
    <x v="2"/>
    <s v="direct debit"/>
    <n v="26"/>
    <x v="1"/>
    <n v="26"/>
    <n v="1839"/>
    <x v="0"/>
    <x v="0"/>
    <s v="2023-12-10"/>
    <d v="2023-12-10T00:00:00"/>
    <x v="537"/>
    <s v="Medio"/>
    <s v="Medium"/>
    <n v="23.4589484683619"/>
    <x v="2"/>
    <s v="Teléfono"/>
    <s v="Phone"/>
    <b v="0"/>
    <s v="No"/>
    <s v="Cooking"/>
    <x v="0"/>
    <s v="Medium"/>
    <n v="5.7142857142857141E-2"/>
    <x v="0"/>
    <x v="0"/>
  </r>
  <r>
    <s v="9003-DQCX"/>
    <x v="1"/>
    <n v="4"/>
    <x v="5"/>
    <x v="32"/>
    <n v="1"/>
    <s v="Yes"/>
    <n v="0"/>
    <s v="MA"/>
    <s v="Hombre"/>
    <s v="Male"/>
    <x v="50"/>
    <s v="Yes"/>
    <s v="No"/>
    <x v="0"/>
    <n v="0"/>
    <x v="0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Cooking"/>
    <x v="1"/>
    <s v="Medium"/>
    <n v="1"/>
    <x v="1"/>
    <x v="2"/>
  </r>
  <r>
    <s v="3137-UHYB"/>
    <x v="0"/>
    <n v="5"/>
    <x v="1"/>
    <x v="7"/>
    <n v="1"/>
    <s v="Yes"/>
    <n v="0"/>
    <s v="NY"/>
    <s v="Female"/>
    <s v="Female"/>
    <x v="5"/>
    <s v="No"/>
    <s v="No"/>
    <x v="0"/>
    <n v="0"/>
    <x v="0"/>
    <x v="0"/>
    <s v="CREDIT CARD"/>
    <n v="39"/>
    <x v="0"/>
    <n v="39"/>
    <n v="211"/>
    <x v="0"/>
    <x v="0"/>
    <s v="2023/06/04"/>
    <d v="2023-06-04T00:00:00"/>
    <x v="25"/>
    <s v="Alto"/>
    <s v="High"/>
    <n v="33.551616228291273"/>
    <x v="4"/>
    <s v="SMS"/>
    <s v="SMS"/>
    <b v="1"/>
    <s v="Yes"/>
    <s v="Cooking"/>
    <x v="1"/>
    <s v="Low"/>
    <n v="0.2"/>
    <x v="0"/>
    <x v="0"/>
  </r>
  <r>
    <s v="3912-HVGY"/>
    <x v="0"/>
    <n v="52"/>
    <x v="1"/>
    <x v="9"/>
    <n v="1"/>
    <s v="Yes"/>
    <n v="0"/>
    <s v="RI"/>
    <s v="Hombre"/>
    <s v="Male"/>
    <x v="4"/>
    <s v="No"/>
    <s v="No"/>
    <x v="0"/>
    <n v="0"/>
    <x v="0"/>
    <x v="2"/>
    <s v="CREDIT CARD"/>
    <n v="31"/>
    <x v="0"/>
    <n v="31"/>
    <n v="1606"/>
    <x v="0"/>
    <x v="0"/>
    <s v="2022-10-31"/>
    <d v="2022-10-31T00:00:00"/>
    <x v="591"/>
    <s v="Bajo"/>
    <s v="Low"/>
    <n v="27.604501567078021"/>
    <x v="9"/>
    <s v="SMS"/>
    <s v="SMS"/>
    <b v="0"/>
    <s v="No"/>
    <s v="Reading"/>
    <x v="0"/>
    <s v="Medium"/>
    <n v="9.6153846153846159E-2"/>
    <x v="0"/>
    <x v="0"/>
  </r>
  <r>
    <s v="5488-EDRY"/>
    <x v="0"/>
    <n v="31"/>
    <x v="1"/>
    <x v="25"/>
    <n v="1"/>
    <s v="Yes"/>
    <n v="0"/>
    <s v="MT"/>
    <s v="Female"/>
    <s v="Female"/>
    <x v="57"/>
    <s v="Yes"/>
    <s v="No"/>
    <x v="1"/>
    <n v="3"/>
    <x v="1"/>
    <x v="2"/>
    <s v="CREDIT CARD"/>
    <n v="33"/>
    <x v="0"/>
    <n v="33"/>
    <n v="1026"/>
    <x v="0"/>
    <x v="0"/>
    <s v="2023/04/25"/>
    <d v="2023-04-25T00:00:00"/>
    <x v="861"/>
    <s v="Bajo"/>
    <s v="Low"/>
    <n v="31.58440286171269"/>
    <x v="5"/>
    <s v="Email"/>
    <s v="Email"/>
    <b v="0"/>
    <s v="No"/>
    <s v="Gaming"/>
    <x v="1"/>
    <s v="Medium"/>
    <n v="9.6774193548387094E-2"/>
    <x v="2"/>
    <x v="2"/>
  </r>
  <r>
    <s v="1155-PQHF"/>
    <x v="1"/>
    <n v="6"/>
    <x v="0"/>
    <x v="7"/>
    <n v="0"/>
    <s v="No"/>
    <n v="4"/>
    <s v="NM"/>
    <s v="Hombre"/>
    <s v="Male"/>
    <x v="31"/>
    <s v="No"/>
    <s v="No"/>
    <x v="0"/>
    <n v="0"/>
    <x v="0"/>
    <x v="0"/>
    <s v="CREDIT CARD"/>
    <n v="47"/>
    <x v="0"/>
    <n v="47"/>
    <n v="270"/>
    <x v="3"/>
    <x v="7"/>
    <s v="2021/06/10"/>
    <d v="2021-06-10T00:00:00"/>
    <x v="639"/>
    <s v="Bajo"/>
    <s v="Low"/>
    <n v="47.024045324091169"/>
    <x v="4"/>
    <s v="Email"/>
    <s v="Email"/>
    <b v="0"/>
    <s v="No"/>
    <s v="Gaming"/>
    <x v="1"/>
    <s v="Low"/>
    <n v="0.16666666666666666"/>
    <x v="0"/>
    <x v="0"/>
  </r>
  <r>
    <s v="2165-WPAW"/>
    <x v="0"/>
    <n v="67"/>
    <x v="1"/>
    <x v="18"/>
    <n v="1"/>
    <s v="Yes"/>
    <n v="0"/>
    <s v="IL"/>
    <s v="Female"/>
    <s v="Female"/>
    <x v="20"/>
    <s v="Yes"/>
    <s v="No"/>
    <x v="1"/>
    <n v="4"/>
    <x v="1"/>
    <x v="0"/>
    <s v="direct debit"/>
    <n v="33"/>
    <x v="1"/>
    <n v="33"/>
    <n v="2187"/>
    <x v="0"/>
    <x v="0"/>
    <s v="2023/05/24"/>
    <d v="2023-05-24T00:00:00"/>
    <x v="1261"/>
    <s v="Alto"/>
    <s v="High"/>
    <n v="34.644417559133132"/>
    <x v="2"/>
    <s v="Teléfono"/>
    <s v="Phone"/>
    <b v="0"/>
    <s v="No"/>
    <s v="Gaming"/>
    <x v="1"/>
    <s v="Medium"/>
    <n v="5.9701492537313432E-2"/>
    <x v="0"/>
    <x v="2"/>
  </r>
  <r>
    <s v="6650-FPRP"/>
    <x v="0"/>
    <n v="15"/>
    <x v="1"/>
    <x v="0"/>
    <n v="0"/>
    <s v="No"/>
    <n v="0"/>
    <s v="KY"/>
    <s v="Female"/>
    <s v="Female"/>
    <x v="4"/>
    <s v="No"/>
    <s v="No"/>
    <x v="1"/>
    <n v="5"/>
    <x v="0"/>
    <x v="2"/>
    <s v="CREDIT CARD"/>
    <n v="9"/>
    <x v="0"/>
    <n v="9"/>
    <n v="143"/>
    <x v="0"/>
    <x v="0"/>
    <s v="2023/09/14"/>
    <d v="2023-09-14T00:00:00"/>
    <x v="1262"/>
    <s v="Alto"/>
    <s v="High"/>
    <n v="8.6009731038405075"/>
    <x v="5"/>
    <s v="Email"/>
    <s v="Email"/>
    <b v="1"/>
    <s v="Yes"/>
    <s v="Running"/>
    <x v="0"/>
    <s v="Medium"/>
    <n v="0.2"/>
    <x v="0"/>
    <x v="0"/>
  </r>
  <r>
    <s v="1116-AMCN"/>
    <x v="0"/>
    <n v="1"/>
    <x v="1"/>
    <x v="0"/>
    <n v="0"/>
    <s v="No"/>
    <n v="0"/>
    <s v="AL"/>
    <s v="Hombre"/>
    <s v="Male"/>
    <x v="7"/>
    <s v="No"/>
    <s v="No"/>
    <x v="0"/>
    <n v="0"/>
    <x v="0"/>
    <x v="0"/>
    <s v="CREDIT CARD"/>
    <n v="13"/>
    <x v="0"/>
    <n v="13"/>
    <n v="13"/>
    <x v="0"/>
    <x v="0"/>
    <s v="2022-11-12"/>
    <d v="2022-11-12T00:00:00"/>
    <x v="763"/>
    <s v="Alto"/>
    <s v="High"/>
    <n v="14.583331779261719"/>
    <x v="8"/>
    <s v="SMS"/>
    <s v="SMS"/>
    <b v="1"/>
    <s v="Yes"/>
    <s v="Reading"/>
    <x v="0"/>
    <s v="High"/>
    <n v="9"/>
    <x v="0"/>
    <x v="0"/>
  </r>
  <r>
    <s v="6429-QRGK"/>
    <x v="1"/>
    <n v="48"/>
    <x v="2"/>
    <x v="1"/>
    <n v="0"/>
    <s v="No"/>
    <n v="31"/>
    <s v="MI"/>
    <s v="Female"/>
    <s v="Female"/>
    <x v="56"/>
    <s v="No"/>
    <s v="Yes"/>
    <x v="0"/>
    <n v="0"/>
    <x v="0"/>
    <x v="0"/>
    <s v="direct debit"/>
    <n v="51"/>
    <x v="1"/>
    <n v="51"/>
    <n v="2446"/>
    <x v="2"/>
    <x v="15"/>
    <s v="2021/04/14"/>
    <d v="2021-04-14T00:00:00"/>
    <x v="1263"/>
    <s v="Bajo"/>
    <s v="Low"/>
    <n v="56.581797697478862"/>
    <x v="6"/>
    <s v="Email"/>
    <s v="Email"/>
    <b v="1"/>
    <s v="Yes"/>
    <s v="Reading"/>
    <x v="1"/>
    <s v="High"/>
    <n v="0.16666666666666666"/>
    <x v="0"/>
    <x v="1"/>
  </r>
  <r>
    <s v="5408-KBNZ"/>
    <x v="0"/>
    <n v="1"/>
    <x v="2"/>
    <x v="0"/>
    <n v="0"/>
    <s v="No"/>
    <n v="0"/>
    <s v="VA"/>
    <s v="Female"/>
    <s v="Female"/>
    <x v="8"/>
    <s v="Yes"/>
    <s v="No"/>
    <x v="0"/>
    <n v="0"/>
    <x v="0"/>
    <x v="0"/>
    <s v="PAPER CHECK"/>
    <n v="10"/>
    <x v="3"/>
    <n v="10"/>
    <n v="14"/>
    <x v="0"/>
    <x v="0"/>
    <s v="2020-07-22"/>
    <d v="2020-07-22T00:00:00"/>
    <x v="1218"/>
    <s v="Alto"/>
    <s v="High"/>
    <n v="10.200864373856909"/>
    <x v="3"/>
    <s v="Teléfono"/>
    <s v="Phone"/>
    <b v="0"/>
    <s v="No"/>
    <s v="Running"/>
    <x v="0"/>
    <s v="Medium"/>
    <n v="6"/>
    <x v="0"/>
    <x v="2"/>
  </r>
  <r>
    <s v="1444-UPXI"/>
    <x v="0"/>
    <n v="19"/>
    <x v="1"/>
    <x v="0"/>
    <n v="0"/>
    <s v="No"/>
    <n v="0"/>
    <s v="WV"/>
    <s v="Hombre"/>
    <s v="Male"/>
    <x v="5"/>
    <s v="No"/>
    <s v="No"/>
    <x v="0"/>
    <n v="0"/>
    <x v="0"/>
    <x v="2"/>
    <s v="CREDIT CARD"/>
    <n v="10"/>
    <x v="0"/>
    <n v="10"/>
    <n v="196"/>
    <x v="0"/>
    <x v="0"/>
    <s v="2021-05-19"/>
    <d v="2021-05-19T00:00:00"/>
    <x v="994"/>
    <s v="Bajo"/>
    <s v="Low"/>
    <n v="10.09672071705204"/>
    <x v="10"/>
    <s v="Email"/>
    <s v="Email"/>
    <b v="0"/>
    <s v="No"/>
    <s v="Running"/>
    <x v="0"/>
    <s v="Medium"/>
    <n v="0.36842105263157893"/>
    <x v="0"/>
    <x v="0"/>
  </r>
  <r>
    <s v="3603-ESLN"/>
    <x v="1"/>
    <n v="18"/>
    <x v="4"/>
    <x v="7"/>
    <n v="1"/>
    <s v="Yes"/>
    <n v="0"/>
    <s v="MI"/>
    <s v="Hombre"/>
    <s v="Male"/>
    <x v="1"/>
    <s v="No"/>
    <s v="Yes"/>
    <x v="0"/>
    <n v="0"/>
    <x v="0"/>
    <x v="0"/>
    <s v="direct debit"/>
    <n v="39"/>
    <x v="1"/>
    <n v="39"/>
    <n v="709"/>
    <x v="3"/>
    <x v="7"/>
    <s v="2023/12/06"/>
    <d v="2023-12-06T00:00:00"/>
    <x v="1264"/>
    <s v="Alto"/>
    <s v="High"/>
    <n v="37.591963232227393"/>
    <x v="9"/>
    <s v="Email"/>
    <s v="Email"/>
    <b v="1"/>
    <s v="Yes"/>
    <s v="Reading"/>
    <x v="1"/>
    <s v="Medium"/>
    <n v="0.27777777777777779"/>
    <x v="0"/>
    <x v="1"/>
  </r>
  <r>
    <s v="9041-JQCT"/>
    <x v="1"/>
    <n v="21"/>
    <x v="4"/>
    <x v="17"/>
    <n v="0"/>
    <s v="No"/>
    <n v="5"/>
    <s v="MD"/>
    <s v="Female"/>
    <s v="Female"/>
    <x v="22"/>
    <s v="Yes"/>
    <s v="No"/>
    <x v="0"/>
    <n v="0"/>
    <x v="1"/>
    <x v="1"/>
    <s v="direct debit"/>
    <n v="35"/>
    <x v="1"/>
    <n v="35"/>
    <n v="721"/>
    <x v="3"/>
    <x v="1"/>
    <s v="2021-11-05"/>
    <d v="2021-11-05T00:00:00"/>
    <x v="1265"/>
    <s v="Alto"/>
    <s v="High"/>
    <n v="33.029256155713178"/>
    <x v="10"/>
    <s v="Teléfono"/>
    <s v="Phone"/>
    <b v="0"/>
    <s v="No"/>
    <s v="Gaming"/>
    <x v="1"/>
    <s v="Medium"/>
    <n v="0.33333333333333331"/>
    <x v="2"/>
    <x v="2"/>
  </r>
  <r>
    <s v="1368-FHUI"/>
    <x v="0"/>
    <n v="42"/>
    <x v="1"/>
    <x v="0"/>
    <n v="0"/>
    <s v="No"/>
    <n v="0"/>
    <s v="CA"/>
    <s v="Hombre"/>
    <s v="Male"/>
    <x v="4"/>
    <s v="No"/>
    <s v="No"/>
    <x v="0"/>
    <n v="0"/>
    <x v="0"/>
    <x v="1"/>
    <s v="direct debit"/>
    <n v="8"/>
    <x v="1"/>
    <n v="8"/>
    <n v="353"/>
    <x v="0"/>
    <x v="0"/>
    <s v="2021/08/12"/>
    <d v="2021-08-12T00:00:00"/>
    <x v="1046"/>
    <s v="Medio"/>
    <s v="Medium"/>
    <n v="7.754753137725185"/>
    <x v="6"/>
    <s v="SMS"/>
    <s v="SMS"/>
    <b v="0"/>
    <s v="No"/>
    <s v="Gaming"/>
    <x v="0"/>
    <s v="High"/>
    <n v="0.19047619047619047"/>
    <x v="0"/>
    <x v="0"/>
  </r>
  <r>
    <s v="2340-GDGK"/>
    <x v="0"/>
    <n v="1"/>
    <x v="1"/>
    <x v="0"/>
    <n v="0"/>
    <s v="No"/>
    <n v="0"/>
    <s v="CT"/>
    <s v="Female"/>
    <s v="Female"/>
    <x v="26"/>
    <s v="No"/>
    <s v="No"/>
    <x v="0"/>
    <n v="0"/>
    <x v="0"/>
    <x v="0"/>
    <s v="PAPER CHECK"/>
    <n v="13"/>
    <x v="3"/>
    <n v="13"/>
    <n v="13"/>
    <x v="0"/>
    <x v="0"/>
    <s v="2021-07-14"/>
    <d v="2021-07-14T00:00:00"/>
    <x v="173"/>
    <s v="Alto"/>
    <s v="High"/>
    <n v="14.90704709754139"/>
    <x v="5"/>
    <s v="Email"/>
    <s v="Email"/>
    <b v="0"/>
    <s v="No"/>
    <s v="Reading"/>
    <x v="0"/>
    <s v="Medium"/>
    <n v="3"/>
    <x v="0"/>
    <x v="0"/>
  </r>
  <r>
    <s v="7073-JEYW"/>
    <x v="0"/>
    <n v="47"/>
    <x v="0"/>
    <x v="8"/>
    <n v="1"/>
    <s v="Yes"/>
    <n v="0"/>
    <s v="WA"/>
    <s v="Female"/>
    <s v="Female"/>
    <x v="62"/>
    <s v="Yes"/>
    <s v="No"/>
    <x v="0"/>
    <n v="0"/>
    <x v="0"/>
    <x v="0"/>
    <s v="CREDIT CARD"/>
    <n v="38"/>
    <x v="0"/>
    <n v="38"/>
    <n v="1796"/>
    <x v="0"/>
    <x v="0"/>
    <s v="2022/09/26"/>
    <d v="2022-09-26T00:00:00"/>
    <x v="808"/>
    <s v="Medio"/>
    <s v="Medium"/>
    <n v="40.786091050144577"/>
    <x v="4"/>
    <s v="Email"/>
    <s v="Email"/>
    <b v="0"/>
    <s v="No"/>
    <s v="Gaming"/>
    <x v="1"/>
    <s v="Low"/>
    <n v="2.1276595744680851E-2"/>
    <x v="1"/>
    <x v="2"/>
  </r>
  <r>
    <s v="3725-BWHA"/>
    <x v="0"/>
    <n v="71"/>
    <x v="1"/>
    <x v="7"/>
    <n v="1"/>
    <s v="Yes"/>
    <n v="0"/>
    <s v="ND"/>
    <s v="Hombre"/>
    <s v="Male"/>
    <x v="51"/>
    <s v="No"/>
    <s v="No"/>
    <x v="1"/>
    <n v="3"/>
    <x v="0"/>
    <x v="1"/>
    <s v="direct debit"/>
    <n v="31"/>
    <x v="1"/>
    <n v="31"/>
    <n v="2178"/>
    <x v="0"/>
    <x v="0"/>
    <s v="2020/09/25"/>
    <d v="2020-09-25T00:00:00"/>
    <x v="63"/>
    <s v="Bajo"/>
    <s v="Low"/>
    <n v="33.799713738702948"/>
    <x v="1"/>
    <s v="Teléfono"/>
    <s v="Phone"/>
    <b v="0"/>
    <s v="No"/>
    <s v="Reading"/>
    <x v="1"/>
    <s v="High"/>
    <n v="0.14084507042253522"/>
    <x v="0"/>
    <x v="0"/>
  </r>
  <r>
    <s v="9236-YKWU"/>
    <x v="0"/>
    <n v="18"/>
    <x v="1"/>
    <x v="0"/>
    <n v="0"/>
    <s v="No"/>
    <n v="0"/>
    <s v="ID"/>
    <s v="Hombre"/>
    <s v="Male"/>
    <x v="33"/>
    <s v="Yes"/>
    <s v="No"/>
    <x v="0"/>
    <n v="0"/>
    <x v="0"/>
    <x v="1"/>
    <s v="direct debit"/>
    <n v="12"/>
    <x v="1"/>
    <n v="12"/>
    <n v="218"/>
    <x v="0"/>
    <x v="0"/>
    <s v="2021-01-29"/>
    <d v="2021-01-29T00:00:00"/>
    <x v="607"/>
    <s v="Bajo"/>
    <s v="Low"/>
    <n v="14.195629691396009"/>
    <x v="1"/>
    <s v="Teléfono"/>
    <s v="Phone"/>
    <b v="0"/>
    <s v="No"/>
    <s v="Running"/>
    <x v="0"/>
    <s v="High"/>
    <n v="0.55555555555555558"/>
    <x v="0"/>
    <x v="2"/>
  </r>
  <r>
    <s v="9232-JDQM"/>
    <x v="0"/>
    <n v="5"/>
    <x v="1"/>
    <x v="0"/>
    <n v="0"/>
    <s v="No"/>
    <n v="0"/>
    <s v="NC"/>
    <s v="Female"/>
    <s v="Female"/>
    <x v="25"/>
    <s v="No"/>
    <s v="No"/>
    <x v="1"/>
    <n v="6"/>
    <x v="0"/>
    <x v="0"/>
    <s v="CREDIT CARD"/>
    <n v="9"/>
    <x v="0"/>
    <n v="9"/>
    <n v="41"/>
    <x v="0"/>
    <x v="0"/>
    <s v="2020/08/18"/>
    <d v="2020-08-18T00:00:00"/>
    <x v="778"/>
    <s v="Alto"/>
    <s v="High"/>
    <n v="7.9280121632200036"/>
    <x v="6"/>
    <s v="SMS"/>
    <s v="SMS"/>
    <b v="1"/>
    <s v="Yes"/>
    <s v="Running"/>
    <x v="0"/>
    <s v="High"/>
    <n v="1.6"/>
    <x v="0"/>
    <x v="0"/>
  </r>
  <r>
    <s v="5146-ALIQ"/>
    <x v="0"/>
    <n v="43"/>
    <x v="1"/>
    <x v="0"/>
    <n v="0"/>
    <s v="No"/>
    <n v="0"/>
    <s v="VT"/>
    <s v="Female"/>
    <s v="Female"/>
    <x v="21"/>
    <s v="No"/>
    <s v="No"/>
    <x v="1"/>
    <n v="2"/>
    <x v="0"/>
    <x v="2"/>
    <s v="direct debit"/>
    <n v="9"/>
    <x v="1"/>
    <n v="9"/>
    <n v="405"/>
    <x v="0"/>
    <x v="0"/>
    <s v="2022/12/30"/>
    <d v="2022-12-30T00:00:00"/>
    <x v="217"/>
    <s v="Medio"/>
    <s v="Medium"/>
    <n v="8.8965364032813685"/>
    <x v="2"/>
    <s v="SMS"/>
    <s v="SMS"/>
    <b v="1"/>
    <s v="Yes"/>
    <s v="Reading"/>
    <x v="0"/>
    <s v="Medium"/>
    <n v="9.3023255813953487E-2"/>
    <x v="0"/>
    <x v="0"/>
  </r>
  <r>
    <s v="3689-KQVT"/>
    <x v="0"/>
    <n v="69"/>
    <x v="1"/>
    <x v="16"/>
    <n v="1"/>
    <s v="Yes"/>
    <n v="0"/>
    <s v="FL"/>
    <s v="Female"/>
    <s v="Female"/>
    <x v="8"/>
    <s v="Yes"/>
    <s v="No"/>
    <x v="0"/>
    <n v="0"/>
    <x v="1"/>
    <x v="2"/>
    <s v="direct debit"/>
    <n v="34"/>
    <x v="1"/>
    <n v="34"/>
    <n v="2373"/>
    <x v="0"/>
    <x v="0"/>
    <s v="2020/09/22"/>
    <d v="2020-09-22T00:00:00"/>
    <x v="1266"/>
    <s v="Alto"/>
    <s v="High"/>
    <n v="27.864245124309999"/>
    <x v="3"/>
    <s v="Email"/>
    <s v="Email"/>
    <b v="1"/>
    <s v="Yes"/>
    <s v="Running"/>
    <x v="0"/>
    <s v="Medium"/>
    <n v="8.6956521739130432E-2"/>
    <x v="0"/>
    <x v="2"/>
  </r>
  <r>
    <s v="0262-ISLJ"/>
    <x v="0"/>
    <n v="46"/>
    <x v="1"/>
    <x v="5"/>
    <n v="1"/>
    <s v="Yes"/>
    <n v="0"/>
    <s v="WI"/>
    <s v="Hombre"/>
    <s v="Male"/>
    <x v="36"/>
    <s v="No"/>
    <s v="No"/>
    <x v="1"/>
    <n v="5"/>
    <x v="0"/>
    <x v="0"/>
    <s v="direct debit"/>
    <n v="42"/>
    <x v="1"/>
    <n v="42"/>
    <n v="1937"/>
    <x v="0"/>
    <x v="0"/>
    <s v="2023/01/17"/>
    <d v="2023-01-17T00:00:00"/>
    <x v="302"/>
    <s v="Bajo"/>
    <s v="Low"/>
    <n v="40.583525356654583"/>
    <x v="10"/>
    <s v="Email"/>
    <s v="Email"/>
    <b v="0"/>
    <s v="No"/>
    <s v="Cooking"/>
    <x v="1"/>
    <s v="Medium"/>
    <n v="0.15217391304347827"/>
    <x v="0"/>
    <x v="0"/>
  </r>
  <r>
    <s v="4989-KKTB"/>
    <x v="1"/>
    <n v="34"/>
    <x v="1"/>
    <x v="9"/>
    <n v="1"/>
    <s v="Yes"/>
    <n v="0"/>
    <s v="OH"/>
    <s v="Female"/>
    <s v="Female"/>
    <x v="35"/>
    <s v="No"/>
    <s v="Yes"/>
    <x v="0"/>
    <n v="0"/>
    <x v="1"/>
    <x v="0"/>
    <s v="direct debit"/>
    <n v="55"/>
    <x v="1"/>
    <n v="55"/>
    <n v="1885"/>
    <x v="1"/>
    <x v="6"/>
    <s v="2023/06/21"/>
    <d v="2023-06-21T00:00:00"/>
    <x v="51"/>
    <s v="Alto"/>
    <s v="High"/>
    <n v="63.987757313156393"/>
    <x v="8"/>
    <s v="SMS"/>
    <s v="SMS"/>
    <b v="0"/>
    <s v="No"/>
    <s v="Reading"/>
    <x v="2"/>
    <s v="High"/>
    <n v="0.26470588235294118"/>
    <x v="0"/>
    <x v="1"/>
  </r>
  <r>
    <s v="4646-NGEL"/>
    <x v="0"/>
    <n v="72"/>
    <x v="2"/>
    <x v="7"/>
    <n v="1"/>
    <s v="Yes"/>
    <n v="0"/>
    <s v="NC"/>
    <s v="Hombre"/>
    <s v="Male"/>
    <x v="7"/>
    <s v="No"/>
    <s v="No"/>
    <x v="0"/>
    <n v="0"/>
    <x v="1"/>
    <x v="2"/>
    <s v="CREDIT CARD"/>
    <n v="56"/>
    <x v="0"/>
    <n v="56"/>
    <n v="3989"/>
    <x v="0"/>
    <x v="0"/>
    <s v="2021-01-16"/>
    <d v="2021-01-16T00:00:00"/>
    <x v="1267"/>
    <s v="Bajo"/>
    <s v="Low"/>
    <n v="55.615150507847503"/>
    <x v="8"/>
    <s v="Teléfono"/>
    <s v="Phone"/>
    <b v="0"/>
    <s v="No"/>
    <s v="Cooking"/>
    <x v="1"/>
    <s v="High"/>
    <n v="0.125"/>
    <x v="0"/>
    <x v="0"/>
  </r>
  <r>
    <s v="7420-TFLD"/>
    <x v="0"/>
    <n v="46"/>
    <x v="1"/>
    <x v="3"/>
    <n v="1"/>
    <s v="Yes"/>
    <n v="0"/>
    <s v="OR"/>
    <s v="Female"/>
    <s v="Female"/>
    <x v="9"/>
    <s v="No"/>
    <s v="No"/>
    <x v="0"/>
    <n v="0"/>
    <x v="0"/>
    <x v="0"/>
    <s v="direct debit"/>
    <n v="28"/>
    <x v="1"/>
    <n v="28"/>
    <n v="1316"/>
    <x v="0"/>
    <x v="0"/>
    <s v="2021/01/02"/>
    <d v="2021-01-02T00:00:00"/>
    <x v="723"/>
    <s v="Bajo"/>
    <s v="Low"/>
    <n v="32.748970701122367"/>
    <x v="10"/>
    <s v="Teléfono"/>
    <s v="Phone"/>
    <b v="1"/>
    <s v="Yes"/>
    <s v="Cooking"/>
    <x v="1"/>
    <s v="Medium"/>
    <n v="0.15217391304347827"/>
    <x v="0"/>
    <x v="0"/>
  </r>
  <r>
    <s v="9406-WTYV"/>
    <x v="0"/>
    <n v="1"/>
    <x v="1"/>
    <x v="7"/>
    <n v="1"/>
    <s v="Yes"/>
    <n v="0"/>
    <s v="MD"/>
    <s v="Female"/>
    <s v="Female"/>
    <x v="51"/>
    <s v="No"/>
    <s v="No"/>
    <x v="1"/>
    <n v="5"/>
    <x v="0"/>
    <x v="0"/>
    <s v="CREDIT CARD"/>
    <n v="14"/>
    <x v="0"/>
    <n v="14"/>
    <n v="14"/>
    <x v="0"/>
    <x v="0"/>
    <s v="2022/08/05"/>
    <d v="2022-08-05T00:00:00"/>
    <x v="762"/>
    <s v="Alto"/>
    <s v="High"/>
    <n v="16.168594407445411"/>
    <x v="1"/>
    <s v="Email"/>
    <s v="Email"/>
    <b v="0"/>
    <s v="No"/>
    <s v="Gaming"/>
    <x v="0"/>
    <s v="High"/>
    <n v="10"/>
    <x v="0"/>
    <x v="0"/>
  </r>
  <r>
    <s v="7027-OUXO"/>
    <x v="0"/>
    <n v="33"/>
    <x v="1"/>
    <x v="7"/>
    <n v="0"/>
    <s v="No"/>
    <n v="66"/>
    <s v="KY"/>
    <s v="Female"/>
    <s v="Female"/>
    <x v="38"/>
    <s v="No"/>
    <s v="No"/>
    <x v="1"/>
    <n v="3"/>
    <x v="0"/>
    <x v="0"/>
    <s v="PAPER CHECK"/>
    <n v="19"/>
    <x v="3"/>
    <n v="19"/>
    <n v="622"/>
    <x v="0"/>
    <x v="0"/>
    <s v="2020-05-18"/>
    <d v="2020-05-18T00:00:00"/>
    <x v="935"/>
    <s v="Alto"/>
    <s v="High"/>
    <n v="17.437499791120569"/>
    <x v="1"/>
    <s v="Teléfono"/>
    <s v="Phone"/>
    <b v="1"/>
    <s v="Yes"/>
    <s v="Running"/>
    <x v="0"/>
    <s v="High"/>
    <n v="0.30303030303030304"/>
    <x v="0"/>
    <x v="0"/>
  </r>
  <r>
    <s v="0003-PKVZ"/>
    <x v="1"/>
    <n v="38"/>
    <x v="0"/>
    <x v="4"/>
    <n v="1"/>
    <s v="Yes"/>
    <n v="0"/>
    <s v="WV"/>
    <s v="Female"/>
    <s v="Female"/>
    <x v="44"/>
    <s v="No"/>
    <s v="Yes"/>
    <x v="0"/>
    <n v="0"/>
    <x v="0"/>
    <x v="0"/>
    <s v="direct debit"/>
    <n v="64"/>
    <x v="1"/>
    <n v="64"/>
    <n v="2419"/>
    <x v="2"/>
    <x v="2"/>
    <s v="2021-07-15"/>
    <d v="2021-07-15T00:00:00"/>
    <x v="1218"/>
    <s v="Bajo"/>
    <s v="Low"/>
    <n v="75.904403415306774"/>
    <x v="1"/>
    <s v="Teléfono"/>
    <s v="Phone"/>
    <b v="0"/>
    <s v="No"/>
    <s v="Running"/>
    <x v="2"/>
    <s v="High"/>
    <n v="0.26315789473684209"/>
    <x v="0"/>
    <x v="1"/>
  </r>
  <r>
    <s v="2650-QABA"/>
    <x v="0"/>
    <n v="52"/>
    <x v="1"/>
    <x v="1"/>
    <n v="1"/>
    <s v="Yes"/>
    <n v="0"/>
    <s v="CT"/>
    <s v="Hombre"/>
    <s v="Male"/>
    <x v="27"/>
    <s v="No"/>
    <s v="Yes"/>
    <x v="0"/>
    <n v="0"/>
    <x v="1"/>
    <x v="1"/>
    <s v="direct debit"/>
    <n v="54"/>
    <x v="1"/>
    <n v="54"/>
    <n v="2778"/>
    <x v="0"/>
    <x v="0"/>
    <s v="2023/07/10"/>
    <d v="2023-07-10T00:00:00"/>
    <x v="163"/>
    <s v="Medio"/>
    <s v="Medium"/>
    <n v="53.182064728561791"/>
    <x v="10"/>
    <s v="Email"/>
    <s v="Email"/>
    <b v="1"/>
    <s v="Yes"/>
    <s v="Gaming"/>
    <x v="1"/>
    <s v="Medium"/>
    <n v="0.13461538461538461"/>
    <x v="0"/>
    <x v="1"/>
  </r>
  <r>
    <s v="1600-FKBH"/>
    <x v="0"/>
    <n v="9"/>
    <x v="0"/>
    <x v="0"/>
    <n v="0"/>
    <s v="No"/>
    <n v="0"/>
    <s v="WA"/>
    <s v="Hombre"/>
    <s v="Male"/>
    <x v="7"/>
    <s v="No"/>
    <s v="No"/>
    <x v="1"/>
    <n v="6"/>
    <x v="0"/>
    <x v="0"/>
    <s v="CREDIT CARD"/>
    <n v="11"/>
    <x v="0"/>
    <n v="11"/>
    <n v="99"/>
    <x v="0"/>
    <x v="0"/>
    <s v="2022-09-18"/>
    <d v="2022-09-18T00:00:00"/>
    <x v="1268"/>
    <s v="Alto"/>
    <s v="High"/>
    <n v="9.0244037569290416"/>
    <x v="10"/>
    <s v="SMS"/>
    <s v="SMS"/>
    <b v="1"/>
    <s v="Yes"/>
    <s v="Gaming"/>
    <x v="0"/>
    <s v="Medium"/>
    <n v="0.77777777777777779"/>
    <x v="0"/>
    <x v="0"/>
  </r>
  <r>
    <s v="1069-PLVC"/>
    <x v="0"/>
    <n v="54"/>
    <x v="3"/>
    <x v="7"/>
    <n v="1"/>
    <s v="Yes"/>
    <n v="0"/>
    <s v="MA"/>
    <s v="Female"/>
    <s v="Female"/>
    <x v="34"/>
    <s v="No"/>
    <s v="Yes"/>
    <x v="0"/>
    <n v="0"/>
    <x v="1"/>
    <x v="0"/>
    <s v="CREDIT CARD"/>
    <n v="48"/>
    <x v="0"/>
    <n v="48"/>
    <n v="2593"/>
    <x v="0"/>
    <x v="0"/>
    <s v="2020/05/26"/>
    <d v="2020-05-26T00:00:00"/>
    <x v="185"/>
    <s v="Bajo"/>
    <s v="Low"/>
    <n v="48.577493887630858"/>
    <x v="10"/>
    <s v="SMS"/>
    <s v="SMS"/>
    <b v="1"/>
    <s v="Yes"/>
    <s v="Cooking"/>
    <x v="1"/>
    <s v="Medium"/>
    <n v="0.12962962962962962"/>
    <x v="0"/>
    <x v="1"/>
  </r>
  <r>
    <s v="9108-SGNE"/>
    <x v="0"/>
    <n v="10"/>
    <x v="1"/>
    <x v="0"/>
    <n v="0"/>
    <s v="No"/>
    <n v="0"/>
    <s v="MS"/>
    <s v="Hombre"/>
    <s v="Male"/>
    <x v="18"/>
    <s v="No"/>
    <s v="No"/>
    <x v="0"/>
    <n v="0"/>
    <x v="0"/>
    <x v="0"/>
    <s v="CREDIT CARD"/>
    <n v="10"/>
    <x v="0"/>
    <n v="10"/>
    <n v="99"/>
    <x v="0"/>
    <x v="0"/>
    <s v="2021-09-03"/>
    <d v="2021-09-03T00:00:00"/>
    <x v="1137"/>
    <s v="Alto"/>
    <s v="High"/>
    <n v="10.5750606076819"/>
    <x v="6"/>
    <s v="SMS"/>
    <s v="SMS"/>
    <b v="1"/>
    <s v="Yes"/>
    <s v="Reading"/>
    <x v="0"/>
    <s v="High"/>
    <n v="0.8"/>
    <x v="0"/>
    <x v="0"/>
  </r>
  <r>
    <s v="0036-XKEJ"/>
    <x v="0"/>
    <n v="26"/>
    <x v="0"/>
    <x v="3"/>
    <n v="1"/>
    <s v="Yes"/>
    <n v="0"/>
    <s v="ID"/>
    <s v="Female"/>
    <s v="Female"/>
    <x v="30"/>
    <s v="No"/>
    <s v="Yes"/>
    <x v="1"/>
    <n v="2"/>
    <x v="1"/>
    <x v="2"/>
    <s v="direct debit"/>
    <n v="36"/>
    <x v="1"/>
    <n v="36"/>
    <n v="927"/>
    <x v="0"/>
    <x v="0"/>
    <s v="2021-06-08"/>
    <d v="2021-06-08T00:00:00"/>
    <x v="1269"/>
    <s v="Bajo"/>
    <s v="Low"/>
    <n v="31.1045901652525"/>
    <x v="6"/>
    <s v="Email"/>
    <s v="Email"/>
    <b v="1"/>
    <s v="Yes"/>
    <s v="Running"/>
    <x v="1"/>
    <s v="High"/>
    <n v="0.30769230769230771"/>
    <x v="0"/>
    <x v="1"/>
  </r>
  <r>
    <s v="8195-TIHI"/>
    <x v="1"/>
    <n v="2"/>
    <x v="0"/>
    <x v="16"/>
    <n v="1"/>
    <s v="Yes"/>
    <n v="0"/>
    <s v="NJ"/>
    <s v="Female"/>
    <s v="Female"/>
    <x v="31"/>
    <s v="No"/>
    <s v="No"/>
    <x v="0"/>
    <n v="0"/>
    <x v="0"/>
    <x v="0"/>
    <s v="direct debit"/>
    <n v="46"/>
    <x v="1"/>
    <n v="46"/>
    <n v="90"/>
    <x v="2"/>
    <x v="16"/>
    <s v="2022/02/12"/>
    <d v="2022-02-12T00:00:00"/>
    <x v="298"/>
    <s v="Bajo"/>
    <s v="Low"/>
    <n v="41.953960952780641"/>
    <x v="9"/>
    <s v="Email"/>
    <s v="Email"/>
    <b v="1"/>
    <s v="Yes"/>
    <s v="Gaming"/>
    <x v="1"/>
    <s v="Medium"/>
    <n v="2.5"/>
    <x v="0"/>
    <x v="0"/>
  </r>
  <r>
    <s v="3546-HPSO"/>
    <x v="0"/>
    <n v="63"/>
    <x v="1"/>
    <x v="3"/>
    <n v="1"/>
    <s v="Yes"/>
    <n v="0"/>
    <s v="NJ"/>
    <s v="Female"/>
    <s v="Female"/>
    <x v="23"/>
    <s v="No"/>
    <s v="No"/>
    <x v="1"/>
    <n v="3"/>
    <x v="0"/>
    <x v="1"/>
    <s v="direct debit"/>
    <n v="19"/>
    <x v="1"/>
    <n v="19"/>
    <n v="1172"/>
    <x v="0"/>
    <x v="0"/>
    <s v="2021-04-19"/>
    <d v="2021-04-19T00:00:00"/>
    <x v="586"/>
    <s v="Alto"/>
    <s v="High"/>
    <n v="15.862736576394139"/>
    <x v="3"/>
    <s v="SMS"/>
    <s v="SMS"/>
    <b v="0"/>
    <s v="No"/>
    <s v="Running"/>
    <x v="0"/>
    <s v="Medium"/>
    <n v="9.5238095238095233E-2"/>
    <x v="0"/>
    <x v="0"/>
  </r>
  <r>
    <s v="2605-TOXT"/>
    <x v="0"/>
    <n v="47"/>
    <x v="1"/>
    <x v="0"/>
    <n v="0"/>
    <s v="No"/>
    <n v="0"/>
    <s v="MD"/>
    <s v="Female"/>
    <s v="Female"/>
    <x v="14"/>
    <s v="No"/>
    <s v="No"/>
    <x v="0"/>
    <n v="0"/>
    <x v="0"/>
    <x v="1"/>
    <s v="CREDIT CARD"/>
    <n v="16"/>
    <x v="0"/>
    <n v="16"/>
    <n v="755"/>
    <x v="0"/>
    <x v="0"/>
    <s v="2020-01-16"/>
    <d v="2020-01-16T00:00:00"/>
    <x v="67"/>
    <s v="Bajo"/>
    <s v="Low"/>
    <n v="13.96948445509542"/>
    <x v="2"/>
    <s v="Teléfono"/>
    <s v="Phone"/>
    <b v="0"/>
    <s v="No"/>
    <s v="Gaming"/>
    <x v="0"/>
    <s v="Medium"/>
    <n v="8.5106382978723402E-2"/>
    <x v="0"/>
    <x v="0"/>
  </r>
  <r>
    <s v="0977-JHBI"/>
    <x v="1"/>
    <n v="9"/>
    <x v="4"/>
    <x v="4"/>
    <n v="1"/>
    <s v="Yes"/>
    <n v="0"/>
    <s v="VT"/>
    <s v="Female"/>
    <s v="Female"/>
    <x v="2"/>
    <s v="No"/>
    <s v="Yes"/>
    <x v="0"/>
    <n v="0"/>
    <x v="0"/>
    <x v="0"/>
    <s v="direct debit"/>
    <n v="28"/>
    <x v="1"/>
    <n v="28"/>
    <n v="262"/>
    <x v="3"/>
    <x v="7"/>
    <s v="2022/12/01"/>
    <d v="2022-12-01T00:00:00"/>
    <x v="355"/>
    <s v="Alto"/>
    <s v="High"/>
    <n v="29.207097979651451"/>
    <x v="2"/>
    <s v="SMS"/>
    <s v="SMS"/>
    <b v="1"/>
    <s v="Yes"/>
    <s v="Reading"/>
    <x v="0"/>
    <s v="Medium"/>
    <n v="0.44444444444444442"/>
    <x v="0"/>
    <x v="1"/>
  </r>
  <r>
    <s v="7023-YWYM"/>
    <x v="0"/>
    <n v="46"/>
    <x v="1"/>
    <x v="0"/>
    <n v="0"/>
    <s v="No"/>
    <n v="0"/>
    <s v="KY"/>
    <s v="Female"/>
    <s v="Female"/>
    <x v="13"/>
    <s v="No"/>
    <s v="No"/>
    <x v="0"/>
    <n v="0"/>
    <x v="0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Gaming"/>
    <x v="0"/>
    <s v="Medium"/>
    <n v="8.6956521739130432E-2"/>
    <x v="0"/>
    <x v="0"/>
  </r>
  <r>
    <s v="9291-VXNF"/>
    <x v="0"/>
    <n v="71"/>
    <x v="1"/>
    <x v="11"/>
    <n v="1"/>
    <s v="Yes"/>
    <n v="0"/>
    <s v="AZ"/>
    <s v="Female"/>
    <s v="Female"/>
    <x v="9"/>
    <s v="No"/>
    <s v="No"/>
    <x v="1"/>
    <n v="4"/>
    <x v="0"/>
    <x v="2"/>
    <s v="CREDIT CARD"/>
    <n v="20"/>
    <x v="0"/>
    <n v="20"/>
    <n v="1380"/>
    <x v="0"/>
    <x v="0"/>
    <s v="2021/08/29"/>
    <d v="2021-08-29T00:00:00"/>
    <x v="690"/>
    <s v="Bajo"/>
    <s v="Low"/>
    <n v="23.532832178871541"/>
    <x v="2"/>
    <s v="SMS"/>
    <s v="SMS"/>
    <b v="0"/>
    <s v="No"/>
    <s v="Cooking"/>
    <x v="0"/>
    <s v="Medium"/>
    <n v="5.6338028169014086E-2"/>
    <x v="0"/>
    <x v="0"/>
  </r>
  <r>
    <s v="3986-FWFZ"/>
    <x v="0"/>
    <n v="66"/>
    <x v="1"/>
    <x v="2"/>
    <n v="1"/>
    <s v="Yes"/>
    <n v="0"/>
    <s v="ME"/>
    <s v="Hombre"/>
    <s v="Male"/>
    <x v="34"/>
    <s v="No"/>
    <s v="Yes"/>
    <x v="0"/>
    <n v="0"/>
    <x v="1"/>
    <x v="1"/>
    <s v="direct debit"/>
    <n v="64"/>
    <x v="1"/>
    <n v="64"/>
    <n v="4208"/>
    <x v="0"/>
    <x v="0"/>
    <s v="2022-07-05"/>
    <d v="2022-07-05T00:00:00"/>
    <x v="84"/>
    <s v="Alto"/>
    <s v="High"/>
    <n v="52.903075394038552"/>
    <x v="4"/>
    <s v="Teléfono"/>
    <s v="Phone"/>
    <b v="0"/>
    <s v="No"/>
    <s v="Gaming"/>
    <x v="1"/>
    <s v="Low"/>
    <n v="1.5151515151515152E-2"/>
    <x v="0"/>
    <x v="1"/>
  </r>
  <r>
    <s v="3368-UWVA"/>
    <x v="1"/>
    <n v="5"/>
    <x v="1"/>
    <x v="10"/>
    <n v="1"/>
    <s v="Yes"/>
    <n v="0"/>
    <s v="AK"/>
    <s v="Hombre"/>
    <s v="Male"/>
    <x v="13"/>
    <s v="No"/>
    <s v="No"/>
    <x v="1"/>
    <n v="3"/>
    <x v="0"/>
    <x v="0"/>
    <s v="direct debit"/>
    <n v="19"/>
    <x v="1"/>
    <n v="19"/>
    <n v="88"/>
    <x v="1"/>
    <x v="6"/>
    <s v="2022/07/09"/>
    <d v="2022-07-09T00:00:00"/>
    <x v="1238"/>
    <s v="Bajo"/>
    <s v="Low"/>
    <n v="19.944095138036602"/>
    <x v="4"/>
    <s v="Email"/>
    <s v="Email"/>
    <b v="1"/>
    <s v="Yes"/>
    <s v="Cooking"/>
    <x v="0"/>
    <s v="Low"/>
    <n v="0.2"/>
    <x v="2"/>
    <x v="0"/>
  </r>
  <r>
    <s v="9507-FLRG"/>
    <x v="0"/>
    <n v="29"/>
    <x v="1"/>
    <x v="12"/>
    <n v="1"/>
    <s v="Yes"/>
    <n v="0"/>
    <s v="NE"/>
    <s v="Female"/>
    <s v="Female"/>
    <x v="13"/>
    <s v="No"/>
    <s v="No"/>
    <x v="0"/>
    <n v="0"/>
    <x v="0"/>
    <x v="0"/>
    <s v="direct debit"/>
    <n v="45"/>
    <x v="1"/>
    <n v="45"/>
    <n v="1281"/>
    <x v="0"/>
    <x v="0"/>
    <s v="2023-10-11"/>
    <d v="2023-10-11T00:00:00"/>
    <x v="955"/>
    <s v="Bajo"/>
    <s v="Low"/>
    <n v="49.399547054738392"/>
    <x v="6"/>
    <s v="Email"/>
    <s v="Email"/>
    <b v="1"/>
    <s v="Yes"/>
    <s v="Running"/>
    <x v="1"/>
    <s v="High"/>
    <n v="0.27586206896551724"/>
    <x v="0"/>
    <x v="0"/>
  </r>
  <r>
    <s v="4126-AUXC"/>
    <x v="1"/>
    <n v="2"/>
    <x v="3"/>
    <x v="5"/>
    <n v="1"/>
    <s v="Yes"/>
    <n v="0"/>
    <s v="AK"/>
    <s v="Hombre"/>
    <s v="Male"/>
    <x v="27"/>
    <s v="No"/>
    <s v="Yes"/>
    <x v="0"/>
    <n v="0"/>
    <x v="0"/>
    <x v="0"/>
    <s v="CREDIT CARD"/>
    <n v="16"/>
    <x v="0"/>
    <n v="16"/>
    <n v="30"/>
    <x v="5"/>
    <x v="4"/>
    <s v="2022-07-12"/>
    <d v="2022-07-12T00:00:00"/>
    <x v="583"/>
    <s v="Alto"/>
    <s v="High"/>
    <n v="14.107932870062241"/>
    <x v="0"/>
    <s v="Email"/>
    <s v="Email"/>
    <b v="0"/>
    <s v="No"/>
    <s v="Reading"/>
    <x v="0"/>
    <s v="Low"/>
    <n v="0"/>
    <x v="0"/>
    <x v="1"/>
  </r>
  <r>
    <s v="5230-IKFY"/>
    <x v="0"/>
    <n v="36"/>
    <x v="0"/>
    <x v="0"/>
    <n v="0"/>
    <s v="No"/>
    <n v="0"/>
    <s v="CO"/>
    <s v="Female"/>
    <s v="Female"/>
    <x v="48"/>
    <s v="No"/>
    <s v="Yes"/>
    <x v="0"/>
    <n v="0"/>
    <x v="0"/>
    <x v="2"/>
    <s v="PAPER CHECK"/>
    <n v="8"/>
    <x v="3"/>
    <n v="8"/>
    <n v="289"/>
    <x v="0"/>
    <x v="0"/>
    <s v="2021/03/29"/>
    <d v="2021-03-29T00:00:00"/>
    <x v="67"/>
    <s v="Bajo"/>
    <s v="Low"/>
    <n v="8.6440248209753605"/>
    <x v="5"/>
    <s v="SMS"/>
    <s v="SMS"/>
    <b v="1"/>
    <s v="Yes"/>
    <s v="Gaming"/>
    <x v="0"/>
    <s v="Medium"/>
    <n v="8.3333333333333329E-2"/>
    <x v="0"/>
    <x v="1"/>
  </r>
  <r>
    <s v="3381-XBCL"/>
    <x v="0"/>
    <n v="34"/>
    <x v="1"/>
    <x v="13"/>
    <n v="1"/>
    <s v="Yes"/>
    <n v="0"/>
    <s v="CO"/>
    <s v="Female"/>
    <s v="Female"/>
    <x v="17"/>
    <s v="No"/>
    <s v="No"/>
    <x v="1"/>
    <n v="6"/>
    <x v="1"/>
    <x v="1"/>
    <s v="PAPER CHECK"/>
    <n v="20"/>
    <x v="3"/>
    <n v="20"/>
    <n v="660"/>
    <x v="0"/>
    <x v="0"/>
    <s v="2021/12/28"/>
    <d v="2021-12-28T00:00:00"/>
    <x v="794"/>
    <s v="Bajo"/>
    <s v="Low"/>
    <n v="22.025470531535301"/>
    <x v="4"/>
    <s v="Teléfono"/>
    <s v="Phone"/>
    <b v="0"/>
    <s v="No"/>
    <s v="Cooking"/>
    <x v="0"/>
    <s v="Low"/>
    <n v="2.9411764705882353E-2"/>
    <x v="0"/>
    <x v="0"/>
  </r>
  <r>
    <s v="4853-BBMH"/>
    <x v="0"/>
    <n v="70"/>
    <x v="3"/>
    <x v="1"/>
    <n v="1"/>
    <s v="Yes"/>
    <n v="0"/>
    <s v="NY"/>
    <s v="Hombre"/>
    <s v="Male"/>
    <x v="23"/>
    <s v="No"/>
    <s v="No"/>
    <x v="0"/>
    <n v="0"/>
    <x v="1"/>
    <x v="1"/>
    <s v="direct debit"/>
    <n v="54"/>
    <x v="1"/>
    <n v="54"/>
    <n v="3771"/>
    <x v="0"/>
    <x v="0"/>
    <s v="2022-01-11"/>
    <d v="2022-01-11T00:00:00"/>
    <x v="1255"/>
    <s v="Medio"/>
    <s v="Medium"/>
    <n v="49.015770831024653"/>
    <x v="3"/>
    <s v="SMS"/>
    <s v="SMS"/>
    <b v="1"/>
    <s v="Yes"/>
    <s v="Gaming"/>
    <x v="1"/>
    <s v="Medium"/>
    <n v="8.5714285714285715E-2"/>
    <x v="0"/>
    <x v="0"/>
  </r>
  <r>
    <s v="0288-QBTS"/>
    <x v="0"/>
    <n v="65"/>
    <x v="1"/>
    <x v="16"/>
    <n v="1"/>
    <s v="Yes"/>
    <n v="0"/>
    <s v="WV"/>
    <s v="Female"/>
    <s v="Female"/>
    <x v="66"/>
    <s v="No"/>
    <s v="Yes"/>
    <x v="0"/>
    <n v="0"/>
    <x v="1"/>
    <x v="1"/>
    <s v="direct debit"/>
    <n v="47"/>
    <x v="1"/>
    <n v="47"/>
    <n v="3077"/>
    <x v="0"/>
    <x v="0"/>
    <s v="2023-02-14"/>
    <d v="2023-02-14T00:00:00"/>
    <x v="246"/>
    <s v="Bajo"/>
    <s v="Low"/>
    <n v="41.413014431828501"/>
    <x v="4"/>
    <s v="SMS"/>
    <s v="SMS"/>
    <b v="0"/>
    <s v="No"/>
    <s v="Running"/>
    <x v="1"/>
    <s v="Low"/>
    <n v="1.5384615384615385E-2"/>
    <x v="0"/>
    <x v="1"/>
  </r>
  <r>
    <s v="5801-KQFY"/>
    <x v="0"/>
    <n v="10"/>
    <x v="1"/>
    <x v="2"/>
    <n v="1"/>
    <s v="Yes"/>
    <n v="0"/>
    <s v="SD"/>
    <s v="Female"/>
    <s v="Female"/>
    <x v="31"/>
    <s v="No"/>
    <s v="No"/>
    <x v="0"/>
    <n v="0"/>
    <x v="0"/>
    <x v="2"/>
    <s v="PAPER CHECK"/>
    <n v="15"/>
    <x v="3"/>
    <n v="15"/>
    <n v="156"/>
    <x v="0"/>
    <x v="0"/>
    <s v="2021/07/24"/>
    <d v="2021-07-24T00:00:00"/>
    <x v="1139"/>
    <s v="Bajo"/>
    <s v="Low"/>
    <n v="13.7964354000139"/>
    <x v="8"/>
    <s v="Email"/>
    <s v="Email"/>
    <b v="1"/>
    <s v="Yes"/>
    <s v="Running"/>
    <x v="0"/>
    <s v="High"/>
    <n v="0.9"/>
    <x v="0"/>
    <x v="0"/>
  </r>
  <r>
    <s v="6374-URXV"/>
    <x v="1"/>
    <n v="4"/>
    <x v="5"/>
    <x v="2"/>
    <n v="1"/>
    <s v="Yes"/>
    <n v="0"/>
    <s v="WA"/>
    <s v="Female"/>
    <s v="Female"/>
    <x v="49"/>
    <s v="No"/>
    <s v="No"/>
    <x v="0"/>
    <n v="0"/>
    <x v="0"/>
    <x v="0"/>
    <s v="CREDIT CARD"/>
    <n v="24"/>
    <x v="0"/>
    <n v="24"/>
    <n v="106"/>
    <x v="5"/>
    <x v="4"/>
    <s v="2022/11/11"/>
    <d v="2022-11-11T00:00:00"/>
    <x v="498"/>
    <s v="Bajo"/>
    <s v="Low"/>
    <n v="25.483309473094039"/>
    <x v="8"/>
    <s v="Teléfono"/>
    <s v="Phone"/>
    <b v="1"/>
    <s v="Yes"/>
    <s v="Cooking"/>
    <x v="0"/>
    <s v="High"/>
    <n v="2.25"/>
    <x v="0"/>
    <x v="0"/>
  </r>
  <r>
    <s v="2174-JBVF"/>
    <x v="1"/>
    <n v="11"/>
    <x v="0"/>
    <x v="18"/>
    <n v="1"/>
    <s v="Yes"/>
    <n v="0"/>
    <s v="WY"/>
    <s v="Female"/>
    <s v="Female"/>
    <x v="24"/>
    <s v="No"/>
    <s v="No"/>
    <x v="0"/>
    <n v="0"/>
    <x v="0"/>
    <x v="0"/>
    <s v="direct debit"/>
    <n v="51"/>
    <x v="1"/>
    <n v="51"/>
    <n v="581"/>
    <x v="4"/>
    <x v="3"/>
    <s v="2023/12/19"/>
    <d v="2023-12-19T00:00:00"/>
    <x v="1270"/>
    <s v="Bajo"/>
    <s v="Low"/>
    <n v="47.094935434000107"/>
    <x v="9"/>
    <s v="Email"/>
    <s v="Email"/>
    <b v="0"/>
    <s v="No"/>
    <s v="Gaming"/>
    <x v="1"/>
    <s v="Medium"/>
    <n v="0.45454545454545453"/>
    <x v="0"/>
    <x v="0"/>
  </r>
  <r>
    <s v="3216-XBZF"/>
    <x v="0"/>
    <n v="7"/>
    <x v="1"/>
    <x v="16"/>
    <n v="1"/>
    <s v="Yes"/>
    <n v="0"/>
    <s v="ME"/>
    <s v="Hombre"/>
    <s v="Male"/>
    <x v="29"/>
    <s v="No"/>
    <s v="Yes"/>
    <x v="0"/>
    <n v="0"/>
    <x v="0"/>
    <x v="2"/>
    <s v="direct debit"/>
    <n v="39"/>
    <x v="1"/>
    <n v="39"/>
    <n v="286"/>
    <x v="0"/>
    <x v="0"/>
    <s v="2023-06-03"/>
    <d v="2023-06-03T00:00:00"/>
    <x v="1076"/>
    <s v="Bajo"/>
    <s v="Low"/>
    <n v="40.479806693349033"/>
    <x v="5"/>
    <s v="SMS"/>
    <s v="SMS"/>
    <b v="0"/>
    <s v="No"/>
    <s v="Reading"/>
    <x v="1"/>
    <s v="Medium"/>
    <n v="0.42857142857142855"/>
    <x v="0"/>
    <x v="1"/>
  </r>
  <r>
    <s v="6502-RDBL"/>
    <x v="0"/>
    <n v="3"/>
    <x v="1"/>
    <x v="7"/>
    <n v="1"/>
    <s v="Yes"/>
    <n v="0"/>
    <s v="VT"/>
    <s v="Hombre"/>
    <s v="Male"/>
    <x v="21"/>
    <s v="No"/>
    <s v="No"/>
    <x v="0"/>
    <n v="0"/>
    <x v="0"/>
    <x v="0"/>
    <s v="CREDIT CARD"/>
    <n v="43"/>
    <x v="0"/>
    <n v="43"/>
    <n v="134"/>
    <x v="0"/>
    <x v="0"/>
    <s v="2022-04-07"/>
    <d v="2022-04-07T00:00:00"/>
    <x v="957"/>
    <s v="Alto"/>
    <s v="High"/>
    <n v="40.608698596816843"/>
    <x v="4"/>
    <s v="SMS"/>
    <s v="SMS"/>
    <b v="1"/>
    <s v="Yes"/>
    <s v="Running"/>
    <x v="1"/>
    <s v="Low"/>
    <n v="0.33333333333333331"/>
    <x v="0"/>
    <x v="0"/>
  </r>
  <r>
    <s v="4211-PZIT"/>
    <x v="0"/>
    <n v="61"/>
    <x v="1"/>
    <x v="0"/>
    <n v="0"/>
    <s v="No"/>
    <n v="0"/>
    <s v="IL"/>
    <s v="Hombre"/>
    <s v="Male"/>
    <x v="5"/>
    <s v="No"/>
    <s v="No"/>
    <x v="1"/>
    <n v="6"/>
    <x v="0"/>
    <x v="2"/>
    <s v="direct debit"/>
    <n v="11"/>
    <x v="1"/>
    <n v="11"/>
    <n v="675"/>
    <x v="0"/>
    <x v="0"/>
    <s v="2021/12/17"/>
    <d v="2021-12-17T00:00:00"/>
    <x v="1042"/>
    <s v="Medio"/>
    <s v="Medium"/>
    <n v="10.136489352739821"/>
    <x v="3"/>
    <s v="SMS"/>
    <s v="SMS"/>
    <b v="1"/>
    <s v="Yes"/>
    <s v="Cooking"/>
    <x v="0"/>
    <s v="Medium"/>
    <n v="9.8360655737704916E-2"/>
    <x v="0"/>
    <x v="0"/>
  </r>
  <r>
    <s v="0781-EBYJ"/>
    <x v="0"/>
    <n v="64"/>
    <x v="1"/>
    <x v="7"/>
    <n v="1"/>
    <s v="Yes"/>
    <n v="0"/>
    <s v="CO"/>
    <s v="Hombre"/>
    <s v="Male"/>
    <x v="5"/>
    <s v="No"/>
    <s v="No"/>
    <x v="0"/>
    <n v="0"/>
    <x v="1"/>
    <x v="1"/>
    <s v="CREDIT CARD"/>
    <n v="37"/>
    <x v="0"/>
    <n v="37"/>
    <n v="2374"/>
    <x v="0"/>
    <x v="0"/>
    <s v="2022/10/06"/>
    <d v="2022-10-06T00:00:00"/>
    <x v="1045"/>
    <s v="Medio"/>
    <s v="Medium"/>
    <n v="37.448830236736697"/>
    <x v="10"/>
    <s v="Teléfono"/>
    <s v="Phone"/>
    <b v="1"/>
    <s v="Yes"/>
    <s v="Running"/>
    <x v="1"/>
    <s v="Medium"/>
    <n v="0.109375"/>
    <x v="0"/>
    <x v="0"/>
  </r>
  <r>
    <s v="1618-FDFU"/>
    <x v="0"/>
    <n v="4"/>
    <x v="1"/>
    <x v="4"/>
    <n v="1"/>
    <s v="Yes"/>
    <n v="0"/>
    <s v="RI"/>
    <s v="Hombre"/>
    <s v="Male"/>
    <x v="9"/>
    <s v="No"/>
    <s v="No"/>
    <x v="0"/>
    <n v="0"/>
    <x v="1"/>
    <x v="0"/>
    <s v="direct debit"/>
    <n v="42"/>
    <x v="1"/>
    <n v="42"/>
    <n v="166"/>
    <x v="0"/>
    <x v="0"/>
    <s v="2023-02-16"/>
    <d v="2023-02-16T00:00:00"/>
    <x v="1071"/>
    <s v="Alto"/>
    <s v="High"/>
    <n v="34.782021896698353"/>
    <x v="6"/>
    <s v="Email"/>
    <s v="Email"/>
    <b v="1"/>
    <s v="Yes"/>
    <s v="Gaming"/>
    <x v="1"/>
    <s v="High"/>
    <n v="2"/>
    <x v="0"/>
    <x v="0"/>
  </r>
  <r>
    <s v="2074-VQGR"/>
    <x v="1"/>
    <n v="59"/>
    <x v="5"/>
    <x v="5"/>
    <n v="1"/>
    <s v="Yes"/>
    <n v="0"/>
    <s v="DE"/>
    <s v="Hombre"/>
    <s v="Male"/>
    <x v="63"/>
    <s v="No"/>
    <s v="Yes"/>
    <x v="0"/>
    <n v="0"/>
    <x v="0"/>
    <x v="0"/>
    <s v="direct debit"/>
    <n v="40"/>
    <x v="1"/>
    <n v="40"/>
    <n v="2379"/>
    <x v="4"/>
    <x v="3"/>
    <s v="2022/11/03"/>
    <d v="2022-11-03T00:00:00"/>
    <x v="636"/>
    <s v="Bajo"/>
    <s v="Low"/>
    <n v="46.361388672895679"/>
    <x v="4"/>
    <s v="SMS"/>
    <s v="SMS"/>
    <b v="1"/>
    <s v="Yes"/>
    <s v="Gaming"/>
    <x v="1"/>
    <s v="Low"/>
    <n v="1.6949152542372881E-2"/>
    <x v="0"/>
    <x v="1"/>
  </r>
  <r>
    <s v="5989-PUQK"/>
    <x v="0"/>
    <n v="67"/>
    <x v="1"/>
    <x v="5"/>
    <n v="1"/>
    <s v="Yes"/>
    <n v="0"/>
    <s v="CO"/>
    <s v="Hombre"/>
    <s v="Male"/>
    <x v="5"/>
    <s v="No"/>
    <s v="No"/>
    <x v="0"/>
    <n v="0"/>
    <x v="0"/>
    <x v="1"/>
    <s v="CREDIT CARD"/>
    <n v="18"/>
    <x v="0"/>
    <n v="18"/>
    <n v="1216"/>
    <x v="0"/>
    <x v="0"/>
    <s v="2023-11-11"/>
    <d v="2023-11-11T00:00:00"/>
    <x v="1237"/>
    <s v="Medio"/>
    <s v="Medium"/>
    <n v="17.051756731831709"/>
    <x v="2"/>
    <s v="Email"/>
    <s v="Email"/>
    <b v="0"/>
    <s v="No"/>
    <s v="Cooking"/>
    <x v="0"/>
    <s v="Medium"/>
    <n v="5.9701492537313432E-2"/>
    <x v="0"/>
    <x v="0"/>
  </r>
  <r>
    <s v="8035-DBJL"/>
    <x v="0"/>
    <n v="59"/>
    <x v="1"/>
    <x v="0"/>
    <n v="0"/>
    <s v="No"/>
    <n v="0"/>
    <s v="WA"/>
    <s v="Female"/>
    <s v="Female"/>
    <x v="26"/>
    <s v="No"/>
    <s v="No"/>
    <x v="1"/>
    <n v="6"/>
    <x v="0"/>
    <x v="2"/>
    <s v="CREDIT CARD"/>
    <n v="13"/>
    <x v="0"/>
    <n v="13"/>
    <n v="739"/>
    <x v="0"/>
    <x v="0"/>
    <s v="2020/02/17"/>
    <d v="2020-02-17T00:00:00"/>
    <x v="1271"/>
    <s v="Alto"/>
    <s v="High"/>
    <n v="13.852784804024219"/>
    <x v="7"/>
    <s v="Teléfono"/>
    <s v="Phone"/>
    <b v="0"/>
    <s v="No"/>
    <s v="Reading"/>
    <x v="0"/>
    <s v="Low"/>
    <n v="3.3898305084745763E-2"/>
    <x v="0"/>
    <x v="0"/>
  </r>
  <r>
    <s v="2745-IMZK"/>
    <x v="0"/>
    <n v="56"/>
    <x v="1"/>
    <x v="16"/>
    <n v="1"/>
    <s v="Yes"/>
    <n v="0"/>
    <s v="VT"/>
    <s v="Hombre"/>
    <s v="Male"/>
    <x v="3"/>
    <s v="No"/>
    <s v="No"/>
    <x v="0"/>
    <n v="0"/>
    <x v="0"/>
    <x v="1"/>
    <s v="direct debit"/>
    <n v="55"/>
    <x v="1"/>
    <n v="55"/>
    <n v="3088"/>
    <x v="0"/>
    <x v="0"/>
    <s v="2020-02-01"/>
    <d v="2020-02-01T00:00:00"/>
    <x v="1099"/>
    <s v="Bajo"/>
    <s v="Low"/>
    <n v="49.58850573123221"/>
    <x v="7"/>
    <s v="SMS"/>
    <s v="SMS"/>
    <b v="1"/>
    <s v="Yes"/>
    <s v="Reading"/>
    <x v="1"/>
    <s v="Low"/>
    <n v="3.5714285714285712E-2"/>
    <x v="0"/>
    <x v="0"/>
  </r>
  <r>
    <s v="1121-GKPS"/>
    <x v="0"/>
    <n v="62"/>
    <x v="1"/>
    <x v="0"/>
    <n v="0"/>
    <s v="No"/>
    <n v="0"/>
    <s v="MA"/>
    <s v="Female"/>
    <s v="Female"/>
    <x v="23"/>
    <s v="No"/>
    <s v="No"/>
    <x v="1"/>
    <n v="6"/>
    <x v="0"/>
    <x v="2"/>
    <s v="CREDIT CARD"/>
    <n v="5"/>
    <x v="0"/>
    <n v="5"/>
    <n v="333"/>
    <x v="0"/>
    <x v="0"/>
    <s v="2023-09-30"/>
    <d v="2023-09-30T00:00:00"/>
    <x v="836"/>
    <s v="Alto"/>
    <s v="High"/>
    <n v="4.3868142520127282"/>
    <x v="8"/>
    <s v="Email"/>
    <s v="Email"/>
    <b v="1"/>
    <s v="Yes"/>
    <s v="Gaming"/>
    <x v="0"/>
    <s v="High"/>
    <n v="0.14516129032258066"/>
    <x v="0"/>
    <x v="0"/>
  </r>
  <r>
    <s v="5525-NOMN"/>
    <x v="0"/>
    <n v="3"/>
    <x v="1"/>
    <x v="0"/>
    <n v="0"/>
    <s v="No"/>
    <n v="0"/>
    <s v="CO"/>
    <s v="Hombre"/>
    <s v="Male"/>
    <x v="7"/>
    <s v="No"/>
    <s v="No"/>
    <x v="1"/>
    <n v="3"/>
    <x v="0"/>
    <x v="1"/>
    <s v="CREDIT CARD"/>
    <n v="7"/>
    <x v="0"/>
    <n v="7"/>
    <n v="21"/>
    <x v="0"/>
    <x v="0"/>
    <s v="2021-01-25"/>
    <d v="2021-01-25T00:00:00"/>
    <x v="740"/>
    <s v="Medio"/>
    <s v="Medium"/>
    <n v="6.8569122289408311"/>
    <x v="5"/>
    <s v="SMS"/>
    <s v="SMS"/>
    <b v="0"/>
    <s v="No"/>
    <s v="Gaming"/>
    <x v="0"/>
    <s v="Medium"/>
    <n v="1"/>
    <x v="0"/>
    <x v="0"/>
  </r>
  <r>
    <s v="8205-RNZM"/>
    <x v="0"/>
    <n v="38"/>
    <x v="1"/>
    <x v="1"/>
    <n v="0"/>
    <s v="No"/>
    <n v="73"/>
    <s v="WI"/>
    <s v="Hombre"/>
    <s v="Male"/>
    <x v="28"/>
    <s v="No"/>
    <s v="No"/>
    <x v="0"/>
    <n v="0"/>
    <x v="1"/>
    <x v="0"/>
    <s v="direct debit"/>
    <n v="52"/>
    <x v="1"/>
    <n v="52"/>
    <n v="1986"/>
    <x v="0"/>
    <x v="0"/>
    <s v="2023-10-25"/>
    <d v="2023-10-25T00:00:00"/>
    <x v="628"/>
    <s v="Medio"/>
    <s v="Medium"/>
    <n v="54.838560577660658"/>
    <x v="8"/>
    <s v="Email"/>
    <s v="Email"/>
    <b v="1"/>
    <s v="Yes"/>
    <s v="Running"/>
    <x v="1"/>
    <s v="High"/>
    <n v="0.23684210526315788"/>
    <x v="0"/>
    <x v="0"/>
  </r>
  <r>
    <s v="3053-IXVJ"/>
    <x v="1"/>
    <n v="53"/>
    <x v="0"/>
    <x v="9"/>
    <n v="1"/>
    <s v="Yes"/>
    <n v="0"/>
    <s v="MD"/>
    <s v="Female"/>
    <s v="Female"/>
    <x v="44"/>
    <s v="No"/>
    <s v="Yes"/>
    <x v="0"/>
    <n v="0"/>
    <x v="1"/>
    <x v="1"/>
    <s v="direct debit"/>
    <n v="63"/>
    <x v="1"/>
    <n v="63"/>
    <n v="3323"/>
    <x v="3"/>
    <x v="1"/>
    <s v="2022/12/09"/>
    <d v="2022-12-09T00:00:00"/>
    <x v="1272"/>
    <s v="Medio"/>
    <s v="Medium"/>
    <n v="74.920764594597813"/>
    <x v="0"/>
    <s v="Teléfono"/>
    <s v="Phone"/>
    <b v="0"/>
    <s v="No"/>
    <s v="Cooking"/>
    <x v="2"/>
    <s v="Low"/>
    <n v="0"/>
    <x v="0"/>
    <x v="1"/>
  </r>
  <r>
    <s v="5802-COQI"/>
    <x v="0"/>
    <n v="9"/>
    <x v="1"/>
    <x v="16"/>
    <n v="1"/>
    <s v="Yes"/>
    <n v="0"/>
    <s v="OR"/>
    <s v="Female"/>
    <s v="Female"/>
    <x v="37"/>
    <s v="Yes"/>
    <s v="No"/>
    <x v="1"/>
    <n v="5"/>
    <x v="1"/>
    <x v="1"/>
    <s v="CREDIT CARD"/>
    <n v="27"/>
    <x v="0"/>
    <n v="27"/>
    <n v="257"/>
    <x v="0"/>
    <x v="0"/>
    <s v="2022/03/26"/>
    <d v="2022-03-26T00:00:00"/>
    <x v="1061"/>
    <s v="Medio"/>
    <s v="Medium"/>
    <n v="25.82555656543709"/>
    <x v="1"/>
    <s v="SMS"/>
    <s v="SMS"/>
    <b v="1"/>
    <s v="Yes"/>
    <s v="Running"/>
    <x v="0"/>
    <s v="High"/>
    <n v="1.1111111111111112"/>
    <x v="0"/>
    <x v="2"/>
  </r>
  <r>
    <s v="8001-HMPR"/>
    <x v="0"/>
    <n v="12"/>
    <x v="1"/>
    <x v="25"/>
    <n v="1"/>
    <s v="Yes"/>
    <n v="0"/>
    <s v="NV"/>
    <s v="Hombre"/>
    <s v="Male"/>
    <x v="22"/>
    <s v="Yes"/>
    <s v="No"/>
    <x v="0"/>
    <n v="0"/>
    <x v="0"/>
    <x v="1"/>
    <s v="direct debit"/>
    <n v="23"/>
    <x v="1"/>
    <n v="23"/>
    <n v="276"/>
    <x v="0"/>
    <x v="0"/>
    <s v="2020/09/02"/>
    <d v="2020-09-02T00:00:00"/>
    <x v="1241"/>
    <s v="Alto"/>
    <s v="High"/>
    <n v="18.51818186516044"/>
    <x v="0"/>
    <s v="Teléfono"/>
    <s v="Phone"/>
    <b v="1"/>
    <s v="Yes"/>
    <s v="Cooking"/>
    <x v="0"/>
    <s v="Low"/>
    <n v="0"/>
    <x v="2"/>
    <x v="2"/>
  </r>
  <r>
    <s v="8406-NANY"/>
    <x v="1"/>
    <n v="1"/>
    <x v="5"/>
    <x v="3"/>
    <n v="0"/>
    <s v="No"/>
    <n v="6"/>
    <s v="KS"/>
    <s v="Hombre"/>
    <s v="Male"/>
    <x v="15"/>
    <s v="No"/>
    <s v="No"/>
    <x v="0"/>
    <n v="0"/>
    <x v="0"/>
    <x v="0"/>
    <s v="direct debit"/>
    <n v="31"/>
    <x v="1"/>
    <n v="31"/>
    <n v="31"/>
    <x v="5"/>
    <x v="4"/>
    <s v="2022/07/12"/>
    <d v="2022-07-12T00:00:00"/>
    <x v="938"/>
    <s v="Alto"/>
    <s v="High"/>
    <n v="26.453440144825581"/>
    <x v="6"/>
    <s v="Email"/>
    <s v="Email"/>
    <b v="0"/>
    <s v="No"/>
    <s v="Running"/>
    <x v="0"/>
    <s v="High"/>
    <n v="8"/>
    <x v="0"/>
    <x v="0"/>
  </r>
  <r>
    <s v="0602-EQEK"/>
    <x v="0"/>
    <n v="48"/>
    <x v="0"/>
    <x v="3"/>
    <n v="1"/>
    <s v="Yes"/>
    <n v="0"/>
    <s v="OK"/>
    <s v="Hombre"/>
    <s v="Male"/>
    <x v="0"/>
    <s v="No"/>
    <s v="No"/>
    <x v="0"/>
    <n v="0"/>
    <x v="1"/>
    <x v="1"/>
    <s v="direct debit"/>
    <n v="37"/>
    <x v="1"/>
    <n v="37"/>
    <n v="1764"/>
    <x v="0"/>
    <x v="0"/>
    <s v="2021-08-17"/>
    <d v="2021-08-17T00:00:00"/>
    <x v="447"/>
    <s v="Medio"/>
    <s v="Medium"/>
    <n v="31.949479291249538"/>
    <x v="2"/>
    <s v="SMS"/>
    <s v="SMS"/>
    <b v="0"/>
    <s v="No"/>
    <s v="Cooking"/>
    <x v="1"/>
    <s v="Medium"/>
    <n v="8.3333333333333329E-2"/>
    <x v="0"/>
    <x v="0"/>
  </r>
  <r>
    <s v="5685-RMKV"/>
    <x v="0"/>
    <n v="35"/>
    <x v="1"/>
    <x v="7"/>
    <n v="1"/>
    <s v="Yes"/>
    <n v="0"/>
    <s v="CA"/>
    <s v="Female"/>
    <s v="Female"/>
    <x v="55"/>
    <s v="No"/>
    <s v="No"/>
    <x v="1"/>
    <n v="4"/>
    <x v="0"/>
    <x v="1"/>
    <s v="direct debit"/>
    <n v="35"/>
    <x v="1"/>
    <n v="35"/>
    <n v="1252"/>
    <x v="0"/>
    <x v="0"/>
    <s v="2023/01/11"/>
    <d v="2023-01-11T00:00:00"/>
    <x v="388"/>
    <s v="Bajo"/>
    <s v="Low"/>
    <n v="29.37964973430233"/>
    <x v="7"/>
    <s v="SMS"/>
    <s v="SMS"/>
    <b v="0"/>
    <s v="No"/>
    <s v="Running"/>
    <x v="0"/>
    <s v="Low"/>
    <n v="5.7142857142857141E-2"/>
    <x v="0"/>
    <x v="0"/>
  </r>
  <r>
    <s v="0660-QCFY"/>
    <x v="0"/>
    <n v="5"/>
    <x v="1"/>
    <x v="16"/>
    <n v="1"/>
    <s v="Yes"/>
    <n v="0"/>
    <s v="PA"/>
    <s v="Female"/>
    <s v="Female"/>
    <x v="32"/>
    <s v="Yes"/>
    <s v="No"/>
    <x v="0"/>
    <n v="0"/>
    <x v="0"/>
    <x v="0"/>
    <s v="direct debit"/>
    <n v="15"/>
    <x v="1"/>
    <n v="15"/>
    <n v="84"/>
    <x v="0"/>
    <x v="0"/>
    <s v="2022-09-24"/>
    <d v="2022-09-24T00:00:00"/>
    <x v="1194"/>
    <s v="Alto"/>
    <s v="High"/>
    <n v="16.715550261910959"/>
    <x v="4"/>
    <s v="SMS"/>
    <s v="SMS"/>
    <b v="0"/>
    <s v="No"/>
    <s v="Reading"/>
    <x v="0"/>
    <s v="Low"/>
    <n v="0.2"/>
    <x v="0"/>
    <x v="2"/>
  </r>
  <r>
    <s v="0122-ZAJF"/>
    <x v="0"/>
    <n v="48"/>
    <x v="1"/>
    <x v="20"/>
    <n v="1"/>
    <s v="Yes"/>
    <n v="0"/>
    <s v="SD"/>
    <s v="Female"/>
    <s v="Female"/>
    <x v="20"/>
    <s v="Yes"/>
    <s v="No"/>
    <x v="0"/>
    <n v="0"/>
    <x v="0"/>
    <x v="0"/>
    <s v="CREDIT CARD"/>
    <n v="52"/>
    <x v="0"/>
    <n v="52"/>
    <n v="2513"/>
    <x v="0"/>
    <x v="0"/>
    <s v="2022/02/16"/>
    <d v="2022-02-16T00:00:00"/>
    <x v="298"/>
    <s v="Medio"/>
    <s v="Medium"/>
    <n v="48.944850492605283"/>
    <x v="7"/>
    <s v="SMS"/>
    <s v="SMS"/>
    <b v="0"/>
    <s v="No"/>
    <s v="Cooking"/>
    <x v="1"/>
    <s v="Low"/>
    <n v="4.1666666666666664E-2"/>
    <x v="2"/>
    <x v="2"/>
  </r>
  <r>
    <s v="5308-DGIF"/>
    <x v="1"/>
    <n v="9"/>
    <x v="0"/>
    <x v="7"/>
    <n v="1"/>
    <s v="Yes"/>
    <n v="0"/>
    <s v="WI"/>
    <s v="Female"/>
    <s v="Female"/>
    <x v="25"/>
    <s v="No"/>
    <s v="No"/>
    <x v="0"/>
    <n v="0"/>
    <x v="1"/>
    <x v="0"/>
    <s v="direct debit"/>
    <n v="48"/>
    <x v="1"/>
    <n v="48"/>
    <n v="420"/>
    <x v="1"/>
    <x v="8"/>
    <s v="2022/01/30"/>
    <d v="2022-01-30T00:00:00"/>
    <x v="474"/>
    <s v="Alto"/>
    <s v="High"/>
    <n v="47.884610889548043"/>
    <x v="10"/>
    <s v="Email"/>
    <s v="Email"/>
    <b v="0"/>
    <s v="No"/>
    <s v="Running"/>
    <x v="1"/>
    <s v="Medium"/>
    <n v="0.77777777777777779"/>
    <x v="0"/>
    <x v="0"/>
  </r>
  <r>
    <s v="6976-CQAU"/>
    <x v="0"/>
    <n v="50"/>
    <x v="2"/>
    <x v="16"/>
    <n v="0"/>
    <s v="No"/>
    <n v="57"/>
    <s v="MN"/>
    <s v="Female"/>
    <s v="Female"/>
    <x v="22"/>
    <s v="Yes"/>
    <s v="No"/>
    <x v="1"/>
    <n v="3"/>
    <x v="0"/>
    <x v="2"/>
    <s v="CREDIT CARD"/>
    <n v="15"/>
    <x v="0"/>
    <n v="15"/>
    <n v="754"/>
    <x v="0"/>
    <x v="0"/>
    <s v="2020/08/16"/>
    <d v="2020-08-16T00:00:00"/>
    <x v="1077"/>
    <s v="Medio"/>
    <s v="Medium"/>
    <n v="17.427796058159799"/>
    <x v="1"/>
    <s v="Teléfono"/>
    <s v="Phone"/>
    <b v="0"/>
    <s v="No"/>
    <s v="Reading"/>
    <x v="0"/>
    <s v="High"/>
    <n v="0.2"/>
    <x v="0"/>
    <x v="2"/>
  </r>
  <r>
    <s v="4121-PDLR"/>
    <x v="0"/>
    <n v="10"/>
    <x v="1"/>
    <x v="4"/>
    <n v="1"/>
    <s v="Yes"/>
    <n v="0"/>
    <s v="NM"/>
    <s v="Hombre"/>
    <s v="Male"/>
    <x v="59"/>
    <s v="No"/>
    <s v="No"/>
    <x v="0"/>
    <n v="0"/>
    <x v="1"/>
    <x v="0"/>
    <s v="direct debit"/>
    <n v="46"/>
    <x v="1"/>
    <n v="46"/>
    <n v="458"/>
    <x v="0"/>
    <x v="0"/>
    <s v="2020-07-29"/>
    <d v="2020-07-29T00:00:00"/>
    <x v="950"/>
    <s v="Bajo"/>
    <s v="Low"/>
    <n v="48.196663617140118"/>
    <x v="3"/>
    <s v="Email"/>
    <s v="Email"/>
    <b v="1"/>
    <s v="Yes"/>
    <s v="Running"/>
    <x v="1"/>
    <s v="Medium"/>
    <n v="0.6"/>
    <x v="0"/>
    <x v="0"/>
  </r>
  <r>
    <s v="2432-SMPP"/>
    <x v="0"/>
    <n v="61"/>
    <x v="0"/>
    <x v="9"/>
    <n v="0"/>
    <s v="No"/>
    <n v="88"/>
    <s v="WY"/>
    <s v="Hombre"/>
    <s v="Male"/>
    <x v="30"/>
    <s v="No"/>
    <s v="Yes"/>
    <x v="0"/>
    <n v="0"/>
    <x v="0"/>
    <x v="2"/>
    <s v="direct debit"/>
    <n v="55"/>
    <x v="1"/>
    <n v="55"/>
    <n v="3367"/>
    <x v="0"/>
    <x v="0"/>
    <s v="2022-11-12"/>
    <d v="2022-11-12T00:00:00"/>
    <x v="1179"/>
    <s v="Medio"/>
    <s v="Medium"/>
    <n v="64.338148660535538"/>
    <x v="9"/>
    <s v="Email"/>
    <s v="Email"/>
    <b v="0"/>
    <s v="No"/>
    <s v="Reading"/>
    <x v="2"/>
    <s v="Medium"/>
    <n v="8.1967213114754092E-2"/>
    <x v="0"/>
    <x v="1"/>
  </r>
  <r>
    <s v="4974-XRVX"/>
    <x v="0"/>
    <n v="70"/>
    <x v="1"/>
    <x v="7"/>
    <n v="1"/>
    <s v="Yes"/>
    <n v="0"/>
    <s v="VT"/>
    <s v="Hombre"/>
    <s v="Male"/>
    <x v="56"/>
    <s v="No"/>
    <s v="Yes"/>
    <x v="0"/>
    <n v="0"/>
    <x v="1"/>
    <x v="2"/>
    <s v="CREDIT CARD"/>
    <n v="35"/>
    <x v="0"/>
    <n v="35"/>
    <n v="2445"/>
    <x v="0"/>
    <x v="0"/>
    <s v="2022/06/28"/>
    <d v="2022-06-28T00:00:00"/>
    <x v="1273"/>
    <s v="Alto"/>
    <s v="High"/>
    <n v="30.902284934191329"/>
    <x v="9"/>
    <s v="Teléfono"/>
    <s v="Phone"/>
    <b v="1"/>
    <s v="Yes"/>
    <s v="Reading"/>
    <x v="1"/>
    <s v="Medium"/>
    <n v="7.1428571428571425E-2"/>
    <x v="0"/>
    <x v="1"/>
  </r>
  <r>
    <s v="9145-CJET"/>
    <x v="1"/>
    <n v="60"/>
    <x v="1"/>
    <x v="9"/>
    <n v="1"/>
    <s v="Yes"/>
    <n v="0"/>
    <s v="NE"/>
    <s v="Hombre"/>
    <s v="Male"/>
    <x v="25"/>
    <s v="No"/>
    <s v="No"/>
    <x v="0"/>
    <n v="0"/>
    <x v="0"/>
    <x v="2"/>
    <s v="direct debit"/>
    <n v="53"/>
    <x v="1"/>
    <n v="53"/>
    <n v="3185"/>
    <x v="1"/>
    <x v="12"/>
    <s v="2021-08-24"/>
    <d v="2021-08-24T00:00:00"/>
    <x v="388"/>
    <s v="Medio"/>
    <s v="Medium"/>
    <n v="63.417809027850303"/>
    <x v="6"/>
    <s v="SMS"/>
    <s v="SMS"/>
    <b v="0"/>
    <s v="No"/>
    <s v="Gaming"/>
    <x v="2"/>
    <s v="High"/>
    <n v="0.13333333333333333"/>
    <x v="0"/>
    <x v="0"/>
  </r>
  <r>
    <s v="3709-NDFJ"/>
    <x v="0"/>
    <n v="30"/>
    <x v="1"/>
    <x v="13"/>
    <n v="1"/>
    <s v="Yes"/>
    <n v="0"/>
    <s v="AZ"/>
    <s v="Hombre"/>
    <s v="Male"/>
    <x v="21"/>
    <s v="No"/>
    <s v="No"/>
    <x v="0"/>
    <n v="0"/>
    <x v="1"/>
    <x v="1"/>
    <s v="direct debit"/>
    <n v="61"/>
    <x v="1"/>
    <n v="61"/>
    <n v="1826"/>
    <x v="0"/>
    <x v="0"/>
    <s v="2021-11-02"/>
    <d v="2021-11-02T00:00:00"/>
    <x v="1274"/>
    <s v="Alto"/>
    <s v="High"/>
    <n v="69.63454603678413"/>
    <x v="10"/>
    <s v="SMS"/>
    <s v="SMS"/>
    <b v="1"/>
    <s v="Yes"/>
    <s v="Running"/>
    <x v="2"/>
    <s v="Medium"/>
    <n v="0.23333333333333334"/>
    <x v="0"/>
    <x v="0"/>
  </r>
  <r>
    <s v="8924-QHOG"/>
    <x v="1"/>
    <n v="59"/>
    <x v="0"/>
    <x v="13"/>
    <n v="1"/>
    <s v="Yes"/>
    <n v="0"/>
    <s v="AZ"/>
    <s v="Hombre"/>
    <s v="Male"/>
    <x v="1"/>
    <s v="No"/>
    <s v="Yes"/>
    <x v="0"/>
    <n v="0"/>
    <x v="1"/>
    <x v="0"/>
    <s v="direct debit"/>
    <n v="20"/>
    <x v="1"/>
    <n v="20"/>
    <n v="1148"/>
    <x v="2"/>
    <x v="2"/>
    <s v="2020-05-07"/>
    <d v="2020-05-07T00:00:00"/>
    <x v="362"/>
    <s v="Alto"/>
    <s v="High"/>
    <n v="21.549849292249931"/>
    <x v="3"/>
    <s v="SMS"/>
    <s v="SMS"/>
    <b v="1"/>
    <s v="Yes"/>
    <s v="Reading"/>
    <x v="0"/>
    <s v="Medium"/>
    <n v="0.10169491525423729"/>
    <x v="0"/>
    <x v="1"/>
  </r>
  <r>
    <s v="8329-IUWI"/>
    <x v="1"/>
    <n v="28"/>
    <x v="0"/>
    <x v="7"/>
    <n v="0"/>
    <s v="No"/>
    <n v="19"/>
    <s v="WV"/>
    <s v="Hombre"/>
    <s v="Male"/>
    <x v="44"/>
    <s v="No"/>
    <s v="Yes"/>
    <x v="0"/>
    <n v="0"/>
    <x v="0"/>
    <x v="0"/>
    <s v="direct debit"/>
    <n v="13"/>
    <x v="1"/>
    <n v="13"/>
    <n v="375"/>
    <x v="2"/>
    <x v="5"/>
    <s v="2022-12-12"/>
    <d v="2022-12-12T00:00:00"/>
    <x v="1275"/>
    <s v="Bajo"/>
    <s v="Low"/>
    <n v="11.85360321241618"/>
    <x v="0"/>
    <s v="Email"/>
    <s v="Email"/>
    <b v="1"/>
    <s v="Yes"/>
    <s v="Gaming"/>
    <x v="0"/>
    <s v="Low"/>
    <n v="0"/>
    <x v="0"/>
    <x v="1"/>
  </r>
  <r>
    <s v="1942-BFVV"/>
    <x v="0"/>
    <n v="73"/>
    <x v="1"/>
    <x v="0"/>
    <n v="0"/>
    <s v="No"/>
    <n v="0"/>
    <s v="VT"/>
    <s v="Female"/>
    <s v="Female"/>
    <x v="39"/>
    <s v="No"/>
    <s v="No"/>
    <x v="0"/>
    <n v="0"/>
    <x v="0"/>
    <x v="2"/>
    <s v="direct debit"/>
    <n v="15"/>
    <x v="1"/>
    <n v="15"/>
    <n v="1119"/>
    <x v="0"/>
    <x v="0"/>
    <s v="2023/01/21"/>
    <d v="2023-01-21T00:00:00"/>
    <x v="1276"/>
    <s v="Bajo"/>
    <s v="Low"/>
    <n v="16.07225812708074"/>
    <x v="5"/>
    <s v="Email"/>
    <s v="Email"/>
    <b v="1"/>
    <s v="Yes"/>
    <s v="Running"/>
    <x v="0"/>
    <s v="Medium"/>
    <n v="4.1095890410958902E-2"/>
    <x v="0"/>
    <x v="0"/>
  </r>
  <r>
    <s v="5832-MUFY"/>
    <x v="0"/>
    <n v="51"/>
    <x v="1"/>
    <x v="0"/>
    <n v="0"/>
    <s v="No"/>
    <n v="0"/>
    <s v="KS"/>
    <s v="Hombre"/>
    <s v="Male"/>
    <x v="8"/>
    <s v="Yes"/>
    <s v="No"/>
    <x v="1"/>
    <n v="6"/>
    <x v="0"/>
    <x v="2"/>
    <s v="direct debit"/>
    <n v="10"/>
    <x v="1"/>
    <n v="10"/>
    <n v="497"/>
    <x v="0"/>
    <x v="0"/>
    <s v="2022/01/20"/>
    <d v="2022-01-20T00:00:00"/>
    <x v="292"/>
    <s v="Bajo"/>
    <s v="Low"/>
    <n v="10.71013931168425"/>
    <x v="3"/>
    <s v="Email"/>
    <s v="Email"/>
    <b v="0"/>
    <s v="No"/>
    <s v="Running"/>
    <x v="0"/>
    <s v="Medium"/>
    <n v="0.11764705882352941"/>
    <x v="0"/>
    <x v="2"/>
  </r>
  <r>
    <s v="1855-HKRM"/>
    <x v="1"/>
    <n v="2"/>
    <x v="2"/>
    <x v="35"/>
    <n v="1"/>
    <s v="Yes"/>
    <n v="0"/>
    <s v="MN"/>
    <s v="Hombre"/>
    <s v="Male"/>
    <x v="32"/>
    <s v="Yes"/>
    <s v="No"/>
    <x v="0"/>
    <n v="0"/>
    <x v="0"/>
    <x v="0"/>
    <s v="CREDIT CARD"/>
    <n v="25"/>
    <x v="0"/>
    <n v="25"/>
    <n v="52"/>
    <x v="4"/>
    <x v="3"/>
    <s v="2023-02-16"/>
    <d v="2023-02-16T00:00:00"/>
    <x v="585"/>
    <s v="Bajo"/>
    <s v="Low"/>
    <n v="21.914500368263202"/>
    <x v="1"/>
    <s v="SMS"/>
    <s v="SMS"/>
    <b v="0"/>
    <s v="No"/>
    <s v="Reading"/>
    <x v="0"/>
    <s v="High"/>
    <n v="5"/>
    <x v="1"/>
    <x v="2"/>
  </r>
  <r>
    <s v="9900-FDLV"/>
    <x v="1"/>
    <n v="50"/>
    <x v="5"/>
    <x v="5"/>
    <n v="1"/>
    <s v="Yes"/>
    <n v="0"/>
    <s v="UT"/>
    <s v="Hombre"/>
    <s v="Male"/>
    <x v="15"/>
    <s v="No"/>
    <s v="No"/>
    <x v="0"/>
    <n v="0"/>
    <x v="1"/>
    <x v="0"/>
    <s v="CREDIT CARD"/>
    <n v="43"/>
    <x v="0"/>
    <n v="43"/>
    <n v="2143"/>
    <x v="4"/>
    <x v="14"/>
    <s v="2023/11/03"/>
    <d v="2023-11-03T00:00:00"/>
    <x v="699"/>
    <s v="Medio"/>
    <s v="Medium"/>
    <n v="38.326383177943761"/>
    <x v="6"/>
    <s v="SMS"/>
    <s v="SMS"/>
    <b v="0"/>
    <s v="No"/>
    <s v="Gaming"/>
    <x v="1"/>
    <s v="High"/>
    <n v="0.16"/>
    <x v="0"/>
    <x v="0"/>
  </r>
  <r>
    <s v="7655-PAAU"/>
    <x v="0"/>
    <n v="51"/>
    <x v="1"/>
    <x v="0"/>
    <n v="0"/>
    <s v="No"/>
    <n v="0"/>
    <s v="MN"/>
    <s v="Hombre"/>
    <s v="Male"/>
    <x v="33"/>
    <s v="Yes"/>
    <s v="No"/>
    <x v="0"/>
    <n v="0"/>
    <x v="0"/>
    <x v="2"/>
    <s v="CREDIT CARD"/>
    <n v="8"/>
    <x v="0"/>
    <n v="8"/>
    <n v="397"/>
    <x v="0"/>
    <x v="0"/>
    <s v="2021/10/30"/>
    <d v="2021-10-30T00:00:00"/>
    <x v="70"/>
    <s v="Bajo"/>
    <s v="Low"/>
    <n v="9.4791523290386301"/>
    <x v="0"/>
    <s v="Teléfono"/>
    <s v="Phone"/>
    <b v="1"/>
    <s v="Yes"/>
    <s v="Reading"/>
    <x v="0"/>
    <s v="Low"/>
    <n v="0"/>
    <x v="0"/>
    <x v="2"/>
  </r>
  <r>
    <s v="6963-COPS"/>
    <x v="0"/>
    <n v="63"/>
    <x v="1"/>
    <x v="3"/>
    <n v="1"/>
    <s v="Yes"/>
    <n v="0"/>
    <s v="AR"/>
    <s v="Hombre"/>
    <s v="Male"/>
    <x v="39"/>
    <s v="No"/>
    <s v="No"/>
    <x v="0"/>
    <n v="0"/>
    <x v="1"/>
    <x v="1"/>
    <s v="direct debit"/>
    <n v="48"/>
    <x v="1"/>
    <n v="48"/>
    <n v="3070"/>
    <x v="0"/>
    <x v="0"/>
    <s v="2022-04-22"/>
    <d v="2022-04-22T00:00:00"/>
    <x v="121"/>
    <s v="Medio"/>
    <s v="Medium"/>
    <n v="39.342369660198869"/>
    <x v="3"/>
    <s v="SMS"/>
    <s v="SMS"/>
    <b v="0"/>
    <s v="No"/>
    <s v="Running"/>
    <x v="1"/>
    <s v="Medium"/>
    <n v="9.5238095238095233E-2"/>
    <x v="0"/>
    <x v="0"/>
  </r>
  <r>
    <s v="3311-JUMJ"/>
    <x v="0"/>
    <n v="71"/>
    <x v="2"/>
    <x v="6"/>
    <n v="1"/>
    <s v="Yes"/>
    <n v="0"/>
    <s v="VT"/>
    <s v="Female"/>
    <s v="Female"/>
    <x v="63"/>
    <s v="No"/>
    <s v="Yes"/>
    <x v="0"/>
    <n v="0"/>
    <x v="1"/>
    <x v="2"/>
    <s v="direct debit"/>
    <n v="49"/>
    <x v="1"/>
    <n v="49"/>
    <n v="3465"/>
    <x v="0"/>
    <x v="0"/>
    <s v="2020-07-30"/>
    <d v="2020-07-30T00:00:00"/>
    <x v="45"/>
    <s v="Medio"/>
    <s v="Medium"/>
    <n v="47.605564999204432"/>
    <x v="6"/>
    <s v="Email"/>
    <s v="Email"/>
    <b v="0"/>
    <s v="No"/>
    <s v="Running"/>
    <x v="1"/>
    <s v="High"/>
    <n v="0.11267605633802817"/>
    <x v="0"/>
    <x v="1"/>
  </r>
  <r>
    <s v="0472-MVRK"/>
    <x v="0"/>
    <n v="18"/>
    <x v="1"/>
    <x v="12"/>
    <n v="0"/>
    <s v="No"/>
    <n v="95"/>
    <s v="OH"/>
    <s v="Female"/>
    <s v="Female"/>
    <x v="62"/>
    <s v="Yes"/>
    <s v="No"/>
    <x v="0"/>
    <n v="0"/>
    <x v="0"/>
    <x v="0"/>
    <s v="direct debit"/>
    <n v="45"/>
    <x v="1"/>
    <n v="45"/>
    <n v="796"/>
    <x v="0"/>
    <x v="0"/>
    <s v="2023-01-10"/>
    <d v="2023-01-10T00:00:00"/>
    <x v="1277"/>
    <s v="Alto"/>
    <s v="High"/>
    <n v="48.847534552861589"/>
    <x v="10"/>
    <s v="Teléfono"/>
    <s v="Phone"/>
    <b v="0"/>
    <s v="No"/>
    <s v="Running"/>
    <x v="1"/>
    <s v="Medium"/>
    <n v="0.3888888888888889"/>
    <x v="0"/>
    <x v="2"/>
  </r>
  <r>
    <s v="8539-WSYE"/>
    <x v="0"/>
    <n v="2"/>
    <x v="1"/>
    <x v="3"/>
    <n v="1"/>
    <s v="Yes"/>
    <n v="0"/>
    <s v="MA"/>
    <s v="Female"/>
    <s v="Female"/>
    <x v="28"/>
    <s v="No"/>
    <s v="No"/>
    <x v="0"/>
    <n v="0"/>
    <x v="0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Running"/>
    <x v="1"/>
    <s v="Medium"/>
    <n v="3.5"/>
    <x v="0"/>
    <x v="0"/>
  </r>
  <r>
    <s v="5560-OWBK"/>
    <x v="0"/>
    <n v="72"/>
    <x v="2"/>
    <x v="0"/>
    <n v="0"/>
    <s v="No"/>
    <n v="0"/>
    <s v="ND"/>
    <s v="Hombre"/>
    <s v="Male"/>
    <x v="62"/>
    <s v="Yes"/>
    <s v="No"/>
    <x v="0"/>
    <n v="0"/>
    <x v="0"/>
    <x v="2"/>
    <s v="direct debit"/>
    <n v="9"/>
    <x v="1"/>
    <n v="9"/>
    <n v="618"/>
    <x v="0"/>
    <x v="0"/>
    <s v="2021/09/11"/>
    <d v="2021-09-11T00:00:00"/>
    <x v="288"/>
    <s v="Bajo"/>
    <s v="Low"/>
    <n v="10.19399535358167"/>
    <x v="1"/>
    <s v="Email"/>
    <s v="Email"/>
    <b v="0"/>
    <s v="No"/>
    <s v="Reading"/>
    <x v="0"/>
    <s v="High"/>
    <n v="0.1388888888888889"/>
    <x v="0"/>
    <x v="2"/>
  </r>
  <r>
    <s v="1854-KBGI"/>
    <x v="1"/>
    <n v="1"/>
    <x v="0"/>
    <x v="8"/>
    <n v="1"/>
    <s v="Yes"/>
    <n v="0"/>
    <s v="MI"/>
    <s v="Female"/>
    <s v="Female"/>
    <x v="37"/>
    <s v="Yes"/>
    <s v="No"/>
    <x v="0"/>
    <n v="0"/>
    <x v="0"/>
    <x v="0"/>
    <s v="PAPER CHECK"/>
    <n v="31"/>
    <x v="3"/>
    <n v="31"/>
    <n v="31"/>
    <x v="4"/>
    <x v="9"/>
    <s v="2023/11/27"/>
    <d v="2023-11-27T00:00:00"/>
    <x v="330"/>
    <s v="Alto"/>
    <s v="High"/>
    <n v="34.365788468295939"/>
    <x v="8"/>
    <s v="SMS"/>
    <s v="SMS"/>
    <b v="0"/>
    <s v="No"/>
    <s v="Cooking"/>
    <x v="1"/>
    <s v="High"/>
    <n v="9"/>
    <x v="1"/>
    <x v="2"/>
  </r>
  <r>
    <s v="7855-EFDT"/>
    <x v="1"/>
    <n v="33"/>
    <x v="4"/>
    <x v="24"/>
    <n v="1"/>
    <s v="Yes"/>
    <n v="0"/>
    <s v="NE"/>
    <s v="Female"/>
    <s v="Female"/>
    <x v="32"/>
    <s v="Yes"/>
    <s v="No"/>
    <x v="0"/>
    <n v="0"/>
    <x v="1"/>
    <x v="1"/>
    <s v="PAPER CHECK"/>
    <n v="56"/>
    <x v="3"/>
    <n v="56"/>
    <n v="1873"/>
    <x v="1"/>
    <x v="6"/>
    <s v="2022-06-16"/>
    <d v="2022-06-16T00:00:00"/>
    <x v="1278"/>
    <s v="Alto"/>
    <s v="High"/>
    <n v="59.495217881086148"/>
    <x v="6"/>
    <s v="SMS"/>
    <s v="SMS"/>
    <b v="0"/>
    <s v="No"/>
    <s v="Gaming"/>
    <x v="1"/>
    <s v="High"/>
    <n v="0.24242424242424243"/>
    <x v="2"/>
    <x v="2"/>
  </r>
  <r>
    <s v="1672-YRMP"/>
    <x v="1"/>
    <n v="1"/>
    <x v="4"/>
    <x v="9"/>
    <n v="1"/>
    <s v="Yes"/>
    <n v="0"/>
    <s v="MI"/>
    <s v="Female"/>
    <s v="Female"/>
    <x v="11"/>
    <s v="No"/>
    <s v="No"/>
    <x v="0"/>
    <n v="0"/>
    <x v="0"/>
    <x v="0"/>
    <s v="direct debit"/>
    <n v="35"/>
    <x v="1"/>
    <n v="35"/>
    <n v="35"/>
    <x v="1"/>
    <x v="6"/>
    <s v="2021/07/11"/>
    <d v="2021-07-11T00:00:00"/>
    <x v="698"/>
    <s v="Bajo"/>
    <s v="Low"/>
    <n v="40.447760679099197"/>
    <x v="9"/>
    <s v="Email"/>
    <s v="Email"/>
    <b v="0"/>
    <s v="No"/>
    <s v="Cooking"/>
    <x v="1"/>
    <s v="Medium"/>
    <n v="5"/>
    <x v="0"/>
    <x v="0"/>
  </r>
  <r>
    <s v="8905-SNVM"/>
    <x v="1"/>
    <n v="56"/>
    <x v="5"/>
    <x v="9"/>
    <n v="0"/>
    <s v="No"/>
    <n v="40"/>
    <s v="FL"/>
    <s v="Hombre"/>
    <s v="Male"/>
    <x v="5"/>
    <s v="No"/>
    <s v="No"/>
    <x v="0"/>
    <n v="0"/>
    <x v="0"/>
    <x v="1"/>
    <s v="CREDIT CARD"/>
    <n v="48"/>
    <x v="0"/>
    <n v="48"/>
    <n v="2695"/>
    <x v="1"/>
    <x v="12"/>
    <s v="2022-03-16"/>
    <d v="2022-03-16T00:00:00"/>
    <x v="222"/>
    <s v="Bajo"/>
    <s v="Low"/>
    <n v="41.071538362559323"/>
    <x v="2"/>
    <s v="Email"/>
    <s v="Email"/>
    <b v="1"/>
    <s v="Yes"/>
    <s v="Cooking"/>
    <x v="1"/>
    <s v="Medium"/>
    <n v="7.1428571428571425E-2"/>
    <x v="0"/>
    <x v="0"/>
  </r>
  <r>
    <s v="7946-UCFO"/>
    <x v="0"/>
    <n v="7"/>
    <x v="1"/>
    <x v="26"/>
    <n v="1"/>
    <s v="Yes"/>
    <n v="0"/>
    <s v="VA"/>
    <s v="Female"/>
    <s v="Female"/>
    <x v="10"/>
    <s v="No"/>
    <s v="No"/>
    <x v="0"/>
    <n v="0"/>
    <x v="0"/>
    <x v="0"/>
    <s v="direct debit"/>
    <n v="30"/>
    <x v="1"/>
    <n v="30"/>
    <n v="208"/>
    <x v="0"/>
    <x v="0"/>
    <s v="2023/03/12"/>
    <d v="2023-03-12T00:00:00"/>
    <x v="987"/>
    <s v="Medio"/>
    <s v="Medium"/>
    <n v="35.403533684894803"/>
    <x v="9"/>
    <s v="Email"/>
    <s v="Email"/>
    <b v="1"/>
    <s v="Yes"/>
    <s v="Reading"/>
    <x v="1"/>
    <s v="Medium"/>
    <n v="0.7142857142857143"/>
    <x v="2"/>
    <x v="0"/>
  </r>
  <r>
    <s v="2652-FMNI"/>
    <x v="0"/>
    <n v="59"/>
    <x v="1"/>
    <x v="0"/>
    <n v="0"/>
    <s v="No"/>
    <n v="0"/>
    <s v="GA"/>
    <s v="Hombre"/>
    <s v="Male"/>
    <x v="24"/>
    <s v="No"/>
    <s v="No"/>
    <x v="0"/>
    <n v="0"/>
    <x v="0"/>
    <x v="1"/>
    <s v="PAPER CHECK"/>
    <n v="12"/>
    <x v="3"/>
    <n v="12"/>
    <n v="719"/>
    <x v="0"/>
    <x v="0"/>
    <s v="2020-12-24"/>
    <d v="2020-12-24T00:00:00"/>
    <x v="423"/>
    <s v="Medio"/>
    <s v="Medium"/>
    <n v="9.9196816067341338"/>
    <x v="1"/>
    <s v="Email"/>
    <s v="Email"/>
    <b v="0"/>
    <s v="No"/>
    <s v="Reading"/>
    <x v="0"/>
    <s v="High"/>
    <n v="0.16949152542372881"/>
    <x v="0"/>
    <x v="0"/>
  </r>
  <r>
    <s v="4495-JDEO"/>
    <x v="0"/>
    <n v="66"/>
    <x v="0"/>
    <x v="7"/>
    <n v="1"/>
    <s v="Yes"/>
    <n v="0"/>
    <s v="MD"/>
    <s v="Hombre"/>
    <s v="Male"/>
    <x v="19"/>
    <s v="No"/>
    <s v="No"/>
    <x v="0"/>
    <n v="0"/>
    <x v="1"/>
    <x v="2"/>
    <s v="CREDIT CARD"/>
    <n v="47"/>
    <x v="0"/>
    <n v="47"/>
    <n v="3141"/>
    <x v="0"/>
    <x v="0"/>
    <s v="2021-09-01"/>
    <d v="2021-09-01T00:00:00"/>
    <x v="447"/>
    <s v="Bajo"/>
    <s v="Low"/>
    <n v="41.940986981327498"/>
    <x v="8"/>
    <s v="Email"/>
    <s v="Email"/>
    <b v="1"/>
    <s v="Yes"/>
    <s v="Reading"/>
    <x v="1"/>
    <s v="High"/>
    <n v="0.13636363636363635"/>
    <x v="0"/>
    <x v="0"/>
  </r>
  <r>
    <s v="8308-NFKF"/>
    <x v="0"/>
    <n v="45"/>
    <x v="1"/>
    <x v="14"/>
    <n v="1"/>
    <s v="Yes"/>
    <n v="0"/>
    <s v="KS"/>
    <s v="Female"/>
    <s v="Female"/>
    <x v="22"/>
    <s v="Yes"/>
    <s v="No"/>
    <x v="0"/>
    <n v="0"/>
    <x v="0"/>
    <x v="1"/>
    <s v="direct debit"/>
    <n v="39"/>
    <x v="1"/>
    <n v="39"/>
    <n v="1725"/>
    <x v="0"/>
    <x v="0"/>
    <s v="2023-08-13"/>
    <d v="2023-08-13T00:00:00"/>
    <x v="708"/>
    <s v="Bajo"/>
    <s v="Low"/>
    <n v="38.332134088516497"/>
    <x v="2"/>
    <s v="Teléfono"/>
    <s v="Phone"/>
    <b v="1"/>
    <s v="Yes"/>
    <s v="Cooking"/>
    <x v="1"/>
    <s v="Medium"/>
    <n v="8.8888888888888892E-2"/>
    <x v="2"/>
    <x v="2"/>
  </r>
  <r>
    <s v="5825-JAGI"/>
    <x v="0"/>
    <n v="25"/>
    <x v="1"/>
    <x v="0"/>
    <n v="0"/>
    <s v="No"/>
    <n v="0"/>
    <s v="IL"/>
    <s v="Female"/>
    <s v="Female"/>
    <x v="8"/>
    <s v="Yes"/>
    <s v="No"/>
    <x v="0"/>
    <n v="0"/>
    <x v="0"/>
    <x v="1"/>
    <s v="direct debit"/>
    <n v="11"/>
    <x v="1"/>
    <n v="11"/>
    <n v="277"/>
    <x v="0"/>
    <x v="0"/>
    <s v="2022/12/14"/>
    <d v="2022-12-14T00:00:00"/>
    <x v="338"/>
    <s v="Alto"/>
    <s v="High"/>
    <n v="9.9663089966606631"/>
    <x v="7"/>
    <s v="Email"/>
    <s v="Email"/>
    <b v="0"/>
    <s v="No"/>
    <s v="Running"/>
    <x v="0"/>
    <s v="Low"/>
    <n v="0.08"/>
    <x v="0"/>
    <x v="2"/>
  </r>
  <r>
    <s v="2468-WZIB"/>
    <x v="0"/>
    <n v="29"/>
    <x v="1"/>
    <x v="0"/>
    <n v="0"/>
    <s v="No"/>
    <n v="0"/>
    <s v="ND"/>
    <s v="Female"/>
    <s v="Female"/>
    <x v="10"/>
    <s v="No"/>
    <s v="No"/>
    <x v="0"/>
    <n v="0"/>
    <x v="0"/>
    <x v="2"/>
    <s v="CREDIT CARD"/>
    <n v="8"/>
    <x v="0"/>
    <n v="8"/>
    <n v="243"/>
    <x v="0"/>
    <x v="0"/>
    <s v="2022-08-28"/>
    <d v="2022-08-28T00:00:00"/>
    <x v="1128"/>
    <s v="Medio"/>
    <s v="Medium"/>
    <n v="9.5534283397360458"/>
    <x v="9"/>
    <s v="Email"/>
    <s v="Email"/>
    <b v="0"/>
    <s v="No"/>
    <s v="Running"/>
    <x v="0"/>
    <s v="Medium"/>
    <n v="0.17241379310344829"/>
    <x v="0"/>
    <x v="0"/>
  </r>
  <r>
    <s v="6106-VOTH"/>
    <x v="0"/>
    <n v="73"/>
    <x v="1"/>
    <x v="10"/>
    <n v="0"/>
    <s v="No"/>
    <n v="19"/>
    <s v="WY"/>
    <s v="Hombre"/>
    <s v="Male"/>
    <x v="43"/>
    <s v="No"/>
    <s v="No"/>
    <x v="1"/>
    <n v="2"/>
    <x v="1"/>
    <x v="2"/>
    <s v="direct debit"/>
    <n v="52"/>
    <x v="1"/>
    <n v="52"/>
    <n v="3755"/>
    <x v="0"/>
    <x v="0"/>
    <s v="2021-05-21"/>
    <d v="2021-05-21T00:00:00"/>
    <x v="621"/>
    <s v="Medio"/>
    <s v="Medium"/>
    <n v="55.2987243258993"/>
    <x v="6"/>
    <s v="Teléfono"/>
    <s v="Phone"/>
    <b v="1"/>
    <s v="Yes"/>
    <s v="Gaming"/>
    <x v="1"/>
    <s v="High"/>
    <n v="0.1095890410958904"/>
    <x v="2"/>
    <x v="0"/>
  </r>
  <r>
    <s v="9231-PUOS"/>
    <x v="0"/>
    <n v="34"/>
    <x v="1"/>
    <x v="11"/>
    <n v="1"/>
    <s v="Yes"/>
    <n v="0"/>
    <s v="MD"/>
    <s v="Hombre"/>
    <s v="Male"/>
    <x v="42"/>
    <s v="No"/>
    <s v="No"/>
    <x v="0"/>
    <n v="0"/>
    <x v="1"/>
    <x v="0"/>
    <s v="direct debit"/>
    <n v="47"/>
    <x v="1"/>
    <n v="47"/>
    <n v="1574"/>
    <x v="0"/>
    <x v="0"/>
    <s v="2023-08-24"/>
    <d v="2023-08-24T00:00:00"/>
    <x v="1172"/>
    <s v="Bajo"/>
    <s v="Low"/>
    <n v="39.573862773491328"/>
    <x v="8"/>
    <s v="Teléfono"/>
    <s v="Phone"/>
    <b v="0"/>
    <s v="No"/>
    <s v="Cooking"/>
    <x v="1"/>
    <s v="High"/>
    <n v="0.26470588235294118"/>
    <x v="0"/>
    <x v="0"/>
  </r>
  <r>
    <s v="8083-RGFY"/>
    <x v="1"/>
    <n v="1"/>
    <x v="4"/>
    <x v="5"/>
    <n v="1"/>
    <s v="Yes"/>
    <n v="0"/>
    <s v="TN"/>
    <s v="Female"/>
    <s v="Female"/>
    <x v="53"/>
    <s v="No"/>
    <s v="Yes"/>
    <x v="0"/>
    <n v="0"/>
    <x v="0"/>
    <x v="0"/>
    <s v="direct debit"/>
    <n v="26"/>
    <x v="1"/>
    <n v="26"/>
    <n v="26"/>
    <x v="1"/>
    <x v="8"/>
    <s v="2022/05/18"/>
    <d v="2022-05-18T00:00:00"/>
    <x v="569"/>
    <s v="Medio"/>
    <s v="Medium"/>
    <n v="23.872006781898481"/>
    <x v="1"/>
    <s v="Email"/>
    <s v="Email"/>
    <b v="1"/>
    <s v="Yes"/>
    <s v="Gaming"/>
    <x v="0"/>
    <s v="High"/>
    <n v="10"/>
    <x v="0"/>
    <x v="1"/>
  </r>
  <r>
    <s v="8126-VLCH"/>
    <x v="0"/>
    <n v="55"/>
    <x v="0"/>
    <x v="0"/>
    <n v="0"/>
    <s v="No"/>
    <n v="0"/>
    <s v="MT"/>
    <s v="Female"/>
    <s v="Female"/>
    <x v="24"/>
    <s v="No"/>
    <s v="No"/>
    <x v="0"/>
    <n v="0"/>
    <x v="0"/>
    <x v="2"/>
    <s v="CREDIT CARD"/>
    <n v="12"/>
    <x v="0"/>
    <n v="12"/>
    <n v="655"/>
    <x v="0"/>
    <x v="0"/>
    <s v="2021-11-17"/>
    <d v="2021-11-17T00:00:00"/>
    <x v="127"/>
    <s v="Medio"/>
    <s v="Medium"/>
    <n v="12.650441977528891"/>
    <x v="7"/>
    <s v="Teléfono"/>
    <s v="Phone"/>
    <b v="1"/>
    <s v="Yes"/>
    <s v="Running"/>
    <x v="0"/>
    <s v="Low"/>
    <n v="3.6363636363636362E-2"/>
    <x v="0"/>
    <x v="0"/>
  </r>
  <r>
    <s v="1601-OBXY"/>
    <x v="1"/>
    <n v="14"/>
    <x v="5"/>
    <x v="9"/>
    <n v="1"/>
    <s v="Yes"/>
    <n v="0"/>
    <s v="TN"/>
    <s v="Female"/>
    <s v="Female"/>
    <x v="34"/>
    <s v="No"/>
    <s v="Yes"/>
    <x v="0"/>
    <n v="0"/>
    <x v="0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unning"/>
    <x v="1"/>
    <s v="Low"/>
    <n v="0"/>
    <x v="0"/>
    <x v="1"/>
  </r>
  <r>
    <s v="5852-QHTA"/>
    <x v="0"/>
    <n v="27"/>
    <x v="1"/>
    <x v="18"/>
    <n v="0"/>
    <s v="No"/>
    <n v="93"/>
    <s v="UT"/>
    <s v="Hombre"/>
    <s v="Male"/>
    <x v="10"/>
    <s v="No"/>
    <s v="No"/>
    <x v="1"/>
    <n v="3"/>
    <x v="0"/>
    <x v="0"/>
    <s v="direct debit"/>
    <n v="35"/>
    <x v="1"/>
    <n v="35"/>
    <n v="943"/>
    <x v="0"/>
    <x v="0"/>
    <s v="2023/04/11"/>
    <d v="2023-04-11T00:00:00"/>
    <x v="127"/>
    <s v="Medio"/>
    <s v="Medium"/>
    <n v="40.290431312310403"/>
    <x v="7"/>
    <s v="Teléfono"/>
    <s v="Phone"/>
    <b v="0"/>
    <s v="No"/>
    <s v="Gaming"/>
    <x v="1"/>
    <s v="Low"/>
    <n v="7.407407407407407E-2"/>
    <x v="0"/>
    <x v="0"/>
  </r>
  <r>
    <s v="5104-AGDX"/>
    <x v="1"/>
    <n v="1"/>
    <x v="2"/>
    <x v="6"/>
    <n v="0"/>
    <s v="No"/>
    <n v="4"/>
    <s v="IN"/>
    <s v="Hombre"/>
    <s v="Male"/>
    <x v="32"/>
    <s v="Yes"/>
    <s v="No"/>
    <x v="1"/>
    <n v="6"/>
    <x v="0"/>
    <x v="0"/>
    <s v="direct debit"/>
    <n v="9"/>
    <x v="1"/>
    <n v="9"/>
    <n v="9"/>
    <x v="1"/>
    <x v="8"/>
    <s v="2020-06-23"/>
    <d v="2020-06-23T00:00:00"/>
    <x v="20"/>
    <s v="Alto"/>
    <s v="High"/>
    <n v="10.039652992418651"/>
    <x v="5"/>
    <s v="SMS"/>
    <s v="SMS"/>
    <b v="1"/>
    <s v="Yes"/>
    <s v="Reading"/>
    <x v="0"/>
    <s v="Medium"/>
    <n v="3"/>
    <x v="0"/>
    <x v="2"/>
  </r>
  <r>
    <s v="8863-ZEJG"/>
    <x v="0"/>
    <n v="1"/>
    <x v="1"/>
    <x v="0"/>
    <n v="0"/>
    <s v="No"/>
    <n v="0"/>
    <s v="MS"/>
    <s v="Female"/>
    <s v="Female"/>
    <x v="43"/>
    <s v="No"/>
    <s v="No"/>
    <x v="0"/>
    <n v="0"/>
    <x v="0"/>
    <x v="0"/>
    <s v="CREDIT CARD"/>
    <n v="13"/>
    <x v="0"/>
    <n v="13"/>
    <n v="13"/>
    <x v="0"/>
    <x v="0"/>
    <s v="2020-11-25"/>
    <d v="2020-11-25T00:00:00"/>
    <x v="478"/>
    <s v="Alto"/>
    <s v="High"/>
    <n v="12.559981704240681"/>
    <x v="4"/>
    <s v="Teléfono"/>
    <s v="Phone"/>
    <b v="0"/>
    <s v="No"/>
    <s v="Gaming"/>
    <x v="0"/>
    <s v="Low"/>
    <n v="1"/>
    <x v="0"/>
    <x v="0"/>
  </r>
  <r>
    <s v="0951-NZAM"/>
    <x v="1"/>
    <n v="1"/>
    <x v="1"/>
    <x v="7"/>
    <n v="1"/>
    <s v="Yes"/>
    <n v="0"/>
    <s v="AK"/>
    <s v="Female"/>
    <s v="Female"/>
    <x v="43"/>
    <s v="No"/>
    <s v="No"/>
    <x v="0"/>
    <n v="0"/>
    <x v="0"/>
    <x v="0"/>
    <s v="PAPER CHECK"/>
    <n v="26"/>
    <x v="3"/>
    <n v="26"/>
    <n v="26"/>
    <x v="1"/>
    <x v="6"/>
    <s v="2021/11/15"/>
    <d v="2021-11-15T00:00:00"/>
    <x v="587"/>
    <s v="Medio"/>
    <s v="Medium"/>
    <n v="22.92813923996658"/>
    <x v="1"/>
    <s v="SMS"/>
    <s v="SMS"/>
    <b v="1"/>
    <s v="Yes"/>
    <s v="Gaming"/>
    <x v="0"/>
    <s v="High"/>
    <n v="10"/>
    <x v="0"/>
    <x v="0"/>
  </r>
  <r>
    <s v="5102-QMCN"/>
    <x v="0"/>
    <n v="54"/>
    <x v="2"/>
    <x v="23"/>
    <n v="0"/>
    <s v="No"/>
    <n v="67"/>
    <s v="SC"/>
    <s v="Female"/>
    <s v="Female"/>
    <x v="37"/>
    <s v="Yes"/>
    <s v="No"/>
    <x v="0"/>
    <n v="0"/>
    <x v="1"/>
    <x v="1"/>
    <s v="CREDIT CARD"/>
    <n v="46"/>
    <x v="0"/>
    <n v="46"/>
    <n v="2456"/>
    <x v="0"/>
    <x v="0"/>
    <s v="2021/08/09"/>
    <d v="2021-08-09T00:00:00"/>
    <x v="1042"/>
    <s v="Bajo"/>
    <s v="Low"/>
    <n v="53.443747458906273"/>
    <x v="0"/>
    <s v="Email"/>
    <s v="Email"/>
    <b v="0"/>
    <s v="No"/>
    <s v="Cooking"/>
    <x v="1"/>
    <s v="Low"/>
    <n v="0"/>
    <x v="0"/>
    <x v="2"/>
  </r>
  <r>
    <s v="6215-KIUR"/>
    <x v="1"/>
    <n v="23"/>
    <x v="3"/>
    <x v="7"/>
    <n v="1"/>
    <s v="Yes"/>
    <n v="0"/>
    <s v="ND"/>
    <s v="Hombre"/>
    <s v="Male"/>
    <x v="14"/>
    <s v="No"/>
    <s v="No"/>
    <x v="0"/>
    <n v="0"/>
    <x v="0"/>
    <x v="0"/>
    <s v="direct debit"/>
    <n v="62"/>
    <x v="1"/>
    <n v="62"/>
    <n v="1411"/>
    <x v="4"/>
    <x v="14"/>
    <s v="2021/11/19"/>
    <d v="2021-11-19T00:00:00"/>
    <x v="1070"/>
    <s v="Alto"/>
    <s v="High"/>
    <n v="67.580635760477094"/>
    <x v="8"/>
    <s v="SMS"/>
    <s v="SMS"/>
    <b v="0"/>
    <s v="No"/>
    <s v="Running"/>
    <x v="2"/>
    <s v="High"/>
    <n v="0.39130434782608697"/>
    <x v="0"/>
    <x v="0"/>
  </r>
  <r>
    <s v="9548-SHAJ"/>
    <x v="0"/>
    <n v="11"/>
    <x v="1"/>
    <x v="0"/>
    <n v="0"/>
    <s v="No"/>
    <n v="0"/>
    <s v="IN"/>
    <s v="Hombre"/>
    <s v="Male"/>
    <x v="62"/>
    <s v="Yes"/>
    <s v="No"/>
    <x v="1"/>
    <n v="2"/>
    <x v="0"/>
    <x v="0"/>
    <s v="CREDIT CARD"/>
    <n v="9"/>
    <x v="0"/>
    <n v="9"/>
    <n v="100"/>
    <x v="0"/>
    <x v="0"/>
    <s v="2021-11-02"/>
    <d v="2021-11-02T00:00:00"/>
    <x v="452"/>
    <s v="Bajo"/>
    <s v="Low"/>
    <n v="8.1670103012227564"/>
    <x v="3"/>
    <s v="Email"/>
    <s v="Email"/>
    <b v="1"/>
    <s v="Yes"/>
    <s v="Reading"/>
    <x v="0"/>
    <s v="Medium"/>
    <n v="0.54545454545454541"/>
    <x v="0"/>
    <x v="2"/>
  </r>
  <r>
    <s v="0534-EWKV"/>
    <x v="0"/>
    <n v="25"/>
    <x v="2"/>
    <x v="19"/>
    <n v="1"/>
    <s v="Yes"/>
    <n v="0"/>
    <s v="IN"/>
    <s v="Hombre"/>
    <s v="Male"/>
    <x v="46"/>
    <s v="No"/>
    <s v="No"/>
    <x v="1"/>
    <n v="4"/>
    <x v="0"/>
    <x v="0"/>
    <s v="direct debit"/>
    <n v="25"/>
    <x v="1"/>
    <n v="25"/>
    <n v="625"/>
    <x v="0"/>
    <x v="0"/>
    <s v="2021-03-26"/>
    <d v="2021-03-26T00:00:00"/>
    <x v="344"/>
    <s v="Medio"/>
    <s v="Medium"/>
    <n v="25.652080878419891"/>
    <x v="0"/>
    <s v="Teléfono"/>
    <s v="Phone"/>
    <b v="0"/>
    <s v="No"/>
    <s v="Cooking"/>
    <x v="0"/>
    <s v="Low"/>
    <n v="0"/>
    <x v="2"/>
    <x v="0"/>
  </r>
  <r>
    <s v="5485-ZRQK"/>
    <x v="0"/>
    <n v="5"/>
    <x v="0"/>
    <x v="0"/>
    <n v="0"/>
    <s v="No"/>
    <n v="0"/>
    <s v="MI"/>
    <s v="Female"/>
    <s v="Female"/>
    <x v="0"/>
    <s v="No"/>
    <s v="No"/>
    <x v="0"/>
    <n v="0"/>
    <x v="0"/>
    <x v="0"/>
    <s v="CREDIT CARD"/>
    <n v="7"/>
    <x v="0"/>
    <n v="7"/>
    <n v="37"/>
    <x v="0"/>
    <x v="0"/>
    <s v="2021/03/18"/>
    <d v="2021-03-18T00:00:00"/>
    <x v="852"/>
    <s v="Medio"/>
    <s v="Medium"/>
    <n v="8.3336823762713852"/>
    <x v="8"/>
    <s v="Teléfono"/>
    <s v="Phone"/>
    <b v="1"/>
    <s v="Yes"/>
    <s v="Reading"/>
    <x v="0"/>
    <s v="High"/>
    <n v="1.8"/>
    <x v="0"/>
    <x v="0"/>
  </r>
  <r>
    <s v="9200-JOUX"/>
    <x v="1"/>
    <n v="5"/>
    <x v="1"/>
    <x v="18"/>
    <n v="1"/>
    <s v="Yes"/>
    <n v="0"/>
    <s v="WY"/>
    <s v="Female"/>
    <s v="Female"/>
    <x v="42"/>
    <s v="No"/>
    <s v="No"/>
    <x v="0"/>
    <n v="0"/>
    <x v="0"/>
    <x v="0"/>
    <s v="direct debit"/>
    <n v="50"/>
    <x v="1"/>
    <n v="50"/>
    <n v="240"/>
    <x v="1"/>
    <x v="10"/>
    <s v="2021/07/07"/>
    <d v="2021-07-07T00:00:00"/>
    <x v="560"/>
    <s v="Medio"/>
    <s v="Medium"/>
    <n v="55.072065506919962"/>
    <x v="8"/>
    <s v="SMS"/>
    <s v="SMS"/>
    <b v="1"/>
    <s v="Yes"/>
    <s v="Gaming"/>
    <x v="1"/>
    <s v="High"/>
    <n v="1.8"/>
    <x v="0"/>
    <x v="0"/>
  </r>
  <r>
    <s v="3691-SZBV"/>
    <x v="1"/>
    <n v="2"/>
    <x v="1"/>
    <x v="12"/>
    <n v="1"/>
    <s v="Yes"/>
    <n v="0"/>
    <s v="LA"/>
    <s v="Female"/>
    <s v="Female"/>
    <x v="55"/>
    <s v="No"/>
    <s v="No"/>
    <x v="0"/>
    <n v="0"/>
    <x v="0"/>
    <x v="0"/>
    <s v="direct debit"/>
    <n v="45"/>
    <x v="1"/>
    <n v="45"/>
    <n v="99"/>
    <x v="1"/>
    <x v="8"/>
    <s v="2021-04-22"/>
    <d v="2021-04-22T00:00:00"/>
    <x v="905"/>
    <s v="Bajo"/>
    <s v="Low"/>
    <n v="41.175083358204773"/>
    <x v="10"/>
    <s v="Email"/>
    <s v="Email"/>
    <b v="0"/>
    <s v="No"/>
    <s v="Running"/>
    <x v="1"/>
    <s v="Medium"/>
    <n v="3.5"/>
    <x v="0"/>
    <x v="0"/>
  </r>
  <r>
    <s v="9433-QIXA"/>
    <x v="0"/>
    <n v="23"/>
    <x v="1"/>
    <x v="7"/>
    <n v="1"/>
    <s v="Yes"/>
    <n v="0"/>
    <s v="WA"/>
    <s v="Female"/>
    <s v="Female"/>
    <x v="59"/>
    <s v="No"/>
    <s v="No"/>
    <x v="0"/>
    <n v="0"/>
    <x v="1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Cooking"/>
    <x v="1"/>
    <s v="High"/>
    <n v="0.34782608695652173"/>
    <x v="0"/>
    <x v="0"/>
  </r>
  <r>
    <s v="2183-SOHG"/>
    <x v="0"/>
    <n v="8"/>
    <x v="1"/>
    <x v="0"/>
    <n v="0"/>
    <s v="No"/>
    <n v="0"/>
    <s v="LA"/>
    <s v="Hombre"/>
    <s v="Male"/>
    <x v="0"/>
    <s v="No"/>
    <s v="No"/>
    <x v="0"/>
    <n v="0"/>
    <x v="0"/>
    <x v="0"/>
    <s v="CREDIT CARD"/>
    <n v="8"/>
    <x v="0"/>
    <n v="8"/>
    <n v="61"/>
    <x v="0"/>
    <x v="0"/>
    <s v="2022/08/07"/>
    <d v="2022-08-07T00:00:00"/>
    <x v="186"/>
    <s v="Bajo"/>
    <s v="Low"/>
    <n v="8.7554391022509641"/>
    <x v="7"/>
    <s v="Email"/>
    <s v="Email"/>
    <b v="1"/>
    <s v="Yes"/>
    <s v="Gaming"/>
    <x v="0"/>
    <s v="Low"/>
    <n v="0.25"/>
    <x v="0"/>
    <x v="0"/>
  </r>
  <r>
    <s v="3472-HKAO"/>
    <x v="1"/>
    <n v="20"/>
    <x v="3"/>
    <x v="1"/>
    <n v="1"/>
    <s v="Yes"/>
    <n v="0"/>
    <s v="WI"/>
    <s v="Hombre"/>
    <s v="Male"/>
    <x v="11"/>
    <s v="No"/>
    <s v="No"/>
    <x v="0"/>
    <n v="0"/>
    <x v="1"/>
    <x v="0"/>
    <s v="CREDIT CARD"/>
    <n v="53"/>
    <x v="0"/>
    <n v="53"/>
    <n v="1072"/>
    <x v="3"/>
    <x v="7"/>
    <s v="2021-02-23"/>
    <d v="2021-02-23T00:00:00"/>
    <x v="632"/>
    <s v="Bajo"/>
    <s v="Low"/>
    <n v="52.201073536644593"/>
    <x v="4"/>
    <s v="SMS"/>
    <s v="SMS"/>
    <b v="1"/>
    <s v="Yes"/>
    <s v="Running"/>
    <x v="1"/>
    <s v="Low"/>
    <n v="0.05"/>
    <x v="0"/>
    <x v="0"/>
  </r>
  <r>
    <s v="3810-WLML"/>
    <x v="0"/>
    <n v="55"/>
    <x v="0"/>
    <x v="16"/>
    <n v="1"/>
    <s v="Yes"/>
    <n v="0"/>
    <s v="PA"/>
    <s v="Female"/>
    <s v="Female"/>
    <x v="50"/>
    <s v="Yes"/>
    <s v="No"/>
    <x v="0"/>
    <n v="0"/>
    <x v="1"/>
    <x v="1"/>
    <s v="direct debit"/>
    <n v="32"/>
    <x v="1"/>
    <n v="32"/>
    <n v="1740"/>
    <x v="0"/>
    <x v="0"/>
    <s v="2021-11-26"/>
    <d v="2021-11-26T00:00:00"/>
    <x v="537"/>
    <s v="Medio"/>
    <s v="Medium"/>
    <n v="25.70178319676824"/>
    <x v="5"/>
    <s v="SMS"/>
    <s v="SMS"/>
    <b v="1"/>
    <s v="Yes"/>
    <s v="Reading"/>
    <x v="0"/>
    <s v="Medium"/>
    <n v="5.4545454545454543E-2"/>
    <x v="0"/>
    <x v="2"/>
  </r>
  <r>
    <s v="4212-ENPJ"/>
    <x v="1"/>
    <n v="50"/>
    <x v="2"/>
    <x v="4"/>
    <n v="1"/>
    <s v="Yes"/>
    <n v="0"/>
    <s v="IA"/>
    <s v="Hombre"/>
    <s v="Male"/>
    <x v="18"/>
    <s v="No"/>
    <s v="No"/>
    <x v="0"/>
    <n v="0"/>
    <x v="0"/>
    <x v="1"/>
    <s v="direct debit"/>
    <n v="37"/>
    <x v="1"/>
    <n v="37"/>
    <n v="1846"/>
    <x v="1"/>
    <x v="12"/>
    <s v="2020-03-31"/>
    <d v="2020-03-31T00:00:00"/>
    <x v="451"/>
    <s v="Medio"/>
    <s v="Medium"/>
    <n v="44.362017539462727"/>
    <x v="10"/>
    <s v="Email"/>
    <s v="Email"/>
    <b v="1"/>
    <s v="Yes"/>
    <s v="Running"/>
    <x v="1"/>
    <s v="Medium"/>
    <n v="0.14000000000000001"/>
    <x v="0"/>
    <x v="0"/>
  </r>
  <r>
    <s v="8501-UOBN"/>
    <x v="0"/>
    <n v="25"/>
    <x v="1"/>
    <x v="9"/>
    <n v="1"/>
    <s v="Yes"/>
    <n v="0"/>
    <s v="MD"/>
    <s v="Hombre"/>
    <s v="Male"/>
    <x v="5"/>
    <s v="No"/>
    <s v="No"/>
    <x v="0"/>
    <n v="0"/>
    <x v="1"/>
    <x v="0"/>
    <s v="CREDIT CARD"/>
    <n v="36"/>
    <x v="0"/>
    <n v="36"/>
    <n v="923"/>
    <x v="0"/>
    <x v="0"/>
    <s v="2020/07/18"/>
    <d v="2020-07-18T00:00:00"/>
    <x v="652"/>
    <s v="Bajo"/>
    <s v="Low"/>
    <n v="39.560436851785269"/>
    <x v="7"/>
    <s v="Teléfono"/>
    <s v="Phone"/>
    <b v="0"/>
    <s v="No"/>
    <s v="Cooking"/>
    <x v="1"/>
    <s v="Low"/>
    <n v="0.08"/>
    <x v="0"/>
    <x v="0"/>
  </r>
  <r>
    <s v="6277-GUOD"/>
    <x v="0"/>
    <n v="71"/>
    <x v="2"/>
    <x v="0"/>
    <n v="0"/>
    <s v="No"/>
    <n v="0"/>
    <s v="ID"/>
    <s v="Female"/>
    <s v="Female"/>
    <x v="62"/>
    <s v="Yes"/>
    <s v="No"/>
    <x v="0"/>
    <n v="0"/>
    <x v="0"/>
    <x v="2"/>
    <s v="CREDIT CARD"/>
    <n v="10"/>
    <x v="0"/>
    <n v="10"/>
    <n v="709"/>
    <x v="0"/>
    <x v="0"/>
    <s v="2023-12-20"/>
    <d v="2023-12-20T00:00:00"/>
    <x v="1195"/>
    <s v="Medio"/>
    <s v="Medium"/>
    <n v="8.7725373668641051"/>
    <x v="3"/>
    <s v="Email"/>
    <s v="Email"/>
    <b v="1"/>
    <s v="Yes"/>
    <s v="Running"/>
    <x v="0"/>
    <s v="Medium"/>
    <n v="8.4507042253521125E-2"/>
    <x v="0"/>
    <x v="2"/>
  </r>
  <r>
    <s v="1304-FLXR"/>
    <x v="0"/>
    <n v="11"/>
    <x v="1"/>
    <x v="19"/>
    <n v="1"/>
    <s v="Yes"/>
    <n v="0"/>
    <s v="NY"/>
    <s v="Hombre"/>
    <s v="Male"/>
    <x v="9"/>
    <s v="No"/>
    <s v="No"/>
    <x v="1"/>
    <n v="4"/>
    <x v="0"/>
    <x v="0"/>
    <s v="PAPER CHECK"/>
    <n v="28"/>
    <x v="3"/>
    <n v="28"/>
    <n v="308"/>
    <x v="0"/>
    <x v="0"/>
    <s v="2022/10/31"/>
    <d v="2022-10-31T00:00:00"/>
    <x v="1181"/>
    <s v="Medio"/>
    <s v="Medium"/>
    <n v="32.250585266082773"/>
    <x v="3"/>
    <s v="Teléfono"/>
    <s v="Phone"/>
    <b v="1"/>
    <s v="Yes"/>
    <s v="Gaming"/>
    <x v="1"/>
    <s v="Medium"/>
    <n v="0.54545454545454541"/>
    <x v="2"/>
    <x v="0"/>
  </r>
  <r>
    <s v="3612-RBIF"/>
    <x v="0"/>
    <n v="20"/>
    <x v="1"/>
    <x v="1"/>
    <n v="1"/>
    <s v="Yes"/>
    <n v="0"/>
    <s v="NH"/>
    <s v="Hombre"/>
    <s v="Male"/>
    <x v="39"/>
    <s v="No"/>
    <s v="No"/>
    <x v="1"/>
    <n v="3"/>
    <x v="0"/>
    <x v="1"/>
    <s v="direct debit"/>
    <n v="22"/>
    <x v="1"/>
    <n v="22"/>
    <n v="425"/>
    <x v="0"/>
    <x v="0"/>
    <s v="2021/08/14"/>
    <d v="2021-08-14T00:00:00"/>
    <x v="241"/>
    <s v="Alto"/>
    <s v="High"/>
    <n v="25.264233759422201"/>
    <x v="2"/>
    <s v="SMS"/>
    <s v="SMS"/>
    <b v="1"/>
    <s v="Yes"/>
    <s v="Gaming"/>
    <x v="0"/>
    <s v="Medium"/>
    <n v="0.2"/>
    <x v="0"/>
    <x v="0"/>
  </r>
  <r>
    <s v="4789-JPNV"/>
    <x v="0"/>
    <n v="31"/>
    <x v="1"/>
    <x v="0"/>
    <n v="0"/>
    <s v="No"/>
    <n v="0"/>
    <s v="OH"/>
    <s v="Hombre"/>
    <s v="Male"/>
    <x v="5"/>
    <s v="No"/>
    <s v="No"/>
    <x v="0"/>
    <n v="0"/>
    <x v="0"/>
    <x v="2"/>
    <s v="direct debit"/>
    <n v="10"/>
    <x v="1"/>
    <n v="10"/>
    <n v="303"/>
    <x v="0"/>
    <x v="0"/>
    <s v="2020-11-26"/>
    <d v="2020-11-26T00:00:00"/>
    <x v="194"/>
    <s v="Bajo"/>
    <s v="Low"/>
    <n v="10.151015936377"/>
    <x v="10"/>
    <s v="Email"/>
    <s v="Email"/>
    <b v="1"/>
    <s v="Yes"/>
    <s v="Running"/>
    <x v="0"/>
    <s v="Medium"/>
    <n v="0.22580645161290322"/>
    <x v="0"/>
    <x v="0"/>
  </r>
  <r>
    <s v="4419-PXBY"/>
    <x v="0"/>
    <n v="70"/>
    <x v="2"/>
    <x v="9"/>
    <n v="1"/>
    <s v="Yes"/>
    <n v="0"/>
    <s v="WY"/>
    <s v="Female"/>
    <s v="Female"/>
    <x v="23"/>
    <s v="No"/>
    <s v="No"/>
    <x v="0"/>
    <n v="0"/>
    <x v="1"/>
    <x v="2"/>
    <s v="direct debit"/>
    <n v="31"/>
    <x v="1"/>
    <n v="31"/>
    <n v="2156"/>
    <x v="0"/>
    <x v="0"/>
    <s v="2020/11/14"/>
    <d v="2020-11-14T00:00:00"/>
    <x v="58"/>
    <s v="Bajo"/>
    <s v="Low"/>
    <n v="26.59637681567661"/>
    <x v="3"/>
    <s v="Teléfono"/>
    <s v="Phone"/>
    <b v="1"/>
    <s v="Yes"/>
    <s v="Running"/>
    <x v="0"/>
    <s v="Medium"/>
    <n v="8.5714285714285715E-2"/>
    <x v="0"/>
    <x v="0"/>
  </r>
  <r>
    <s v="0328-MGTB"/>
    <x v="1"/>
    <n v="5"/>
    <x v="2"/>
    <x v="5"/>
    <n v="1"/>
    <s v="Yes"/>
    <n v="0"/>
    <s v="AR"/>
    <s v="Female"/>
    <s v="Female"/>
    <x v="9"/>
    <s v="No"/>
    <s v="No"/>
    <x v="0"/>
    <n v="0"/>
    <x v="0"/>
    <x v="0"/>
    <s v="direct debit"/>
    <n v="44"/>
    <x v="1"/>
    <n v="44"/>
    <n v="208"/>
    <x v="3"/>
    <x v="1"/>
    <s v="2021-04-30"/>
    <d v="2021-04-30T00:00:00"/>
    <x v="753"/>
    <s v="Medio"/>
    <s v="Medium"/>
    <n v="40.997142941191768"/>
    <x v="7"/>
    <s v="SMS"/>
    <s v="SMS"/>
    <b v="0"/>
    <s v="No"/>
    <s v="Cooking"/>
    <x v="1"/>
    <s v="Low"/>
    <n v="0.4"/>
    <x v="0"/>
    <x v="0"/>
  </r>
  <r>
    <s v="2891-JRJM"/>
    <x v="0"/>
    <n v="1"/>
    <x v="1"/>
    <x v="2"/>
    <n v="0"/>
    <s v="No"/>
    <n v="5"/>
    <s v="VT"/>
    <s v="Hombre"/>
    <s v="Male"/>
    <x v="15"/>
    <s v="No"/>
    <s v="No"/>
    <x v="0"/>
    <n v="0"/>
    <x v="0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Gaming"/>
    <x v="0"/>
    <s v="High"/>
    <n v="8"/>
    <x v="0"/>
    <x v="0"/>
  </r>
  <r>
    <s v="6425-HFFL"/>
    <x v="1"/>
    <n v="17"/>
    <x v="5"/>
    <x v="2"/>
    <n v="1"/>
    <s v="Yes"/>
    <n v="0"/>
    <s v="HI"/>
    <s v="Hombre"/>
    <s v="Male"/>
    <x v="49"/>
    <s v="No"/>
    <s v="No"/>
    <x v="0"/>
    <n v="0"/>
    <x v="0"/>
    <x v="0"/>
    <s v="direct debit"/>
    <n v="32"/>
    <x v="1"/>
    <n v="32"/>
    <n v="549"/>
    <x v="4"/>
    <x v="3"/>
    <s v="2022-01-24"/>
    <d v="2022-01-24T00:00:00"/>
    <x v="405"/>
    <s v="Medio"/>
    <s v="Medium"/>
    <n v="26.983271292875699"/>
    <x v="0"/>
    <s v="Teléfono"/>
    <s v="Phone"/>
    <b v="0"/>
    <s v="No"/>
    <s v="Reading"/>
    <x v="0"/>
    <s v="Low"/>
    <n v="0"/>
    <x v="0"/>
    <x v="0"/>
  </r>
  <r>
    <s v="9631-SNXG"/>
    <x v="0"/>
    <n v="3"/>
    <x v="1"/>
    <x v="0"/>
    <n v="0"/>
    <s v="No"/>
    <n v="0"/>
    <s v="WA"/>
    <s v="Hombre"/>
    <s v="Male"/>
    <x v="18"/>
    <s v="No"/>
    <s v="No"/>
    <x v="0"/>
    <n v="0"/>
    <x v="0"/>
    <x v="1"/>
    <s v="CREDIT CARD"/>
    <n v="9"/>
    <x v="0"/>
    <n v="9"/>
    <n v="27"/>
    <x v="0"/>
    <x v="0"/>
    <s v="2022/02/19"/>
    <d v="2022-02-19T00:00:00"/>
    <x v="1279"/>
    <s v="Medio"/>
    <s v="Medium"/>
    <n v="8.8849244824053741"/>
    <x v="3"/>
    <s v="SMS"/>
    <s v="SMS"/>
    <b v="1"/>
    <s v="Yes"/>
    <s v="Reading"/>
    <x v="0"/>
    <s v="Medium"/>
    <n v="2"/>
    <x v="0"/>
    <x v="0"/>
  </r>
  <r>
    <s v="5670-VBZM"/>
    <x v="0"/>
    <n v="22"/>
    <x v="1"/>
    <x v="0"/>
    <n v="0"/>
    <s v="No"/>
    <n v="0"/>
    <s v="OK"/>
    <s v="Hombre"/>
    <s v="Male"/>
    <x v="34"/>
    <s v="No"/>
    <s v="Yes"/>
    <x v="1"/>
    <n v="4"/>
    <x v="0"/>
    <x v="1"/>
    <s v="CREDIT CARD"/>
    <n v="9"/>
    <x v="0"/>
    <n v="9"/>
    <n v="191"/>
    <x v="0"/>
    <x v="0"/>
    <s v="2021/12/12"/>
    <d v="2021-12-12T00:00:00"/>
    <x v="441"/>
    <s v="Bajo"/>
    <s v="Low"/>
    <n v="10.66625793503542"/>
    <x v="8"/>
    <s v="Email"/>
    <s v="Email"/>
    <b v="0"/>
    <s v="No"/>
    <s v="Cooking"/>
    <x v="0"/>
    <s v="High"/>
    <n v="0.40909090909090912"/>
    <x v="0"/>
    <x v="1"/>
  </r>
  <r>
    <s v="8102-VTHV"/>
    <x v="0"/>
    <n v="6"/>
    <x v="1"/>
    <x v="6"/>
    <n v="0"/>
    <s v="No"/>
    <n v="0"/>
    <s v="MT"/>
    <s v="Female"/>
    <s v="Female"/>
    <x v="0"/>
    <s v="No"/>
    <s v="No"/>
    <x v="0"/>
    <n v="0"/>
    <x v="0"/>
    <x v="0"/>
    <s v="PAPER CHECK"/>
    <n v="22"/>
    <x v="3"/>
    <n v="22"/>
    <n v="131"/>
    <x v="0"/>
    <x v="0"/>
    <s v="2023/02/16"/>
    <d v="2023-02-16T00:00:00"/>
    <x v="1244"/>
    <s v="Alto"/>
    <s v="High"/>
    <n v="25.34975838196225"/>
    <x v="8"/>
    <s v="Teléfono"/>
    <s v="Phone"/>
    <b v="0"/>
    <s v="No"/>
    <s v="Gaming"/>
    <x v="0"/>
    <s v="High"/>
    <n v="1.5"/>
    <x v="0"/>
    <x v="0"/>
  </r>
  <r>
    <s v="0746-AXQI"/>
    <x v="0"/>
    <n v="1"/>
    <x v="1"/>
    <x v="18"/>
    <n v="0"/>
    <s v="No"/>
    <n v="26"/>
    <s v="MI"/>
    <s v="Female"/>
    <s v="Female"/>
    <x v="0"/>
    <s v="No"/>
    <s v="No"/>
    <x v="0"/>
    <n v="0"/>
    <x v="0"/>
    <x v="0"/>
    <s v="CREDIT CARD"/>
    <n v="37"/>
    <x v="0"/>
    <n v="37"/>
    <n v="37"/>
    <x v="0"/>
    <x v="0"/>
    <s v="2020/02/17"/>
    <d v="2020-02-17T00:00:00"/>
    <x v="566"/>
    <s v="Alto"/>
    <s v="High"/>
    <n v="43.256026667773178"/>
    <x v="8"/>
    <s v="SMS"/>
    <s v="SMS"/>
    <b v="1"/>
    <s v="Yes"/>
    <s v="Running"/>
    <x v="1"/>
    <s v="High"/>
    <n v="9"/>
    <x v="0"/>
    <x v="0"/>
  </r>
  <r>
    <s v="7866-HCTO"/>
    <x v="1"/>
    <n v="2"/>
    <x v="0"/>
    <x v="4"/>
    <n v="0"/>
    <s v="No"/>
    <n v="19"/>
    <s v="WY"/>
    <s v="Hombre"/>
    <s v="Male"/>
    <x v="4"/>
    <s v="No"/>
    <s v="No"/>
    <x v="0"/>
    <n v="0"/>
    <x v="0"/>
    <x v="0"/>
    <s v="CREDIT CARD"/>
    <n v="19"/>
    <x v="0"/>
    <n v="19"/>
    <n v="40"/>
    <x v="1"/>
    <x v="6"/>
    <s v="2020/10/08"/>
    <d v="2020-10-08T00:00:00"/>
    <x v="1214"/>
    <s v="Bajo"/>
    <s v="Low"/>
    <n v="20.594040988372509"/>
    <x v="7"/>
    <s v="Email"/>
    <s v="Email"/>
    <b v="0"/>
    <s v="No"/>
    <s v="Running"/>
    <x v="0"/>
    <s v="Low"/>
    <n v="1"/>
    <x v="0"/>
    <x v="0"/>
  </r>
  <r>
    <s v="5782-WFJN"/>
    <x v="0"/>
    <n v="59"/>
    <x v="0"/>
    <x v="4"/>
    <n v="1"/>
    <s v="Yes"/>
    <n v="0"/>
    <s v="AK"/>
    <s v="Female"/>
    <s v="Female"/>
    <x v="30"/>
    <s v="No"/>
    <s v="Yes"/>
    <x v="0"/>
    <n v="0"/>
    <x v="0"/>
    <x v="1"/>
    <s v="direct debit"/>
    <n v="50"/>
    <x v="1"/>
    <n v="50"/>
    <n v="2958"/>
    <x v="0"/>
    <x v="0"/>
    <s v="2021/07/03"/>
    <d v="2021-07-03T00:00:00"/>
    <x v="76"/>
    <s v="Medio"/>
    <s v="Medium"/>
    <n v="55.403209737656063"/>
    <x v="8"/>
    <s v="Teléfono"/>
    <s v="Phone"/>
    <b v="0"/>
    <s v="No"/>
    <s v="Gaming"/>
    <x v="1"/>
    <s v="High"/>
    <n v="0.15254237288135594"/>
    <x v="0"/>
    <x v="1"/>
  </r>
  <r>
    <s v="2920-DDXD"/>
    <x v="0"/>
    <n v="16"/>
    <x v="0"/>
    <x v="19"/>
    <n v="1"/>
    <s v="Yes"/>
    <n v="0"/>
    <s v="AR"/>
    <s v="Hombre"/>
    <s v="Male"/>
    <x v="23"/>
    <s v="No"/>
    <s v="No"/>
    <x v="0"/>
    <n v="0"/>
    <x v="1"/>
    <x v="0"/>
    <s v="CREDIT CARD"/>
    <n v="16"/>
    <x v="0"/>
    <n v="16"/>
    <n v="255"/>
    <x v="0"/>
    <x v="0"/>
    <s v="2022/01/08"/>
    <d v="2022-01-08T00:00:00"/>
    <x v="218"/>
    <s v="Medio"/>
    <s v="Medium"/>
    <n v="17.109089835434549"/>
    <x v="4"/>
    <s v="Teléfono"/>
    <s v="Phone"/>
    <b v="1"/>
    <s v="Yes"/>
    <s v="Reading"/>
    <x v="0"/>
    <s v="Low"/>
    <n v="6.25E-2"/>
    <x v="2"/>
    <x v="0"/>
  </r>
  <r>
    <s v="5515-ZOZN"/>
    <x v="0"/>
    <n v="70"/>
    <x v="2"/>
    <x v="2"/>
    <n v="1"/>
    <s v="Yes"/>
    <n v="0"/>
    <s v="SC"/>
    <s v="Hombre"/>
    <s v="Male"/>
    <x v="26"/>
    <s v="No"/>
    <s v="No"/>
    <x v="0"/>
    <n v="0"/>
    <x v="1"/>
    <x v="2"/>
    <s v="CREDIT CARD"/>
    <n v="29"/>
    <x v="0"/>
    <n v="29"/>
    <n v="2011"/>
    <x v="0"/>
    <x v="0"/>
    <s v="2022-10-03"/>
    <d v="2022-10-03T00:00:00"/>
    <x v="975"/>
    <s v="Medio"/>
    <s v="Medium"/>
    <n v="32.486070224888458"/>
    <x v="5"/>
    <s v="Email"/>
    <s v="Email"/>
    <b v="1"/>
    <s v="Yes"/>
    <s v="Reading"/>
    <x v="1"/>
    <s v="Medium"/>
    <n v="4.2857142857142858E-2"/>
    <x v="0"/>
    <x v="0"/>
  </r>
  <r>
    <s v="6422-ZJUR"/>
    <x v="0"/>
    <n v="51"/>
    <x v="1"/>
    <x v="32"/>
    <n v="1"/>
    <s v="Yes"/>
    <n v="0"/>
    <s v="MT"/>
    <s v="Female"/>
    <s v="Female"/>
    <x v="22"/>
    <s v="Yes"/>
    <s v="No"/>
    <x v="1"/>
    <n v="2"/>
    <x v="0"/>
    <x v="0"/>
    <s v="direct debit"/>
    <n v="25"/>
    <x v="1"/>
    <n v="25"/>
    <n v="1263"/>
    <x v="0"/>
    <x v="0"/>
    <s v="2022/04/11"/>
    <d v="2022-04-11T00:00:00"/>
    <x v="445"/>
    <s v="Alto"/>
    <s v="High"/>
    <n v="25.990678805652419"/>
    <x v="6"/>
    <s v="SMS"/>
    <s v="SMS"/>
    <b v="0"/>
    <s v="No"/>
    <s v="Running"/>
    <x v="0"/>
    <s v="High"/>
    <n v="0.15686274509803921"/>
    <x v="1"/>
    <x v="2"/>
  </r>
  <r>
    <s v="7827-RJKC"/>
    <x v="0"/>
    <n v="16"/>
    <x v="0"/>
    <x v="5"/>
    <n v="1"/>
    <s v="Yes"/>
    <n v="0"/>
    <s v="CO"/>
    <s v="Hombre"/>
    <s v="Male"/>
    <x v="12"/>
    <s v="No"/>
    <s v="No"/>
    <x v="0"/>
    <n v="0"/>
    <x v="1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Reading"/>
    <x v="1"/>
    <s v="High"/>
    <n v="0.5625"/>
    <x v="0"/>
    <x v="0"/>
  </r>
  <r>
    <s v="0467-ATZR"/>
    <x v="1"/>
    <n v="36"/>
    <x v="1"/>
    <x v="21"/>
    <n v="1"/>
    <s v="Yes"/>
    <n v="0"/>
    <s v="MT"/>
    <s v="Hombre"/>
    <s v="Male"/>
    <x v="32"/>
    <s v="Yes"/>
    <s v="No"/>
    <x v="0"/>
    <n v="0"/>
    <x v="0"/>
    <x v="0"/>
    <s v="direct debit"/>
    <n v="51"/>
    <x v="1"/>
    <n v="51"/>
    <n v="1852"/>
    <x v="1"/>
    <x v="8"/>
    <s v="2021/11/11"/>
    <d v="2021-11-11T00:00:00"/>
    <x v="197"/>
    <s v="Bajo"/>
    <s v="Low"/>
    <n v="41.826240577765539"/>
    <x v="2"/>
    <s v="Teléfono"/>
    <s v="Phone"/>
    <b v="0"/>
    <s v="No"/>
    <s v="Reading"/>
    <x v="1"/>
    <s v="Medium"/>
    <n v="0.1111111111111111"/>
    <x v="2"/>
    <x v="2"/>
  </r>
  <r>
    <s v="3113-ZIHG"/>
    <x v="0"/>
    <n v="35"/>
    <x v="1"/>
    <x v="0"/>
    <n v="0"/>
    <s v="No"/>
    <n v="0"/>
    <s v="AK"/>
    <s v="Female"/>
    <s v="Female"/>
    <x v="7"/>
    <s v="No"/>
    <s v="No"/>
    <x v="0"/>
    <n v="0"/>
    <x v="0"/>
    <x v="1"/>
    <s v="CREDIT CARD"/>
    <n v="7"/>
    <x v="0"/>
    <n v="7"/>
    <n v="259"/>
    <x v="0"/>
    <x v="0"/>
    <s v="2021-09-16"/>
    <d v="2021-09-16T00:00:00"/>
    <x v="84"/>
    <s v="Alto"/>
    <s v="High"/>
    <n v="7.391903471077562"/>
    <x v="10"/>
    <s v="Email"/>
    <s v="Email"/>
    <b v="0"/>
    <s v="No"/>
    <s v="Reading"/>
    <x v="0"/>
    <s v="Medium"/>
    <n v="0.2"/>
    <x v="0"/>
    <x v="0"/>
  </r>
  <r>
    <s v="2339-QSZL"/>
    <x v="0"/>
    <n v="72"/>
    <x v="1"/>
    <x v="0"/>
    <n v="0"/>
    <s v="No"/>
    <n v="0"/>
    <s v="RI"/>
    <s v="Female"/>
    <s v="Female"/>
    <x v="24"/>
    <s v="No"/>
    <s v="No"/>
    <x v="1"/>
    <n v="5"/>
    <x v="0"/>
    <x v="2"/>
    <s v="CREDIT CARD"/>
    <n v="9"/>
    <x v="0"/>
    <n v="9"/>
    <n v="615"/>
    <x v="0"/>
    <x v="0"/>
    <s v="2021/08/16"/>
    <d v="2021-08-16T00:00:00"/>
    <x v="1134"/>
    <s v="Alto"/>
    <s v="High"/>
    <n v="10.00847594002013"/>
    <x v="9"/>
    <s v="Email"/>
    <s v="Email"/>
    <b v="0"/>
    <s v="No"/>
    <s v="Gaming"/>
    <x v="0"/>
    <s v="Medium"/>
    <n v="6.9444444444444448E-2"/>
    <x v="0"/>
    <x v="0"/>
  </r>
  <r>
    <s v="0385-XIZP"/>
    <x v="1"/>
    <n v="73"/>
    <x v="5"/>
    <x v="5"/>
    <n v="1"/>
    <s v="Yes"/>
    <n v="0"/>
    <s v="VA"/>
    <s v="Female"/>
    <s v="Female"/>
    <x v="25"/>
    <s v="No"/>
    <s v="No"/>
    <x v="0"/>
    <n v="0"/>
    <x v="1"/>
    <x v="2"/>
    <s v="direct debit"/>
    <n v="23"/>
    <x v="1"/>
    <n v="23"/>
    <n v="1659"/>
    <x v="1"/>
    <x v="12"/>
    <s v="2023-06-04"/>
    <d v="2023-06-04T00:00:00"/>
    <x v="203"/>
    <s v="Alto"/>
    <s v="High"/>
    <n v="18.800950805040809"/>
    <x v="5"/>
    <s v="Teléfono"/>
    <s v="Phone"/>
    <b v="0"/>
    <s v="No"/>
    <s v="Cooking"/>
    <x v="0"/>
    <s v="Medium"/>
    <n v="4.1095890410958902E-2"/>
    <x v="0"/>
    <x v="0"/>
  </r>
  <r>
    <s v="0155-QLMR"/>
    <x v="0"/>
    <n v="60"/>
    <x v="1"/>
    <x v="5"/>
    <n v="1"/>
    <s v="Yes"/>
    <n v="0"/>
    <s v="WA"/>
    <s v="Hombre"/>
    <s v="Male"/>
    <x v="45"/>
    <s v="No"/>
    <s v="No"/>
    <x v="0"/>
    <n v="0"/>
    <x v="0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Gaming"/>
    <x v="1"/>
    <s v="Low"/>
    <n v="0"/>
    <x v="0"/>
    <x v="0"/>
  </r>
  <r>
    <s v="4034-ZLRW"/>
    <x v="0"/>
    <n v="4"/>
    <x v="1"/>
    <x v="0"/>
    <n v="0"/>
    <s v="No"/>
    <n v="0"/>
    <s v="UT"/>
    <s v="Female"/>
    <s v="Female"/>
    <x v="10"/>
    <s v="No"/>
    <s v="No"/>
    <x v="1"/>
    <n v="4"/>
    <x v="0"/>
    <x v="0"/>
    <s v="direct debit"/>
    <n v="7"/>
    <x v="1"/>
    <n v="7"/>
    <n v="28"/>
    <x v="0"/>
    <x v="0"/>
    <s v="2023-05-29"/>
    <d v="2023-05-29T00:00:00"/>
    <x v="633"/>
    <s v="Bajo"/>
    <s v="Low"/>
    <n v="5.9027677310986766"/>
    <x v="5"/>
    <s v="SMS"/>
    <s v="SMS"/>
    <b v="1"/>
    <s v="Yes"/>
    <s v="Reading"/>
    <x v="0"/>
    <s v="Medium"/>
    <n v="0.75"/>
    <x v="0"/>
    <x v="0"/>
  </r>
  <r>
    <s v="9505-OXOJ"/>
    <x v="0"/>
    <n v="21"/>
    <x v="1"/>
    <x v="0"/>
    <n v="0"/>
    <s v="No"/>
    <n v="0"/>
    <s v="OH"/>
    <s v="Hombre"/>
    <s v="Male"/>
    <x v="29"/>
    <s v="No"/>
    <s v="Yes"/>
    <x v="0"/>
    <n v="0"/>
    <x v="0"/>
    <x v="2"/>
    <s v="CREDIT CARD"/>
    <n v="12"/>
    <x v="0"/>
    <n v="12"/>
    <n v="247"/>
    <x v="0"/>
    <x v="0"/>
    <s v="2022/06/21"/>
    <d v="2022-06-21T00:00:00"/>
    <x v="1143"/>
    <s v="Bajo"/>
    <s v="Low"/>
    <n v="14.39281643644841"/>
    <x v="7"/>
    <s v="Teléfono"/>
    <s v="Phone"/>
    <b v="1"/>
    <s v="Yes"/>
    <s v="Reading"/>
    <x v="0"/>
    <s v="Low"/>
    <n v="9.5238095238095233E-2"/>
    <x v="0"/>
    <x v="1"/>
  </r>
  <r>
    <s v="4023-WWDF"/>
    <x v="0"/>
    <n v="24"/>
    <x v="1"/>
    <x v="0"/>
    <n v="0"/>
    <s v="No"/>
    <n v="0"/>
    <s v="ND"/>
    <s v="Hombre"/>
    <s v="Male"/>
    <x v="55"/>
    <s v="No"/>
    <s v="No"/>
    <x v="0"/>
    <n v="0"/>
    <x v="0"/>
    <x v="2"/>
    <s v="CREDIT CARD"/>
    <n v="11"/>
    <x v="0"/>
    <n v="11"/>
    <n v="272"/>
    <x v="0"/>
    <x v="0"/>
    <s v="2022/04/21"/>
    <d v="2022-04-21T00:00:00"/>
    <x v="1031"/>
    <s v="Medio"/>
    <s v="Medium"/>
    <n v="11.163835763747761"/>
    <x v="4"/>
    <s v="Email"/>
    <s v="Email"/>
    <b v="1"/>
    <s v="Yes"/>
    <s v="Cooking"/>
    <x v="0"/>
    <s v="Low"/>
    <n v="4.1666666666666664E-2"/>
    <x v="0"/>
    <x v="0"/>
  </r>
  <r>
    <s v="3097-MRNK"/>
    <x v="0"/>
    <n v="32"/>
    <x v="1"/>
    <x v="9"/>
    <n v="1"/>
    <s v="Yes"/>
    <n v="0"/>
    <s v="LA"/>
    <s v="Hombre"/>
    <s v="Male"/>
    <x v="66"/>
    <s v="No"/>
    <s v="Yes"/>
    <x v="0"/>
    <n v="0"/>
    <x v="1"/>
    <x v="1"/>
    <s v="CREDIT CARD"/>
    <n v="28"/>
    <x v="0"/>
    <n v="28"/>
    <n v="910"/>
    <x v="0"/>
    <x v="0"/>
    <s v="2022-07-22"/>
    <d v="2022-07-22T00:00:00"/>
    <x v="851"/>
    <s v="Bajo"/>
    <s v="Low"/>
    <n v="32.876478350964177"/>
    <x v="9"/>
    <s v="Email"/>
    <s v="Email"/>
    <b v="0"/>
    <s v="No"/>
    <s v="Gaming"/>
    <x v="1"/>
    <s v="Medium"/>
    <n v="0.15625"/>
    <x v="0"/>
    <x v="1"/>
  </r>
  <r>
    <s v="0820-QAGX"/>
    <x v="0"/>
    <n v="69"/>
    <x v="2"/>
    <x v="9"/>
    <n v="1"/>
    <s v="Yes"/>
    <n v="0"/>
    <s v="NC"/>
    <s v="Female"/>
    <s v="Female"/>
    <x v="14"/>
    <s v="No"/>
    <s v="No"/>
    <x v="0"/>
    <n v="0"/>
    <x v="1"/>
    <x v="2"/>
    <s v="CREDIT CARD"/>
    <n v="36"/>
    <x v="0"/>
    <n v="36"/>
    <n v="2495"/>
    <x v="0"/>
    <x v="0"/>
    <s v="2020/09/15"/>
    <d v="2020-09-15T00:00:00"/>
    <x v="131"/>
    <s v="Alto"/>
    <s v="High"/>
    <n v="31.308737739190899"/>
    <x v="4"/>
    <s v="SMS"/>
    <s v="SMS"/>
    <b v="1"/>
    <s v="Yes"/>
    <s v="Reading"/>
    <x v="1"/>
    <s v="Low"/>
    <n v="1.4492753623188406E-2"/>
    <x v="0"/>
    <x v="0"/>
  </r>
  <r>
    <s v="4610-RQBE"/>
    <x v="0"/>
    <n v="61"/>
    <x v="1"/>
    <x v="7"/>
    <n v="1"/>
    <s v="Yes"/>
    <n v="0"/>
    <s v="KS"/>
    <s v="Hombre"/>
    <s v="Male"/>
    <x v="31"/>
    <s v="No"/>
    <s v="No"/>
    <x v="1"/>
    <n v="2"/>
    <x v="1"/>
    <x v="2"/>
    <s v="direct debit"/>
    <n v="15"/>
    <x v="1"/>
    <n v="15"/>
    <n v="923"/>
    <x v="0"/>
    <x v="0"/>
    <s v="2022/10/07"/>
    <d v="2022-10-07T00:00:00"/>
    <x v="51"/>
    <s v="Alto"/>
    <s v="High"/>
    <n v="16.613458443155949"/>
    <x v="10"/>
    <s v="Teléfono"/>
    <s v="Phone"/>
    <b v="0"/>
    <s v="No"/>
    <s v="Gaming"/>
    <x v="0"/>
    <s v="Medium"/>
    <n v="0.11475409836065574"/>
    <x v="0"/>
    <x v="0"/>
  </r>
  <r>
    <s v="5698-NIUV"/>
    <x v="0"/>
    <n v="27"/>
    <x v="2"/>
    <x v="5"/>
    <n v="1"/>
    <s v="Yes"/>
    <n v="0"/>
    <s v="SC"/>
    <s v="Hombre"/>
    <s v="Male"/>
    <x v="51"/>
    <s v="No"/>
    <s v="No"/>
    <x v="0"/>
    <n v="0"/>
    <x v="0"/>
    <x v="1"/>
    <s v="CREDIT CARD"/>
    <n v="36"/>
    <x v="0"/>
    <n v="36"/>
    <n v="990"/>
    <x v="0"/>
    <x v="0"/>
    <s v="2023/04/11"/>
    <d v="2023-04-11T00:00:00"/>
    <x v="29"/>
    <s v="Alto"/>
    <s v="High"/>
    <n v="42.438401178827277"/>
    <x v="1"/>
    <s v="Teléfono"/>
    <s v="Phone"/>
    <b v="1"/>
    <s v="Yes"/>
    <s v="Cooking"/>
    <x v="1"/>
    <s v="High"/>
    <n v="0.37037037037037035"/>
    <x v="0"/>
    <x v="0"/>
  </r>
  <r>
    <s v="9779-VHNO"/>
    <x v="1"/>
    <n v="1"/>
    <x v="0"/>
    <x v="0"/>
    <n v="0"/>
    <s v="No"/>
    <n v="0"/>
    <s v="NJ"/>
    <s v="Hombre"/>
    <s v="Male"/>
    <x v="45"/>
    <s v="No"/>
    <s v="No"/>
    <x v="0"/>
    <n v="0"/>
    <x v="0"/>
    <x v="0"/>
    <s v="PAPER CHECK"/>
    <n v="11"/>
    <x v="3"/>
    <n v="11"/>
    <n v="11"/>
    <x v="2"/>
    <x v="2"/>
    <s v="2022/09/14"/>
    <d v="2022-09-14T00:00:00"/>
    <x v="1031"/>
    <s v="Bajo"/>
    <s v="Low"/>
    <n v="9.5403822892506973"/>
    <x v="3"/>
    <s v="Email"/>
    <s v="Email"/>
    <b v="0"/>
    <s v="No"/>
    <s v="Running"/>
    <x v="0"/>
    <s v="Medium"/>
    <n v="6"/>
    <x v="0"/>
    <x v="0"/>
  </r>
  <r>
    <s v="2217-XRQQ"/>
    <x v="0"/>
    <n v="53"/>
    <x v="1"/>
    <x v="16"/>
    <n v="1"/>
    <s v="Yes"/>
    <n v="0"/>
    <s v="NE"/>
    <s v="Hombre"/>
    <s v="Male"/>
    <x v="43"/>
    <s v="No"/>
    <s v="No"/>
    <x v="1"/>
    <n v="2"/>
    <x v="0"/>
    <x v="0"/>
    <s v="direct debit"/>
    <n v="35"/>
    <x v="1"/>
    <n v="35"/>
    <n v="1860"/>
    <x v="0"/>
    <x v="0"/>
    <s v="2021/10/10"/>
    <d v="2021-10-10T00:00:00"/>
    <x v="1051"/>
    <s v="Alto"/>
    <s v="High"/>
    <n v="35.030340630615846"/>
    <x v="0"/>
    <s v="SMS"/>
    <s v="SMS"/>
    <b v="0"/>
    <s v="No"/>
    <s v="Running"/>
    <x v="1"/>
    <s v="Low"/>
    <n v="0"/>
    <x v="0"/>
    <x v="0"/>
  </r>
  <r>
    <s v="1663-VLKD"/>
    <x v="0"/>
    <n v="46"/>
    <x v="0"/>
    <x v="6"/>
    <n v="1"/>
    <s v="Yes"/>
    <n v="0"/>
    <s v="TX"/>
    <s v="Hombre"/>
    <s v="Male"/>
    <x v="34"/>
    <s v="No"/>
    <s v="Yes"/>
    <x v="0"/>
    <n v="0"/>
    <x v="0"/>
    <x v="0"/>
    <s v="direct debit"/>
    <n v="47"/>
    <x v="1"/>
    <n v="47"/>
    <n v="2186"/>
    <x v="0"/>
    <x v="0"/>
    <s v="2020-07-22"/>
    <d v="2020-07-22T00:00:00"/>
    <x v="625"/>
    <s v="Bajo"/>
    <s v="Low"/>
    <n v="45.228960494493961"/>
    <x v="10"/>
    <s v="Email"/>
    <s v="Email"/>
    <b v="1"/>
    <s v="Yes"/>
    <s v="Reading"/>
    <x v="1"/>
    <s v="Medium"/>
    <n v="0.15217391304347827"/>
    <x v="0"/>
    <x v="1"/>
  </r>
  <r>
    <s v="1805-OUIM"/>
    <x v="0"/>
    <n v="25"/>
    <x v="2"/>
    <x v="10"/>
    <n v="1"/>
    <s v="Yes"/>
    <n v="0"/>
    <s v="VT"/>
    <s v="Hombre"/>
    <s v="Male"/>
    <x v="25"/>
    <s v="No"/>
    <s v="No"/>
    <x v="1"/>
    <n v="4"/>
    <x v="1"/>
    <x v="1"/>
    <s v="CREDIT CARD"/>
    <n v="36"/>
    <x v="0"/>
    <n v="36"/>
    <n v="919"/>
    <x v="0"/>
    <x v="0"/>
    <s v="2021/10/27"/>
    <d v="2021-10-27T00:00:00"/>
    <x v="233"/>
    <s v="Alto"/>
    <s v="High"/>
    <n v="34.179804381417092"/>
    <x v="5"/>
    <s v="SMS"/>
    <s v="SMS"/>
    <b v="1"/>
    <s v="Yes"/>
    <s v="Reading"/>
    <x v="1"/>
    <s v="Medium"/>
    <n v="0.12"/>
    <x v="2"/>
    <x v="0"/>
  </r>
  <r>
    <s v="5457-RQNQ"/>
    <x v="0"/>
    <n v="41"/>
    <x v="1"/>
    <x v="27"/>
    <n v="1"/>
    <s v="Yes"/>
    <n v="0"/>
    <s v="IN"/>
    <s v="Female"/>
    <s v="Female"/>
    <x v="8"/>
    <s v="Yes"/>
    <s v="No"/>
    <x v="1"/>
    <n v="4"/>
    <x v="0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Reading"/>
    <x v="1"/>
    <s v="High"/>
    <n v="0.1951219512195122"/>
    <x v="1"/>
    <x v="2"/>
  </r>
  <r>
    <s v="2499-UQEN"/>
    <x v="0"/>
    <n v="22"/>
    <x v="1"/>
    <x v="25"/>
    <n v="1"/>
    <s v="Yes"/>
    <n v="0"/>
    <s v="ID"/>
    <s v="Hombre"/>
    <s v="Male"/>
    <x v="37"/>
    <s v="Yes"/>
    <s v="No"/>
    <x v="1"/>
    <n v="2"/>
    <x v="0"/>
    <x v="0"/>
    <s v="direct debit"/>
    <n v="10"/>
    <x v="1"/>
    <n v="10"/>
    <n v="210"/>
    <x v="0"/>
    <x v="0"/>
    <s v="2022-05-02"/>
    <d v="2022-05-02T00:00:00"/>
    <x v="1280"/>
    <s v="Medio"/>
    <s v="Medium"/>
    <n v="10.08941064292971"/>
    <x v="1"/>
    <s v="Teléfono"/>
    <s v="Phone"/>
    <b v="0"/>
    <s v="No"/>
    <s v="Gaming"/>
    <x v="0"/>
    <s v="High"/>
    <n v="0.45454545454545453"/>
    <x v="2"/>
    <x v="2"/>
  </r>
  <r>
    <s v="7874-NXFM"/>
    <x v="1"/>
    <n v="14"/>
    <x v="3"/>
    <x v="7"/>
    <n v="1"/>
    <s v="Yes"/>
    <n v="0"/>
    <s v="WY"/>
    <s v="Female"/>
    <s v="Female"/>
    <x v="51"/>
    <s v="No"/>
    <s v="No"/>
    <x v="0"/>
    <n v="0"/>
    <x v="1"/>
    <x v="0"/>
    <s v="direct debit"/>
    <n v="27"/>
    <x v="1"/>
    <n v="27"/>
    <n v="368"/>
    <x v="3"/>
    <x v="1"/>
    <s v="2020-05-18"/>
    <d v="2020-05-18T00:00:00"/>
    <x v="470"/>
    <s v="Alto"/>
    <s v="High"/>
    <n v="26.62238474991042"/>
    <x v="1"/>
    <s v="Email"/>
    <s v="Email"/>
    <b v="0"/>
    <s v="No"/>
    <s v="Gaming"/>
    <x v="0"/>
    <s v="High"/>
    <n v="0.7142857142857143"/>
    <x v="0"/>
    <x v="0"/>
  </r>
  <r>
    <s v="8446-HITW"/>
    <x v="0"/>
    <n v="70"/>
    <x v="1"/>
    <x v="12"/>
    <n v="1"/>
    <s v="Yes"/>
    <n v="0"/>
    <s v="OR"/>
    <s v="Hombre"/>
    <s v="Male"/>
    <x v="14"/>
    <s v="No"/>
    <s v="No"/>
    <x v="0"/>
    <n v="0"/>
    <x v="0"/>
    <x v="1"/>
    <s v="direct debit"/>
    <n v="60"/>
    <x v="1"/>
    <n v="60"/>
    <n v="4226"/>
    <x v="0"/>
    <x v="0"/>
    <s v="2021/07/27"/>
    <d v="2021-07-27T00:00:00"/>
    <x v="1281"/>
    <s v="Medio"/>
    <s v="Medium"/>
    <n v="50.073643908675528"/>
    <x v="4"/>
    <s v="SMS"/>
    <s v="SMS"/>
    <b v="0"/>
    <s v="No"/>
    <s v="Gaming"/>
    <x v="1"/>
    <s v="Low"/>
    <n v="1.4285714285714285E-2"/>
    <x v="0"/>
    <x v="0"/>
  </r>
  <r>
    <s v="9522-PECR"/>
    <x v="0"/>
    <n v="70"/>
    <x v="1"/>
    <x v="11"/>
    <n v="1"/>
    <s v="Yes"/>
    <n v="0"/>
    <s v="MN"/>
    <s v="Hombre"/>
    <s v="Male"/>
    <x v="51"/>
    <s v="No"/>
    <s v="No"/>
    <x v="0"/>
    <n v="0"/>
    <x v="1"/>
    <x v="2"/>
    <s v="CREDIT CARD"/>
    <n v="51"/>
    <x v="0"/>
    <n v="51"/>
    <n v="3544"/>
    <x v="0"/>
    <x v="0"/>
    <s v="2023-12-17"/>
    <d v="2023-12-17T00:00:00"/>
    <x v="57"/>
    <s v="Medio"/>
    <s v="Medium"/>
    <n v="42.055791545794278"/>
    <x v="1"/>
    <s v="Teléfono"/>
    <s v="Phone"/>
    <b v="1"/>
    <s v="Yes"/>
    <s v="Cooking"/>
    <x v="1"/>
    <s v="High"/>
    <n v="0.14285714285714285"/>
    <x v="0"/>
    <x v="0"/>
  </r>
  <r>
    <s v="5245-OTWO"/>
    <x v="0"/>
    <n v="1"/>
    <x v="1"/>
    <x v="0"/>
    <n v="0"/>
    <s v="No"/>
    <n v="0"/>
    <s v="PA"/>
    <s v="Hombre"/>
    <s v="Male"/>
    <x v="58"/>
    <s v="No"/>
    <s v="No"/>
    <x v="0"/>
    <n v="0"/>
    <x v="0"/>
    <x v="0"/>
    <s v="CREDIT CARD"/>
    <n v="13"/>
    <x v="0"/>
    <n v="13"/>
    <n v="13"/>
    <x v="0"/>
    <x v="0"/>
    <s v="2022-10-04"/>
    <d v="2022-10-04T00:00:00"/>
    <x v="322"/>
    <s v="Medio"/>
    <s v="Medium"/>
    <n v="10.482902838076731"/>
    <x v="9"/>
    <s v="SMS"/>
    <s v="SMS"/>
    <b v="1"/>
    <s v="Yes"/>
    <s v="Running"/>
    <x v="0"/>
    <s v="Medium"/>
    <n v="5"/>
    <x v="0"/>
    <x v="0"/>
  </r>
  <r>
    <s v="0125-CXRT"/>
    <x v="0"/>
    <n v="73"/>
    <x v="0"/>
    <x v="0"/>
    <n v="0"/>
    <s v="No"/>
    <n v="0"/>
    <s v="IN"/>
    <s v="Female"/>
    <s v="Female"/>
    <x v="25"/>
    <s v="No"/>
    <s v="No"/>
    <x v="0"/>
    <n v="0"/>
    <x v="0"/>
    <x v="2"/>
    <s v="CREDIT CARD"/>
    <n v="10"/>
    <x v="0"/>
    <n v="10"/>
    <n v="704"/>
    <x v="0"/>
    <x v="0"/>
    <s v="2023/03/01"/>
    <d v="2023-03-01T00:00:00"/>
    <x v="812"/>
    <s v="Alto"/>
    <s v="High"/>
    <n v="11.57452448475204"/>
    <x v="1"/>
    <s v="Email"/>
    <s v="Email"/>
    <b v="0"/>
    <s v="No"/>
    <s v="Cooking"/>
    <x v="0"/>
    <s v="High"/>
    <n v="0.13698630136986301"/>
    <x v="0"/>
    <x v="0"/>
  </r>
  <r>
    <s v="4171-SILG"/>
    <x v="0"/>
    <n v="3"/>
    <x v="0"/>
    <x v="0"/>
    <n v="0"/>
    <s v="No"/>
    <n v="0"/>
    <s v="CT"/>
    <s v="Female"/>
    <s v="Female"/>
    <x v="24"/>
    <s v="No"/>
    <s v="No"/>
    <x v="0"/>
    <n v="0"/>
    <x v="0"/>
    <x v="0"/>
    <s v="direct debit"/>
    <n v="11"/>
    <x v="1"/>
    <n v="11"/>
    <n v="36"/>
    <x v="0"/>
    <x v="0"/>
    <s v="2020/04/18"/>
    <d v="2020-04-18T00:00:00"/>
    <x v="1282"/>
    <s v="Alto"/>
    <s v="High"/>
    <n v="11.242236656537511"/>
    <x v="0"/>
    <s v="Teléfono"/>
    <s v="Phone"/>
    <b v="1"/>
    <s v="Yes"/>
    <s v="Gaming"/>
    <x v="0"/>
    <s v="Low"/>
    <n v="0"/>
    <x v="0"/>
    <x v="0"/>
  </r>
  <r>
    <s v="4248-SNRQ"/>
    <x v="0"/>
    <n v="58"/>
    <x v="1"/>
    <x v="0"/>
    <n v="0"/>
    <s v="No"/>
    <n v="0"/>
    <s v="OH"/>
    <s v="Female"/>
    <s v="Female"/>
    <x v="32"/>
    <s v="Yes"/>
    <s v="No"/>
    <x v="0"/>
    <n v="0"/>
    <x v="0"/>
    <x v="2"/>
    <s v="PAPER CHECK"/>
    <n v="9"/>
    <x v="3"/>
    <n v="9"/>
    <n v="501"/>
    <x v="0"/>
    <x v="0"/>
    <s v="2021/05/19"/>
    <d v="2021-05-19T00:00:00"/>
    <x v="340"/>
    <s v="Medio"/>
    <s v="Medium"/>
    <n v="8.8194160572356406"/>
    <x v="9"/>
    <s v="Teléfono"/>
    <s v="Phone"/>
    <b v="0"/>
    <s v="No"/>
    <s v="Cooking"/>
    <x v="0"/>
    <s v="Medium"/>
    <n v="8.6206896551724144E-2"/>
    <x v="0"/>
    <x v="2"/>
  </r>
  <r>
    <s v="6286-DCHV"/>
    <x v="0"/>
    <n v="75"/>
    <x v="1"/>
    <x v="0"/>
    <n v="0"/>
    <s v="No"/>
    <n v="0"/>
    <s v="AR"/>
    <s v="Female"/>
    <s v="Female"/>
    <x v="18"/>
    <s v="No"/>
    <s v="No"/>
    <x v="0"/>
    <n v="0"/>
    <x v="0"/>
    <x v="2"/>
    <s v="CREDIT CARD"/>
    <n v="9"/>
    <x v="0"/>
    <n v="9"/>
    <n v="701"/>
    <x v="0"/>
    <x v="0"/>
    <s v="2021/04/28"/>
    <d v="2021-04-28T00:00:00"/>
    <x v="1283"/>
    <s v="Bajo"/>
    <s v="Low"/>
    <n v="9.7123830175067472"/>
    <x v="9"/>
    <s v="Teléfono"/>
    <s v="Phone"/>
    <b v="1"/>
    <s v="Yes"/>
    <s v="Running"/>
    <x v="0"/>
    <s v="Medium"/>
    <n v="6.6666666666666666E-2"/>
    <x v="0"/>
    <x v="0"/>
  </r>
  <r>
    <s v="9362-KCLM"/>
    <x v="0"/>
    <n v="1"/>
    <x v="0"/>
    <x v="20"/>
    <n v="0"/>
    <s v="No"/>
    <n v="4"/>
    <s v="DC"/>
    <s v="Female"/>
    <s v="Female"/>
    <x v="33"/>
    <s v="Yes"/>
    <s v="No"/>
    <x v="0"/>
    <n v="0"/>
    <x v="0"/>
    <x v="0"/>
    <s v="direct debit"/>
    <n v="22"/>
    <x v="1"/>
    <n v="22"/>
    <n v="22"/>
    <x v="0"/>
    <x v="0"/>
    <s v="2023/12/11"/>
    <d v="2023-12-11T00:00:00"/>
    <x v="997"/>
    <s v="Bajo"/>
    <s v="Low"/>
    <n v="25.301957678434839"/>
    <x v="6"/>
    <s v="Teléfono"/>
    <s v="Phone"/>
    <b v="1"/>
    <s v="Yes"/>
    <s v="Running"/>
    <x v="0"/>
    <s v="High"/>
    <n v="8"/>
    <x v="2"/>
    <x v="2"/>
  </r>
  <r>
    <s v="1055-BTWD"/>
    <x v="1"/>
    <n v="28"/>
    <x v="1"/>
    <x v="4"/>
    <n v="1"/>
    <s v="Yes"/>
    <n v="0"/>
    <s v="MT"/>
    <s v="Female"/>
    <s v="Female"/>
    <x v="3"/>
    <s v="No"/>
    <s v="No"/>
    <x v="0"/>
    <n v="0"/>
    <x v="0"/>
    <x v="0"/>
    <s v="direct debit"/>
    <n v="11"/>
    <x v="1"/>
    <n v="11"/>
    <n v="308"/>
    <x v="2"/>
    <x v="5"/>
    <s v="2023/01/16"/>
    <d v="2023-01-16T00:00:00"/>
    <x v="1284"/>
    <s v="Alto"/>
    <s v="High"/>
    <n v="10.58429500604916"/>
    <x v="8"/>
    <s v="SMS"/>
    <s v="SMS"/>
    <b v="0"/>
    <s v="No"/>
    <s v="Running"/>
    <x v="0"/>
    <s v="High"/>
    <n v="0.32142857142857145"/>
    <x v="0"/>
    <x v="0"/>
  </r>
  <r>
    <s v="7347-XRJN"/>
    <x v="0"/>
    <n v="48"/>
    <x v="1"/>
    <x v="7"/>
    <n v="1"/>
    <s v="Yes"/>
    <n v="0"/>
    <s v="AZ"/>
    <s v="Female"/>
    <s v="Female"/>
    <x v="45"/>
    <s v="No"/>
    <s v="No"/>
    <x v="0"/>
    <n v="0"/>
    <x v="1"/>
    <x v="2"/>
    <s v="CREDIT CARD"/>
    <n v="35"/>
    <x v="0"/>
    <n v="35"/>
    <n v="1677"/>
    <x v="0"/>
    <x v="0"/>
    <s v="2023/09/11"/>
    <d v="2023-09-11T00:00:00"/>
    <x v="1195"/>
    <s v="Medio"/>
    <s v="Medium"/>
    <n v="37.753412314003477"/>
    <x v="8"/>
    <s v="SMS"/>
    <s v="SMS"/>
    <b v="0"/>
    <s v="No"/>
    <s v="Gaming"/>
    <x v="1"/>
    <s v="High"/>
    <n v="0.1875"/>
    <x v="0"/>
    <x v="0"/>
  </r>
  <r>
    <s v="6520-ZEFB"/>
    <x v="0"/>
    <n v="2"/>
    <x v="1"/>
    <x v="11"/>
    <n v="1"/>
    <s v="Yes"/>
    <n v="0"/>
    <s v="MD"/>
    <s v="Female"/>
    <s v="Female"/>
    <x v="56"/>
    <s v="No"/>
    <s v="Yes"/>
    <x v="0"/>
    <n v="0"/>
    <x v="0"/>
    <x v="1"/>
    <s v="direct debit"/>
    <n v="23"/>
    <x v="1"/>
    <n v="23"/>
    <n v="47"/>
    <x v="0"/>
    <x v="0"/>
    <s v="2022-02-19"/>
    <d v="2022-02-19T00:00:00"/>
    <x v="613"/>
    <s v="Bajo"/>
    <s v="Low"/>
    <n v="18.410960104286211"/>
    <x v="5"/>
    <s v="SMS"/>
    <s v="SMS"/>
    <b v="1"/>
    <s v="Yes"/>
    <s v="Running"/>
    <x v="0"/>
    <s v="Medium"/>
    <n v="1.5"/>
    <x v="0"/>
    <x v="1"/>
  </r>
  <r>
    <s v="8807-TFMQ"/>
    <x v="1"/>
    <n v="9"/>
    <x v="1"/>
    <x v="0"/>
    <n v="0"/>
    <s v="No"/>
    <n v="0"/>
    <s v="AK"/>
    <s v="Female"/>
    <s v="Female"/>
    <x v="21"/>
    <s v="No"/>
    <s v="No"/>
    <x v="1"/>
    <n v="4"/>
    <x v="0"/>
    <x v="0"/>
    <s v="CREDIT CARD"/>
    <n v="7"/>
    <x v="0"/>
    <n v="7"/>
    <n v="62"/>
    <x v="3"/>
    <x v="7"/>
    <s v="2022/12/27"/>
    <d v="2022-12-27T00:00:00"/>
    <x v="279"/>
    <s v="Medio"/>
    <s v="Medium"/>
    <n v="7.180378700758153"/>
    <x v="1"/>
    <s v="SMS"/>
    <s v="SMS"/>
    <b v="0"/>
    <s v="No"/>
    <s v="Cooking"/>
    <x v="0"/>
    <s v="High"/>
    <n v="1.1111111111111112"/>
    <x v="0"/>
    <x v="0"/>
  </r>
  <r>
    <s v="1204-PWZZ"/>
    <x v="0"/>
    <n v="35"/>
    <x v="1"/>
    <x v="7"/>
    <n v="1"/>
    <s v="Yes"/>
    <n v="0"/>
    <s v="NY"/>
    <s v="Female"/>
    <s v="Female"/>
    <x v="37"/>
    <s v="Yes"/>
    <s v="No"/>
    <x v="0"/>
    <n v="0"/>
    <x v="0"/>
    <x v="2"/>
    <s v="direct debit"/>
    <n v="21"/>
    <x v="1"/>
    <n v="21"/>
    <n v="733"/>
    <x v="0"/>
    <x v="0"/>
    <s v="2023-01-16"/>
    <d v="2023-01-16T00:00:00"/>
    <x v="724"/>
    <s v="Alto"/>
    <s v="High"/>
    <n v="24.05422568454803"/>
    <x v="10"/>
    <s v="Email"/>
    <s v="Email"/>
    <b v="0"/>
    <s v="No"/>
    <s v="Gaming"/>
    <x v="0"/>
    <s v="Medium"/>
    <n v="0.2"/>
    <x v="0"/>
    <x v="2"/>
  </r>
  <r>
    <s v="5489-FQUJ"/>
    <x v="0"/>
    <n v="26"/>
    <x v="1"/>
    <x v="0"/>
    <n v="0"/>
    <s v="No"/>
    <n v="0"/>
    <s v="NV"/>
    <s v="Hombre"/>
    <s v="Male"/>
    <x v="0"/>
    <s v="No"/>
    <s v="No"/>
    <x v="0"/>
    <n v="0"/>
    <x v="0"/>
    <x v="0"/>
    <s v="CREDIT CARD"/>
    <n v="7"/>
    <x v="0"/>
    <n v="7"/>
    <n v="189"/>
    <x v="0"/>
    <x v="0"/>
    <s v="2022-11-10"/>
    <d v="2022-11-10T00:00:00"/>
    <x v="815"/>
    <s v="Alto"/>
    <s v="High"/>
    <n v="6.9845672128234346"/>
    <x v="9"/>
    <s v="Teléfono"/>
    <s v="Phone"/>
    <b v="1"/>
    <s v="Yes"/>
    <s v="Gaming"/>
    <x v="0"/>
    <s v="Medium"/>
    <n v="0.19230769230769232"/>
    <x v="0"/>
    <x v="0"/>
  </r>
  <r>
    <s v="8893-QAWX"/>
    <x v="0"/>
    <n v="70"/>
    <x v="1"/>
    <x v="26"/>
    <n v="1"/>
    <s v="Yes"/>
    <n v="0"/>
    <s v="IN"/>
    <s v="Hombre"/>
    <s v="Male"/>
    <x v="28"/>
    <s v="No"/>
    <s v="No"/>
    <x v="1"/>
    <n v="4"/>
    <x v="0"/>
    <x v="2"/>
    <s v="PAPER CHECK"/>
    <n v="30"/>
    <x v="3"/>
    <n v="30"/>
    <n v="2117"/>
    <x v="0"/>
    <x v="0"/>
    <s v="2022/08/01"/>
    <d v="2022-08-01T00:00:00"/>
    <x v="175"/>
    <s v="Bajo"/>
    <s v="Low"/>
    <n v="26.822054025935032"/>
    <x v="5"/>
    <s v="SMS"/>
    <s v="SMS"/>
    <b v="0"/>
    <s v="No"/>
    <s v="Gaming"/>
    <x v="0"/>
    <s v="Medium"/>
    <n v="4.2857142857142858E-2"/>
    <x v="2"/>
    <x v="0"/>
  </r>
  <r>
    <s v="7516-QXPD"/>
    <x v="0"/>
    <n v="16"/>
    <x v="0"/>
    <x v="5"/>
    <n v="1"/>
    <s v="Yes"/>
    <n v="0"/>
    <s v="DC"/>
    <s v="Hombre"/>
    <s v="Male"/>
    <x v="61"/>
    <s v="No"/>
    <s v="Yes"/>
    <x v="0"/>
    <n v="0"/>
    <x v="0"/>
    <x v="2"/>
    <s v="direct debit"/>
    <n v="47"/>
    <x v="1"/>
    <n v="47"/>
    <n v="775"/>
    <x v="0"/>
    <x v="0"/>
    <s v="2020/08/08"/>
    <d v="2020-08-08T00:00:00"/>
    <x v="519"/>
    <s v="Alto"/>
    <s v="High"/>
    <n v="49.196396032441029"/>
    <x v="1"/>
    <s v="Teléfono"/>
    <s v="Phone"/>
    <b v="1"/>
    <s v="Yes"/>
    <s v="Gaming"/>
    <x v="1"/>
    <s v="High"/>
    <n v="0.625"/>
    <x v="0"/>
    <x v="1"/>
  </r>
  <r>
    <s v="5432-HFNQ"/>
    <x v="0"/>
    <n v="71"/>
    <x v="0"/>
    <x v="1"/>
    <n v="1"/>
    <s v="Yes"/>
    <n v="0"/>
    <s v="TN"/>
    <s v="Female"/>
    <s v="Female"/>
    <x v="13"/>
    <s v="No"/>
    <s v="No"/>
    <x v="0"/>
    <n v="0"/>
    <x v="1"/>
    <x v="2"/>
    <s v="direct debit"/>
    <n v="41"/>
    <x v="1"/>
    <n v="41"/>
    <n v="2947"/>
    <x v="0"/>
    <x v="0"/>
    <s v="2021-04-16"/>
    <d v="2021-04-16T00:00:00"/>
    <x v="1285"/>
    <s v="Medio"/>
    <s v="Medium"/>
    <n v="43.067960113322499"/>
    <x v="8"/>
    <s v="Email"/>
    <s v="Email"/>
    <b v="1"/>
    <s v="Yes"/>
    <s v="Cooking"/>
    <x v="1"/>
    <s v="High"/>
    <n v="0.12676056338028169"/>
    <x v="0"/>
    <x v="0"/>
  </r>
  <r>
    <s v="9601-ODAN"/>
    <x v="0"/>
    <n v="70"/>
    <x v="1"/>
    <x v="15"/>
    <n v="1"/>
    <s v="Yes"/>
    <n v="0"/>
    <s v="NJ"/>
    <s v="Hombre"/>
    <s v="Male"/>
    <x v="32"/>
    <s v="Yes"/>
    <s v="No"/>
    <x v="1"/>
    <n v="6"/>
    <x v="1"/>
    <x v="2"/>
    <s v="CREDIT CARD"/>
    <n v="24"/>
    <x v="0"/>
    <n v="24"/>
    <n v="1701"/>
    <x v="0"/>
    <x v="0"/>
    <s v="2020/10/15"/>
    <d v="2020-10-15T00:00:00"/>
    <x v="1286"/>
    <s v="Alto"/>
    <s v="High"/>
    <n v="19.610775897818769"/>
    <x v="5"/>
    <s v="SMS"/>
    <s v="SMS"/>
    <b v="1"/>
    <s v="Yes"/>
    <s v="Running"/>
    <x v="0"/>
    <s v="Medium"/>
    <n v="4.2857142857142858E-2"/>
    <x v="2"/>
    <x v="2"/>
  </r>
  <r>
    <s v="7968-CFOX"/>
    <x v="0"/>
    <n v="38"/>
    <x v="2"/>
    <x v="4"/>
    <n v="1"/>
    <s v="Yes"/>
    <n v="0"/>
    <s v="NC"/>
    <s v="Hombre"/>
    <s v="Male"/>
    <x v="64"/>
    <s v="No"/>
    <s v="Yes"/>
    <x v="0"/>
    <n v="0"/>
    <x v="0"/>
    <x v="2"/>
    <s v="direct debit"/>
    <n v="44"/>
    <x v="1"/>
    <n v="44"/>
    <n v="1661"/>
    <x v="0"/>
    <x v="0"/>
    <s v="2022-05-27"/>
    <d v="2022-05-27T00:00:00"/>
    <x v="89"/>
    <s v="Alto"/>
    <s v="High"/>
    <n v="45.549221557250632"/>
    <x v="1"/>
    <s v="Email"/>
    <s v="Email"/>
    <b v="0"/>
    <s v="No"/>
    <s v="Reading"/>
    <x v="1"/>
    <s v="High"/>
    <n v="0.26315789473684209"/>
    <x v="0"/>
    <x v="1"/>
  </r>
  <r>
    <s v="4387-EIZK"/>
    <x v="0"/>
    <n v="42"/>
    <x v="1"/>
    <x v="7"/>
    <n v="1"/>
    <s v="Yes"/>
    <n v="0"/>
    <s v="VT"/>
    <s v="Female"/>
    <s v="Female"/>
    <x v="5"/>
    <s v="No"/>
    <s v="No"/>
    <x v="0"/>
    <n v="0"/>
    <x v="0"/>
    <x v="0"/>
    <s v="direct debit"/>
    <n v="47"/>
    <x v="1"/>
    <n v="47"/>
    <n v="1996"/>
    <x v="0"/>
    <x v="0"/>
    <s v="2020-08-29"/>
    <d v="2020-08-29T00:00:00"/>
    <x v="240"/>
    <s v="Bajo"/>
    <s v="Low"/>
    <n v="42.069930077494249"/>
    <x v="4"/>
    <s v="Teléfono"/>
    <s v="Phone"/>
    <b v="0"/>
    <s v="No"/>
    <s v="Cooking"/>
    <x v="1"/>
    <s v="Low"/>
    <n v="2.3809523809523808E-2"/>
    <x v="0"/>
    <x v="0"/>
  </r>
  <r>
    <s v="6547-EWVY"/>
    <x v="0"/>
    <n v="71"/>
    <x v="2"/>
    <x v="25"/>
    <n v="1"/>
    <s v="Yes"/>
    <n v="0"/>
    <s v="AK"/>
    <s v="Hombre"/>
    <s v="Male"/>
    <x v="0"/>
    <s v="No"/>
    <s v="No"/>
    <x v="0"/>
    <n v="0"/>
    <x v="1"/>
    <x v="2"/>
    <s v="direct debit"/>
    <n v="39"/>
    <x v="1"/>
    <n v="39"/>
    <n v="2766"/>
    <x v="0"/>
    <x v="0"/>
    <s v="2021/06/02"/>
    <d v="2021-06-02T00:00:00"/>
    <x v="1181"/>
    <s v="Medio"/>
    <s v="Medium"/>
    <n v="41.693573009486563"/>
    <x v="2"/>
    <s v="Email"/>
    <s v="Email"/>
    <b v="0"/>
    <s v="No"/>
    <s v="Gaming"/>
    <x v="1"/>
    <s v="Medium"/>
    <n v="5.6338028169014086E-2"/>
    <x v="2"/>
    <x v="0"/>
  </r>
  <r>
    <s v="4082-TGTK"/>
    <x v="0"/>
    <n v="49"/>
    <x v="0"/>
    <x v="5"/>
    <n v="1"/>
    <s v="Yes"/>
    <n v="0"/>
    <s v="OK"/>
    <s v="Hombre"/>
    <s v="Male"/>
    <x v="0"/>
    <s v="No"/>
    <s v="No"/>
    <x v="0"/>
    <n v="0"/>
    <x v="1"/>
    <x v="2"/>
    <s v="CREDIT CARD"/>
    <n v="55"/>
    <x v="0"/>
    <n v="55"/>
    <n v="2696"/>
    <x v="0"/>
    <x v="0"/>
    <s v="2022/04/21"/>
    <d v="2022-04-21T00:00:00"/>
    <x v="45"/>
    <s v="Medio"/>
    <s v="Medium"/>
    <n v="55.595964850805977"/>
    <x v="9"/>
    <s v="SMS"/>
    <s v="SMS"/>
    <b v="0"/>
    <s v="No"/>
    <s v="Cooking"/>
    <x v="1"/>
    <s v="Medium"/>
    <n v="0.10204081632653061"/>
    <x v="0"/>
    <x v="0"/>
  </r>
  <r>
    <s v="9182-BHUZ"/>
    <x v="0"/>
    <n v="73"/>
    <x v="1"/>
    <x v="0"/>
    <n v="0"/>
    <s v="No"/>
    <n v="0"/>
    <s v="OR"/>
    <s v="Female"/>
    <s v="Female"/>
    <x v="0"/>
    <s v="No"/>
    <s v="No"/>
    <x v="1"/>
    <n v="2"/>
    <x v="0"/>
    <x v="2"/>
    <s v="CREDIT CARD"/>
    <n v="6"/>
    <x v="0"/>
    <n v="6"/>
    <n v="470"/>
    <x v="0"/>
    <x v="0"/>
    <s v="2023/01/20"/>
    <d v="2023-01-20T00:00:00"/>
    <x v="734"/>
    <s v="Bajo"/>
    <s v="Low"/>
    <n v="5.9870285274431172"/>
    <x v="2"/>
    <s v="Email"/>
    <s v="Email"/>
    <b v="1"/>
    <s v="Yes"/>
    <s v="Running"/>
    <x v="0"/>
    <s v="Medium"/>
    <n v="5.4794520547945202E-2"/>
    <x v="0"/>
    <x v="0"/>
  </r>
  <r>
    <s v="1938-LNGB"/>
    <x v="0"/>
    <n v="7"/>
    <x v="1"/>
    <x v="5"/>
    <n v="1"/>
    <s v="Yes"/>
    <n v="0"/>
    <s v="CA"/>
    <s v="Female"/>
    <s v="Female"/>
    <x v="15"/>
    <s v="No"/>
    <s v="No"/>
    <x v="1"/>
    <n v="6"/>
    <x v="0"/>
    <x v="0"/>
    <s v="CREDIT CARD"/>
    <n v="13"/>
    <x v="0"/>
    <n v="13"/>
    <n v="92"/>
    <x v="0"/>
    <x v="0"/>
    <s v="2022/02/07"/>
    <d v="2022-02-07T00:00:00"/>
    <x v="892"/>
    <s v="Bajo"/>
    <s v="Low"/>
    <n v="11.261174268271191"/>
    <x v="6"/>
    <s v="SMS"/>
    <s v="SMS"/>
    <b v="0"/>
    <s v="No"/>
    <s v="Gaming"/>
    <x v="0"/>
    <s v="High"/>
    <n v="1.1428571428571428"/>
    <x v="0"/>
    <x v="0"/>
  </r>
  <r>
    <s v="3729-JJHE"/>
    <x v="0"/>
    <n v="24"/>
    <x v="1"/>
    <x v="4"/>
    <n v="1"/>
    <s v="Yes"/>
    <n v="0"/>
    <s v="NY"/>
    <s v="Female"/>
    <s v="Female"/>
    <x v="44"/>
    <s v="No"/>
    <s v="Yes"/>
    <x v="0"/>
    <n v="0"/>
    <x v="1"/>
    <x v="2"/>
    <s v="CREDIT CARD"/>
    <n v="35"/>
    <x v="0"/>
    <n v="35"/>
    <n v="834"/>
    <x v="0"/>
    <x v="0"/>
    <s v="2023/09/29"/>
    <d v="2023-09-29T00:00:00"/>
    <x v="417"/>
    <s v="Medio"/>
    <s v="Medium"/>
    <n v="35.055067131692908"/>
    <x v="7"/>
    <s v="SMS"/>
    <s v="SMS"/>
    <b v="1"/>
    <s v="Yes"/>
    <s v="Reading"/>
    <x v="1"/>
    <s v="Low"/>
    <n v="8.3333333333333329E-2"/>
    <x v="0"/>
    <x v="1"/>
  </r>
  <r>
    <s v="8750-FDTF"/>
    <x v="0"/>
    <n v="55"/>
    <x v="1"/>
    <x v="13"/>
    <n v="1"/>
    <s v="Yes"/>
    <n v="0"/>
    <s v="ME"/>
    <s v="Female"/>
    <s v="Female"/>
    <x v="36"/>
    <s v="No"/>
    <s v="No"/>
    <x v="0"/>
    <n v="0"/>
    <x v="1"/>
    <x v="0"/>
    <s v="CREDIT CARD"/>
    <n v="53"/>
    <x v="0"/>
    <n v="53"/>
    <n v="2892"/>
    <x v="0"/>
    <x v="0"/>
    <s v="2021-07-20"/>
    <d v="2021-07-20T00:00:00"/>
    <x v="257"/>
    <s v="Bajo"/>
    <s v="Low"/>
    <n v="61.070761367384897"/>
    <x v="1"/>
    <s v="Email"/>
    <s v="Email"/>
    <b v="1"/>
    <s v="Yes"/>
    <s v="Running"/>
    <x v="2"/>
    <s v="High"/>
    <n v="0.18181818181818182"/>
    <x v="0"/>
    <x v="0"/>
  </r>
  <r>
    <s v="8047-YEGB"/>
    <x v="0"/>
    <n v="5"/>
    <x v="1"/>
    <x v="0"/>
    <n v="0"/>
    <s v="No"/>
    <n v="0"/>
    <s v="CO"/>
    <s v="Female"/>
    <s v="Female"/>
    <x v="41"/>
    <s v="No"/>
    <s v="Yes"/>
    <x v="0"/>
    <n v="0"/>
    <x v="0"/>
    <x v="2"/>
    <s v="direct debit"/>
    <n v="10"/>
    <x v="1"/>
    <n v="10"/>
    <n v="53"/>
    <x v="0"/>
    <x v="0"/>
    <s v="2021-12-21"/>
    <d v="2021-12-21T00:00:00"/>
    <x v="484"/>
    <s v="Alto"/>
    <s v="High"/>
    <n v="9.2168753360626319"/>
    <x v="8"/>
    <s v="Email"/>
    <s v="Email"/>
    <b v="0"/>
    <s v="No"/>
    <s v="Reading"/>
    <x v="0"/>
    <s v="High"/>
    <n v="1.8"/>
    <x v="0"/>
    <x v="1"/>
  </r>
  <r>
    <s v="2535-EFCE"/>
    <x v="0"/>
    <n v="47"/>
    <x v="1"/>
    <x v="0"/>
    <n v="0"/>
    <s v="No"/>
    <n v="0"/>
    <s v="RI"/>
    <s v="Female"/>
    <s v="Female"/>
    <x v="8"/>
    <s v="Yes"/>
    <s v="No"/>
    <x v="0"/>
    <n v="0"/>
    <x v="0"/>
    <x v="2"/>
    <s v="direct debit"/>
    <n v="12"/>
    <x v="1"/>
    <n v="12"/>
    <n v="564"/>
    <x v="0"/>
    <x v="0"/>
    <s v="2020/01/21"/>
    <d v="2020-01-21T00:00:00"/>
    <x v="1287"/>
    <s v="Alto"/>
    <s v="High"/>
    <n v="13.45417290920369"/>
    <x v="7"/>
    <s v="SMS"/>
    <s v="SMS"/>
    <b v="0"/>
    <s v="No"/>
    <s v="Running"/>
    <x v="0"/>
    <s v="Low"/>
    <n v="4.2553191489361701E-2"/>
    <x v="0"/>
    <x v="2"/>
  </r>
  <r>
    <s v="9610-FEJG"/>
    <x v="0"/>
    <n v="56"/>
    <x v="1"/>
    <x v="0"/>
    <n v="0"/>
    <s v="No"/>
    <n v="0"/>
    <s v="CO"/>
    <s v="Hombre"/>
    <s v="Male"/>
    <x v="22"/>
    <s v="Yes"/>
    <s v="No"/>
    <x v="0"/>
    <n v="0"/>
    <x v="0"/>
    <x v="1"/>
    <s v="CREDIT CARD"/>
    <n v="12"/>
    <x v="0"/>
    <n v="12"/>
    <n v="703"/>
    <x v="0"/>
    <x v="0"/>
    <s v="2020/05/25"/>
    <d v="2020-05-25T00:00:00"/>
    <x v="568"/>
    <s v="Medio"/>
    <s v="Medium"/>
    <n v="11.80877363739255"/>
    <x v="5"/>
    <s v="Teléfono"/>
    <s v="Phone"/>
    <b v="1"/>
    <s v="Yes"/>
    <s v="Cooking"/>
    <x v="0"/>
    <s v="Medium"/>
    <n v="5.3571428571428568E-2"/>
    <x v="0"/>
    <x v="2"/>
  </r>
  <r>
    <s v="8083-TWJQ"/>
    <x v="0"/>
    <n v="23"/>
    <x v="2"/>
    <x v="0"/>
    <n v="0"/>
    <s v="No"/>
    <n v="0"/>
    <s v="WV"/>
    <s v="Female"/>
    <s v="Female"/>
    <x v="38"/>
    <s v="No"/>
    <s v="No"/>
    <x v="0"/>
    <n v="0"/>
    <x v="0"/>
    <x v="2"/>
    <s v="CREDIT CARD"/>
    <n v="16"/>
    <x v="0"/>
    <n v="16"/>
    <n v="380"/>
    <x v="0"/>
    <x v="0"/>
    <s v="2021-08-26"/>
    <d v="2021-08-26T00:00:00"/>
    <x v="1110"/>
    <s v="Bajo"/>
    <s v="Low"/>
    <n v="13.04489481206015"/>
    <x v="1"/>
    <s v="SMS"/>
    <s v="SMS"/>
    <b v="0"/>
    <s v="No"/>
    <s v="Reading"/>
    <x v="0"/>
    <s v="High"/>
    <n v="0.43478260869565216"/>
    <x v="0"/>
    <x v="0"/>
  </r>
  <r>
    <s v="7427-AYER"/>
    <x v="0"/>
    <n v="62"/>
    <x v="1"/>
    <x v="6"/>
    <n v="1"/>
    <s v="Yes"/>
    <n v="0"/>
    <s v="NV"/>
    <s v="Female"/>
    <s v="Female"/>
    <x v="21"/>
    <s v="No"/>
    <s v="No"/>
    <x v="1"/>
    <n v="2"/>
    <x v="0"/>
    <x v="0"/>
    <s v="direct debit"/>
    <n v="18"/>
    <x v="1"/>
    <n v="18"/>
    <n v="1106"/>
    <x v="0"/>
    <x v="0"/>
    <s v="2023-09-29"/>
    <d v="2023-09-29T00:00:00"/>
    <x v="1141"/>
    <s v="Alto"/>
    <s v="High"/>
    <n v="20.310947370036619"/>
    <x v="4"/>
    <s v="SMS"/>
    <s v="SMS"/>
    <b v="1"/>
    <s v="Yes"/>
    <s v="Gaming"/>
    <x v="0"/>
    <s v="Low"/>
    <n v="1.6129032258064516E-2"/>
    <x v="0"/>
    <x v="0"/>
  </r>
  <r>
    <s v="7823-ZMUW"/>
    <x v="0"/>
    <n v="52"/>
    <x v="1"/>
    <x v="13"/>
    <n v="0"/>
    <s v="No"/>
    <n v="39"/>
    <s v="OR"/>
    <s v="Hombre"/>
    <s v="Male"/>
    <x v="24"/>
    <s v="No"/>
    <s v="No"/>
    <x v="0"/>
    <n v="0"/>
    <x v="1"/>
    <x v="0"/>
    <s v="CREDIT CARD"/>
    <n v="36"/>
    <x v="0"/>
    <n v="36"/>
    <n v="1842"/>
    <x v="0"/>
    <x v="0"/>
    <s v="2021-04-09"/>
    <d v="2021-04-09T00:00:00"/>
    <x v="1256"/>
    <s v="Bajo"/>
    <s v="Low"/>
    <n v="38.818432754145668"/>
    <x v="10"/>
    <s v="SMS"/>
    <s v="SMS"/>
    <b v="1"/>
    <s v="Yes"/>
    <s v="Reading"/>
    <x v="1"/>
    <s v="Medium"/>
    <n v="0.13461538461538461"/>
    <x v="0"/>
    <x v="0"/>
  </r>
  <r>
    <s v="1679-YUUE"/>
    <x v="1"/>
    <n v="4"/>
    <x v="1"/>
    <x v="19"/>
    <n v="1"/>
    <s v="Yes"/>
    <n v="0"/>
    <s v="VA"/>
    <s v="Hombre"/>
    <s v="Male"/>
    <x v="5"/>
    <s v="No"/>
    <s v="No"/>
    <x v="0"/>
    <n v="0"/>
    <x v="1"/>
    <x v="0"/>
    <s v="direct debit"/>
    <n v="49"/>
    <x v="1"/>
    <n v="49"/>
    <n v="184"/>
    <x v="1"/>
    <x v="6"/>
    <s v="2021/07/09"/>
    <d v="2021-07-09T00:00:00"/>
    <x v="168"/>
    <s v="Bajo"/>
    <s v="Low"/>
    <n v="55.293443547786993"/>
    <x v="7"/>
    <s v="Email"/>
    <s v="Email"/>
    <b v="1"/>
    <s v="Yes"/>
    <s v="Reading"/>
    <x v="1"/>
    <s v="Low"/>
    <n v="0.5"/>
    <x v="2"/>
    <x v="0"/>
  </r>
  <r>
    <s v="5556-JEAQ"/>
    <x v="1"/>
    <n v="10"/>
    <x v="1"/>
    <x v="12"/>
    <n v="1"/>
    <s v="Yes"/>
    <n v="0"/>
    <s v="CO"/>
    <s v="Female"/>
    <s v="Female"/>
    <x v="29"/>
    <s v="No"/>
    <s v="Yes"/>
    <x v="0"/>
    <n v="0"/>
    <x v="0"/>
    <x v="0"/>
    <s v="direct debit"/>
    <n v="56"/>
    <x v="1"/>
    <n v="56"/>
    <n v="537"/>
    <x v="1"/>
    <x v="8"/>
    <s v="2022-03-16"/>
    <d v="2022-03-16T00:00:00"/>
    <x v="75"/>
    <s v="Bajo"/>
    <s v="Low"/>
    <n v="46.805883030350763"/>
    <x v="10"/>
    <s v="Email"/>
    <s v="Email"/>
    <b v="0"/>
    <s v="No"/>
    <s v="Gaming"/>
    <x v="1"/>
    <s v="Medium"/>
    <n v="0.7"/>
    <x v="0"/>
    <x v="1"/>
  </r>
  <r>
    <s v="9633-XEWF"/>
    <x v="0"/>
    <n v="24"/>
    <x v="0"/>
    <x v="12"/>
    <n v="1"/>
    <s v="Yes"/>
    <n v="0"/>
    <s v="DE"/>
    <s v="Hombre"/>
    <s v="Male"/>
    <x v="44"/>
    <s v="No"/>
    <s v="Yes"/>
    <x v="0"/>
    <n v="0"/>
    <x v="1"/>
    <x v="2"/>
    <s v="CREDIT CARD"/>
    <n v="15"/>
    <x v="0"/>
    <n v="15"/>
    <n v="369"/>
    <x v="0"/>
    <x v="0"/>
    <s v="2021-02-21"/>
    <d v="2021-02-21T00:00:00"/>
    <x v="383"/>
    <s v="Bajo"/>
    <s v="Low"/>
    <n v="13.91249540102636"/>
    <x v="1"/>
    <s v="Email"/>
    <s v="Email"/>
    <b v="1"/>
    <s v="Yes"/>
    <s v="Gaming"/>
    <x v="0"/>
    <s v="High"/>
    <n v="0.41666666666666669"/>
    <x v="0"/>
    <x v="1"/>
  </r>
  <r>
    <s v="4005-QGKV"/>
    <x v="0"/>
    <n v="40"/>
    <x v="1"/>
    <x v="0"/>
    <n v="0"/>
    <s v="No"/>
    <n v="0"/>
    <s v="NY"/>
    <s v="Hombre"/>
    <s v="Male"/>
    <x v="43"/>
    <s v="No"/>
    <s v="No"/>
    <x v="1"/>
    <n v="3"/>
    <x v="0"/>
    <x v="2"/>
    <s v="CREDIT CARD"/>
    <n v="12"/>
    <x v="0"/>
    <n v="12"/>
    <n v="474"/>
    <x v="0"/>
    <x v="0"/>
    <s v="2020/02/02"/>
    <d v="2020-02-02T00:00:00"/>
    <x v="1209"/>
    <s v="Bajo"/>
    <s v="Low"/>
    <n v="12.785690294510291"/>
    <x v="8"/>
    <s v="SMS"/>
    <s v="SMS"/>
    <b v="1"/>
    <s v="Yes"/>
    <s v="Reading"/>
    <x v="0"/>
    <s v="High"/>
    <n v="0.22500000000000001"/>
    <x v="0"/>
    <x v="0"/>
  </r>
  <r>
    <s v="5206-CECI"/>
    <x v="1"/>
    <n v="20"/>
    <x v="5"/>
    <x v="4"/>
    <n v="1"/>
    <s v="Yes"/>
    <n v="0"/>
    <s v="OH"/>
    <s v="Hombre"/>
    <s v="Male"/>
    <x v="58"/>
    <s v="No"/>
    <s v="No"/>
    <x v="0"/>
    <n v="0"/>
    <x v="0"/>
    <x v="0"/>
    <s v="CREDIT CARD"/>
    <n v="45"/>
    <x v="0"/>
    <n v="45"/>
    <n v="918"/>
    <x v="2"/>
    <x v="2"/>
    <s v="2020/06/08"/>
    <d v="2020-06-08T00:00:00"/>
    <x v="1288"/>
    <s v="Medio"/>
    <s v="Medium"/>
    <n v="48.14581163410832"/>
    <x v="1"/>
    <s v="Email"/>
    <s v="Email"/>
    <b v="1"/>
    <s v="Yes"/>
    <s v="Gaming"/>
    <x v="1"/>
    <s v="High"/>
    <n v="0.5"/>
    <x v="0"/>
    <x v="0"/>
  </r>
  <r>
    <s v="5910-SWTP"/>
    <x v="0"/>
    <n v="8"/>
    <x v="1"/>
    <x v="0"/>
    <n v="0"/>
    <s v="No"/>
    <n v="0"/>
    <s v="AK"/>
    <s v="Female"/>
    <s v="Female"/>
    <x v="62"/>
    <s v="Yes"/>
    <s v="No"/>
    <x v="1"/>
    <n v="4"/>
    <x v="0"/>
    <x v="2"/>
    <s v="CREDIT CARD"/>
    <n v="7"/>
    <x v="0"/>
    <n v="7"/>
    <n v="56"/>
    <x v="0"/>
    <x v="0"/>
    <s v="2021/08/29"/>
    <d v="2021-08-29T00:00:00"/>
    <x v="359"/>
    <s v="Medio"/>
    <s v="Medium"/>
    <n v="7.7535853375050294"/>
    <x v="8"/>
    <s v="Email"/>
    <s v="Email"/>
    <b v="0"/>
    <s v="No"/>
    <s v="Reading"/>
    <x v="0"/>
    <s v="High"/>
    <n v="1.125"/>
    <x v="0"/>
    <x v="2"/>
  </r>
  <r>
    <s v="8818-JIGS"/>
    <x v="0"/>
    <n v="24"/>
    <x v="1"/>
    <x v="16"/>
    <n v="1"/>
    <s v="Yes"/>
    <n v="0"/>
    <s v="MA"/>
    <s v="Female"/>
    <s v="Female"/>
    <x v="19"/>
    <s v="No"/>
    <s v="No"/>
    <x v="1"/>
    <n v="5"/>
    <x v="1"/>
    <x v="1"/>
    <s v="direct debit"/>
    <n v="31"/>
    <x v="1"/>
    <n v="31"/>
    <n v="764"/>
    <x v="0"/>
    <x v="0"/>
    <s v="2023-09-05"/>
    <d v="2023-09-05T00:00:00"/>
    <x v="565"/>
    <s v="Alto"/>
    <s v="High"/>
    <n v="35.130320142983003"/>
    <x v="4"/>
    <s v="Email"/>
    <s v="Email"/>
    <b v="1"/>
    <s v="Yes"/>
    <s v="Reading"/>
    <x v="1"/>
    <s v="Low"/>
    <n v="4.1666666666666664E-2"/>
    <x v="0"/>
    <x v="0"/>
  </r>
  <r>
    <s v="0561-NRYA"/>
    <x v="0"/>
    <n v="44"/>
    <x v="1"/>
    <x v="0"/>
    <n v="0"/>
    <s v="No"/>
    <n v="0"/>
    <s v="AZ"/>
    <s v="Female"/>
    <s v="Female"/>
    <x v="18"/>
    <s v="No"/>
    <s v="No"/>
    <x v="0"/>
    <n v="0"/>
    <x v="0"/>
    <x v="2"/>
    <s v="PAPER CHECK"/>
    <n v="8"/>
    <x v="3"/>
    <n v="8"/>
    <n v="357"/>
    <x v="0"/>
    <x v="0"/>
    <s v="2023-11-07"/>
    <d v="2023-11-07T00:00:00"/>
    <x v="1289"/>
    <s v="Alto"/>
    <s v="High"/>
    <n v="6.7192753254184527"/>
    <x v="9"/>
    <s v="Email"/>
    <s v="Email"/>
    <b v="1"/>
    <s v="Yes"/>
    <s v="Gaming"/>
    <x v="0"/>
    <s v="Medium"/>
    <n v="0.11363636363636363"/>
    <x v="0"/>
    <x v="0"/>
  </r>
  <r>
    <s v="3997-KYRB"/>
    <x v="0"/>
    <n v="74"/>
    <x v="1"/>
    <x v="0"/>
    <n v="0"/>
    <s v="No"/>
    <n v="0"/>
    <s v="SC"/>
    <s v="Female"/>
    <s v="Female"/>
    <x v="18"/>
    <s v="No"/>
    <s v="No"/>
    <x v="1"/>
    <n v="2"/>
    <x v="0"/>
    <x v="2"/>
    <s v="CREDIT CARD"/>
    <n v="7"/>
    <x v="0"/>
    <n v="7"/>
    <n v="492"/>
    <x v="0"/>
    <x v="0"/>
    <s v="2022-08-16"/>
    <d v="2022-08-16T00:00:00"/>
    <x v="195"/>
    <s v="Medio"/>
    <s v="Medium"/>
    <n v="5.903930050485628"/>
    <x v="3"/>
    <s v="Teléfono"/>
    <s v="Phone"/>
    <b v="0"/>
    <s v="No"/>
    <s v="Cooking"/>
    <x v="0"/>
    <s v="Medium"/>
    <n v="8.1081081081081086E-2"/>
    <x v="0"/>
    <x v="0"/>
  </r>
  <r>
    <s v="8393-PKGF"/>
    <x v="0"/>
    <n v="72"/>
    <x v="1"/>
    <x v="13"/>
    <n v="1"/>
    <s v="Yes"/>
    <n v="0"/>
    <s v="AL"/>
    <s v="Female"/>
    <s v="Female"/>
    <x v="47"/>
    <s v="Yes"/>
    <s v="No"/>
    <x v="1"/>
    <n v="2"/>
    <x v="1"/>
    <x v="2"/>
    <s v="CREDIT CARD"/>
    <n v="42"/>
    <x v="0"/>
    <n v="42"/>
    <n v="3021"/>
    <x v="0"/>
    <x v="0"/>
    <s v="2022/09/18"/>
    <d v="2022-09-18T00:00:00"/>
    <x v="371"/>
    <s v="Alto"/>
    <s v="High"/>
    <n v="41.022228863256878"/>
    <x v="3"/>
    <s v="Teléfono"/>
    <s v="Phone"/>
    <b v="0"/>
    <s v="No"/>
    <s v="Gaming"/>
    <x v="1"/>
    <s v="Medium"/>
    <n v="8.3333333333333329E-2"/>
    <x v="0"/>
    <x v="2"/>
  </r>
  <r>
    <s v="4296-TZFQ"/>
    <x v="0"/>
    <n v="5"/>
    <x v="1"/>
    <x v="0"/>
    <n v="0"/>
    <s v="No"/>
    <n v="0"/>
    <s v="IL"/>
    <s v="Female"/>
    <s v="Female"/>
    <x v="39"/>
    <s v="No"/>
    <s v="No"/>
    <x v="0"/>
    <n v="0"/>
    <x v="0"/>
    <x v="2"/>
    <s v="CREDIT CARD"/>
    <n v="7"/>
    <x v="0"/>
    <n v="7"/>
    <n v="34"/>
    <x v="0"/>
    <x v="0"/>
    <s v="2020/03/15"/>
    <d v="2020-03-15T00:00:00"/>
    <x v="781"/>
    <s v="Medio"/>
    <s v="Medium"/>
    <n v="7.0940343762750171"/>
    <x v="0"/>
    <s v="SMS"/>
    <s v="SMS"/>
    <b v="1"/>
    <s v="Yes"/>
    <s v="Gaming"/>
    <x v="0"/>
    <s v="Low"/>
    <n v="0"/>
    <x v="0"/>
    <x v="0"/>
  </r>
  <r>
    <s v="5480-ZTSW"/>
    <x v="0"/>
    <n v="68"/>
    <x v="0"/>
    <x v="18"/>
    <n v="0"/>
    <s v="No"/>
    <n v="9"/>
    <s v="TX"/>
    <s v="Female"/>
    <s v="Female"/>
    <x v="8"/>
    <s v="Yes"/>
    <s v="No"/>
    <x v="0"/>
    <n v="0"/>
    <x v="1"/>
    <x v="2"/>
    <s v="CREDIT CARD"/>
    <n v="29"/>
    <x v="0"/>
    <n v="29"/>
    <n v="2000"/>
    <x v="0"/>
    <x v="0"/>
    <s v="2020-08-18"/>
    <d v="2020-08-18T00:00:00"/>
    <x v="93"/>
    <s v="Alto"/>
    <s v="High"/>
    <n v="27.26155080689443"/>
    <x v="9"/>
    <s v="SMS"/>
    <s v="SMS"/>
    <b v="1"/>
    <s v="Yes"/>
    <s v="Gaming"/>
    <x v="0"/>
    <s v="Medium"/>
    <n v="7.3529411764705885E-2"/>
    <x v="0"/>
    <x v="2"/>
  </r>
  <r>
    <s v="8012-QUBC"/>
    <x v="0"/>
    <n v="15"/>
    <x v="1"/>
    <x v="9"/>
    <n v="1"/>
    <s v="Yes"/>
    <n v="0"/>
    <s v="WV"/>
    <s v="Hombre"/>
    <s v="Male"/>
    <x v="23"/>
    <s v="No"/>
    <s v="No"/>
    <x v="0"/>
    <n v="0"/>
    <x v="0"/>
    <x v="0"/>
    <s v="CREDIT CARD"/>
    <n v="9"/>
    <x v="0"/>
    <n v="9"/>
    <n v="140"/>
    <x v="0"/>
    <x v="0"/>
    <s v="2021-10-06"/>
    <d v="2021-10-06T00:00:00"/>
    <x v="217"/>
    <s v="Medio"/>
    <s v="Medium"/>
    <n v="8.7339574454935995"/>
    <x v="7"/>
    <s v="SMS"/>
    <s v="SMS"/>
    <b v="1"/>
    <s v="Yes"/>
    <s v="Gaming"/>
    <x v="0"/>
    <s v="Low"/>
    <n v="0.13333333333333333"/>
    <x v="0"/>
    <x v="0"/>
  </r>
  <r>
    <s v="0315-NQKV"/>
    <x v="1"/>
    <n v="32"/>
    <x v="5"/>
    <x v="4"/>
    <n v="1"/>
    <s v="Yes"/>
    <n v="0"/>
    <s v="TX"/>
    <s v="Female"/>
    <s v="Female"/>
    <x v="52"/>
    <s v="No"/>
    <s v="Yes"/>
    <x v="0"/>
    <n v="0"/>
    <x v="0"/>
    <x v="0"/>
    <s v="direct debit"/>
    <n v="53"/>
    <x v="1"/>
    <n v="53"/>
    <n v="1677"/>
    <x v="1"/>
    <x v="8"/>
    <s v="2021-08-25"/>
    <d v="2021-08-25T00:00:00"/>
    <x v="784"/>
    <s v="Medio"/>
    <s v="Medium"/>
    <n v="60.459122628787497"/>
    <x v="4"/>
    <s v="SMS"/>
    <s v="SMS"/>
    <b v="0"/>
    <s v="No"/>
    <s v="Gaming"/>
    <x v="2"/>
    <s v="Low"/>
    <n v="3.125E-2"/>
    <x v="0"/>
    <x v="1"/>
  </r>
  <r>
    <s v="6286-QCIS"/>
    <x v="1"/>
    <n v="19"/>
    <x v="2"/>
    <x v="5"/>
    <n v="0"/>
    <s v="No"/>
    <n v="59"/>
    <s v="WV"/>
    <s v="Female"/>
    <s v="Female"/>
    <x v="24"/>
    <s v="No"/>
    <s v="No"/>
    <x v="0"/>
    <n v="0"/>
    <x v="0"/>
    <x v="0"/>
    <s v="direct debit"/>
    <n v="63"/>
    <x v="1"/>
    <n v="63"/>
    <n v="1177"/>
    <x v="4"/>
    <x v="13"/>
    <s v="2022/07/05"/>
    <d v="2022-07-05T00:00:00"/>
    <x v="1290"/>
    <s v="Bajo"/>
    <s v="Low"/>
    <n v="57.983169627782303"/>
    <x v="1"/>
    <s v="Email"/>
    <s v="Email"/>
    <b v="1"/>
    <s v="Yes"/>
    <s v="Gaming"/>
    <x v="1"/>
    <s v="High"/>
    <n v="0.52631578947368418"/>
    <x v="0"/>
    <x v="0"/>
  </r>
  <r>
    <s v="8951-EJQI"/>
    <x v="0"/>
    <n v="71"/>
    <x v="1"/>
    <x v="27"/>
    <n v="1"/>
    <s v="Yes"/>
    <n v="0"/>
    <s v="NY"/>
    <s v="Female"/>
    <s v="Female"/>
    <x v="22"/>
    <s v="Yes"/>
    <s v="No"/>
    <x v="0"/>
    <n v="0"/>
    <x v="1"/>
    <x v="2"/>
    <s v="CREDIT CARD"/>
    <n v="42"/>
    <x v="0"/>
    <n v="42"/>
    <n v="2951"/>
    <x v="0"/>
    <x v="0"/>
    <s v="2022/12/28"/>
    <d v="2022-12-28T00:00:00"/>
    <x v="1291"/>
    <s v="Alto"/>
    <s v="High"/>
    <n v="35.395847329147458"/>
    <x v="4"/>
    <s v="Email"/>
    <s v="Email"/>
    <b v="1"/>
    <s v="Yes"/>
    <s v="Cooking"/>
    <x v="1"/>
    <s v="Low"/>
    <n v="1.4084507042253521E-2"/>
    <x v="1"/>
    <x v="2"/>
  </r>
  <r>
    <s v="2784-XRRZ"/>
    <x v="0"/>
    <n v="70"/>
    <x v="1"/>
    <x v="23"/>
    <n v="1"/>
    <s v="Yes"/>
    <n v="0"/>
    <s v="ND"/>
    <s v="Hombre"/>
    <s v="Male"/>
    <x v="11"/>
    <s v="No"/>
    <s v="No"/>
    <x v="1"/>
    <n v="2"/>
    <x v="0"/>
    <x v="2"/>
    <s v="direct debit"/>
    <n v="43"/>
    <x v="1"/>
    <n v="43"/>
    <n v="3011"/>
    <x v="0"/>
    <x v="0"/>
    <s v="2020-05-04"/>
    <d v="2020-05-04T00:00:00"/>
    <x v="642"/>
    <s v="Medio"/>
    <s v="Medium"/>
    <n v="41.708221051058523"/>
    <x v="4"/>
    <s v="SMS"/>
    <s v="SMS"/>
    <b v="1"/>
    <s v="Yes"/>
    <s v="Cooking"/>
    <x v="1"/>
    <s v="Low"/>
    <n v="1.4285714285714285E-2"/>
    <x v="0"/>
    <x v="0"/>
  </r>
  <r>
    <s v="5876-RKVY"/>
    <x v="0"/>
    <n v="58"/>
    <x v="1"/>
    <x v="1"/>
    <n v="1"/>
    <s v="Yes"/>
    <n v="0"/>
    <s v="SC"/>
    <s v="Hombre"/>
    <s v="Male"/>
    <x v="10"/>
    <s v="No"/>
    <s v="No"/>
    <x v="0"/>
    <n v="0"/>
    <x v="1"/>
    <x v="2"/>
    <s v="direct debit"/>
    <n v="40"/>
    <x v="1"/>
    <n v="40"/>
    <n v="2288"/>
    <x v="0"/>
    <x v="0"/>
    <s v="2022-08-30"/>
    <d v="2022-08-30T00:00:00"/>
    <x v="778"/>
    <s v="Bajo"/>
    <s v="Low"/>
    <n v="35.726777839658908"/>
    <x v="1"/>
    <s v="Email"/>
    <s v="Email"/>
    <b v="1"/>
    <s v="Yes"/>
    <s v="Gaming"/>
    <x v="1"/>
    <s v="High"/>
    <n v="0.17241379310344829"/>
    <x v="0"/>
    <x v="0"/>
  </r>
  <r>
    <s v="7710-KUYO"/>
    <x v="0"/>
    <n v="24"/>
    <x v="1"/>
    <x v="0"/>
    <n v="0"/>
    <s v="No"/>
    <n v="0"/>
    <s v="OH"/>
    <s v="Female"/>
    <s v="Female"/>
    <x v="37"/>
    <s v="Yes"/>
    <s v="No"/>
    <x v="1"/>
    <n v="5"/>
    <x v="0"/>
    <x v="2"/>
    <s v="CREDIT CARD"/>
    <n v="8"/>
    <x v="0"/>
    <n v="8"/>
    <n v="186"/>
    <x v="0"/>
    <x v="0"/>
    <s v="2020-02-15"/>
    <d v="2020-02-15T00:00:00"/>
    <x v="38"/>
    <s v="Alto"/>
    <s v="High"/>
    <n v="6.8532163999986864"/>
    <x v="0"/>
    <s v="Email"/>
    <s v="Email"/>
    <b v="0"/>
    <s v="No"/>
    <s v="Cooking"/>
    <x v="0"/>
    <s v="Low"/>
    <n v="0"/>
    <x v="0"/>
    <x v="2"/>
  </r>
  <r>
    <s v="7190-GQLL"/>
    <x v="1"/>
    <n v="49"/>
    <x v="4"/>
    <x v="17"/>
    <n v="1"/>
    <s v="Yes"/>
    <n v="0"/>
    <s v="ME"/>
    <s v="Hombre"/>
    <s v="Male"/>
    <x v="40"/>
    <s v="Yes"/>
    <s v="No"/>
    <x v="0"/>
    <n v="0"/>
    <x v="0"/>
    <x v="0"/>
    <s v="direct debit"/>
    <n v="50"/>
    <x v="1"/>
    <n v="50"/>
    <n v="2428"/>
    <x v="1"/>
    <x v="6"/>
    <s v="2023/09/30"/>
    <d v="2023-09-30T00:00:00"/>
    <x v="683"/>
    <s v="Bajo"/>
    <s v="Low"/>
    <n v="48.968628434647762"/>
    <x v="7"/>
    <s v="Email"/>
    <s v="Email"/>
    <b v="1"/>
    <s v="Yes"/>
    <s v="Running"/>
    <x v="1"/>
    <s v="Low"/>
    <n v="4.0816326530612242E-2"/>
    <x v="2"/>
    <x v="2"/>
  </r>
  <r>
    <s v="1507-IONC"/>
    <x v="1"/>
    <n v="39"/>
    <x v="2"/>
    <x v="2"/>
    <n v="1"/>
    <s v="Yes"/>
    <n v="0"/>
    <s v="MO"/>
    <s v="Female"/>
    <s v="Female"/>
    <x v="11"/>
    <s v="No"/>
    <s v="No"/>
    <x v="0"/>
    <n v="0"/>
    <x v="1"/>
    <x v="0"/>
    <s v="direct debit"/>
    <n v="35"/>
    <x v="1"/>
    <n v="35"/>
    <n v="1356"/>
    <x v="1"/>
    <x v="8"/>
    <s v="2020-10-02"/>
    <d v="2020-10-02T00:00:00"/>
    <x v="294"/>
    <s v="Medio"/>
    <s v="Medium"/>
    <n v="40.72836832428753"/>
    <x v="5"/>
    <s v="SMS"/>
    <s v="SMS"/>
    <b v="0"/>
    <s v="No"/>
    <s v="Gaming"/>
    <x v="1"/>
    <s v="Medium"/>
    <n v="7.6923076923076927E-2"/>
    <x v="0"/>
    <x v="0"/>
  </r>
  <r>
    <s v="7389-EARN"/>
    <x v="0"/>
    <n v="29"/>
    <x v="1"/>
    <x v="0"/>
    <n v="0"/>
    <s v="No"/>
    <n v="0"/>
    <s v="CT"/>
    <s v="Hombre"/>
    <s v="Male"/>
    <x v="0"/>
    <s v="No"/>
    <s v="No"/>
    <x v="0"/>
    <n v="0"/>
    <x v="0"/>
    <x v="1"/>
    <s v="CREDIT CARD"/>
    <n v="13"/>
    <x v="0"/>
    <n v="13"/>
    <n v="367"/>
    <x v="0"/>
    <x v="0"/>
    <s v="2021-10-22"/>
    <d v="2021-10-22T00:00:00"/>
    <x v="1194"/>
    <s v="Bajo"/>
    <s v="Low"/>
    <n v="14.372004974240379"/>
    <x v="2"/>
    <s v="Teléfono"/>
    <s v="Phone"/>
    <b v="0"/>
    <s v="No"/>
    <s v="Cooking"/>
    <x v="0"/>
    <s v="Medium"/>
    <n v="0.13793103448275862"/>
    <x v="0"/>
    <x v="0"/>
  </r>
  <r>
    <s v="7225-YQQL"/>
    <x v="0"/>
    <n v="34"/>
    <x v="1"/>
    <x v="7"/>
    <n v="1"/>
    <s v="Yes"/>
    <n v="0"/>
    <s v="NM"/>
    <s v="Hombre"/>
    <s v="Male"/>
    <x v="61"/>
    <s v="No"/>
    <s v="Yes"/>
    <x v="0"/>
    <n v="0"/>
    <x v="1"/>
    <x v="1"/>
    <s v="direct debit"/>
    <n v="43"/>
    <x v="1"/>
    <n v="43"/>
    <n v="1451"/>
    <x v="0"/>
    <x v="0"/>
    <s v="2022/10/22"/>
    <d v="2022-10-22T00:00:00"/>
    <x v="1213"/>
    <s v="Alto"/>
    <s v="High"/>
    <n v="40.611325676203712"/>
    <x v="0"/>
    <s v="Teléfono"/>
    <s v="Phone"/>
    <b v="1"/>
    <s v="Yes"/>
    <s v="Reading"/>
    <x v="1"/>
    <s v="Low"/>
    <n v="0"/>
    <x v="0"/>
    <x v="1"/>
  </r>
  <r>
    <s v="9103-OPXT"/>
    <x v="0"/>
    <n v="1"/>
    <x v="1"/>
    <x v="7"/>
    <n v="1"/>
    <s v="Yes"/>
    <n v="0"/>
    <s v="NE"/>
    <s v="Female"/>
    <s v="Female"/>
    <x v="28"/>
    <s v="No"/>
    <s v="No"/>
    <x v="0"/>
    <n v="0"/>
    <x v="0"/>
    <x v="0"/>
    <s v="direct debit"/>
    <n v="58"/>
    <x v="1"/>
    <n v="58"/>
    <n v="58"/>
    <x v="0"/>
    <x v="0"/>
    <s v="2022-05-01"/>
    <d v="2022-05-01T00:00:00"/>
    <x v="146"/>
    <s v="Alto"/>
    <s v="High"/>
    <n v="56.095051026802302"/>
    <x v="5"/>
    <s v="Teléfono"/>
    <s v="Phone"/>
    <b v="0"/>
    <s v="No"/>
    <s v="Reading"/>
    <x v="1"/>
    <s v="Medium"/>
    <n v="3"/>
    <x v="0"/>
    <x v="0"/>
  </r>
  <r>
    <s v="4153-GEXS"/>
    <x v="0"/>
    <n v="13"/>
    <x v="1"/>
    <x v="17"/>
    <n v="1"/>
    <s v="Yes"/>
    <n v="0"/>
    <s v="IN"/>
    <s v="Female"/>
    <s v="Female"/>
    <x v="46"/>
    <s v="No"/>
    <s v="No"/>
    <x v="1"/>
    <n v="5"/>
    <x v="1"/>
    <x v="0"/>
    <s v="CREDIT CARD"/>
    <n v="25"/>
    <x v="0"/>
    <n v="25"/>
    <n v="314"/>
    <x v="0"/>
    <x v="0"/>
    <s v="2022-12-26"/>
    <d v="2022-12-26T00:00:00"/>
    <x v="445"/>
    <s v="Medio"/>
    <s v="Medium"/>
    <n v="21.040698344698189"/>
    <x v="1"/>
    <s v="SMS"/>
    <s v="SMS"/>
    <b v="0"/>
    <s v="No"/>
    <s v="Running"/>
    <x v="0"/>
    <s v="High"/>
    <n v="0.76923076923076927"/>
    <x v="2"/>
    <x v="0"/>
  </r>
  <r>
    <s v="5975-JRNR"/>
    <x v="1"/>
    <n v="1"/>
    <x v="2"/>
    <x v="13"/>
    <n v="1"/>
    <s v="Yes"/>
    <n v="0"/>
    <s v="LA"/>
    <s v="Hombre"/>
    <s v="Male"/>
    <x v="37"/>
    <s v="Yes"/>
    <s v="No"/>
    <x v="0"/>
    <n v="0"/>
    <x v="1"/>
    <x v="0"/>
    <s v="direct debit"/>
    <n v="48"/>
    <x v="1"/>
    <n v="48"/>
    <n v="48"/>
    <x v="1"/>
    <x v="6"/>
    <s v="2023/04/01"/>
    <d v="2023-04-01T00:00:00"/>
    <x v="1022"/>
    <s v="Medio"/>
    <s v="Medium"/>
    <n v="47.798189640114529"/>
    <x v="6"/>
    <s v="SMS"/>
    <s v="SMS"/>
    <b v="1"/>
    <s v="Yes"/>
    <s v="Gaming"/>
    <x v="1"/>
    <s v="High"/>
    <n v="8"/>
    <x v="0"/>
    <x v="2"/>
  </r>
  <r>
    <s v="9358-JLBZ"/>
    <x v="0"/>
    <n v="2"/>
    <x v="1"/>
    <x v="6"/>
    <n v="0"/>
    <s v="No"/>
    <n v="6"/>
    <s v="MO"/>
    <s v="Hombre"/>
    <s v="Male"/>
    <x v="45"/>
    <s v="No"/>
    <s v="No"/>
    <x v="0"/>
    <n v="0"/>
    <x v="1"/>
    <x v="0"/>
    <s v="direct debit"/>
    <n v="52"/>
    <x v="1"/>
    <n v="52"/>
    <n v="98"/>
    <x v="0"/>
    <x v="0"/>
    <s v="2021-04-16"/>
    <d v="2021-04-16T00:00:00"/>
    <x v="697"/>
    <s v="Alto"/>
    <s v="High"/>
    <n v="60.494350049306888"/>
    <x v="10"/>
    <s v="SMS"/>
    <s v="SMS"/>
    <b v="1"/>
    <s v="Yes"/>
    <s v="Reading"/>
    <x v="2"/>
    <s v="Medium"/>
    <n v="3.5"/>
    <x v="0"/>
    <x v="0"/>
  </r>
  <r>
    <s v="5265-LGNL"/>
    <x v="0"/>
    <n v="29"/>
    <x v="1"/>
    <x v="9"/>
    <n v="0"/>
    <s v="No"/>
    <n v="31"/>
    <s v="KS"/>
    <s v="Hombre"/>
    <s v="Male"/>
    <x v="58"/>
    <s v="No"/>
    <s v="No"/>
    <x v="0"/>
    <n v="0"/>
    <x v="0"/>
    <x v="1"/>
    <s v="direct debit"/>
    <n v="29"/>
    <x v="1"/>
    <n v="29"/>
    <n v="842"/>
    <x v="0"/>
    <x v="0"/>
    <s v="2022/04/01"/>
    <d v="2022-04-01T00:00:00"/>
    <x v="984"/>
    <s v="Bajo"/>
    <s v="Low"/>
    <n v="33.75010600250382"/>
    <x v="6"/>
    <s v="SMS"/>
    <s v="SMS"/>
    <b v="0"/>
    <s v="No"/>
    <s v="Reading"/>
    <x v="1"/>
    <s v="High"/>
    <n v="0.27586206896551724"/>
    <x v="0"/>
    <x v="0"/>
  </r>
  <r>
    <s v="5336-AFDU"/>
    <x v="0"/>
    <n v="27"/>
    <x v="1"/>
    <x v="1"/>
    <n v="1"/>
    <s v="Yes"/>
    <n v="0"/>
    <s v="VT"/>
    <s v="Hombre"/>
    <s v="Male"/>
    <x v="5"/>
    <s v="No"/>
    <s v="No"/>
    <x v="0"/>
    <n v="0"/>
    <x v="0"/>
    <x v="1"/>
    <s v="direct debit"/>
    <n v="53"/>
    <x v="1"/>
    <n v="53"/>
    <n v="1431"/>
    <x v="0"/>
    <x v="0"/>
    <s v="2021-03-24"/>
    <d v="2021-03-24T00:00:00"/>
    <x v="1218"/>
    <s v="Medio"/>
    <s v="Medium"/>
    <n v="46.710266452655887"/>
    <x v="5"/>
    <s v="SMS"/>
    <s v="SMS"/>
    <b v="1"/>
    <s v="Yes"/>
    <s v="Cooking"/>
    <x v="1"/>
    <s v="Medium"/>
    <n v="0.1111111111111111"/>
    <x v="0"/>
    <x v="0"/>
  </r>
  <r>
    <s v="9595-DXJY"/>
    <x v="0"/>
    <n v="1"/>
    <x v="1"/>
    <x v="0"/>
    <n v="0"/>
    <s v="No"/>
    <n v="0"/>
    <s v="OK"/>
    <s v="Hombre"/>
    <s v="Male"/>
    <x v="21"/>
    <s v="No"/>
    <s v="No"/>
    <x v="0"/>
    <n v="0"/>
    <x v="0"/>
    <x v="0"/>
    <s v="CREDIT CARD"/>
    <n v="12"/>
    <x v="0"/>
    <n v="12"/>
    <n v="12"/>
    <x v="0"/>
    <x v="0"/>
    <s v="2021/03/14"/>
    <d v="2021-03-14T00:00:00"/>
    <x v="567"/>
    <s v="Alto"/>
    <s v="High"/>
    <n v="13.038427745587571"/>
    <x v="5"/>
    <s v="Email"/>
    <s v="Email"/>
    <b v="0"/>
    <s v="No"/>
    <s v="Running"/>
    <x v="0"/>
    <s v="Medium"/>
    <n v="3"/>
    <x v="0"/>
    <x v="0"/>
  </r>
  <r>
    <s v="8337-UMFN"/>
    <x v="0"/>
    <n v="58"/>
    <x v="2"/>
    <x v="0"/>
    <n v="0"/>
    <s v="No"/>
    <n v="0"/>
    <s v="MI"/>
    <s v="Female"/>
    <s v="Female"/>
    <x v="16"/>
    <s v="No"/>
    <s v="No"/>
    <x v="0"/>
    <n v="0"/>
    <x v="0"/>
    <x v="2"/>
    <s v="CREDIT CARD"/>
    <n v="11"/>
    <x v="0"/>
    <n v="11"/>
    <n v="614"/>
    <x v="0"/>
    <x v="0"/>
    <s v="2021/09/24"/>
    <d v="2021-09-24T00:00:00"/>
    <x v="1254"/>
    <s v="Alto"/>
    <s v="High"/>
    <n v="11.382638676113141"/>
    <x v="0"/>
    <s v="Email"/>
    <s v="Email"/>
    <b v="0"/>
    <s v="No"/>
    <s v="Gaming"/>
    <x v="0"/>
    <s v="Low"/>
    <n v="0"/>
    <x v="0"/>
    <x v="0"/>
  </r>
  <r>
    <s v="7273-FRPY"/>
    <x v="0"/>
    <n v="18"/>
    <x v="1"/>
    <x v="0"/>
    <n v="0"/>
    <s v="No"/>
    <n v="0"/>
    <s v="GA"/>
    <s v="Hombre"/>
    <s v="Male"/>
    <x v="31"/>
    <s v="No"/>
    <s v="No"/>
    <x v="0"/>
    <n v="0"/>
    <x v="0"/>
    <x v="1"/>
    <s v="CREDIT CARD"/>
    <n v="10"/>
    <x v="0"/>
    <n v="10"/>
    <n v="188"/>
    <x v="0"/>
    <x v="0"/>
    <s v="2022/07/04"/>
    <d v="2022-07-04T00:00:00"/>
    <x v="1224"/>
    <s v="Medio"/>
    <s v="Medium"/>
    <n v="10.68080395235706"/>
    <x v="4"/>
    <s v="Email"/>
    <s v="Email"/>
    <b v="0"/>
    <s v="No"/>
    <s v="Reading"/>
    <x v="0"/>
    <s v="Low"/>
    <n v="5.5555555555555552E-2"/>
    <x v="0"/>
    <x v="0"/>
  </r>
  <r>
    <s v="8437-EIDR"/>
    <x v="0"/>
    <n v="32"/>
    <x v="2"/>
    <x v="0"/>
    <n v="0"/>
    <s v="No"/>
    <n v="0"/>
    <s v="TX"/>
    <s v="Female"/>
    <s v="Female"/>
    <x v="21"/>
    <s v="No"/>
    <s v="No"/>
    <x v="1"/>
    <n v="2"/>
    <x v="0"/>
    <x v="2"/>
    <s v="CREDIT CARD"/>
    <n v="9"/>
    <x v="0"/>
    <n v="9"/>
    <n v="282"/>
    <x v="0"/>
    <x v="0"/>
    <s v="2022-07-09"/>
    <d v="2022-07-09T00:00:00"/>
    <x v="625"/>
    <s v="Medio"/>
    <s v="Medium"/>
    <n v="9.9369317116865954"/>
    <x v="8"/>
    <s v="Teléfono"/>
    <s v="Phone"/>
    <b v="1"/>
    <s v="Yes"/>
    <s v="Cooking"/>
    <x v="0"/>
    <s v="High"/>
    <n v="0.28125"/>
    <x v="0"/>
    <x v="0"/>
  </r>
  <r>
    <s v="1384-LWVG"/>
    <x v="1"/>
    <n v="17"/>
    <x v="2"/>
    <x v="12"/>
    <n v="1"/>
    <s v="Yes"/>
    <n v="0"/>
    <s v="OH"/>
    <s v="Female"/>
    <s v="Female"/>
    <x v="53"/>
    <s v="No"/>
    <s v="Yes"/>
    <x v="0"/>
    <n v="0"/>
    <x v="1"/>
    <x v="0"/>
    <s v="direct debit"/>
    <n v="57"/>
    <x v="1"/>
    <n v="57"/>
    <n v="964"/>
    <x v="2"/>
    <x v="2"/>
    <s v="2021-10-14"/>
    <d v="2021-10-14T00:00:00"/>
    <x v="765"/>
    <s v="Medio"/>
    <s v="Medium"/>
    <n v="61.17769175409498"/>
    <x v="4"/>
    <s v="Email"/>
    <s v="Email"/>
    <b v="1"/>
    <s v="Yes"/>
    <s v="Reading"/>
    <x v="2"/>
    <s v="Low"/>
    <n v="5.8823529411764705E-2"/>
    <x v="0"/>
    <x v="1"/>
  </r>
  <r>
    <s v="3555-DQZS"/>
    <x v="1"/>
    <n v="4"/>
    <x v="5"/>
    <x v="13"/>
    <n v="1"/>
    <s v="Yes"/>
    <n v="0"/>
    <s v="WY"/>
    <s v="Hombre"/>
    <s v="Male"/>
    <x v="57"/>
    <s v="Yes"/>
    <s v="No"/>
    <x v="0"/>
    <n v="0"/>
    <x v="0"/>
    <x v="0"/>
    <s v="direct debit"/>
    <n v="48"/>
    <x v="1"/>
    <n v="48"/>
    <n v="195"/>
    <x v="2"/>
    <x v="5"/>
    <s v="2022/10/10"/>
    <d v="2022-10-10T00:00:00"/>
    <x v="1292"/>
    <s v="Bajo"/>
    <s v="Low"/>
    <n v="53.847066135689133"/>
    <x v="6"/>
    <s v="Teléfono"/>
    <s v="Phone"/>
    <b v="1"/>
    <s v="Yes"/>
    <s v="Reading"/>
    <x v="1"/>
    <s v="High"/>
    <n v="2"/>
    <x v="0"/>
    <x v="2"/>
  </r>
  <r>
    <s v="0415-EGVA"/>
    <x v="0"/>
    <n v="68"/>
    <x v="1"/>
    <x v="3"/>
    <n v="1"/>
    <s v="Yes"/>
    <n v="0"/>
    <s v="MD"/>
    <s v="Female"/>
    <s v="Female"/>
    <x v="4"/>
    <s v="No"/>
    <s v="No"/>
    <x v="1"/>
    <n v="2"/>
    <x v="1"/>
    <x v="2"/>
    <s v="CREDIT CARD"/>
    <n v="42"/>
    <x v="0"/>
    <n v="42"/>
    <n v="2830"/>
    <x v="0"/>
    <x v="0"/>
    <s v="2020/08/21"/>
    <d v="2020-08-21T00:00:00"/>
    <x v="1085"/>
    <s v="Bajo"/>
    <s v="Low"/>
    <n v="48.026522559071587"/>
    <x v="8"/>
    <s v="Email"/>
    <s v="Email"/>
    <b v="1"/>
    <s v="Yes"/>
    <s v="Reading"/>
    <x v="1"/>
    <s v="High"/>
    <n v="0.13235294117647059"/>
    <x v="0"/>
    <x v="0"/>
  </r>
  <r>
    <s v="1578-BKRM"/>
    <x v="0"/>
    <n v="36"/>
    <x v="2"/>
    <x v="13"/>
    <n v="1"/>
    <s v="Yes"/>
    <n v="0"/>
    <s v="AK"/>
    <s v="Hombre"/>
    <s v="Male"/>
    <x v="29"/>
    <s v="No"/>
    <s v="Yes"/>
    <x v="0"/>
    <n v="0"/>
    <x v="0"/>
    <x v="0"/>
    <s v="CREDIT CARD"/>
    <n v="31"/>
    <x v="0"/>
    <n v="31"/>
    <n v="1140"/>
    <x v="0"/>
    <x v="0"/>
    <s v="2023-05-26"/>
    <d v="2023-05-26T00:00:00"/>
    <x v="577"/>
    <s v="Bajo"/>
    <s v="Low"/>
    <n v="25.235462754630959"/>
    <x v="3"/>
    <s v="SMS"/>
    <s v="SMS"/>
    <b v="1"/>
    <s v="Yes"/>
    <s v="Cooking"/>
    <x v="0"/>
    <s v="Medium"/>
    <n v="0.16666666666666666"/>
    <x v="0"/>
    <x v="1"/>
  </r>
  <r>
    <s v="3227-KQSS"/>
    <x v="0"/>
    <n v="60"/>
    <x v="0"/>
    <x v="0"/>
    <n v="0"/>
    <s v="No"/>
    <n v="0"/>
    <s v="NC"/>
    <s v="Hombre"/>
    <s v="Male"/>
    <x v="37"/>
    <s v="Yes"/>
    <s v="No"/>
    <x v="0"/>
    <n v="0"/>
    <x v="0"/>
    <x v="2"/>
    <s v="CREDIT CARD"/>
    <n v="15"/>
    <x v="0"/>
    <n v="15"/>
    <n v="920"/>
    <x v="0"/>
    <x v="0"/>
    <s v="2022/11/25"/>
    <d v="2022-11-25T00:00:00"/>
    <x v="765"/>
    <s v="Medio"/>
    <s v="Medium"/>
    <n v="12.23567765416907"/>
    <x v="0"/>
    <s v="Email"/>
    <s v="Email"/>
    <b v="1"/>
    <s v="Yes"/>
    <s v="Reading"/>
    <x v="0"/>
    <s v="Low"/>
    <n v="0"/>
    <x v="0"/>
    <x v="2"/>
  </r>
  <r>
    <s v="0335-RDWA"/>
    <x v="0"/>
    <n v="2"/>
    <x v="0"/>
    <x v="9"/>
    <n v="0"/>
    <s v="No"/>
    <n v="7"/>
    <s v="LA"/>
    <s v="Female"/>
    <s v="Female"/>
    <x v="49"/>
    <s v="No"/>
    <s v="No"/>
    <x v="0"/>
    <n v="0"/>
    <x v="0"/>
    <x v="0"/>
    <s v="direct debit"/>
    <n v="33"/>
    <x v="1"/>
    <n v="33"/>
    <n v="61"/>
    <x v="0"/>
    <x v="0"/>
    <s v="2023/11/18"/>
    <d v="2023-11-18T00:00:00"/>
    <x v="1119"/>
    <s v="Medio"/>
    <s v="Medium"/>
    <n v="29.902463239559751"/>
    <x v="4"/>
    <s v="SMS"/>
    <s v="SMS"/>
    <b v="1"/>
    <s v="Yes"/>
    <s v="Gaming"/>
    <x v="0"/>
    <s v="Low"/>
    <n v="0.5"/>
    <x v="0"/>
    <x v="0"/>
  </r>
  <r>
    <s v="0225-SXMU"/>
    <x v="1"/>
    <n v="4"/>
    <x v="5"/>
    <x v="6"/>
    <n v="1"/>
    <s v="Yes"/>
    <n v="0"/>
    <s v="OH"/>
    <s v="Hombre"/>
    <s v="Male"/>
    <x v="47"/>
    <s v="Yes"/>
    <s v="No"/>
    <x v="0"/>
    <n v="0"/>
    <x v="1"/>
    <x v="0"/>
    <s v="direct debit"/>
    <n v="37"/>
    <x v="1"/>
    <n v="37"/>
    <n v="141"/>
    <x v="1"/>
    <x v="6"/>
    <s v="2021-05-16"/>
    <d v="2021-05-16T00:00:00"/>
    <x v="755"/>
    <s v="Bajo"/>
    <s v="Low"/>
    <n v="34.217727325490607"/>
    <x v="10"/>
    <s v="SMS"/>
    <s v="SMS"/>
    <b v="0"/>
    <s v="No"/>
    <s v="Cooking"/>
    <x v="1"/>
    <s v="Medium"/>
    <n v="1.75"/>
    <x v="0"/>
    <x v="2"/>
  </r>
  <r>
    <s v="6893-XGEP"/>
    <x v="1"/>
    <n v="15"/>
    <x v="2"/>
    <x v="25"/>
    <n v="0"/>
    <s v="No"/>
    <n v="64"/>
    <s v="WA"/>
    <s v="Female"/>
    <s v="Female"/>
    <x v="8"/>
    <s v="Yes"/>
    <s v="No"/>
    <x v="0"/>
    <n v="0"/>
    <x v="0"/>
    <x v="0"/>
    <s v="direct debit"/>
    <n v="38"/>
    <x v="1"/>
    <n v="38"/>
    <n v="556"/>
    <x v="2"/>
    <x v="17"/>
    <s v="2022/02/26"/>
    <d v="2022-02-26T00:00:00"/>
    <x v="1034"/>
    <s v="Bajo"/>
    <s v="Low"/>
    <n v="41.716850922687122"/>
    <x v="3"/>
    <s v="Email"/>
    <s v="Email"/>
    <b v="1"/>
    <s v="Yes"/>
    <s v="Gaming"/>
    <x v="1"/>
    <s v="Medium"/>
    <n v="0.4"/>
    <x v="2"/>
    <x v="2"/>
  </r>
  <r>
    <s v="3404-NDIP"/>
    <x v="0"/>
    <n v="26"/>
    <x v="2"/>
    <x v="9"/>
    <n v="1"/>
    <s v="Yes"/>
    <n v="0"/>
    <s v="IA"/>
    <s v="Female"/>
    <s v="Female"/>
    <x v="30"/>
    <s v="No"/>
    <s v="Yes"/>
    <x v="0"/>
    <n v="0"/>
    <x v="1"/>
    <x v="1"/>
    <s v="direct debit"/>
    <n v="56"/>
    <x v="1"/>
    <n v="56"/>
    <n v="1453"/>
    <x v="0"/>
    <x v="0"/>
    <s v="2022/10/12"/>
    <d v="2022-10-12T00:00:00"/>
    <x v="315"/>
    <s v="Bajo"/>
    <s v="Low"/>
    <n v="50.413056518375477"/>
    <x v="0"/>
    <s v="Teléfono"/>
    <s v="Phone"/>
    <b v="1"/>
    <s v="Yes"/>
    <s v="Cooking"/>
    <x v="1"/>
    <s v="Low"/>
    <n v="0"/>
    <x v="0"/>
    <x v="1"/>
  </r>
  <r>
    <s v="6706-PLUD"/>
    <x v="1"/>
    <n v="3"/>
    <x v="4"/>
    <x v="3"/>
    <n v="1"/>
    <s v="Yes"/>
    <n v="0"/>
    <s v="IL"/>
    <s v="Hombre"/>
    <s v="Male"/>
    <x v="24"/>
    <s v="No"/>
    <s v="No"/>
    <x v="0"/>
    <n v="0"/>
    <x v="0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Reading"/>
    <x v="0"/>
    <s v="High"/>
    <n v="2.6666666666666665"/>
    <x v="0"/>
    <x v="0"/>
  </r>
  <r>
    <s v="6800-UVPW"/>
    <x v="0"/>
    <n v="2"/>
    <x v="1"/>
    <x v="0"/>
    <n v="0"/>
    <s v="No"/>
    <n v="0"/>
    <s v="NC"/>
    <s v="Female"/>
    <s v="Female"/>
    <x v="58"/>
    <s v="No"/>
    <s v="No"/>
    <x v="0"/>
    <n v="0"/>
    <x v="0"/>
    <x v="0"/>
    <s v="CREDIT CARD"/>
    <n v="13"/>
    <x v="0"/>
    <n v="13"/>
    <n v="27"/>
    <x v="0"/>
    <x v="0"/>
    <s v="2021-04-23"/>
    <d v="2021-04-23T00:00:00"/>
    <x v="300"/>
    <s v="Bajo"/>
    <s v="Low"/>
    <n v="15.230597751811059"/>
    <x v="7"/>
    <s v="Teléfono"/>
    <s v="Phone"/>
    <b v="0"/>
    <s v="No"/>
    <s v="Reading"/>
    <x v="0"/>
    <s v="Low"/>
    <n v="1"/>
    <x v="0"/>
    <x v="0"/>
  </r>
  <r>
    <s v="9362-UZAV"/>
    <x v="0"/>
    <n v="4"/>
    <x v="1"/>
    <x v="4"/>
    <n v="0"/>
    <s v="No"/>
    <n v="5"/>
    <s v="MI"/>
    <s v="Female"/>
    <s v="Female"/>
    <x v="3"/>
    <s v="No"/>
    <s v="No"/>
    <x v="0"/>
    <n v="0"/>
    <x v="0"/>
    <x v="0"/>
    <s v="CREDIT CARD"/>
    <n v="15"/>
    <x v="0"/>
    <n v="15"/>
    <n v="58"/>
    <x v="0"/>
    <x v="0"/>
    <s v="2021-04-30"/>
    <d v="2021-04-30T00:00:00"/>
    <x v="13"/>
    <s v="Medio"/>
    <s v="Medium"/>
    <n v="17.597586696358871"/>
    <x v="8"/>
    <s v="Email"/>
    <s v="Email"/>
    <b v="1"/>
    <s v="Yes"/>
    <s v="Running"/>
    <x v="0"/>
    <s v="High"/>
    <n v="2.25"/>
    <x v="0"/>
    <x v="0"/>
  </r>
  <r>
    <s v="7874-SBOU"/>
    <x v="1"/>
    <n v="16"/>
    <x v="4"/>
    <x v="5"/>
    <n v="1"/>
    <s v="Yes"/>
    <n v="0"/>
    <s v="IL"/>
    <s v="Hombre"/>
    <s v="Male"/>
    <x v="63"/>
    <s v="No"/>
    <s v="Yes"/>
    <x v="0"/>
    <n v="0"/>
    <x v="0"/>
    <x v="0"/>
    <s v="direct debit"/>
    <n v="45"/>
    <x v="1"/>
    <n v="45"/>
    <n v="732"/>
    <x v="1"/>
    <x v="12"/>
    <s v="2023/07/23"/>
    <d v="2023-07-23T00:00:00"/>
    <x v="888"/>
    <s v="Bajo"/>
    <s v="Low"/>
    <n v="51.127710343854652"/>
    <x v="8"/>
    <s v="Email"/>
    <s v="Email"/>
    <b v="0"/>
    <s v="No"/>
    <s v="Reading"/>
    <x v="1"/>
    <s v="High"/>
    <n v="0.5625"/>
    <x v="0"/>
    <x v="1"/>
  </r>
  <r>
    <s v="3512-RHBO"/>
    <x v="0"/>
    <n v="48"/>
    <x v="1"/>
    <x v="18"/>
    <n v="1"/>
    <s v="Yes"/>
    <n v="0"/>
    <s v="AZ"/>
    <s v="Hombre"/>
    <s v="Male"/>
    <x v="40"/>
    <s v="Yes"/>
    <s v="No"/>
    <x v="0"/>
    <n v="0"/>
    <x v="1"/>
    <x v="0"/>
    <s v="direct debit"/>
    <n v="50"/>
    <x v="1"/>
    <n v="50"/>
    <n v="2364"/>
    <x v="0"/>
    <x v="0"/>
    <s v="2022/10/24"/>
    <d v="2022-10-24T00:00:00"/>
    <x v="1118"/>
    <s v="Medio"/>
    <s v="Medium"/>
    <n v="50.919219310380058"/>
    <x v="4"/>
    <s v="SMS"/>
    <s v="SMS"/>
    <b v="1"/>
    <s v="Yes"/>
    <s v="Cooking"/>
    <x v="1"/>
    <s v="Low"/>
    <n v="2.0833333333333332E-2"/>
    <x v="0"/>
    <x v="2"/>
  </r>
  <r>
    <s v="7474-HRCN"/>
    <x v="0"/>
    <n v="1"/>
    <x v="1"/>
    <x v="1"/>
    <n v="0"/>
    <s v="No"/>
    <n v="32"/>
    <s v="WA"/>
    <s v="Hombre"/>
    <s v="Male"/>
    <x v="14"/>
    <s v="No"/>
    <s v="No"/>
    <x v="1"/>
    <n v="3"/>
    <x v="0"/>
    <x v="0"/>
    <s v="CREDIT CARD"/>
    <n v="14"/>
    <x v="0"/>
    <n v="14"/>
    <n v="14"/>
    <x v="0"/>
    <x v="0"/>
    <s v="2022-03-15"/>
    <d v="2022-03-15T00:00:00"/>
    <x v="34"/>
    <s v="Medio"/>
    <s v="Medium"/>
    <n v="13.66296435727001"/>
    <x v="7"/>
    <s v="Email"/>
    <s v="Email"/>
    <b v="1"/>
    <s v="Yes"/>
    <s v="Cooking"/>
    <x v="0"/>
    <s v="Low"/>
    <n v="2"/>
    <x v="0"/>
    <x v="0"/>
  </r>
  <r>
    <s v="6859-GIFD"/>
    <x v="0"/>
    <n v="62"/>
    <x v="1"/>
    <x v="1"/>
    <n v="1"/>
    <s v="Yes"/>
    <n v="0"/>
    <s v="KS"/>
    <s v="Hombre"/>
    <s v="Male"/>
    <x v="43"/>
    <s v="No"/>
    <s v="No"/>
    <x v="0"/>
    <n v="0"/>
    <x v="1"/>
    <x v="2"/>
    <s v="CREDIT CARD"/>
    <n v="23"/>
    <x v="0"/>
    <n v="23"/>
    <n v="1426"/>
    <x v="0"/>
    <x v="0"/>
    <s v="2023/07/18"/>
    <d v="2023-07-18T00:00:00"/>
    <x v="1222"/>
    <s v="Alto"/>
    <s v="High"/>
    <n v="23.396797072654689"/>
    <x v="9"/>
    <s v="SMS"/>
    <s v="SMS"/>
    <b v="1"/>
    <s v="Yes"/>
    <s v="Cooking"/>
    <x v="0"/>
    <s v="Medium"/>
    <n v="8.0645161290322578E-2"/>
    <x v="0"/>
    <x v="0"/>
  </r>
  <r>
    <s v="9931-UCUW"/>
    <x v="0"/>
    <n v="73"/>
    <x v="1"/>
    <x v="5"/>
    <n v="1"/>
    <s v="Yes"/>
    <n v="0"/>
    <s v="ME"/>
    <s v="Female"/>
    <s v="Female"/>
    <x v="28"/>
    <s v="No"/>
    <s v="No"/>
    <x v="0"/>
    <n v="0"/>
    <x v="0"/>
    <x v="2"/>
    <s v="direct debit"/>
    <n v="45"/>
    <x v="1"/>
    <n v="45"/>
    <n v="3274"/>
    <x v="0"/>
    <x v="0"/>
    <s v="2021/08/06"/>
    <d v="2021-08-06T00:00:00"/>
    <x v="133"/>
    <s v="Bajo"/>
    <s v="Low"/>
    <n v="39.28462259223717"/>
    <x v="7"/>
    <s v="Email"/>
    <s v="Email"/>
    <b v="1"/>
    <s v="Yes"/>
    <s v="Gaming"/>
    <x v="1"/>
    <s v="Low"/>
    <n v="2.7397260273972601E-2"/>
    <x v="0"/>
    <x v="0"/>
  </r>
  <r>
    <s v="8550-DJDF"/>
    <x v="0"/>
    <n v="38"/>
    <x v="1"/>
    <x v="1"/>
    <n v="1"/>
    <s v="Yes"/>
    <n v="0"/>
    <s v="MO"/>
    <s v="Female"/>
    <s v="Female"/>
    <x v="23"/>
    <s v="No"/>
    <s v="No"/>
    <x v="0"/>
    <n v="0"/>
    <x v="1"/>
    <x v="1"/>
    <s v="direct debit"/>
    <n v="35"/>
    <x v="1"/>
    <n v="35"/>
    <n v="1339"/>
    <x v="0"/>
    <x v="0"/>
    <s v="2020/05/14"/>
    <d v="2020-05-14T00:00:00"/>
    <x v="1277"/>
    <s v="Medio"/>
    <s v="Medium"/>
    <n v="39.742701252949757"/>
    <x v="9"/>
    <s v="SMS"/>
    <s v="SMS"/>
    <b v="0"/>
    <s v="No"/>
    <s v="Reading"/>
    <x v="1"/>
    <s v="Medium"/>
    <n v="0.13157894736842105"/>
    <x v="0"/>
    <x v="0"/>
  </r>
  <r>
    <s v="1368-IKDI"/>
    <x v="0"/>
    <n v="52"/>
    <x v="1"/>
    <x v="9"/>
    <n v="1"/>
    <s v="Yes"/>
    <n v="0"/>
    <s v="RI"/>
    <s v="Female"/>
    <s v="Female"/>
    <x v="26"/>
    <s v="No"/>
    <s v="No"/>
    <x v="1"/>
    <n v="6"/>
    <x v="1"/>
    <x v="0"/>
    <s v="direct debit"/>
    <n v="42"/>
    <x v="1"/>
    <n v="42"/>
    <n v="2178"/>
    <x v="0"/>
    <x v="0"/>
    <s v="2020-08-04"/>
    <d v="2020-08-04T00:00:00"/>
    <x v="751"/>
    <s v="Medio"/>
    <s v="Medium"/>
    <n v="44.456016302346697"/>
    <x v="9"/>
    <s v="Teléfono"/>
    <s v="Phone"/>
    <b v="1"/>
    <s v="Yes"/>
    <s v="Reading"/>
    <x v="1"/>
    <s v="Medium"/>
    <n v="9.6153846153846159E-2"/>
    <x v="0"/>
    <x v="0"/>
  </r>
  <r>
    <s v="8951-NIEG"/>
    <x v="0"/>
    <n v="26"/>
    <x v="1"/>
    <x v="4"/>
    <n v="1"/>
    <s v="Yes"/>
    <n v="0"/>
    <s v="MN"/>
    <s v="Female"/>
    <s v="Female"/>
    <x v="13"/>
    <s v="No"/>
    <s v="No"/>
    <x v="0"/>
    <n v="0"/>
    <x v="0"/>
    <x v="0"/>
    <s v="CREDIT CARD"/>
    <n v="35"/>
    <x v="0"/>
    <n v="35"/>
    <n v="888"/>
    <x v="0"/>
    <x v="0"/>
    <s v="2022-02-18"/>
    <d v="2022-02-18T00:00:00"/>
    <x v="1153"/>
    <s v="Medio"/>
    <s v="Medium"/>
    <n v="34.430375259993809"/>
    <x v="5"/>
    <s v="SMS"/>
    <s v="SMS"/>
    <b v="0"/>
    <s v="No"/>
    <s v="Running"/>
    <x v="1"/>
    <s v="Medium"/>
    <n v="0.11538461538461539"/>
    <x v="0"/>
    <x v="0"/>
  </r>
  <r>
    <s v="7150-RSPO"/>
    <x v="0"/>
    <n v="44"/>
    <x v="1"/>
    <x v="3"/>
    <n v="1"/>
    <s v="Yes"/>
    <n v="0"/>
    <s v="WA"/>
    <s v="Female"/>
    <s v="Female"/>
    <x v="15"/>
    <s v="No"/>
    <s v="No"/>
    <x v="0"/>
    <n v="0"/>
    <x v="1"/>
    <x v="2"/>
    <s v="CREDIT CARD"/>
    <n v="28"/>
    <x v="0"/>
    <n v="28"/>
    <n v="1211"/>
    <x v="0"/>
    <x v="0"/>
    <s v="2020-03-15"/>
    <d v="2020-03-15T00:00:00"/>
    <x v="250"/>
    <s v="Alto"/>
    <s v="High"/>
    <n v="31.084127323533501"/>
    <x v="9"/>
    <s v="Teléfono"/>
    <s v="Phone"/>
    <b v="1"/>
    <s v="Yes"/>
    <s v="Gaming"/>
    <x v="1"/>
    <s v="Medium"/>
    <n v="0.11363636363636363"/>
    <x v="0"/>
    <x v="0"/>
  </r>
  <r>
    <s v="7760-JITW"/>
    <x v="0"/>
    <n v="41"/>
    <x v="2"/>
    <x v="0"/>
    <n v="0"/>
    <s v="No"/>
    <n v="0"/>
    <s v="MO"/>
    <s v="Hombre"/>
    <s v="Male"/>
    <x v="8"/>
    <s v="Yes"/>
    <s v="No"/>
    <x v="1"/>
    <n v="3"/>
    <x v="0"/>
    <x v="2"/>
    <s v="CREDIT CARD"/>
    <n v="8"/>
    <x v="0"/>
    <n v="8"/>
    <n v="349"/>
    <x v="0"/>
    <x v="0"/>
    <s v="2021-08-19"/>
    <d v="2021-08-19T00:00:00"/>
    <x v="1246"/>
    <s v="Bajo"/>
    <s v="Low"/>
    <n v="8.3058363003652964"/>
    <x v="3"/>
    <s v="Teléfono"/>
    <s v="Phone"/>
    <b v="1"/>
    <s v="Yes"/>
    <s v="Cooking"/>
    <x v="0"/>
    <s v="Medium"/>
    <n v="0.14634146341463414"/>
    <x v="0"/>
    <x v="2"/>
  </r>
  <r>
    <s v="9435-VUDC"/>
    <x v="0"/>
    <n v="74"/>
    <x v="0"/>
    <x v="13"/>
    <n v="1"/>
    <s v="Yes"/>
    <n v="0"/>
    <s v="PA"/>
    <s v="Female"/>
    <s v="Female"/>
    <x v="5"/>
    <s v="No"/>
    <s v="No"/>
    <x v="0"/>
    <n v="0"/>
    <x v="1"/>
    <x v="2"/>
    <s v="direct debit"/>
    <n v="30"/>
    <x v="1"/>
    <n v="30"/>
    <n v="2194"/>
    <x v="0"/>
    <x v="0"/>
    <s v="2022-03-28"/>
    <d v="2022-03-28T00:00:00"/>
    <x v="1039"/>
    <s v="Alto"/>
    <s v="High"/>
    <n v="30.547734995023738"/>
    <x v="5"/>
    <s v="Email"/>
    <s v="Email"/>
    <b v="1"/>
    <s v="Yes"/>
    <s v="Cooking"/>
    <x v="1"/>
    <s v="Medium"/>
    <n v="4.0540540540540543E-2"/>
    <x v="0"/>
    <x v="0"/>
  </r>
  <r>
    <s v="5930-ISGH"/>
    <x v="0"/>
    <n v="18"/>
    <x v="1"/>
    <x v="0"/>
    <n v="0"/>
    <s v="No"/>
    <n v="0"/>
    <s v="OR"/>
    <s v="Female"/>
    <s v="Female"/>
    <x v="11"/>
    <s v="No"/>
    <s v="No"/>
    <x v="0"/>
    <n v="0"/>
    <x v="0"/>
    <x v="2"/>
    <s v="CREDIT CARD"/>
    <n v="12"/>
    <x v="0"/>
    <n v="12"/>
    <n v="230"/>
    <x v="0"/>
    <x v="0"/>
    <s v="2021/12/06"/>
    <d v="2021-12-06T00:00:00"/>
    <x v="1293"/>
    <s v="Medio"/>
    <s v="Medium"/>
    <n v="11.79580990297629"/>
    <x v="6"/>
    <s v="SMS"/>
    <s v="SMS"/>
    <b v="0"/>
    <s v="No"/>
    <s v="Reading"/>
    <x v="0"/>
    <s v="High"/>
    <n v="0.44444444444444442"/>
    <x v="0"/>
    <x v="0"/>
  </r>
  <r>
    <s v="6441-WZDZ"/>
    <x v="0"/>
    <n v="73"/>
    <x v="1"/>
    <x v="13"/>
    <n v="0"/>
    <s v="No"/>
    <n v="79"/>
    <s v="VT"/>
    <s v="Female"/>
    <s v="Female"/>
    <x v="35"/>
    <s v="No"/>
    <s v="Yes"/>
    <x v="0"/>
    <n v="0"/>
    <x v="1"/>
    <x v="2"/>
    <s v="CREDIT CARD"/>
    <n v="52"/>
    <x v="0"/>
    <n v="52"/>
    <n v="3818"/>
    <x v="0"/>
    <x v="0"/>
    <s v="2020/08/20"/>
    <d v="2020-08-20T00:00:00"/>
    <x v="1230"/>
    <s v="Alto"/>
    <s v="High"/>
    <n v="50.223336552180442"/>
    <x v="4"/>
    <s v="Teléfono"/>
    <s v="Phone"/>
    <b v="1"/>
    <s v="Yes"/>
    <s v="Reading"/>
    <x v="1"/>
    <s v="Low"/>
    <n v="1.3698630136986301E-2"/>
    <x v="0"/>
    <x v="1"/>
  </r>
  <r>
    <s v="4627-XMGC"/>
    <x v="0"/>
    <n v="69"/>
    <x v="1"/>
    <x v="4"/>
    <n v="1"/>
    <s v="Yes"/>
    <n v="0"/>
    <s v="MT"/>
    <s v="Hombre"/>
    <s v="Male"/>
    <x v="21"/>
    <s v="No"/>
    <s v="No"/>
    <x v="0"/>
    <n v="0"/>
    <x v="0"/>
    <x v="2"/>
    <s v="direct debit"/>
    <n v="21"/>
    <x v="1"/>
    <n v="21"/>
    <n v="1467"/>
    <x v="0"/>
    <x v="0"/>
    <s v="2022/12/22"/>
    <d v="2022-12-22T00:00:00"/>
    <x v="1024"/>
    <s v="Alto"/>
    <s v="High"/>
    <n v="18.93876946672146"/>
    <x v="3"/>
    <s v="SMS"/>
    <s v="SMS"/>
    <b v="1"/>
    <s v="Yes"/>
    <s v="Reading"/>
    <x v="0"/>
    <s v="Medium"/>
    <n v="8.6956521739130432E-2"/>
    <x v="0"/>
    <x v="0"/>
  </r>
  <r>
    <s v="0729-NFIK"/>
    <x v="0"/>
    <n v="63"/>
    <x v="1"/>
    <x v="0"/>
    <n v="0"/>
    <s v="No"/>
    <n v="0"/>
    <s v="MA"/>
    <s v="Female"/>
    <s v="Female"/>
    <x v="25"/>
    <s v="No"/>
    <s v="No"/>
    <x v="1"/>
    <n v="2"/>
    <x v="0"/>
    <x v="2"/>
    <s v="direct debit"/>
    <n v="13"/>
    <x v="1"/>
    <n v="13"/>
    <n v="793"/>
    <x v="0"/>
    <x v="0"/>
    <s v="2023-08-23"/>
    <d v="2023-08-23T00:00:00"/>
    <x v="46"/>
    <s v="Medio"/>
    <s v="Medium"/>
    <n v="14.009077789406041"/>
    <x v="2"/>
    <s v="SMS"/>
    <s v="SMS"/>
    <b v="1"/>
    <s v="Yes"/>
    <s v="Reading"/>
    <x v="0"/>
    <s v="Medium"/>
    <n v="6.3492063492063489E-2"/>
    <x v="0"/>
    <x v="0"/>
  </r>
  <r>
    <s v="0303-DLIM"/>
    <x v="0"/>
    <n v="10"/>
    <x v="1"/>
    <x v="17"/>
    <n v="1"/>
    <s v="Yes"/>
    <n v="0"/>
    <s v="IN"/>
    <s v="Female"/>
    <s v="Female"/>
    <x v="31"/>
    <s v="No"/>
    <s v="No"/>
    <x v="1"/>
    <n v="2"/>
    <x v="0"/>
    <x v="0"/>
    <s v="direct debit"/>
    <n v="37"/>
    <x v="1"/>
    <n v="37"/>
    <n v="385"/>
    <x v="0"/>
    <x v="0"/>
    <s v="2022/07/02"/>
    <d v="2022-07-02T00:00:00"/>
    <x v="1178"/>
    <s v="Medio"/>
    <s v="Medium"/>
    <n v="32.653225466697812"/>
    <x v="10"/>
    <s v="Teléfono"/>
    <s v="Phone"/>
    <b v="1"/>
    <s v="Yes"/>
    <s v="Reading"/>
    <x v="1"/>
    <s v="Medium"/>
    <n v="0.7"/>
    <x v="2"/>
    <x v="0"/>
  </r>
  <r>
    <s v="9465-PPAJ"/>
    <x v="1"/>
    <n v="4"/>
    <x v="3"/>
    <x v="10"/>
    <n v="1"/>
    <s v="Yes"/>
    <n v="0"/>
    <s v="WV"/>
    <s v="Hombre"/>
    <s v="Male"/>
    <x v="40"/>
    <s v="Yes"/>
    <s v="No"/>
    <x v="0"/>
    <n v="0"/>
    <x v="0"/>
    <x v="0"/>
    <s v="direct debit"/>
    <n v="26"/>
    <x v="1"/>
    <n v="26"/>
    <n v="106"/>
    <x v="4"/>
    <x v="13"/>
    <s v="2022-10-05"/>
    <d v="2022-10-05T00:00:00"/>
    <x v="118"/>
    <s v="Alto"/>
    <s v="High"/>
    <n v="29.842882696592198"/>
    <x v="5"/>
    <s v="Teléfono"/>
    <s v="Phone"/>
    <b v="0"/>
    <s v="No"/>
    <s v="Gaming"/>
    <x v="0"/>
    <s v="Medium"/>
    <n v="0.75"/>
    <x v="2"/>
    <x v="2"/>
  </r>
  <r>
    <s v="5796-IRTX"/>
    <x v="0"/>
    <n v="12"/>
    <x v="1"/>
    <x v="4"/>
    <n v="1"/>
    <s v="Yes"/>
    <n v="0"/>
    <s v="MN"/>
    <s v="Hombre"/>
    <s v="Male"/>
    <x v="42"/>
    <s v="No"/>
    <s v="No"/>
    <x v="0"/>
    <n v="0"/>
    <x v="0"/>
    <x v="0"/>
    <s v="direct debit"/>
    <n v="40"/>
    <x v="1"/>
    <n v="40"/>
    <n v="494"/>
    <x v="0"/>
    <x v="0"/>
    <s v="2022/05/02"/>
    <d v="2022-05-02T00:00:00"/>
    <x v="102"/>
    <s v="Medio"/>
    <s v="Medium"/>
    <n v="46.479476620567823"/>
    <x v="9"/>
    <s v="Teléfono"/>
    <s v="Phone"/>
    <b v="0"/>
    <s v="No"/>
    <s v="Gaming"/>
    <x v="1"/>
    <s v="Medium"/>
    <n v="0.41666666666666669"/>
    <x v="0"/>
    <x v="0"/>
  </r>
  <r>
    <s v="6950-TYWY"/>
    <x v="0"/>
    <n v="17"/>
    <x v="1"/>
    <x v="9"/>
    <n v="1"/>
    <s v="Yes"/>
    <n v="0"/>
    <s v="NJ"/>
    <s v="Hombre"/>
    <s v="Male"/>
    <x v="58"/>
    <s v="No"/>
    <s v="No"/>
    <x v="0"/>
    <n v="0"/>
    <x v="0"/>
    <x v="0"/>
    <s v="direct debit"/>
    <n v="49"/>
    <x v="1"/>
    <n v="49"/>
    <n v="812"/>
    <x v="0"/>
    <x v="0"/>
    <s v="2022/08/05"/>
    <d v="2022-08-05T00:00:00"/>
    <x v="232"/>
    <s v="Medio"/>
    <s v="Medium"/>
    <n v="48.320244705824123"/>
    <x v="1"/>
    <s v="Teléfono"/>
    <s v="Phone"/>
    <b v="1"/>
    <s v="Yes"/>
    <s v="Gaming"/>
    <x v="1"/>
    <s v="High"/>
    <n v="0.58823529411764708"/>
    <x v="0"/>
    <x v="0"/>
  </r>
  <r>
    <s v="8055-CWOM"/>
    <x v="0"/>
    <n v="50"/>
    <x v="1"/>
    <x v="0"/>
    <n v="0"/>
    <s v="No"/>
    <n v="0"/>
    <s v="KS"/>
    <s v="Hombre"/>
    <s v="Male"/>
    <x v="41"/>
    <s v="No"/>
    <s v="Yes"/>
    <x v="0"/>
    <n v="0"/>
    <x v="0"/>
    <x v="1"/>
    <s v="direct debit"/>
    <n v="11"/>
    <x v="1"/>
    <n v="11"/>
    <n v="562"/>
    <x v="0"/>
    <x v="0"/>
    <s v="2020-11-18"/>
    <d v="2020-11-18T00:00:00"/>
    <x v="563"/>
    <s v="Bajo"/>
    <s v="Low"/>
    <n v="12.20728323977618"/>
    <x v="3"/>
    <s v="Email"/>
    <s v="Email"/>
    <b v="0"/>
    <s v="No"/>
    <s v="Reading"/>
    <x v="0"/>
    <s v="Medium"/>
    <n v="0.12"/>
    <x v="0"/>
    <x v="1"/>
  </r>
  <r>
    <s v="8539-WSYE"/>
    <x v="0"/>
    <n v="2"/>
    <x v="1"/>
    <x v="3"/>
    <n v="1"/>
    <s v="Yes"/>
    <n v="0"/>
    <s v="MA"/>
    <s v="Female"/>
    <s v="Female"/>
    <x v="28"/>
    <s v="No"/>
    <s v="No"/>
    <x v="0"/>
    <n v="0"/>
    <x v="0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Gaming"/>
    <x v="1"/>
    <s v="Medium"/>
    <n v="3.5"/>
    <x v="0"/>
    <x v="0"/>
  </r>
  <r>
    <s v="3340-LSCX"/>
    <x v="0"/>
    <n v="49"/>
    <x v="1"/>
    <x v="0"/>
    <n v="0"/>
    <s v="No"/>
    <n v="0"/>
    <s v="NE"/>
    <s v="Female"/>
    <s v="Female"/>
    <x v="38"/>
    <s v="No"/>
    <s v="No"/>
    <x v="1"/>
    <n v="4"/>
    <x v="0"/>
    <x v="2"/>
    <s v="direct debit"/>
    <n v="9"/>
    <x v="1"/>
    <n v="9"/>
    <n v="421"/>
    <x v="0"/>
    <x v="0"/>
    <s v="2020/06/16"/>
    <d v="2020-06-16T00:00:00"/>
    <x v="127"/>
    <s v="Medio"/>
    <s v="Medium"/>
    <n v="10.084914889230101"/>
    <x v="5"/>
    <s v="Teléfono"/>
    <s v="Phone"/>
    <b v="0"/>
    <s v="No"/>
    <s v="Running"/>
    <x v="0"/>
    <s v="Medium"/>
    <n v="6.1224489795918366E-2"/>
    <x v="0"/>
    <x v="0"/>
  </r>
  <r>
    <s v="0996-JJUB"/>
    <x v="0"/>
    <n v="22"/>
    <x v="1"/>
    <x v="15"/>
    <n v="1"/>
    <s v="Yes"/>
    <n v="0"/>
    <s v="ND"/>
    <s v="Female"/>
    <s v="Female"/>
    <x v="37"/>
    <s v="Yes"/>
    <s v="No"/>
    <x v="1"/>
    <n v="2"/>
    <x v="0"/>
    <x v="0"/>
    <s v="direct debit"/>
    <n v="44"/>
    <x v="1"/>
    <n v="44"/>
    <n v="955"/>
    <x v="0"/>
    <x v="0"/>
    <s v="2022-04-08"/>
    <d v="2022-04-08T00:00:00"/>
    <x v="1121"/>
    <s v="Bajo"/>
    <s v="Low"/>
    <n v="49.356665320613622"/>
    <x v="8"/>
    <s v="SMS"/>
    <s v="SMS"/>
    <b v="1"/>
    <s v="Yes"/>
    <s v="Reading"/>
    <x v="1"/>
    <s v="High"/>
    <n v="0.40909090909090912"/>
    <x v="2"/>
    <x v="2"/>
  </r>
  <r>
    <s v="2138-UXSZ"/>
    <x v="0"/>
    <n v="40"/>
    <x v="1"/>
    <x v="4"/>
    <n v="1"/>
    <s v="Yes"/>
    <n v="0"/>
    <s v="NH"/>
    <s v="Hombre"/>
    <s v="Male"/>
    <x v="26"/>
    <s v="No"/>
    <s v="No"/>
    <x v="0"/>
    <n v="0"/>
    <x v="1"/>
    <x v="0"/>
    <s v="direct debit"/>
    <n v="26"/>
    <x v="1"/>
    <n v="26"/>
    <n v="1034"/>
    <x v="0"/>
    <x v="0"/>
    <s v="2023/08/19"/>
    <d v="2023-08-19T00:00:00"/>
    <x v="1294"/>
    <s v="Bajo"/>
    <s v="Low"/>
    <n v="29.339418327989168"/>
    <x v="10"/>
    <s v="SMS"/>
    <s v="SMS"/>
    <b v="0"/>
    <s v="No"/>
    <s v="Cooking"/>
    <x v="0"/>
    <s v="Medium"/>
    <n v="0.17499999999999999"/>
    <x v="0"/>
    <x v="0"/>
  </r>
  <r>
    <s v="9178-FPEW"/>
    <x v="0"/>
    <n v="70"/>
    <x v="1"/>
    <x v="12"/>
    <n v="1"/>
    <s v="Yes"/>
    <n v="0"/>
    <s v="MO"/>
    <s v="Hombre"/>
    <s v="Male"/>
    <x v="16"/>
    <s v="No"/>
    <s v="No"/>
    <x v="0"/>
    <n v="0"/>
    <x v="1"/>
    <x v="2"/>
    <s v="CREDIT CARD"/>
    <n v="38"/>
    <x v="0"/>
    <n v="38"/>
    <n v="2667"/>
    <x v="0"/>
    <x v="0"/>
    <s v="2021-02-20"/>
    <d v="2021-02-20T00:00:00"/>
    <x v="353"/>
    <s v="Bajo"/>
    <s v="Low"/>
    <n v="40.505399838738512"/>
    <x v="8"/>
    <s v="Email"/>
    <s v="Email"/>
    <b v="0"/>
    <s v="No"/>
    <s v="Reading"/>
    <x v="1"/>
    <s v="High"/>
    <n v="0.12857142857142856"/>
    <x v="0"/>
    <x v="0"/>
  </r>
  <r>
    <s v="0444-WAAR"/>
    <x v="0"/>
    <n v="49"/>
    <x v="1"/>
    <x v="9"/>
    <n v="1"/>
    <s v="Yes"/>
    <n v="0"/>
    <s v="NY"/>
    <s v="Female"/>
    <s v="Female"/>
    <x v="21"/>
    <s v="No"/>
    <s v="No"/>
    <x v="0"/>
    <n v="0"/>
    <x v="1"/>
    <x v="2"/>
    <s v="CREDIT CARD"/>
    <n v="39"/>
    <x v="0"/>
    <n v="39"/>
    <n v="1901"/>
    <x v="0"/>
    <x v="0"/>
    <s v="2021/11/09"/>
    <d v="2021-11-09T00:00:00"/>
    <x v="0"/>
    <s v="Alto"/>
    <s v="High"/>
    <n v="41.882051563559912"/>
    <x v="3"/>
    <s v="Teléfono"/>
    <s v="Phone"/>
    <b v="1"/>
    <s v="Yes"/>
    <s v="Running"/>
    <x v="1"/>
    <s v="Medium"/>
    <n v="0.12244897959183673"/>
    <x v="0"/>
    <x v="0"/>
  </r>
  <r>
    <s v="8238-VNOP"/>
    <x v="0"/>
    <n v="52"/>
    <x v="1"/>
    <x v="4"/>
    <n v="1"/>
    <s v="Yes"/>
    <n v="0"/>
    <s v="FL"/>
    <s v="Female"/>
    <s v="Female"/>
    <x v="54"/>
    <s v="No"/>
    <s v="Yes"/>
    <x v="0"/>
    <n v="0"/>
    <x v="1"/>
    <x v="2"/>
    <s v="direct debit"/>
    <n v="29"/>
    <x v="1"/>
    <n v="29"/>
    <n v="1483"/>
    <x v="0"/>
    <x v="0"/>
    <s v="2021-09-15"/>
    <d v="2021-09-15T00:00:00"/>
    <x v="714"/>
    <s v="Medio"/>
    <s v="Medium"/>
    <n v="34.203832592475372"/>
    <x v="9"/>
    <s v="SMS"/>
    <s v="SMS"/>
    <b v="0"/>
    <s v="No"/>
    <s v="Gaming"/>
    <x v="1"/>
    <s v="Medium"/>
    <n v="9.6153846153846159E-2"/>
    <x v="0"/>
    <x v="1"/>
  </r>
  <r>
    <s v="1003-KLHR"/>
    <x v="0"/>
    <n v="33"/>
    <x v="1"/>
    <x v="0"/>
    <n v="0"/>
    <s v="No"/>
    <n v="0"/>
    <s v="NJ"/>
    <s v="Hombre"/>
    <s v="Male"/>
    <x v="43"/>
    <s v="No"/>
    <s v="No"/>
    <x v="0"/>
    <n v="0"/>
    <x v="0"/>
    <x v="2"/>
    <s v="direct debit"/>
    <n v="10"/>
    <x v="1"/>
    <n v="10"/>
    <n v="320"/>
    <x v="0"/>
    <x v="0"/>
    <s v="2020-05-19"/>
    <d v="2020-05-19T00:00:00"/>
    <x v="1180"/>
    <s v="Alto"/>
    <s v="High"/>
    <n v="9.9966188736717729"/>
    <x v="2"/>
    <s v="Teléfono"/>
    <s v="Phone"/>
    <b v="1"/>
    <s v="Yes"/>
    <s v="Gaming"/>
    <x v="0"/>
    <s v="Medium"/>
    <n v="0.12121212121212122"/>
    <x v="0"/>
    <x v="0"/>
  </r>
  <r>
    <s v="3717-TQQA"/>
    <x v="0"/>
    <n v="1"/>
    <x v="1"/>
    <x v="1"/>
    <n v="1"/>
    <s v="Yes"/>
    <n v="0"/>
    <s v="WA"/>
    <s v="Hombre"/>
    <s v="Male"/>
    <x v="64"/>
    <s v="No"/>
    <s v="Yes"/>
    <x v="0"/>
    <n v="0"/>
    <x v="0"/>
    <x v="2"/>
    <s v="direct debit"/>
    <n v="48"/>
    <x v="1"/>
    <n v="48"/>
    <n v="48"/>
    <x v="0"/>
    <x v="0"/>
    <s v="2023-04-04"/>
    <d v="2023-04-04T00:00:00"/>
    <x v="1295"/>
    <s v="Bajo"/>
    <s v="Low"/>
    <n v="48.882785187253333"/>
    <x v="1"/>
    <s v="Teléfono"/>
    <s v="Phone"/>
    <b v="1"/>
    <s v="Yes"/>
    <s v="Gaming"/>
    <x v="1"/>
    <s v="High"/>
    <n v="10"/>
    <x v="0"/>
    <x v="1"/>
  </r>
  <r>
    <s v="3999-FFYZ"/>
    <x v="0"/>
    <n v="36"/>
    <x v="1"/>
    <x v="9"/>
    <n v="1"/>
    <s v="Yes"/>
    <n v="0"/>
    <s v="OH"/>
    <s v="Female"/>
    <s v="Female"/>
    <x v="63"/>
    <s v="No"/>
    <s v="Yes"/>
    <x v="0"/>
    <n v="0"/>
    <x v="0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Gaming"/>
    <x v="1"/>
    <s v="Low"/>
    <n v="0"/>
    <x v="0"/>
    <x v="1"/>
  </r>
  <r>
    <s v="0513-QEBM"/>
    <x v="0"/>
    <n v="35"/>
    <x v="1"/>
    <x v="25"/>
    <n v="1"/>
    <s v="Yes"/>
    <n v="0"/>
    <s v="NY"/>
    <s v="Female"/>
    <s v="Female"/>
    <x v="22"/>
    <s v="Yes"/>
    <s v="No"/>
    <x v="0"/>
    <n v="0"/>
    <x v="0"/>
    <x v="1"/>
    <s v="CREDIT CARD"/>
    <n v="27"/>
    <x v="0"/>
    <n v="27"/>
    <n v="944"/>
    <x v="0"/>
    <x v="0"/>
    <s v="2022-03-20"/>
    <d v="2022-03-20T00:00:00"/>
    <x v="280"/>
    <s v="Medio"/>
    <s v="Medium"/>
    <n v="31.16154499667029"/>
    <x v="2"/>
    <s v="Email"/>
    <s v="Email"/>
    <b v="0"/>
    <s v="No"/>
    <s v="Cooking"/>
    <x v="1"/>
    <s v="Medium"/>
    <n v="0.11428571428571428"/>
    <x v="2"/>
    <x v="2"/>
  </r>
  <r>
    <s v="2067-BPSJ"/>
    <x v="0"/>
    <n v="61"/>
    <x v="1"/>
    <x v="3"/>
    <n v="1"/>
    <s v="Yes"/>
    <n v="0"/>
    <s v="DC"/>
    <s v="Female"/>
    <s v="Female"/>
    <x v="30"/>
    <s v="No"/>
    <s v="Yes"/>
    <x v="0"/>
    <n v="0"/>
    <x v="1"/>
    <x v="2"/>
    <s v="direct debit"/>
    <n v="58"/>
    <x v="1"/>
    <n v="58"/>
    <n v="3544"/>
    <x v="0"/>
    <x v="0"/>
    <s v="2020-07-11"/>
    <d v="2020-07-11T00:00:00"/>
    <x v="806"/>
    <s v="Alto"/>
    <s v="High"/>
    <n v="62.175532769173422"/>
    <x v="6"/>
    <s v="SMS"/>
    <s v="SMS"/>
    <b v="1"/>
    <s v="Yes"/>
    <s v="Cooking"/>
    <x v="2"/>
    <s v="High"/>
    <n v="0.13114754098360656"/>
    <x v="0"/>
    <x v="1"/>
  </r>
  <r>
    <s v="3425-HLPW"/>
    <x v="1"/>
    <n v="3"/>
    <x v="2"/>
    <x v="18"/>
    <n v="1"/>
    <s v="Yes"/>
    <n v="0"/>
    <s v="NC"/>
    <s v="Female"/>
    <s v="Female"/>
    <x v="55"/>
    <s v="No"/>
    <s v="No"/>
    <x v="0"/>
    <n v="0"/>
    <x v="0"/>
    <x v="0"/>
    <s v="direct debit"/>
    <n v="29"/>
    <x v="1"/>
    <n v="29"/>
    <n v="84"/>
    <x v="5"/>
    <x v="4"/>
    <s v="2020-10-09"/>
    <d v="2020-10-09T00:00:00"/>
    <x v="1042"/>
    <s v="Alto"/>
    <s v="High"/>
    <n v="29.99858264007343"/>
    <x v="8"/>
    <s v="Teléfono"/>
    <s v="Phone"/>
    <b v="1"/>
    <s v="Yes"/>
    <s v="Running"/>
    <x v="0"/>
    <s v="High"/>
    <n v="3"/>
    <x v="0"/>
    <x v="0"/>
  </r>
  <r>
    <s v="6145-SWCU"/>
    <x v="1"/>
    <n v="1"/>
    <x v="5"/>
    <x v="6"/>
    <n v="1"/>
    <s v="Yes"/>
    <n v="0"/>
    <s v="DE"/>
    <s v="Hombre"/>
    <s v="Male"/>
    <x v="33"/>
    <s v="Yes"/>
    <s v="No"/>
    <x v="0"/>
    <n v="0"/>
    <x v="0"/>
    <x v="0"/>
    <s v="direct debit"/>
    <n v="46"/>
    <x v="1"/>
    <n v="46"/>
    <n v="46"/>
    <x v="3"/>
    <x v="7"/>
    <s v="2022-09-12"/>
    <d v="2022-09-12T00:00:00"/>
    <x v="1294"/>
    <s v="Medio"/>
    <s v="Medium"/>
    <n v="50.978091808638219"/>
    <x v="4"/>
    <s v="Teléfono"/>
    <s v="Phone"/>
    <b v="0"/>
    <s v="No"/>
    <s v="Gaming"/>
    <x v="1"/>
    <s v="Low"/>
    <n v="1"/>
    <x v="0"/>
    <x v="2"/>
  </r>
  <r>
    <s v="1719-JACO"/>
    <x v="0"/>
    <n v="50"/>
    <x v="1"/>
    <x v="5"/>
    <n v="1"/>
    <s v="Yes"/>
    <n v="0"/>
    <s v="OH"/>
    <s v="Female"/>
    <s v="Female"/>
    <x v="26"/>
    <s v="No"/>
    <s v="No"/>
    <x v="0"/>
    <n v="0"/>
    <x v="0"/>
    <x v="2"/>
    <s v="CREDIT CARD"/>
    <n v="61"/>
    <x v="0"/>
    <n v="61"/>
    <n v="3059"/>
    <x v="0"/>
    <x v="0"/>
    <s v="2022/11/02"/>
    <d v="2022-11-02T00:00:00"/>
    <x v="1212"/>
    <s v="Alto"/>
    <s v="High"/>
    <n v="64.023445614669683"/>
    <x v="2"/>
    <s v="Email"/>
    <s v="Email"/>
    <b v="1"/>
    <s v="Yes"/>
    <s v="Reading"/>
    <x v="2"/>
    <s v="Medium"/>
    <n v="0.08"/>
    <x v="0"/>
    <x v="0"/>
  </r>
  <r>
    <s v="4506-PCCZ"/>
    <x v="1"/>
    <n v="1"/>
    <x v="0"/>
    <x v="4"/>
    <n v="1"/>
    <s v="Yes"/>
    <n v="0"/>
    <s v="NV"/>
    <s v="Hombre"/>
    <s v="Male"/>
    <x v="56"/>
    <s v="No"/>
    <s v="Yes"/>
    <x v="0"/>
    <n v="0"/>
    <x v="0"/>
    <x v="0"/>
    <s v="direct debit"/>
    <n v="58"/>
    <x v="1"/>
    <n v="58"/>
    <n v="58"/>
    <x v="1"/>
    <x v="8"/>
    <s v="2021-07-25"/>
    <d v="2021-07-25T00:00:00"/>
    <x v="1049"/>
    <s v="Medio"/>
    <s v="Medium"/>
    <n v="57.341848332057957"/>
    <x v="2"/>
    <s v="SMS"/>
    <s v="SMS"/>
    <b v="1"/>
    <s v="Yes"/>
    <s v="Reading"/>
    <x v="1"/>
    <s v="Medium"/>
    <n v="4"/>
    <x v="0"/>
    <x v="1"/>
  </r>
  <r>
    <s v="9995-AOUC"/>
    <x v="1"/>
    <n v="6"/>
    <x v="2"/>
    <x v="5"/>
    <n v="1"/>
    <s v="Yes"/>
    <n v="0"/>
    <s v="NH"/>
    <s v="Female"/>
    <s v="Female"/>
    <x v="7"/>
    <s v="No"/>
    <s v="No"/>
    <x v="0"/>
    <n v="0"/>
    <x v="1"/>
    <x v="0"/>
    <s v="CREDIT CARD"/>
    <n v="39"/>
    <x v="0"/>
    <n v="39"/>
    <n v="240"/>
    <x v="1"/>
    <x v="6"/>
    <s v="2023/09/13"/>
    <d v="2023-09-13T00:00:00"/>
    <x v="78"/>
    <s v="Medio"/>
    <s v="Medium"/>
    <n v="31.663892379800721"/>
    <x v="7"/>
    <s v="SMS"/>
    <s v="SMS"/>
    <b v="0"/>
    <s v="No"/>
    <s v="Running"/>
    <x v="1"/>
    <s v="Low"/>
    <n v="0.33333333333333331"/>
    <x v="0"/>
    <x v="0"/>
  </r>
  <r>
    <s v="2315-AMZV"/>
    <x v="0"/>
    <n v="3"/>
    <x v="1"/>
    <x v="0"/>
    <n v="0"/>
    <s v="No"/>
    <n v="0"/>
    <s v="LA"/>
    <s v="Hombre"/>
    <s v="Male"/>
    <x v="8"/>
    <s v="Yes"/>
    <s v="No"/>
    <x v="0"/>
    <n v="0"/>
    <x v="0"/>
    <x v="0"/>
    <s v="direct debit"/>
    <n v="13"/>
    <x v="1"/>
    <n v="13"/>
    <n v="38"/>
    <x v="0"/>
    <x v="0"/>
    <s v="2022/10/02"/>
    <d v="2022-10-02T00:00:00"/>
    <x v="146"/>
    <s v="Alto"/>
    <s v="High"/>
    <n v="11.45895975981623"/>
    <x v="6"/>
    <s v="Teléfono"/>
    <s v="Phone"/>
    <b v="1"/>
    <s v="Yes"/>
    <s v="Reading"/>
    <x v="0"/>
    <s v="High"/>
    <n v="2.6666666666666665"/>
    <x v="0"/>
    <x v="2"/>
  </r>
  <r>
    <s v="1395-DQPW"/>
    <x v="1"/>
    <n v="5"/>
    <x v="3"/>
    <x v="5"/>
    <n v="1"/>
    <s v="Yes"/>
    <n v="0"/>
    <s v="ND"/>
    <s v="Hombre"/>
    <s v="Male"/>
    <x v="44"/>
    <s v="No"/>
    <s v="Yes"/>
    <x v="0"/>
    <n v="0"/>
    <x v="0"/>
    <x v="0"/>
    <s v="CREDIT CARD"/>
    <n v="35"/>
    <x v="0"/>
    <n v="35"/>
    <n v="165"/>
    <x v="4"/>
    <x v="3"/>
    <s v="2023-01-07"/>
    <d v="2023-01-07T00:00:00"/>
    <x v="1296"/>
    <s v="Medio"/>
    <s v="Medium"/>
    <n v="35.550418658506302"/>
    <x v="8"/>
    <s v="Email"/>
    <s v="Email"/>
    <b v="0"/>
    <s v="No"/>
    <s v="Running"/>
    <x v="1"/>
    <s v="High"/>
    <n v="1.8"/>
    <x v="0"/>
    <x v="1"/>
  </r>
  <r>
    <s v="7092-LFEY"/>
    <x v="1"/>
    <n v="9"/>
    <x v="1"/>
    <x v="9"/>
    <n v="1"/>
    <s v="Yes"/>
    <n v="0"/>
    <s v="NV"/>
    <s v="Female"/>
    <s v="Female"/>
    <x v="3"/>
    <s v="No"/>
    <s v="No"/>
    <x v="0"/>
    <n v="0"/>
    <x v="0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Reading"/>
    <x v="1"/>
    <s v="Medium"/>
    <n v="0.55555555555555558"/>
    <x v="0"/>
    <x v="0"/>
  </r>
  <r>
    <s v="9591-CPYP"/>
    <x v="0"/>
    <n v="3"/>
    <x v="1"/>
    <x v="9"/>
    <n v="0"/>
    <s v="No"/>
    <n v="0"/>
    <s v="NM"/>
    <s v="Female"/>
    <s v="Female"/>
    <x v="23"/>
    <s v="No"/>
    <s v="No"/>
    <x v="0"/>
    <n v="0"/>
    <x v="0"/>
    <x v="0"/>
    <s v="direct debit"/>
    <n v="46"/>
    <x v="1"/>
    <n v="46"/>
    <n v="133"/>
    <x v="0"/>
    <x v="0"/>
    <s v="2020-01-15"/>
    <d v="2020-01-15T00:00:00"/>
    <x v="249"/>
    <s v="Bajo"/>
    <s v="Low"/>
    <n v="52.233779395902282"/>
    <x v="0"/>
    <s v="SMS"/>
    <s v="SMS"/>
    <b v="0"/>
    <s v="No"/>
    <s v="Gaming"/>
    <x v="1"/>
    <s v="Low"/>
    <n v="0"/>
    <x v="0"/>
    <x v="0"/>
  </r>
  <r>
    <s v="1941-VMBE"/>
    <x v="0"/>
    <n v="59"/>
    <x v="1"/>
    <x v="1"/>
    <n v="1"/>
    <s v="Yes"/>
    <n v="0"/>
    <s v="CO"/>
    <s v="Female"/>
    <s v="Female"/>
    <x v="23"/>
    <s v="No"/>
    <s v="No"/>
    <x v="0"/>
    <n v="0"/>
    <x v="1"/>
    <x v="0"/>
    <s v="direct debit"/>
    <n v="41"/>
    <x v="1"/>
    <n v="41"/>
    <n v="2418"/>
    <x v="0"/>
    <x v="0"/>
    <s v="2021-02-02"/>
    <d v="2021-02-02T00:00:00"/>
    <x v="1054"/>
    <s v="Medio"/>
    <s v="Medium"/>
    <n v="33.032469018839457"/>
    <x v="9"/>
    <s v="Teléfono"/>
    <s v="Phone"/>
    <b v="1"/>
    <s v="Yes"/>
    <s v="Cooking"/>
    <x v="1"/>
    <s v="Medium"/>
    <n v="8.4745762711864403E-2"/>
    <x v="0"/>
    <x v="0"/>
  </r>
  <r>
    <s v="3584-NQAU"/>
    <x v="0"/>
    <n v="3"/>
    <x v="1"/>
    <x v="3"/>
    <n v="1"/>
    <s v="Yes"/>
    <n v="0"/>
    <s v="WA"/>
    <s v="Hombre"/>
    <s v="Male"/>
    <x v="12"/>
    <s v="No"/>
    <s v="No"/>
    <x v="1"/>
    <n v="3"/>
    <x v="0"/>
    <x v="0"/>
    <s v="CREDIT CARD"/>
    <n v="16"/>
    <x v="0"/>
    <n v="16"/>
    <n v="55"/>
    <x v="0"/>
    <x v="0"/>
    <s v="2021-11-12"/>
    <d v="2021-11-12T00:00:00"/>
    <x v="637"/>
    <s v="Alto"/>
    <s v="High"/>
    <n v="17.556168422201871"/>
    <x v="2"/>
    <s v="SMS"/>
    <s v="SMS"/>
    <b v="1"/>
    <s v="Yes"/>
    <s v="Cooking"/>
    <x v="0"/>
    <s v="Medium"/>
    <n v="1.3333333333333333"/>
    <x v="0"/>
    <x v="0"/>
  </r>
  <r>
    <s v="6700-TKYA"/>
    <x v="0"/>
    <n v="43"/>
    <x v="1"/>
    <x v="0"/>
    <n v="0"/>
    <s v="No"/>
    <n v="0"/>
    <s v="ND"/>
    <s v="Hombre"/>
    <s v="Male"/>
    <x v="19"/>
    <s v="No"/>
    <s v="No"/>
    <x v="0"/>
    <n v="0"/>
    <x v="0"/>
    <x v="1"/>
    <s v="CREDIT CARD"/>
    <n v="8"/>
    <x v="0"/>
    <n v="8"/>
    <n v="337"/>
    <x v="0"/>
    <x v="0"/>
    <s v="2023-09-10"/>
    <d v="2023-09-10T00:00:00"/>
    <x v="1187"/>
    <s v="Bajo"/>
    <s v="Low"/>
    <n v="8.3883390677643597"/>
    <x v="7"/>
    <s v="SMS"/>
    <s v="SMS"/>
    <b v="0"/>
    <s v="No"/>
    <s v="Gaming"/>
    <x v="0"/>
    <s v="Low"/>
    <n v="4.6511627906976744E-2"/>
    <x v="0"/>
    <x v="0"/>
  </r>
  <r>
    <s v="6302-TFOE"/>
    <x v="0"/>
    <n v="29"/>
    <x v="1"/>
    <x v="11"/>
    <n v="0"/>
    <s v="No"/>
    <n v="23"/>
    <s v="NC"/>
    <s v="Hombre"/>
    <s v="Male"/>
    <x v="2"/>
    <s v="No"/>
    <s v="Yes"/>
    <x v="0"/>
    <n v="0"/>
    <x v="1"/>
    <x v="1"/>
    <s v="direct debit"/>
    <n v="47"/>
    <x v="1"/>
    <n v="47"/>
    <n v="1377"/>
    <x v="0"/>
    <x v="0"/>
    <s v="2021/08/09"/>
    <d v="2021-08-09T00:00:00"/>
    <x v="1236"/>
    <s v="Bajo"/>
    <s v="Low"/>
    <n v="45.960036810313667"/>
    <x v="7"/>
    <s v="SMS"/>
    <s v="SMS"/>
    <b v="0"/>
    <s v="No"/>
    <s v="Running"/>
    <x v="1"/>
    <s v="Low"/>
    <n v="6.8965517241379309E-2"/>
    <x v="0"/>
    <x v="1"/>
  </r>
  <r>
    <s v="7863-JWIY"/>
    <x v="0"/>
    <n v="28"/>
    <x v="1"/>
    <x v="1"/>
    <n v="1"/>
    <s v="Yes"/>
    <n v="0"/>
    <s v="NM"/>
    <s v="Female"/>
    <s v="Female"/>
    <x v="27"/>
    <s v="No"/>
    <s v="Yes"/>
    <x v="0"/>
    <n v="0"/>
    <x v="0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Running"/>
    <x v="1"/>
    <s v="Medium"/>
    <n v="0.10714285714285714"/>
    <x v="0"/>
    <x v="1"/>
  </r>
  <r>
    <s v="6021-TSCV"/>
    <x v="1"/>
    <n v="49"/>
    <x v="5"/>
    <x v="19"/>
    <n v="1"/>
    <s v="Yes"/>
    <n v="0"/>
    <s v="PA"/>
    <s v="Female"/>
    <s v="Female"/>
    <x v="31"/>
    <s v="No"/>
    <s v="No"/>
    <x v="0"/>
    <n v="0"/>
    <x v="0"/>
    <x v="1"/>
    <s v="PAPER CHECK"/>
    <n v="38"/>
    <x v="3"/>
    <n v="38"/>
    <n v="1850"/>
    <x v="1"/>
    <x v="10"/>
    <s v="2021/12/26"/>
    <d v="2021-12-26T00:00:00"/>
    <x v="863"/>
    <s v="Bajo"/>
    <s v="Low"/>
    <n v="38.430779029103121"/>
    <x v="0"/>
    <s v="Teléfono"/>
    <s v="Phone"/>
    <b v="1"/>
    <s v="Yes"/>
    <s v="Gaming"/>
    <x v="1"/>
    <s v="Low"/>
    <n v="0"/>
    <x v="2"/>
    <x v="0"/>
  </r>
  <r>
    <s v="8548-FSVV"/>
    <x v="0"/>
    <n v="27"/>
    <x v="1"/>
    <x v="0"/>
    <n v="0"/>
    <s v="No"/>
    <n v="0"/>
    <s v="PA"/>
    <s v="Hombre"/>
    <s v="Male"/>
    <x v="5"/>
    <s v="No"/>
    <s v="No"/>
    <x v="1"/>
    <n v="4"/>
    <x v="0"/>
    <x v="2"/>
    <s v="CREDIT CARD"/>
    <n v="6"/>
    <x v="0"/>
    <n v="6"/>
    <n v="167"/>
    <x v="0"/>
    <x v="0"/>
    <s v="2022/01/04"/>
    <d v="2022-01-04T00:00:00"/>
    <x v="581"/>
    <s v="Alto"/>
    <s v="High"/>
    <n v="6.5976543125894693"/>
    <x v="0"/>
    <s v="Teléfono"/>
    <s v="Phone"/>
    <b v="0"/>
    <s v="No"/>
    <s v="Cooking"/>
    <x v="0"/>
    <s v="Low"/>
    <n v="0"/>
    <x v="0"/>
    <x v="0"/>
  </r>
  <r>
    <s v="0191-NPRD"/>
    <x v="0"/>
    <n v="2"/>
    <x v="2"/>
    <x v="0"/>
    <n v="0"/>
    <s v="No"/>
    <n v="0"/>
    <s v="SC"/>
    <s v="Hombre"/>
    <s v="Male"/>
    <x v="51"/>
    <s v="No"/>
    <s v="No"/>
    <x v="0"/>
    <n v="0"/>
    <x v="0"/>
    <x v="0"/>
    <s v="CREDIT CARD"/>
    <n v="12"/>
    <x v="0"/>
    <n v="12"/>
    <n v="29"/>
    <x v="0"/>
    <x v="0"/>
    <s v="2022-01-25"/>
    <d v="2022-01-25T00:00:00"/>
    <x v="1297"/>
    <s v="Alto"/>
    <s v="High"/>
    <n v="9.8791928035571583"/>
    <x v="6"/>
    <s v="Email"/>
    <s v="Email"/>
    <b v="0"/>
    <s v="No"/>
    <s v="Reading"/>
    <x v="0"/>
    <s v="High"/>
    <n v="4"/>
    <x v="0"/>
    <x v="0"/>
  </r>
  <r>
    <s v="2940-TNDG"/>
    <x v="1"/>
    <n v="4"/>
    <x v="3"/>
    <x v="1"/>
    <n v="0"/>
    <s v="No"/>
    <n v="35"/>
    <s v="NH"/>
    <s v="Hombre"/>
    <s v="Male"/>
    <x v="24"/>
    <s v="No"/>
    <s v="No"/>
    <x v="0"/>
    <n v="0"/>
    <x v="0"/>
    <x v="0"/>
    <s v="direct debit"/>
    <n v="27"/>
    <x v="1"/>
    <n v="27"/>
    <n v="97"/>
    <x v="4"/>
    <x v="13"/>
    <s v="2020/12/20"/>
    <d v="2020-12-20T00:00:00"/>
    <x v="1298"/>
    <s v="Medio"/>
    <s v="Medium"/>
    <n v="23.23985614654374"/>
    <x v="7"/>
    <s v="Email"/>
    <s v="Email"/>
    <b v="1"/>
    <s v="Yes"/>
    <s v="Gaming"/>
    <x v="0"/>
    <s v="Low"/>
    <n v="0.5"/>
    <x v="0"/>
    <x v="0"/>
  </r>
  <r>
    <s v="3206-IGDS"/>
    <x v="0"/>
    <n v="38"/>
    <x v="1"/>
    <x v="0"/>
    <n v="0"/>
    <s v="No"/>
    <n v="0"/>
    <s v="NH"/>
    <s v="Female"/>
    <s v="Female"/>
    <x v="16"/>
    <s v="No"/>
    <s v="No"/>
    <x v="1"/>
    <n v="2"/>
    <x v="0"/>
    <x v="1"/>
    <s v="CREDIT CARD"/>
    <n v="9"/>
    <x v="0"/>
    <n v="9"/>
    <n v="359"/>
    <x v="0"/>
    <x v="0"/>
    <s v="2022-10-16"/>
    <d v="2022-10-16T00:00:00"/>
    <x v="399"/>
    <s v="Alto"/>
    <s v="High"/>
    <n v="9.3651491644228635"/>
    <x v="7"/>
    <s v="SMS"/>
    <s v="SMS"/>
    <b v="0"/>
    <s v="No"/>
    <s v="Reading"/>
    <x v="0"/>
    <s v="Low"/>
    <n v="5.2631578947368418E-2"/>
    <x v="0"/>
    <x v="0"/>
  </r>
  <r>
    <s v="6307-VTPR"/>
    <x v="0"/>
    <n v="71"/>
    <x v="1"/>
    <x v="2"/>
    <n v="1"/>
    <s v="Yes"/>
    <n v="0"/>
    <s v="OR"/>
    <s v="Hombre"/>
    <s v="Male"/>
    <x v="58"/>
    <s v="No"/>
    <s v="No"/>
    <x v="0"/>
    <n v="0"/>
    <x v="1"/>
    <x v="2"/>
    <s v="CREDIT CARD"/>
    <n v="35"/>
    <x v="0"/>
    <n v="35"/>
    <n v="2479"/>
    <x v="0"/>
    <x v="0"/>
    <s v="2020-04-18"/>
    <d v="2020-04-18T00:00:00"/>
    <x v="835"/>
    <s v="Bajo"/>
    <s v="Low"/>
    <n v="31.32940275165485"/>
    <x v="0"/>
    <s v="Teléfono"/>
    <s v="Phone"/>
    <b v="1"/>
    <s v="Yes"/>
    <s v="Reading"/>
    <x v="1"/>
    <s v="Low"/>
    <n v="0"/>
    <x v="0"/>
    <x v="0"/>
  </r>
  <r>
    <s v="7455-LZFD"/>
    <x v="1"/>
    <n v="51"/>
    <x v="0"/>
    <x v="27"/>
    <n v="1"/>
    <s v="Yes"/>
    <n v="0"/>
    <s v="CA"/>
    <s v="Hombre"/>
    <s v="Male"/>
    <x v="20"/>
    <s v="Yes"/>
    <s v="No"/>
    <x v="0"/>
    <n v="0"/>
    <x v="1"/>
    <x v="1"/>
    <s v="CREDIT CARD"/>
    <n v="46"/>
    <x v="0"/>
    <n v="46"/>
    <n v="2353"/>
    <x v="0"/>
    <x v="0"/>
    <s v="2020/07/06"/>
    <d v="2020-07-06T00:00:00"/>
    <x v="156"/>
    <s v="Bajo"/>
    <s v="Low"/>
    <n v="43.69861128113989"/>
    <x v="10"/>
    <s v="Teléfono"/>
    <s v="Phone"/>
    <b v="1"/>
    <s v="Yes"/>
    <s v="Running"/>
    <x v="1"/>
    <s v="Medium"/>
    <n v="0.13725490196078433"/>
    <x v="1"/>
    <x v="2"/>
  </r>
  <r>
    <s v="3097-QETR"/>
    <x v="0"/>
    <n v="58"/>
    <x v="1"/>
    <x v="0"/>
    <n v="0"/>
    <s v="No"/>
    <n v="0"/>
    <s v="WY"/>
    <s v="Hombre"/>
    <s v="Male"/>
    <x v="42"/>
    <s v="No"/>
    <s v="No"/>
    <x v="1"/>
    <n v="3"/>
    <x v="0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Reading"/>
    <x v="0"/>
    <s v="High"/>
    <n v="0.17241379310344829"/>
    <x v="0"/>
    <x v="0"/>
  </r>
  <r>
    <s v="4053-BZIM"/>
    <x v="0"/>
    <n v="41"/>
    <x v="1"/>
    <x v="0"/>
    <n v="0"/>
    <s v="No"/>
    <n v="0"/>
    <s v="CT"/>
    <s v="Female"/>
    <s v="Female"/>
    <x v="23"/>
    <s v="No"/>
    <s v="No"/>
    <x v="0"/>
    <n v="0"/>
    <x v="0"/>
    <x v="2"/>
    <s v="CREDIT CARD"/>
    <n v="7"/>
    <x v="0"/>
    <n v="7"/>
    <n v="277"/>
    <x v="0"/>
    <x v="0"/>
    <s v="2023-08-11"/>
    <d v="2023-08-11T00:00:00"/>
    <x v="723"/>
    <s v="Bajo"/>
    <s v="Low"/>
    <n v="6.1745496695756641"/>
    <x v="0"/>
    <s v="Email"/>
    <s v="Email"/>
    <b v="1"/>
    <s v="Yes"/>
    <s v="Reading"/>
    <x v="0"/>
    <s v="Low"/>
    <n v="0"/>
    <x v="0"/>
    <x v="0"/>
  </r>
  <r>
    <s v="8825-KQGX"/>
    <x v="0"/>
    <n v="29"/>
    <x v="1"/>
    <x v="0"/>
    <n v="0"/>
    <s v="No"/>
    <n v="0"/>
    <s v="MT"/>
    <s v="Female"/>
    <s v="Female"/>
    <x v="2"/>
    <s v="No"/>
    <s v="Yes"/>
    <x v="0"/>
    <n v="0"/>
    <x v="0"/>
    <x v="0"/>
    <s v="PAPER CHECK"/>
    <n v="15"/>
    <x v="3"/>
    <n v="15"/>
    <n v="426"/>
    <x v="0"/>
    <x v="0"/>
    <s v="2022/07/04"/>
    <d v="2022-07-04T00:00:00"/>
    <x v="858"/>
    <s v="Alto"/>
    <s v="High"/>
    <n v="12.242365387999961"/>
    <x v="1"/>
    <s v="Teléfono"/>
    <s v="Phone"/>
    <b v="0"/>
    <s v="No"/>
    <s v="Reading"/>
    <x v="0"/>
    <s v="High"/>
    <n v="0.34482758620689657"/>
    <x v="0"/>
    <x v="1"/>
  </r>
  <r>
    <s v="9840-GWYT"/>
    <x v="0"/>
    <n v="12"/>
    <x v="2"/>
    <x v="0"/>
    <n v="0"/>
    <s v="No"/>
    <n v="0"/>
    <s v="AL"/>
    <s v="Hombre"/>
    <s v="Male"/>
    <x v="24"/>
    <s v="No"/>
    <s v="No"/>
    <x v="0"/>
    <n v="0"/>
    <x v="0"/>
    <x v="1"/>
    <s v="CREDIT CARD"/>
    <n v="7"/>
    <x v="0"/>
    <n v="7"/>
    <n v="77"/>
    <x v="0"/>
    <x v="0"/>
    <s v="2021/11/18"/>
    <d v="2021-11-18T00:00:00"/>
    <x v="515"/>
    <s v="Alto"/>
    <s v="High"/>
    <n v="6.3774289777456694"/>
    <x v="4"/>
    <s v="Email"/>
    <s v="Email"/>
    <b v="0"/>
    <s v="No"/>
    <s v="Cooking"/>
    <x v="0"/>
    <s v="Low"/>
    <n v="8.3333333333333329E-2"/>
    <x v="0"/>
    <x v="0"/>
  </r>
  <r>
    <s v="1825-BENT"/>
    <x v="1"/>
    <n v="2"/>
    <x v="2"/>
    <x v="13"/>
    <n v="1"/>
    <s v="Yes"/>
    <n v="0"/>
    <s v="IL"/>
    <s v="Female"/>
    <s v="Female"/>
    <x v="4"/>
    <s v="No"/>
    <s v="No"/>
    <x v="0"/>
    <n v="0"/>
    <x v="0"/>
    <x v="0"/>
    <s v="direct debit"/>
    <n v="31"/>
    <x v="1"/>
    <n v="31"/>
    <n v="64"/>
    <x v="1"/>
    <x v="8"/>
    <s v="2021-07-28"/>
    <d v="2021-07-28T00:00:00"/>
    <x v="1044"/>
    <s v="Alto"/>
    <s v="High"/>
    <n v="27.094954616731489"/>
    <x v="9"/>
    <s v="Teléfono"/>
    <s v="Phone"/>
    <b v="0"/>
    <s v="No"/>
    <s v="Cooking"/>
    <x v="0"/>
    <s v="Medium"/>
    <n v="2.5"/>
    <x v="0"/>
    <x v="0"/>
  </r>
  <r>
    <s v="2933-IJME"/>
    <x v="0"/>
    <n v="38"/>
    <x v="1"/>
    <x v="1"/>
    <n v="1"/>
    <s v="Yes"/>
    <n v="0"/>
    <s v="MI"/>
    <s v="Female"/>
    <s v="Female"/>
    <x v="59"/>
    <s v="No"/>
    <s v="No"/>
    <x v="0"/>
    <n v="0"/>
    <x v="1"/>
    <x v="1"/>
    <s v="direct debit"/>
    <n v="50"/>
    <x v="1"/>
    <n v="50"/>
    <n v="1893"/>
    <x v="0"/>
    <x v="0"/>
    <s v="2023-04-26"/>
    <d v="2023-04-26T00:00:00"/>
    <x v="840"/>
    <s v="Bajo"/>
    <s v="Low"/>
    <n v="41.200289068854183"/>
    <x v="8"/>
    <s v="SMS"/>
    <s v="SMS"/>
    <b v="0"/>
    <s v="No"/>
    <s v="Running"/>
    <x v="1"/>
    <s v="High"/>
    <n v="0.23684210526315788"/>
    <x v="0"/>
    <x v="0"/>
  </r>
  <r>
    <s v="2082-JZBD"/>
    <x v="0"/>
    <n v="6"/>
    <x v="1"/>
    <x v="0"/>
    <n v="0"/>
    <s v="No"/>
    <n v="0"/>
    <s v="KS"/>
    <s v="Hombre"/>
    <s v="Male"/>
    <x v="24"/>
    <s v="No"/>
    <s v="No"/>
    <x v="1"/>
    <n v="2"/>
    <x v="0"/>
    <x v="2"/>
    <s v="PAPER CHECK"/>
    <n v="12"/>
    <x v="3"/>
    <n v="12"/>
    <n v="75"/>
    <x v="0"/>
    <x v="0"/>
    <s v="2022-07-05"/>
    <d v="2022-07-05T00:00:00"/>
    <x v="639"/>
    <s v="Bajo"/>
    <s v="Low"/>
    <n v="12.357887959571389"/>
    <x v="1"/>
    <s v="Email"/>
    <s v="Email"/>
    <b v="0"/>
    <s v="No"/>
    <s v="Cooking"/>
    <x v="0"/>
    <s v="High"/>
    <n v="1.6666666666666667"/>
    <x v="0"/>
    <x v="0"/>
  </r>
  <r>
    <s v="9826-CTMG"/>
    <x v="1"/>
    <n v="3"/>
    <x v="5"/>
    <x v="22"/>
    <n v="1"/>
    <s v="Yes"/>
    <n v="0"/>
    <s v="IN"/>
    <s v="Female"/>
    <s v="Female"/>
    <x v="10"/>
    <s v="No"/>
    <s v="No"/>
    <x v="0"/>
    <n v="0"/>
    <x v="1"/>
    <x v="0"/>
    <s v="CREDIT CARD"/>
    <n v="40"/>
    <x v="0"/>
    <n v="40"/>
    <n v="108"/>
    <x v="3"/>
    <x v="1"/>
    <s v="2022-06-20"/>
    <d v="2022-06-20T00:00:00"/>
    <x v="478"/>
    <s v="Medio"/>
    <s v="Medium"/>
    <n v="42.297111484379961"/>
    <x v="2"/>
    <s v="Teléfono"/>
    <s v="Phone"/>
    <b v="0"/>
    <s v="No"/>
    <s v="Gaming"/>
    <x v="1"/>
    <s v="Medium"/>
    <n v="1.3333333333333333"/>
    <x v="2"/>
    <x v="0"/>
  </r>
  <r>
    <s v="0921-ZTIV"/>
    <x v="1"/>
    <n v="61"/>
    <x v="3"/>
    <x v="27"/>
    <n v="1"/>
    <s v="Yes"/>
    <n v="0"/>
    <s v="GA"/>
    <s v="Female"/>
    <s v="Female"/>
    <x v="32"/>
    <s v="Yes"/>
    <s v="No"/>
    <x v="0"/>
    <n v="0"/>
    <x v="0"/>
    <x v="1"/>
    <s v="direct debit"/>
    <n v="63"/>
    <x v="1"/>
    <n v="63"/>
    <n v="3863"/>
    <x v="4"/>
    <x v="13"/>
    <s v="2020/08/30"/>
    <d v="2020-08-30T00:00:00"/>
    <x v="915"/>
    <s v="Alto"/>
    <s v="High"/>
    <n v="67.259781768175088"/>
    <x v="4"/>
    <s v="Teléfono"/>
    <s v="Phone"/>
    <b v="1"/>
    <s v="Yes"/>
    <s v="Cooking"/>
    <x v="2"/>
    <s v="Low"/>
    <n v="1.6393442622950821E-2"/>
    <x v="1"/>
    <x v="2"/>
  </r>
  <r>
    <s v="7700-RCQP"/>
    <x v="0"/>
    <n v="52"/>
    <x v="1"/>
    <x v="12"/>
    <n v="1"/>
    <s v="Yes"/>
    <n v="0"/>
    <s v="MA"/>
    <s v="Hombre"/>
    <s v="Male"/>
    <x v="30"/>
    <s v="No"/>
    <s v="Yes"/>
    <x v="0"/>
    <n v="0"/>
    <x v="0"/>
    <x v="2"/>
    <s v="CREDIT CARD"/>
    <n v="54"/>
    <x v="0"/>
    <n v="54"/>
    <n v="2826"/>
    <x v="0"/>
    <x v="0"/>
    <s v="2022-03-14"/>
    <d v="2022-03-14T00:00:00"/>
    <x v="1239"/>
    <s v="Bajo"/>
    <s v="Low"/>
    <n v="45.964702346052583"/>
    <x v="3"/>
    <s v="Teléfono"/>
    <s v="Phone"/>
    <b v="0"/>
    <s v="No"/>
    <s v="Gaming"/>
    <x v="1"/>
    <s v="Medium"/>
    <n v="0.11538461538461539"/>
    <x v="0"/>
    <x v="1"/>
  </r>
  <r>
    <s v="1098-PAMC"/>
    <x v="1"/>
    <n v="42"/>
    <x v="4"/>
    <x v="5"/>
    <n v="1"/>
    <s v="Yes"/>
    <n v="0"/>
    <s v="CT"/>
    <s v="Female"/>
    <s v="Female"/>
    <x v="61"/>
    <s v="No"/>
    <s v="Yes"/>
    <x v="0"/>
    <n v="0"/>
    <x v="0"/>
    <x v="0"/>
    <s v="direct debit"/>
    <n v="54"/>
    <x v="1"/>
    <n v="54"/>
    <n v="2278"/>
    <x v="1"/>
    <x v="8"/>
    <s v="2022-11-07"/>
    <d v="2022-11-07T00:00:00"/>
    <x v="207"/>
    <s v="Medio"/>
    <s v="Medium"/>
    <n v="52.038740474677439"/>
    <x v="9"/>
    <s v="Teléfono"/>
    <s v="Phone"/>
    <b v="0"/>
    <s v="No"/>
    <s v="Running"/>
    <x v="1"/>
    <s v="Medium"/>
    <n v="0.11904761904761904"/>
    <x v="0"/>
    <x v="1"/>
  </r>
  <r>
    <s v="8228-DFGG"/>
    <x v="0"/>
    <n v="27"/>
    <x v="1"/>
    <x v="7"/>
    <n v="0"/>
    <s v="No"/>
    <n v="52"/>
    <s v="IL"/>
    <s v="Hombre"/>
    <s v="Male"/>
    <x v="56"/>
    <s v="No"/>
    <s v="Yes"/>
    <x v="1"/>
    <n v="6"/>
    <x v="0"/>
    <x v="1"/>
    <s v="direct debit"/>
    <n v="23"/>
    <x v="1"/>
    <n v="23"/>
    <n v="630"/>
    <x v="0"/>
    <x v="0"/>
    <s v="2023/12/14"/>
    <d v="2023-12-14T00:00:00"/>
    <x v="1164"/>
    <s v="Medio"/>
    <s v="Medium"/>
    <n v="18.813497619339781"/>
    <x v="0"/>
    <s v="Email"/>
    <s v="Email"/>
    <b v="1"/>
    <s v="Yes"/>
    <s v="Running"/>
    <x v="0"/>
    <s v="Low"/>
    <n v="0"/>
    <x v="0"/>
    <x v="1"/>
  </r>
  <r>
    <s v="3028-WEEF"/>
    <x v="1"/>
    <n v="8"/>
    <x v="2"/>
    <x v="12"/>
    <n v="1"/>
    <s v="Yes"/>
    <n v="0"/>
    <s v="MD"/>
    <s v="Female"/>
    <s v="Female"/>
    <x v="23"/>
    <s v="No"/>
    <s v="No"/>
    <x v="0"/>
    <n v="0"/>
    <x v="0"/>
    <x v="0"/>
    <s v="direct debit"/>
    <n v="45"/>
    <x v="1"/>
    <n v="45"/>
    <n v="358"/>
    <x v="5"/>
    <x v="4"/>
    <s v="2022-03-27"/>
    <d v="2022-03-27T00:00:00"/>
    <x v="548"/>
    <s v="Alto"/>
    <s v="High"/>
    <n v="51.271666185063879"/>
    <x v="3"/>
    <s v="Teléfono"/>
    <s v="Phone"/>
    <b v="1"/>
    <s v="Yes"/>
    <s v="Gaming"/>
    <x v="1"/>
    <s v="Medium"/>
    <n v="0.75"/>
    <x v="0"/>
    <x v="0"/>
  </r>
  <r>
    <s v="2308-MTIW"/>
    <x v="1"/>
    <n v="5"/>
    <x v="1"/>
    <x v="18"/>
    <n v="1"/>
    <s v="Yes"/>
    <n v="0"/>
    <s v="NV"/>
    <s v="Hombre"/>
    <s v="Male"/>
    <x v="22"/>
    <s v="Yes"/>
    <s v="No"/>
    <x v="0"/>
    <n v="0"/>
    <x v="1"/>
    <x v="0"/>
    <s v="PAPER CHECK"/>
    <n v="24"/>
    <x v="3"/>
    <n v="24"/>
    <n v="124"/>
    <x v="2"/>
    <x v="15"/>
    <s v="2021-12-08"/>
    <d v="2021-12-08T00:00:00"/>
    <x v="575"/>
    <s v="Medio"/>
    <s v="Medium"/>
    <n v="28.289636025292491"/>
    <x v="4"/>
    <s v="Teléfono"/>
    <s v="Phone"/>
    <b v="1"/>
    <s v="Yes"/>
    <s v="Gaming"/>
    <x v="0"/>
    <s v="Low"/>
    <n v="0.2"/>
    <x v="0"/>
    <x v="2"/>
  </r>
  <r>
    <s v="7838-TKEM"/>
    <x v="0"/>
    <n v="58"/>
    <x v="0"/>
    <x v="0"/>
    <n v="0"/>
    <s v="No"/>
    <n v="0"/>
    <s v="TX"/>
    <s v="Hombre"/>
    <s v="Male"/>
    <x v="31"/>
    <s v="No"/>
    <s v="No"/>
    <x v="0"/>
    <n v="0"/>
    <x v="0"/>
    <x v="2"/>
    <s v="CREDIT CARD"/>
    <n v="10"/>
    <x v="0"/>
    <n v="10"/>
    <n v="557"/>
    <x v="0"/>
    <x v="0"/>
    <s v="2022/09/08"/>
    <d v="2022-09-08T00:00:00"/>
    <x v="487"/>
    <s v="Medio"/>
    <s v="Medium"/>
    <n v="9.5766190885868596"/>
    <x v="4"/>
    <s v="Teléfono"/>
    <s v="Phone"/>
    <b v="1"/>
    <s v="Yes"/>
    <s v="Running"/>
    <x v="0"/>
    <s v="Low"/>
    <n v="1.7241379310344827E-2"/>
    <x v="0"/>
    <x v="0"/>
  </r>
  <r>
    <s v="5002-VYPM"/>
    <x v="1"/>
    <n v="29"/>
    <x v="2"/>
    <x v="9"/>
    <n v="0"/>
    <s v="No"/>
    <n v="44"/>
    <s v="AK"/>
    <s v="Female"/>
    <s v="Female"/>
    <x v="41"/>
    <s v="No"/>
    <s v="Yes"/>
    <x v="0"/>
    <n v="0"/>
    <x v="1"/>
    <x v="0"/>
    <s v="direct debit"/>
    <n v="24"/>
    <x v="1"/>
    <n v="24"/>
    <n v="705"/>
    <x v="5"/>
    <x v="4"/>
    <s v="2023/11/13"/>
    <d v="2023-11-13T00:00:00"/>
    <x v="1058"/>
    <s v="Alto"/>
    <s v="High"/>
    <n v="23.555264605594409"/>
    <x v="4"/>
    <s v="Teléfono"/>
    <s v="Phone"/>
    <b v="0"/>
    <s v="No"/>
    <s v="Cooking"/>
    <x v="0"/>
    <s v="Low"/>
    <n v="3.4482758620689655E-2"/>
    <x v="0"/>
    <x v="1"/>
  </r>
  <r>
    <s v="7208-YRCL"/>
    <x v="1"/>
    <n v="4"/>
    <x v="0"/>
    <x v="7"/>
    <n v="1"/>
    <s v="Yes"/>
    <n v="0"/>
    <s v="WY"/>
    <s v="Female"/>
    <s v="Female"/>
    <x v="43"/>
    <s v="No"/>
    <s v="No"/>
    <x v="0"/>
    <n v="0"/>
    <x v="0"/>
    <x v="0"/>
    <s v="PAPER CHECK"/>
    <n v="26"/>
    <x v="3"/>
    <n v="26"/>
    <n v="108"/>
    <x v="1"/>
    <x v="6"/>
    <s v="2023/04/30"/>
    <d v="2023-04-30T00:00:00"/>
    <x v="38"/>
    <s v="Medio"/>
    <s v="Medium"/>
    <n v="29.49132298103585"/>
    <x v="7"/>
    <s v="Email"/>
    <s v="Email"/>
    <b v="1"/>
    <s v="Yes"/>
    <s v="Cooking"/>
    <x v="0"/>
    <s v="Low"/>
    <n v="0.5"/>
    <x v="0"/>
    <x v="0"/>
  </r>
  <r>
    <s v="5840-URNU"/>
    <x v="0"/>
    <n v="9"/>
    <x v="1"/>
    <x v="4"/>
    <n v="1"/>
    <s v="Yes"/>
    <n v="0"/>
    <s v="AR"/>
    <s v="Female"/>
    <s v="Female"/>
    <x v="59"/>
    <s v="No"/>
    <s v="No"/>
    <x v="0"/>
    <n v="0"/>
    <x v="0"/>
    <x v="0"/>
    <s v="direct debit"/>
    <n v="24"/>
    <x v="1"/>
    <n v="24"/>
    <n v="228"/>
    <x v="0"/>
    <x v="0"/>
    <s v="2022-09-22"/>
    <d v="2022-09-22T00:00:00"/>
    <x v="552"/>
    <s v="Bajo"/>
    <s v="Low"/>
    <n v="20.243105353690471"/>
    <x v="0"/>
    <s v="Email"/>
    <s v="Email"/>
    <b v="0"/>
    <s v="No"/>
    <s v="Reading"/>
    <x v="0"/>
    <s v="Low"/>
    <n v="0"/>
    <x v="0"/>
    <x v="0"/>
  </r>
  <r>
    <s v="8064-OIAJ"/>
    <x v="0"/>
    <n v="2"/>
    <x v="0"/>
    <x v="3"/>
    <n v="1"/>
    <s v="Yes"/>
    <n v="0"/>
    <s v="MO"/>
    <s v="Hombre"/>
    <s v="Male"/>
    <x v="7"/>
    <s v="No"/>
    <s v="No"/>
    <x v="0"/>
    <n v="0"/>
    <x v="0"/>
    <x v="0"/>
    <s v="CREDIT CARD"/>
    <n v="45"/>
    <x v="0"/>
    <n v="45"/>
    <n v="87"/>
    <x v="0"/>
    <x v="0"/>
    <s v="2021-12-15"/>
    <d v="2021-12-15T00:00:00"/>
    <x v="462"/>
    <s v="Alto"/>
    <s v="High"/>
    <n v="46.795571803374578"/>
    <x v="2"/>
    <s v="Email"/>
    <s v="Email"/>
    <b v="1"/>
    <s v="Yes"/>
    <s v="Reading"/>
    <x v="1"/>
    <s v="Medium"/>
    <n v="2"/>
    <x v="0"/>
    <x v="0"/>
  </r>
  <r>
    <s v="8843-SRMY"/>
    <x v="1"/>
    <n v="1"/>
    <x v="5"/>
    <x v="27"/>
    <n v="1"/>
    <s v="Yes"/>
    <n v="0"/>
    <s v="OK"/>
    <s v="Hombre"/>
    <s v="Male"/>
    <x v="40"/>
    <s v="Yes"/>
    <s v="No"/>
    <x v="0"/>
    <n v="0"/>
    <x v="0"/>
    <x v="0"/>
    <s v="CREDIT CARD"/>
    <n v="20"/>
    <x v="0"/>
    <n v="20"/>
    <n v="20"/>
    <x v="1"/>
    <x v="8"/>
    <s v="2023-11-08"/>
    <d v="2023-11-08T00:00:00"/>
    <x v="831"/>
    <s v="Medio"/>
    <s v="Medium"/>
    <n v="19.77077529711163"/>
    <x v="3"/>
    <s v="Teléfono"/>
    <s v="Phone"/>
    <b v="1"/>
    <s v="Yes"/>
    <s v="Gaming"/>
    <x v="0"/>
    <s v="Medium"/>
    <n v="6"/>
    <x v="1"/>
    <x v="2"/>
  </r>
  <r>
    <s v="7889-HMJX"/>
    <x v="1"/>
    <n v="3"/>
    <x v="5"/>
    <x v="19"/>
    <n v="1"/>
    <s v="Yes"/>
    <n v="0"/>
    <s v="NY"/>
    <s v="Female"/>
    <s v="Female"/>
    <x v="22"/>
    <s v="Yes"/>
    <s v="No"/>
    <x v="0"/>
    <n v="0"/>
    <x v="0"/>
    <x v="0"/>
    <s v="direct debit"/>
    <n v="31"/>
    <x v="1"/>
    <n v="31"/>
    <n v="100"/>
    <x v="1"/>
    <x v="10"/>
    <s v="2023-12-20"/>
    <d v="2023-12-20T00:00:00"/>
    <x v="1299"/>
    <s v="Alto"/>
    <s v="High"/>
    <n v="29.802175816241309"/>
    <x v="5"/>
    <s v="Teléfono"/>
    <s v="Phone"/>
    <b v="0"/>
    <s v="No"/>
    <s v="Running"/>
    <x v="0"/>
    <s v="Medium"/>
    <n v="1"/>
    <x v="2"/>
    <x v="2"/>
  </r>
  <r>
    <s v="9029-BBNS"/>
    <x v="1"/>
    <n v="7"/>
    <x v="4"/>
    <x v="4"/>
    <n v="1"/>
    <s v="Yes"/>
    <n v="0"/>
    <s v="RI"/>
    <s v="Hombre"/>
    <s v="Male"/>
    <x v="6"/>
    <s v="No"/>
    <s v="Yes"/>
    <x v="0"/>
    <n v="0"/>
    <x v="0"/>
    <x v="0"/>
    <s v="CREDIT CARD"/>
    <n v="44"/>
    <x v="0"/>
    <n v="44"/>
    <n v="323"/>
    <x v="5"/>
    <x v="4"/>
    <s v="2023-02-05"/>
    <d v="2023-02-05T00:00:00"/>
    <x v="774"/>
    <s v="Medio"/>
    <s v="Medium"/>
    <n v="42.4397611526134"/>
    <x v="5"/>
    <s v="Teléfono"/>
    <s v="Phone"/>
    <b v="1"/>
    <s v="Yes"/>
    <s v="Cooking"/>
    <x v="1"/>
    <s v="Medium"/>
    <n v="0.42857142857142855"/>
    <x v="0"/>
    <x v="0"/>
  </r>
  <r>
    <s v="4743-HOIA"/>
    <x v="0"/>
    <n v="49"/>
    <x v="1"/>
    <x v="9"/>
    <n v="1"/>
    <s v="Yes"/>
    <n v="0"/>
    <s v="LA"/>
    <s v="Hombre"/>
    <s v="Male"/>
    <x v="66"/>
    <s v="No"/>
    <s v="Yes"/>
    <x v="0"/>
    <n v="0"/>
    <x v="1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Gaming"/>
    <x v="2"/>
    <s v="High"/>
    <n v="0.16326530612244897"/>
    <x v="0"/>
    <x v="1"/>
  </r>
  <r>
    <s v="2651-SYDN"/>
    <x v="1"/>
    <n v="11"/>
    <x v="1"/>
    <x v="12"/>
    <n v="1"/>
    <s v="Yes"/>
    <n v="0"/>
    <s v="OH"/>
    <s v="Hombre"/>
    <s v="Male"/>
    <x v="51"/>
    <s v="No"/>
    <s v="No"/>
    <x v="0"/>
    <n v="0"/>
    <x v="0"/>
    <x v="0"/>
    <s v="direct debit"/>
    <n v="35"/>
    <x v="1"/>
    <n v="35"/>
    <n v="389"/>
    <x v="2"/>
    <x v="5"/>
    <s v="2021-07-12"/>
    <d v="2021-07-12T00:00:00"/>
    <x v="688"/>
    <s v="Bajo"/>
    <s v="Low"/>
    <n v="32.84275263402143"/>
    <x v="8"/>
    <s v="Teléfono"/>
    <s v="Phone"/>
    <b v="1"/>
    <s v="Yes"/>
    <s v="Cooking"/>
    <x v="1"/>
    <s v="High"/>
    <n v="0.81818181818181823"/>
    <x v="0"/>
    <x v="0"/>
  </r>
  <r>
    <s v="3598-DACM"/>
    <x v="0"/>
    <n v="14"/>
    <x v="0"/>
    <x v="2"/>
    <n v="1"/>
    <s v="Yes"/>
    <n v="0"/>
    <s v="AR"/>
    <s v="Female"/>
    <s v="Female"/>
    <x v="48"/>
    <s v="No"/>
    <s v="Yes"/>
    <x v="0"/>
    <n v="0"/>
    <x v="0"/>
    <x v="1"/>
    <s v="CREDIT CARD"/>
    <n v="33"/>
    <x v="0"/>
    <n v="33"/>
    <n v="471"/>
    <x v="0"/>
    <x v="0"/>
    <s v="2022/11/20"/>
    <d v="2022-11-20T00:00:00"/>
    <x v="751"/>
    <s v="Medio"/>
    <s v="Medium"/>
    <n v="33.247655606602827"/>
    <x v="1"/>
    <s v="SMS"/>
    <s v="SMS"/>
    <b v="0"/>
    <s v="No"/>
    <s v="Gaming"/>
    <x v="1"/>
    <s v="High"/>
    <n v="0.7142857142857143"/>
    <x v="0"/>
    <x v="1"/>
  </r>
  <r>
    <s v="9941-PJCK"/>
    <x v="0"/>
    <n v="59"/>
    <x v="2"/>
    <x v="1"/>
    <n v="1"/>
    <s v="Yes"/>
    <n v="0"/>
    <s v="NM"/>
    <s v="Female"/>
    <s v="Female"/>
    <x v="21"/>
    <s v="No"/>
    <s v="No"/>
    <x v="0"/>
    <n v="0"/>
    <x v="1"/>
    <x v="1"/>
    <s v="CREDIT CARD"/>
    <n v="59"/>
    <x v="0"/>
    <n v="59"/>
    <n v="3485"/>
    <x v="0"/>
    <x v="0"/>
    <s v="2023/02/24"/>
    <d v="2023-02-24T00:00:00"/>
    <x v="35"/>
    <s v="Medio"/>
    <s v="Medium"/>
    <n v="60.488521169967747"/>
    <x v="7"/>
    <s v="Email"/>
    <s v="Email"/>
    <b v="1"/>
    <s v="Yes"/>
    <s v="Cooking"/>
    <x v="2"/>
    <s v="Low"/>
    <n v="3.3898305084745763E-2"/>
    <x v="0"/>
    <x v="0"/>
  </r>
  <r>
    <s v="4710-CFKL"/>
    <x v="1"/>
    <n v="2"/>
    <x v="5"/>
    <x v="5"/>
    <n v="1"/>
    <s v="Yes"/>
    <n v="0"/>
    <s v="NY"/>
    <s v="Female"/>
    <s v="Female"/>
    <x v="15"/>
    <s v="No"/>
    <s v="No"/>
    <x v="0"/>
    <n v="0"/>
    <x v="1"/>
    <x v="0"/>
    <s v="direct debit"/>
    <n v="39"/>
    <x v="1"/>
    <n v="39"/>
    <n v="83"/>
    <x v="1"/>
    <x v="6"/>
    <s v="2023-10-03"/>
    <d v="2023-10-03T00:00:00"/>
    <x v="806"/>
    <s v="Alto"/>
    <s v="High"/>
    <n v="44.361452406347247"/>
    <x v="0"/>
    <s v="Teléfono"/>
    <s v="Phone"/>
    <b v="1"/>
    <s v="Yes"/>
    <s v="Cooking"/>
    <x v="1"/>
    <s v="Low"/>
    <n v="0"/>
    <x v="0"/>
    <x v="0"/>
  </r>
  <r>
    <s v="8701-LLYN"/>
    <x v="0"/>
    <n v="44"/>
    <x v="1"/>
    <x v="13"/>
    <n v="1"/>
    <s v="Yes"/>
    <n v="0"/>
    <s v="WA"/>
    <s v="Hombre"/>
    <s v="Male"/>
    <x v="9"/>
    <s v="No"/>
    <s v="No"/>
    <x v="0"/>
    <n v="0"/>
    <x v="1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Gaming"/>
    <x v="1"/>
    <s v="Medium"/>
    <n v="0.15909090909090909"/>
    <x v="0"/>
    <x v="0"/>
  </r>
  <r>
    <s v="0880-TPSC"/>
    <x v="0"/>
    <n v="9"/>
    <x v="1"/>
    <x v="0"/>
    <n v="0"/>
    <s v="No"/>
    <n v="0"/>
    <s v="OR"/>
    <s v="Female"/>
    <s v="Female"/>
    <x v="20"/>
    <s v="Yes"/>
    <s v="No"/>
    <x v="1"/>
    <n v="5"/>
    <x v="0"/>
    <x v="2"/>
    <s v="CREDIT CARD"/>
    <n v="10"/>
    <x v="0"/>
    <n v="10"/>
    <n v="97"/>
    <x v="0"/>
    <x v="0"/>
    <s v="2020-07-10"/>
    <d v="2020-07-10T00:00:00"/>
    <x v="120"/>
    <s v="Bajo"/>
    <s v="Low"/>
    <n v="10.74472132934107"/>
    <x v="4"/>
    <s v="Teléfono"/>
    <s v="Phone"/>
    <b v="1"/>
    <s v="Yes"/>
    <s v="Reading"/>
    <x v="0"/>
    <s v="Low"/>
    <n v="0.1111111111111111"/>
    <x v="0"/>
    <x v="2"/>
  </r>
  <r>
    <s v="3059-FTFJ"/>
    <x v="1"/>
    <n v="1"/>
    <x v="2"/>
    <x v="3"/>
    <n v="1"/>
    <s v="Yes"/>
    <n v="0"/>
    <s v="MO"/>
    <s v="Hombre"/>
    <s v="Male"/>
    <x v="10"/>
    <s v="No"/>
    <s v="No"/>
    <x v="1"/>
    <n v="2"/>
    <x v="0"/>
    <x v="0"/>
    <s v="PAPER CHECK"/>
    <n v="13"/>
    <x v="3"/>
    <n v="13"/>
    <n v="13"/>
    <x v="4"/>
    <x v="14"/>
    <s v="2021-06-03"/>
    <d v="2021-06-03T00:00:00"/>
    <x v="1300"/>
    <s v="Alto"/>
    <s v="High"/>
    <n v="12.049650281134831"/>
    <x v="8"/>
    <s v="Teléfono"/>
    <s v="Phone"/>
    <b v="1"/>
    <s v="Yes"/>
    <s v="Cooking"/>
    <x v="0"/>
    <s v="High"/>
    <n v="9"/>
    <x v="0"/>
    <x v="0"/>
  </r>
  <r>
    <s v="0796-BSVM"/>
    <x v="0"/>
    <n v="68"/>
    <x v="1"/>
    <x v="31"/>
    <n v="1"/>
    <s v="Yes"/>
    <n v="0"/>
    <s v="GA"/>
    <s v="Hombre"/>
    <s v="Male"/>
    <x v="46"/>
    <s v="No"/>
    <s v="No"/>
    <x v="1"/>
    <n v="6"/>
    <x v="1"/>
    <x v="2"/>
    <s v="direct debit"/>
    <n v="35"/>
    <x v="1"/>
    <n v="35"/>
    <n v="2379"/>
    <x v="0"/>
    <x v="0"/>
    <s v="2023-06-02"/>
    <d v="2023-06-02T00:00:00"/>
    <x v="658"/>
    <s v="Medio"/>
    <s v="Medium"/>
    <n v="30.287627079228969"/>
    <x v="3"/>
    <s v="SMS"/>
    <s v="SMS"/>
    <b v="0"/>
    <s v="No"/>
    <s v="Gaming"/>
    <x v="1"/>
    <s v="Medium"/>
    <n v="8.8235294117647065E-2"/>
    <x v="2"/>
    <x v="0"/>
  </r>
  <r>
    <s v="2368-XQTX"/>
    <x v="0"/>
    <n v="1"/>
    <x v="1"/>
    <x v="0"/>
    <n v="0"/>
    <s v="No"/>
    <n v="0"/>
    <s v="ME"/>
    <s v="Female"/>
    <s v="Female"/>
    <x v="29"/>
    <s v="No"/>
    <s v="Yes"/>
    <x v="1"/>
    <n v="4"/>
    <x v="0"/>
    <x v="2"/>
    <s v="CREDIT CARD"/>
    <n v="6"/>
    <x v="0"/>
    <n v="6"/>
    <n v="6"/>
    <x v="0"/>
    <x v="0"/>
    <s v="2023/12/27"/>
    <d v="2023-12-27T00:00:00"/>
    <x v="532"/>
    <s v="Bajo"/>
    <s v="Low"/>
    <n v="6.5249892411634498"/>
    <x v="6"/>
    <s v="Teléfono"/>
    <s v="Phone"/>
    <b v="0"/>
    <s v="No"/>
    <s v="Cooking"/>
    <x v="0"/>
    <s v="High"/>
    <n v="8"/>
    <x v="0"/>
    <x v="1"/>
  </r>
  <r>
    <s v="2574-GKGW"/>
    <x v="0"/>
    <n v="65"/>
    <x v="1"/>
    <x v="5"/>
    <n v="1"/>
    <s v="Yes"/>
    <n v="0"/>
    <s v="MN"/>
    <s v="Hombre"/>
    <s v="Male"/>
    <x v="51"/>
    <s v="No"/>
    <s v="No"/>
    <x v="0"/>
    <n v="0"/>
    <x v="1"/>
    <x v="2"/>
    <s v="direct debit"/>
    <n v="41"/>
    <x v="1"/>
    <n v="41"/>
    <n v="2675"/>
    <x v="0"/>
    <x v="0"/>
    <s v="2022-10-09"/>
    <d v="2022-10-09T00:00:00"/>
    <x v="282"/>
    <s v="Bajo"/>
    <s v="Low"/>
    <n v="47.235476474504509"/>
    <x v="1"/>
    <s v="Teléfono"/>
    <s v="Phone"/>
    <b v="0"/>
    <s v="No"/>
    <s v="Reading"/>
    <x v="1"/>
    <s v="High"/>
    <n v="0.15384615384615385"/>
    <x v="0"/>
    <x v="0"/>
  </r>
  <r>
    <s v="8190-FMJO"/>
    <x v="1"/>
    <n v="9"/>
    <x v="2"/>
    <x v="9"/>
    <n v="1"/>
    <s v="Yes"/>
    <n v="0"/>
    <s v="MN"/>
    <s v="Hombre"/>
    <s v="Male"/>
    <x v="2"/>
    <s v="No"/>
    <s v="Yes"/>
    <x v="0"/>
    <n v="0"/>
    <x v="0"/>
    <x v="0"/>
    <s v="direct debit"/>
    <n v="21"/>
    <x v="1"/>
    <n v="21"/>
    <n v="189"/>
    <x v="2"/>
    <x v="15"/>
    <s v="2021/08/18"/>
    <d v="2021-08-18T00:00:00"/>
    <x v="1142"/>
    <s v="Medio"/>
    <s v="Medium"/>
    <n v="22.238671828972311"/>
    <x v="10"/>
    <s v="Teléfono"/>
    <s v="Phone"/>
    <b v="1"/>
    <s v="Yes"/>
    <s v="Reading"/>
    <x v="0"/>
    <s v="Medium"/>
    <n v="0.77777777777777779"/>
    <x v="0"/>
    <x v="1"/>
  </r>
  <r>
    <s v="1866-WPOS"/>
    <x v="0"/>
    <n v="29"/>
    <x v="1"/>
    <x v="0"/>
    <n v="0"/>
    <s v="No"/>
    <n v="0"/>
    <s v="SC"/>
    <s v="Female"/>
    <s v="Female"/>
    <x v="37"/>
    <s v="Yes"/>
    <s v="No"/>
    <x v="1"/>
    <n v="5"/>
    <x v="0"/>
    <x v="1"/>
    <s v="CREDIT CARD"/>
    <n v="6"/>
    <x v="0"/>
    <n v="6"/>
    <n v="183"/>
    <x v="0"/>
    <x v="0"/>
    <s v="2022-12-15"/>
    <d v="2022-12-15T00:00:00"/>
    <x v="1249"/>
    <s v="Alto"/>
    <s v="High"/>
    <n v="5.3712431426684653"/>
    <x v="3"/>
    <s v="SMS"/>
    <s v="SMS"/>
    <b v="1"/>
    <s v="Yes"/>
    <s v="Running"/>
    <x v="0"/>
    <s v="Medium"/>
    <n v="0.20689655172413793"/>
    <x v="0"/>
    <x v="2"/>
  </r>
  <r>
    <s v="0164-JYIQ"/>
    <x v="0"/>
    <n v="5"/>
    <x v="1"/>
    <x v="15"/>
    <n v="1"/>
    <s v="Yes"/>
    <n v="0"/>
    <s v="CT"/>
    <s v="Female"/>
    <s v="Female"/>
    <x v="0"/>
    <s v="No"/>
    <s v="No"/>
    <x v="0"/>
    <n v="0"/>
    <x v="0"/>
    <x v="1"/>
    <s v="CREDIT CARD"/>
    <n v="32"/>
    <x v="0"/>
    <n v="32"/>
    <n v="168"/>
    <x v="0"/>
    <x v="0"/>
    <s v="2023-11-10"/>
    <d v="2023-11-10T00:00:00"/>
    <x v="75"/>
    <s v="Medio"/>
    <s v="Medium"/>
    <n v="30.993352245217039"/>
    <x v="10"/>
    <s v="Email"/>
    <s v="Email"/>
    <b v="1"/>
    <s v="Yes"/>
    <s v="Reading"/>
    <x v="1"/>
    <s v="Medium"/>
    <n v="1.4"/>
    <x v="2"/>
    <x v="0"/>
  </r>
  <r>
    <s v="2693-SKPV"/>
    <x v="0"/>
    <n v="70"/>
    <x v="1"/>
    <x v="2"/>
    <n v="1"/>
    <s v="Yes"/>
    <n v="0"/>
    <s v="FL"/>
    <s v="Female"/>
    <s v="Female"/>
    <x v="34"/>
    <s v="No"/>
    <s v="Yes"/>
    <x v="0"/>
    <n v="0"/>
    <x v="1"/>
    <x v="2"/>
    <s v="CREDIT CARD"/>
    <n v="25"/>
    <x v="0"/>
    <n v="25"/>
    <n v="1766"/>
    <x v="0"/>
    <x v="0"/>
    <s v="2022/04/21"/>
    <d v="2022-04-21T00:00:00"/>
    <x v="423"/>
    <s v="Bajo"/>
    <s v="Low"/>
    <n v="20.442053152468311"/>
    <x v="3"/>
    <s v="Teléfono"/>
    <s v="Phone"/>
    <b v="1"/>
    <s v="Yes"/>
    <s v="Reading"/>
    <x v="0"/>
    <s v="Medium"/>
    <n v="8.5714285714285715E-2"/>
    <x v="0"/>
    <x v="1"/>
  </r>
  <r>
    <s v="1250-STMT"/>
    <x v="0"/>
    <n v="58"/>
    <x v="1"/>
    <x v="5"/>
    <n v="1"/>
    <s v="Yes"/>
    <n v="0"/>
    <s v="SD"/>
    <s v="Hombre"/>
    <s v="Male"/>
    <x v="26"/>
    <s v="No"/>
    <s v="No"/>
    <x v="0"/>
    <n v="0"/>
    <x v="1"/>
    <x v="0"/>
    <s v="direct debit"/>
    <n v="41"/>
    <x v="1"/>
    <n v="41"/>
    <n v="2360"/>
    <x v="0"/>
    <x v="0"/>
    <s v="2022/02/10"/>
    <d v="2022-02-10T00:00:00"/>
    <x v="643"/>
    <s v="Medio"/>
    <s v="Medium"/>
    <n v="47.417468617268788"/>
    <x v="3"/>
    <s v="Teléfono"/>
    <s v="Phone"/>
    <b v="0"/>
    <s v="No"/>
    <s v="Reading"/>
    <x v="1"/>
    <s v="Medium"/>
    <n v="0.10344827586206896"/>
    <x v="0"/>
    <x v="0"/>
  </r>
  <r>
    <s v="0704-PWSI"/>
    <x v="0"/>
    <n v="75"/>
    <x v="1"/>
    <x v="0"/>
    <n v="0"/>
    <s v="No"/>
    <n v="0"/>
    <s v="TN"/>
    <s v="Female"/>
    <s v="Female"/>
    <x v="8"/>
    <s v="Yes"/>
    <s v="No"/>
    <x v="0"/>
    <n v="0"/>
    <x v="0"/>
    <x v="2"/>
    <s v="CREDIT CARD"/>
    <n v="13"/>
    <x v="0"/>
    <n v="13"/>
    <n v="981"/>
    <x v="0"/>
    <x v="0"/>
    <s v="2022-10-21"/>
    <d v="2022-10-21T00:00:00"/>
    <x v="302"/>
    <s v="Alto"/>
    <s v="High"/>
    <n v="13.863819251717279"/>
    <x v="8"/>
    <s v="Email"/>
    <s v="Email"/>
    <b v="0"/>
    <s v="No"/>
    <s v="Running"/>
    <x v="0"/>
    <s v="High"/>
    <n v="0.12"/>
    <x v="0"/>
    <x v="2"/>
  </r>
  <r>
    <s v="4120-REOY"/>
    <x v="1"/>
    <n v="1"/>
    <x v="1"/>
    <x v="21"/>
    <n v="1"/>
    <s v="Yes"/>
    <n v="0"/>
    <s v="PA"/>
    <s v="Hombre"/>
    <s v="Male"/>
    <x v="22"/>
    <s v="Yes"/>
    <s v="No"/>
    <x v="0"/>
    <n v="0"/>
    <x v="0"/>
    <x v="0"/>
    <s v="CREDIT CARD"/>
    <n v="35"/>
    <x v="0"/>
    <n v="35"/>
    <n v="35"/>
    <x v="3"/>
    <x v="7"/>
    <s v="2020/03/15"/>
    <d v="2020-03-15T00:00:00"/>
    <x v="66"/>
    <s v="Medio"/>
    <s v="Medium"/>
    <n v="31.55553878939271"/>
    <x v="3"/>
    <s v="Email"/>
    <s v="Email"/>
    <b v="0"/>
    <s v="No"/>
    <s v="Reading"/>
    <x v="1"/>
    <s v="Medium"/>
    <n v="6"/>
    <x v="2"/>
    <x v="2"/>
  </r>
  <r>
    <s v="2617-UYYQ"/>
    <x v="1"/>
    <n v="1"/>
    <x v="0"/>
    <x v="0"/>
    <n v="0"/>
    <s v="No"/>
    <n v="0"/>
    <s v="AL"/>
    <s v="Female"/>
    <s v="Female"/>
    <x v="58"/>
    <s v="No"/>
    <s v="No"/>
    <x v="0"/>
    <n v="0"/>
    <x v="0"/>
    <x v="0"/>
    <s v="CREDIT CARD"/>
    <n v="10"/>
    <x v="0"/>
    <n v="10"/>
    <n v="10"/>
    <x v="1"/>
    <x v="8"/>
    <s v="2020-04-30"/>
    <d v="2020-04-30T00:00:00"/>
    <x v="357"/>
    <s v="Medio"/>
    <s v="Medium"/>
    <n v="9.3371500225584469"/>
    <x v="7"/>
    <s v="Email"/>
    <s v="Email"/>
    <b v="0"/>
    <s v="No"/>
    <s v="Cooking"/>
    <x v="0"/>
    <s v="Low"/>
    <n v="2"/>
    <x v="0"/>
    <x v="0"/>
  </r>
  <r>
    <s v="7431-RTYN"/>
    <x v="0"/>
    <n v="53"/>
    <x v="1"/>
    <x v="0"/>
    <n v="0"/>
    <s v="No"/>
    <n v="0"/>
    <s v="LA"/>
    <s v="Hombre"/>
    <s v="Male"/>
    <x v="18"/>
    <s v="No"/>
    <s v="No"/>
    <x v="1"/>
    <n v="2"/>
    <x v="0"/>
    <x v="2"/>
    <s v="CREDIT CARD"/>
    <n v="9"/>
    <x v="0"/>
    <n v="9"/>
    <n v="494"/>
    <x v="0"/>
    <x v="0"/>
    <s v="2020-05-02"/>
    <d v="2020-05-02T00:00:00"/>
    <x v="1301"/>
    <s v="Alto"/>
    <s v="High"/>
    <n v="10.7292997181485"/>
    <x v="10"/>
    <s v="SMS"/>
    <s v="SMS"/>
    <b v="1"/>
    <s v="Yes"/>
    <s v="Cooking"/>
    <x v="0"/>
    <s v="Medium"/>
    <n v="0.13207547169811321"/>
    <x v="0"/>
    <x v="0"/>
  </r>
  <r>
    <s v="7409-RROC"/>
    <x v="0"/>
    <n v="6"/>
    <x v="1"/>
    <x v="15"/>
    <n v="1"/>
    <s v="Yes"/>
    <n v="0"/>
    <s v="NC"/>
    <s v="Female"/>
    <s v="Female"/>
    <x v="37"/>
    <s v="Yes"/>
    <s v="No"/>
    <x v="1"/>
    <n v="4"/>
    <x v="0"/>
    <x v="0"/>
    <s v="direct debit"/>
    <n v="23"/>
    <x v="1"/>
    <n v="23"/>
    <n v="150"/>
    <x v="0"/>
    <x v="0"/>
    <s v="2022/11/14"/>
    <d v="2022-11-14T00:00:00"/>
    <x v="824"/>
    <s v="Bajo"/>
    <s v="Low"/>
    <n v="19.83757834545564"/>
    <x v="10"/>
    <s v="Teléfono"/>
    <s v="Phone"/>
    <b v="0"/>
    <s v="No"/>
    <s v="Reading"/>
    <x v="0"/>
    <s v="Medium"/>
    <n v="1.1666666666666667"/>
    <x v="2"/>
    <x v="2"/>
  </r>
  <r>
    <s v="0600-QGOV"/>
    <x v="0"/>
    <n v="53"/>
    <x v="1"/>
    <x v="7"/>
    <n v="0"/>
    <s v="No"/>
    <n v="51"/>
    <s v="TX"/>
    <s v="Hombre"/>
    <s v="Male"/>
    <x v="13"/>
    <s v="No"/>
    <s v="No"/>
    <x v="0"/>
    <n v="0"/>
    <x v="0"/>
    <x v="2"/>
    <s v="CREDIT CARD"/>
    <n v="27"/>
    <x v="0"/>
    <n v="27"/>
    <n v="1413"/>
    <x v="0"/>
    <x v="0"/>
    <s v="2020/02/01"/>
    <d v="2020-02-01T00:00:00"/>
    <x v="396"/>
    <s v="Alto"/>
    <s v="High"/>
    <n v="30.97240602590146"/>
    <x v="0"/>
    <s v="Teléfono"/>
    <s v="Phone"/>
    <b v="1"/>
    <s v="Yes"/>
    <s v="Reading"/>
    <x v="1"/>
    <s v="Low"/>
    <n v="0"/>
    <x v="0"/>
    <x v="0"/>
  </r>
  <r>
    <s v="8400-NAYB"/>
    <x v="1"/>
    <n v="52"/>
    <x v="3"/>
    <x v="9"/>
    <n v="1"/>
    <s v="Yes"/>
    <n v="0"/>
    <s v="MO"/>
    <s v="Hombre"/>
    <s v="Male"/>
    <x v="14"/>
    <s v="No"/>
    <s v="No"/>
    <x v="0"/>
    <n v="0"/>
    <x v="0"/>
    <x v="1"/>
    <s v="direct debit"/>
    <n v="45"/>
    <x v="1"/>
    <n v="45"/>
    <n v="2331"/>
    <x v="5"/>
    <x v="11"/>
    <s v="2022-11-14"/>
    <d v="2022-11-14T00:00:00"/>
    <x v="476"/>
    <s v="Bajo"/>
    <s v="Low"/>
    <n v="37.130056610453003"/>
    <x v="6"/>
    <s v="Email"/>
    <s v="Email"/>
    <b v="0"/>
    <s v="No"/>
    <s v="Running"/>
    <x v="1"/>
    <s v="High"/>
    <n v="0.15384615384615385"/>
    <x v="0"/>
    <x v="0"/>
  </r>
  <r>
    <s v="0080-FUPZ"/>
    <x v="0"/>
    <n v="71"/>
    <x v="1"/>
    <x v="3"/>
    <n v="1"/>
    <s v="Yes"/>
    <n v="0"/>
    <s v="FL"/>
    <s v="Female"/>
    <s v="Female"/>
    <x v="9"/>
    <s v="No"/>
    <s v="No"/>
    <x v="0"/>
    <n v="0"/>
    <x v="0"/>
    <x v="2"/>
    <s v="CREDIT CARD"/>
    <n v="17"/>
    <x v="0"/>
    <n v="17"/>
    <n v="1219"/>
    <x v="0"/>
    <x v="0"/>
    <s v="2022/10/17"/>
    <d v="2022-10-17T00:00:00"/>
    <x v="139"/>
    <s v="Alto"/>
    <s v="High"/>
    <n v="14.051415704565789"/>
    <x v="9"/>
    <s v="SMS"/>
    <s v="SMS"/>
    <b v="0"/>
    <s v="No"/>
    <s v="Cooking"/>
    <x v="0"/>
    <s v="Medium"/>
    <n v="7.0422535211267609E-2"/>
    <x v="0"/>
    <x v="0"/>
  </r>
  <r>
    <s v="1672-YRMP"/>
    <x v="1"/>
    <n v="1"/>
    <x v="4"/>
    <x v="9"/>
    <n v="1"/>
    <s v="Yes"/>
    <n v="0"/>
    <s v="MI"/>
    <s v="Female"/>
    <s v="Female"/>
    <x v="11"/>
    <s v="No"/>
    <s v="No"/>
    <x v="0"/>
    <n v="0"/>
    <x v="0"/>
    <x v="0"/>
    <s v="direct debit"/>
    <n v="35"/>
    <x v="1"/>
    <n v="35"/>
    <n v="35"/>
    <x v="1"/>
    <x v="6"/>
    <s v="2021-07-11"/>
    <d v="2021-07-11T00:00:00"/>
    <x v="698"/>
    <s v="Bajo"/>
    <s v="Low"/>
    <n v="40.447760679099197"/>
    <x v="9"/>
    <s v="Email"/>
    <s v="Email"/>
    <b v="0"/>
    <s v="No"/>
    <s v="Gaming"/>
    <x v="1"/>
    <s v="Medium"/>
    <n v="5"/>
    <x v="0"/>
    <x v="0"/>
  </r>
  <r>
    <s v="0746-BNGH"/>
    <x v="0"/>
    <n v="2"/>
    <x v="0"/>
    <x v="23"/>
    <n v="0"/>
    <s v="No"/>
    <n v="5"/>
    <s v="WY"/>
    <s v="Female"/>
    <s v="Female"/>
    <x v="57"/>
    <s v="Yes"/>
    <s v="No"/>
    <x v="0"/>
    <n v="0"/>
    <x v="0"/>
    <x v="0"/>
    <s v="direct debit"/>
    <n v="22"/>
    <x v="1"/>
    <n v="22"/>
    <n v="40"/>
    <x v="0"/>
    <x v="0"/>
    <s v="2020-07-26"/>
    <d v="2020-07-26T00:00:00"/>
    <x v="574"/>
    <s v="Bajo"/>
    <s v="Low"/>
    <n v="20.196642888175159"/>
    <x v="4"/>
    <s v="SMS"/>
    <s v="SMS"/>
    <b v="0"/>
    <s v="No"/>
    <s v="Cooking"/>
    <x v="0"/>
    <s v="Low"/>
    <n v="0.5"/>
    <x v="0"/>
    <x v="2"/>
  </r>
  <r>
    <s v="2122-YSIQ"/>
    <x v="0"/>
    <n v="30"/>
    <x v="1"/>
    <x v="2"/>
    <n v="1"/>
    <s v="Yes"/>
    <n v="0"/>
    <s v="AL"/>
    <s v="Hombre"/>
    <s v="Male"/>
    <x v="49"/>
    <s v="No"/>
    <s v="No"/>
    <x v="0"/>
    <n v="0"/>
    <x v="1"/>
    <x v="0"/>
    <s v="CREDIT CARD"/>
    <n v="48"/>
    <x v="0"/>
    <n v="48"/>
    <n v="1428"/>
    <x v="0"/>
    <x v="0"/>
    <s v="2020/06/06"/>
    <d v="2020-06-06T00:00:00"/>
    <x v="492"/>
    <s v="Medio"/>
    <s v="Medium"/>
    <n v="52.665927033708357"/>
    <x v="1"/>
    <s v="Teléfono"/>
    <s v="Phone"/>
    <b v="0"/>
    <s v="No"/>
    <s v="Cooking"/>
    <x v="1"/>
    <s v="High"/>
    <n v="0.33333333333333331"/>
    <x v="0"/>
    <x v="0"/>
  </r>
  <r>
    <s v="4047-DBWY"/>
    <x v="1"/>
    <n v="4"/>
    <x v="1"/>
    <x v="12"/>
    <n v="1"/>
    <s v="Yes"/>
    <n v="0"/>
    <s v="MI"/>
    <s v="Female"/>
    <s v="Female"/>
    <x v="6"/>
    <s v="No"/>
    <s v="Yes"/>
    <x v="0"/>
    <n v="0"/>
    <x v="0"/>
    <x v="0"/>
    <s v="direct debit"/>
    <n v="34"/>
    <x v="1"/>
    <n v="34"/>
    <n v="129"/>
    <x v="2"/>
    <x v="19"/>
    <s v="2020/02/25"/>
    <d v="2020-02-25T00:00:00"/>
    <x v="1302"/>
    <s v="Alto"/>
    <s v="High"/>
    <n v="33.042842264537633"/>
    <x v="6"/>
    <s v="Teléfono"/>
    <s v="Phone"/>
    <b v="0"/>
    <s v="No"/>
    <s v="Reading"/>
    <x v="1"/>
    <s v="High"/>
    <n v="2"/>
    <x v="0"/>
    <x v="0"/>
  </r>
  <r>
    <s v="1615-ODBY"/>
    <x v="0"/>
    <n v="44"/>
    <x v="2"/>
    <x v="0"/>
    <n v="0"/>
    <s v="No"/>
    <n v="0"/>
    <s v="AK"/>
    <s v="Female"/>
    <s v="Female"/>
    <x v="7"/>
    <s v="No"/>
    <s v="No"/>
    <x v="0"/>
    <n v="0"/>
    <x v="0"/>
    <x v="2"/>
    <s v="direct debit"/>
    <n v="10"/>
    <x v="1"/>
    <n v="10"/>
    <n v="432"/>
    <x v="0"/>
    <x v="0"/>
    <s v="2020-09-08"/>
    <d v="2020-09-08T00:00:00"/>
    <x v="576"/>
    <s v="Bajo"/>
    <s v="Low"/>
    <n v="8.7201610259614011"/>
    <x v="10"/>
    <s v="SMS"/>
    <s v="SMS"/>
    <b v="0"/>
    <s v="No"/>
    <s v="Running"/>
    <x v="0"/>
    <s v="Medium"/>
    <n v="0.15909090909090909"/>
    <x v="0"/>
    <x v="0"/>
  </r>
  <r>
    <s v="0533-DQZK"/>
    <x v="1"/>
    <n v="16"/>
    <x v="4"/>
    <x v="33"/>
    <n v="1"/>
    <s v="Yes"/>
    <n v="0"/>
    <s v="NJ"/>
    <s v="Female"/>
    <s v="Female"/>
    <x v="47"/>
    <s v="Yes"/>
    <s v="No"/>
    <x v="0"/>
    <n v="0"/>
    <x v="0"/>
    <x v="0"/>
    <s v="direct debit"/>
    <n v="31"/>
    <x v="1"/>
    <n v="31"/>
    <n v="482"/>
    <x v="2"/>
    <x v="5"/>
    <s v="2020-01-29"/>
    <d v="2020-01-29T00:00:00"/>
    <x v="571"/>
    <s v="Bajo"/>
    <s v="Low"/>
    <n v="37.006976482735169"/>
    <x v="2"/>
    <s v="SMS"/>
    <s v="SMS"/>
    <b v="1"/>
    <s v="Yes"/>
    <s v="Running"/>
    <x v="1"/>
    <s v="Medium"/>
    <n v="0.25"/>
    <x v="1"/>
    <x v="2"/>
  </r>
  <r>
    <s v="9754-UBUS"/>
    <x v="0"/>
    <n v="7"/>
    <x v="2"/>
    <x v="15"/>
    <n v="1"/>
    <s v="Yes"/>
    <n v="0"/>
    <s v="MN"/>
    <s v="Hombre"/>
    <s v="Male"/>
    <x v="0"/>
    <s v="No"/>
    <s v="No"/>
    <x v="0"/>
    <n v="0"/>
    <x v="1"/>
    <x v="0"/>
    <s v="CREDIT CARD"/>
    <n v="37"/>
    <x v="0"/>
    <n v="37"/>
    <n v="254"/>
    <x v="0"/>
    <x v="0"/>
    <s v="2020/03/30"/>
    <d v="2020-03-30T00:00:00"/>
    <x v="871"/>
    <s v="Alto"/>
    <s v="High"/>
    <n v="30.716789020587449"/>
    <x v="5"/>
    <s v="Email"/>
    <s v="Email"/>
    <b v="1"/>
    <s v="Yes"/>
    <s v="Cooking"/>
    <x v="1"/>
    <s v="Medium"/>
    <n v="0.42857142857142855"/>
    <x v="2"/>
    <x v="0"/>
  </r>
  <r>
    <s v="8378-UHEK"/>
    <x v="0"/>
    <n v="10"/>
    <x v="1"/>
    <x v="18"/>
    <n v="1"/>
    <s v="Yes"/>
    <n v="0"/>
    <s v="NJ"/>
    <s v="Female"/>
    <s v="Female"/>
    <x v="57"/>
    <s v="Yes"/>
    <s v="No"/>
    <x v="0"/>
    <n v="0"/>
    <x v="0"/>
    <x v="0"/>
    <s v="direct debit"/>
    <n v="41"/>
    <x v="1"/>
    <n v="41"/>
    <n v="398"/>
    <x v="0"/>
    <x v="0"/>
    <s v="2021-12-04"/>
    <d v="2021-12-04T00:00:00"/>
    <x v="164"/>
    <s v="Bajo"/>
    <s v="Low"/>
    <n v="48.913530417627747"/>
    <x v="10"/>
    <s v="SMS"/>
    <s v="SMS"/>
    <b v="0"/>
    <s v="No"/>
    <s v="Reading"/>
    <x v="1"/>
    <s v="Medium"/>
    <n v="0.7"/>
    <x v="0"/>
    <x v="2"/>
  </r>
  <r>
    <s v="1149-USPU"/>
    <x v="1"/>
    <n v="4"/>
    <x v="3"/>
    <x v="12"/>
    <n v="1"/>
    <s v="Yes"/>
    <n v="0"/>
    <s v="NV"/>
    <s v="Hombre"/>
    <s v="Male"/>
    <x v="33"/>
    <s v="Yes"/>
    <s v="No"/>
    <x v="0"/>
    <n v="0"/>
    <x v="0"/>
    <x v="0"/>
    <s v="direct debit"/>
    <n v="29"/>
    <x v="1"/>
    <n v="29"/>
    <n v="119"/>
    <x v="1"/>
    <x v="6"/>
    <s v="2023-06-14"/>
    <d v="2023-06-14T00:00:00"/>
    <x v="641"/>
    <s v="Alto"/>
    <s v="High"/>
    <n v="23.662111028323629"/>
    <x v="7"/>
    <s v="Email"/>
    <s v="Email"/>
    <b v="0"/>
    <s v="No"/>
    <s v="Running"/>
    <x v="0"/>
    <s v="Low"/>
    <n v="0.5"/>
    <x v="0"/>
    <x v="2"/>
  </r>
  <r>
    <s v="7993-LJYW"/>
    <x v="0"/>
    <n v="12"/>
    <x v="1"/>
    <x v="0"/>
    <n v="0"/>
    <s v="No"/>
    <n v="0"/>
    <s v="MT"/>
    <s v="Female"/>
    <s v="Female"/>
    <x v="5"/>
    <s v="No"/>
    <s v="No"/>
    <x v="1"/>
    <n v="4"/>
    <x v="0"/>
    <x v="2"/>
    <s v="CREDIT CARD"/>
    <n v="11"/>
    <x v="0"/>
    <n v="11"/>
    <n v="133"/>
    <x v="0"/>
    <x v="0"/>
    <s v="2021-11-08"/>
    <d v="2021-11-08T00:00:00"/>
    <x v="1303"/>
    <s v="Medio"/>
    <s v="Medium"/>
    <n v="10.202067937423889"/>
    <x v="9"/>
    <s v="SMS"/>
    <s v="SMS"/>
    <b v="0"/>
    <s v="No"/>
    <s v="Gaming"/>
    <x v="0"/>
    <s v="Medium"/>
    <n v="0.41666666666666669"/>
    <x v="0"/>
    <x v="0"/>
  </r>
  <r>
    <s v="7049-NNVJ"/>
    <x v="0"/>
    <n v="58"/>
    <x v="1"/>
    <x v="1"/>
    <n v="1"/>
    <s v="Yes"/>
    <n v="0"/>
    <s v="AK"/>
    <s v="Female"/>
    <s v="Female"/>
    <x v="58"/>
    <s v="No"/>
    <s v="No"/>
    <x v="1"/>
    <n v="2"/>
    <x v="0"/>
    <x v="1"/>
    <s v="direct debit"/>
    <n v="42"/>
    <x v="1"/>
    <n v="42"/>
    <n v="2465"/>
    <x v="0"/>
    <x v="0"/>
    <s v="2020-10-03"/>
    <d v="2020-10-03T00:00:00"/>
    <x v="1304"/>
    <s v="Alto"/>
    <s v="High"/>
    <n v="48.84427741748727"/>
    <x v="8"/>
    <s v="SMS"/>
    <s v="SMS"/>
    <b v="1"/>
    <s v="Yes"/>
    <s v="Cooking"/>
    <x v="1"/>
    <s v="High"/>
    <n v="0.15517241379310345"/>
    <x v="0"/>
    <x v="0"/>
  </r>
  <r>
    <s v="9286-UNMO"/>
    <x v="0"/>
    <n v="16"/>
    <x v="1"/>
    <x v="4"/>
    <n v="1"/>
    <s v="Yes"/>
    <n v="0"/>
    <s v="KS"/>
    <s v="Hombre"/>
    <s v="Male"/>
    <x v="15"/>
    <s v="No"/>
    <s v="No"/>
    <x v="0"/>
    <n v="0"/>
    <x v="1"/>
    <x v="1"/>
    <s v="direct debit"/>
    <n v="44"/>
    <x v="1"/>
    <n v="44"/>
    <n v="720"/>
    <x v="0"/>
    <x v="0"/>
    <s v="2020/09/22"/>
    <d v="2020-09-22T00:00:00"/>
    <x v="98"/>
    <s v="Medio"/>
    <s v="Medium"/>
    <n v="50.519718000603582"/>
    <x v="3"/>
    <s v="SMS"/>
    <s v="SMS"/>
    <b v="0"/>
    <s v="No"/>
    <s v="Reading"/>
    <x v="1"/>
    <s v="Medium"/>
    <n v="0.375"/>
    <x v="0"/>
    <x v="0"/>
  </r>
  <r>
    <s v="7396-JTUO"/>
    <x v="1"/>
    <n v="1"/>
    <x v="0"/>
    <x v="5"/>
    <n v="1"/>
    <s v="Yes"/>
    <n v="0"/>
    <s v="OH"/>
    <s v="Female"/>
    <s v="Female"/>
    <x v="9"/>
    <s v="No"/>
    <s v="No"/>
    <x v="0"/>
    <n v="0"/>
    <x v="0"/>
    <x v="0"/>
    <s v="direct debit"/>
    <n v="56"/>
    <x v="1"/>
    <n v="56"/>
    <n v="56"/>
    <x v="1"/>
    <x v="12"/>
    <s v="2023-07-23"/>
    <d v="2023-07-23T00:00:00"/>
    <x v="953"/>
    <s v="Bajo"/>
    <s v="Low"/>
    <n v="60.706130005115043"/>
    <x v="10"/>
    <s v="Email"/>
    <s v="Email"/>
    <b v="1"/>
    <s v="Yes"/>
    <s v="Cooking"/>
    <x v="2"/>
    <s v="Medium"/>
    <n v="7"/>
    <x v="0"/>
    <x v="0"/>
  </r>
  <r>
    <s v="7319-CHWZ"/>
    <x v="0"/>
    <n v="29"/>
    <x v="1"/>
    <x v="23"/>
    <n v="1"/>
    <s v="Yes"/>
    <n v="0"/>
    <s v="WY"/>
    <s v="Female"/>
    <s v="Female"/>
    <x v="29"/>
    <s v="No"/>
    <s v="Yes"/>
    <x v="0"/>
    <n v="0"/>
    <x v="0"/>
    <x v="2"/>
    <s v="direct debit"/>
    <n v="53"/>
    <x v="1"/>
    <n v="53"/>
    <n v="1536"/>
    <x v="0"/>
    <x v="0"/>
    <s v="2021-03-03"/>
    <d v="2021-03-03T00:00:00"/>
    <x v="1305"/>
    <s v="Medio"/>
    <s v="Medium"/>
    <n v="54.049726310141423"/>
    <x v="2"/>
    <s v="Teléfono"/>
    <s v="Phone"/>
    <b v="1"/>
    <s v="Yes"/>
    <s v="Cooking"/>
    <x v="1"/>
    <s v="Medium"/>
    <n v="0.13793103448275862"/>
    <x v="0"/>
    <x v="1"/>
  </r>
  <r>
    <s v="4993-XFBS"/>
    <x v="0"/>
    <n v="37"/>
    <x v="1"/>
    <x v="0"/>
    <n v="0"/>
    <s v="No"/>
    <n v="0"/>
    <s v="MO"/>
    <s v="Female"/>
    <s v="Female"/>
    <x v="28"/>
    <s v="No"/>
    <s v="No"/>
    <x v="1"/>
    <n v="6"/>
    <x v="0"/>
    <x v="0"/>
    <s v="direct debit"/>
    <n v="9"/>
    <x v="1"/>
    <n v="9"/>
    <n v="337"/>
    <x v="0"/>
    <x v="0"/>
    <s v="2021-12-20"/>
    <d v="2021-12-20T00:00:00"/>
    <x v="1207"/>
    <s v="Alto"/>
    <s v="High"/>
    <n v="7.3719413996864258"/>
    <x v="6"/>
    <s v="Teléfono"/>
    <s v="Phone"/>
    <b v="0"/>
    <s v="No"/>
    <s v="Cooking"/>
    <x v="0"/>
    <s v="High"/>
    <n v="0.21621621621621623"/>
    <x v="0"/>
    <x v="0"/>
  </r>
  <r>
    <s v="0772-BJJG"/>
    <x v="0"/>
    <n v="5"/>
    <x v="1"/>
    <x v="0"/>
    <n v="0"/>
    <s v="No"/>
    <n v="0"/>
    <s v="NV"/>
    <s v="Female"/>
    <s v="Female"/>
    <x v="4"/>
    <s v="No"/>
    <s v="No"/>
    <x v="0"/>
    <n v="0"/>
    <x v="0"/>
    <x v="0"/>
    <s v="CREDIT CARD"/>
    <n v="9"/>
    <x v="0"/>
    <n v="9"/>
    <n v="47"/>
    <x v="0"/>
    <x v="0"/>
    <s v="2021/02/15"/>
    <d v="2021-02-15T00:00:00"/>
    <x v="1040"/>
    <s v="Bajo"/>
    <s v="Low"/>
    <n v="8.2753208833152065"/>
    <x v="10"/>
    <s v="Email"/>
    <s v="Email"/>
    <b v="1"/>
    <s v="Yes"/>
    <s v="Running"/>
    <x v="0"/>
    <s v="Medium"/>
    <n v="1.4"/>
    <x v="0"/>
    <x v="0"/>
  </r>
  <r>
    <s v="0541-OGKV"/>
    <x v="0"/>
    <n v="64"/>
    <x v="1"/>
    <x v="0"/>
    <n v="0"/>
    <s v="No"/>
    <n v="0"/>
    <s v="VT"/>
    <s v="Female"/>
    <s v="Female"/>
    <x v="46"/>
    <s v="No"/>
    <s v="No"/>
    <x v="1"/>
    <n v="4"/>
    <x v="0"/>
    <x v="2"/>
    <s v="direct debit"/>
    <n v="9"/>
    <x v="1"/>
    <n v="9"/>
    <n v="550"/>
    <x v="0"/>
    <x v="0"/>
    <s v="2020/02/01"/>
    <d v="2020-02-01T00:00:00"/>
    <x v="1306"/>
    <s v="Bajo"/>
    <s v="Low"/>
    <n v="10.11050617279785"/>
    <x v="4"/>
    <s v="Email"/>
    <s v="Email"/>
    <b v="1"/>
    <s v="Yes"/>
    <s v="Gaming"/>
    <x v="0"/>
    <s v="Low"/>
    <n v="1.5625E-2"/>
    <x v="0"/>
    <x v="0"/>
  </r>
  <r>
    <s v="8514-CHDO"/>
    <x v="0"/>
    <n v="71"/>
    <x v="0"/>
    <x v="1"/>
    <n v="1"/>
    <s v="Yes"/>
    <n v="0"/>
    <s v="CO"/>
    <s v="Hombre"/>
    <s v="Male"/>
    <x v="25"/>
    <s v="No"/>
    <s v="No"/>
    <x v="1"/>
    <n v="4"/>
    <x v="1"/>
    <x v="2"/>
    <s v="direct debit"/>
    <n v="59"/>
    <x v="1"/>
    <n v="59"/>
    <n v="4166"/>
    <x v="0"/>
    <x v="0"/>
    <s v="2022/04/03"/>
    <d v="2022-04-03T00:00:00"/>
    <x v="714"/>
    <s v="Alto"/>
    <s v="High"/>
    <n v="62.480970805574181"/>
    <x v="7"/>
    <s v="SMS"/>
    <s v="SMS"/>
    <b v="1"/>
    <s v="Yes"/>
    <s v="Gaming"/>
    <x v="2"/>
    <s v="Low"/>
    <n v="2.8169014084507043E-2"/>
    <x v="0"/>
    <x v="0"/>
  </r>
  <r>
    <s v="8496-VKGH"/>
    <x v="0"/>
    <n v="38"/>
    <x v="1"/>
    <x v="7"/>
    <n v="0"/>
    <s v="No"/>
    <n v="49"/>
    <s v="NJ"/>
    <s v="Female"/>
    <s v="Female"/>
    <x v="20"/>
    <s v="Yes"/>
    <s v="No"/>
    <x v="0"/>
    <n v="0"/>
    <x v="1"/>
    <x v="0"/>
    <s v="direct debit"/>
    <n v="35"/>
    <x v="1"/>
    <n v="35"/>
    <n v="1342"/>
    <x v="0"/>
    <x v="0"/>
    <s v="2023-10-03"/>
    <d v="2023-10-03T00:00:00"/>
    <x v="1194"/>
    <s v="Medio"/>
    <s v="Medium"/>
    <n v="41.56014106820021"/>
    <x v="0"/>
    <s v="Email"/>
    <s v="Email"/>
    <b v="1"/>
    <s v="Yes"/>
    <s v="Reading"/>
    <x v="1"/>
    <s v="Low"/>
    <n v="0"/>
    <x v="0"/>
    <x v="2"/>
  </r>
  <r>
    <s v="6598-FJIZ"/>
    <x v="0"/>
    <n v="56"/>
    <x v="1"/>
    <x v="16"/>
    <n v="1"/>
    <s v="Yes"/>
    <n v="0"/>
    <s v="NV"/>
    <s v="Female"/>
    <s v="Female"/>
    <x v="22"/>
    <s v="Yes"/>
    <s v="No"/>
    <x v="1"/>
    <n v="6"/>
    <x v="0"/>
    <x v="1"/>
    <s v="CREDIT CARD"/>
    <n v="31"/>
    <x v="0"/>
    <n v="31"/>
    <n v="1764"/>
    <x v="0"/>
    <x v="0"/>
    <s v="2021-11-18"/>
    <d v="2021-11-18T00:00:00"/>
    <x v="434"/>
    <s v="Bajo"/>
    <s v="Low"/>
    <n v="26.639930268849351"/>
    <x v="3"/>
    <s v="Email"/>
    <s v="Email"/>
    <b v="0"/>
    <s v="No"/>
    <s v="Gaming"/>
    <x v="0"/>
    <s v="Medium"/>
    <n v="0.10714285714285714"/>
    <x v="0"/>
    <x v="2"/>
  </r>
  <r>
    <s v="0615-AKGT"/>
    <x v="1"/>
    <n v="1"/>
    <x v="2"/>
    <x v="4"/>
    <n v="1"/>
    <s v="Yes"/>
    <n v="0"/>
    <s v="NE"/>
    <s v="Female"/>
    <s v="Female"/>
    <x v="30"/>
    <s v="No"/>
    <s v="Yes"/>
    <x v="0"/>
    <n v="0"/>
    <x v="0"/>
    <x v="0"/>
    <s v="CREDIT CARD"/>
    <n v="20"/>
    <x v="0"/>
    <n v="20"/>
    <n v="20"/>
    <x v="2"/>
    <x v="5"/>
    <s v="2020-09-05"/>
    <d v="2020-09-05T00:00:00"/>
    <x v="720"/>
    <s v="Medio"/>
    <s v="Medium"/>
    <n v="17.79398801470073"/>
    <x v="3"/>
    <s v="SMS"/>
    <s v="SMS"/>
    <b v="1"/>
    <s v="Yes"/>
    <s v="Cooking"/>
    <x v="0"/>
    <s v="Medium"/>
    <n v="6"/>
    <x v="0"/>
    <x v="1"/>
  </r>
  <r>
    <s v="4296-RUDR"/>
    <x v="0"/>
    <n v="18"/>
    <x v="1"/>
    <x v="0"/>
    <n v="0"/>
    <s v="No"/>
    <n v="0"/>
    <s v="MI"/>
    <s v="Hombre"/>
    <s v="Male"/>
    <x v="18"/>
    <s v="No"/>
    <s v="No"/>
    <x v="0"/>
    <n v="0"/>
    <x v="0"/>
    <x v="0"/>
    <s v="CREDIT CARD"/>
    <n v="12"/>
    <x v="0"/>
    <n v="12"/>
    <n v="215"/>
    <x v="0"/>
    <x v="0"/>
    <s v="2022-08-11"/>
    <d v="2022-08-11T00:00:00"/>
    <x v="1178"/>
    <s v="Medio"/>
    <s v="Medium"/>
    <n v="12.092211333643361"/>
    <x v="4"/>
    <s v="SMS"/>
    <s v="SMS"/>
    <b v="1"/>
    <s v="Yes"/>
    <s v="Running"/>
    <x v="0"/>
    <s v="Low"/>
    <n v="5.5555555555555552E-2"/>
    <x v="0"/>
    <x v="0"/>
  </r>
  <r>
    <s v="5094-PVHV"/>
    <x v="1"/>
    <n v="6"/>
    <x v="2"/>
    <x v="7"/>
    <n v="0"/>
    <s v="No"/>
    <n v="6"/>
    <s v="OR"/>
    <s v="Hombre"/>
    <s v="Male"/>
    <x v="58"/>
    <s v="No"/>
    <s v="No"/>
    <x v="0"/>
    <n v="0"/>
    <x v="0"/>
    <x v="0"/>
    <s v="direct debit"/>
    <n v="28"/>
    <x v="1"/>
    <n v="28"/>
    <n v="171"/>
    <x v="2"/>
    <x v="15"/>
    <s v="2021-01-17"/>
    <d v="2021-01-17T00:00:00"/>
    <x v="42"/>
    <s v="Alto"/>
    <s v="High"/>
    <n v="25.078074276223958"/>
    <x v="3"/>
    <s v="SMS"/>
    <s v="SMS"/>
    <b v="1"/>
    <s v="Yes"/>
    <s v="Running"/>
    <x v="0"/>
    <s v="Medium"/>
    <n v="1"/>
    <x v="0"/>
    <x v="0"/>
  </r>
  <r>
    <s v="2427-ILMH"/>
    <x v="0"/>
    <n v="62"/>
    <x v="0"/>
    <x v="2"/>
    <n v="1"/>
    <s v="Yes"/>
    <n v="0"/>
    <s v="CT"/>
    <s v="Hombre"/>
    <s v="Male"/>
    <x v="58"/>
    <s v="No"/>
    <s v="No"/>
    <x v="0"/>
    <n v="0"/>
    <x v="1"/>
    <x v="2"/>
    <s v="CREDIT CARD"/>
    <n v="37"/>
    <x v="0"/>
    <n v="37"/>
    <n v="2260"/>
    <x v="0"/>
    <x v="0"/>
    <s v="2020-06-16"/>
    <d v="2020-06-16T00:00:00"/>
    <x v="89"/>
    <s v="Medio"/>
    <s v="Medium"/>
    <n v="36.249577041105503"/>
    <x v="1"/>
    <s v="Email"/>
    <s v="Email"/>
    <b v="1"/>
    <s v="Yes"/>
    <s v="Cooking"/>
    <x v="1"/>
    <s v="High"/>
    <n v="0.16129032258064516"/>
    <x v="0"/>
    <x v="0"/>
  </r>
  <r>
    <s v="1327-YAFO"/>
    <x v="0"/>
    <n v="17"/>
    <x v="1"/>
    <x v="0"/>
    <n v="0"/>
    <s v="No"/>
    <n v="0"/>
    <s v="NV"/>
    <s v="Hombre"/>
    <s v="Male"/>
    <x v="0"/>
    <s v="No"/>
    <s v="No"/>
    <x v="1"/>
    <n v="4"/>
    <x v="0"/>
    <x v="1"/>
    <s v="CREDIT CARD"/>
    <n v="7"/>
    <x v="0"/>
    <n v="7"/>
    <n v="126"/>
    <x v="0"/>
    <x v="0"/>
    <s v="2020-10-09"/>
    <d v="2020-10-09T00:00:00"/>
    <x v="299"/>
    <s v="Bajo"/>
    <s v="Low"/>
    <n v="7.9369303071066799"/>
    <x v="7"/>
    <s v="SMS"/>
    <s v="SMS"/>
    <b v="0"/>
    <s v="No"/>
    <s v="Cooking"/>
    <x v="0"/>
    <s v="Low"/>
    <n v="0.11764705882352941"/>
    <x v="0"/>
    <x v="0"/>
  </r>
  <r>
    <s v="1679-UCPN"/>
    <x v="0"/>
    <n v="67"/>
    <x v="0"/>
    <x v="23"/>
    <n v="1"/>
    <s v="Yes"/>
    <n v="0"/>
    <s v="RI"/>
    <s v="Female"/>
    <s v="Female"/>
    <x v="22"/>
    <s v="Yes"/>
    <s v="No"/>
    <x v="0"/>
    <n v="0"/>
    <x v="1"/>
    <x v="2"/>
    <s v="CREDIT CARD"/>
    <n v="64"/>
    <x v="0"/>
    <n v="64"/>
    <n v="4299"/>
    <x v="0"/>
    <x v="0"/>
    <s v="2021-11-22"/>
    <d v="2021-11-22T00:00:00"/>
    <x v="259"/>
    <s v="Bajo"/>
    <s v="Low"/>
    <n v="72.364222153342396"/>
    <x v="9"/>
    <s v="SMS"/>
    <s v="SMS"/>
    <b v="0"/>
    <s v="No"/>
    <s v="Cooking"/>
    <x v="2"/>
    <s v="Medium"/>
    <n v="7.4626865671641784E-2"/>
    <x v="0"/>
    <x v="2"/>
  </r>
  <r>
    <s v="3669-ONTL"/>
    <x v="0"/>
    <n v="56"/>
    <x v="0"/>
    <x v="26"/>
    <n v="1"/>
    <s v="Yes"/>
    <n v="0"/>
    <s v="IL"/>
    <s v="Hombre"/>
    <s v="Male"/>
    <x v="51"/>
    <s v="No"/>
    <s v="No"/>
    <x v="1"/>
    <n v="4"/>
    <x v="1"/>
    <x v="0"/>
    <s v="CREDIT CARD"/>
    <n v="40"/>
    <x v="0"/>
    <n v="40"/>
    <n v="2280"/>
    <x v="0"/>
    <x v="0"/>
    <s v="2021/11/03"/>
    <d v="2021-11-03T00:00:00"/>
    <x v="537"/>
    <s v="Bajo"/>
    <s v="Low"/>
    <n v="34.061325624477149"/>
    <x v="6"/>
    <s v="Teléfono"/>
    <s v="Phone"/>
    <b v="0"/>
    <s v="No"/>
    <s v="Reading"/>
    <x v="1"/>
    <s v="High"/>
    <n v="0.14285714285714285"/>
    <x v="2"/>
    <x v="0"/>
  </r>
  <r>
    <s v="2933-FPCB"/>
    <x v="1"/>
    <n v="10"/>
    <x v="0"/>
    <x v="12"/>
    <n v="1"/>
    <s v="Yes"/>
    <n v="0"/>
    <s v="WA"/>
    <s v="Female"/>
    <s v="Female"/>
    <x v="18"/>
    <s v="No"/>
    <s v="No"/>
    <x v="0"/>
    <n v="0"/>
    <x v="0"/>
    <x v="0"/>
    <s v="direct debit"/>
    <n v="34"/>
    <x v="1"/>
    <n v="34"/>
    <n v="327"/>
    <x v="3"/>
    <x v="7"/>
    <s v="2022/08/14"/>
    <d v="2022-08-14T00:00:00"/>
    <x v="498"/>
    <s v="Bajo"/>
    <s v="Low"/>
    <n v="30.941725365009891"/>
    <x v="2"/>
    <s v="Email"/>
    <s v="Email"/>
    <b v="0"/>
    <s v="No"/>
    <s v="Gaming"/>
    <x v="1"/>
    <s v="Medium"/>
    <n v="0.4"/>
    <x v="0"/>
    <x v="0"/>
  </r>
  <r>
    <s v="2020-TYDB"/>
    <x v="0"/>
    <n v="44"/>
    <x v="1"/>
    <x v="0"/>
    <n v="0"/>
    <s v="No"/>
    <n v="0"/>
    <s v="WV"/>
    <s v="Female"/>
    <s v="Female"/>
    <x v="23"/>
    <s v="No"/>
    <s v="No"/>
    <x v="0"/>
    <n v="0"/>
    <x v="0"/>
    <x v="1"/>
    <s v="direct debit"/>
    <n v="7"/>
    <x v="1"/>
    <n v="7"/>
    <n v="306"/>
    <x v="0"/>
    <x v="0"/>
    <s v="2021-12-18"/>
    <d v="2021-12-18T00:00:00"/>
    <x v="758"/>
    <s v="Bajo"/>
    <s v="Low"/>
    <n v="7.6469476828980838"/>
    <x v="3"/>
    <s v="Email"/>
    <s v="Email"/>
    <b v="1"/>
    <s v="Yes"/>
    <s v="Running"/>
    <x v="0"/>
    <s v="Medium"/>
    <n v="0.13636363636363635"/>
    <x v="0"/>
    <x v="0"/>
  </r>
  <r>
    <s v="2955-ODZJ"/>
    <x v="1"/>
    <n v="34"/>
    <x v="2"/>
    <x v="9"/>
    <n v="0"/>
    <s v="No"/>
    <n v="33"/>
    <s v="OR"/>
    <s v="Female"/>
    <s v="Female"/>
    <x v="7"/>
    <s v="No"/>
    <s v="No"/>
    <x v="0"/>
    <n v="0"/>
    <x v="0"/>
    <x v="0"/>
    <s v="direct debit"/>
    <n v="42"/>
    <x v="1"/>
    <n v="42"/>
    <n v="1451"/>
    <x v="5"/>
    <x v="11"/>
    <s v="2021/04/26"/>
    <d v="2021-04-26T00:00:00"/>
    <x v="1307"/>
    <s v="Medio"/>
    <s v="Medium"/>
    <n v="48.592937866420478"/>
    <x v="8"/>
    <s v="SMS"/>
    <s v="SMS"/>
    <b v="1"/>
    <s v="Yes"/>
    <s v="Gaming"/>
    <x v="1"/>
    <s v="High"/>
    <n v="0.26470588235294118"/>
    <x v="0"/>
    <x v="0"/>
  </r>
  <r>
    <s v="7072-RAEF"/>
    <x v="0"/>
    <n v="31"/>
    <x v="0"/>
    <x v="0"/>
    <n v="0"/>
    <s v="No"/>
    <n v="0"/>
    <s v="DC"/>
    <s v="Female"/>
    <s v="Female"/>
    <x v="5"/>
    <s v="No"/>
    <s v="No"/>
    <x v="1"/>
    <n v="3"/>
    <x v="0"/>
    <x v="2"/>
    <s v="CREDIT CARD"/>
    <n v="10"/>
    <x v="0"/>
    <n v="10"/>
    <n v="321"/>
    <x v="0"/>
    <x v="0"/>
    <s v="2023/07/24"/>
    <d v="2023-07-24T00:00:00"/>
    <x v="876"/>
    <s v="Alto"/>
    <s v="High"/>
    <n v="10.86066250564914"/>
    <x v="2"/>
    <s v="SMS"/>
    <s v="SMS"/>
    <b v="0"/>
    <s v="No"/>
    <s v="Cooking"/>
    <x v="0"/>
    <s v="Medium"/>
    <n v="0.12903225806451613"/>
    <x v="0"/>
    <x v="0"/>
  </r>
  <r>
    <s v="4248-SNJX"/>
    <x v="1"/>
    <n v="22"/>
    <x v="4"/>
    <x v="2"/>
    <n v="1"/>
    <s v="Yes"/>
    <n v="0"/>
    <s v="PA"/>
    <s v="Hombre"/>
    <s v="Male"/>
    <x v="34"/>
    <s v="No"/>
    <s v="Yes"/>
    <x v="0"/>
    <n v="0"/>
    <x v="0"/>
    <x v="0"/>
    <s v="direct debit"/>
    <n v="27"/>
    <x v="1"/>
    <n v="27"/>
    <n v="609"/>
    <x v="3"/>
    <x v="1"/>
    <s v="2023-11-16"/>
    <d v="2023-11-16T00:00:00"/>
    <x v="1185"/>
    <s v="Medio"/>
    <s v="Medium"/>
    <n v="28.146247975903119"/>
    <x v="7"/>
    <s v="Teléfono"/>
    <s v="Phone"/>
    <b v="0"/>
    <s v="No"/>
    <s v="Cooking"/>
    <x v="0"/>
    <s v="Low"/>
    <n v="9.0909090909090912E-2"/>
    <x v="0"/>
    <x v="1"/>
  </r>
  <r>
    <s v="4312-TEIK"/>
    <x v="1"/>
    <n v="10"/>
    <x v="0"/>
    <x v="16"/>
    <n v="1"/>
    <s v="Yes"/>
    <n v="0"/>
    <s v="CA"/>
    <s v="Female"/>
    <s v="Female"/>
    <x v="20"/>
    <s v="Yes"/>
    <s v="No"/>
    <x v="0"/>
    <n v="0"/>
    <x v="0"/>
    <x v="0"/>
    <s v="CREDIT CARD"/>
    <n v="20"/>
    <x v="0"/>
    <n v="20"/>
    <n v="208"/>
    <x v="0"/>
    <x v="0"/>
    <s v="2021-10-25"/>
    <d v="2021-10-25T00:00:00"/>
    <x v="1308"/>
    <s v="Bajo"/>
    <s v="Low"/>
    <n v="20.52799388006289"/>
    <x v="7"/>
    <s v="Email"/>
    <s v="Email"/>
    <b v="1"/>
    <s v="Yes"/>
    <s v="Gaming"/>
    <x v="0"/>
    <s v="Low"/>
    <n v="0.2"/>
    <x v="0"/>
    <x v="2"/>
  </r>
  <r>
    <s v="6981-HWDB"/>
    <x v="0"/>
    <n v="29"/>
    <x v="1"/>
    <x v="0"/>
    <n v="0"/>
    <s v="No"/>
    <n v="0"/>
    <s v="WV"/>
    <s v="Hombre"/>
    <s v="Male"/>
    <x v="14"/>
    <s v="No"/>
    <s v="No"/>
    <x v="0"/>
    <n v="0"/>
    <x v="0"/>
    <x v="1"/>
    <s v="CREDIT CARD"/>
    <n v="7"/>
    <x v="0"/>
    <n v="7"/>
    <n v="209"/>
    <x v="0"/>
    <x v="0"/>
    <s v="2020/02/25"/>
    <d v="2020-02-25T00:00:00"/>
    <x v="1309"/>
    <s v="Medio"/>
    <s v="Medium"/>
    <n v="6.4456667520005846"/>
    <x v="10"/>
    <s v="Email"/>
    <s v="Email"/>
    <b v="0"/>
    <s v="No"/>
    <s v="Reading"/>
    <x v="0"/>
    <s v="Medium"/>
    <n v="0.2413793103448276"/>
    <x v="0"/>
    <x v="0"/>
  </r>
  <r>
    <s v="8306-QHTI"/>
    <x v="0"/>
    <n v="1"/>
    <x v="1"/>
    <x v="0"/>
    <n v="0"/>
    <s v="No"/>
    <n v="0"/>
    <s v="NJ"/>
    <s v="Female"/>
    <s v="Female"/>
    <x v="20"/>
    <s v="Yes"/>
    <s v="No"/>
    <x v="0"/>
    <n v="0"/>
    <x v="0"/>
    <x v="0"/>
    <s v="direct debit"/>
    <n v="12"/>
    <x v="1"/>
    <n v="12"/>
    <n v="12"/>
    <x v="0"/>
    <x v="0"/>
    <s v="2021/11/12"/>
    <d v="2021-11-12T00:00:00"/>
    <x v="1014"/>
    <s v="Medio"/>
    <s v="Medium"/>
    <n v="12.534028418413961"/>
    <x v="10"/>
    <s v="Email"/>
    <s v="Email"/>
    <b v="1"/>
    <s v="Yes"/>
    <s v="Gaming"/>
    <x v="0"/>
    <s v="Medium"/>
    <n v="7"/>
    <x v="0"/>
    <x v="2"/>
  </r>
  <r>
    <s v="6176-BUQQ"/>
    <x v="1"/>
    <n v="21"/>
    <x v="2"/>
    <x v="1"/>
    <n v="1"/>
    <s v="Yes"/>
    <n v="0"/>
    <s v="NH"/>
    <s v="Female"/>
    <s v="Female"/>
    <x v="46"/>
    <s v="No"/>
    <s v="No"/>
    <x v="0"/>
    <n v="0"/>
    <x v="0"/>
    <x v="0"/>
    <s v="direct debit"/>
    <n v="34"/>
    <x v="1"/>
    <n v="34"/>
    <n v="714"/>
    <x v="1"/>
    <x v="6"/>
    <s v="2022-11-19"/>
    <d v="2022-11-19T00:00:00"/>
    <x v="148"/>
    <s v="Alto"/>
    <s v="High"/>
    <n v="27.588241952226699"/>
    <x v="8"/>
    <s v="SMS"/>
    <s v="SMS"/>
    <b v="1"/>
    <s v="Yes"/>
    <s v="Gaming"/>
    <x v="0"/>
    <s v="High"/>
    <n v="0.42857142857142855"/>
    <x v="0"/>
    <x v="0"/>
  </r>
  <r>
    <s v="9763-VVKT"/>
    <x v="0"/>
    <n v="68"/>
    <x v="1"/>
    <x v="2"/>
    <n v="1"/>
    <s v="Yes"/>
    <n v="0"/>
    <s v="NY"/>
    <s v="Hombre"/>
    <s v="Male"/>
    <x v="66"/>
    <s v="No"/>
    <s v="Yes"/>
    <x v="0"/>
    <n v="0"/>
    <x v="0"/>
    <x v="0"/>
    <s v="CREDIT CARD"/>
    <n v="45"/>
    <x v="0"/>
    <n v="45"/>
    <n v="3091"/>
    <x v="0"/>
    <x v="0"/>
    <s v="2022-07-22"/>
    <d v="2022-07-22T00:00:00"/>
    <x v="254"/>
    <s v="Medio"/>
    <s v="Medium"/>
    <n v="40.831967024518597"/>
    <x v="8"/>
    <s v="SMS"/>
    <s v="SMS"/>
    <b v="1"/>
    <s v="Yes"/>
    <s v="Cooking"/>
    <x v="1"/>
    <s v="High"/>
    <n v="0.13235294117647059"/>
    <x v="0"/>
    <x v="1"/>
  </r>
  <r>
    <s v="9325-HTNC"/>
    <x v="0"/>
    <n v="43"/>
    <x v="1"/>
    <x v="1"/>
    <n v="1"/>
    <s v="Yes"/>
    <n v="0"/>
    <s v="MO"/>
    <s v="Female"/>
    <s v="Female"/>
    <x v="36"/>
    <s v="No"/>
    <s v="No"/>
    <x v="0"/>
    <n v="0"/>
    <x v="1"/>
    <x v="0"/>
    <s v="CREDIT CARD"/>
    <n v="45"/>
    <x v="0"/>
    <n v="45"/>
    <n v="1933"/>
    <x v="0"/>
    <x v="0"/>
    <s v="2023-10-22"/>
    <d v="2023-10-22T00:00:00"/>
    <x v="185"/>
    <s v="Medio"/>
    <s v="Medium"/>
    <n v="40.311440873930671"/>
    <x v="1"/>
    <s v="SMS"/>
    <s v="SMS"/>
    <b v="0"/>
    <s v="No"/>
    <s v="Cooking"/>
    <x v="1"/>
    <s v="High"/>
    <n v="0.23255813953488372"/>
    <x v="0"/>
    <x v="0"/>
  </r>
  <r>
    <s v="4443-KRIA"/>
    <x v="0"/>
    <n v="27"/>
    <x v="1"/>
    <x v="7"/>
    <n v="0"/>
    <s v="No"/>
    <n v="67"/>
    <s v="MT"/>
    <s v="Female"/>
    <s v="Female"/>
    <x v="25"/>
    <s v="No"/>
    <s v="No"/>
    <x v="0"/>
    <n v="0"/>
    <x v="0"/>
    <x v="0"/>
    <s v="direct debit"/>
    <n v="36"/>
    <x v="1"/>
    <n v="36"/>
    <n v="980"/>
    <x v="0"/>
    <x v="0"/>
    <s v="2023-03-18"/>
    <d v="2023-03-18T00:00:00"/>
    <x v="536"/>
    <s v="Alto"/>
    <s v="High"/>
    <n v="40.463989909756592"/>
    <x v="2"/>
    <s v="Email"/>
    <s v="Email"/>
    <b v="1"/>
    <s v="Yes"/>
    <s v="Cooking"/>
    <x v="1"/>
    <s v="Medium"/>
    <n v="0.14814814814814814"/>
    <x v="0"/>
    <x v="0"/>
  </r>
  <r>
    <s v="8261-RDGR"/>
    <x v="0"/>
    <n v="64"/>
    <x v="1"/>
    <x v="0"/>
    <n v="0"/>
    <s v="No"/>
    <n v="0"/>
    <s v="WY"/>
    <s v="Hombre"/>
    <s v="Male"/>
    <x v="28"/>
    <s v="No"/>
    <s v="No"/>
    <x v="0"/>
    <n v="0"/>
    <x v="0"/>
    <x v="2"/>
    <s v="direct debit"/>
    <n v="7"/>
    <x v="1"/>
    <n v="7"/>
    <n v="431"/>
    <x v="0"/>
    <x v="0"/>
    <s v="2022/11/05"/>
    <d v="2022-11-05T00:00:00"/>
    <x v="656"/>
    <s v="Bajo"/>
    <s v="Low"/>
    <n v="6.5717326414296808"/>
    <x v="10"/>
    <s v="Teléfono"/>
    <s v="Phone"/>
    <b v="0"/>
    <s v="No"/>
    <s v="Reading"/>
    <x v="0"/>
    <s v="Medium"/>
    <n v="0.109375"/>
    <x v="0"/>
    <x v="0"/>
  </r>
  <r>
    <s v="1951-VPUG"/>
    <x v="0"/>
    <n v="17"/>
    <x v="1"/>
    <x v="3"/>
    <n v="1"/>
    <s v="Yes"/>
    <n v="0"/>
    <s v="AK"/>
    <s v="Female"/>
    <s v="Female"/>
    <x v="30"/>
    <s v="No"/>
    <s v="Yes"/>
    <x v="0"/>
    <n v="0"/>
    <x v="0"/>
    <x v="1"/>
    <s v="CREDIT CARD"/>
    <n v="17"/>
    <x v="0"/>
    <n v="17"/>
    <n v="295"/>
    <x v="0"/>
    <x v="0"/>
    <s v="2022-08-15"/>
    <d v="2022-08-15T00:00:00"/>
    <x v="1310"/>
    <s v="Medio"/>
    <s v="Medium"/>
    <n v="19.063885954869718"/>
    <x v="9"/>
    <s v="SMS"/>
    <s v="SMS"/>
    <b v="1"/>
    <s v="Yes"/>
    <s v="Gaming"/>
    <x v="0"/>
    <s v="Medium"/>
    <n v="0.29411764705882354"/>
    <x v="0"/>
    <x v="1"/>
  </r>
  <r>
    <s v="8581-VGZD"/>
    <x v="0"/>
    <n v="36"/>
    <x v="1"/>
    <x v="3"/>
    <n v="1"/>
    <s v="Yes"/>
    <n v="0"/>
    <s v="CO"/>
    <s v="Hombre"/>
    <s v="Male"/>
    <x v="44"/>
    <s v="No"/>
    <s v="Yes"/>
    <x v="0"/>
    <n v="0"/>
    <x v="0"/>
    <x v="1"/>
    <s v="direct debit"/>
    <n v="52"/>
    <x v="1"/>
    <n v="52"/>
    <n v="1837"/>
    <x v="0"/>
    <x v="0"/>
    <s v="2022/12/30"/>
    <d v="2022-12-30T00:00:00"/>
    <x v="548"/>
    <s v="Alto"/>
    <s v="High"/>
    <n v="54.659329490777893"/>
    <x v="2"/>
    <s v="SMS"/>
    <s v="SMS"/>
    <b v="0"/>
    <s v="No"/>
    <s v="Gaming"/>
    <x v="1"/>
    <s v="Medium"/>
    <n v="0.1111111111111111"/>
    <x v="0"/>
    <x v="1"/>
  </r>
  <r>
    <s v="8221-XNGD"/>
    <x v="0"/>
    <n v="28"/>
    <x v="1"/>
    <x v="18"/>
    <n v="1"/>
    <s v="Yes"/>
    <n v="0"/>
    <s v="WI"/>
    <s v="Hombre"/>
    <s v="Male"/>
    <x v="37"/>
    <s v="Yes"/>
    <s v="No"/>
    <x v="0"/>
    <n v="0"/>
    <x v="1"/>
    <x v="1"/>
    <s v="CREDIT CARD"/>
    <n v="41"/>
    <x v="0"/>
    <n v="41"/>
    <n v="1145"/>
    <x v="0"/>
    <x v="0"/>
    <s v="2020-12-04"/>
    <d v="2020-12-04T00:00:00"/>
    <x v="982"/>
    <s v="Alto"/>
    <s v="High"/>
    <n v="47.215113186879499"/>
    <x v="10"/>
    <s v="Email"/>
    <s v="Email"/>
    <b v="1"/>
    <s v="Yes"/>
    <s v="Reading"/>
    <x v="1"/>
    <s v="Medium"/>
    <n v="0.25"/>
    <x v="0"/>
    <x v="2"/>
  </r>
  <r>
    <s v="7564-DULN"/>
    <x v="0"/>
    <n v="71"/>
    <x v="0"/>
    <x v="0"/>
    <n v="0"/>
    <s v="No"/>
    <n v="0"/>
    <s v="NV"/>
    <s v="Female"/>
    <s v="Female"/>
    <x v="13"/>
    <s v="No"/>
    <s v="No"/>
    <x v="1"/>
    <n v="5"/>
    <x v="0"/>
    <x v="2"/>
    <s v="direct debit"/>
    <n v="10"/>
    <x v="1"/>
    <n v="10"/>
    <n v="678"/>
    <x v="0"/>
    <x v="0"/>
    <s v="2023-07-12"/>
    <d v="2023-07-12T00:00:00"/>
    <x v="1311"/>
    <s v="Medio"/>
    <s v="Medium"/>
    <n v="10.975376744737391"/>
    <x v="9"/>
    <s v="SMS"/>
    <s v="SMS"/>
    <b v="0"/>
    <s v="No"/>
    <s v="Running"/>
    <x v="0"/>
    <s v="Medium"/>
    <n v="7.0422535211267609E-2"/>
    <x v="0"/>
    <x v="0"/>
  </r>
  <r>
    <s v="9849-NEPX"/>
    <x v="0"/>
    <n v="15"/>
    <x v="1"/>
    <x v="18"/>
    <n v="1"/>
    <s v="Yes"/>
    <n v="0"/>
    <s v="NC"/>
    <s v="Female"/>
    <s v="Female"/>
    <x v="10"/>
    <s v="No"/>
    <s v="No"/>
    <x v="0"/>
    <n v="0"/>
    <x v="0"/>
    <x v="0"/>
    <s v="direct debit"/>
    <n v="29"/>
    <x v="1"/>
    <n v="29"/>
    <n v="431"/>
    <x v="0"/>
    <x v="0"/>
    <s v="2020/12/07"/>
    <d v="2020-12-07T00:00:00"/>
    <x v="526"/>
    <s v="Bajo"/>
    <s v="Low"/>
    <n v="27.949207501070141"/>
    <x v="3"/>
    <s v="Teléfono"/>
    <s v="Phone"/>
    <b v="0"/>
    <s v="No"/>
    <s v="Cooking"/>
    <x v="0"/>
    <s v="Medium"/>
    <n v="0.4"/>
    <x v="0"/>
    <x v="0"/>
  </r>
  <r>
    <s v="8514-QAMO"/>
    <x v="1"/>
    <n v="2"/>
    <x v="2"/>
    <x v="12"/>
    <n v="1"/>
    <s v="Yes"/>
    <n v="0"/>
    <s v="WV"/>
    <s v="Hombre"/>
    <s v="Male"/>
    <x v="24"/>
    <s v="No"/>
    <s v="No"/>
    <x v="0"/>
    <n v="0"/>
    <x v="1"/>
    <x v="0"/>
    <s v="direct debit"/>
    <n v="49"/>
    <x v="1"/>
    <n v="49"/>
    <n v="96"/>
    <x v="1"/>
    <x v="8"/>
    <s v="2022/06/03"/>
    <d v="2022-06-03T00:00:00"/>
    <x v="594"/>
    <s v="Alto"/>
    <s v="High"/>
    <n v="55.642682288639072"/>
    <x v="1"/>
    <s v="SMS"/>
    <s v="SMS"/>
    <b v="1"/>
    <s v="Yes"/>
    <s v="Cooking"/>
    <x v="1"/>
    <s v="High"/>
    <n v="5"/>
    <x v="0"/>
    <x v="0"/>
  </r>
  <r>
    <s v="7436-NPIU"/>
    <x v="0"/>
    <n v="9"/>
    <x v="1"/>
    <x v="5"/>
    <n v="0"/>
    <s v="No"/>
    <n v="4"/>
    <s v="NH"/>
    <s v="Female"/>
    <s v="Female"/>
    <x v="24"/>
    <s v="No"/>
    <s v="No"/>
    <x v="0"/>
    <n v="0"/>
    <x v="1"/>
    <x v="0"/>
    <s v="CREDIT CARD"/>
    <n v="48"/>
    <x v="0"/>
    <n v="48"/>
    <n v="439"/>
    <x v="0"/>
    <x v="0"/>
    <s v="2022-08-11"/>
    <d v="2022-08-11T00:00:00"/>
    <x v="1270"/>
    <s v="Alto"/>
    <s v="High"/>
    <n v="49.992528903424848"/>
    <x v="8"/>
    <s v="Teléfono"/>
    <s v="Phone"/>
    <b v="1"/>
    <s v="Yes"/>
    <s v="Gaming"/>
    <x v="1"/>
    <s v="High"/>
    <n v="1"/>
    <x v="0"/>
    <x v="0"/>
  </r>
  <r>
    <s v="5539-IOAD"/>
    <x v="0"/>
    <n v="72"/>
    <x v="1"/>
    <x v="25"/>
    <n v="1"/>
    <s v="Yes"/>
    <n v="0"/>
    <s v="MA"/>
    <s v="Female"/>
    <s v="Female"/>
    <x v="37"/>
    <s v="Yes"/>
    <s v="No"/>
    <x v="1"/>
    <n v="6"/>
    <x v="1"/>
    <x v="2"/>
    <s v="CREDIT CARD"/>
    <n v="33"/>
    <x v="0"/>
    <n v="33"/>
    <n v="2378"/>
    <x v="0"/>
    <x v="0"/>
    <s v="2022/10/20"/>
    <d v="2022-10-20T00:00:00"/>
    <x v="333"/>
    <s v="Bajo"/>
    <s v="Low"/>
    <n v="37.753342628688721"/>
    <x v="6"/>
    <s v="Teléfono"/>
    <s v="Phone"/>
    <b v="1"/>
    <s v="Yes"/>
    <s v="Running"/>
    <x v="1"/>
    <s v="High"/>
    <n v="0.1111111111111111"/>
    <x v="2"/>
    <x v="2"/>
  </r>
  <r>
    <s v="3404-PVOS"/>
    <x v="1"/>
    <n v="1"/>
    <x v="1"/>
    <x v="0"/>
    <n v="0"/>
    <s v="No"/>
    <n v="0"/>
    <s v="AZ"/>
    <s v="Hombre"/>
    <s v="Male"/>
    <x v="0"/>
    <s v="No"/>
    <s v="No"/>
    <x v="0"/>
    <n v="0"/>
    <x v="0"/>
    <x v="0"/>
    <s v="CREDIT CARD"/>
    <n v="11"/>
    <x v="0"/>
    <n v="11"/>
    <n v="11"/>
    <x v="1"/>
    <x v="8"/>
    <s v="2021/03/29"/>
    <d v="2021-03-29T00:00:00"/>
    <x v="1281"/>
    <s v="Alto"/>
    <s v="High"/>
    <n v="11.96377850414687"/>
    <x v="2"/>
    <s v="Email"/>
    <s v="Email"/>
    <b v="0"/>
    <s v="No"/>
    <s v="Reading"/>
    <x v="0"/>
    <s v="Medium"/>
    <n v="4"/>
    <x v="0"/>
    <x v="0"/>
  </r>
  <r>
    <s v="3785-JYLA"/>
    <x v="0"/>
    <n v="63"/>
    <x v="1"/>
    <x v="1"/>
    <n v="1"/>
    <s v="Yes"/>
    <n v="0"/>
    <s v="LA"/>
    <s v="Hombre"/>
    <s v="Male"/>
    <x v="38"/>
    <s v="No"/>
    <s v="No"/>
    <x v="0"/>
    <n v="0"/>
    <x v="1"/>
    <x v="0"/>
    <s v="direct debit"/>
    <n v="37"/>
    <x v="1"/>
    <n v="37"/>
    <n v="2328"/>
    <x v="0"/>
    <x v="0"/>
    <s v="2022-11-30"/>
    <d v="2022-11-30T00:00:00"/>
    <x v="117"/>
    <s v="Medio"/>
    <s v="Medium"/>
    <n v="35.538457815861292"/>
    <x v="0"/>
    <s v="Teléfono"/>
    <s v="Phone"/>
    <b v="1"/>
    <s v="Yes"/>
    <s v="Running"/>
    <x v="1"/>
    <s v="Low"/>
    <n v="0"/>
    <x v="0"/>
    <x v="0"/>
  </r>
  <r>
    <s v="7160-LCLC"/>
    <x v="1"/>
    <n v="1"/>
    <x v="1"/>
    <x v="9"/>
    <n v="0"/>
    <s v="No"/>
    <n v="11"/>
    <s v="FL"/>
    <s v="Hombre"/>
    <s v="Male"/>
    <x v="63"/>
    <s v="No"/>
    <s v="Yes"/>
    <x v="0"/>
    <n v="0"/>
    <x v="1"/>
    <x v="0"/>
    <s v="direct debit"/>
    <n v="15"/>
    <x v="1"/>
    <n v="15"/>
    <n v="15"/>
    <x v="5"/>
    <x v="11"/>
    <s v="2021-07-08"/>
    <d v="2021-07-08T00:00:00"/>
    <x v="1312"/>
    <s v="Medio"/>
    <s v="Medium"/>
    <n v="15.844222324558119"/>
    <x v="9"/>
    <s v="Email"/>
    <s v="Email"/>
    <b v="1"/>
    <s v="Yes"/>
    <s v="Gaming"/>
    <x v="0"/>
    <s v="Medium"/>
    <n v="5"/>
    <x v="0"/>
    <x v="1"/>
  </r>
  <r>
    <s v="6973-TTWP"/>
    <x v="0"/>
    <n v="25"/>
    <x v="1"/>
    <x v="7"/>
    <n v="1"/>
    <s v="Yes"/>
    <n v="0"/>
    <s v="AL"/>
    <s v="Hombre"/>
    <s v="Male"/>
    <x v="3"/>
    <s v="No"/>
    <s v="No"/>
    <x v="0"/>
    <n v="0"/>
    <x v="1"/>
    <x v="0"/>
    <s v="direct debit"/>
    <n v="29"/>
    <x v="1"/>
    <n v="29"/>
    <n v="722"/>
    <x v="0"/>
    <x v="0"/>
    <s v="2020/09/13"/>
    <d v="2020-09-13T00:00:00"/>
    <x v="1058"/>
    <s v="Medio"/>
    <s v="Medium"/>
    <n v="26.423565640524039"/>
    <x v="2"/>
    <s v="Teléfono"/>
    <s v="Phone"/>
    <b v="0"/>
    <s v="No"/>
    <s v="Reading"/>
    <x v="0"/>
    <s v="Medium"/>
    <n v="0.16"/>
    <x v="0"/>
    <x v="0"/>
  </r>
  <r>
    <s v="7863-JWIY"/>
    <x v="0"/>
    <n v="28"/>
    <x v="1"/>
    <x v="1"/>
    <n v="1"/>
    <s v="Yes"/>
    <n v="0"/>
    <s v="NM"/>
    <s v="Female"/>
    <s v="Female"/>
    <x v="27"/>
    <s v="No"/>
    <s v="Yes"/>
    <x v="0"/>
    <n v="0"/>
    <x v="0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Gaming"/>
    <x v="1"/>
    <s v="Medium"/>
    <n v="0.10714285714285714"/>
    <x v="0"/>
    <x v="1"/>
  </r>
  <r>
    <s v="7748-ZYUE"/>
    <x v="0"/>
    <n v="8"/>
    <x v="1"/>
    <x v="9"/>
    <n v="1"/>
    <s v="Yes"/>
    <n v="0"/>
    <s v="AR"/>
    <s v="Hombre"/>
    <s v="Male"/>
    <x v="34"/>
    <s v="No"/>
    <s v="Yes"/>
    <x v="0"/>
    <n v="0"/>
    <x v="0"/>
    <x v="0"/>
    <s v="direct debit"/>
    <n v="28"/>
    <x v="1"/>
    <n v="28"/>
    <n v="214"/>
    <x v="0"/>
    <x v="0"/>
    <s v="2023/08/25"/>
    <d v="2023-08-25T00:00:00"/>
    <x v="765"/>
    <s v="Medio"/>
    <s v="Medium"/>
    <n v="26.589923170518109"/>
    <x v="8"/>
    <s v="Teléfono"/>
    <s v="Phone"/>
    <b v="0"/>
    <s v="No"/>
    <s v="Running"/>
    <x v="0"/>
    <s v="High"/>
    <n v="1.125"/>
    <x v="0"/>
    <x v="1"/>
  </r>
  <r>
    <s v="1352-TMEO"/>
    <x v="0"/>
    <n v="56"/>
    <x v="1"/>
    <x v="6"/>
    <n v="1"/>
    <s v="Yes"/>
    <n v="0"/>
    <s v="MO"/>
    <s v="Female"/>
    <s v="Female"/>
    <x v="15"/>
    <s v="No"/>
    <s v="No"/>
    <x v="1"/>
    <n v="2"/>
    <x v="0"/>
    <x v="1"/>
    <s v="direct debit"/>
    <n v="27"/>
    <x v="1"/>
    <n v="27"/>
    <n v="1511"/>
    <x v="0"/>
    <x v="0"/>
    <s v="2020-01-17"/>
    <d v="2020-01-17T00:00:00"/>
    <x v="293"/>
    <s v="Medio"/>
    <s v="Medium"/>
    <n v="24.94625869216101"/>
    <x v="3"/>
    <s v="SMS"/>
    <s v="SMS"/>
    <b v="0"/>
    <s v="No"/>
    <s v="Cooking"/>
    <x v="0"/>
    <s v="Medium"/>
    <n v="0.10714285714285714"/>
    <x v="0"/>
    <x v="0"/>
  </r>
  <r>
    <s v="2565-PUSO"/>
    <x v="1"/>
    <n v="23"/>
    <x v="1"/>
    <x v="2"/>
    <n v="1"/>
    <s v="Yes"/>
    <n v="0"/>
    <s v="OR"/>
    <s v="Female"/>
    <s v="Female"/>
    <x v="5"/>
    <s v="No"/>
    <s v="No"/>
    <x v="0"/>
    <n v="0"/>
    <x v="1"/>
    <x v="0"/>
    <s v="direct debit"/>
    <n v="32"/>
    <x v="1"/>
    <n v="32"/>
    <n v="719"/>
    <x v="3"/>
    <x v="7"/>
    <s v="2023/12/21"/>
    <d v="2023-12-21T00:00:00"/>
    <x v="50"/>
    <s v="Bajo"/>
    <s v="Low"/>
    <n v="31.734285944936229"/>
    <x v="2"/>
    <s v="Teléfono"/>
    <s v="Phone"/>
    <b v="0"/>
    <s v="No"/>
    <s v="Running"/>
    <x v="1"/>
    <s v="Medium"/>
    <n v="0.17391304347826086"/>
    <x v="0"/>
    <x v="0"/>
  </r>
  <r>
    <s v="3585-TVXF"/>
    <x v="0"/>
    <n v="28"/>
    <x v="2"/>
    <x v="11"/>
    <n v="1"/>
    <s v="Yes"/>
    <n v="0"/>
    <s v="SD"/>
    <s v="Hombre"/>
    <s v="Male"/>
    <x v="7"/>
    <s v="No"/>
    <s v="No"/>
    <x v="1"/>
    <n v="5"/>
    <x v="0"/>
    <x v="1"/>
    <s v="CREDIT CARD"/>
    <n v="27"/>
    <x v="0"/>
    <n v="27"/>
    <n v="746"/>
    <x v="0"/>
    <x v="0"/>
    <s v="2020/08/09"/>
    <d v="2020-08-09T00:00:00"/>
    <x v="36"/>
    <s v="Bajo"/>
    <s v="Low"/>
    <n v="32.274463985728843"/>
    <x v="10"/>
    <s v="SMS"/>
    <s v="SMS"/>
    <b v="1"/>
    <s v="Yes"/>
    <s v="Cooking"/>
    <x v="1"/>
    <s v="Medium"/>
    <n v="0.25"/>
    <x v="0"/>
    <x v="0"/>
  </r>
  <r>
    <s v="9402-GHDH"/>
    <x v="1"/>
    <n v="40"/>
    <x v="3"/>
    <x v="9"/>
    <n v="1"/>
    <s v="Yes"/>
    <n v="0"/>
    <s v="WI"/>
    <s v="Hombre"/>
    <s v="Male"/>
    <x v="51"/>
    <s v="No"/>
    <s v="No"/>
    <x v="0"/>
    <n v="0"/>
    <x v="1"/>
    <x v="1"/>
    <s v="CREDIT CARD"/>
    <n v="52"/>
    <x v="0"/>
    <n v="52"/>
    <n v="2080"/>
    <x v="5"/>
    <x v="11"/>
    <s v="2022-02-26"/>
    <d v="2022-02-26T00:00:00"/>
    <x v="1159"/>
    <s v="Alto"/>
    <s v="High"/>
    <n v="56.535831852757923"/>
    <x v="6"/>
    <s v="Teléfono"/>
    <s v="Phone"/>
    <b v="1"/>
    <s v="Yes"/>
    <s v="Cooking"/>
    <x v="1"/>
    <s v="High"/>
    <n v="0.2"/>
    <x v="0"/>
    <x v="0"/>
  </r>
  <r>
    <s v="4786-DMMG"/>
    <x v="1"/>
    <n v="19"/>
    <x v="1"/>
    <x v="5"/>
    <n v="0"/>
    <s v="No"/>
    <n v="78"/>
    <s v="OR"/>
    <s v="Hombre"/>
    <s v="Male"/>
    <x v="1"/>
    <s v="No"/>
    <s v="Yes"/>
    <x v="0"/>
    <n v="0"/>
    <x v="1"/>
    <x v="0"/>
    <s v="direct debit"/>
    <n v="41"/>
    <x v="1"/>
    <n v="41"/>
    <n v="766"/>
    <x v="1"/>
    <x v="8"/>
    <s v="2021-11-24"/>
    <d v="2021-11-24T00:00:00"/>
    <x v="464"/>
    <s v="Bajo"/>
    <s v="Low"/>
    <n v="47.639638076821747"/>
    <x v="6"/>
    <s v="Teléfono"/>
    <s v="Phone"/>
    <b v="0"/>
    <s v="No"/>
    <s v="Cooking"/>
    <x v="1"/>
    <s v="High"/>
    <n v="0.42105263157894735"/>
    <x v="0"/>
    <x v="1"/>
  </r>
  <r>
    <s v="3377-EXVK"/>
    <x v="1"/>
    <n v="1"/>
    <x v="0"/>
    <x v="3"/>
    <n v="1"/>
    <s v="Yes"/>
    <n v="0"/>
    <s v="DE"/>
    <s v="Hombre"/>
    <s v="Male"/>
    <x v="64"/>
    <s v="No"/>
    <s v="Yes"/>
    <x v="0"/>
    <n v="0"/>
    <x v="0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Reading"/>
    <x v="0"/>
    <s v="Low"/>
    <n v="0"/>
    <x v="0"/>
    <x v="1"/>
  </r>
  <r>
    <s v="2746-QJOK"/>
    <x v="0"/>
    <n v="1"/>
    <x v="1"/>
    <x v="3"/>
    <n v="1"/>
    <s v="Yes"/>
    <n v="0"/>
    <s v="WV"/>
    <s v="Hombre"/>
    <s v="Male"/>
    <x v="14"/>
    <s v="No"/>
    <s v="No"/>
    <x v="1"/>
    <n v="2"/>
    <x v="1"/>
    <x v="0"/>
    <s v="direct debit"/>
    <n v="24"/>
    <x v="1"/>
    <n v="24"/>
    <n v="24"/>
    <x v="0"/>
    <x v="0"/>
    <s v="2023/07/04"/>
    <d v="2023-07-04T00:00:00"/>
    <x v="413"/>
    <s v="Medio"/>
    <s v="Medium"/>
    <n v="27.465890339178319"/>
    <x v="7"/>
    <s v="Email"/>
    <s v="Email"/>
    <b v="1"/>
    <s v="Yes"/>
    <s v="Reading"/>
    <x v="0"/>
    <s v="Low"/>
    <n v="2"/>
    <x v="0"/>
    <x v="0"/>
  </r>
  <r>
    <s v="5637-EXFL"/>
    <x v="0"/>
    <n v="65"/>
    <x v="1"/>
    <x v="5"/>
    <n v="1"/>
    <s v="Yes"/>
    <n v="0"/>
    <s v="MI"/>
    <s v="Female"/>
    <s v="Female"/>
    <x v="28"/>
    <s v="No"/>
    <s v="No"/>
    <x v="0"/>
    <n v="0"/>
    <x v="0"/>
    <x v="2"/>
    <s v="CREDIT CARD"/>
    <n v="55"/>
    <x v="0"/>
    <n v="55"/>
    <n v="3552"/>
    <x v="0"/>
    <x v="0"/>
    <s v="2023-10-10"/>
    <d v="2023-10-10T00:00:00"/>
    <x v="1313"/>
    <s v="Bajo"/>
    <s v="Low"/>
    <n v="45.629143148923532"/>
    <x v="0"/>
    <s v="SMS"/>
    <s v="SMS"/>
    <b v="0"/>
    <s v="No"/>
    <s v="Gaming"/>
    <x v="1"/>
    <s v="Low"/>
    <n v="0"/>
    <x v="0"/>
    <x v="0"/>
  </r>
  <r>
    <s v="9220-TRQJ"/>
    <x v="0"/>
    <n v="49"/>
    <x v="0"/>
    <x v="0"/>
    <n v="0"/>
    <s v="No"/>
    <n v="0"/>
    <s v="RI"/>
    <s v="Female"/>
    <s v="Female"/>
    <x v="1"/>
    <s v="No"/>
    <s v="Yes"/>
    <x v="0"/>
    <n v="0"/>
    <x v="0"/>
    <x v="2"/>
    <s v="CREDIT CARD"/>
    <n v="13"/>
    <x v="0"/>
    <n v="13"/>
    <n v="618"/>
    <x v="0"/>
    <x v="0"/>
    <s v="2022/05/21"/>
    <d v="2022-05-21T00:00:00"/>
    <x v="1076"/>
    <s v="Bajo"/>
    <s v="Low"/>
    <n v="10.44530004823477"/>
    <x v="6"/>
    <s v="Teléfono"/>
    <s v="Phone"/>
    <b v="1"/>
    <s v="Yes"/>
    <s v="Running"/>
    <x v="0"/>
    <s v="High"/>
    <n v="0.16326530612244897"/>
    <x v="0"/>
    <x v="1"/>
  </r>
  <r>
    <s v="7262-WZBF"/>
    <x v="1"/>
    <n v="6"/>
    <x v="4"/>
    <x v="23"/>
    <n v="1"/>
    <s v="Yes"/>
    <n v="0"/>
    <s v="WV"/>
    <s v="Hombre"/>
    <s v="Male"/>
    <x v="10"/>
    <s v="No"/>
    <s v="No"/>
    <x v="0"/>
    <n v="0"/>
    <x v="0"/>
    <x v="0"/>
    <s v="direct debit"/>
    <n v="45"/>
    <x v="1"/>
    <n v="45"/>
    <n v="249"/>
    <x v="1"/>
    <x v="6"/>
    <s v="2020-08-22"/>
    <d v="2020-08-22T00:00:00"/>
    <x v="554"/>
    <s v="Bajo"/>
    <s v="Low"/>
    <n v="37.557781015465018"/>
    <x v="3"/>
    <s v="SMS"/>
    <s v="SMS"/>
    <b v="0"/>
    <s v="No"/>
    <s v="Cooking"/>
    <x v="1"/>
    <s v="Medium"/>
    <n v="1"/>
    <x v="0"/>
    <x v="0"/>
  </r>
  <r>
    <s v="3562-LLWJ"/>
    <x v="1"/>
    <n v="1"/>
    <x v="3"/>
    <x v="1"/>
    <n v="0"/>
    <s v="No"/>
    <n v="25"/>
    <s v="WA"/>
    <s v="Hombre"/>
    <s v="Male"/>
    <x v="3"/>
    <s v="No"/>
    <s v="No"/>
    <x v="0"/>
    <n v="0"/>
    <x v="1"/>
    <x v="0"/>
    <s v="direct debit"/>
    <n v="31"/>
    <x v="1"/>
    <n v="31"/>
    <n v="31"/>
    <x v="5"/>
    <x v="4"/>
    <s v="2020-07-12"/>
    <d v="2020-07-12T00:00:00"/>
    <x v="329"/>
    <s v="Medio"/>
    <s v="Medium"/>
    <n v="27.886359622555752"/>
    <x v="9"/>
    <s v="SMS"/>
    <s v="SMS"/>
    <b v="1"/>
    <s v="Yes"/>
    <s v="Reading"/>
    <x v="0"/>
    <s v="Medium"/>
    <n v="5"/>
    <x v="0"/>
    <x v="0"/>
  </r>
  <r>
    <s v="3385-ABGE"/>
    <x v="1"/>
    <n v="49"/>
    <x v="0"/>
    <x v="6"/>
    <n v="1"/>
    <s v="Yes"/>
    <n v="0"/>
    <s v="NY"/>
    <s v="Female"/>
    <s v="Female"/>
    <x v="58"/>
    <s v="No"/>
    <s v="No"/>
    <x v="0"/>
    <n v="0"/>
    <x v="0"/>
    <x v="1"/>
    <s v="PAPER CHECK"/>
    <n v="56"/>
    <x v="3"/>
    <n v="56"/>
    <n v="2735"/>
    <x v="5"/>
    <x v="18"/>
    <s v="2023-05-17"/>
    <d v="2023-05-17T00:00:00"/>
    <x v="529"/>
    <s v="Medio"/>
    <s v="Medium"/>
    <n v="53.965669442089549"/>
    <x v="1"/>
    <s v="SMS"/>
    <s v="SMS"/>
    <b v="0"/>
    <s v="No"/>
    <s v="Gaming"/>
    <x v="1"/>
    <s v="High"/>
    <n v="0.20408163265306123"/>
    <x v="0"/>
    <x v="0"/>
  </r>
  <r>
    <s v="1315-DKXT"/>
    <x v="1"/>
    <n v="8"/>
    <x v="1"/>
    <x v="5"/>
    <n v="1"/>
    <s v="Yes"/>
    <n v="0"/>
    <s v="NY"/>
    <s v="Female"/>
    <s v="Female"/>
    <x v="21"/>
    <s v="No"/>
    <s v="No"/>
    <x v="0"/>
    <n v="0"/>
    <x v="0"/>
    <x v="0"/>
    <s v="direct debit"/>
    <n v="49"/>
    <x v="1"/>
    <n v="49"/>
    <n v="384"/>
    <x v="5"/>
    <x v="11"/>
    <s v="2021-12-01"/>
    <d v="2021-12-01T00:00:00"/>
    <x v="871"/>
    <s v="Alto"/>
    <s v="High"/>
    <n v="57.722305939288802"/>
    <x v="6"/>
    <s v="Teléfono"/>
    <s v="Phone"/>
    <b v="1"/>
    <s v="Yes"/>
    <s v="Cooking"/>
    <x v="1"/>
    <s v="High"/>
    <n v="1"/>
    <x v="0"/>
    <x v="0"/>
  </r>
  <r>
    <s v="8858-SSOV"/>
    <x v="1"/>
    <n v="12"/>
    <x v="2"/>
    <x v="5"/>
    <n v="1"/>
    <s v="Yes"/>
    <n v="0"/>
    <s v="MD"/>
    <s v="Hombre"/>
    <s v="Male"/>
    <x v="36"/>
    <s v="No"/>
    <s v="No"/>
    <x v="0"/>
    <n v="0"/>
    <x v="1"/>
    <x v="0"/>
    <s v="PAPER CHECK"/>
    <n v="34"/>
    <x v="3"/>
    <n v="34"/>
    <n v="414"/>
    <x v="1"/>
    <x v="6"/>
    <s v="2022-06-05"/>
    <d v="2022-06-05T00:00:00"/>
    <x v="1144"/>
    <s v="Medio"/>
    <s v="Medium"/>
    <n v="40.547082607040807"/>
    <x v="3"/>
    <s v="Email"/>
    <s v="Email"/>
    <b v="1"/>
    <s v="Yes"/>
    <s v="Cooking"/>
    <x v="1"/>
    <s v="Medium"/>
    <n v="0.5"/>
    <x v="0"/>
    <x v="0"/>
  </r>
  <r>
    <s v="7146-VPOA"/>
    <x v="1"/>
    <n v="17"/>
    <x v="1"/>
    <x v="1"/>
    <n v="1"/>
    <s v="Yes"/>
    <n v="0"/>
    <s v="UT"/>
    <s v="Female"/>
    <s v="Female"/>
    <x v="17"/>
    <s v="No"/>
    <s v="No"/>
    <x v="0"/>
    <n v="0"/>
    <x v="1"/>
    <x v="1"/>
    <s v="direct debit"/>
    <n v="43"/>
    <x v="1"/>
    <n v="43"/>
    <n v="743"/>
    <x v="1"/>
    <x v="6"/>
    <s v="2020-11-15"/>
    <d v="2020-11-15T00:00:00"/>
    <x v="387"/>
    <s v="Medio"/>
    <s v="Medium"/>
    <n v="36.641969037774693"/>
    <x v="2"/>
    <s v="SMS"/>
    <s v="SMS"/>
    <b v="1"/>
    <s v="Yes"/>
    <s v="Cooking"/>
    <x v="1"/>
    <s v="Medium"/>
    <n v="0.23529411764705882"/>
    <x v="0"/>
    <x v="0"/>
  </r>
  <r>
    <s v="6922-QDIZ"/>
    <x v="1"/>
    <n v="11"/>
    <x v="0"/>
    <x v="12"/>
    <n v="1"/>
    <s v="Yes"/>
    <n v="0"/>
    <s v="TN"/>
    <s v="Female"/>
    <s v="Female"/>
    <x v="24"/>
    <s v="No"/>
    <s v="No"/>
    <x v="0"/>
    <n v="0"/>
    <x v="0"/>
    <x v="0"/>
    <s v="direct debit"/>
    <n v="57"/>
    <x v="1"/>
    <n v="57"/>
    <n v="650"/>
    <x v="1"/>
    <x v="8"/>
    <s v="2022/09/29"/>
    <d v="2022-09-29T00:00:00"/>
    <x v="43"/>
    <s v="Alto"/>
    <s v="High"/>
    <n v="55.191645475436793"/>
    <x v="4"/>
    <s v="Teléfono"/>
    <s v="Phone"/>
    <b v="0"/>
    <s v="No"/>
    <s v="Cooking"/>
    <x v="1"/>
    <s v="Low"/>
    <n v="9.0909090909090912E-2"/>
    <x v="0"/>
    <x v="0"/>
  </r>
  <r>
    <s v="5618-ZLBH"/>
    <x v="0"/>
    <n v="71"/>
    <x v="0"/>
    <x v="5"/>
    <n v="1"/>
    <s v="Yes"/>
    <n v="0"/>
    <s v="NJ"/>
    <s v="Hombre"/>
    <s v="Male"/>
    <x v="45"/>
    <s v="No"/>
    <s v="No"/>
    <x v="1"/>
    <n v="5"/>
    <x v="1"/>
    <x v="2"/>
    <s v="CREDIT CARD"/>
    <n v="45"/>
    <x v="0"/>
    <n v="45"/>
    <n v="3202"/>
    <x v="0"/>
    <x v="0"/>
    <s v="2020/09/11"/>
    <d v="2020-09-11T00:00:00"/>
    <x v="141"/>
    <s v="Alto"/>
    <s v="High"/>
    <n v="41.364562988029633"/>
    <x v="4"/>
    <s v="Email"/>
    <s v="Email"/>
    <b v="1"/>
    <s v="Yes"/>
    <s v="Cooking"/>
    <x v="1"/>
    <s v="Low"/>
    <n v="1.4084507042253521E-2"/>
    <x v="0"/>
    <x v="0"/>
  </r>
  <r>
    <s v="8754-WUTE"/>
    <x v="1"/>
    <n v="17"/>
    <x v="0"/>
    <x v="1"/>
    <n v="1"/>
    <s v="Yes"/>
    <n v="0"/>
    <s v="MN"/>
    <s v="Hombre"/>
    <s v="Male"/>
    <x v="29"/>
    <s v="No"/>
    <s v="Yes"/>
    <x v="0"/>
    <n v="0"/>
    <x v="1"/>
    <x v="0"/>
    <s v="direct debit"/>
    <n v="34"/>
    <x v="1"/>
    <n v="34"/>
    <n v="582"/>
    <x v="1"/>
    <x v="12"/>
    <s v="2022-05-07"/>
    <d v="2022-05-07T00:00:00"/>
    <x v="253"/>
    <s v="Alto"/>
    <s v="High"/>
    <n v="36.65799633314812"/>
    <x v="3"/>
    <s v="Email"/>
    <s v="Email"/>
    <b v="0"/>
    <s v="No"/>
    <s v="Gaming"/>
    <x v="1"/>
    <s v="Medium"/>
    <n v="0.35294117647058826"/>
    <x v="0"/>
    <x v="1"/>
  </r>
  <r>
    <s v="9268-ALWQ"/>
    <x v="1"/>
    <n v="3"/>
    <x v="2"/>
    <x v="9"/>
    <n v="1"/>
    <s v="Yes"/>
    <n v="0"/>
    <s v="NH"/>
    <s v="Hombre"/>
    <s v="Male"/>
    <x v="23"/>
    <s v="No"/>
    <s v="No"/>
    <x v="0"/>
    <n v="0"/>
    <x v="0"/>
    <x v="0"/>
    <s v="direct debit"/>
    <n v="43"/>
    <x v="1"/>
    <n v="43"/>
    <n v="118"/>
    <x v="5"/>
    <x v="4"/>
    <s v="2021-09-16"/>
    <d v="2021-09-16T00:00:00"/>
    <x v="1314"/>
    <s v="Bajo"/>
    <s v="Low"/>
    <n v="46.709922395849958"/>
    <x v="7"/>
    <s v="Teléfono"/>
    <s v="Phone"/>
    <b v="0"/>
    <s v="No"/>
    <s v="Gaming"/>
    <x v="1"/>
    <s v="Low"/>
    <n v="0.66666666666666663"/>
    <x v="0"/>
    <x v="0"/>
  </r>
  <r>
    <s v="5910-AWAR"/>
    <x v="0"/>
    <n v="65"/>
    <x v="1"/>
    <x v="7"/>
    <n v="1"/>
    <s v="Yes"/>
    <n v="0"/>
    <s v="DC"/>
    <s v="Female"/>
    <s v="Female"/>
    <x v="38"/>
    <s v="No"/>
    <s v="No"/>
    <x v="1"/>
    <n v="4"/>
    <x v="1"/>
    <x v="2"/>
    <s v="direct debit"/>
    <n v="31"/>
    <x v="1"/>
    <n v="31"/>
    <n v="1991"/>
    <x v="0"/>
    <x v="0"/>
    <s v="2023/06/12"/>
    <d v="2023-06-12T00:00:00"/>
    <x v="658"/>
    <s v="Medio"/>
    <s v="Medium"/>
    <n v="25.448885257806982"/>
    <x v="1"/>
    <s v="Teléfono"/>
    <s v="Phone"/>
    <b v="0"/>
    <s v="No"/>
    <s v="Running"/>
    <x v="0"/>
    <s v="High"/>
    <n v="0.15384615384615385"/>
    <x v="0"/>
    <x v="0"/>
  </r>
  <r>
    <s v="3920-NCPD"/>
    <x v="0"/>
    <n v="71"/>
    <x v="1"/>
    <x v="24"/>
    <n v="1"/>
    <s v="Yes"/>
    <n v="0"/>
    <s v="MD"/>
    <s v="Hombre"/>
    <s v="Male"/>
    <x v="43"/>
    <s v="No"/>
    <s v="No"/>
    <x v="1"/>
    <n v="6"/>
    <x v="1"/>
    <x v="2"/>
    <s v="direct debit"/>
    <n v="41"/>
    <x v="1"/>
    <n v="41"/>
    <n v="2912"/>
    <x v="0"/>
    <x v="0"/>
    <s v="2021/06/11"/>
    <d v="2021-06-11T00:00:00"/>
    <x v="1259"/>
    <s v="Alto"/>
    <s v="High"/>
    <n v="48.698226392544427"/>
    <x v="0"/>
    <s v="SMS"/>
    <s v="SMS"/>
    <b v="0"/>
    <s v="No"/>
    <s v="Gaming"/>
    <x v="1"/>
    <s v="Low"/>
    <n v="0"/>
    <x v="2"/>
    <x v="0"/>
  </r>
  <r>
    <s v="7795-LGMV"/>
    <x v="0"/>
    <n v="25"/>
    <x v="1"/>
    <x v="25"/>
    <n v="1"/>
    <s v="Yes"/>
    <n v="0"/>
    <s v="KS"/>
    <s v="Hombre"/>
    <s v="Male"/>
    <x v="22"/>
    <s v="Yes"/>
    <s v="No"/>
    <x v="0"/>
    <n v="0"/>
    <x v="0"/>
    <x v="1"/>
    <s v="CREDIT CARD"/>
    <n v="30"/>
    <x v="0"/>
    <n v="30"/>
    <n v="760"/>
    <x v="0"/>
    <x v="0"/>
    <s v="2021-07-12"/>
    <d v="2021-07-12T00:00:00"/>
    <x v="90"/>
    <s v="Alto"/>
    <s v="High"/>
    <n v="35.876387564251871"/>
    <x v="9"/>
    <s v="Email"/>
    <s v="Email"/>
    <b v="0"/>
    <s v="No"/>
    <s v="Gaming"/>
    <x v="1"/>
    <s v="Medium"/>
    <n v="0.2"/>
    <x v="2"/>
    <x v="2"/>
  </r>
  <r>
    <s v="0636-KCLF"/>
    <x v="1"/>
    <n v="2"/>
    <x v="3"/>
    <x v="4"/>
    <n v="1"/>
    <s v="Yes"/>
    <n v="0"/>
    <s v="LA"/>
    <s v="Female"/>
    <s v="Female"/>
    <x v="31"/>
    <s v="No"/>
    <s v="No"/>
    <x v="0"/>
    <n v="0"/>
    <x v="0"/>
    <x v="0"/>
    <s v="direct debit"/>
    <n v="36"/>
    <x v="1"/>
    <n v="36"/>
    <n v="71"/>
    <x v="1"/>
    <x v="8"/>
    <s v="2023/04/28"/>
    <d v="2023-04-28T00:00:00"/>
    <x v="555"/>
    <s v="Bajo"/>
    <s v="Low"/>
    <n v="30.99278360783239"/>
    <x v="2"/>
    <s v="Teléfono"/>
    <s v="Phone"/>
    <b v="1"/>
    <s v="Yes"/>
    <s v="Gaming"/>
    <x v="1"/>
    <s v="Medium"/>
    <n v="2"/>
    <x v="0"/>
    <x v="0"/>
  </r>
  <r>
    <s v="6595-WGTV"/>
    <x v="0"/>
    <n v="61"/>
    <x v="1"/>
    <x v="1"/>
    <n v="1"/>
    <s v="Yes"/>
    <n v="0"/>
    <s v="RI"/>
    <s v="Hombre"/>
    <s v="Male"/>
    <x v="1"/>
    <s v="No"/>
    <s v="Yes"/>
    <x v="0"/>
    <n v="0"/>
    <x v="0"/>
    <x v="1"/>
    <s v="direct debit"/>
    <n v="38"/>
    <x v="1"/>
    <n v="38"/>
    <n v="2305"/>
    <x v="0"/>
    <x v="0"/>
    <s v="2023/12/22"/>
    <d v="2023-12-22T00:00:00"/>
    <x v="945"/>
    <s v="Bajo"/>
    <s v="Low"/>
    <n v="31.763832430459399"/>
    <x v="6"/>
    <s v="SMS"/>
    <s v="SMS"/>
    <b v="0"/>
    <s v="No"/>
    <s v="Cooking"/>
    <x v="1"/>
    <s v="High"/>
    <n v="0.13114754098360656"/>
    <x v="0"/>
    <x v="1"/>
  </r>
  <r>
    <s v="6844-LKLS"/>
    <x v="0"/>
    <n v="68"/>
    <x v="1"/>
    <x v="0"/>
    <n v="0"/>
    <s v="No"/>
    <n v="0"/>
    <s v="DE"/>
    <s v="Female"/>
    <s v="Female"/>
    <x v="59"/>
    <s v="No"/>
    <s v="No"/>
    <x v="0"/>
    <n v="0"/>
    <x v="0"/>
    <x v="2"/>
    <s v="direct debit"/>
    <n v="13"/>
    <x v="1"/>
    <n v="13"/>
    <n v="851"/>
    <x v="0"/>
    <x v="0"/>
    <s v="2022-11-27"/>
    <d v="2022-11-27T00:00:00"/>
    <x v="903"/>
    <s v="Alto"/>
    <s v="High"/>
    <n v="11.54316301787342"/>
    <x v="5"/>
    <s v="Email"/>
    <s v="Email"/>
    <b v="1"/>
    <s v="Yes"/>
    <s v="Cooking"/>
    <x v="0"/>
    <s v="Medium"/>
    <n v="4.4117647058823532E-2"/>
    <x v="0"/>
    <x v="0"/>
  </r>
  <r>
    <s v="3867-PRSF"/>
    <x v="1"/>
    <n v="1"/>
    <x v="3"/>
    <x v="0"/>
    <n v="0"/>
    <s v="No"/>
    <n v="0"/>
    <s v="NV"/>
    <s v="Female"/>
    <s v="Female"/>
    <x v="36"/>
    <s v="No"/>
    <s v="No"/>
    <x v="0"/>
    <n v="0"/>
    <x v="0"/>
    <x v="0"/>
    <s v="CREDIT CARD"/>
    <n v="10"/>
    <x v="0"/>
    <n v="10"/>
    <n v="10"/>
    <x v="3"/>
    <x v="7"/>
    <s v="2021-12-17"/>
    <d v="2021-12-17T00:00:00"/>
    <x v="991"/>
    <s v="Bajo"/>
    <s v="Low"/>
    <n v="8.2876155048049966"/>
    <x v="9"/>
    <s v="SMS"/>
    <s v="SMS"/>
    <b v="0"/>
    <s v="No"/>
    <s v="Cooking"/>
    <x v="0"/>
    <s v="Medium"/>
    <n v="5"/>
    <x v="0"/>
    <x v="0"/>
  </r>
  <r>
    <s v="2790-UCHI"/>
    <x v="0"/>
    <n v="42"/>
    <x v="1"/>
    <x v="2"/>
    <n v="1"/>
    <s v="Yes"/>
    <n v="0"/>
    <s v="AR"/>
    <s v="Hombre"/>
    <s v="Male"/>
    <x v="45"/>
    <s v="No"/>
    <s v="No"/>
    <x v="0"/>
    <n v="0"/>
    <x v="0"/>
    <x v="0"/>
    <s v="CREDIT CARD"/>
    <n v="46"/>
    <x v="0"/>
    <n v="46"/>
    <n v="1923"/>
    <x v="0"/>
    <x v="0"/>
    <s v="2023/03/10"/>
    <d v="2023-03-10T00:00:00"/>
    <x v="504"/>
    <s v="Alto"/>
    <s v="High"/>
    <n v="44.486409553273887"/>
    <x v="8"/>
    <s v="SMS"/>
    <s v="SMS"/>
    <b v="0"/>
    <s v="No"/>
    <s v="Gaming"/>
    <x v="1"/>
    <s v="High"/>
    <n v="0.21428571428571427"/>
    <x v="0"/>
    <x v="0"/>
  </r>
  <r>
    <s v="2083-SPHH"/>
    <x v="1"/>
    <n v="41"/>
    <x v="5"/>
    <x v="6"/>
    <n v="1"/>
    <s v="Yes"/>
    <n v="0"/>
    <s v="UT"/>
    <s v="Hombre"/>
    <s v="Male"/>
    <x v="10"/>
    <s v="No"/>
    <s v="No"/>
    <x v="0"/>
    <n v="0"/>
    <x v="1"/>
    <x v="1"/>
    <s v="direct debit"/>
    <n v="28"/>
    <x v="1"/>
    <n v="28"/>
    <n v="1170"/>
    <x v="1"/>
    <x v="10"/>
    <s v="2023-12-12"/>
    <d v="2023-12-12T00:00:00"/>
    <x v="714"/>
    <s v="Medio"/>
    <s v="Medium"/>
    <n v="24.429570111307861"/>
    <x v="2"/>
    <s v="SMS"/>
    <s v="SMS"/>
    <b v="0"/>
    <s v="No"/>
    <s v="Cooking"/>
    <x v="0"/>
    <s v="Medium"/>
    <n v="9.7560975609756101E-2"/>
    <x v="0"/>
    <x v="0"/>
  </r>
  <r>
    <s v="8700-MPPJ"/>
    <x v="0"/>
    <n v="27"/>
    <x v="2"/>
    <x v="0"/>
    <n v="0"/>
    <s v="No"/>
    <n v="0"/>
    <s v="IL"/>
    <s v="Hombre"/>
    <s v="Male"/>
    <x v="36"/>
    <s v="No"/>
    <s v="No"/>
    <x v="1"/>
    <n v="2"/>
    <x v="0"/>
    <x v="1"/>
    <s v="PAPER CHECK"/>
    <n v="10"/>
    <x v="3"/>
    <n v="10"/>
    <n v="269"/>
    <x v="0"/>
    <x v="0"/>
    <s v="2021/11/04"/>
    <d v="2021-11-04T00:00:00"/>
    <x v="807"/>
    <s v="Medio"/>
    <s v="Medium"/>
    <n v="8.2609920054680384"/>
    <x v="9"/>
    <s v="SMS"/>
    <s v="SMS"/>
    <b v="0"/>
    <s v="No"/>
    <s v="Running"/>
    <x v="0"/>
    <s v="Medium"/>
    <n v="0.18518518518518517"/>
    <x v="0"/>
    <x v="0"/>
  </r>
  <r>
    <s v="1283-VHFY"/>
    <x v="0"/>
    <n v="71"/>
    <x v="3"/>
    <x v="4"/>
    <n v="1"/>
    <s v="Yes"/>
    <n v="0"/>
    <s v="AR"/>
    <s v="Hombre"/>
    <s v="Male"/>
    <x v="63"/>
    <s v="No"/>
    <s v="Yes"/>
    <x v="0"/>
    <n v="0"/>
    <x v="1"/>
    <x v="2"/>
    <s v="CREDIT CARD"/>
    <n v="64"/>
    <x v="0"/>
    <n v="64"/>
    <n v="4554"/>
    <x v="0"/>
    <x v="0"/>
    <s v="2022/09/09"/>
    <d v="2022-09-09T00:00:00"/>
    <x v="1145"/>
    <s v="Bajo"/>
    <s v="Low"/>
    <n v="62.948601664140277"/>
    <x v="8"/>
    <s v="Email"/>
    <s v="Email"/>
    <b v="0"/>
    <s v="No"/>
    <s v="Cooking"/>
    <x v="2"/>
    <s v="High"/>
    <n v="0.12676056338028169"/>
    <x v="0"/>
    <x v="1"/>
  </r>
  <r>
    <s v="3235-VSVZ"/>
    <x v="0"/>
    <n v="62"/>
    <x v="2"/>
    <x v="16"/>
    <n v="1"/>
    <s v="Yes"/>
    <n v="0"/>
    <s v="SC"/>
    <s v="Female"/>
    <s v="Female"/>
    <x v="33"/>
    <s v="Yes"/>
    <s v="No"/>
    <x v="0"/>
    <n v="0"/>
    <x v="1"/>
    <x v="2"/>
    <s v="direct debit"/>
    <n v="37"/>
    <x v="1"/>
    <n v="37"/>
    <n v="2293"/>
    <x v="0"/>
    <x v="0"/>
    <s v="2023/02/10"/>
    <d v="2023-02-10T00:00:00"/>
    <x v="212"/>
    <s v="Bajo"/>
    <s v="Low"/>
    <n v="40.052779015373012"/>
    <x v="5"/>
    <s v="Teléfono"/>
    <s v="Phone"/>
    <b v="0"/>
    <s v="No"/>
    <s v="Gaming"/>
    <x v="1"/>
    <s v="Medium"/>
    <n v="4.8387096774193547E-2"/>
    <x v="0"/>
    <x v="2"/>
  </r>
  <r>
    <s v="1662-ZWHY"/>
    <x v="0"/>
    <n v="16"/>
    <x v="1"/>
    <x v="19"/>
    <n v="1"/>
    <s v="Yes"/>
    <n v="0"/>
    <s v="SD"/>
    <s v="Hombre"/>
    <s v="Male"/>
    <x v="22"/>
    <s v="Yes"/>
    <s v="No"/>
    <x v="0"/>
    <n v="0"/>
    <x v="0"/>
    <x v="0"/>
    <s v="CREDIT CARD"/>
    <n v="17"/>
    <x v="0"/>
    <n v="17"/>
    <n v="272"/>
    <x v="0"/>
    <x v="0"/>
    <s v="2023/07/26"/>
    <d v="2023-07-26T00:00:00"/>
    <x v="31"/>
    <s v="Alto"/>
    <s v="High"/>
    <n v="16.85685451486442"/>
    <x v="2"/>
    <s v="SMS"/>
    <s v="SMS"/>
    <b v="0"/>
    <s v="No"/>
    <s v="Gaming"/>
    <x v="0"/>
    <s v="Medium"/>
    <n v="0.25"/>
    <x v="2"/>
    <x v="2"/>
  </r>
  <r>
    <s v="9755-JXEG"/>
    <x v="0"/>
    <n v="37"/>
    <x v="1"/>
    <x v="7"/>
    <n v="1"/>
    <s v="Yes"/>
    <n v="0"/>
    <s v="NV"/>
    <s v="Female"/>
    <s v="Female"/>
    <x v="4"/>
    <s v="No"/>
    <s v="No"/>
    <x v="1"/>
    <n v="5"/>
    <x v="1"/>
    <x v="0"/>
    <s v="direct debit"/>
    <n v="47"/>
    <x v="1"/>
    <n v="47"/>
    <n v="1741"/>
    <x v="0"/>
    <x v="0"/>
    <s v="2020/02/14"/>
    <d v="2020-02-14T00:00:00"/>
    <x v="299"/>
    <s v="Medio"/>
    <s v="Medium"/>
    <n v="53.901867722276712"/>
    <x v="5"/>
    <s v="Email"/>
    <s v="Email"/>
    <b v="0"/>
    <s v="No"/>
    <s v="Reading"/>
    <x v="1"/>
    <s v="Medium"/>
    <n v="8.1081081081081086E-2"/>
    <x v="0"/>
    <x v="0"/>
  </r>
  <r>
    <s v="9454-WFYI"/>
    <x v="1"/>
    <n v="46"/>
    <x v="0"/>
    <x v="0"/>
    <n v="0"/>
    <s v="No"/>
    <n v="0"/>
    <s v="VT"/>
    <s v="Hombre"/>
    <s v="Male"/>
    <x v="5"/>
    <s v="No"/>
    <s v="No"/>
    <x v="0"/>
    <n v="0"/>
    <x v="0"/>
    <x v="1"/>
    <s v="direct debit"/>
    <n v="13"/>
    <x v="1"/>
    <n v="13"/>
    <n v="614"/>
    <x v="4"/>
    <x v="13"/>
    <s v="2020/10/11"/>
    <d v="2020-10-11T00:00:00"/>
    <x v="716"/>
    <s v="Alto"/>
    <s v="High"/>
    <n v="13.428435435516811"/>
    <x v="0"/>
    <s v="Teléfono"/>
    <s v="Phone"/>
    <b v="0"/>
    <s v="No"/>
    <s v="Cooking"/>
    <x v="0"/>
    <s v="Low"/>
    <n v="0"/>
    <x v="0"/>
    <x v="0"/>
  </r>
  <r>
    <s v="8181-GYHE"/>
    <x v="0"/>
    <n v="4"/>
    <x v="1"/>
    <x v="13"/>
    <n v="1"/>
    <s v="Yes"/>
    <n v="0"/>
    <s v="OK"/>
    <s v="Female"/>
    <s v="Female"/>
    <x v="61"/>
    <s v="No"/>
    <s v="Yes"/>
    <x v="0"/>
    <n v="0"/>
    <x v="0"/>
    <x v="1"/>
    <s v="direct debit"/>
    <n v="29"/>
    <x v="1"/>
    <n v="29"/>
    <n v="127"/>
    <x v="0"/>
    <x v="0"/>
    <s v="2022-11-10"/>
    <d v="2022-11-10T00:00:00"/>
    <x v="1109"/>
    <s v="Medio"/>
    <s v="Medium"/>
    <n v="26.07503656885978"/>
    <x v="0"/>
    <s v="Email"/>
    <s v="Email"/>
    <b v="0"/>
    <s v="No"/>
    <s v="Cooking"/>
    <x v="0"/>
    <s v="Low"/>
    <n v="0"/>
    <x v="0"/>
    <x v="1"/>
  </r>
  <r>
    <s v="2013-BLOH"/>
    <x v="0"/>
    <n v="6"/>
    <x v="1"/>
    <x v="1"/>
    <n v="1"/>
    <s v="Yes"/>
    <n v="0"/>
    <s v="KY"/>
    <s v="Female"/>
    <s v="Female"/>
    <x v="13"/>
    <s v="No"/>
    <s v="No"/>
    <x v="0"/>
    <n v="0"/>
    <x v="0"/>
    <x v="0"/>
    <s v="direct debit"/>
    <n v="31"/>
    <x v="1"/>
    <n v="31"/>
    <n v="173"/>
    <x v="0"/>
    <x v="0"/>
    <s v="2023/04/17"/>
    <d v="2023-04-17T00:00:00"/>
    <x v="477"/>
    <s v="Bajo"/>
    <s v="Low"/>
    <n v="27.08371018348085"/>
    <x v="8"/>
    <s v="Teléfono"/>
    <s v="Phone"/>
    <b v="0"/>
    <s v="No"/>
    <s v="Cooking"/>
    <x v="0"/>
    <s v="High"/>
    <n v="1.5"/>
    <x v="0"/>
    <x v="0"/>
  </r>
  <r>
    <s v="7156-CJTM"/>
    <x v="0"/>
    <n v="59"/>
    <x v="1"/>
    <x v="6"/>
    <n v="0"/>
    <s v="No"/>
    <n v="5"/>
    <s v="OK"/>
    <s v="Female"/>
    <s v="Female"/>
    <x v="30"/>
    <s v="No"/>
    <s v="Yes"/>
    <x v="0"/>
    <n v="0"/>
    <x v="0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Gaming"/>
    <x v="0"/>
    <s v="Medium"/>
    <n v="6.7796610169491525E-2"/>
    <x v="0"/>
    <x v="1"/>
  </r>
  <r>
    <s v="5279-VFOS"/>
    <x v="0"/>
    <n v="29"/>
    <x v="1"/>
    <x v="13"/>
    <n v="1"/>
    <s v="Yes"/>
    <n v="0"/>
    <s v="NC"/>
    <s v="Female"/>
    <s v="Female"/>
    <x v="57"/>
    <s v="Yes"/>
    <s v="No"/>
    <x v="0"/>
    <n v="0"/>
    <x v="0"/>
    <x v="0"/>
    <s v="CREDIT CARD"/>
    <n v="48"/>
    <x v="0"/>
    <n v="48"/>
    <n v="1399"/>
    <x v="0"/>
    <x v="0"/>
    <s v="2020/12/18"/>
    <d v="2020-12-18T00:00:00"/>
    <x v="207"/>
    <s v="Bajo"/>
    <s v="Low"/>
    <n v="45.337886735957888"/>
    <x v="6"/>
    <s v="SMS"/>
    <s v="SMS"/>
    <b v="1"/>
    <s v="Yes"/>
    <s v="Gaming"/>
    <x v="1"/>
    <s v="High"/>
    <n v="0.27586206896551724"/>
    <x v="0"/>
    <x v="2"/>
  </r>
  <r>
    <s v="3094-TFEO"/>
    <x v="0"/>
    <n v="3"/>
    <x v="1"/>
    <x v="7"/>
    <n v="1"/>
    <s v="Yes"/>
    <n v="0"/>
    <s v="IA"/>
    <s v="Female"/>
    <s v="Female"/>
    <x v="28"/>
    <s v="No"/>
    <s v="No"/>
    <x v="0"/>
    <n v="0"/>
    <x v="0"/>
    <x v="0"/>
    <s v="direct debit"/>
    <n v="47"/>
    <x v="1"/>
    <n v="47"/>
    <n v="129"/>
    <x v="0"/>
    <x v="0"/>
    <s v="2020/04/21"/>
    <d v="2020-04-21T00:00:00"/>
    <x v="11"/>
    <s v="Alto"/>
    <s v="High"/>
    <n v="37.985720557985807"/>
    <x v="2"/>
    <s v="Teléfono"/>
    <s v="Phone"/>
    <b v="1"/>
    <s v="Yes"/>
    <s v="Reading"/>
    <x v="1"/>
    <s v="Medium"/>
    <n v="1.3333333333333333"/>
    <x v="0"/>
    <x v="0"/>
  </r>
  <r>
    <s v="9838-YNPS"/>
    <x v="0"/>
    <n v="44"/>
    <x v="1"/>
    <x v="7"/>
    <n v="1"/>
    <s v="Yes"/>
    <n v="0"/>
    <s v="MD"/>
    <s v="Hombre"/>
    <s v="Male"/>
    <x v="25"/>
    <s v="No"/>
    <s v="No"/>
    <x v="1"/>
    <n v="2"/>
    <x v="1"/>
    <x v="0"/>
    <s v="direct debit"/>
    <n v="40"/>
    <x v="1"/>
    <n v="40"/>
    <n v="1754"/>
    <x v="0"/>
    <x v="0"/>
    <s v="2021-06-20"/>
    <d v="2021-06-20T00:00:00"/>
    <x v="368"/>
    <s v="Medio"/>
    <s v="Medium"/>
    <n v="32.344424842373762"/>
    <x v="7"/>
    <s v="SMS"/>
    <s v="SMS"/>
    <b v="1"/>
    <s v="Yes"/>
    <s v="Running"/>
    <x v="1"/>
    <s v="Low"/>
    <n v="4.5454545454545456E-2"/>
    <x v="0"/>
    <x v="0"/>
  </r>
  <r>
    <s v="6046-ALXF"/>
    <x v="0"/>
    <n v="10"/>
    <x v="1"/>
    <x v="16"/>
    <n v="1"/>
    <s v="Yes"/>
    <n v="0"/>
    <s v="MT"/>
    <s v="Hombre"/>
    <s v="Male"/>
    <x v="32"/>
    <s v="Yes"/>
    <s v="No"/>
    <x v="0"/>
    <n v="0"/>
    <x v="1"/>
    <x v="0"/>
    <s v="direct debit"/>
    <n v="28"/>
    <x v="1"/>
    <n v="28"/>
    <n v="283"/>
    <x v="0"/>
    <x v="0"/>
    <s v="2021/08/05"/>
    <d v="2021-08-05T00:00:00"/>
    <x v="1144"/>
    <s v="Alto"/>
    <s v="High"/>
    <n v="31.37779128331216"/>
    <x v="2"/>
    <s v="Email"/>
    <s v="Email"/>
    <b v="1"/>
    <s v="Yes"/>
    <s v="Gaming"/>
    <x v="1"/>
    <s v="Medium"/>
    <n v="0.4"/>
    <x v="0"/>
    <x v="2"/>
  </r>
  <r>
    <s v="8094-WPMY"/>
    <x v="0"/>
    <n v="35"/>
    <x v="2"/>
    <x v="19"/>
    <n v="0"/>
    <s v="No"/>
    <n v="0"/>
    <s v="NY"/>
    <s v="Female"/>
    <s v="Female"/>
    <x v="40"/>
    <s v="Yes"/>
    <s v="No"/>
    <x v="0"/>
    <n v="0"/>
    <x v="1"/>
    <x v="1"/>
    <s v="direct debit"/>
    <n v="45"/>
    <x v="1"/>
    <n v="45"/>
    <n v="1584"/>
    <x v="0"/>
    <x v="0"/>
    <s v="2020/04/12"/>
    <d v="2020-04-12T00:00:00"/>
    <x v="184"/>
    <s v="Medio"/>
    <s v="Medium"/>
    <n v="49.230437143350819"/>
    <x v="9"/>
    <s v="Email"/>
    <s v="Email"/>
    <b v="1"/>
    <s v="Yes"/>
    <s v="Gaming"/>
    <x v="1"/>
    <s v="Medium"/>
    <n v="0.14285714285714285"/>
    <x v="2"/>
    <x v="2"/>
  </r>
  <r>
    <s v="8484-GHMY"/>
    <x v="0"/>
    <n v="73"/>
    <x v="1"/>
    <x v="7"/>
    <n v="1"/>
    <s v="Yes"/>
    <n v="0"/>
    <s v="SD"/>
    <s v="Hombre"/>
    <s v="Male"/>
    <x v="21"/>
    <s v="No"/>
    <s v="No"/>
    <x v="0"/>
    <n v="0"/>
    <x v="1"/>
    <x v="2"/>
    <s v="CREDIT CARD"/>
    <n v="55"/>
    <x v="0"/>
    <n v="55"/>
    <n v="3974"/>
    <x v="0"/>
    <x v="0"/>
    <s v="2023/11/11"/>
    <d v="2023-11-11T00:00:00"/>
    <x v="493"/>
    <s v="Medio"/>
    <s v="Medium"/>
    <n v="45.846517345697251"/>
    <x v="10"/>
    <s v="Teléfono"/>
    <s v="Phone"/>
    <b v="0"/>
    <s v="No"/>
    <s v="Running"/>
    <x v="1"/>
    <s v="Medium"/>
    <n v="9.5890410958904104E-2"/>
    <x v="0"/>
    <x v="0"/>
  </r>
  <r>
    <s v="4882-MWYV"/>
    <x v="0"/>
    <n v="47"/>
    <x v="2"/>
    <x v="5"/>
    <n v="1"/>
    <s v="Yes"/>
    <n v="0"/>
    <s v="WA"/>
    <s v="Female"/>
    <s v="Female"/>
    <x v="6"/>
    <s v="No"/>
    <s v="Yes"/>
    <x v="0"/>
    <n v="0"/>
    <x v="0"/>
    <x v="2"/>
    <s v="CREDIT CARD"/>
    <n v="27"/>
    <x v="0"/>
    <n v="27"/>
    <n v="1276"/>
    <x v="0"/>
    <x v="0"/>
    <s v="2021/11/15"/>
    <d v="2021-11-15T00:00:00"/>
    <x v="591"/>
    <s v="Medio"/>
    <s v="Medium"/>
    <n v="31.650891622622041"/>
    <x v="3"/>
    <s v="Teléfono"/>
    <s v="Phone"/>
    <b v="0"/>
    <s v="No"/>
    <s v="Gaming"/>
    <x v="1"/>
    <s v="Medium"/>
    <n v="0.1276595744680851"/>
    <x v="0"/>
    <x v="0"/>
  </r>
  <r>
    <s v="4866-AHVW"/>
    <x v="0"/>
    <n v="43"/>
    <x v="1"/>
    <x v="0"/>
    <n v="0"/>
    <s v="No"/>
    <n v="0"/>
    <s v="NJ"/>
    <s v="Female"/>
    <s v="Female"/>
    <x v="24"/>
    <s v="No"/>
    <s v="No"/>
    <x v="1"/>
    <n v="5"/>
    <x v="0"/>
    <x v="2"/>
    <s v="CREDIT CARD"/>
    <n v="8"/>
    <x v="0"/>
    <n v="8"/>
    <n v="348"/>
    <x v="0"/>
    <x v="0"/>
    <s v="2023-12-27"/>
    <d v="2023-12-27T00:00:00"/>
    <x v="500"/>
    <s v="Bajo"/>
    <s v="Low"/>
    <n v="9.0652291503966964"/>
    <x v="8"/>
    <s v="Email"/>
    <s v="Email"/>
    <b v="0"/>
    <s v="No"/>
    <s v="Running"/>
    <x v="0"/>
    <s v="High"/>
    <n v="0.20930232558139536"/>
    <x v="0"/>
    <x v="0"/>
  </r>
  <r>
    <s v="9663-FZPP"/>
    <x v="0"/>
    <n v="74"/>
    <x v="1"/>
    <x v="0"/>
    <n v="0"/>
    <s v="No"/>
    <n v="0"/>
    <s v="AR"/>
    <s v="Female"/>
    <s v="Female"/>
    <x v="15"/>
    <s v="No"/>
    <s v="No"/>
    <x v="0"/>
    <n v="0"/>
    <x v="0"/>
    <x v="2"/>
    <s v="CREDIT CARD"/>
    <n v="12"/>
    <x v="0"/>
    <n v="12"/>
    <n v="881"/>
    <x v="0"/>
    <x v="0"/>
    <s v="2021-12-06"/>
    <d v="2021-12-06T00:00:00"/>
    <x v="11"/>
    <s v="Bajo"/>
    <s v="Low"/>
    <n v="10.924972863459651"/>
    <x v="6"/>
    <s v="Email"/>
    <s v="Email"/>
    <b v="1"/>
    <s v="Yes"/>
    <s v="Reading"/>
    <x v="0"/>
    <s v="High"/>
    <n v="0.10810810810810811"/>
    <x v="0"/>
    <x v="0"/>
  </r>
  <r>
    <s v="5297-HARB"/>
    <x v="1"/>
    <n v="1"/>
    <x v="3"/>
    <x v="1"/>
    <n v="0"/>
    <s v="No"/>
    <n v="5"/>
    <s v="ND"/>
    <s v="Female"/>
    <s v="Female"/>
    <x v="24"/>
    <s v="No"/>
    <s v="No"/>
    <x v="0"/>
    <n v="0"/>
    <x v="0"/>
    <x v="0"/>
    <s v="direct debit"/>
    <n v="33"/>
    <x v="1"/>
    <n v="33"/>
    <n v="33"/>
    <x v="1"/>
    <x v="8"/>
    <s v="2021-05-11"/>
    <d v="2021-05-11T00:00:00"/>
    <x v="1007"/>
    <s v="Bajo"/>
    <s v="Low"/>
    <n v="38.190386521699999"/>
    <x v="8"/>
    <s v="SMS"/>
    <s v="SMS"/>
    <b v="0"/>
    <s v="No"/>
    <s v="Cooking"/>
    <x v="1"/>
    <s v="High"/>
    <n v="9"/>
    <x v="0"/>
    <x v="0"/>
  </r>
  <r>
    <s v="2729-RPRC"/>
    <x v="0"/>
    <n v="1"/>
    <x v="1"/>
    <x v="0"/>
    <n v="0"/>
    <s v="No"/>
    <n v="0"/>
    <s v="NV"/>
    <s v="Female"/>
    <s v="Female"/>
    <x v="59"/>
    <s v="No"/>
    <s v="No"/>
    <x v="0"/>
    <n v="0"/>
    <x v="0"/>
    <x v="0"/>
    <s v="CREDIT CARD"/>
    <n v="12"/>
    <x v="0"/>
    <n v="12"/>
    <n v="12"/>
    <x v="0"/>
    <x v="0"/>
    <s v="2021-05-13"/>
    <d v="2021-05-13T00:00:00"/>
    <x v="1274"/>
    <s v="Medio"/>
    <s v="Medium"/>
    <n v="10.92406999279476"/>
    <x v="6"/>
    <s v="SMS"/>
    <s v="SMS"/>
    <b v="1"/>
    <s v="Yes"/>
    <s v="Running"/>
    <x v="0"/>
    <s v="High"/>
    <n v="8"/>
    <x v="0"/>
    <x v="0"/>
  </r>
  <r>
    <s v="2547-NBGO"/>
    <x v="0"/>
    <n v="11"/>
    <x v="1"/>
    <x v="0"/>
    <n v="0"/>
    <s v="No"/>
    <n v="0"/>
    <s v="OK"/>
    <s v="Female"/>
    <s v="Female"/>
    <x v="8"/>
    <s v="Yes"/>
    <s v="No"/>
    <x v="0"/>
    <n v="0"/>
    <x v="0"/>
    <x v="1"/>
    <s v="CREDIT CARD"/>
    <n v="10"/>
    <x v="0"/>
    <n v="10"/>
    <n v="117"/>
    <x v="0"/>
    <x v="0"/>
    <s v="2022-01-20"/>
    <d v="2022-01-20T00:00:00"/>
    <x v="316"/>
    <s v="Alto"/>
    <s v="High"/>
    <n v="8.9807330354820323"/>
    <x v="8"/>
    <s v="Teléfono"/>
    <s v="Phone"/>
    <b v="0"/>
    <s v="No"/>
    <s v="Gaming"/>
    <x v="0"/>
    <s v="High"/>
    <n v="0.81818181818181823"/>
    <x v="0"/>
    <x v="2"/>
  </r>
  <r>
    <s v="7327-RNOH"/>
    <x v="0"/>
    <n v="1"/>
    <x v="1"/>
    <x v="1"/>
    <n v="0"/>
    <s v="No"/>
    <n v="0"/>
    <s v="SD"/>
    <s v="Hombre"/>
    <s v="Male"/>
    <x v="43"/>
    <s v="No"/>
    <s v="No"/>
    <x v="1"/>
    <n v="5"/>
    <x v="0"/>
    <x v="0"/>
    <s v="direct debit"/>
    <n v="13"/>
    <x v="1"/>
    <n v="13"/>
    <n v="13"/>
    <x v="0"/>
    <x v="0"/>
    <s v="2020/02/14"/>
    <d v="2020-02-14T00:00:00"/>
    <x v="788"/>
    <s v="Alto"/>
    <s v="High"/>
    <n v="12.742121900145531"/>
    <x v="2"/>
    <s v="SMS"/>
    <s v="SMS"/>
    <b v="1"/>
    <s v="Yes"/>
    <s v="Reading"/>
    <x v="0"/>
    <s v="Medium"/>
    <n v="4"/>
    <x v="0"/>
    <x v="0"/>
  </r>
  <r>
    <s v="7740-FWZY"/>
    <x v="0"/>
    <n v="22"/>
    <x v="2"/>
    <x v="1"/>
    <n v="1"/>
    <s v="Yes"/>
    <n v="0"/>
    <s v="NY"/>
    <s v="Hombre"/>
    <s v="Male"/>
    <x v="58"/>
    <s v="No"/>
    <s v="No"/>
    <x v="0"/>
    <n v="0"/>
    <x v="0"/>
    <x v="0"/>
    <s v="direct debit"/>
    <n v="44"/>
    <x v="1"/>
    <n v="44"/>
    <n v="959"/>
    <x v="0"/>
    <x v="0"/>
    <s v="2021-02-22"/>
    <d v="2021-02-22T00:00:00"/>
    <x v="688"/>
    <s v="Alto"/>
    <s v="High"/>
    <n v="43.225371462841913"/>
    <x v="3"/>
    <s v="SMS"/>
    <s v="SMS"/>
    <b v="0"/>
    <s v="No"/>
    <s v="Reading"/>
    <x v="1"/>
    <s v="Medium"/>
    <n v="0.27272727272727271"/>
    <x v="0"/>
    <x v="0"/>
  </r>
  <r>
    <s v="1210-TVSC"/>
    <x v="0"/>
    <n v="2"/>
    <x v="1"/>
    <x v="0"/>
    <n v="0"/>
    <s v="No"/>
    <n v="0"/>
    <s v="DE"/>
    <s v="Female"/>
    <s v="Female"/>
    <x v="59"/>
    <s v="No"/>
    <s v="No"/>
    <x v="0"/>
    <n v="0"/>
    <x v="0"/>
    <x v="0"/>
    <s v="CREDIT CARD"/>
    <n v="8"/>
    <x v="0"/>
    <n v="8"/>
    <n v="13"/>
    <x v="0"/>
    <x v="0"/>
    <s v="2023/05/12"/>
    <d v="2023-05-12T00:00:00"/>
    <x v="60"/>
    <s v="Medio"/>
    <s v="Medium"/>
    <n v="8.5121787900028618"/>
    <x v="1"/>
    <s v="SMS"/>
    <s v="SMS"/>
    <b v="0"/>
    <s v="No"/>
    <s v="Gaming"/>
    <x v="0"/>
    <s v="High"/>
    <n v="5"/>
    <x v="0"/>
    <x v="0"/>
  </r>
  <r>
    <s v="7182-AJTD"/>
    <x v="1"/>
    <n v="1"/>
    <x v="4"/>
    <x v="5"/>
    <n v="1"/>
    <s v="Yes"/>
    <n v="0"/>
    <s v="CO"/>
    <s v="Hombre"/>
    <s v="Male"/>
    <x v="13"/>
    <s v="No"/>
    <s v="No"/>
    <x v="0"/>
    <n v="0"/>
    <x v="0"/>
    <x v="0"/>
    <s v="direct debit"/>
    <n v="48"/>
    <x v="1"/>
    <n v="48"/>
    <n v="48"/>
    <x v="3"/>
    <x v="7"/>
    <s v="2021-10-11"/>
    <d v="2021-10-11T00:00:00"/>
    <x v="1315"/>
    <s v="Bajo"/>
    <s v="Low"/>
    <n v="39.278421922018133"/>
    <x v="4"/>
    <s v="SMS"/>
    <s v="SMS"/>
    <b v="0"/>
    <s v="No"/>
    <s v="Running"/>
    <x v="1"/>
    <s v="Low"/>
    <n v="1"/>
    <x v="0"/>
    <x v="0"/>
  </r>
  <r>
    <s v="0393-FWZC"/>
    <x v="0"/>
    <n v="3"/>
    <x v="1"/>
    <x v="0"/>
    <n v="0"/>
    <s v="No"/>
    <n v="0"/>
    <s v="MN"/>
    <s v="Female"/>
    <s v="Female"/>
    <x v="22"/>
    <s v="Yes"/>
    <s v="No"/>
    <x v="0"/>
    <n v="0"/>
    <x v="0"/>
    <x v="0"/>
    <s v="direct debit"/>
    <n v="8"/>
    <x v="1"/>
    <n v="8"/>
    <n v="21"/>
    <x v="0"/>
    <x v="0"/>
    <s v="2020-04-24"/>
    <d v="2020-04-24T00:00:00"/>
    <x v="828"/>
    <s v="Alto"/>
    <s v="High"/>
    <n v="6.8568034377849578"/>
    <x v="10"/>
    <s v="SMS"/>
    <s v="SMS"/>
    <b v="1"/>
    <s v="Yes"/>
    <s v="Reading"/>
    <x v="0"/>
    <s v="Medium"/>
    <n v="2.3333333333333335"/>
    <x v="0"/>
    <x v="2"/>
  </r>
  <r>
    <s v="9417-KHSR"/>
    <x v="0"/>
    <n v="57"/>
    <x v="1"/>
    <x v="0"/>
    <n v="0"/>
    <s v="No"/>
    <n v="0"/>
    <s v="OK"/>
    <s v="Hombre"/>
    <s v="Male"/>
    <x v="46"/>
    <s v="No"/>
    <s v="No"/>
    <x v="1"/>
    <n v="6"/>
    <x v="0"/>
    <x v="2"/>
    <s v="CREDIT CARD"/>
    <n v="6"/>
    <x v="0"/>
    <n v="6"/>
    <n v="346"/>
    <x v="0"/>
    <x v="0"/>
    <s v="2020/08/17"/>
    <d v="2020-08-17T00:00:00"/>
    <x v="694"/>
    <s v="Medio"/>
    <s v="Medium"/>
    <n v="5.431599807720124"/>
    <x v="3"/>
    <s v="SMS"/>
    <s v="SMS"/>
    <b v="1"/>
    <s v="Yes"/>
    <s v="Reading"/>
    <x v="0"/>
    <s v="Medium"/>
    <n v="0.10526315789473684"/>
    <x v="0"/>
    <x v="0"/>
  </r>
  <r>
    <s v="1189-HWNE"/>
    <x v="0"/>
    <n v="25"/>
    <x v="1"/>
    <x v="3"/>
    <n v="1"/>
    <s v="Yes"/>
    <n v="0"/>
    <s v="AZ"/>
    <s v="Female"/>
    <s v="Female"/>
    <x v="51"/>
    <s v="No"/>
    <s v="No"/>
    <x v="0"/>
    <n v="0"/>
    <x v="1"/>
    <x v="1"/>
    <s v="direct debit"/>
    <n v="37"/>
    <x v="1"/>
    <n v="37"/>
    <n v="905"/>
    <x v="0"/>
    <x v="0"/>
    <s v="2023/10/28"/>
    <d v="2023-10-28T00:00:00"/>
    <x v="331"/>
    <s v="Alto"/>
    <s v="High"/>
    <n v="42.061910265693363"/>
    <x v="9"/>
    <s v="SMS"/>
    <s v="SMS"/>
    <b v="0"/>
    <s v="No"/>
    <s v="Cooking"/>
    <x v="1"/>
    <s v="Medium"/>
    <n v="0.2"/>
    <x v="0"/>
    <x v="0"/>
  </r>
  <r>
    <s v="5499-BHPH"/>
    <x v="1"/>
    <n v="43"/>
    <x v="3"/>
    <x v="1"/>
    <n v="1"/>
    <s v="Yes"/>
    <n v="0"/>
    <s v="DE"/>
    <s v="Hombre"/>
    <s v="Male"/>
    <x v="30"/>
    <s v="No"/>
    <s v="Yes"/>
    <x v="0"/>
    <n v="0"/>
    <x v="0"/>
    <x v="0"/>
    <s v="direct debit"/>
    <n v="49"/>
    <x v="1"/>
    <n v="49"/>
    <n v="2075"/>
    <x v="2"/>
    <x v="15"/>
    <s v="2020/03/02"/>
    <d v="2020-03-02T00:00:00"/>
    <x v="876"/>
    <s v="Medio"/>
    <s v="Medium"/>
    <n v="53.264402285266982"/>
    <x v="0"/>
    <s v="SMS"/>
    <s v="SMS"/>
    <b v="1"/>
    <s v="Yes"/>
    <s v="Cooking"/>
    <x v="1"/>
    <s v="Low"/>
    <n v="0"/>
    <x v="0"/>
    <x v="1"/>
  </r>
  <r>
    <s v="6541-GZOU"/>
    <x v="0"/>
    <n v="29"/>
    <x v="1"/>
    <x v="11"/>
    <n v="1"/>
    <s v="Yes"/>
    <n v="0"/>
    <s v="KY"/>
    <s v="Female"/>
    <s v="Female"/>
    <x v="20"/>
    <s v="Yes"/>
    <s v="No"/>
    <x v="0"/>
    <n v="0"/>
    <x v="1"/>
    <x v="2"/>
    <s v="direct debit"/>
    <n v="40"/>
    <x v="1"/>
    <n v="40"/>
    <n v="1166"/>
    <x v="0"/>
    <x v="0"/>
    <s v="2022-10-24"/>
    <d v="2022-10-24T00:00:00"/>
    <x v="409"/>
    <s v="Bajo"/>
    <s v="Low"/>
    <n v="40.244767667348363"/>
    <x v="9"/>
    <s v="Email"/>
    <s v="Email"/>
    <b v="1"/>
    <s v="Yes"/>
    <s v="Gaming"/>
    <x v="1"/>
    <s v="Medium"/>
    <n v="0.17241379310344829"/>
    <x v="0"/>
    <x v="2"/>
  </r>
  <r>
    <s v="4959-FFQS"/>
    <x v="0"/>
    <n v="58"/>
    <x v="1"/>
    <x v="2"/>
    <n v="1"/>
    <s v="Yes"/>
    <n v="0"/>
    <s v="KS"/>
    <s v="Female"/>
    <s v="Female"/>
    <x v="5"/>
    <s v="No"/>
    <s v="No"/>
    <x v="0"/>
    <n v="0"/>
    <x v="0"/>
    <x v="2"/>
    <s v="direct debit"/>
    <n v="28"/>
    <x v="1"/>
    <n v="28"/>
    <n v="1622"/>
    <x v="0"/>
    <x v="0"/>
    <s v="2023-06-02"/>
    <d v="2023-06-02T00:00:00"/>
    <x v="1081"/>
    <s v="Medio"/>
    <s v="Medium"/>
    <n v="26.834667521520139"/>
    <x v="9"/>
    <s v="Email"/>
    <s v="Email"/>
    <b v="1"/>
    <s v="Yes"/>
    <s v="Cooking"/>
    <x v="0"/>
    <s v="Medium"/>
    <n v="8.6206896551724144E-2"/>
    <x v="0"/>
    <x v="0"/>
  </r>
  <r>
    <s v="2688-ALAJ"/>
    <x v="1"/>
    <n v="3"/>
    <x v="4"/>
    <x v="19"/>
    <n v="1"/>
    <s v="Yes"/>
    <n v="0"/>
    <s v="NJ"/>
    <s v="Female"/>
    <s v="Female"/>
    <x v="50"/>
    <s v="Yes"/>
    <s v="No"/>
    <x v="0"/>
    <n v="0"/>
    <x v="0"/>
    <x v="0"/>
    <s v="direct debit"/>
    <n v="33"/>
    <x v="1"/>
    <n v="33"/>
    <n v="106"/>
    <x v="1"/>
    <x v="6"/>
    <s v="2022/06/20"/>
    <d v="2022-06-20T00:00:00"/>
    <x v="432"/>
    <s v="Alto"/>
    <s v="High"/>
    <n v="34.345931179742259"/>
    <x v="7"/>
    <s v="SMS"/>
    <s v="SMS"/>
    <b v="0"/>
    <s v="No"/>
    <s v="Running"/>
    <x v="1"/>
    <s v="Low"/>
    <n v="0.66666666666666663"/>
    <x v="2"/>
    <x v="2"/>
  </r>
  <r>
    <s v="2210-QVLG"/>
    <x v="1"/>
    <n v="13"/>
    <x v="5"/>
    <x v="12"/>
    <n v="1"/>
    <s v="Yes"/>
    <n v="0"/>
    <s v="MD"/>
    <s v="Hombre"/>
    <s v="Male"/>
    <x v="38"/>
    <s v="No"/>
    <s v="No"/>
    <x v="0"/>
    <n v="0"/>
    <x v="0"/>
    <x v="0"/>
    <s v="CREDIT CARD"/>
    <n v="16"/>
    <x v="0"/>
    <n v="16"/>
    <n v="214"/>
    <x v="2"/>
    <x v="18"/>
    <s v="2020/07/21"/>
    <d v="2020-07-21T00:00:00"/>
    <x v="993"/>
    <s v="Medio"/>
    <s v="Medium"/>
    <n v="14.62497075128158"/>
    <x v="4"/>
    <s v="Teléfono"/>
    <s v="Phone"/>
    <b v="1"/>
    <s v="Yes"/>
    <s v="Reading"/>
    <x v="0"/>
    <s v="Low"/>
    <n v="7.6923076923076927E-2"/>
    <x v="0"/>
    <x v="0"/>
  </r>
  <r>
    <s v="2379-LATS"/>
    <x v="0"/>
    <n v="7"/>
    <x v="1"/>
    <x v="23"/>
    <n v="1"/>
    <s v="Yes"/>
    <n v="0"/>
    <s v="TN"/>
    <s v="Female"/>
    <s v="Female"/>
    <x v="32"/>
    <s v="Yes"/>
    <s v="No"/>
    <x v="0"/>
    <n v="0"/>
    <x v="0"/>
    <x v="1"/>
    <s v="CREDIT CARD"/>
    <n v="59"/>
    <x v="0"/>
    <n v="59"/>
    <n v="397"/>
    <x v="0"/>
    <x v="0"/>
    <s v="2023-01-16"/>
    <d v="2023-01-16T00:00:00"/>
    <x v="907"/>
    <s v="Medio"/>
    <s v="Medium"/>
    <n v="54.626300536475107"/>
    <x v="2"/>
    <s v="Email"/>
    <s v="Email"/>
    <b v="0"/>
    <s v="No"/>
    <s v="Running"/>
    <x v="1"/>
    <s v="Medium"/>
    <n v="0.5714285714285714"/>
    <x v="0"/>
    <x v="2"/>
  </r>
  <r>
    <s v="7438-VLMJ"/>
    <x v="1"/>
    <n v="66"/>
    <x v="1"/>
    <x v="7"/>
    <n v="1"/>
    <s v="Yes"/>
    <n v="0"/>
    <s v="CO"/>
    <s v="Female"/>
    <s v="Female"/>
    <x v="50"/>
    <s v="Yes"/>
    <s v="No"/>
    <x v="0"/>
    <n v="0"/>
    <x v="1"/>
    <x v="0"/>
    <s v="direct debit"/>
    <n v="45"/>
    <x v="1"/>
    <n v="45"/>
    <n v="3001"/>
    <x v="1"/>
    <x v="6"/>
    <s v="2022-09-10"/>
    <d v="2022-09-10T00:00:00"/>
    <x v="1127"/>
    <s v="Bajo"/>
    <s v="Low"/>
    <n v="40.383733701902258"/>
    <x v="4"/>
    <s v="Teléfono"/>
    <s v="Phone"/>
    <b v="1"/>
    <s v="Yes"/>
    <s v="Cooking"/>
    <x v="1"/>
    <s v="Low"/>
    <n v="1.5151515151515152E-2"/>
    <x v="0"/>
    <x v="2"/>
  </r>
  <r>
    <s v="1443-NIGF"/>
    <x v="0"/>
    <n v="35"/>
    <x v="1"/>
    <x v="0"/>
    <n v="0"/>
    <s v="No"/>
    <n v="0"/>
    <s v="NM"/>
    <s v="Hombre"/>
    <s v="Male"/>
    <x v="32"/>
    <s v="Yes"/>
    <s v="No"/>
    <x v="1"/>
    <n v="5"/>
    <x v="0"/>
    <x v="0"/>
    <s v="CREDIT CARD"/>
    <n v="7"/>
    <x v="0"/>
    <n v="7"/>
    <n v="250"/>
    <x v="0"/>
    <x v="0"/>
    <s v="2022-01-21"/>
    <d v="2022-01-21T00:00:00"/>
    <x v="901"/>
    <s v="Medio"/>
    <s v="Medium"/>
    <n v="6.2370159493803374"/>
    <x v="9"/>
    <s v="SMS"/>
    <s v="SMS"/>
    <b v="0"/>
    <s v="No"/>
    <s v="Running"/>
    <x v="0"/>
    <s v="Medium"/>
    <n v="0.14285714285714285"/>
    <x v="0"/>
    <x v="2"/>
  </r>
  <r>
    <s v="7465-TDPW"/>
    <x v="0"/>
    <n v="11"/>
    <x v="1"/>
    <x v="0"/>
    <n v="0"/>
    <s v="No"/>
    <n v="0"/>
    <s v="OK"/>
    <s v="Female"/>
    <s v="Female"/>
    <x v="33"/>
    <s v="Yes"/>
    <s v="No"/>
    <x v="0"/>
    <n v="0"/>
    <x v="0"/>
    <x v="0"/>
    <s v="CREDIT CARD"/>
    <n v="13"/>
    <x v="0"/>
    <n v="13"/>
    <n v="140"/>
    <x v="0"/>
    <x v="0"/>
    <s v="2021/05/01"/>
    <d v="2021-05-01T00:00:00"/>
    <x v="1214"/>
    <s v="Medio"/>
    <s v="Medium"/>
    <n v="14.79857875830154"/>
    <x v="7"/>
    <s v="Email"/>
    <s v="Email"/>
    <b v="1"/>
    <s v="Yes"/>
    <s v="Running"/>
    <x v="0"/>
    <s v="Low"/>
    <n v="0.18181818181818182"/>
    <x v="0"/>
    <x v="2"/>
  </r>
  <r>
    <s v="2538-QKPS"/>
    <x v="0"/>
    <n v="6"/>
    <x v="1"/>
    <x v="6"/>
    <n v="1"/>
    <s v="Yes"/>
    <n v="0"/>
    <s v="IA"/>
    <s v="Hombre"/>
    <s v="Male"/>
    <x v="23"/>
    <s v="No"/>
    <s v="No"/>
    <x v="1"/>
    <n v="2"/>
    <x v="0"/>
    <x v="0"/>
    <s v="direct debit"/>
    <n v="24"/>
    <x v="1"/>
    <n v="24"/>
    <n v="144"/>
    <x v="0"/>
    <x v="0"/>
    <s v="2021-04-04"/>
    <d v="2021-04-04T00:00:00"/>
    <x v="796"/>
    <s v="Bajo"/>
    <s v="Low"/>
    <n v="25.15217636061222"/>
    <x v="2"/>
    <s v="Teléfono"/>
    <s v="Phone"/>
    <b v="0"/>
    <s v="No"/>
    <s v="Cooking"/>
    <x v="0"/>
    <s v="Medium"/>
    <n v="0.66666666666666663"/>
    <x v="0"/>
    <x v="0"/>
  </r>
  <r>
    <s v="7126-IPBQ"/>
    <x v="0"/>
    <n v="72"/>
    <x v="0"/>
    <x v="2"/>
    <n v="1"/>
    <s v="Yes"/>
    <n v="0"/>
    <s v="VT"/>
    <s v="Female"/>
    <s v="Female"/>
    <x v="44"/>
    <s v="No"/>
    <s v="Yes"/>
    <x v="0"/>
    <n v="0"/>
    <x v="1"/>
    <x v="2"/>
    <s v="direct debit"/>
    <n v="43"/>
    <x v="1"/>
    <n v="43"/>
    <n v="3106"/>
    <x v="0"/>
    <x v="0"/>
    <s v="2023-02-14"/>
    <d v="2023-02-14T00:00:00"/>
    <x v="304"/>
    <s v="Medio"/>
    <s v="Medium"/>
    <n v="44.129938164217933"/>
    <x v="4"/>
    <s v="SMS"/>
    <s v="SMS"/>
    <b v="0"/>
    <s v="No"/>
    <s v="Reading"/>
    <x v="1"/>
    <s v="Low"/>
    <n v="1.3888888888888888E-2"/>
    <x v="0"/>
    <x v="1"/>
  </r>
  <r>
    <s v="8574-HOBE"/>
    <x v="1"/>
    <n v="44"/>
    <x v="1"/>
    <x v="2"/>
    <n v="1"/>
    <s v="Yes"/>
    <n v="0"/>
    <s v="KS"/>
    <s v="Female"/>
    <s v="Female"/>
    <x v="60"/>
    <s v="No"/>
    <s v="Yes"/>
    <x v="0"/>
    <n v="0"/>
    <x v="0"/>
    <x v="0"/>
    <s v="CREDIT CARD"/>
    <n v="31"/>
    <x v="0"/>
    <n v="31"/>
    <n v="1330"/>
    <x v="3"/>
    <x v="7"/>
    <s v="2023-08-19"/>
    <d v="2023-08-19T00:00:00"/>
    <x v="82"/>
    <s v="Medio"/>
    <s v="Medium"/>
    <n v="33.939792611376653"/>
    <x v="0"/>
    <s v="Email"/>
    <s v="Email"/>
    <b v="1"/>
    <s v="Yes"/>
    <s v="Reading"/>
    <x v="1"/>
    <s v="Low"/>
    <n v="0"/>
    <x v="0"/>
    <x v="1"/>
  </r>
  <r>
    <s v="6618-GWHQ"/>
    <x v="0"/>
    <n v="36"/>
    <x v="1"/>
    <x v="0"/>
    <n v="0"/>
    <s v="No"/>
    <n v="0"/>
    <s v="MD"/>
    <s v="Hombre"/>
    <s v="Male"/>
    <x v="13"/>
    <s v="No"/>
    <s v="No"/>
    <x v="0"/>
    <n v="0"/>
    <x v="0"/>
    <x v="2"/>
    <s v="direct debit"/>
    <n v="9"/>
    <x v="1"/>
    <n v="9"/>
    <n v="323"/>
    <x v="0"/>
    <x v="0"/>
    <s v="2021/12/19"/>
    <d v="2021-12-19T00:00:00"/>
    <x v="443"/>
    <s v="Medio"/>
    <s v="Medium"/>
    <n v="8.8469111901743336"/>
    <x v="9"/>
    <s v="Teléfono"/>
    <s v="Phone"/>
    <b v="1"/>
    <s v="Yes"/>
    <s v="Running"/>
    <x v="0"/>
    <s v="Medium"/>
    <n v="0.1388888888888889"/>
    <x v="0"/>
    <x v="0"/>
  </r>
  <r>
    <s v="5671-MTSV"/>
    <x v="0"/>
    <n v="50"/>
    <x v="1"/>
    <x v="18"/>
    <n v="1"/>
    <s v="Yes"/>
    <n v="0"/>
    <s v="KY"/>
    <s v="Female"/>
    <s v="Female"/>
    <x v="49"/>
    <s v="No"/>
    <s v="No"/>
    <x v="1"/>
    <n v="5"/>
    <x v="1"/>
    <x v="1"/>
    <s v="CREDIT CARD"/>
    <n v="31"/>
    <x v="0"/>
    <n v="31"/>
    <n v="1532"/>
    <x v="0"/>
    <x v="0"/>
    <s v="2022-04-20"/>
    <d v="2022-04-20T00:00:00"/>
    <x v="587"/>
    <s v="Medio"/>
    <s v="Medium"/>
    <n v="29.75979345089107"/>
    <x v="2"/>
    <s v="Email"/>
    <s v="Email"/>
    <b v="1"/>
    <s v="Yes"/>
    <s v="Running"/>
    <x v="0"/>
    <s v="Medium"/>
    <n v="0.08"/>
    <x v="0"/>
    <x v="0"/>
  </r>
  <r>
    <s v="3560-ZZOB"/>
    <x v="0"/>
    <n v="4"/>
    <x v="1"/>
    <x v="0"/>
    <n v="0"/>
    <s v="No"/>
    <n v="0"/>
    <s v="NE"/>
    <s v="Female"/>
    <s v="Female"/>
    <x v="12"/>
    <s v="No"/>
    <s v="No"/>
    <x v="0"/>
    <n v="0"/>
    <x v="0"/>
    <x v="1"/>
    <s v="direct debit"/>
    <n v="15"/>
    <x v="1"/>
    <n v="15"/>
    <n v="60"/>
    <x v="0"/>
    <x v="0"/>
    <s v="2023/06/10"/>
    <d v="2023-06-10T00:00:00"/>
    <x v="411"/>
    <s v="Medio"/>
    <s v="Medium"/>
    <n v="12.389747999396761"/>
    <x v="0"/>
    <s v="SMS"/>
    <s v="SMS"/>
    <b v="0"/>
    <s v="No"/>
    <s v="Reading"/>
    <x v="0"/>
    <s v="Low"/>
    <n v="0"/>
    <x v="0"/>
    <x v="0"/>
  </r>
  <r>
    <s v="5409-JGHO"/>
    <x v="0"/>
    <n v="71"/>
    <x v="1"/>
    <x v="7"/>
    <n v="1"/>
    <s v="Yes"/>
    <n v="0"/>
    <s v="NV"/>
    <s v="Hombre"/>
    <s v="Male"/>
    <x v="59"/>
    <s v="No"/>
    <s v="No"/>
    <x v="0"/>
    <n v="0"/>
    <x v="1"/>
    <x v="2"/>
    <s v="CREDIT CARD"/>
    <n v="33"/>
    <x v="0"/>
    <n v="33"/>
    <n v="2326"/>
    <x v="0"/>
    <x v="0"/>
    <s v="2021-09-05"/>
    <d v="2021-09-05T00:00:00"/>
    <x v="492"/>
    <s v="Bajo"/>
    <s v="Low"/>
    <n v="27.280634862212509"/>
    <x v="7"/>
    <s v="Teléfono"/>
    <s v="Phone"/>
    <b v="1"/>
    <s v="Yes"/>
    <s v="Running"/>
    <x v="0"/>
    <s v="Low"/>
    <n v="2.8169014084507043E-2"/>
    <x v="0"/>
    <x v="0"/>
  </r>
  <r>
    <s v="0375-HYRG"/>
    <x v="1"/>
    <n v="4"/>
    <x v="2"/>
    <x v="1"/>
    <n v="1"/>
    <s v="Yes"/>
    <n v="0"/>
    <s v="MT"/>
    <s v="Female"/>
    <s v="Female"/>
    <x v="14"/>
    <s v="No"/>
    <s v="No"/>
    <x v="0"/>
    <n v="0"/>
    <x v="0"/>
    <x v="0"/>
    <s v="PAPER CHECK"/>
    <n v="16"/>
    <x v="3"/>
    <n v="16"/>
    <n v="64"/>
    <x v="1"/>
    <x v="8"/>
    <s v="2023-11-14"/>
    <d v="2023-11-14T00:00:00"/>
    <x v="1120"/>
    <s v="Medio"/>
    <s v="Medium"/>
    <n v="18.962761784228839"/>
    <x v="1"/>
    <s v="Teléfono"/>
    <s v="Phone"/>
    <b v="0"/>
    <s v="No"/>
    <s v="Reading"/>
    <x v="0"/>
    <s v="High"/>
    <n v="2.5"/>
    <x v="0"/>
    <x v="0"/>
  </r>
  <r>
    <s v="6094-QIVE"/>
    <x v="0"/>
    <n v="37"/>
    <x v="1"/>
    <x v="2"/>
    <n v="1"/>
    <s v="Yes"/>
    <n v="0"/>
    <s v="RI"/>
    <s v="Hombre"/>
    <s v="Male"/>
    <x v="61"/>
    <s v="No"/>
    <s v="Yes"/>
    <x v="1"/>
    <n v="6"/>
    <x v="0"/>
    <x v="1"/>
    <s v="direct debit"/>
    <n v="30"/>
    <x v="1"/>
    <n v="30"/>
    <n v="1093"/>
    <x v="0"/>
    <x v="0"/>
    <s v="2023/11/14"/>
    <d v="2023-11-14T00:00:00"/>
    <x v="624"/>
    <s v="Bajo"/>
    <s v="Low"/>
    <n v="32.18725774569716"/>
    <x v="8"/>
    <s v="SMS"/>
    <s v="SMS"/>
    <b v="1"/>
    <s v="Yes"/>
    <s v="Reading"/>
    <x v="1"/>
    <s v="High"/>
    <n v="0.24324324324324326"/>
    <x v="0"/>
    <x v="1"/>
  </r>
  <r>
    <s v="0018-BPSV"/>
    <x v="0"/>
    <n v="22"/>
    <x v="1"/>
    <x v="12"/>
    <n v="0"/>
    <s v="No"/>
    <n v="60"/>
    <s v="VT"/>
    <s v="Hombre"/>
    <s v="Male"/>
    <x v="35"/>
    <s v="No"/>
    <s v="Yes"/>
    <x v="0"/>
    <n v="0"/>
    <x v="1"/>
    <x v="2"/>
    <s v="direct debit"/>
    <n v="43"/>
    <x v="1"/>
    <n v="43"/>
    <n v="938"/>
    <x v="0"/>
    <x v="0"/>
    <s v="2021/08/26"/>
    <d v="2021-08-26T00:00:00"/>
    <x v="1112"/>
    <s v="Bajo"/>
    <s v="Low"/>
    <n v="36.433432451706828"/>
    <x v="4"/>
    <s v="Email"/>
    <s v="Email"/>
    <b v="0"/>
    <s v="No"/>
    <s v="Reading"/>
    <x v="1"/>
    <s v="Low"/>
    <n v="4.5454545454545456E-2"/>
    <x v="0"/>
    <x v="1"/>
  </r>
  <r>
    <s v="8581-JVQB"/>
    <x v="0"/>
    <n v="29"/>
    <x v="0"/>
    <x v="0"/>
    <n v="0"/>
    <s v="No"/>
    <n v="0"/>
    <s v="UT"/>
    <s v="Female"/>
    <s v="Female"/>
    <x v="13"/>
    <s v="No"/>
    <s v="No"/>
    <x v="0"/>
    <n v="0"/>
    <x v="0"/>
    <x v="2"/>
    <s v="PAPER CHECK"/>
    <n v="8"/>
    <x v="3"/>
    <n v="8"/>
    <n v="236"/>
    <x v="0"/>
    <x v="0"/>
    <s v="2021/01/01"/>
    <d v="2021-01-01T00:00:00"/>
    <x v="483"/>
    <s v="Medio"/>
    <s v="Medium"/>
    <n v="7.9558324153770856"/>
    <x v="3"/>
    <s v="Email"/>
    <s v="Email"/>
    <b v="1"/>
    <s v="Yes"/>
    <s v="Running"/>
    <x v="0"/>
    <s v="Medium"/>
    <n v="0.20689655172413793"/>
    <x v="0"/>
    <x v="0"/>
  </r>
  <r>
    <s v="0427-GNBF"/>
    <x v="1"/>
    <n v="42"/>
    <x v="2"/>
    <x v="18"/>
    <n v="0"/>
    <s v="No"/>
    <n v="78"/>
    <s v="AK"/>
    <s v="Hombre"/>
    <s v="Male"/>
    <x v="13"/>
    <s v="No"/>
    <s v="No"/>
    <x v="0"/>
    <n v="0"/>
    <x v="0"/>
    <x v="1"/>
    <s v="direct debit"/>
    <n v="60"/>
    <x v="1"/>
    <n v="60"/>
    <n v="2530"/>
    <x v="2"/>
    <x v="5"/>
    <s v="2021/03/01"/>
    <d v="2021-03-01T00:00:00"/>
    <x v="1129"/>
    <s v="Medio"/>
    <s v="Medium"/>
    <n v="52.793004102299527"/>
    <x v="4"/>
    <s v="Email"/>
    <s v="Email"/>
    <b v="1"/>
    <s v="Yes"/>
    <s v="Cooking"/>
    <x v="1"/>
    <s v="Low"/>
    <n v="2.3809523809523808E-2"/>
    <x v="0"/>
    <x v="0"/>
  </r>
  <r>
    <s v="8080-ZOAB"/>
    <x v="1"/>
    <n v="24"/>
    <x v="3"/>
    <x v="5"/>
    <n v="1"/>
    <s v="Yes"/>
    <n v="0"/>
    <s v="ND"/>
    <s v="Female"/>
    <s v="Female"/>
    <x v="14"/>
    <s v="No"/>
    <s v="No"/>
    <x v="0"/>
    <n v="0"/>
    <x v="1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unning"/>
    <x v="1"/>
    <s v="High"/>
    <n v="0.375"/>
    <x v="0"/>
    <x v="0"/>
  </r>
  <r>
    <s v="3671-EUGD"/>
    <x v="0"/>
    <n v="2"/>
    <x v="1"/>
    <x v="0"/>
    <n v="0"/>
    <s v="No"/>
    <n v="0"/>
    <s v="KS"/>
    <s v="Female"/>
    <s v="Female"/>
    <x v="16"/>
    <s v="No"/>
    <s v="No"/>
    <x v="0"/>
    <n v="0"/>
    <x v="0"/>
    <x v="0"/>
    <s v="PAPER CHECK"/>
    <n v="8"/>
    <x v="3"/>
    <n v="8"/>
    <n v="17"/>
    <x v="0"/>
    <x v="0"/>
    <s v="2022-07-16"/>
    <d v="2022-07-16T00:00:00"/>
    <x v="826"/>
    <s v="Alto"/>
    <s v="High"/>
    <n v="9.2671389456850086"/>
    <x v="3"/>
    <s v="Teléfono"/>
    <s v="Phone"/>
    <b v="0"/>
    <s v="No"/>
    <s v="Running"/>
    <x v="0"/>
    <s v="Medium"/>
    <n v="3"/>
    <x v="0"/>
    <x v="0"/>
  </r>
  <r>
    <s v="5077-BLDM"/>
    <x v="0"/>
    <n v="13"/>
    <x v="1"/>
    <x v="0"/>
    <n v="0"/>
    <s v="No"/>
    <n v="0"/>
    <s v="VA"/>
    <s v="Female"/>
    <s v="Female"/>
    <x v="51"/>
    <s v="No"/>
    <s v="No"/>
    <x v="0"/>
    <n v="0"/>
    <x v="0"/>
    <x v="0"/>
    <s v="CREDIT CARD"/>
    <n v="12"/>
    <x v="0"/>
    <n v="12"/>
    <n v="151"/>
    <x v="0"/>
    <x v="0"/>
    <s v="2020-08-05"/>
    <d v="2020-08-05T00:00:00"/>
    <x v="1163"/>
    <s v="Alto"/>
    <s v="High"/>
    <n v="9.8270869984831641"/>
    <x v="8"/>
    <s v="Teléfono"/>
    <s v="Phone"/>
    <b v="1"/>
    <s v="Yes"/>
    <s v="Cooking"/>
    <x v="0"/>
    <s v="High"/>
    <n v="0.69230769230769229"/>
    <x v="0"/>
    <x v="0"/>
  </r>
  <r>
    <s v="1220-FSQV"/>
    <x v="0"/>
    <n v="4"/>
    <x v="2"/>
    <x v="0"/>
    <n v="0"/>
    <s v="No"/>
    <n v="0"/>
    <s v="OR"/>
    <s v="Female"/>
    <s v="Female"/>
    <x v="19"/>
    <s v="No"/>
    <s v="No"/>
    <x v="0"/>
    <n v="0"/>
    <x v="0"/>
    <x v="1"/>
    <s v="PAPER CHECK"/>
    <n v="10"/>
    <x v="3"/>
    <n v="10"/>
    <n v="34"/>
    <x v="0"/>
    <x v="0"/>
    <s v="2020/12/10"/>
    <d v="2020-12-10T00:00:00"/>
    <x v="1044"/>
    <s v="Alto"/>
    <s v="High"/>
    <n v="11.80343792016861"/>
    <x v="1"/>
    <s v="SMS"/>
    <s v="SMS"/>
    <b v="1"/>
    <s v="Yes"/>
    <s v="Running"/>
    <x v="0"/>
    <s v="High"/>
    <n v="2.5"/>
    <x v="0"/>
    <x v="0"/>
  </r>
  <r>
    <s v="3314-KNHM"/>
    <x v="1"/>
    <n v="33"/>
    <x v="1"/>
    <x v="9"/>
    <n v="1"/>
    <s v="Yes"/>
    <n v="0"/>
    <s v="TN"/>
    <s v="Female"/>
    <s v="Female"/>
    <x v="25"/>
    <s v="No"/>
    <s v="No"/>
    <x v="0"/>
    <n v="0"/>
    <x v="1"/>
    <x v="0"/>
    <s v="direct debit"/>
    <n v="41"/>
    <x v="1"/>
    <n v="41"/>
    <n v="1325"/>
    <x v="2"/>
    <x v="2"/>
    <s v="2021/03/04"/>
    <d v="2021-03-04T00:00:00"/>
    <x v="291"/>
    <s v="Bajo"/>
    <s v="Low"/>
    <n v="35.373212503797802"/>
    <x v="4"/>
    <s v="Email"/>
    <s v="Email"/>
    <b v="0"/>
    <s v="No"/>
    <s v="Cooking"/>
    <x v="1"/>
    <s v="Low"/>
    <n v="3.0303030303030304E-2"/>
    <x v="0"/>
    <x v="0"/>
  </r>
  <r>
    <s v="0323-BUFB"/>
    <x v="0"/>
    <n v="20"/>
    <x v="0"/>
    <x v="0"/>
    <n v="0"/>
    <s v="No"/>
    <n v="0"/>
    <s v="NV"/>
    <s v="Female"/>
    <s v="Female"/>
    <x v="14"/>
    <s v="No"/>
    <s v="No"/>
    <x v="0"/>
    <n v="0"/>
    <x v="0"/>
    <x v="0"/>
    <s v="CREDIT CARD"/>
    <n v="12"/>
    <x v="0"/>
    <n v="12"/>
    <n v="234"/>
    <x v="0"/>
    <x v="0"/>
    <s v="2021/12/07"/>
    <d v="2021-12-07T00:00:00"/>
    <x v="745"/>
    <s v="Alto"/>
    <s v="High"/>
    <n v="13.77279024835225"/>
    <x v="10"/>
    <s v="Email"/>
    <s v="Email"/>
    <b v="0"/>
    <s v="No"/>
    <s v="Cooking"/>
    <x v="0"/>
    <s v="Medium"/>
    <n v="0.35"/>
    <x v="0"/>
    <x v="0"/>
  </r>
  <r>
    <s v="6289-MEER"/>
    <x v="0"/>
    <n v="31"/>
    <x v="1"/>
    <x v="18"/>
    <n v="0"/>
    <s v="No"/>
    <n v="64"/>
    <s v="SC"/>
    <s v="Hombre"/>
    <s v="Male"/>
    <x v="35"/>
    <s v="No"/>
    <s v="Yes"/>
    <x v="0"/>
    <n v="0"/>
    <x v="0"/>
    <x v="2"/>
    <s v="direct debit"/>
    <n v="44"/>
    <x v="1"/>
    <n v="44"/>
    <n v="1388"/>
    <x v="0"/>
    <x v="0"/>
    <s v="2020-11-11"/>
    <d v="2020-11-11T00:00:00"/>
    <x v="251"/>
    <s v="Medio"/>
    <s v="Medium"/>
    <n v="43.691481493068913"/>
    <x v="0"/>
    <s v="Teléfono"/>
    <s v="Phone"/>
    <b v="1"/>
    <s v="Yes"/>
    <s v="Reading"/>
    <x v="1"/>
    <s v="Low"/>
    <n v="0"/>
    <x v="0"/>
    <x v="1"/>
  </r>
  <r>
    <s v="4033-UJEG"/>
    <x v="0"/>
    <n v="40"/>
    <x v="1"/>
    <x v="13"/>
    <n v="1"/>
    <s v="Yes"/>
    <n v="0"/>
    <s v="ME"/>
    <s v="Female"/>
    <s v="Female"/>
    <x v="48"/>
    <s v="No"/>
    <s v="Yes"/>
    <x v="0"/>
    <n v="0"/>
    <x v="0"/>
    <x v="2"/>
    <s v="direct debit"/>
    <n v="40"/>
    <x v="1"/>
    <n v="40"/>
    <n v="1601"/>
    <x v="0"/>
    <x v="0"/>
    <s v="2021-09-27"/>
    <d v="2021-09-27T00:00:00"/>
    <x v="105"/>
    <s v="Bajo"/>
    <s v="Low"/>
    <n v="35.11097846878048"/>
    <x v="7"/>
    <s v="Teléfono"/>
    <s v="Phone"/>
    <b v="0"/>
    <s v="No"/>
    <s v="Running"/>
    <x v="1"/>
    <s v="Low"/>
    <n v="0.05"/>
    <x v="0"/>
    <x v="1"/>
  </r>
  <r>
    <s v="2738-WURU"/>
    <x v="0"/>
    <n v="19"/>
    <x v="1"/>
    <x v="0"/>
    <n v="0"/>
    <s v="No"/>
    <n v="0"/>
    <s v="WA"/>
    <s v="Female"/>
    <s v="Female"/>
    <x v="37"/>
    <s v="Yes"/>
    <s v="No"/>
    <x v="0"/>
    <n v="0"/>
    <x v="0"/>
    <x v="1"/>
    <s v="CREDIT CARD"/>
    <n v="10"/>
    <x v="0"/>
    <n v="10"/>
    <n v="192"/>
    <x v="0"/>
    <x v="0"/>
    <s v="2022-05-03"/>
    <d v="2022-05-03T00:00:00"/>
    <x v="1317"/>
    <s v="Medio"/>
    <s v="Medium"/>
    <n v="8.048787333461572"/>
    <x v="8"/>
    <s v="Email"/>
    <s v="Email"/>
    <b v="0"/>
    <s v="No"/>
    <s v="Cooking"/>
    <x v="0"/>
    <s v="High"/>
    <n v="0.47368421052631576"/>
    <x v="0"/>
    <x v="2"/>
  </r>
  <r>
    <s v="9161-LAQX"/>
    <x v="0"/>
    <n v="65"/>
    <x v="1"/>
    <x v="7"/>
    <n v="0"/>
    <s v="No"/>
    <n v="11"/>
    <s v="MS"/>
    <s v="Hombre"/>
    <s v="Male"/>
    <x v="5"/>
    <s v="No"/>
    <s v="No"/>
    <x v="0"/>
    <n v="0"/>
    <x v="0"/>
    <x v="1"/>
    <s v="direct debit"/>
    <n v="61"/>
    <x v="1"/>
    <n v="61"/>
    <n v="3981"/>
    <x v="0"/>
    <x v="0"/>
    <s v="2022-05-25"/>
    <d v="2022-05-25T00:00:00"/>
    <x v="475"/>
    <s v="Medio"/>
    <s v="Medium"/>
    <n v="58.232739928104337"/>
    <x v="1"/>
    <s v="Email"/>
    <s v="Email"/>
    <b v="1"/>
    <s v="Yes"/>
    <s v="Gaming"/>
    <x v="1"/>
    <s v="High"/>
    <n v="0.15384615384615385"/>
    <x v="0"/>
    <x v="0"/>
  </r>
  <r>
    <s v="6931-LMZW"/>
    <x v="0"/>
    <n v="49"/>
    <x v="0"/>
    <x v="0"/>
    <n v="0"/>
    <s v="No"/>
    <n v="0"/>
    <s v="MA"/>
    <s v="Female"/>
    <s v="Female"/>
    <x v="30"/>
    <s v="No"/>
    <s v="Yes"/>
    <x v="0"/>
    <n v="0"/>
    <x v="0"/>
    <x v="1"/>
    <s v="direct debit"/>
    <n v="16"/>
    <x v="1"/>
    <n v="16"/>
    <n v="782"/>
    <x v="0"/>
    <x v="0"/>
    <s v="2021/10/14"/>
    <d v="2021-10-14T00:00:00"/>
    <x v="247"/>
    <s v="Alto"/>
    <s v="High"/>
    <n v="17.19724614300992"/>
    <x v="4"/>
    <s v="Teléfono"/>
    <s v="Phone"/>
    <b v="0"/>
    <s v="No"/>
    <s v="Cooking"/>
    <x v="0"/>
    <s v="Low"/>
    <n v="2.0408163265306121E-2"/>
    <x v="0"/>
    <x v="1"/>
  </r>
  <r>
    <s v="9302-TQFT"/>
    <x v="0"/>
    <n v="15"/>
    <x v="1"/>
    <x v="0"/>
    <n v="0"/>
    <s v="No"/>
    <n v="0"/>
    <s v="KS"/>
    <s v="Female"/>
    <s v="Female"/>
    <x v="38"/>
    <s v="No"/>
    <s v="No"/>
    <x v="0"/>
    <n v="0"/>
    <x v="0"/>
    <x v="2"/>
    <s v="direct debit"/>
    <n v="15"/>
    <x v="1"/>
    <n v="15"/>
    <n v="225"/>
    <x v="0"/>
    <x v="0"/>
    <s v="2022-10-11"/>
    <d v="2022-10-11T00:00:00"/>
    <x v="1125"/>
    <s v="Alto"/>
    <s v="High"/>
    <n v="12.386631350877449"/>
    <x v="9"/>
    <s v="Email"/>
    <s v="Email"/>
    <b v="1"/>
    <s v="Yes"/>
    <s v="Running"/>
    <x v="0"/>
    <s v="Medium"/>
    <n v="0.33333333333333331"/>
    <x v="0"/>
    <x v="0"/>
  </r>
  <r>
    <s v="5062-ZKLP"/>
    <x v="0"/>
    <n v="6"/>
    <x v="1"/>
    <x v="12"/>
    <n v="1"/>
    <s v="Yes"/>
    <n v="0"/>
    <s v="NJ"/>
    <s v="Hombre"/>
    <s v="Male"/>
    <x v="25"/>
    <s v="No"/>
    <s v="No"/>
    <x v="1"/>
    <n v="6"/>
    <x v="1"/>
    <x v="2"/>
    <s v="CREDIT CARD"/>
    <n v="25"/>
    <x v="0"/>
    <n v="25"/>
    <n v="152"/>
    <x v="0"/>
    <x v="0"/>
    <s v="2022/11/17"/>
    <d v="2022-11-17T00:00:00"/>
    <x v="1279"/>
    <s v="Bajo"/>
    <s v="Low"/>
    <n v="22.724533741920801"/>
    <x v="2"/>
    <s v="Teléfono"/>
    <s v="Phone"/>
    <b v="0"/>
    <s v="No"/>
    <s v="Running"/>
    <x v="0"/>
    <s v="Medium"/>
    <n v="0.66666666666666663"/>
    <x v="0"/>
    <x v="0"/>
  </r>
  <r>
    <s v="3382-IGNP"/>
    <x v="1"/>
    <n v="45"/>
    <x v="3"/>
    <x v="19"/>
    <n v="1"/>
    <s v="Yes"/>
    <n v="0"/>
    <s v="MI"/>
    <s v="Female"/>
    <s v="Female"/>
    <x v="8"/>
    <s v="Yes"/>
    <s v="No"/>
    <x v="0"/>
    <n v="0"/>
    <x v="0"/>
    <x v="0"/>
    <s v="direct debit"/>
    <n v="51"/>
    <x v="1"/>
    <n v="51"/>
    <n v="2305"/>
    <x v="1"/>
    <x v="10"/>
    <s v="2020-01-07"/>
    <d v="2020-01-07T00:00:00"/>
    <x v="1318"/>
    <s v="Medio"/>
    <s v="Medium"/>
    <n v="51.509954765976033"/>
    <x v="2"/>
    <s v="Teléfono"/>
    <s v="Phone"/>
    <b v="0"/>
    <s v="No"/>
    <s v="Gaming"/>
    <x v="1"/>
    <s v="Medium"/>
    <n v="8.8888888888888892E-2"/>
    <x v="2"/>
    <x v="2"/>
  </r>
  <r>
    <s v="8942-JMZL"/>
    <x v="0"/>
    <n v="51"/>
    <x v="1"/>
    <x v="7"/>
    <n v="0"/>
    <s v="No"/>
    <n v="6"/>
    <s v="TX"/>
    <s v="Hombre"/>
    <s v="Male"/>
    <x v="25"/>
    <s v="No"/>
    <s v="No"/>
    <x v="0"/>
    <n v="0"/>
    <x v="1"/>
    <x v="1"/>
    <s v="CREDIT CARD"/>
    <n v="54"/>
    <x v="0"/>
    <n v="54"/>
    <n v="2733"/>
    <x v="0"/>
    <x v="0"/>
    <s v="2021/04/15"/>
    <d v="2021-04-15T00:00:00"/>
    <x v="431"/>
    <s v="Alto"/>
    <s v="High"/>
    <n v="53.853259555468249"/>
    <x v="4"/>
    <s v="SMS"/>
    <s v="SMS"/>
    <b v="0"/>
    <s v="No"/>
    <s v="Reading"/>
    <x v="1"/>
    <s v="Low"/>
    <n v="1.9607843137254902E-2"/>
    <x v="0"/>
    <x v="0"/>
  </r>
  <r>
    <s v="5301-AGPG"/>
    <x v="0"/>
    <n v="69"/>
    <x v="1"/>
    <x v="3"/>
    <n v="0"/>
    <s v="No"/>
    <n v="11"/>
    <s v="OR"/>
    <s v="Female"/>
    <s v="Female"/>
    <x v="39"/>
    <s v="No"/>
    <s v="No"/>
    <x v="1"/>
    <n v="6"/>
    <x v="1"/>
    <x v="1"/>
    <s v="direct debit"/>
    <n v="55"/>
    <x v="1"/>
    <n v="55"/>
    <n v="3795"/>
    <x v="0"/>
    <x v="0"/>
    <s v="2022/01/19"/>
    <d v="2022-01-19T00:00:00"/>
    <x v="1006"/>
    <s v="Alto"/>
    <s v="High"/>
    <n v="57.634615655323621"/>
    <x v="9"/>
    <s v="Email"/>
    <s v="Email"/>
    <b v="0"/>
    <s v="No"/>
    <s v="Running"/>
    <x v="1"/>
    <s v="Medium"/>
    <n v="7.2463768115942032E-2"/>
    <x v="0"/>
    <x v="0"/>
  </r>
  <r>
    <s v="7234-DZRX"/>
    <x v="0"/>
    <n v="10"/>
    <x v="1"/>
    <x v="0"/>
    <n v="0"/>
    <s v="No"/>
    <n v="0"/>
    <s v="NV"/>
    <s v="Female"/>
    <s v="Female"/>
    <x v="37"/>
    <s v="Yes"/>
    <s v="No"/>
    <x v="1"/>
    <n v="3"/>
    <x v="0"/>
    <x v="2"/>
    <s v="CREDIT CARD"/>
    <n v="7"/>
    <x v="0"/>
    <n v="7"/>
    <n v="70"/>
    <x v="0"/>
    <x v="0"/>
    <s v="2021/08/01"/>
    <d v="2021-08-01T00:00:00"/>
    <x v="591"/>
    <s v="Alto"/>
    <s v="High"/>
    <n v="8.0939209465296038"/>
    <x v="5"/>
    <s v="SMS"/>
    <s v="SMS"/>
    <b v="1"/>
    <s v="Yes"/>
    <s v="Gaming"/>
    <x v="0"/>
    <s v="Medium"/>
    <n v="0.3"/>
    <x v="0"/>
    <x v="2"/>
  </r>
  <r>
    <s v="0977-KUNU"/>
    <x v="0"/>
    <n v="71"/>
    <x v="1"/>
    <x v="1"/>
    <n v="0"/>
    <s v="No"/>
    <n v="57"/>
    <s v="WI"/>
    <s v="Hombre"/>
    <s v="Male"/>
    <x v="21"/>
    <s v="No"/>
    <s v="No"/>
    <x v="1"/>
    <n v="4"/>
    <x v="1"/>
    <x v="1"/>
    <s v="CREDIT CARD"/>
    <n v="31"/>
    <x v="0"/>
    <n v="31"/>
    <n v="2242"/>
    <x v="0"/>
    <x v="0"/>
    <s v="2023/05/08"/>
    <d v="2023-05-08T00:00:00"/>
    <x v="97"/>
    <s v="Medio"/>
    <s v="Medium"/>
    <n v="33.283291309654551"/>
    <x v="9"/>
    <s v="SMS"/>
    <s v="SMS"/>
    <b v="0"/>
    <s v="No"/>
    <s v="Running"/>
    <x v="1"/>
    <s v="Medium"/>
    <n v="7.0422535211267609E-2"/>
    <x v="0"/>
    <x v="0"/>
  </r>
  <r>
    <s v="9574-QFYY"/>
    <x v="0"/>
    <n v="64"/>
    <x v="0"/>
    <x v="9"/>
    <n v="0"/>
    <s v="No"/>
    <n v="47"/>
    <s v="IL"/>
    <s v="Female"/>
    <s v="Female"/>
    <x v="39"/>
    <s v="No"/>
    <s v="No"/>
    <x v="0"/>
    <n v="0"/>
    <x v="1"/>
    <x v="1"/>
    <s v="direct debit"/>
    <n v="45"/>
    <x v="1"/>
    <n v="45"/>
    <n v="2932"/>
    <x v="0"/>
    <x v="0"/>
    <s v="2021/12/14"/>
    <d v="2021-12-14T00:00:00"/>
    <x v="466"/>
    <s v="Bajo"/>
    <s v="Low"/>
    <n v="38.125251852620252"/>
    <x v="7"/>
    <s v="Email"/>
    <s v="Email"/>
    <b v="1"/>
    <s v="Yes"/>
    <s v="Cooking"/>
    <x v="1"/>
    <s v="Low"/>
    <n v="3.125E-2"/>
    <x v="0"/>
    <x v="0"/>
  </r>
  <r>
    <s v="1214-WMIN"/>
    <x v="0"/>
    <n v="6"/>
    <x v="1"/>
    <x v="6"/>
    <n v="1"/>
    <s v="Yes"/>
    <n v="0"/>
    <s v="WI"/>
    <s v="Hombre"/>
    <s v="Male"/>
    <x v="32"/>
    <s v="Yes"/>
    <s v="No"/>
    <x v="0"/>
    <n v="0"/>
    <x v="0"/>
    <x v="0"/>
    <s v="direct debit"/>
    <n v="36"/>
    <x v="1"/>
    <n v="36"/>
    <n v="218"/>
    <x v="0"/>
    <x v="0"/>
    <s v="2021-10-20"/>
    <d v="2021-10-20T00:00:00"/>
    <x v="296"/>
    <s v="Medio"/>
    <s v="Medium"/>
    <n v="39.422630284676892"/>
    <x v="6"/>
    <s v="Email"/>
    <s v="Email"/>
    <b v="0"/>
    <s v="No"/>
    <s v="Cooking"/>
    <x v="1"/>
    <s v="High"/>
    <n v="1.3333333333333333"/>
    <x v="0"/>
    <x v="2"/>
  </r>
  <r>
    <s v="5088-KTIW"/>
    <x v="0"/>
    <n v="20"/>
    <x v="1"/>
    <x v="0"/>
    <n v="0"/>
    <s v="No"/>
    <n v="0"/>
    <s v="HI"/>
    <s v="Hombre"/>
    <s v="Male"/>
    <x v="58"/>
    <s v="No"/>
    <s v="No"/>
    <x v="0"/>
    <n v="0"/>
    <x v="0"/>
    <x v="0"/>
    <s v="CREDIT CARD"/>
    <n v="11"/>
    <x v="0"/>
    <n v="11"/>
    <n v="210"/>
    <x v="0"/>
    <x v="0"/>
    <s v="2023/11/02"/>
    <d v="2023-11-02T00:00:00"/>
    <x v="1231"/>
    <s v="Alto"/>
    <s v="High"/>
    <n v="10.751957728100679"/>
    <x v="9"/>
    <s v="SMS"/>
    <s v="SMS"/>
    <b v="0"/>
    <s v="No"/>
    <s v="Running"/>
    <x v="0"/>
    <s v="Medium"/>
    <n v="0.25"/>
    <x v="0"/>
    <x v="0"/>
  </r>
  <r>
    <s v="0969-ATLO"/>
    <x v="0"/>
    <n v="1"/>
    <x v="0"/>
    <x v="0"/>
    <n v="0"/>
    <s v="No"/>
    <n v="0"/>
    <s v="WA"/>
    <s v="Hombre"/>
    <s v="Male"/>
    <x v="25"/>
    <s v="No"/>
    <s v="No"/>
    <x v="0"/>
    <n v="0"/>
    <x v="0"/>
    <x v="0"/>
    <s v="CREDIT CARD"/>
    <n v="7"/>
    <x v="0"/>
    <n v="7"/>
    <n v="7"/>
    <x v="0"/>
    <x v="0"/>
    <s v="2021-02-22"/>
    <d v="2021-02-22T00:00:00"/>
    <x v="1319"/>
    <s v="Bajo"/>
    <s v="Low"/>
    <n v="6.9706508666279374"/>
    <x v="2"/>
    <s v="Email"/>
    <s v="Email"/>
    <b v="1"/>
    <s v="Yes"/>
    <s v="Cooking"/>
    <x v="0"/>
    <s v="Medium"/>
    <n v="4"/>
    <x v="0"/>
    <x v="0"/>
  </r>
  <r>
    <s v="5032-TVZZ"/>
    <x v="0"/>
    <n v="8"/>
    <x v="1"/>
    <x v="0"/>
    <n v="0"/>
    <s v="No"/>
    <n v="0"/>
    <s v="MD"/>
    <s v="Hombre"/>
    <s v="Male"/>
    <x v="16"/>
    <s v="No"/>
    <s v="No"/>
    <x v="0"/>
    <n v="0"/>
    <x v="0"/>
    <x v="1"/>
    <s v="direct debit"/>
    <n v="10"/>
    <x v="1"/>
    <n v="10"/>
    <n v="85"/>
    <x v="0"/>
    <x v="0"/>
    <s v="2023-10-28"/>
    <d v="2023-10-28T00:00:00"/>
    <x v="891"/>
    <s v="Alto"/>
    <s v="High"/>
    <n v="11.734655267752011"/>
    <x v="6"/>
    <s v="SMS"/>
    <s v="SMS"/>
    <b v="0"/>
    <s v="No"/>
    <s v="Gaming"/>
    <x v="0"/>
    <s v="High"/>
    <n v="1"/>
    <x v="0"/>
    <x v="0"/>
  </r>
  <r>
    <s v="6563-WJMN"/>
    <x v="0"/>
    <n v="21"/>
    <x v="2"/>
    <x v="0"/>
    <n v="0"/>
    <s v="No"/>
    <n v="0"/>
    <s v="LA"/>
    <s v="Female"/>
    <s v="Female"/>
    <x v="5"/>
    <s v="No"/>
    <s v="No"/>
    <x v="0"/>
    <n v="0"/>
    <x v="0"/>
    <x v="2"/>
    <s v="CREDIT CARD"/>
    <n v="9"/>
    <x v="0"/>
    <n v="9"/>
    <n v="193"/>
    <x v="0"/>
    <x v="0"/>
    <s v="2023-10-08"/>
    <d v="2023-10-08T00:00:00"/>
    <x v="147"/>
    <s v="Medio"/>
    <s v="Medium"/>
    <n v="7.9324553554928574"/>
    <x v="0"/>
    <s v="Email"/>
    <s v="Email"/>
    <b v="0"/>
    <s v="No"/>
    <s v="Running"/>
    <x v="0"/>
    <s v="Low"/>
    <n v="0"/>
    <x v="0"/>
    <x v="0"/>
  </r>
  <r>
    <s v="3277-NXDS"/>
    <x v="0"/>
    <n v="29"/>
    <x v="1"/>
    <x v="7"/>
    <n v="1"/>
    <s v="Yes"/>
    <n v="0"/>
    <s v="WI"/>
    <s v="Hombre"/>
    <s v="Male"/>
    <x v="61"/>
    <s v="No"/>
    <s v="Yes"/>
    <x v="0"/>
    <n v="0"/>
    <x v="0"/>
    <x v="0"/>
    <s v="direct debit"/>
    <n v="37"/>
    <x v="1"/>
    <n v="37"/>
    <n v="1070"/>
    <x v="0"/>
    <x v="0"/>
    <s v="2023/03/19"/>
    <d v="2023-03-19T00:00:00"/>
    <x v="62"/>
    <s v="Bajo"/>
    <s v="Low"/>
    <n v="29.731594590697711"/>
    <x v="1"/>
    <s v="SMS"/>
    <s v="SMS"/>
    <b v="0"/>
    <s v="No"/>
    <s v="Running"/>
    <x v="0"/>
    <s v="High"/>
    <n v="0.34482758620689657"/>
    <x v="0"/>
    <x v="1"/>
  </r>
  <r>
    <s v="5377-TZAV"/>
    <x v="1"/>
    <n v="1"/>
    <x v="3"/>
    <x v="5"/>
    <n v="1"/>
    <s v="Yes"/>
    <n v="0"/>
    <s v="MS"/>
    <s v="Hombre"/>
    <s v="Male"/>
    <x v="66"/>
    <s v="No"/>
    <s v="Yes"/>
    <x v="0"/>
    <n v="0"/>
    <x v="0"/>
    <x v="0"/>
    <s v="direct debit"/>
    <n v="19"/>
    <x v="1"/>
    <n v="19"/>
    <n v="19"/>
    <x v="2"/>
    <x v="19"/>
    <s v="2022/11/29"/>
    <d v="2022-11-29T00:00:00"/>
    <x v="218"/>
    <s v="Alto"/>
    <s v="High"/>
    <n v="15.22551836633016"/>
    <x v="3"/>
    <s v="Email"/>
    <s v="Email"/>
    <b v="0"/>
    <s v="No"/>
    <s v="Gaming"/>
    <x v="0"/>
    <s v="Medium"/>
    <n v="6"/>
    <x v="0"/>
    <x v="1"/>
  </r>
  <r>
    <s v="7727-IWBQ"/>
    <x v="0"/>
    <n v="72"/>
    <x v="1"/>
    <x v="7"/>
    <n v="1"/>
    <s v="Yes"/>
    <n v="0"/>
    <s v="ND"/>
    <s v="Hombre"/>
    <s v="Male"/>
    <x v="23"/>
    <s v="No"/>
    <s v="No"/>
    <x v="0"/>
    <n v="0"/>
    <x v="1"/>
    <x v="1"/>
    <s v="direct debit"/>
    <n v="50"/>
    <x v="1"/>
    <n v="50"/>
    <n v="3586"/>
    <x v="0"/>
    <x v="0"/>
    <s v="2023-01-02"/>
    <d v="2023-01-02T00:00:00"/>
    <x v="669"/>
    <s v="Bajo"/>
    <s v="Low"/>
    <n v="56.595223646818873"/>
    <x v="7"/>
    <s v="SMS"/>
    <s v="SMS"/>
    <b v="0"/>
    <s v="No"/>
    <s v="Reading"/>
    <x v="1"/>
    <s v="Low"/>
    <n v="2.7777777777777776E-2"/>
    <x v="0"/>
    <x v="0"/>
  </r>
  <r>
    <s v="2837-XQRF"/>
    <x v="0"/>
    <n v="13"/>
    <x v="1"/>
    <x v="18"/>
    <n v="0"/>
    <s v="No"/>
    <n v="8"/>
    <s v="MS"/>
    <s v="Hombre"/>
    <s v="Male"/>
    <x v="32"/>
    <s v="Yes"/>
    <s v="No"/>
    <x v="1"/>
    <n v="2"/>
    <x v="0"/>
    <x v="2"/>
    <s v="direct debit"/>
    <n v="22"/>
    <x v="1"/>
    <n v="22"/>
    <n v="296"/>
    <x v="0"/>
    <x v="0"/>
    <s v="2021/12/15"/>
    <d v="2021-12-15T00:00:00"/>
    <x v="263"/>
    <s v="Bajo"/>
    <s v="Low"/>
    <n v="23.430882741712981"/>
    <x v="0"/>
    <s v="SMS"/>
    <s v="SMS"/>
    <b v="1"/>
    <s v="Yes"/>
    <s v="Reading"/>
    <x v="0"/>
    <s v="Low"/>
    <n v="0"/>
    <x v="0"/>
    <x v="2"/>
  </r>
  <r>
    <s v="2644-IHYU"/>
    <x v="0"/>
    <n v="19"/>
    <x v="3"/>
    <x v="2"/>
    <n v="1"/>
    <s v="Yes"/>
    <n v="0"/>
    <s v="WV"/>
    <s v="Hombre"/>
    <s v="Male"/>
    <x v="30"/>
    <s v="No"/>
    <s v="Yes"/>
    <x v="0"/>
    <n v="0"/>
    <x v="1"/>
    <x v="0"/>
    <s v="CREDIT CARD"/>
    <n v="31"/>
    <x v="0"/>
    <n v="31"/>
    <n v="598"/>
    <x v="0"/>
    <x v="0"/>
    <s v="2023/09/07"/>
    <d v="2023-09-07T00:00:00"/>
    <x v="22"/>
    <s v="Medio"/>
    <s v="Medium"/>
    <n v="33.593796554559383"/>
    <x v="4"/>
    <s v="Teléfono"/>
    <s v="Phone"/>
    <b v="0"/>
    <s v="No"/>
    <s v="Cooking"/>
    <x v="1"/>
    <s v="Low"/>
    <n v="5.2631578947368418E-2"/>
    <x v="0"/>
    <x v="1"/>
  </r>
  <r>
    <s v="1633-FVON"/>
    <x v="0"/>
    <n v="59"/>
    <x v="1"/>
    <x v="0"/>
    <n v="0"/>
    <s v="No"/>
    <n v="0"/>
    <s v="NV"/>
    <s v="Hombre"/>
    <s v="Male"/>
    <x v="26"/>
    <s v="No"/>
    <s v="No"/>
    <x v="0"/>
    <n v="0"/>
    <x v="0"/>
    <x v="2"/>
    <s v="direct debit"/>
    <n v="11"/>
    <x v="1"/>
    <n v="11"/>
    <n v="674"/>
    <x v="0"/>
    <x v="0"/>
    <s v="2023/05/03"/>
    <d v="2023-05-03T00:00:00"/>
    <x v="851"/>
    <s v="Medio"/>
    <s v="Medium"/>
    <n v="11.726842062713301"/>
    <x v="5"/>
    <s v="Email"/>
    <s v="Email"/>
    <b v="0"/>
    <s v="No"/>
    <s v="Running"/>
    <x v="0"/>
    <s v="Medium"/>
    <n v="5.0847457627118647E-2"/>
    <x v="0"/>
    <x v="0"/>
  </r>
  <r>
    <s v="8748-ETJU"/>
    <x v="0"/>
    <n v="35"/>
    <x v="1"/>
    <x v="0"/>
    <n v="0"/>
    <s v="No"/>
    <n v="0"/>
    <s v="MO"/>
    <s v="Female"/>
    <s v="Female"/>
    <x v="57"/>
    <s v="Yes"/>
    <s v="No"/>
    <x v="1"/>
    <n v="2"/>
    <x v="0"/>
    <x v="2"/>
    <s v="direct debit"/>
    <n v="9"/>
    <x v="1"/>
    <n v="9"/>
    <n v="327"/>
    <x v="0"/>
    <x v="0"/>
    <s v="2021/02/13"/>
    <d v="2021-02-13T00:00:00"/>
    <x v="1320"/>
    <s v="Alto"/>
    <s v="High"/>
    <n v="7.6469861145452569"/>
    <x v="7"/>
    <s v="SMS"/>
    <s v="SMS"/>
    <b v="0"/>
    <s v="No"/>
    <s v="Gaming"/>
    <x v="0"/>
    <s v="Low"/>
    <n v="5.7142857142857141E-2"/>
    <x v="0"/>
    <x v="2"/>
  </r>
  <r>
    <s v="0939-ZFDO"/>
    <x v="0"/>
    <n v="58"/>
    <x v="1"/>
    <x v="29"/>
    <n v="1"/>
    <s v="Yes"/>
    <n v="0"/>
    <s v="UT"/>
    <s v="Female"/>
    <s v="Female"/>
    <x v="20"/>
    <s v="Yes"/>
    <s v="No"/>
    <x v="0"/>
    <n v="0"/>
    <x v="0"/>
    <x v="1"/>
    <s v="direct debit"/>
    <n v="32"/>
    <x v="1"/>
    <n v="32"/>
    <n v="1831"/>
    <x v="0"/>
    <x v="0"/>
    <s v="2021-11-17"/>
    <d v="2021-11-17T00:00:00"/>
    <x v="173"/>
    <s v="Bajo"/>
    <s v="Low"/>
    <n v="33.459843177780563"/>
    <x v="9"/>
    <s v="Email"/>
    <s v="Email"/>
    <b v="1"/>
    <s v="Yes"/>
    <s v="Reading"/>
    <x v="1"/>
    <s v="Medium"/>
    <n v="8.6206896551724144E-2"/>
    <x v="2"/>
    <x v="2"/>
  </r>
  <r>
    <s v="3982-ONLC"/>
    <x v="0"/>
    <n v="49"/>
    <x v="1"/>
    <x v="5"/>
    <n v="1"/>
    <s v="Yes"/>
    <n v="0"/>
    <s v="SC"/>
    <s v="Female"/>
    <s v="Female"/>
    <x v="13"/>
    <s v="No"/>
    <s v="No"/>
    <x v="0"/>
    <n v="0"/>
    <x v="0"/>
    <x v="0"/>
    <s v="direct debit"/>
    <n v="61"/>
    <x v="1"/>
    <n v="61"/>
    <n v="3001"/>
    <x v="0"/>
    <x v="0"/>
    <s v="2023-12-25"/>
    <d v="2023-12-25T00:00:00"/>
    <x v="803"/>
    <s v="Medio"/>
    <s v="Medium"/>
    <n v="64.358338902106468"/>
    <x v="1"/>
    <s v="SMS"/>
    <s v="SMS"/>
    <b v="0"/>
    <s v="No"/>
    <s v="Reading"/>
    <x v="2"/>
    <s v="High"/>
    <n v="0.20408163265306123"/>
    <x v="0"/>
    <x v="0"/>
  </r>
  <r>
    <s v="2642-NZZD"/>
    <x v="0"/>
    <n v="3"/>
    <x v="1"/>
    <x v="27"/>
    <n v="1"/>
    <s v="Yes"/>
    <n v="0"/>
    <s v="TX"/>
    <s v="Hombre"/>
    <s v="Male"/>
    <x v="40"/>
    <s v="Yes"/>
    <s v="No"/>
    <x v="0"/>
    <n v="0"/>
    <x v="0"/>
    <x v="0"/>
    <s v="direct debit"/>
    <n v="20"/>
    <x v="1"/>
    <n v="20"/>
    <n v="55"/>
    <x v="0"/>
    <x v="0"/>
    <s v="2023/05/15"/>
    <d v="2023-05-15T00:00:00"/>
    <x v="428"/>
    <s v="Medio"/>
    <s v="Medium"/>
    <n v="22.668883509155581"/>
    <x v="10"/>
    <s v="SMS"/>
    <s v="SMS"/>
    <b v="1"/>
    <s v="Yes"/>
    <s v="Cooking"/>
    <x v="0"/>
    <s v="Medium"/>
    <n v="2.3333333333333335"/>
    <x v="1"/>
    <x v="2"/>
  </r>
  <r>
    <s v="4575-SITD"/>
    <x v="0"/>
    <n v="62"/>
    <x v="1"/>
    <x v="10"/>
    <n v="1"/>
    <s v="Yes"/>
    <n v="0"/>
    <s v="HI"/>
    <s v="Female"/>
    <s v="Female"/>
    <x v="51"/>
    <s v="No"/>
    <s v="No"/>
    <x v="1"/>
    <n v="4"/>
    <x v="1"/>
    <x v="1"/>
    <s v="direct debit"/>
    <n v="41"/>
    <x v="1"/>
    <n v="41"/>
    <n v="2528"/>
    <x v="0"/>
    <x v="0"/>
    <s v="2020-08-09"/>
    <d v="2020-08-09T00:00:00"/>
    <x v="850"/>
    <s v="Alto"/>
    <s v="High"/>
    <n v="40.494037105898258"/>
    <x v="0"/>
    <s v="Email"/>
    <s v="Email"/>
    <b v="0"/>
    <s v="No"/>
    <s v="Running"/>
    <x v="1"/>
    <s v="Low"/>
    <n v="0"/>
    <x v="2"/>
    <x v="0"/>
  </r>
  <r>
    <s v="6593-HFZC"/>
    <x v="0"/>
    <n v="49"/>
    <x v="1"/>
    <x v="19"/>
    <n v="1"/>
    <s v="Yes"/>
    <n v="0"/>
    <s v="OR"/>
    <s v="Female"/>
    <s v="Female"/>
    <x v="33"/>
    <s v="Yes"/>
    <s v="No"/>
    <x v="0"/>
    <n v="0"/>
    <x v="1"/>
    <x v="1"/>
    <s v="direct debit"/>
    <n v="37"/>
    <x v="1"/>
    <n v="37"/>
    <n v="1819"/>
    <x v="0"/>
    <x v="0"/>
    <s v="2021/08/22"/>
    <d v="2021-08-22T00:00:00"/>
    <x v="1321"/>
    <s v="Bajo"/>
    <s v="Low"/>
    <n v="36.863642687985248"/>
    <x v="9"/>
    <s v="Email"/>
    <s v="Email"/>
    <b v="0"/>
    <s v="No"/>
    <s v="Reading"/>
    <x v="1"/>
    <s v="Medium"/>
    <n v="0.10204081632653061"/>
    <x v="2"/>
    <x v="2"/>
  </r>
  <r>
    <s v="5511-WBWV"/>
    <x v="0"/>
    <n v="56"/>
    <x v="1"/>
    <x v="23"/>
    <n v="1"/>
    <s v="Yes"/>
    <n v="0"/>
    <s v="ND"/>
    <s v="Female"/>
    <s v="Female"/>
    <x v="12"/>
    <s v="No"/>
    <s v="No"/>
    <x v="1"/>
    <n v="5"/>
    <x v="0"/>
    <x v="0"/>
    <s v="direct debit"/>
    <n v="41"/>
    <x v="1"/>
    <n v="41"/>
    <n v="2286"/>
    <x v="0"/>
    <x v="0"/>
    <s v="2021-09-24"/>
    <d v="2021-09-24T00:00:00"/>
    <x v="1170"/>
    <s v="Medio"/>
    <s v="Medium"/>
    <n v="35.139078410692242"/>
    <x v="3"/>
    <s v="Teléfono"/>
    <s v="Phone"/>
    <b v="1"/>
    <s v="Yes"/>
    <s v="Reading"/>
    <x v="1"/>
    <s v="Medium"/>
    <n v="0.10714285714285714"/>
    <x v="0"/>
    <x v="0"/>
  </r>
  <r>
    <s v="3567-NIHS"/>
    <x v="0"/>
    <n v="70"/>
    <x v="1"/>
    <x v="3"/>
    <n v="1"/>
    <s v="Yes"/>
    <n v="0"/>
    <s v="NE"/>
    <s v="Female"/>
    <s v="Female"/>
    <x v="16"/>
    <s v="No"/>
    <s v="No"/>
    <x v="0"/>
    <n v="0"/>
    <x v="1"/>
    <x v="2"/>
    <s v="direct debit"/>
    <n v="58"/>
    <x v="1"/>
    <n v="58"/>
    <n v="4084"/>
    <x v="0"/>
    <x v="0"/>
    <s v="2022/11/16"/>
    <d v="2022-11-16T00:00:00"/>
    <x v="452"/>
    <s v="Medio"/>
    <s v="Medium"/>
    <n v="60.661617850140701"/>
    <x v="10"/>
    <s v="Teléfono"/>
    <s v="Phone"/>
    <b v="1"/>
    <s v="Yes"/>
    <s v="Gaming"/>
    <x v="2"/>
    <s v="Medium"/>
    <n v="0.1"/>
    <x v="0"/>
    <x v="0"/>
  </r>
  <r>
    <s v="9235-JQPE"/>
    <x v="0"/>
    <n v="72"/>
    <x v="1"/>
    <x v="12"/>
    <n v="1"/>
    <s v="Yes"/>
    <n v="0"/>
    <s v="ME"/>
    <s v="Female"/>
    <s v="Female"/>
    <x v="1"/>
    <s v="No"/>
    <s v="Yes"/>
    <x v="0"/>
    <n v="0"/>
    <x v="1"/>
    <x v="2"/>
    <s v="direct debit"/>
    <n v="67"/>
    <x v="1"/>
    <n v="67"/>
    <n v="4819"/>
    <x v="0"/>
    <x v="0"/>
    <s v="2022/05/02"/>
    <d v="2022-05-02T00:00:00"/>
    <x v="249"/>
    <s v="Bajo"/>
    <s v="Low"/>
    <n v="78.402404792577769"/>
    <x v="8"/>
    <s v="Teléfono"/>
    <s v="Phone"/>
    <b v="1"/>
    <s v="Yes"/>
    <s v="Cooking"/>
    <x v="2"/>
    <s v="High"/>
    <n v="0.125"/>
    <x v="0"/>
    <x v="1"/>
  </r>
  <r>
    <s v="8587-YLXJ"/>
    <x v="0"/>
    <n v="66"/>
    <x v="1"/>
    <x v="7"/>
    <n v="1"/>
    <s v="Yes"/>
    <n v="0"/>
    <s v="CT"/>
    <s v="Hombre"/>
    <s v="Male"/>
    <x v="41"/>
    <s v="No"/>
    <s v="Yes"/>
    <x v="0"/>
    <n v="0"/>
    <x v="1"/>
    <x v="1"/>
    <s v="direct debit"/>
    <n v="49"/>
    <x v="1"/>
    <n v="49"/>
    <n v="3231"/>
    <x v="0"/>
    <x v="0"/>
    <s v="2022/06/11"/>
    <d v="2022-06-11T00:00:00"/>
    <x v="869"/>
    <s v="Alto"/>
    <s v="High"/>
    <n v="48.085242734490762"/>
    <x v="7"/>
    <s v="Teléfono"/>
    <s v="Phone"/>
    <b v="1"/>
    <s v="Yes"/>
    <s v="Cooking"/>
    <x v="1"/>
    <s v="Low"/>
    <n v="3.0303030303030304E-2"/>
    <x v="0"/>
    <x v="1"/>
  </r>
  <r>
    <s v="6302-WHGJ"/>
    <x v="1"/>
    <n v="10"/>
    <x v="2"/>
    <x v="17"/>
    <n v="1"/>
    <s v="Yes"/>
    <n v="0"/>
    <s v="KY"/>
    <s v="Female"/>
    <s v="Female"/>
    <x v="50"/>
    <s v="Yes"/>
    <s v="No"/>
    <x v="0"/>
    <n v="0"/>
    <x v="1"/>
    <x v="0"/>
    <s v="PAPER CHECK"/>
    <n v="33"/>
    <x v="3"/>
    <n v="33"/>
    <n v="340"/>
    <x v="1"/>
    <x v="12"/>
    <s v="2023/02/23"/>
    <d v="2023-02-23T00:00:00"/>
    <x v="647"/>
    <s v="Medio"/>
    <s v="Medium"/>
    <n v="27.792829365271771"/>
    <x v="6"/>
    <s v="Teléfono"/>
    <s v="Phone"/>
    <b v="0"/>
    <s v="No"/>
    <s v="Cooking"/>
    <x v="0"/>
    <s v="High"/>
    <n v="0.8"/>
    <x v="2"/>
    <x v="2"/>
  </r>
  <r>
    <s v="3993-MIVK"/>
    <x v="1"/>
    <n v="11"/>
    <x v="4"/>
    <x v="1"/>
    <n v="1"/>
    <s v="Yes"/>
    <n v="0"/>
    <s v="SC"/>
    <s v="Hombre"/>
    <s v="Male"/>
    <x v="9"/>
    <s v="No"/>
    <s v="No"/>
    <x v="0"/>
    <n v="0"/>
    <x v="0"/>
    <x v="0"/>
    <s v="direct debit"/>
    <n v="18"/>
    <x v="1"/>
    <n v="18"/>
    <n v="209"/>
    <x v="1"/>
    <x v="8"/>
    <s v="2021/11/03"/>
    <d v="2021-11-03T00:00:00"/>
    <x v="817"/>
    <s v="Bajo"/>
    <s v="Low"/>
    <n v="20.72127043193662"/>
    <x v="7"/>
    <s v="Email"/>
    <s v="Email"/>
    <b v="0"/>
    <s v="No"/>
    <s v="Gaming"/>
    <x v="0"/>
    <s v="Low"/>
    <n v="0.18181818181818182"/>
    <x v="0"/>
    <x v="0"/>
  </r>
  <r>
    <s v="4418-OHSR"/>
    <x v="0"/>
    <n v="46"/>
    <x v="0"/>
    <x v="3"/>
    <n v="1"/>
    <s v="Yes"/>
    <n v="0"/>
    <s v="DC"/>
    <s v="Hombre"/>
    <s v="Male"/>
    <x v="5"/>
    <s v="No"/>
    <s v="No"/>
    <x v="0"/>
    <n v="0"/>
    <x v="0"/>
    <x v="0"/>
    <s v="CREDIT CARD"/>
    <n v="56"/>
    <x v="0"/>
    <n v="56"/>
    <n v="2591"/>
    <x v="0"/>
    <x v="0"/>
    <s v="2023/04/26"/>
    <d v="2023-04-26T00:00:00"/>
    <x v="675"/>
    <s v="Alto"/>
    <s v="High"/>
    <n v="66.905357728563558"/>
    <x v="6"/>
    <s v="Teléfono"/>
    <s v="Phone"/>
    <b v="1"/>
    <s v="Yes"/>
    <s v="Reading"/>
    <x v="2"/>
    <s v="High"/>
    <n v="0.17391304347826086"/>
    <x v="0"/>
    <x v="0"/>
  </r>
  <r>
    <s v="2509-SLXY"/>
    <x v="0"/>
    <n v="50"/>
    <x v="1"/>
    <x v="3"/>
    <n v="1"/>
    <s v="Yes"/>
    <n v="0"/>
    <s v="MS"/>
    <s v="Female"/>
    <s v="Female"/>
    <x v="44"/>
    <s v="No"/>
    <s v="Yes"/>
    <x v="0"/>
    <n v="0"/>
    <x v="1"/>
    <x v="0"/>
    <s v="direct debit"/>
    <n v="37"/>
    <x v="1"/>
    <n v="37"/>
    <n v="1840"/>
    <x v="0"/>
    <x v="0"/>
    <s v="2021/12/12"/>
    <d v="2021-12-12T00:00:00"/>
    <x v="1312"/>
    <s v="Bajo"/>
    <s v="Low"/>
    <n v="32.688583451758099"/>
    <x v="2"/>
    <s v="Teléfono"/>
    <s v="Phone"/>
    <b v="0"/>
    <s v="No"/>
    <s v="Gaming"/>
    <x v="1"/>
    <s v="Medium"/>
    <n v="0.08"/>
    <x v="0"/>
    <x v="1"/>
  </r>
  <r>
    <s v="0888-BWGU"/>
    <x v="0"/>
    <n v="55"/>
    <x v="1"/>
    <x v="30"/>
    <n v="1"/>
    <s v="Yes"/>
    <n v="0"/>
    <s v="NV"/>
    <s v="Female"/>
    <s v="Female"/>
    <x v="16"/>
    <s v="No"/>
    <s v="No"/>
    <x v="0"/>
    <n v="0"/>
    <x v="0"/>
    <x v="2"/>
    <s v="CREDIT CARD"/>
    <n v="30"/>
    <x v="0"/>
    <n v="30"/>
    <n v="1656"/>
    <x v="0"/>
    <x v="0"/>
    <s v="2020-09-10"/>
    <d v="2020-09-10T00:00:00"/>
    <x v="159"/>
    <s v="Medio"/>
    <s v="Medium"/>
    <n v="26.126758458898529"/>
    <x v="8"/>
    <s v="Teléfono"/>
    <s v="Phone"/>
    <b v="1"/>
    <s v="Yes"/>
    <s v="Gaming"/>
    <x v="0"/>
    <s v="High"/>
    <n v="0.16363636363636364"/>
    <x v="2"/>
    <x v="0"/>
  </r>
  <r>
    <s v="8300-LSNN"/>
    <x v="0"/>
    <n v="69"/>
    <x v="1"/>
    <x v="19"/>
    <n v="0"/>
    <s v="No"/>
    <n v="45"/>
    <s v="NM"/>
    <s v="Hombre"/>
    <s v="Male"/>
    <x v="47"/>
    <s v="Yes"/>
    <s v="No"/>
    <x v="0"/>
    <n v="0"/>
    <x v="1"/>
    <x v="2"/>
    <s v="CREDIT CARD"/>
    <n v="50"/>
    <x v="0"/>
    <n v="50"/>
    <n v="3493"/>
    <x v="0"/>
    <x v="0"/>
    <s v="2022/04/02"/>
    <d v="2022-04-02T00:00:00"/>
    <x v="1154"/>
    <s v="Alto"/>
    <s v="High"/>
    <n v="44.426088959093953"/>
    <x v="10"/>
    <s v="Teléfono"/>
    <s v="Phone"/>
    <b v="0"/>
    <s v="No"/>
    <s v="Running"/>
    <x v="1"/>
    <s v="Medium"/>
    <n v="0.10144927536231885"/>
    <x v="2"/>
    <x v="2"/>
  </r>
  <r>
    <s v="2987-MPZD"/>
    <x v="0"/>
    <n v="36"/>
    <x v="2"/>
    <x v="1"/>
    <n v="1"/>
    <s v="Yes"/>
    <n v="0"/>
    <s v="HI"/>
    <s v="Hombre"/>
    <s v="Male"/>
    <x v="24"/>
    <s v="No"/>
    <s v="No"/>
    <x v="0"/>
    <n v="0"/>
    <x v="0"/>
    <x v="0"/>
    <s v="direct debit"/>
    <n v="43"/>
    <x v="1"/>
    <n v="43"/>
    <n v="1577"/>
    <x v="0"/>
    <x v="0"/>
    <s v="2022/07/14"/>
    <d v="2022-07-14T00:00:00"/>
    <x v="377"/>
    <s v="Bajo"/>
    <s v="Low"/>
    <n v="36.33852490894251"/>
    <x v="2"/>
    <s v="Email"/>
    <s v="Email"/>
    <b v="1"/>
    <s v="Yes"/>
    <s v="Running"/>
    <x v="1"/>
    <s v="Medium"/>
    <n v="0.1111111111111111"/>
    <x v="0"/>
    <x v="0"/>
  </r>
  <r>
    <s v="9488-PSYP"/>
    <x v="0"/>
    <n v="51"/>
    <x v="2"/>
    <x v="3"/>
    <n v="1"/>
    <s v="Yes"/>
    <n v="0"/>
    <s v="AZ"/>
    <s v="Hombre"/>
    <s v="Male"/>
    <x v="23"/>
    <s v="No"/>
    <s v="No"/>
    <x v="0"/>
    <n v="0"/>
    <x v="0"/>
    <x v="1"/>
    <s v="CREDIT CARD"/>
    <n v="49"/>
    <x v="0"/>
    <n v="49"/>
    <n v="2480"/>
    <x v="0"/>
    <x v="0"/>
    <s v="2022-01-12"/>
    <d v="2022-01-12T00:00:00"/>
    <x v="1161"/>
    <s v="Alto"/>
    <s v="High"/>
    <n v="58.395438435192922"/>
    <x v="5"/>
    <s v="Teléfono"/>
    <s v="Phone"/>
    <b v="0"/>
    <s v="No"/>
    <s v="Reading"/>
    <x v="1"/>
    <s v="Medium"/>
    <n v="5.8823529411764705E-2"/>
    <x v="0"/>
    <x v="0"/>
  </r>
  <r>
    <s v="2401-PVUL"/>
    <x v="0"/>
    <n v="12"/>
    <x v="2"/>
    <x v="0"/>
    <n v="0"/>
    <s v="No"/>
    <n v="0"/>
    <s v="IN"/>
    <s v="Female"/>
    <s v="Female"/>
    <x v="40"/>
    <s v="Yes"/>
    <s v="No"/>
    <x v="0"/>
    <n v="0"/>
    <x v="0"/>
    <x v="0"/>
    <s v="PAPER CHECK"/>
    <n v="13"/>
    <x v="3"/>
    <n v="13"/>
    <n v="164"/>
    <x v="0"/>
    <x v="0"/>
    <s v="2021-12-26"/>
    <d v="2021-12-26T00:00:00"/>
    <x v="708"/>
    <s v="Bajo"/>
    <s v="Low"/>
    <n v="15.5801368729618"/>
    <x v="5"/>
    <s v="Teléfono"/>
    <s v="Phone"/>
    <b v="0"/>
    <s v="No"/>
    <s v="Running"/>
    <x v="0"/>
    <s v="Medium"/>
    <n v="0.25"/>
    <x v="0"/>
    <x v="2"/>
  </r>
  <r>
    <s v="1807-AODK"/>
    <x v="0"/>
    <n v="64"/>
    <x v="1"/>
    <x v="15"/>
    <n v="1"/>
    <s v="Yes"/>
    <n v="0"/>
    <s v="DE"/>
    <s v="Female"/>
    <s v="Female"/>
    <x v="16"/>
    <s v="No"/>
    <s v="No"/>
    <x v="0"/>
    <n v="0"/>
    <x v="0"/>
    <x v="1"/>
    <s v="CREDIT CARD"/>
    <n v="26"/>
    <x v="0"/>
    <n v="26"/>
    <n v="1635"/>
    <x v="0"/>
    <x v="0"/>
    <s v="2021/05/28"/>
    <d v="2021-05-28T00:00:00"/>
    <x v="1049"/>
    <s v="Medio"/>
    <s v="Medium"/>
    <n v="29.839700378004"/>
    <x v="10"/>
    <s v="Teléfono"/>
    <s v="Phone"/>
    <b v="0"/>
    <s v="No"/>
    <s v="Gaming"/>
    <x v="0"/>
    <s v="Medium"/>
    <n v="0.109375"/>
    <x v="2"/>
    <x v="0"/>
  </r>
  <r>
    <s v="8080-SMOH"/>
    <x v="0"/>
    <n v="65"/>
    <x v="1"/>
    <x v="0"/>
    <n v="0"/>
    <s v="No"/>
    <n v="0"/>
    <s v="VA"/>
    <s v="Female"/>
    <s v="Female"/>
    <x v="51"/>
    <s v="No"/>
    <s v="No"/>
    <x v="0"/>
    <n v="0"/>
    <x v="0"/>
    <x v="2"/>
    <s v="CREDIT CARD"/>
    <n v="16"/>
    <x v="0"/>
    <n v="16"/>
    <n v="1046"/>
    <x v="0"/>
    <x v="0"/>
    <s v="2021-04-25"/>
    <d v="2021-04-25T00:00:00"/>
    <x v="442"/>
    <s v="Bajo"/>
    <s v="Low"/>
    <n v="16.84514864279317"/>
    <x v="0"/>
    <s v="SMS"/>
    <s v="SMS"/>
    <b v="1"/>
    <s v="Yes"/>
    <s v="Cooking"/>
    <x v="0"/>
    <s v="Low"/>
    <n v="0"/>
    <x v="0"/>
    <x v="0"/>
  </r>
  <r>
    <s v="4154-VIZI"/>
    <x v="1"/>
    <n v="43"/>
    <x v="4"/>
    <x v="9"/>
    <n v="0"/>
    <s v="No"/>
    <n v="31"/>
    <s v="WI"/>
    <s v="Female"/>
    <s v="Female"/>
    <x v="7"/>
    <s v="No"/>
    <s v="No"/>
    <x v="0"/>
    <n v="0"/>
    <x v="0"/>
    <x v="1"/>
    <s v="PAPER CHECK"/>
    <n v="12"/>
    <x v="3"/>
    <n v="12"/>
    <n v="504"/>
    <x v="1"/>
    <x v="6"/>
    <s v="2023/11/27"/>
    <d v="2023-11-27T00:00:00"/>
    <x v="1277"/>
    <s v="Bajo"/>
    <s v="Low"/>
    <n v="11.664598359190251"/>
    <x v="4"/>
    <s v="Email"/>
    <s v="Email"/>
    <b v="0"/>
    <s v="No"/>
    <s v="Cooking"/>
    <x v="0"/>
    <s v="Low"/>
    <n v="2.3255813953488372E-2"/>
    <x v="0"/>
    <x v="0"/>
  </r>
  <r>
    <s v="7520-GQIX"/>
    <x v="0"/>
    <n v="45"/>
    <x v="2"/>
    <x v="3"/>
    <n v="1"/>
    <s v="Yes"/>
    <n v="0"/>
    <s v="MN"/>
    <s v="Hombre"/>
    <s v="Male"/>
    <x v="13"/>
    <s v="No"/>
    <s v="No"/>
    <x v="0"/>
    <n v="0"/>
    <x v="1"/>
    <x v="2"/>
    <s v="CREDIT CARD"/>
    <n v="38"/>
    <x v="0"/>
    <n v="38"/>
    <n v="1692"/>
    <x v="0"/>
    <x v="0"/>
    <s v="2021/10/09"/>
    <d v="2021-10-09T00:00:00"/>
    <x v="589"/>
    <s v="Alto"/>
    <s v="High"/>
    <n v="37.08869401328451"/>
    <x v="10"/>
    <s v="Teléfono"/>
    <s v="Phone"/>
    <b v="0"/>
    <s v="No"/>
    <s v="Reading"/>
    <x v="1"/>
    <s v="Medium"/>
    <n v="0.15555555555555556"/>
    <x v="0"/>
    <x v="0"/>
  </r>
  <r>
    <s v="3121-MEGP"/>
    <x v="0"/>
    <n v="60"/>
    <x v="1"/>
    <x v="20"/>
    <n v="1"/>
    <s v="Yes"/>
    <n v="0"/>
    <s v="OR"/>
    <s v="Hombre"/>
    <s v="Male"/>
    <x v="20"/>
    <s v="Yes"/>
    <s v="No"/>
    <x v="0"/>
    <n v="0"/>
    <x v="1"/>
    <x v="1"/>
    <s v="CREDIT CARD"/>
    <n v="60"/>
    <x v="0"/>
    <n v="60"/>
    <n v="3655"/>
    <x v="0"/>
    <x v="0"/>
    <s v="2022-05-12"/>
    <d v="2022-05-12T00:00:00"/>
    <x v="740"/>
    <s v="Alto"/>
    <s v="High"/>
    <n v="67.903120224474108"/>
    <x v="2"/>
    <s v="Email"/>
    <s v="Email"/>
    <b v="0"/>
    <s v="No"/>
    <s v="Cooking"/>
    <x v="2"/>
    <s v="Medium"/>
    <n v="6.6666666666666666E-2"/>
    <x v="2"/>
    <x v="2"/>
  </r>
  <r>
    <s v="8310-YFHN"/>
    <x v="0"/>
    <n v="73"/>
    <x v="1"/>
    <x v="5"/>
    <n v="1"/>
    <s v="Yes"/>
    <n v="0"/>
    <s v="MD"/>
    <s v="Hombre"/>
    <s v="Male"/>
    <x v="10"/>
    <s v="No"/>
    <s v="No"/>
    <x v="0"/>
    <n v="0"/>
    <x v="0"/>
    <x v="2"/>
    <s v="CREDIT CARD"/>
    <n v="28"/>
    <x v="0"/>
    <n v="28"/>
    <n v="2029"/>
    <x v="0"/>
    <x v="0"/>
    <s v="2020-11-17"/>
    <d v="2020-11-17T00:00:00"/>
    <x v="632"/>
    <s v="Medio"/>
    <s v="Medium"/>
    <n v="26.862847264155931"/>
    <x v="1"/>
    <s v="Email"/>
    <s v="Email"/>
    <b v="0"/>
    <s v="No"/>
    <s v="Cooking"/>
    <x v="0"/>
    <s v="High"/>
    <n v="0.13698630136986301"/>
    <x v="0"/>
    <x v="0"/>
  </r>
  <r>
    <s v="7619-TIAJ"/>
    <x v="0"/>
    <n v="60"/>
    <x v="1"/>
    <x v="4"/>
    <n v="1"/>
    <s v="Yes"/>
    <n v="0"/>
    <s v="DC"/>
    <s v="Hombre"/>
    <s v="Male"/>
    <x v="14"/>
    <s v="No"/>
    <s v="No"/>
    <x v="0"/>
    <n v="0"/>
    <x v="1"/>
    <x v="1"/>
    <s v="direct debit"/>
    <n v="48"/>
    <x v="1"/>
    <n v="48"/>
    <n v="2875"/>
    <x v="0"/>
    <x v="0"/>
    <s v="2021/11/08"/>
    <d v="2021-11-08T00:00:00"/>
    <x v="468"/>
    <s v="Alto"/>
    <s v="High"/>
    <n v="39.646987047034948"/>
    <x v="3"/>
    <s v="Teléfono"/>
    <s v="Phone"/>
    <b v="0"/>
    <s v="No"/>
    <s v="Reading"/>
    <x v="1"/>
    <s v="Medium"/>
    <n v="0.1"/>
    <x v="0"/>
    <x v="0"/>
  </r>
  <r>
    <s v="9105-SWRZ"/>
    <x v="0"/>
    <n v="45"/>
    <x v="1"/>
    <x v="9"/>
    <n v="1"/>
    <s v="Yes"/>
    <n v="0"/>
    <s v="MN"/>
    <s v="Hombre"/>
    <s v="Male"/>
    <x v="46"/>
    <s v="No"/>
    <s v="No"/>
    <x v="0"/>
    <n v="0"/>
    <x v="1"/>
    <x v="1"/>
    <s v="CREDIT CARD"/>
    <n v="75"/>
    <x v="0"/>
    <n v="75"/>
    <n v="3342"/>
    <x v="0"/>
    <x v="0"/>
    <s v="2021/06/20"/>
    <d v="2021-06-20T00:00:00"/>
    <x v="1322"/>
    <s v="Medio"/>
    <s v="Medium"/>
    <n v="83.228549837821689"/>
    <x v="2"/>
    <s v="Teléfono"/>
    <s v="Phone"/>
    <b v="1"/>
    <s v="Yes"/>
    <s v="Running"/>
    <x v="2"/>
    <s v="Medium"/>
    <n v="8.8888888888888892E-2"/>
    <x v="0"/>
    <x v="0"/>
  </r>
  <r>
    <s v="2340-QFSN"/>
    <x v="1"/>
    <n v="15"/>
    <x v="4"/>
    <x v="7"/>
    <n v="1"/>
    <s v="Yes"/>
    <n v="0"/>
    <s v="KY"/>
    <s v="Female"/>
    <s v="Female"/>
    <x v="63"/>
    <s v="No"/>
    <s v="Yes"/>
    <x v="0"/>
    <n v="0"/>
    <x v="0"/>
    <x v="0"/>
    <s v="CREDIT CARD"/>
    <n v="33"/>
    <x v="0"/>
    <n v="33"/>
    <n v="503"/>
    <x v="1"/>
    <x v="12"/>
    <s v="2020/04/01"/>
    <d v="2020-04-01T00:00:00"/>
    <x v="1323"/>
    <s v="Alto"/>
    <s v="High"/>
    <n v="32.377674459128613"/>
    <x v="4"/>
    <s v="Email"/>
    <s v="Email"/>
    <b v="1"/>
    <s v="Yes"/>
    <s v="Cooking"/>
    <x v="1"/>
    <s v="Low"/>
    <n v="6.6666666666666666E-2"/>
    <x v="0"/>
    <x v="1"/>
  </r>
  <r>
    <s v="6137-LBRN"/>
    <x v="0"/>
    <n v="2"/>
    <x v="1"/>
    <x v="29"/>
    <n v="1"/>
    <s v="Yes"/>
    <n v="0"/>
    <s v="MD"/>
    <s v="Hombre"/>
    <s v="Male"/>
    <x v="5"/>
    <s v="No"/>
    <s v="No"/>
    <x v="1"/>
    <n v="4"/>
    <x v="0"/>
    <x v="2"/>
    <s v="PAPER CHECK"/>
    <n v="24"/>
    <x v="3"/>
    <n v="24"/>
    <n v="52"/>
    <x v="0"/>
    <x v="0"/>
    <s v="2020/07/12"/>
    <d v="2020-07-12T00:00:00"/>
    <x v="1324"/>
    <s v="Bajo"/>
    <s v="Low"/>
    <n v="20.873843476953059"/>
    <x v="2"/>
    <s v="Teléfono"/>
    <s v="Phone"/>
    <b v="1"/>
    <s v="Yes"/>
    <s v="Running"/>
    <x v="0"/>
    <s v="Medium"/>
    <n v="2"/>
    <x v="2"/>
    <x v="0"/>
  </r>
  <r>
    <s v="8405-DXBE"/>
    <x v="0"/>
    <n v="3"/>
    <x v="1"/>
    <x v="17"/>
    <n v="1"/>
    <s v="Yes"/>
    <n v="0"/>
    <s v="TX"/>
    <s v="Female"/>
    <s v="Female"/>
    <x v="33"/>
    <s v="Yes"/>
    <s v="No"/>
    <x v="1"/>
    <n v="4"/>
    <x v="0"/>
    <x v="0"/>
    <s v="CREDIT CARD"/>
    <n v="17"/>
    <x v="0"/>
    <n v="17"/>
    <n v="49"/>
    <x v="0"/>
    <x v="0"/>
    <s v="2021-01-18"/>
    <d v="2021-01-18T00:00:00"/>
    <x v="1243"/>
    <s v="Bajo"/>
    <s v="Low"/>
    <n v="18.67521478659727"/>
    <x v="6"/>
    <s v="SMS"/>
    <s v="SMS"/>
    <b v="1"/>
    <s v="Yes"/>
    <s v="Gaming"/>
    <x v="0"/>
    <s v="High"/>
    <n v="2.6666666666666665"/>
    <x v="2"/>
    <x v="2"/>
  </r>
  <r>
    <s v="7818-GPPD"/>
    <x v="0"/>
    <n v="28"/>
    <x v="1"/>
    <x v="12"/>
    <n v="1"/>
    <s v="Yes"/>
    <n v="0"/>
    <s v="MD"/>
    <s v="Hombre"/>
    <s v="Male"/>
    <x v="3"/>
    <s v="No"/>
    <s v="No"/>
    <x v="0"/>
    <n v="0"/>
    <x v="0"/>
    <x v="0"/>
    <s v="CREDIT CARD"/>
    <n v="34"/>
    <x v="0"/>
    <n v="34"/>
    <n v="968"/>
    <x v="0"/>
    <x v="0"/>
    <s v="2023-08-27"/>
    <d v="2023-08-27T00:00:00"/>
    <x v="1149"/>
    <s v="Bajo"/>
    <s v="Low"/>
    <n v="35.161902409666787"/>
    <x v="0"/>
    <s v="SMS"/>
    <s v="SMS"/>
    <b v="1"/>
    <s v="Yes"/>
    <s v="Gaming"/>
    <x v="1"/>
    <s v="Low"/>
    <n v="0"/>
    <x v="0"/>
    <x v="0"/>
  </r>
  <r>
    <s v="8779-CHWC"/>
    <x v="0"/>
    <n v="69"/>
    <x v="0"/>
    <x v="13"/>
    <n v="1"/>
    <s v="Yes"/>
    <n v="0"/>
    <s v="ND"/>
    <s v="Hombre"/>
    <s v="Male"/>
    <x v="31"/>
    <s v="No"/>
    <s v="No"/>
    <x v="0"/>
    <n v="0"/>
    <x v="0"/>
    <x v="2"/>
    <s v="CREDIT CARD"/>
    <n v="32"/>
    <x v="0"/>
    <n v="32"/>
    <n v="2186"/>
    <x v="0"/>
    <x v="0"/>
    <s v="2023-06-06"/>
    <d v="2023-06-06T00:00:00"/>
    <x v="571"/>
    <s v="Medio"/>
    <s v="Medium"/>
    <n v="27.16723731310535"/>
    <x v="2"/>
    <s v="Teléfono"/>
    <s v="Phone"/>
    <b v="1"/>
    <s v="Yes"/>
    <s v="Cooking"/>
    <x v="0"/>
    <s v="Medium"/>
    <n v="5.7971014492753624E-2"/>
    <x v="0"/>
    <x v="0"/>
  </r>
  <r>
    <s v="3717-CYYJ"/>
    <x v="1"/>
    <n v="2"/>
    <x v="4"/>
    <x v="11"/>
    <n v="1"/>
    <s v="Yes"/>
    <n v="0"/>
    <s v="CO"/>
    <s v="Hombre"/>
    <s v="Male"/>
    <x v="0"/>
    <s v="No"/>
    <s v="No"/>
    <x v="0"/>
    <n v="0"/>
    <x v="0"/>
    <x v="0"/>
    <s v="direct debit"/>
    <n v="37"/>
    <x v="1"/>
    <n v="37"/>
    <n v="67"/>
    <x v="3"/>
    <x v="7"/>
    <s v="2021/08/11"/>
    <d v="2021-08-11T00:00:00"/>
    <x v="245"/>
    <s v="Bajo"/>
    <s v="Low"/>
    <n v="39.87743398833495"/>
    <x v="10"/>
    <s v="SMS"/>
    <s v="SMS"/>
    <b v="0"/>
    <s v="No"/>
    <s v="Cooking"/>
    <x v="1"/>
    <s v="Medium"/>
    <n v="3.5"/>
    <x v="0"/>
    <x v="0"/>
  </r>
  <r>
    <s v="6277-EIKM"/>
    <x v="1"/>
    <n v="11"/>
    <x v="5"/>
    <x v="4"/>
    <n v="1"/>
    <s v="Yes"/>
    <n v="0"/>
    <s v="VT"/>
    <s v="Hombre"/>
    <s v="Male"/>
    <x v="51"/>
    <s v="No"/>
    <s v="No"/>
    <x v="0"/>
    <n v="0"/>
    <x v="0"/>
    <x v="0"/>
    <s v="direct debit"/>
    <n v="33"/>
    <x v="1"/>
    <n v="33"/>
    <n v="349"/>
    <x v="1"/>
    <x v="6"/>
    <s v="2022/01/23"/>
    <d v="2022-01-23T00:00:00"/>
    <x v="389"/>
    <s v="Medio"/>
    <s v="Medium"/>
    <n v="35.011168665279207"/>
    <x v="7"/>
    <s v="Email"/>
    <s v="Email"/>
    <b v="1"/>
    <s v="Yes"/>
    <s v="Cooking"/>
    <x v="1"/>
    <s v="Low"/>
    <n v="0.18181818181818182"/>
    <x v="0"/>
    <x v="0"/>
  </r>
  <r>
    <s v="5712-YXJY"/>
    <x v="0"/>
    <n v="6"/>
    <x v="1"/>
    <x v="5"/>
    <n v="0"/>
    <s v="No"/>
    <n v="16"/>
    <s v="ME"/>
    <s v="Hombre"/>
    <s v="Male"/>
    <x v="12"/>
    <s v="No"/>
    <s v="No"/>
    <x v="0"/>
    <n v="0"/>
    <x v="0"/>
    <x v="0"/>
    <s v="CREDIT CARD"/>
    <n v="28"/>
    <x v="0"/>
    <n v="28"/>
    <n v="160"/>
    <x v="0"/>
    <x v="0"/>
    <s v="2023-01-19"/>
    <d v="2023-01-19T00:00:00"/>
    <x v="823"/>
    <s v="Bajo"/>
    <s v="Low"/>
    <n v="25.24467833189205"/>
    <x v="4"/>
    <s v="Teléfono"/>
    <s v="Phone"/>
    <b v="0"/>
    <s v="No"/>
    <s v="Running"/>
    <x v="0"/>
    <s v="Low"/>
    <n v="0.16666666666666666"/>
    <x v="0"/>
    <x v="0"/>
  </r>
  <r>
    <s v="6086-LASP"/>
    <x v="0"/>
    <n v="53"/>
    <x v="1"/>
    <x v="1"/>
    <n v="0"/>
    <s v="No"/>
    <n v="33"/>
    <s v="ND"/>
    <s v="Female"/>
    <s v="Female"/>
    <x v="30"/>
    <s v="No"/>
    <s v="Yes"/>
    <x v="0"/>
    <n v="0"/>
    <x v="1"/>
    <x v="1"/>
    <s v="direct debit"/>
    <n v="65"/>
    <x v="1"/>
    <n v="65"/>
    <n v="3436"/>
    <x v="0"/>
    <x v="0"/>
    <s v="2020-09-23"/>
    <d v="2020-09-23T00:00:00"/>
    <x v="173"/>
    <s v="Alto"/>
    <s v="High"/>
    <n v="60.096948651167359"/>
    <x v="3"/>
    <s v="Email"/>
    <s v="Email"/>
    <b v="0"/>
    <s v="No"/>
    <s v="Reading"/>
    <x v="2"/>
    <s v="Medium"/>
    <n v="0.11320754716981132"/>
    <x v="0"/>
    <x v="1"/>
  </r>
  <r>
    <s v="0990-ZMIZ"/>
    <x v="1"/>
    <n v="69"/>
    <x v="2"/>
    <x v="1"/>
    <n v="1"/>
    <s v="Yes"/>
    <n v="0"/>
    <s v="CO"/>
    <s v="Hombre"/>
    <s v="Male"/>
    <x v="24"/>
    <s v="No"/>
    <s v="No"/>
    <x v="0"/>
    <n v="0"/>
    <x v="1"/>
    <x v="2"/>
    <s v="direct debit"/>
    <n v="68"/>
    <x v="1"/>
    <n v="68"/>
    <n v="4685"/>
    <x v="1"/>
    <x v="10"/>
    <s v="2020-12-13"/>
    <d v="2020-12-13T00:00:00"/>
    <x v="1009"/>
    <s v="Bajo"/>
    <s v="Low"/>
    <n v="74.513793681136335"/>
    <x v="3"/>
    <s v="Teléfono"/>
    <s v="Phone"/>
    <b v="0"/>
    <s v="No"/>
    <s v="Gaming"/>
    <x v="2"/>
    <s v="Medium"/>
    <n v="8.6956521739130432E-2"/>
    <x v="0"/>
    <x v="0"/>
  </r>
  <r>
    <s v="6069-HDMO"/>
    <x v="0"/>
    <n v="68"/>
    <x v="2"/>
    <x v="3"/>
    <n v="0"/>
    <s v="No"/>
    <n v="23"/>
    <s v="HI"/>
    <s v="Hombre"/>
    <s v="Male"/>
    <x v="44"/>
    <s v="No"/>
    <s v="Yes"/>
    <x v="0"/>
    <n v="0"/>
    <x v="1"/>
    <x v="2"/>
    <s v="CREDIT CARD"/>
    <n v="77"/>
    <x v="0"/>
    <n v="77"/>
    <n v="5182"/>
    <x v="0"/>
    <x v="0"/>
    <s v="2022-02-13"/>
    <d v="2022-02-13T00:00:00"/>
    <x v="204"/>
    <s v="Alto"/>
    <s v="High"/>
    <n v="84.313409457990403"/>
    <x v="0"/>
    <s v="SMS"/>
    <s v="SMS"/>
    <b v="0"/>
    <s v="No"/>
    <s v="Cooking"/>
    <x v="2"/>
    <s v="Low"/>
    <n v="0"/>
    <x v="0"/>
    <x v="1"/>
  </r>
  <r>
    <s v="7513-YGXP"/>
    <x v="0"/>
    <n v="12"/>
    <x v="2"/>
    <x v="9"/>
    <n v="1"/>
    <s v="Yes"/>
    <n v="0"/>
    <s v="PA"/>
    <s v="Hombre"/>
    <s v="Male"/>
    <x v="31"/>
    <s v="No"/>
    <s v="No"/>
    <x v="0"/>
    <n v="0"/>
    <x v="0"/>
    <x v="0"/>
    <s v="direct debit"/>
    <n v="33"/>
    <x v="1"/>
    <n v="33"/>
    <n v="394"/>
    <x v="0"/>
    <x v="0"/>
    <s v="2021-11-29"/>
    <d v="2021-11-29T00:00:00"/>
    <x v="1170"/>
    <s v="Bajo"/>
    <s v="Low"/>
    <n v="28.081219883180822"/>
    <x v="1"/>
    <s v="Email"/>
    <s v="Email"/>
    <b v="0"/>
    <s v="No"/>
    <s v="Running"/>
    <x v="0"/>
    <s v="High"/>
    <n v="0.83333333333333337"/>
    <x v="0"/>
    <x v="0"/>
  </r>
  <r>
    <s v="3083-CUIV"/>
    <x v="0"/>
    <n v="27"/>
    <x v="1"/>
    <x v="0"/>
    <n v="0"/>
    <s v="No"/>
    <n v="0"/>
    <s v="TX"/>
    <s v="Female"/>
    <s v="Female"/>
    <x v="24"/>
    <s v="No"/>
    <s v="No"/>
    <x v="1"/>
    <n v="3"/>
    <x v="0"/>
    <x v="1"/>
    <s v="CREDIT CARD"/>
    <n v="7"/>
    <x v="0"/>
    <n v="7"/>
    <n v="184"/>
    <x v="0"/>
    <x v="0"/>
    <s v="2023-06-14"/>
    <d v="2023-06-14T00:00:00"/>
    <x v="1202"/>
    <s v="Alto"/>
    <s v="High"/>
    <n v="7.7406789329820977"/>
    <x v="5"/>
    <s v="Email"/>
    <s v="Email"/>
    <b v="1"/>
    <s v="Yes"/>
    <s v="Gaming"/>
    <x v="0"/>
    <s v="Medium"/>
    <n v="0.1111111111111111"/>
    <x v="0"/>
    <x v="0"/>
  </r>
  <r>
    <s v="6946-QPMQ"/>
    <x v="0"/>
    <n v="2"/>
    <x v="1"/>
    <x v="14"/>
    <n v="0"/>
    <s v="No"/>
    <n v="6"/>
    <s v="SD"/>
    <s v="Hombre"/>
    <s v="Male"/>
    <x v="20"/>
    <s v="Yes"/>
    <s v="No"/>
    <x v="0"/>
    <n v="0"/>
    <x v="0"/>
    <x v="0"/>
    <s v="CREDIT CARD"/>
    <n v="10"/>
    <x v="0"/>
    <n v="10"/>
    <n v="21"/>
    <x v="0"/>
    <x v="0"/>
    <s v="2020/04/03"/>
    <d v="2020-04-03T00:00:00"/>
    <x v="800"/>
    <s v="Alto"/>
    <s v="High"/>
    <n v="11.05853968066137"/>
    <x v="3"/>
    <s v="Email"/>
    <s v="Email"/>
    <b v="0"/>
    <s v="No"/>
    <s v="Reading"/>
    <x v="0"/>
    <s v="Medium"/>
    <n v="3"/>
    <x v="2"/>
    <x v="2"/>
  </r>
  <r>
    <s v="4501-YVWQ"/>
    <x v="0"/>
    <n v="60"/>
    <x v="1"/>
    <x v="7"/>
    <n v="1"/>
    <s v="Yes"/>
    <n v="0"/>
    <s v="AZ"/>
    <s v="Female"/>
    <s v="Female"/>
    <x v="18"/>
    <s v="No"/>
    <s v="No"/>
    <x v="0"/>
    <n v="0"/>
    <x v="1"/>
    <x v="2"/>
    <s v="CREDIT CARD"/>
    <n v="34"/>
    <x v="0"/>
    <n v="34"/>
    <n v="2038"/>
    <x v="0"/>
    <x v="0"/>
    <s v="2023-03-21"/>
    <d v="2023-03-21T00:00:00"/>
    <x v="981"/>
    <s v="Bajo"/>
    <s v="Low"/>
    <n v="38.13217694984202"/>
    <x v="6"/>
    <s v="Teléfono"/>
    <s v="Phone"/>
    <b v="0"/>
    <s v="No"/>
    <s v="Gaming"/>
    <x v="1"/>
    <s v="High"/>
    <n v="0.13333333333333333"/>
    <x v="0"/>
    <x v="0"/>
  </r>
  <r>
    <s v="8722-PBFT"/>
    <x v="0"/>
    <n v="72"/>
    <x v="0"/>
    <x v="17"/>
    <n v="1"/>
    <s v="Yes"/>
    <n v="0"/>
    <s v="CT"/>
    <s v="Hombre"/>
    <s v="Male"/>
    <x v="0"/>
    <s v="No"/>
    <s v="No"/>
    <x v="0"/>
    <n v="0"/>
    <x v="0"/>
    <x v="2"/>
    <s v="direct debit"/>
    <n v="33"/>
    <x v="1"/>
    <n v="33"/>
    <n v="2357"/>
    <x v="0"/>
    <x v="0"/>
    <s v="2020/03/18"/>
    <d v="2020-03-18T00:00:00"/>
    <x v="158"/>
    <s v="Medio"/>
    <s v="Medium"/>
    <n v="29.351415330869919"/>
    <x v="3"/>
    <s v="Email"/>
    <s v="Email"/>
    <b v="1"/>
    <s v="Yes"/>
    <s v="Running"/>
    <x v="0"/>
    <s v="Medium"/>
    <n v="8.3333333333333329E-2"/>
    <x v="2"/>
    <x v="0"/>
  </r>
  <r>
    <s v="7760-UIHQ"/>
    <x v="0"/>
    <n v="10"/>
    <x v="1"/>
    <x v="9"/>
    <n v="1"/>
    <s v="Yes"/>
    <n v="0"/>
    <s v="WV"/>
    <s v="Female"/>
    <s v="Female"/>
    <x v="29"/>
    <s v="No"/>
    <s v="Yes"/>
    <x v="0"/>
    <n v="0"/>
    <x v="1"/>
    <x v="0"/>
    <s v="CREDIT CARD"/>
    <n v="41"/>
    <x v="0"/>
    <n v="41"/>
    <n v="395"/>
    <x v="0"/>
    <x v="0"/>
    <s v="2021/12/06"/>
    <d v="2021-12-06T00:00:00"/>
    <x v="426"/>
    <s v="Alto"/>
    <s v="High"/>
    <n v="41.819181766037509"/>
    <x v="6"/>
    <s v="Teléfono"/>
    <s v="Phone"/>
    <b v="0"/>
    <s v="No"/>
    <s v="Cooking"/>
    <x v="1"/>
    <s v="High"/>
    <n v="0.8"/>
    <x v="0"/>
    <x v="1"/>
  </r>
  <r>
    <s v="1806-IVIQ"/>
    <x v="1"/>
    <n v="1"/>
    <x v="2"/>
    <x v="0"/>
    <n v="0"/>
    <s v="No"/>
    <n v="0"/>
    <s v="OR"/>
    <s v="Hombre"/>
    <s v="Male"/>
    <x v="33"/>
    <s v="Yes"/>
    <s v="No"/>
    <x v="0"/>
    <n v="0"/>
    <x v="0"/>
    <x v="0"/>
    <s v="PAPER CHECK"/>
    <n v="9"/>
    <x v="3"/>
    <n v="9"/>
    <n v="9"/>
    <x v="1"/>
    <x v="8"/>
    <s v="2021/06/05"/>
    <d v="2021-06-05T00:00:00"/>
    <x v="542"/>
    <s v="Alto"/>
    <s v="High"/>
    <n v="10.24357454629501"/>
    <x v="1"/>
    <s v="Email"/>
    <s v="Email"/>
    <b v="1"/>
    <s v="Yes"/>
    <s v="Running"/>
    <x v="0"/>
    <s v="High"/>
    <n v="10"/>
    <x v="0"/>
    <x v="2"/>
  </r>
  <r>
    <s v="4397-KQFD"/>
    <x v="0"/>
    <n v="46"/>
    <x v="1"/>
    <x v="5"/>
    <n v="1"/>
    <s v="Yes"/>
    <n v="0"/>
    <s v="NJ"/>
    <s v="Hombre"/>
    <s v="Male"/>
    <x v="46"/>
    <s v="No"/>
    <s v="No"/>
    <x v="0"/>
    <n v="0"/>
    <x v="1"/>
    <x v="0"/>
    <s v="direct debit"/>
    <n v="62"/>
    <x v="1"/>
    <n v="62"/>
    <n v="2861"/>
    <x v="0"/>
    <x v="0"/>
    <s v="2022-12-04"/>
    <d v="2022-12-04T00:00:00"/>
    <x v="1051"/>
    <s v="Alto"/>
    <s v="High"/>
    <n v="58.427225137789812"/>
    <x v="0"/>
    <s v="SMS"/>
    <s v="SMS"/>
    <b v="0"/>
    <s v="No"/>
    <s v="Cooking"/>
    <x v="1"/>
    <s v="Low"/>
    <n v="0"/>
    <x v="0"/>
    <x v="0"/>
  </r>
  <r>
    <s v="3643-OMJE"/>
    <x v="0"/>
    <n v="13"/>
    <x v="1"/>
    <x v="0"/>
    <n v="0"/>
    <s v="No"/>
    <n v="0"/>
    <s v="SD"/>
    <s v="Hombre"/>
    <s v="Male"/>
    <x v="9"/>
    <s v="No"/>
    <s v="No"/>
    <x v="1"/>
    <n v="2"/>
    <x v="0"/>
    <x v="0"/>
    <s v="CREDIT CARD"/>
    <n v="6"/>
    <x v="0"/>
    <n v="6"/>
    <n v="79"/>
    <x v="0"/>
    <x v="0"/>
    <s v="2022/03/29"/>
    <d v="2022-03-29T00:00:00"/>
    <x v="919"/>
    <s v="Alto"/>
    <s v="High"/>
    <n v="5.1201917460121287"/>
    <x v="4"/>
    <s v="SMS"/>
    <s v="SMS"/>
    <b v="0"/>
    <s v="No"/>
    <s v="Cooking"/>
    <x v="0"/>
    <s v="Low"/>
    <n v="7.6923076923076927E-2"/>
    <x v="0"/>
    <x v="0"/>
  </r>
  <r>
    <s v="2912-DVNF"/>
    <x v="0"/>
    <n v="22"/>
    <x v="0"/>
    <x v="0"/>
    <n v="0"/>
    <s v="No"/>
    <n v="0"/>
    <s v="GA"/>
    <s v="Hombre"/>
    <s v="Male"/>
    <x v="29"/>
    <s v="No"/>
    <s v="Yes"/>
    <x v="0"/>
    <n v="0"/>
    <x v="0"/>
    <x v="1"/>
    <s v="PAPER CHECK"/>
    <n v="12"/>
    <x v="3"/>
    <n v="12"/>
    <n v="259"/>
    <x v="0"/>
    <x v="0"/>
    <s v="2021/11/13"/>
    <d v="2021-11-13T00:00:00"/>
    <x v="444"/>
    <s v="Alto"/>
    <s v="High"/>
    <n v="14.31973089266492"/>
    <x v="7"/>
    <s v="Teléfono"/>
    <s v="Phone"/>
    <b v="1"/>
    <s v="Yes"/>
    <s v="Gaming"/>
    <x v="0"/>
    <s v="Low"/>
    <n v="9.0909090909090912E-2"/>
    <x v="0"/>
    <x v="1"/>
  </r>
  <r>
    <s v="7976-KTZK"/>
    <x v="1"/>
    <n v="47"/>
    <x v="2"/>
    <x v="5"/>
    <n v="0"/>
    <s v="No"/>
    <n v="64"/>
    <s v="MD"/>
    <s v="Hombre"/>
    <s v="Male"/>
    <x v="53"/>
    <s v="No"/>
    <s v="Yes"/>
    <x v="0"/>
    <n v="0"/>
    <x v="1"/>
    <x v="1"/>
    <s v="direct debit"/>
    <n v="27"/>
    <x v="1"/>
    <n v="27"/>
    <n v="1269"/>
    <x v="1"/>
    <x v="10"/>
    <s v="2020-11-09"/>
    <d v="2020-11-09T00:00:00"/>
    <x v="1325"/>
    <s v="Medio"/>
    <s v="Medium"/>
    <n v="24.83810037154354"/>
    <x v="3"/>
    <s v="SMS"/>
    <s v="SMS"/>
    <b v="0"/>
    <s v="No"/>
    <s v="Running"/>
    <x v="0"/>
    <s v="Medium"/>
    <n v="0.1276595744680851"/>
    <x v="0"/>
    <x v="1"/>
  </r>
  <r>
    <s v="6039-WMCY"/>
    <x v="0"/>
    <n v="11"/>
    <x v="2"/>
    <x v="0"/>
    <n v="0"/>
    <s v="No"/>
    <n v="0"/>
    <s v="TX"/>
    <s v="Female"/>
    <s v="Female"/>
    <x v="21"/>
    <s v="No"/>
    <s v="No"/>
    <x v="1"/>
    <n v="2"/>
    <x v="0"/>
    <x v="2"/>
    <s v="CREDIT CARD"/>
    <n v="12"/>
    <x v="0"/>
    <n v="12"/>
    <n v="134"/>
    <x v="0"/>
    <x v="0"/>
    <s v="2020/03/07"/>
    <d v="2020-03-07T00:00:00"/>
    <x v="1086"/>
    <s v="Alto"/>
    <s v="High"/>
    <n v="11.674072513294069"/>
    <x v="1"/>
    <s v="SMS"/>
    <s v="SMS"/>
    <b v="1"/>
    <s v="Yes"/>
    <s v="Running"/>
    <x v="0"/>
    <s v="High"/>
    <n v="0.90909090909090906"/>
    <x v="0"/>
    <x v="0"/>
  </r>
  <r>
    <s v="7034-TKWM"/>
    <x v="0"/>
    <n v="21"/>
    <x v="3"/>
    <x v="0"/>
    <n v="0"/>
    <s v="No"/>
    <n v="0"/>
    <s v="UT"/>
    <s v="Female"/>
    <s v="Female"/>
    <x v="17"/>
    <s v="No"/>
    <s v="No"/>
    <x v="0"/>
    <n v="0"/>
    <x v="0"/>
    <x v="1"/>
    <s v="CREDIT CARD"/>
    <n v="8"/>
    <x v="0"/>
    <n v="8"/>
    <n v="162"/>
    <x v="0"/>
    <x v="0"/>
    <s v="2020-10-18"/>
    <d v="2020-10-18T00:00:00"/>
    <x v="1326"/>
    <s v="Bajo"/>
    <s v="Low"/>
    <n v="9.3272771813042326"/>
    <x v="7"/>
    <s v="SMS"/>
    <s v="SMS"/>
    <b v="1"/>
    <s v="Yes"/>
    <s v="Cooking"/>
    <x v="0"/>
    <s v="Low"/>
    <n v="9.5238095238095233E-2"/>
    <x v="0"/>
    <x v="0"/>
  </r>
  <r>
    <s v="5094-PVHV"/>
    <x v="1"/>
    <n v="6"/>
    <x v="2"/>
    <x v="7"/>
    <n v="0"/>
    <s v="No"/>
    <n v="6"/>
    <s v="OR"/>
    <s v="Hombre"/>
    <s v="Male"/>
    <x v="58"/>
    <s v="No"/>
    <s v="No"/>
    <x v="0"/>
    <n v="0"/>
    <x v="0"/>
    <x v="0"/>
    <s v="direct debit"/>
    <n v="28"/>
    <x v="1"/>
    <n v="28"/>
    <n v="171"/>
    <x v="2"/>
    <x v="15"/>
    <s v="2021/01/17"/>
    <d v="2021-01-17T00:00:00"/>
    <x v="42"/>
    <s v="Alto"/>
    <s v="High"/>
    <n v="25.078074276223958"/>
    <x v="3"/>
    <s v="SMS"/>
    <s v="SMS"/>
    <b v="1"/>
    <s v="Yes"/>
    <s v="Reading"/>
    <x v="0"/>
    <s v="Medium"/>
    <n v="1"/>
    <x v="0"/>
    <x v="0"/>
  </r>
  <r>
    <s v="5986-WTUC"/>
    <x v="0"/>
    <n v="73"/>
    <x v="1"/>
    <x v="2"/>
    <n v="1"/>
    <s v="Yes"/>
    <n v="0"/>
    <s v="CT"/>
    <s v="Female"/>
    <s v="Female"/>
    <x v="48"/>
    <s v="No"/>
    <s v="Yes"/>
    <x v="0"/>
    <n v="0"/>
    <x v="1"/>
    <x v="2"/>
    <s v="CREDIT CARD"/>
    <n v="53"/>
    <x v="0"/>
    <n v="53"/>
    <n v="3880"/>
    <x v="0"/>
    <x v="0"/>
    <s v="2020/04/04"/>
    <d v="2020-04-04T00:00:00"/>
    <x v="724"/>
    <s v="Alto"/>
    <s v="High"/>
    <n v="54.896532935915502"/>
    <x v="5"/>
    <s v="Teléfono"/>
    <s v="Phone"/>
    <b v="1"/>
    <s v="Yes"/>
    <s v="Gaming"/>
    <x v="1"/>
    <s v="Medium"/>
    <n v="4.1095890410958902E-2"/>
    <x v="0"/>
    <x v="1"/>
  </r>
  <r>
    <s v="7073-CEGQ"/>
    <x v="0"/>
    <n v="57"/>
    <x v="1"/>
    <x v="23"/>
    <n v="1"/>
    <s v="Yes"/>
    <n v="0"/>
    <s v="HI"/>
    <s v="Female"/>
    <s v="Female"/>
    <x v="53"/>
    <s v="No"/>
    <s v="Yes"/>
    <x v="0"/>
    <n v="0"/>
    <x v="1"/>
    <x v="1"/>
    <s v="direct debit"/>
    <n v="34"/>
    <x v="1"/>
    <n v="34"/>
    <n v="1969"/>
    <x v="0"/>
    <x v="0"/>
    <s v="2023/03/14"/>
    <d v="2023-03-14T00:00:00"/>
    <x v="69"/>
    <s v="Bajo"/>
    <s v="Low"/>
    <n v="34.175760774071293"/>
    <x v="6"/>
    <s v="SMS"/>
    <s v="SMS"/>
    <b v="0"/>
    <s v="No"/>
    <s v="Cooking"/>
    <x v="1"/>
    <s v="High"/>
    <n v="0.14035087719298245"/>
    <x v="0"/>
    <x v="1"/>
  </r>
  <r>
    <s v="1552-ZOIQ"/>
    <x v="0"/>
    <n v="11"/>
    <x v="1"/>
    <x v="0"/>
    <n v="0"/>
    <s v="No"/>
    <n v="0"/>
    <s v="HI"/>
    <s v="Hombre"/>
    <s v="Male"/>
    <x v="20"/>
    <s v="Yes"/>
    <s v="No"/>
    <x v="0"/>
    <n v="0"/>
    <x v="0"/>
    <x v="0"/>
    <s v="CREDIT CARD"/>
    <n v="10"/>
    <x v="0"/>
    <n v="10"/>
    <n v="101"/>
    <x v="0"/>
    <x v="0"/>
    <s v="2020-08-07"/>
    <d v="2020-08-07T00:00:00"/>
    <x v="569"/>
    <s v="Alto"/>
    <s v="High"/>
    <n v="10.44806476081196"/>
    <x v="1"/>
    <s v="Teléfono"/>
    <s v="Phone"/>
    <b v="1"/>
    <s v="Yes"/>
    <s v="Reading"/>
    <x v="0"/>
    <s v="High"/>
    <n v="0.90909090909090906"/>
    <x v="0"/>
    <x v="2"/>
  </r>
  <r>
    <s v="6015-GCZS"/>
    <x v="1"/>
    <n v="1"/>
    <x v="1"/>
    <x v="9"/>
    <n v="0"/>
    <s v="No"/>
    <n v="25"/>
    <s v="MD"/>
    <s v="Hombre"/>
    <s v="Male"/>
    <x v="36"/>
    <s v="No"/>
    <s v="No"/>
    <x v="0"/>
    <n v="0"/>
    <x v="1"/>
    <x v="0"/>
    <s v="CREDIT CARD"/>
    <n v="23"/>
    <x v="0"/>
    <n v="23"/>
    <n v="23"/>
    <x v="2"/>
    <x v="17"/>
    <s v="2020/07/03"/>
    <d v="2020-07-03T00:00:00"/>
    <x v="460"/>
    <s v="Alto"/>
    <s v="High"/>
    <n v="25.313970965404291"/>
    <x v="0"/>
    <s v="Teléfono"/>
    <s v="Phone"/>
    <b v="0"/>
    <s v="No"/>
    <s v="Reading"/>
    <x v="0"/>
    <s v="Low"/>
    <n v="0"/>
    <x v="0"/>
    <x v="0"/>
  </r>
  <r>
    <s v="7362-GVHI"/>
    <x v="0"/>
    <n v="1"/>
    <x v="1"/>
    <x v="1"/>
    <n v="1"/>
    <s v="Yes"/>
    <n v="0"/>
    <s v="OH"/>
    <s v="Hombre"/>
    <s v="Male"/>
    <x v="55"/>
    <s v="No"/>
    <s v="No"/>
    <x v="0"/>
    <n v="0"/>
    <x v="0"/>
    <x v="0"/>
    <s v="CREDIT CARD"/>
    <n v="29"/>
    <x v="0"/>
    <n v="29"/>
    <n v="29"/>
    <x v="0"/>
    <x v="0"/>
    <s v="2022/09/23"/>
    <d v="2022-09-23T00:00:00"/>
    <x v="156"/>
    <s v="Alto"/>
    <s v="High"/>
    <n v="29.34023630862098"/>
    <x v="3"/>
    <s v="Email"/>
    <s v="Email"/>
    <b v="1"/>
    <s v="Yes"/>
    <s v="Cooking"/>
    <x v="0"/>
    <s v="Medium"/>
    <n v="6"/>
    <x v="0"/>
    <x v="0"/>
  </r>
  <r>
    <s v="5156-MEWS"/>
    <x v="0"/>
    <n v="61"/>
    <x v="2"/>
    <x v="2"/>
    <n v="1"/>
    <s v="Yes"/>
    <n v="0"/>
    <s v="ME"/>
    <s v="Female"/>
    <s v="Female"/>
    <x v="28"/>
    <s v="No"/>
    <s v="No"/>
    <x v="0"/>
    <n v="0"/>
    <x v="0"/>
    <x v="1"/>
    <s v="CREDIT CARD"/>
    <n v="36"/>
    <x v="0"/>
    <n v="36"/>
    <n v="2211"/>
    <x v="0"/>
    <x v="0"/>
    <s v="2021/03/04"/>
    <d v="2021-03-04T00:00:00"/>
    <x v="750"/>
    <s v="Medio"/>
    <s v="Medium"/>
    <n v="38.725850449153192"/>
    <x v="3"/>
    <s v="SMS"/>
    <s v="SMS"/>
    <b v="1"/>
    <s v="Yes"/>
    <s v="Gaming"/>
    <x v="1"/>
    <s v="Medium"/>
    <n v="9.8360655737704916E-2"/>
    <x v="0"/>
    <x v="0"/>
  </r>
  <r>
    <s v="8720-IUCN"/>
    <x v="0"/>
    <n v="30"/>
    <x v="1"/>
    <x v="5"/>
    <n v="1"/>
    <s v="Yes"/>
    <n v="0"/>
    <s v="NY"/>
    <s v="Female"/>
    <s v="Female"/>
    <x v="7"/>
    <s v="No"/>
    <s v="No"/>
    <x v="0"/>
    <n v="0"/>
    <x v="0"/>
    <x v="1"/>
    <s v="direct debit"/>
    <n v="30"/>
    <x v="1"/>
    <n v="30"/>
    <n v="899"/>
    <x v="0"/>
    <x v="0"/>
    <s v="2023-06-25"/>
    <d v="2023-06-25T00:00:00"/>
    <x v="503"/>
    <s v="Medio"/>
    <s v="Medium"/>
    <n v="32.355099670900707"/>
    <x v="5"/>
    <s v="Teléfono"/>
    <s v="Phone"/>
    <b v="1"/>
    <s v="Yes"/>
    <s v="Cooking"/>
    <x v="1"/>
    <s v="Medium"/>
    <n v="0.1"/>
    <x v="0"/>
    <x v="0"/>
  </r>
  <r>
    <s v="8062-PALD"/>
    <x v="1"/>
    <n v="17"/>
    <x v="1"/>
    <x v="13"/>
    <n v="1"/>
    <s v="Yes"/>
    <n v="0"/>
    <s v="ID"/>
    <s v="Female"/>
    <s v="Female"/>
    <x v="25"/>
    <s v="No"/>
    <s v="No"/>
    <x v="0"/>
    <n v="0"/>
    <x v="1"/>
    <x v="0"/>
    <s v="direct debit"/>
    <n v="15"/>
    <x v="1"/>
    <n v="15"/>
    <n v="254"/>
    <x v="2"/>
    <x v="17"/>
    <s v="2021/12/13"/>
    <d v="2021-12-13T00:00:00"/>
    <x v="41"/>
    <s v="Medio"/>
    <s v="Medium"/>
    <n v="14.003663324636459"/>
    <x v="3"/>
    <s v="SMS"/>
    <s v="SMS"/>
    <b v="1"/>
    <s v="Yes"/>
    <s v="Cooking"/>
    <x v="0"/>
    <s v="Medium"/>
    <n v="0.35294117647058826"/>
    <x v="0"/>
    <x v="0"/>
  </r>
  <r>
    <s v="8747-DJUG"/>
    <x v="0"/>
    <n v="47"/>
    <x v="1"/>
    <x v="5"/>
    <n v="1"/>
    <s v="Yes"/>
    <n v="0"/>
    <s v="NM"/>
    <s v="Female"/>
    <s v="Female"/>
    <x v="12"/>
    <s v="No"/>
    <s v="No"/>
    <x v="0"/>
    <n v="0"/>
    <x v="1"/>
    <x v="2"/>
    <s v="CREDIT CARD"/>
    <n v="47"/>
    <x v="0"/>
    <n v="47"/>
    <n v="2210"/>
    <x v="0"/>
    <x v="0"/>
    <s v="2021-04-27"/>
    <d v="2021-04-27T00:00:00"/>
    <x v="825"/>
    <s v="Medio"/>
    <s v="Medium"/>
    <n v="55.051914521035201"/>
    <x v="1"/>
    <s v="Teléfono"/>
    <s v="Phone"/>
    <b v="0"/>
    <s v="No"/>
    <s v="Gaming"/>
    <x v="1"/>
    <s v="High"/>
    <n v="0.21276595744680851"/>
    <x v="0"/>
    <x v="0"/>
  </r>
  <r>
    <s v="6917-KZIZ"/>
    <x v="0"/>
    <n v="72"/>
    <x v="1"/>
    <x v="5"/>
    <n v="1"/>
    <s v="Yes"/>
    <n v="0"/>
    <s v="DE"/>
    <s v="Hombre"/>
    <s v="Male"/>
    <x v="30"/>
    <s v="No"/>
    <s v="Yes"/>
    <x v="0"/>
    <n v="0"/>
    <x v="1"/>
    <x v="1"/>
    <s v="CREDIT CARD"/>
    <n v="18"/>
    <x v="0"/>
    <n v="18"/>
    <n v="1293"/>
    <x v="0"/>
    <x v="0"/>
    <s v="2022-05-27"/>
    <d v="2022-05-27T00:00:00"/>
    <x v="759"/>
    <s v="Bajo"/>
    <s v="Low"/>
    <n v="18.926567873905931"/>
    <x v="5"/>
    <s v="Teléfono"/>
    <s v="Phone"/>
    <b v="1"/>
    <s v="Yes"/>
    <s v="Cooking"/>
    <x v="0"/>
    <s v="Medium"/>
    <n v="4.1666666666666664E-2"/>
    <x v="0"/>
    <x v="1"/>
  </r>
  <r>
    <s v="9493-VXIR"/>
    <x v="0"/>
    <n v="73"/>
    <x v="1"/>
    <x v="19"/>
    <n v="1"/>
    <s v="Yes"/>
    <n v="0"/>
    <s v="NC"/>
    <s v="Hombre"/>
    <s v="Male"/>
    <x v="22"/>
    <s v="Yes"/>
    <s v="No"/>
    <x v="0"/>
    <n v="0"/>
    <x v="1"/>
    <x v="2"/>
    <s v="direct debit"/>
    <n v="70"/>
    <x v="1"/>
    <n v="70"/>
    <n v="5101"/>
    <x v="0"/>
    <x v="0"/>
    <s v="2020-01-12"/>
    <d v="2020-01-12T00:00:00"/>
    <x v="15"/>
    <s v="Alto"/>
    <s v="High"/>
    <n v="62.894872435512497"/>
    <x v="2"/>
    <s v="SMS"/>
    <s v="SMS"/>
    <b v="0"/>
    <s v="No"/>
    <s v="Running"/>
    <x v="2"/>
    <s v="Medium"/>
    <n v="5.4794520547945202E-2"/>
    <x v="2"/>
    <x v="2"/>
  </r>
  <r>
    <s v="9862-JSJV"/>
    <x v="1"/>
    <n v="32"/>
    <x v="1"/>
    <x v="23"/>
    <n v="1"/>
    <s v="Yes"/>
    <n v="0"/>
    <s v="VT"/>
    <s v="Female"/>
    <s v="Female"/>
    <x v="59"/>
    <s v="No"/>
    <s v="No"/>
    <x v="0"/>
    <n v="0"/>
    <x v="0"/>
    <x v="0"/>
    <s v="CREDIT CARD"/>
    <n v="33"/>
    <x v="0"/>
    <n v="33"/>
    <n v="1054"/>
    <x v="3"/>
    <x v="1"/>
    <s v="2023/04/11"/>
    <d v="2023-04-11T00:00:00"/>
    <x v="528"/>
    <s v="Bajo"/>
    <s v="Low"/>
    <n v="27.73542036212206"/>
    <x v="2"/>
    <s v="SMS"/>
    <s v="SMS"/>
    <b v="0"/>
    <s v="No"/>
    <s v="Reading"/>
    <x v="0"/>
    <s v="Medium"/>
    <n v="0.125"/>
    <x v="0"/>
    <x v="0"/>
  </r>
  <r>
    <s v="3859-XBUH"/>
    <x v="0"/>
    <n v="63"/>
    <x v="1"/>
    <x v="24"/>
    <n v="1"/>
    <s v="Yes"/>
    <n v="0"/>
    <s v="CT"/>
    <s v="Hombre"/>
    <s v="Male"/>
    <x v="22"/>
    <s v="Yes"/>
    <s v="No"/>
    <x v="0"/>
    <n v="0"/>
    <x v="1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unning"/>
    <x v="1"/>
    <s v="Low"/>
    <n v="0"/>
    <x v="2"/>
    <x v="2"/>
  </r>
  <r>
    <s v="2291-QRMC"/>
    <x v="0"/>
    <n v="3"/>
    <x v="1"/>
    <x v="0"/>
    <n v="0"/>
    <s v="No"/>
    <n v="0"/>
    <s v="CT"/>
    <s v="Female"/>
    <s v="Female"/>
    <x v="47"/>
    <s v="Yes"/>
    <s v="No"/>
    <x v="0"/>
    <n v="0"/>
    <x v="0"/>
    <x v="0"/>
    <s v="direct debit"/>
    <n v="7"/>
    <x v="1"/>
    <n v="7"/>
    <n v="19"/>
    <x v="0"/>
    <x v="0"/>
    <s v="2022-02-24"/>
    <d v="2022-02-24T00:00:00"/>
    <x v="140"/>
    <s v="Bajo"/>
    <s v="Low"/>
    <n v="5.8130486010159377"/>
    <x v="10"/>
    <s v="SMS"/>
    <s v="SMS"/>
    <b v="1"/>
    <s v="Yes"/>
    <s v="Cooking"/>
    <x v="0"/>
    <s v="Medium"/>
    <n v="2.3333333333333335"/>
    <x v="0"/>
    <x v="2"/>
  </r>
  <r>
    <s v="1602-WUGH"/>
    <x v="0"/>
    <n v="1"/>
    <x v="1"/>
    <x v="9"/>
    <n v="1"/>
    <s v="Yes"/>
    <n v="0"/>
    <s v="PA"/>
    <s v="Hombre"/>
    <s v="Male"/>
    <x v="65"/>
    <s v="No"/>
    <s v="Yes"/>
    <x v="0"/>
    <n v="0"/>
    <x v="0"/>
    <x v="2"/>
    <s v="direct debit"/>
    <n v="16"/>
    <x v="1"/>
    <n v="16"/>
    <n v="16"/>
    <x v="0"/>
    <x v="0"/>
    <s v="2021-05-25"/>
    <d v="2021-05-25T00:00:00"/>
    <x v="787"/>
    <s v="Alto"/>
    <s v="High"/>
    <n v="16.466486186282861"/>
    <x v="0"/>
    <s v="Email"/>
    <s v="Email"/>
    <b v="1"/>
    <s v="Yes"/>
    <s v="Running"/>
    <x v="0"/>
    <s v="Low"/>
    <n v="0"/>
    <x v="0"/>
    <x v="1"/>
  </r>
  <r>
    <s v="8397-PHVM"/>
    <x v="0"/>
    <n v="6"/>
    <x v="2"/>
    <x v="9"/>
    <n v="1"/>
    <s v="Yes"/>
    <n v="0"/>
    <s v="AK"/>
    <s v="Hombre"/>
    <s v="Male"/>
    <x v="5"/>
    <s v="No"/>
    <s v="No"/>
    <x v="0"/>
    <n v="0"/>
    <x v="1"/>
    <x v="2"/>
    <s v="CREDIT CARD"/>
    <n v="29"/>
    <x v="0"/>
    <n v="29"/>
    <n v="177"/>
    <x v="0"/>
    <x v="0"/>
    <s v="2020/01/30"/>
    <d v="2020-01-30T00:00:00"/>
    <x v="663"/>
    <s v="Medio"/>
    <s v="Medium"/>
    <n v="25.958252582873641"/>
    <x v="9"/>
    <s v="Email"/>
    <s v="Email"/>
    <b v="1"/>
    <s v="Yes"/>
    <s v="Cooking"/>
    <x v="0"/>
    <s v="Medium"/>
    <n v="0.83333333333333337"/>
    <x v="0"/>
    <x v="0"/>
  </r>
  <r>
    <s v="1039-YWCF"/>
    <x v="0"/>
    <n v="51"/>
    <x v="3"/>
    <x v="13"/>
    <n v="1"/>
    <s v="Yes"/>
    <n v="0"/>
    <s v="VT"/>
    <s v="Hombre"/>
    <s v="Male"/>
    <x v="50"/>
    <s v="Yes"/>
    <s v="No"/>
    <x v="0"/>
    <n v="0"/>
    <x v="1"/>
    <x v="2"/>
    <s v="CREDIT CARD"/>
    <n v="32"/>
    <x v="0"/>
    <n v="32"/>
    <n v="1648"/>
    <x v="0"/>
    <x v="0"/>
    <s v="2022/07/07"/>
    <d v="2022-07-07T00:00:00"/>
    <x v="519"/>
    <s v="Alto"/>
    <s v="High"/>
    <n v="37.603362506310539"/>
    <x v="9"/>
    <s v="SMS"/>
    <s v="SMS"/>
    <b v="0"/>
    <s v="No"/>
    <s v="Cooking"/>
    <x v="1"/>
    <s v="Medium"/>
    <n v="9.8039215686274508E-2"/>
    <x v="0"/>
    <x v="2"/>
  </r>
  <r>
    <s v="0161-VHRE"/>
    <x v="0"/>
    <n v="61"/>
    <x v="1"/>
    <x v="0"/>
    <n v="0"/>
    <s v="No"/>
    <n v="0"/>
    <s v="DE"/>
    <s v="Female"/>
    <s v="Female"/>
    <x v="7"/>
    <s v="No"/>
    <s v="No"/>
    <x v="0"/>
    <n v="0"/>
    <x v="0"/>
    <x v="2"/>
    <s v="CREDIT CARD"/>
    <n v="17"/>
    <x v="0"/>
    <n v="17"/>
    <n v="1015"/>
    <x v="0"/>
    <x v="0"/>
    <s v="2021-08-09"/>
    <d v="2021-08-09T00:00:00"/>
    <x v="760"/>
    <s v="Bajo"/>
    <s v="Low"/>
    <n v="18.771893818029749"/>
    <x v="2"/>
    <s v="Teléfono"/>
    <s v="Phone"/>
    <b v="1"/>
    <s v="Yes"/>
    <s v="Reading"/>
    <x v="0"/>
    <s v="Medium"/>
    <n v="6.5573770491803282E-2"/>
    <x v="0"/>
    <x v="0"/>
  </r>
  <r>
    <s v="8624-QKEQ"/>
    <x v="0"/>
    <n v="25"/>
    <x v="1"/>
    <x v="9"/>
    <n v="0"/>
    <s v="No"/>
    <n v="43"/>
    <s v="WV"/>
    <s v="Hombre"/>
    <s v="Male"/>
    <x v="28"/>
    <s v="No"/>
    <s v="No"/>
    <x v="0"/>
    <n v="0"/>
    <x v="0"/>
    <x v="0"/>
    <s v="PAPER CHECK"/>
    <n v="21"/>
    <x v="3"/>
    <n v="21"/>
    <n v="524"/>
    <x v="0"/>
    <x v="0"/>
    <s v="2023/09/08"/>
    <d v="2023-09-08T00:00:00"/>
    <x v="699"/>
    <s v="Alto"/>
    <s v="High"/>
    <n v="24.327745044273868"/>
    <x v="1"/>
    <s v="SMS"/>
    <s v="SMS"/>
    <b v="0"/>
    <s v="No"/>
    <s v="Cooking"/>
    <x v="0"/>
    <s v="High"/>
    <n v="0.4"/>
    <x v="0"/>
    <x v="0"/>
  </r>
  <r>
    <s v="8195-KTNL"/>
    <x v="0"/>
    <n v="2"/>
    <x v="1"/>
    <x v="16"/>
    <n v="1"/>
    <s v="Yes"/>
    <n v="0"/>
    <s v="WY"/>
    <s v="Female"/>
    <s v="Female"/>
    <x v="16"/>
    <s v="No"/>
    <s v="No"/>
    <x v="1"/>
    <n v="3"/>
    <x v="0"/>
    <x v="0"/>
    <s v="CREDIT CARD"/>
    <n v="20"/>
    <x v="0"/>
    <n v="20"/>
    <n v="42"/>
    <x v="0"/>
    <x v="0"/>
    <s v="2021-04-24"/>
    <d v="2021-04-24T00:00:00"/>
    <x v="528"/>
    <s v="Bajo"/>
    <s v="Low"/>
    <n v="20.980167320475779"/>
    <x v="0"/>
    <s v="SMS"/>
    <s v="SMS"/>
    <b v="0"/>
    <s v="No"/>
    <s v="Cooking"/>
    <x v="0"/>
    <s v="Low"/>
    <n v="0"/>
    <x v="0"/>
    <x v="0"/>
  </r>
  <r>
    <s v="6323-BHOI"/>
    <x v="0"/>
    <n v="65"/>
    <x v="1"/>
    <x v="17"/>
    <n v="1"/>
    <s v="Yes"/>
    <n v="0"/>
    <s v="MD"/>
    <s v="Female"/>
    <s v="Female"/>
    <x v="50"/>
    <s v="Yes"/>
    <s v="No"/>
    <x v="1"/>
    <n v="2"/>
    <x v="1"/>
    <x v="2"/>
    <s v="CREDIT CARD"/>
    <n v="36"/>
    <x v="0"/>
    <n v="36"/>
    <n v="2343"/>
    <x v="0"/>
    <x v="0"/>
    <s v="2022-03-05"/>
    <d v="2022-03-05T00:00:00"/>
    <x v="1327"/>
    <s v="Alto"/>
    <s v="High"/>
    <n v="36.19047480056566"/>
    <x v="9"/>
    <s v="SMS"/>
    <s v="SMS"/>
    <b v="1"/>
    <s v="Yes"/>
    <s v="Reading"/>
    <x v="1"/>
    <s v="Medium"/>
    <n v="7.6923076923076927E-2"/>
    <x v="2"/>
    <x v="2"/>
  </r>
  <r>
    <s v="1601-OBXY"/>
    <x v="1"/>
    <n v="14"/>
    <x v="5"/>
    <x v="9"/>
    <n v="1"/>
    <s v="Yes"/>
    <n v="0"/>
    <s v="TN"/>
    <s v="Female"/>
    <s v="Female"/>
    <x v="34"/>
    <s v="No"/>
    <s v="Yes"/>
    <x v="0"/>
    <n v="0"/>
    <x v="0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eading"/>
    <x v="1"/>
    <s v="Low"/>
    <n v="0"/>
    <x v="0"/>
    <x v="1"/>
  </r>
  <r>
    <s v="9052-TRGX"/>
    <x v="1"/>
    <n v="16"/>
    <x v="4"/>
    <x v="13"/>
    <n v="1"/>
    <s v="Yes"/>
    <n v="0"/>
    <s v="MD"/>
    <s v="Hombre"/>
    <s v="Male"/>
    <x v="63"/>
    <s v="No"/>
    <s v="Yes"/>
    <x v="0"/>
    <n v="0"/>
    <x v="0"/>
    <x v="0"/>
    <s v="direct debit"/>
    <n v="35"/>
    <x v="1"/>
    <n v="35"/>
    <n v="575"/>
    <x v="1"/>
    <x v="8"/>
    <s v="2022-05-30"/>
    <d v="2022-05-30T00:00:00"/>
    <x v="580"/>
    <s v="Bajo"/>
    <s v="Low"/>
    <n v="39.353549845476493"/>
    <x v="4"/>
    <s v="SMS"/>
    <s v="SMS"/>
    <b v="1"/>
    <s v="Yes"/>
    <s v="Cooking"/>
    <x v="1"/>
    <s v="Low"/>
    <n v="6.25E-2"/>
    <x v="0"/>
    <x v="1"/>
  </r>
  <r>
    <s v="5409-NFYK"/>
    <x v="0"/>
    <n v="71"/>
    <x v="1"/>
    <x v="0"/>
    <n v="0"/>
    <s v="No"/>
    <n v="0"/>
    <s v="TX"/>
    <s v="Hombre"/>
    <s v="Male"/>
    <x v="38"/>
    <s v="No"/>
    <s v="No"/>
    <x v="1"/>
    <n v="3"/>
    <x v="0"/>
    <x v="2"/>
    <s v="CREDIT CARD"/>
    <n v="7"/>
    <x v="0"/>
    <n v="7"/>
    <n v="474"/>
    <x v="0"/>
    <x v="0"/>
    <s v="2023-10-23"/>
    <d v="2023-10-23T00:00:00"/>
    <x v="507"/>
    <s v="Alto"/>
    <s v="High"/>
    <n v="5.8465730663006452"/>
    <x v="6"/>
    <s v="Teléfono"/>
    <s v="Phone"/>
    <b v="0"/>
    <s v="No"/>
    <s v="Gaming"/>
    <x v="0"/>
    <s v="High"/>
    <n v="0.11267605633802817"/>
    <x v="0"/>
    <x v="0"/>
  </r>
  <r>
    <s v="7868-SBCF"/>
    <x v="0"/>
    <n v="21"/>
    <x v="1"/>
    <x v="2"/>
    <n v="1"/>
    <s v="Yes"/>
    <n v="0"/>
    <s v="SC"/>
    <s v="Hombre"/>
    <s v="Male"/>
    <x v="26"/>
    <s v="No"/>
    <s v="No"/>
    <x v="1"/>
    <n v="5"/>
    <x v="1"/>
    <x v="2"/>
    <s v="CREDIT CARD"/>
    <n v="19"/>
    <x v="0"/>
    <n v="19"/>
    <n v="404"/>
    <x v="0"/>
    <x v="0"/>
    <s v="2023/01/04"/>
    <d v="2023-01-04T00:00:00"/>
    <x v="29"/>
    <s v="Alto"/>
    <s v="High"/>
    <n v="22.783822875100562"/>
    <x v="0"/>
    <s v="Email"/>
    <s v="Email"/>
    <b v="1"/>
    <s v="Yes"/>
    <s v="Gaming"/>
    <x v="0"/>
    <s v="Low"/>
    <n v="0"/>
    <x v="0"/>
    <x v="0"/>
  </r>
  <r>
    <s v="6795-YZRP"/>
    <x v="1"/>
    <n v="1"/>
    <x v="0"/>
    <x v="5"/>
    <n v="1"/>
    <s v="Yes"/>
    <n v="0"/>
    <s v="WA"/>
    <s v="Hombre"/>
    <s v="Male"/>
    <x v="28"/>
    <s v="No"/>
    <s v="No"/>
    <x v="0"/>
    <n v="0"/>
    <x v="1"/>
    <x v="0"/>
    <s v="CREDIT CARD"/>
    <n v="21"/>
    <x v="0"/>
    <n v="21"/>
    <n v="21"/>
    <x v="3"/>
    <x v="7"/>
    <s v="2021/06/02"/>
    <d v="2021-06-02T00:00:00"/>
    <x v="243"/>
    <s v="Medio"/>
    <s v="Medium"/>
    <n v="19.669011148362021"/>
    <x v="2"/>
    <s v="Teléfono"/>
    <s v="Phone"/>
    <b v="0"/>
    <s v="No"/>
    <s v="Reading"/>
    <x v="0"/>
    <s v="Medium"/>
    <n v="4"/>
    <x v="0"/>
    <x v="0"/>
  </r>
  <r>
    <s v="8955-BKQM"/>
    <x v="1"/>
    <n v="11"/>
    <x v="3"/>
    <x v="6"/>
    <n v="1"/>
    <s v="Yes"/>
    <n v="0"/>
    <s v="DC"/>
    <s v="Hombre"/>
    <s v="Male"/>
    <x v="22"/>
    <s v="Yes"/>
    <s v="No"/>
    <x v="0"/>
    <n v="0"/>
    <x v="0"/>
    <x v="0"/>
    <s v="direct debit"/>
    <n v="36"/>
    <x v="1"/>
    <n v="36"/>
    <n v="382"/>
    <x v="1"/>
    <x v="8"/>
    <s v="2023/11/07"/>
    <d v="2023-11-07T00:00:00"/>
    <x v="709"/>
    <s v="Bajo"/>
    <s v="Low"/>
    <n v="34.347650641525469"/>
    <x v="1"/>
    <s v="Teléfono"/>
    <s v="Phone"/>
    <b v="0"/>
    <s v="No"/>
    <s v="Running"/>
    <x v="1"/>
    <s v="High"/>
    <n v="0.90909090909090906"/>
    <x v="0"/>
    <x v="2"/>
  </r>
  <r>
    <s v="8604-KAHC"/>
    <x v="0"/>
    <n v="23"/>
    <x v="1"/>
    <x v="0"/>
    <n v="0"/>
    <s v="No"/>
    <n v="0"/>
    <s v="NY"/>
    <s v="Female"/>
    <s v="Female"/>
    <x v="51"/>
    <s v="No"/>
    <s v="No"/>
    <x v="1"/>
    <n v="6"/>
    <x v="0"/>
    <x v="2"/>
    <s v="PAPER CHECK"/>
    <n v="12"/>
    <x v="3"/>
    <n v="12"/>
    <n v="286"/>
    <x v="0"/>
    <x v="0"/>
    <s v="2022/03/10"/>
    <d v="2022-03-10T00:00:00"/>
    <x v="1017"/>
    <s v="Bajo"/>
    <s v="Low"/>
    <n v="13.22537161784428"/>
    <x v="9"/>
    <s v="SMS"/>
    <s v="SMS"/>
    <b v="1"/>
    <s v="Yes"/>
    <s v="Gaming"/>
    <x v="0"/>
    <s v="Medium"/>
    <n v="0.21739130434782608"/>
    <x v="0"/>
    <x v="0"/>
  </r>
  <r>
    <s v="2539-JLNJ"/>
    <x v="0"/>
    <n v="46"/>
    <x v="0"/>
    <x v="5"/>
    <n v="1"/>
    <s v="Yes"/>
    <n v="0"/>
    <s v="WA"/>
    <s v="Hombre"/>
    <s v="Male"/>
    <x v="0"/>
    <s v="No"/>
    <s v="No"/>
    <x v="1"/>
    <n v="6"/>
    <x v="1"/>
    <x v="2"/>
    <s v="direct debit"/>
    <n v="49"/>
    <x v="1"/>
    <n v="49"/>
    <n v="2291"/>
    <x v="0"/>
    <x v="0"/>
    <s v="2023/03/30"/>
    <d v="2023-03-30T00:00:00"/>
    <x v="1256"/>
    <s v="Bajo"/>
    <s v="Low"/>
    <n v="58.659949058314183"/>
    <x v="3"/>
    <s v="Email"/>
    <s v="Email"/>
    <b v="1"/>
    <s v="Yes"/>
    <s v="Gaming"/>
    <x v="1"/>
    <s v="Medium"/>
    <n v="0.13043478260869565"/>
    <x v="0"/>
    <x v="0"/>
  </r>
  <r>
    <s v="1138-SNFX"/>
    <x v="0"/>
    <n v="7"/>
    <x v="1"/>
    <x v="16"/>
    <n v="1"/>
    <s v="Yes"/>
    <n v="0"/>
    <s v="UT"/>
    <s v="Hombre"/>
    <s v="Male"/>
    <x v="33"/>
    <s v="Yes"/>
    <s v="No"/>
    <x v="0"/>
    <n v="0"/>
    <x v="0"/>
    <x v="0"/>
    <s v="direct debit"/>
    <n v="39"/>
    <x v="1"/>
    <n v="39"/>
    <n v="289"/>
    <x v="0"/>
    <x v="0"/>
    <s v="2020/11/13"/>
    <d v="2020-11-13T00:00:00"/>
    <x v="745"/>
    <s v="Bajo"/>
    <s v="Low"/>
    <n v="31.62242639423846"/>
    <x v="8"/>
    <s v="SMS"/>
    <s v="SMS"/>
    <b v="0"/>
    <s v="No"/>
    <s v="Cooking"/>
    <x v="1"/>
    <s v="High"/>
    <n v="1.2857142857142858"/>
    <x v="0"/>
    <x v="2"/>
  </r>
  <r>
    <s v="3212-TFMM"/>
    <x v="0"/>
    <n v="33"/>
    <x v="1"/>
    <x v="13"/>
    <n v="1"/>
    <s v="Yes"/>
    <n v="0"/>
    <s v="NH"/>
    <s v="Hombre"/>
    <s v="Male"/>
    <x v="21"/>
    <s v="No"/>
    <s v="No"/>
    <x v="0"/>
    <n v="0"/>
    <x v="1"/>
    <x v="1"/>
    <s v="CREDIT CARD"/>
    <n v="43"/>
    <x v="0"/>
    <n v="43"/>
    <n v="1411"/>
    <x v="0"/>
    <x v="0"/>
    <s v="2021-09-12"/>
    <d v="2021-09-12T00:00:00"/>
    <x v="1157"/>
    <s v="Alto"/>
    <s v="High"/>
    <n v="38.195224235833358"/>
    <x v="7"/>
    <s v="Teléfono"/>
    <s v="Phone"/>
    <b v="0"/>
    <s v="No"/>
    <s v="Running"/>
    <x v="1"/>
    <s v="Low"/>
    <n v="6.0606060606060608E-2"/>
    <x v="0"/>
    <x v="0"/>
  </r>
  <r>
    <s v="8244-BRGB"/>
    <x v="1"/>
    <n v="1"/>
    <x v="3"/>
    <x v="0"/>
    <n v="0"/>
    <s v="No"/>
    <n v="0"/>
    <s v="FL"/>
    <s v="Hombre"/>
    <s v="Male"/>
    <x v="11"/>
    <s v="No"/>
    <s v="No"/>
    <x v="1"/>
    <n v="5"/>
    <x v="0"/>
    <x v="0"/>
    <s v="direct debit"/>
    <n v="6"/>
    <x v="1"/>
    <n v="6"/>
    <n v="6"/>
    <x v="4"/>
    <x v="13"/>
    <s v="2023/06/03"/>
    <d v="2023-06-03T00:00:00"/>
    <x v="1328"/>
    <s v="Bajo"/>
    <s v="Low"/>
    <n v="4.9916800532347887"/>
    <x v="8"/>
    <s v="Teléfono"/>
    <s v="Phone"/>
    <b v="0"/>
    <s v="No"/>
    <s v="Running"/>
    <x v="0"/>
    <s v="High"/>
    <n v="9"/>
    <x v="0"/>
    <x v="0"/>
  </r>
  <r>
    <s v="1538-JDAA"/>
    <x v="0"/>
    <n v="58"/>
    <x v="1"/>
    <x v="0"/>
    <n v="0"/>
    <s v="No"/>
    <n v="0"/>
    <s v="PA"/>
    <s v="Hombre"/>
    <s v="Male"/>
    <x v="22"/>
    <s v="Yes"/>
    <s v="No"/>
    <x v="0"/>
    <n v="0"/>
    <x v="0"/>
    <x v="2"/>
    <s v="CREDIT CARD"/>
    <n v="10"/>
    <x v="0"/>
    <n v="10"/>
    <n v="607"/>
    <x v="0"/>
    <x v="0"/>
    <s v="2021/10/08"/>
    <d v="2021-10-08T00:00:00"/>
    <x v="693"/>
    <s v="Bajo"/>
    <s v="Low"/>
    <n v="11.83237700695391"/>
    <x v="2"/>
    <s v="Teléfono"/>
    <s v="Phone"/>
    <b v="0"/>
    <s v="No"/>
    <s v="Cooking"/>
    <x v="0"/>
    <s v="Medium"/>
    <n v="6.8965517241379309E-2"/>
    <x v="0"/>
    <x v="2"/>
  </r>
  <r>
    <s v="7724-ACLI"/>
    <x v="0"/>
    <n v="65"/>
    <x v="2"/>
    <x v="5"/>
    <n v="1"/>
    <s v="Yes"/>
    <n v="0"/>
    <s v="MT"/>
    <s v="Hombre"/>
    <s v="Male"/>
    <x v="26"/>
    <s v="No"/>
    <s v="No"/>
    <x v="0"/>
    <n v="0"/>
    <x v="1"/>
    <x v="2"/>
    <s v="CREDIT CARD"/>
    <n v="50"/>
    <x v="0"/>
    <n v="50"/>
    <n v="3229"/>
    <x v="0"/>
    <x v="0"/>
    <s v="2022/04/24"/>
    <d v="2022-04-24T00:00:00"/>
    <x v="769"/>
    <s v="Bajo"/>
    <s v="Low"/>
    <n v="44.915065337264068"/>
    <x v="4"/>
    <s v="Teléfono"/>
    <s v="Phone"/>
    <b v="0"/>
    <s v="No"/>
    <s v="Reading"/>
    <x v="1"/>
    <s v="Low"/>
    <n v="1.5384615384615385E-2"/>
    <x v="0"/>
    <x v="0"/>
  </r>
  <r>
    <s v="1416-OQEX"/>
    <x v="0"/>
    <n v="1"/>
    <x v="1"/>
    <x v="0"/>
    <n v="0"/>
    <s v="No"/>
    <n v="0"/>
    <s v="TN"/>
    <s v="Hombre"/>
    <s v="Male"/>
    <x v="16"/>
    <s v="No"/>
    <s v="No"/>
    <x v="1"/>
    <n v="3"/>
    <x v="0"/>
    <x v="0"/>
    <s v="direct debit"/>
    <n v="6"/>
    <x v="1"/>
    <n v="6"/>
    <n v="6"/>
    <x v="0"/>
    <x v="0"/>
    <s v="2022-09-26"/>
    <d v="2022-09-26T00:00:00"/>
    <x v="1283"/>
    <s v="Bajo"/>
    <s v="Low"/>
    <n v="5.360370902780363"/>
    <x v="10"/>
    <s v="Teléfono"/>
    <s v="Phone"/>
    <b v="0"/>
    <s v="No"/>
    <s v="Reading"/>
    <x v="0"/>
    <s v="Medium"/>
    <n v="7"/>
    <x v="0"/>
    <x v="0"/>
  </r>
  <r>
    <s v="0316-JBJW"/>
    <x v="1"/>
    <n v="43"/>
    <x v="0"/>
    <x v="5"/>
    <n v="1"/>
    <s v="Yes"/>
    <n v="0"/>
    <s v="KY"/>
    <s v="Hombre"/>
    <s v="Male"/>
    <x v="63"/>
    <s v="No"/>
    <s v="Yes"/>
    <x v="0"/>
    <n v="0"/>
    <x v="1"/>
    <x v="0"/>
    <s v="direct debit"/>
    <n v="65"/>
    <x v="1"/>
    <n v="65"/>
    <n v="2790"/>
    <x v="2"/>
    <x v="5"/>
    <s v="2023/01/17"/>
    <d v="2023-01-17T00:00:00"/>
    <x v="824"/>
    <s v="Bajo"/>
    <s v="Low"/>
    <n v="56.446322264527751"/>
    <x v="2"/>
    <s v="SMS"/>
    <s v="SMS"/>
    <b v="1"/>
    <s v="Yes"/>
    <s v="Cooking"/>
    <x v="1"/>
    <s v="Medium"/>
    <n v="9.3023255813953487E-2"/>
    <x v="0"/>
    <x v="1"/>
  </r>
  <r>
    <s v="3083-BWCS"/>
    <x v="0"/>
    <n v="12"/>
    <x v="1"/>
    <x v="0"/>
    <n v="0"/>
    <s v="No"/>
    <n v="0"/>
    <s v="ID"/>
    <s v="Female"/>
    <s v="Female"/>
    <x v="11"/>
    <s v="No"/>
    <s v="No"/>
    <x v="0"/>
    <n v="0"/>
    <x v="0"/>
    <x v="1"/>
    <s v="CREDIT CARD"/>
    <n v="8"/>
    <x v="0"/>
    <n v="8"/>
    <n v="92"/>
    <x v="0"/>
    <x v="0"/>
    <s v="2021-06-29"/>
    <d v="2021-06-29T00:00:00"/>
    <x v="1278"/>
    <s v="Medio"/>
    <s v="Medium"/>
    <n v="8.786553671422066"/>
    <x v="8"/>
    <s v="Teléfono"/>
    <s v="Phone"/>
    <b v="0"/>
    <s v="No"/>
    <s v="Gaming"/>
    <x v="0"/>
    <s v="High"/>
    <n v="0.75"/>
    <x v="0"/>
    <x v="0"/>
  </r>
  <r>
    <s v="6793-AMSG"/>
    <x v="0"/>
    <n v="47"/>
    <x v="2"/>
    <x v="11"/>
    <n v="0"/>
    <s v="No"/>
    <n v="38"/>
    <s v="NH"/>
    <s v="Hombre"/>
    <s v="Male"/>
    <x v="48"/>
    <s v="No"/>
    <s v="Yes"/>
    <x v="1"/>
    <n v="3"/>
    <x v="0"/>
    <x v="1"/>
    <s v="direct debit"/>
    <n v="42"/>
    <x v="1"/>
    <n v="42"/>
    <n v="1989"/>
    <x v="0"/>
    <x v="0"/>
    <s v="2021-08-19"/>
    <d v="2021-08-19T00:00:00"/>
    <x v="50"/>
    <s v="Medio"/>
    <s v="Medium"/>
    <n v="42.082541232187481"/>
    <x v="9"/>
    <s v="Teléfono"/>
    <s v="Phone"/>
    <b v="0"/>
    <s v="No"/>
    <s v="Gaming"/>
    <x v="1"/>
    <s v="Medium"/>
    <n v="0.10638297872340426"/>
    <x v="0"/>
    <x v="1"/>
  </r>
  <r>
    <s v="9486-SHRY"/>
    <x v="0"/>
    <n v="6"/>
    <x v="0"/>
    <x v="6"/>
    <n v="1"/>
    <s v="Yes"/>
    <n v="0"/>
    <s v="WV"/>
    <s v="Female"/>
    <s v="Female"/>
    <x v="40"/>
    <s v="Yes"/>
    <s v="No"/>
    <x v="0"/>
    <n v="0"/>
    <x v="0"/>
    <x v="0"/>
    <s v="CREDIT CARD"/>
    <n v="47"/>
    <x v="0"/>
    <n v="47"/>
    <n v="280"/>
    <x v="0"/>
    <x v="0"/>
    <s v="2020/09/20"/>
    <d v="2020-09-20T00:00:00"/>
    <x v="197"/>
    <s v="Bajo"/>
    <s v="Low"/>
    <n v="50.535937071177223"/>
    <x v="1"/>
    <s v="SMS"/>
    <s v="SMS"/>
    <b v="1"/>
    <s v="Yes"/>
    <s v="Running"/>
    <x v="1"/>
    <s v="High"/>
    <n v="1.6666666666666667"/>
    <x v="0"/>
    <x v="2"/>
  </r>
  <r>
    <s v="4139-EXJK"/>
    <x v="0"/>
    <n v="69"/>
    <x v="1"/>
    <x v="9"/>
    <n v="1"/>
    <s v="Yes"/>
    <n v="0"/>
    <s v="VT"/>
    <s v="Hombre"/>
    <s v="Male"/>
    <x v="7"/>
    <s v="No"/>
    <s v="No"/>
    <x v="0"/>
    <n v="0"/>
    <x v="1"/>
    <x v="2"/>
    <s v="direct debit"/>
    <n v="67"/>
    <x v="1"/>
    <n v="67"/>
    <n v="4636"/>
    <x v="0"/>
    <x v="0"/>
    <s v="2021/04/02"/>
    <d v="2021-04-02T00:00:00"/>
    <x v="1204"/>
    <s v="Bajo"/>
    <s v="Low"/>
    <n v="57.224391549533102"/>
    <x v="10"/>
    <s v="SMS"/>
    <s v="SMS"/>
    <b v="0"/>
    <s v="No"/>
    <s v="Cooking"/>
    <x v="1"/>
    <s v="Medium"/>
    <n v="0.10144927536231885"/>
    <x v="0"/>
    <x v="0"/>
  </r>
  <r>
    <s v="9285-UQUX"/>
    <x v="0"/>
    <n v="41"/>
    <x v="2"/>
    <x v="6"/>
    <n v="1"/>
    <s v="Yes"/>
    <n v="0"/>
    <s v="MT"/>
    <s v="Hombre"/>
    <s v="Male"/>
    <x v="6"/>
    <s v="No"/>
    <s v="Yes"/>
    <x v="1"/>
    <n v="2"/>
    <x v="1"/>
    <x v="0"/>
    <s v="CREDIT CARD"/>
    <n v="34"/>
    <x v="0"/>
    <n v="34"/>
    <n v="1393"/>
    <x v="0"/>
    <x v="0"/>
    <s v="2021-03-23"/>
    <d v="2021-03-23T00:00:00"/>
    <x v="319"/>
    <s v="Alto"/>
    <s v="High"/>
    <n v="34.055183365089817"/>
    <x v="8"/>
    <s v="Email"/>
    <s v="Email"/>
    <b v="0"/>
    <s v="No"/>
    <s v="Reading"/>
    <x v="1"/>
    <s v="High"/>
    <n v="0.21951219512195122"/>
    <x v="0"/>
    <x v="0"/>
  </r>
  <r>
    <s v="3585-TZSY"/>
    <x v="0"/>
    <n v="43"/>
    <x v="0"/>
    <x v="6"/>
    <n v="1"/>
    <s v="Yes"/>
    <n v="0"/>
    <s v="IA"/>
    <s v="Female"/>
    <s v="Female"/>
    <x v="57"/>
    <s v="Yes"/>
    <s v="No"/>
    <x v="1"/>
    <n v="5"/>
    <x v="0"/>
    <x v="0"/>
    <s v="direct debit"/>
    <n v="26"/>
    <x v="1"/>
    <n v="26"/>
    <n v="1098"/>
    <x v="0"/>
    <x v="0"/>
    <s v="2020-09-21"/>
    <d v="2020-09-21T00:00:00"/>
    <x v="560"/>
    <s v="Bajo"/>
    <s v="Low"/>
    <n v="24.1578675019773"/>
    <x v="1"/>
    <s v="Email"/>
    <s v="Email"/>
    <b v="1"/>
    <s v="Yes"/>
    <s v="Reading"/>
    <x v="0"/>
    <s v="High"/>
    <n v="0.23255813953488372"/>
    <x v="0"/>
    <x v="2"/>
  </r>
  <r>
    <s v="5437-THZS"/>
    <x v="0"/>
    <n v="26"/>
    <x v="1"/>
    <x v="12"/>
    <n v="1"/>
    <s v="Yes"/>
    <n v="0"/>
    <s v="MN"/>
    <s v="Female"/>
    <s v="Female"/>
    <x v="7"/>
    <s v="No"/>
    <s v="No"/>
    <x v="0"/>
    <n v="0"/>
    <x v="0"/>
    <x v="1"/>
    <s v="CREDIT CARD"/>
    <n v="52"/>
    <x v="0"/>
    <n v="52"/>
    <n v="1363"/>
    <x v="0"/>
    <x v="0"/>
    <s v="2022-06-30"/>
    <d v="2022-06-30T00:00:00"/>
    <x v="239"/>
    <s v="Alto"/>
    <s v="High"/>
    <n v="56.316465560863669"/>
    <x v="5"/>
    <s v="Teléfono"/>
    <s v="Phone"/>
    <b v="0"/>
    <s v="No"/>
    <s v="Running"/>
    <x v="1"/>
    <s v="Medium"/>
    <n v="0.11538461538461539"/>
    <x v="0"/>
    <x v="0"/>
  </r>
  <r>
    <s v="9799-STKZ"/>
    <x v="0"/>
    <n v="17"/>
    <x v="1"/>
    <x v="0"/>
    <n v="0"/>
    <s v="No"/>
    <n v="0"/>
    <s v="CT"/>
    <s v="Female"/>
    <s v="Female"/>
    <x v="13"/>
    <s v="No"/>
    <s v="No"/>
    <x v="0"/>
    <n v="0"/>
    <x v="0"/>
    <x v="1"/>
    <s v="CREDIT CARD"/>
    <n v="9"/>
    <x v="0"/>
    <n v="9"/>
    <n v="155"/>
    <x v="0"/>
    <x v="0"/>
    <s v="2022/05/04"/>
    <d v="2022-05-04T00:00:00"/>
    <x v="1033"/>
    <s v="Bajo"/>
    <s v="Low"/>
    <n v="8.2247780279645202"/>
    <x v="4"/>
    <s v="Email"/>
    <s v="Email"/>
    <b v="1"/>
    <s v="Yes"/>
    <s v="Reading"/>
    <x v="0"/>
    <s v="Low"/>
    <n v="5.8823529411764705E-2"/>
    <x v="0"/>
    <x v="0"/>
  </r>
  <r>
    <s v="8989-HVSR"/>
    <x v="1"/>
    <n v="17"/>
    <x v="0"/>
    <x v="9"/>
    <n v="1"/>
    <s v="Yes"/>
    <n v="0"/>
    <s v="DE"/>
    <s v="Female"/>
    <s v="Female"/>
    <x v="63"/>
    <s v="No"/>
    <s v="Yes"/>
    <x v="0"/>
    <n v="0"/>
    <x v="1"/>
    <x v="0"/>
    <s v="direct debit"/>
    <n v="19"/>
    <x v="1"/>
    <n v="19"/>
    <n v="314"/>
    <x v="2"/>
    <x v="2"/>
    <s v="2020-10-03"/>
    <d v="2020-10-03T00:00:00"/>
    <x v="663"/>
    <s v="Bajo"/>
    <s v="Low"/>
    <n v="22.050296340374739"/>
    <x v="1"/>
    <s v="Email"/>
    <s v="Email"/>
    <b v="1"/>
    <s v="Yes"/>
    <s v="Cooking"/>
    <x v="0"/>
    <s v="High"/>
    <n v="0.58823529411764708"/>
    <x v="0"/>
    <x v="1"/>
  </r>
  <r>
    <s v="3219-EVHN"/>
    <x v="0"/>
    <n v="35"/>
    <x v="2"/>
    <x v="19"/>
    <n v="1"/>
    <s v="Yes"/>
    <n v="0"/>
    <s v="OR"/>
    <s v="Female"/>
    <s v="Female"/>
    <x v="50"/>
    <s v="Yes"/>
    <s v="No"/>
    <x v="0"/>
    <n v="0"/>
    <x v="0"/>
    <x v="1"/>
    <s v="direct debit"/>
    <n v="32"/>
    <x v="1"/>
    <n v="32"/>
    <n v="1111"/>
    <x v="0"/>
    <x v="0"/>
    <s v="2020/08/28"/>
    <d v="2020-08-28T00:00:00"/>
    <x v="84"/>
    <s v="Bajo"/>
    <s v="Low"/>
    <n v="36.523901606783213"/>
    <x v="0"/>
    <s v="Teléfono"/>
    <s v="Phone"/>
    <b v="1"/>
    <s v="Yes"/>
    <s v="Reading"/>
    <x v="1"/>
    <s v="Low"/>
    <n v="0"/>
    <x v="2"/>
    <x v="2"/>
  </r>
  <r>
    <s v="9013-CKGT"/>
    <x v="0"/>
    <n v="10"/>
    <x v="1"/>
    <x v="0"/>
    <n v="0"/>
    <s v="No"/>
    <n v="0"/>
    <s v="AL"/>
    <s v="Hombre"/>
    <s v="Male"/>
    <x v="25"/>
    <s v="No"/>
    <s v="No"/>
    <x v="0"/>
    <n v="0"/>
    <x v="0"/>
    <x v="0"/>
    <s v="CREDIT CARD"/>
    <n v="7"/>
    <x v="0"/>
    <n v="7"/>
    <n v="68"/>
    <x v="0"/>
    <x v="0"/>
    <s v="2021/02/08"/>
    <d v="2021-02-08T00:00:00"/>
    <x v="715"/>
    <s v="Alto"/>
    <s v="High"/>
    <n v="6.3705883547644264"/>
    <x v="3"/>
    <s v="Email"/>
    <s v="Email"/>
    <b v="0"/>
    <s v="No"/>
    <s v="Reading"/>
    <x v="0"/>
    <s v="Medium"/>
    <n v="0.6"/>
    <x v="0"/>
    <x v="0"/>
  </r>
  <r>
    <s v="0685-RMZP"/>
    <x v="1"/>
    <n v="56"/>
    <x v="5"/>
    <x v="18"/>
    <n v="1"/>
    <s v="Yes"/>
    <n v="0"/>
    <s v="MS"/>
    <s v="Female"/>
    <s v="Female"/>
    <x v="45"/>
    <s v="No"/>
    <s v="No"/>
    <x v="0"/>
    <n v="0"/>
    <x v="1"/>
    <x v="2"/>
    <s v="direct debit"/>
    <n v="39"/>
    <x v="1"/>
    <n v="39"/>
    <n v="2170"/>
    <x v="2"/>
    <x v="5"/>
    <s v="2021-01-12"/>
    <d v="2021-01-12T00:00:00"/>
    <x v="332"/>
    <s v="Bajo"/>
    <s v="Low"/>
    <n v="31.61471991499522"/>
    <x v="9"/>
    <s v="Teléfono"/>
    <s v="Phone"/>
    <b v="1"/>
    <s v="Yes"/>
    <s v="Gaming"/>
    <x v="1"/>
    <s v="Medium"/>
    <n v="8.9285714285714288E-2"/>
    <x v="0"/>
    <x v="0"/>
  </r>
  <r>
    <s v="8795-SREE"/>
    <x v="0"/>
    <n v="47"/>
    <x v="0"/>
    <x v="0"/>
    <n v="0"/>
    <s v="No"/>
    <n v="0"/>
    <s v="NY"/>
    <s v="Female"/>
    <s v="Female"/>
    <x v="8"/>
    <s v="Yes"/>
    <s v="No"/>
    <x v="1"/>
    <n v="3"/>
    <x v="0"/>
    <x v="2"/>
    <s v="CREDIT CARD"/>
    <n v="11"/>
    <x v="0"/>
    <n v="11"/>
    <n v="493"/>
    <x v="0"/>
    <x v="0"/>
    <s v="2023-04-16"/>
    <d v="2023-04-16T00:00:00"/>
    <x v="1024"/>
    <s v="Bajo"/>
    <s v="Low"/>
    <n v="10.17137081340185"/>
    <x v="0"/>
    <s v="Teléfono"/>
    <s v="Phone"/>
    <b v="1"/>
    <s v="Yes"/>
    <s v="Gaming"/>
    <x v="0"/>
    <s v="Low"/>
    <n v="0"/>
    <x v="0"/>
    <x v="2"/>
  </r>
  <r>
    <s v="6457-QDPX"/>
    <x v="0"/>
    <n v="51"/>
    <x v="1"/>
    <x v="2"/>
    <n v="1"/>
    <s v="Yes"/>
    <n v="0"/>
    <s v="FL"/>
    <s v="Female"/>
    <s v="Female"/>
    <x v="26"/>
    <s v="No"/>
    <s v="No"/>
    <x v="0"/>
    <n v="0"/>
    <x v="1"/>
    <x v="1"/>
    <s v="direct debit"/>
    <n v="40"/>
    <x v="1"/>
    <n v="40"/>
    <n v="2049"/>
    <x v="0"/>
    <x v="0"/>
    <s v="2020/08/22"/>
    <d v="2020-08-22T00:00:00"/>
    <x v="266"/>
    <s v="Medio"/>
    <s v="Medium"/>
    <n v="41.012921464534678"/>
    <x v="6"/>
    <s v="SMS"/>
    <s v="SMS"/>
    <b v="1"/>
    <s v="Yes"/>
    <s v="Reading"/>
    <x v="1"/>
    <s v="High"/>
    <n v="0.15686274509803921"/>
    <x v="0"/>
    <x v="0"/>
  </r>
  <r>
    <s v="5222-PFCL"/>
    <x v="0"/>
    <n v="7"/>
    <x v="1"/>
    <x v="7"/>
    <n v="1"/>
    <s v="Yes"/>
    <n v="0"/>
    <s v="ND"/>
    <s v="Female"/>
    <s v="Female"/>
    <x v="0"/>
    <s v="No"/>
    <s v="No"/>
    <x v="1"/>
    <n v="2"/>
    <x v="0"/>
    <x v="0"/>
    <s v="CREDIT CARD"/>
    <n v="15"/>
    <x v="0"/>
    <n v="15"/>
    <n v="102"/>
    <x v="0"/>
    <x v="0"/>
    <s v="2020-01-09"/>
    <d v="2020-01-09T00:00:00"/>
    <x v="696"/>
    <s v="Bajo"/>
    <s v="Low"/>
    <n v="14.65643926321359"/>
    <x v="6"/>
    <s v="Email"/>
    <s v="Email"/>
    <b v="1"/>
    <s v="Yes"/>
    <s v="Reading"/>
    <x v="0"/>
    <s v="High"/>
    <n v="1.1428571428571428"/>
    <x v="0"/>
    <x v="0"/>
  </r>
  <r>
    <s v="0535-WOQT"/>
    <x v="0"/>
    <n v="17"/>
    <x v="0"/>
    <x v="6"/>
    <n v="1"/>
    <s v="Yes"/>
    <n v="0"/>
    <s v="TN"/>
    <s v="Female"/>
    <s v="Female"/>
    <x v="29"/>
    <s v="No"/>
    <s v="Yes"/>
    <x v="0"/>
    <n v="0"/>
    <x v="1"/>
    <x v="0"/>
    <s v="direct debit"/>
    <n v="47"/>
    <x v="1"/>
    <n v="47"/>
    <n v="788"/>
    <x v="0"/>
    <x v="0"/>
    <s v="2020-04-12"/>
    <d v="2020-04-12T00:00:00"/>
    <x v="1251"/>
    <s v="Alto"/>
    <s v="High"/>
    <n v="38.589146539297133"/>
    <x v="3"/>
    <s v="Teléfono"/>
    <s v="Phone"/>
    <b v="0"/>
    <s v="No"/>
    <s v="Gaming"/>
    <x v="1"/>
    <s v="Medium"/>
    <n v="0.35294117647058826"/>
    <x v="0"/>
    <x v="1"/>
  </r>
  <r>
    <s v="5005-LVSG"/>
    <x v="0"/>
    <n v="20"/>
    <x v="2"/>
    <x v="12"/>
    <n v="0"/>
    <s v="No"/>
    <n v="61"/>
    <s v="TX"/>
    <s v="Hombre"/>
    <s v="Male"/>
    <x v="31"/>
    <s v="No"/>
    <s v="No"/>
    <x v="0"/>
    <n v="0"/>
    <x v="0"/>
    <x v="1"/>
    <s v="CREDIT CARD"/>
    <n v="23"/>
    <x v="0"/>
    <n v="23"/>
    <n v="450"/>
    <x v="0"/>
    <x v="0"/>
    <s v="2022/04/11"/>
    <d v="2022-04-11T00:00:00"/>
    <x v="890"/>
    <s v="Bajo"/>
    <s v="Low"/>
    <n v="23.190461218951668"/>
    <x v="9"/>
    <s v="SMS"/>
    <s v="SMS"/>
    <b v="0"/>
    <s v="No"/>
    <s v="Cooking"/>
    <x v="0"/>
    <s v="Medium"/>
    <n v="0.25"/>
    <x v="0"/>
    <x v="0"/>
  </r>
  <r>
    <s v="4574-BVZN"/>
    <x v="1"/>
    <n v="5"/>
    <x v="5"/>
    <x v="9"/>
    <n v="1"/>
    <s v="Yes"/>
    <n v="0"/>
    <s v="MT"/>
    <s v="Hombre"/>
    <s v="Male"/>
    <x v="43"/>
    <s v="No"/>
    <s v="No"/>
    <x v="0"/>
    <n v="0"/>
    <x v="1"/>
    <x v="0"/>
    <s v="PAPER CHECK"/>
    <n v="53"/>
    <x v="3"/>
    <n v="53"/>
    <n v="277"/>
    <x v="5"/>
    <x v="11"/>
    <s v="2020/06/14"/>
    <d v="2020-06-14T00:00:00"/>
    <x v="1329"/>
    <s v="Alto"/>
    <s v="High"/>
    <n v="56.578893282024943"/>
    <x v="8"/>
    <s v="SMS"/>
    <s v="SMS"/>
    <b v="1"/>
    <s v="Yes"/>
    <s v="Running"/>
    <x v="1"/>
    <s v="High"/>
    <n v="1.8"/>
    <x v="0"/>
    <x v="0"/>
  </r>
  <r>
    <s v="4973-FJHN"/>
    <x v="0"/>
    <n v="30"/>
    <x v="1"/>
    <x v="0"/>
    <n v="0"/>
    <s v="No"/>
    <n v="0"/>
    <s v="WA"/>
    <s v="Female"/>
    <s v="Female"/>
    <x v="10"/>
    <s v="No"/>
    <s v="No"/>
    <x v="0"/>
    <n v="0"/>
    <x v="0"/>
    <x v="1"/>
    <s v="CREDIT CARD"/>
    <n v="12"/>
    <x v="0"/>
    <n v="12"/>
    <n v="348"/>
    <x v="0"/>
    <x v="0"/>
    <s v="2023-07-18"/>
    <d v="2023-07-18T00:00:00"/>
    <x v="787"/>
    <s v="Medio"/>
    <s v="Medium"/>
    <n v="13.28916956488675"/>
    <x v="10"/>
    <s v="Email"/>
    <s v="Email"/>
    <b v="0"/>
    <s v="No"/>
    <s v="Cooking"/>
    <x v="0"/>
    <s v="Medium"/>
    <n v="0.23333333333333334"/>
    <x v="0"/>
    <x v="0"/>
  </r>
  <r>
    <s v="1492-BBJJ"/>
    <x v="0"/>
    <n v="25"/>
    <x v="1"/>
    <x v="0"/>
    <n v="0"/>
    <s v="No"/>
    <n v="0"/>
    <s v="NH"/>
    <s v="Hombre"/>
    <s v="Male"/>
    <x v="16"/>
    <s v="No"/>
    <s v="No"/>
    <x v="1"/>
    <n v="2"/>
    <x v="0"/>
    <x v="2"/>
    <s v="CREDIT CARD"/>
    <n v="10"/>
    <x v="0"/>
    <n v="10"/>
    <n v="256"/>
    <x v="0"/>
    <x v="0"/>
    <s v="2023/07/16"/>
    <d v="2023-07-16T00:00:00"/>
    <x v="83"/>
    <s v="Bajo"/>
    <s v="Low"/>
    <n v="9.1520970035601135"/>
    <x v="2"/>
    <s v="SMS"/>
    <s v="SMS"/>
    <b v="0"/>
    <s v="No"/>
    <s v="Running"/>
    <x v="0"/>
    <s v="Medium"/>
    <n v="0.16"/>
    <x v="0"/>
    <x v="0"/>
  </r>
  <r>
    <s v="3027-IVSI"/>
    <x v="0"/>
    <n v="9"/>
    <x v="1"/>
    <x v="0"/>
    <n v="0"/>
    <s v="No"/>
    <n v="0"/>
    <s v="KY"/>
    <s v="Female"/>
    <s v="Female"/>
    <x v="31"/>
    <s v="No"/>
    <s v="No"/>
    <x v="0"/>
    <n v="0"/>
    <x v="0"/>
    <x v="2"/>
    <s v="PAPER CHECK"/>
    <n v="7"/>
    <x v="3"/>
    <n v="7"/>
    <n v="62"/>
    <x v="0"/>
    <x v="0"/>
    <s v="2021/12/05"/>
    <d v="2021-12-05T00:00:00"/>
    <x v="21"/>
    <s v="Medio"/>
    <s v="Medium"/>
    <n v="7.9095662255094883"/>
    <x v="9"/>
    <s v="Teléfono"/>
    <s v="Phone"/>
    <b v="0"/>
    <s v="No"/>
    <s v="Gaming"/>
    <x v="0"/>
    <s v="Medium"/>
    <n v="0.55555555555555558"/>
    <x v="0"/>
    <x v="0"/>
  </r>
  <r>
    <s v="3433-UOGX"/>
    <x v="1"/>
    <n v="1"/>
    <x v="1"/>
    <x v="18"/>
    <n v="1"/>
    <s v="Yes"/>
    <n v="0"/>
    <s v="KS"/>
    <s v="Hombre"/>
    <s v="Male"/>
    <x v="34"/>
    <s v="No"/>
    <s v="Yes"/>
    <x v="0"/>
    <n v="0"/>
    <x v="0"/>
    <x v="0"/>
    <s v="direct debit"/>
    <n v="39"/>
    <x v="1"/>
    <n v="39"/>
    <n v="39"/>
    <x v="1"/>
    <x v="6"/>
    <s v="2023-07-09"/>
    <d v="2023-07-09T00:00:00"/>
    <x v="469"/>
    <s v="Medio"/>
    <s v="Medium"/>
    <n v="45.766243618602807"/>
    <x v="10"/>
    <s v="Teléfono"/>
    <s v="Phone"/>
    <b v="0"/>
    <s v="No"/>
    <s v="Cooking"/>
    <x v="1"/>
    <s v="Medium"/>
    <n v="7"/>
    <x v="0"/>
    <x v="1"/>
  </r>
  <r>
    <s v="1199-DHJG"/>
    <x v="0"/>
    <n v="26"/>
    <x v="1"/>
    <x v="7"/>
    <n v="1"/>
    <s v="Yes"/>
    <n v="0"/>
    <s v="VA"/>
    <s v="Hombre"/>
    <s v="Male"/>
    <x v="18"/>
    <s v="No"/>
    <s v="No"/>
    <x v="0"/>
    <n v="0"/>
    <x v="1"/>
    <x v="1"/>
    <s v="direct debit"/>
    <n v="30"/>
    <x v="1"/>
    <n v="30"/>
    <n v="781"/>
    <x v="0"/>
    <x v="0"/>
    <s v="2022/12/26"/>
    <d v="2022-12-26T00:00:00"/>
    <x v="466"/>
    <s v="Alto"/>
    <s v="High"/>
    <n v="33.80914277752246"/>
    <x v="5"/>
    <s v="Teléfono"/>
    <s v="Phone"/>
    <b v="0"/>
    <s v="No"/>
    <s v="Gaming"/>
    <x v="1"/>
    <s v="Medium"/>
    <n v="0.11538461538461539"/>
    <x v="0"/>
    <x v="0"/>
  </r>
  <r>
    <s v="2490-MRXZ"/>
    <x v="1"/>
    <n v="12"/>
    <x v="0"/>
    <x v="5"/>
    <n v="1"/>
    <s v="Yes"/>
    <n v="0"/>
    <s v="MN"/>
    <s v="Hombre"/>
    <s v="Male"/>
    <x v="66"/>
    <s v="No"/>
    <s v="Yes"/>
    <x v="0"/>
    <n v="0"/>
    <x v="1"/>
    <x v="0"/>
    <s v="direct debit"/>
    <n v="26"/>
    <x v="1"/>
    <n v="26"/>
    <n v="318"/>
    <x v="1"/>
    <x v="6"/>
    <s v="2023-09-22"/>
    <d v="2023-09-22T00:00:00"/>
    <x v="1030"/>
    <s v="Alto"/>
    <s v="High"/>
    <n v="29.20008478760073"/>
    <x v="10"/>
    <s v="SMS"/>
    <s v="SMS"/>
    <b v="1"/>
    <s v="Yes"/>
    <s v="Running"/>
    <x v="0"/>
    <s v="Medium"/>
    <n v="0.58333333333333337"/>
    <x v="0"/>
    <x v="1"/>
  </r>
  <r>
    <s v="0527-TLXB"/>
    <x v="1"/>
    <n v="3"/>
    <x v="1"/>
    <x v="3"/>
    <n v="1"/>
    <s v="Yes"/>
    <n v="0"/>
    <s v="NY"/>
    <s v="Female"/>
    <s v="Female"/>
    <x v="4"/>
    <s v="No"/>
    <s v="No"/>
    <x v="0"/>
    <n v="0"/>
    <x v="0"/>
    <x v="0"/>
    <s v="direct debit"/>
    <n v="44"/>
    <x v="1"/>
    <n v="44"/>
    <n v="143"/>
    <x v="3"/>
    <x v="1"/>
    <s v="2021-03-18"/>
    <d v="2021-03-18T00:00:00"/>
    <x v="282"/>
    <s v="Bajo"/>
    <s v="Low"/>
    <n v="39.204997745255959"/>
    <x v="2"/>
    <s v="SMS"/>
    <s v="SMS"/>
    <b v="1"/>
    <s v="Yes"/>
    <s v="Reading"/>
    <x v="1"/>
    <s v="Medium"/>
    <n v="1.3333333333333333"/>
    <x v="0"/>
    <x v="0"/>
  </r>
  <r>
    <s v="3496-RGSD"/>
    <x v="0"/>
    <n v="70"/>
    <x v="0"/>
    <x v="0"/>
    <n v="0"/>
    <s v="No"/>
    <n v="0"/>
    <s v="OH"/>
    <s v="Female"/>
    <s v="Female"/>
    <x v="37"/>
    <s v="Yes"/>
    <s v="No"/>
    <x v="1"/>
    <n v="3"/>
    <x v="0"/>
    <x v="2"/>
    <s v="CREDIT CARD"/>
    <n v="10"/>
    <x v="0"/>
    <n v="10"/>
    <n v="689"/>
    <x v="0"/>
    <x v="0"/>
    <s v="2021/03/31"/>
    <d v="2021-03-31T00:00:00"/>
    <x v="222"/>
    <s v="Bajo"/>
    <s v="Low"/>
    <n v="9.2664622286216769"/>
    <x v="7"/>
    <s v="Email"/>
    <s v="Email"/>
    <b v="0"/>
    <s v="No"/>
    <s v="Running"/>
    <x v="0"/>
    <s v="Low"/>
    <n v="2.8571428571428571E-2"/>
    <x v="0"/>
    <x v="2"/>
  </r>
  <r>
    <s v="3832-UBXY"/>
    <x v="0"/>
    <n v="65"/>
    <x v="1"/>
    <x v="0"/>
    <n v="0"/>
    <s v="No"/>
    <n v="0"/>
    <s v="WV"/>
    <s v="Hombre"/>
    <s v="Male"/>
    <x v="28"/>
    <s v="No"/>
    <s v="No"/>
    <x v="0"/>
    <n v="0"/>
    <x v="0"/>
    <x v="1"/>
    <s v="CREDIT CARD"/>
    <n v="13"/>
    <x v="0"/>
    <n v="13"/>
    <n v="851"/>
    <x v="0"/>
    <x v="0"/>
    <s v="2022-02-01"/>
    <d v="2022-02-01T00:00:00"/>
    <x v="1318"/>
    <s v="Bajo"/>
    <s v="Low"/>
    <n v="11.7251657081292"/>
    <x v="5"/>
    <s v="Teléfono"/>
    <s v="Phone"/>
    <b v="0"/>
    <s v="No"/>
    <s v="Gaming"/>
    <x v="0"/>
    <s v="Medium"/>
    <n v="4.6153846153846156E-2"/>
    <x v="0"/>
    <x v="0"/>
  </r>
  <r>
    <s v="6118-LVOB"/>
    <x v="0"/>
    <n v="49"/>
    <x v="1"/>
    <x v="0"/>
    <n v="0"/>
    <s v="No"/>
    <n v="0"/>
    <s v="DC"/>
    <s v="Hombre"/>
    <s v="Male"/>
    <x v="31"/>
    <s v="No"/>
    <s v="No"/>
    <x v="0"/>
    <n v="0"/>
    <x v="0"/>
    <x v="2"/>
    <s v="CREDIT CARD"/>
    <n v="11"/>
    <x v="0"/>
    <n v="11"/>
    <n v="537"/>
    <x v="0"/>
    <x v="0"/>
    <s v="2021/05/05"/>
    <d v="2021-05-05T00:00:00"/>
    <x v="1129"/>
    <s v="Bajo"/>
    <s v="Low"/>
    <n v="12.576746809209119"/>
    <x v="4"/>
    <s v="Teléfono"/>
    <s v="Phone"/>
    <b v="1"/>
    <s v="Yes"/>
    <s v="Cooking"/>
    <x v="0"/>
    <s v="Low"/>
    <n v="2.0408163265306121E-2"/>
    <x v="0"/>
    <x v="0"/>
  </r>
  <r>
    <s v="5451-GJIX"/>
    <x v="0"/>
    <n v="50"/>
    <x v="2"/>
    <x v="1"/>
    <n v="0"/>
    <s v="No"/>
    <n v="12"/>
    <s v="CO"/>
    <s v="Hombre"/>
    <s v="Male"/>
    <x v="7"/>
    <s v="No"/>
    <s v="No"/>
    <x v="0"/>
    <n v="0"/>
    <x v="0"/>
    <x v="0"/>
    <s v="direct debit"/>
    <n v="48"/>
    <x v="1"/>
    <n v="48"/>
    <n v="2369"/>
    <x v="0"/>
    <x v="0"/>
    <s v="2021/11/10"/>
    <d v="2021-11-10T00:00:00"/>
    <x v="1041"/>
    <s v="Medio"/>
    <s v="Medium"/>
    <n v="48.647462550044743"/>
    <x v="8"/>
    <s v="Teléfono"/>
    <s v="Phone"/>
    <b v="1"/>
    <s v="Yes"/>
    <s v="Gaming"/>
    <x v="1"/>
    <s v="High"/>
    <n v="0.18"/>
    <x v="0"/>
    <x v="0"/>
  </r>
  <r>
    <s v="5201-EZBP"/>
    <x v="1"/>
    <n v="21"/>
    <x v="4"/>
    <x v="5"/>
    <n v="1"/>
    <s v="Yes"/>
    <n v="0"/>
    <s v="OR"/>
    <s v="Female"/>
    <s v="Female"/>
    <x v="2"/>
    <s v="No"/>
    <s v="Yes"/>
    <x v="0"/>
    <n v="0"/>
    <x v="1"/>
    <x v="0"/>
    <s v="direct debit"/>
    <n v="51"/>
    <x v="1"/>
    <n v="51"/>
    <n v="1090"/>
    <x v="1"/>
    <x v="6"/>
    <s v="2023/03/24"/>
    <d v="2023-03-24T00:00:00"/>
    <x v="747"/>
    <s v="Alto"/>
    <s v="High"/>
    <n v="45.723810679867157"/>
    <x v="10"/>
    <s v="Email"/>
    <s v="Email"/>
    <b v="0"/>
    <s v="No"/>
    <s v="Reading"/>
    <x v="1"/>
    <s v="Medium"/>
    <n v="0.33333333333333331"/>
    <x v="0"/>
    <x v="1"/>
  </r>
  <r>
    <s v="7914-ZSGM"/>
    <x v="0"/>
    <n v="59"/>
    <x v="1"/>
    <x v="0"/>
    <n v="0"/>
    <s v="No"/>
    <n v="0"/>
    <s v="ND"/>
    <s v="Hombre"/>
    <s v="Male"/>
    <x v="9"/>
    <s v="No"/>
    <s v="No"/>
    <x v="1"/>
    <n v="5"/>
    <x v="0"/>
    <x v="2"/>
    <s v="CREDIT CARD"/>
    <n v="8"/>
    <x v="0"/>
    <n v="8"/>
    <n v="473"/>
    <x v="0"/>
    <x v="0"/>
    <s v="2022/05/12"/>
    <d v="2022-05-12T00:00:00"/>
    <x v="1200"/>
    <s v="Medio"/>
    <s v="Medium"/>
    <n v="7.4984198808771119"/>
    <x v="2"/>
    <s v="Teléfono"/>
    <s v="Phone"/>
    <b v="0"/>
    <s v="No"/>
    <s v="Running"/>
    <x v="0"/>
    <s v="Medium"/>
    <n v="6.7796610169491525E-2"/>
    <x v="0"/>
    <x v="0"/>
  </r>
  <r>
    <s v="0077-XCYG"/>
    <x v="0"/>
    <n v="32"/>
    <x v="1"/>
    <x v="0"/>
    <n v="0"/>
    <s v="No"/>
    <n v="0"/>
    <s v="AK"/>
    <s v="Female"/>
    <s v="Female"/>
    <x v="36"/>
    <s v="No"/>
    <s v="No"/>
    <x v="0"/>
    <n v="0"/>
    <x v="0"/>
    <x v="2"/>
    <s v="CREDIT CARD"/>
    <n v="15"/>
    <x v="0"/>
    <n v="15"/>
    <n v="467"/>
    <x v="0"/>
    <x v="0"/>
    <s v="2020/06/25"/>
    <d v="2020-06-25T00:00:00"/>
    <x v="296"/>
    <s v="Alto"/>
    <s v="High"/>
    <n v="16.437524051954991"/>
    <x v="9"/>
    <s v="SMS"/>
    <s v="SMS"/>
    <b v="1"/>
    <s v="Yes"/>
    <s v="Running"/>
    <x v="0"/>
    <s v="Medium"/>
    <n v="0.15625"/>
    <x v="0"/>
    <x v="0"/>
  </r>
  <r>
    <s v="0041-BBWW"/>
    <x v="1"/>
    <n v="26"/>
    <x v="3"/>
    <x v="5"/>
    <n v="1"/>
    <s v="Yes"/>
    <n v="0"/>
    <s v="TX"/>
    <s v="Female"/>
    <s v="Female"/>
    <x v="38"/>
    <s v="No"/>
    <s v="No"/>
    <x v="0"/>
    <n v="0"/>
    <x v="0"/>
    <x v="0"/>
    <s v="direct debit"/>
    <n v="56"/>
    <x v="1"/>
    <n v="56"/>
    <n v="1465"/>
    <x v="5"/>
    <x v="4"/>
    <s v="2022-03-12"/>
    <d v="2022-03-12T00:00:00"/>
    <x v="120"/>
    <s v="Medio"/>
    <s v="Medium"/>
    <n v="61.319039065288592"/>
    <x v="5"/>
    <s v="SMS"/>
    <s v="SMS"/>
    <b v="0"/>
    <s v="No"/>
    <s v="Gaming"/>
    <x v="2"/>
    <s v="Medium"/>
    <n v="0.11538461538461539"/>
    <x v="0"/>
    <x v="0"/>
  </r>
  <r>
    <s v="8640-FYJQ"/>
    <x v="0"/>
    <n v="66"/>
    <x v="1"/>
    <x v="12"/>
    <n v="1"/>
    <s v="Yes"/>
    <n v="0"/>
    <s v="LA"/>
    <s v="Female"/>
    <s v="Female"/>
    <x v="5"/>
    <s v="No"/>
    <s v="No"/>
    <x v="0"/>
    <n v="0"/>
    <x v="1"/>
    <x v="1"/>
    <s v="direct debit"/>
    <n v="46"/>
    <x v="1"/>
    <n v="46"/>
    <n v="3009"/>
    <x v="0"/>
    <x v="0"/>
    <s v="2021/09/15"/>
    <d v="2021-09-15T00:00:00"/>
    <x v="835"/>
    <s v="Medio"/>
    <s v="Medium"/>
    <n v="41.215564155613123"/>
    <x v="5"/>
    <s v="SMS"/>
    <s v="SMS"/>
    <b v="1"/>
    <s v="Yes"/>
    <s v="Reading"/>
    <x v="1"/>
    <s v="Medium"/>
    <n v="4.5454545454545456E-2"/>
    <x v="0"/>
    <x v="0"/>
  </r>
  <r>
    <s v="2475-QKWJ"/>
    <x v="0"/>
    <n v="23"/>
    <x v="1"/>
    <x v="5"/>
    <n v="1"/>
    <s v="Yes"/>
    <n v="0"/>
    <s v="PA"/>
    <s v="Female"/>
    <s v="Female"/>
    <x v="12"/>
    <s v="No"/>
    <s v="No"/>
    <x v="0"/>
    <n v="0"/>
    <x v="1"/>
    <x v="0"/>
    <s v="CREDIT CARD"/>
    <n v="60"/>
    <x v="0"/>
    <n v="60"/>
    <n v="1351"/>
    <x v="0"/>
    <x v="0"/>
    <s v="2022-10-01"/>
    <d v="2022-10-01T00:00:00"/>
    <x v="642"/>
    <s v="Medio"/>
    <s v="Medium"/>
    <n v="62.698276758617901"/>
    <x v="10"/>
    <s v="Teléfono"/>
    <s v="Phone"/>
    <b v="1"/>
    <s v="Yes"/>
    <s v="Cooking"/>
    <x v="2"/>
    <s v="Medium"/>
    <n v="0.30434782608695654"/>
    <x v="0"/>
    <x v="0"/>
  </r>
  <r>
    <s v="3985-ZVBI"/>
    <x v="0"/>
    <n v="50"/>
    <x v="1"/>
    <x v="34"/>
    <n v="1"/>
    <s v="Yes"/>
    <n v="0"/>
    <s v="DE"/>
    <s v="Female"/>
    <s v="Female"/>
    <x v="8"/>
    <s v="Yes"/>
    <s v="No"/>
    <x v="0"/>
    <n v="0"/>
    <x v="0"/>
    <x v="1"/>
    <s v="CREDIT CARD"/>
    <n v="17"/>
    <x v="0"/>
    <n v="17"/>
    <n v="846"/>
    <x v="0"/>
    <x v="0"/>
    <s v="2021-10-27"/>
    <d v="2021-10-27T00:00:00"/>
    <x v="757"/>
    <s v="Alto"/>
    <s v="High"/>
    <n v="16.497142122699941"/>
    <x v="4"/>
    <s v="SMS"/>
    <s v="SMS"/>
    <b v="0"/>
    <s v="No"/>
    <s v="Cooking"/>
    <x v="0"/>
    <s v="Low"/>
    <n v="0.02"/>
    <x v="1"/>
    <x v="2"/>
  </r>
  <r>
    <s v="1574-ELQD"/>
    <x v="0"/>
    <n v="77"/>
    <x v="1"/>
    <x v="0"/>
    <n v="0"/>
    <s v="No"/>
    <n v="0"/>
    <s v="MS"/>
    <s v="Female"/>
    <s v="Female"/>
    <x v="14"/>
    <s v="No"/>
    <s v="No"/>
    <x v="0"/>
    <n v="0"/>
    <x v="0"/>
    <x v="2"/>
    <s v="direct debit"/>
    <n v="10"/>
    <x v="1"/>
    <n v="10"/>
    <n v="777"/>
    <x v="0"/>
    <x v="0"/>
    <s v="2020-09-05"/>
    <d v="2020-09-05T00:00:00"/>
    <x v="1208"/>
    <s v="Alto"/>
    <s v="High"/>
    <n v="9.0465765026992653"/>
    <x v="2"/>
    <s v="SMS"/>
    <s v="SMS"/>
    <b v="1"/>
    <s v="Yes"/>
    <s v="Gaming"/>
    <x v="0"/>
    <s v="Medium"/>
    <n v="5.1948051948051951E-2"/>
    <x v="0"/>
    <x v="0"/>
  </r>
  <r>
    <s v="5045-DOLZ"/>
    <x v="0"/>
    <n v="56"/>
    <x v="1"/>
    <x v="4"/>
    <n v="1"/>
    <s v="Yes"/>
    <n v="0"/>
    <s v="DE"/>
    <s v="Female"/>
    <s v="Female"/>
    <x v="18"/>
    <s v="No"/>
    <s v="No"/>
    <x v="0"/>
    <n v="0"/>
    <x v="0"/>
    <x v="0"/>
    <s v="direct debit"/>
    <n v="39"/>
    <x v="1"/>
    <n v="39"/>
    <n v="2216"/>
    <x v="0"/>
    <x v="0"/>
    <s v="2023-02-10"/>
    <d v="2023-02-10T00:00:00"/>
    <x v="871"/>
    <s v="Bajo"/>
    <s v="Low"/>
    <n v="43.928645402118093"/>
    <x v="8"/>
    <s v="Email"/>
    <s v="Email"/>
    <b v="1"/>
    <s v="Yes"/>
    <s v="Cooking"/>
    <x v="1"/>
    <s v="High"/>
    <n v="0.16071428571428573"/>
    <x v="0"/>
    <x v="0"/>
  </r>
  <r>
    <s v="4414-MPUT"/>
    <x v="0"/>
    <n v="1"/>
    <x v="2"/>
    <x v="0"/>
    <n v="0"/>
    <s v="No"/>
    <n v="0"/>
    <s v="KS"/>
    <s v="Hombre"/>
    <s v="Male"/>
    <x v="23"/>
    <s v="No"/>
    <s v="No"/>
    <x v="0"/>
    <n v="0"/>
    <x v="0"/>
    <x v="0"/>
    <s v="PAPER CHECK"/>
    <n v="7"/>
    <x v="3"/>
    <n v="7"/>
    <n v="7"/>
    <x v="0"/>
    <x v="0"/>
    <s v="2022/08/17"/>
    <d v="2022-08-17T00:00:00"/>
    <x v="613"/>
    <s v="Medio"/>
    <s v="Medium"/>
    <n v="7.197273955455108"/>
    <x v="7"/>
    <s v="SMS"/>
    <s v="SMS"/>
    <b v="0"/>
    <s v="No"/>
    <s v="Reading"/>
    <x v="0"/>
    <s v="Low"/>
    <n v="2"/>
    <x v="0"/>
    <x v="0"/>
  </r>
  <r>
    <s v="7332-NQRE"/>
    <x v="0"/>
    <n v="33"/>
    <x v="1"/>
    <x v="16"/>
    <n v="1"/>
    <s v="Yes"/>
    <n v="0"/>
    <s v="GA"/>
    <s v="Hombre"/>
    <s v="Male"/>
    <x v="47"/>
    <s v="Yes"/>
    <s v="No"/>
    <x v="0"/>
    <n v="0"/>
    <x v="0"/>
    <x v="0"/>
    <s v="CREDIT CARD"/>
    <n v="25"/>
    <x v="0"/>
    <n v="25"/>
    <n v="812"/>
    <x v="0"/>
    <x v="0"/>
    <s v="2020/02/04"/>
    <d v="2020-02-04T00:00:00"/>
    <x v="1059"/>
    <s v="Medio"/>
    <s v="Medium"/>
    <n v="26.204889298207309"/>
    <x v="5"/>
    <s v="SMS"/>
    <s v="SMS"/>
    <b v="0"/>
    <s v="No"/>
    <s v="Gaming"/>
    <x v="0"/>
    <s v="Medium"/>
    <n v="9.0909090909090912E-2"/>
    <x v="0"/>
    <x v="2"/>
  </r>
  <r>
    <s v="4778-OWRZ"/>
    <x v="1"/>
    <n v="1"/>
    <x v="1"/>
    <x v="5"/>
    <n v="1"/>
    <s v="Yes"/>
    <n v="0"/>
    <s v="MD"/>
    <s v="Hombre"/>
    <s v="Male"/>
    <x v="45"/>
    <s v="No"/>
    <s v="No"/>
    <x v="0"/>
    <n v="0"/>
    <x v="0"/>
    <x v="0"/>
    <s v="direct debit"/>
    <n v="45"/>
    <x v="1"/>
    <n v="45"/>
    <n v="45"/>
    <x v="1"/>
    <x v="12"/>
    <s v="2021/04/13"/>
    <d v="2021-04-13T00:00:00"/>
    <x v="624"/>
    <s v="Alto"/>
    <s v="High"/>
    <n v="46.878238187906923"/>
    <x v="6"/>
    <s v="Email"/>
    <s v="Email"/>
    <b v="1"/>
    <s v="Yes"/>
    <s v="Reading"/>
    <x v="1"/>
    <s v="High"/>
    <n v="8"/>
    <x v="0"/>
    <x v="0"/>
  </r>
  <r>
    <s v="3209-ADVM"/>
    <x v="1"/>
    <n v="10"/>
    <x v="2"/>
    <x v="9"/>
    <n v="1"/>
    <s v="Yes"/>
    <n v="0"/>
    <s v="NJ"/>
    <s v="Hombre"/>
    <s v="Male"/>
    <x v="52"/>
    <s v="No"/>
    <s v="Yes"/>
    <x v="0"/>
    <n v="0"/>
    <x v="0"/>
    <x v="0"/>
    <s v="direct debit"/>
    <n v="39"/>
    <x v="1"/>
    <n v="39"/>
    <n v="382"/>
    <x v="2"/>
    <x v="19"/>
    <s v="2022/12/12"/>
    <d v="2022-12-12T00:00:00"/>
    <x v="1330"/>
    <s v="Medio"/>
    <s v="Medium"/>
    <n v="39.953520560940383"/>
    <x v="10"/>
    <s v="Teléfono"/>
    <s v="Phone"/>
    <b v="1"/>
    <s v="Yes"/>
    <s v="Running"/>
    <x v="1"/>
    <s v="Medium"/>
    <n v="0.7"/>
    <x v="0"/>
    <x v="1"/>
  </r>
  <r>
    <s v="0904-DGHM"/>
    <x v="0"/>
    <n v="47"/>
    <x v="1"/>
    <x v="16"/>
    <n v="1"/>
    <s v="Yes"/>
    <n v="0"/>
    <s v="VA"/>
    <s v="Hombre"/>
    <s v="Male"/>
    <x v="15"/>
    <s v="No"/>
    <s v="No"/>
    <x v="1"/>
    <n v="2"/>
    <x v="1"/>
    <x v="0"/>
    <s v="direct debit"/>
    <n v="21"/>
    <x v="1"/>
    <n v="21"/>
    <n v="990"/>
    <x v="0"/>
    <x v="0"/>
    <s v="2021-07-16"/>
    <d v="2021-07-16T00:00:00"/>
    <x v="200"/>
    <s v="Medio"/>
    <s v="Medium"/>
    <n v="18.130523341286111"/>
    <x v="3"/>
    <s v="Teléfono"/>
    <s v="Phone"/>
    <b v="0"/>
    <s v="No"/>
    <s v="Gaming"/>
    <x v="0"/>
    <s v="Medium"/>
    <n v="0.1276595744680851"/>
    <x v="0"/>
    <x v="0"/>
  </r>
  <r>
    <s v="1477-DMOA"/>
    <x v="0"/>
    <n v="21"/>
    <x v="1"/>
    <x v="0"/>
    <n v="0"/>
    <s v="No"/>
    <n v="0"/>
    <s v="MO"/>
    <s v="Female"/>
    <s v="Female"/>
    <x v="30"/>
    <s v="No"/>
    <s v="Yes"/>
    <x v="0"/>
    <n v="0"/>
    <x v="0"/>
    <x v="1"/>
    <s v="direct debit"/>
    <n v="10"/>
    <x v="1"/>
    <n v="10"/>
    <n v="223"/>
    <x v="0"/>
    <x v="0"/>
    <s v="2020/04/24"/>
    <d v="2020-04-24T00:00:00"/>
    <x v="994"/>
    <s v="Alto"/>
    <s v="High"/>
    <n v="9.2700500432468065"/>
    <x v="3"/>
    <s v="SMS"/>
    <s v="SMS"/>
    <b v="1"/>
    <s v="Yes"/>
    <s v="Cooking"/>
    <x v="0"/>
    <s v="Medium"/>
    <n v="0.2857142857142857"/>
    <x v="0"/>
    <x v="1"/>
  </r>
  <r>
    <s v="3576-KQSZ"/>
    <x v="1"/>
    <n v="16"/>
    <x v="4"/>
    <x v="7"/>
    <n v="1"/>
    <s v="Yes"/>
    <n v="0"/>
    <s v="NE"/>
    <s v="Hombre"/>
    <s v="Male"/>
    <x v="13"/>
    <s v="No"/>
    <s v="No"/>
    <x v="0"/>
    <n v="0"/>
    <x v="1"/>
    <x v="0"/>
    <s v="CREDIT CARD"/>
    <n v="36"/>
    <x v="0"/>
    <n v="36"/>
    <n v="578"/>
    <x v="2"/>
    <x v="5"/>
    <s v="2023/02/05"/>
    <d v="2023-02-05T00:00:00"/>
    <x v="81"/>
    <s v="Alto"/>
    <s v="High"/>
    <n v="33.728905030857312"/>
    <x v="10"/>
    <s v="SMS"/>
    <s v="SMS"/>
    <b v="1"/>
    <s v="Yes"/>
    <s v="Running"/>
    <x v="1"/>
    <s v="Medium"/>
    <n v="0.4375"/>
    <x v="0"/>
    <x v="0"/>
  </r>
  <r>
    <s v="7915-BTJX"/>
    <x v="1"/>
    <n v="11"/>
    <x v="1"/>
    <x v="12"/>
    <n v="1"/>
    <s v="Yes"/>
    <n v="0"/>
    <s v="NJ"/>
    <s v="Female"/>
    <s v="Female"/>
    <x v="23"/>
    <s v="No"/>
    <s v="No"/>
    <x v="1"/>
    <n v="3"/>
    <x v="1"/>
    <x v="0"/>
    <s v="direct debit"/>
    <n v="33"/>
    <x v="1"/>
    <n v="33"/>
    <n v="374"/>
    <x v="1"/>
    <x v="12"/>
    <s v="2022/07/07"/>
    <d v="2022-07-07T00:00:00"/>
    <x v="1331"/>
    <s v="Alto"/>
    <s v="High"/>
    <n v="29.149996909189941"/>
    <x v="6"/>
    <s v="Email"/>
    <s v="Email"/>
    <b v="1"/>
    <s v="Yes"/>
    <s v="Running"/>
    <x v="0"/>
    <s v="High"/>
    <n v="0.72727272727272729"/>
    <x v="0"/>
    <x v="0"/>
  </r>
  <r>
    <s v="1897-AXRY"/>
    <x v="0"/>
    <n v="48"/>
    <x v="1"/>
    <x v="24"/>
    <n v="1"/>
    <s v="Yes"/>
    <n v="0"/>
    <s v="WV"/>
    <s v="Hombre"/>
    <s v="Male"/>
    <x v="47"/>
    <s v="Yes"/>
    <s v="No"/>
    <x v="0"/>
    <n v="0"/>
    <x v="0"/>
    <x v="0"/>
    <s v="CREDIT CARD"/>
    <n v="54"/>
    <x v="0"/>
    <n v="54"/>
    <n v="2578"/>
    <x v="0"/>
    <x v="0"/>
    <s v="2022-02-23"/>
    <d v="2022-02-23T00:00:00"/>
    <x v="347"/>
    <s v="Alto"/>
    <s v="High"/>
    <n v="62.763261995582937"/>
    <x v="3"/>
    <s v="Email"/>
    <s v="Email"/>
    <b v="1"/>
    <s v="Yes"/>
    <s v="Running"/>
    <x v="2"/>
    <s v="Medium"/>
    <n v="0.125"/>
    <x v="2"/>
    <x v="2"/>
  </r>
  <r>
    <s v="0354-YKWC"/>
    <x v="0"/>
    <n v="4"/>
    <x v="1"/>
    <x v="0"/>
    <n v="0"/>
    <s v="No"/>
    <n v="0"/>
    <s v="RI"/>
    <s v="Hombre"/>
    <s v="Male"/>
    <x v="62"/>
    <s v="Yes"/>
    <s v="No"/>
    <x v="0"/>
    <n v="0"/>
    <x v="0"/>
    <x v="0"/>
    <s v="CREDIT CARD"/>
    <n v="13"/>
    <x v="0"/>
    <n v="13"/>
    <n v="49"/>
    <x v="0"/>
    <x v="0"/>
    <s v="2020/01/22"/>
    <d v="2020-01-22T00:00:00"/>
    <x v="260"/>
    <s v="Alto"/>
    <s v="High"/>
    <n v="12.38263028005375"/>
    <x v="4"/>
    <s v="Email"/>
    <s v="Email"/>
    <b v="0"/>
    <s v="No"/>
    <s v="Running"/>
    <x v="0"/>
    <s v="Low"/>
    <n v="0.25"/>
    <x v="0"/>
    <x v="2"/>
  </r>
  <r>
    <s v="5759-CMDH"/>
    <x v="0"/>
    <n v="7"/>
    <x v="1"/>
    <x v="0"/>
    <n v="0"/>
    <s v="No"/>
    <n v="0"/>
    <s v="AK"/>
    <s v="Female"/>
    <s v="Female"/>
    <x v="9"/>
    <s v="No"/>
    <s v="No"/>
    <x v="0"/>
    <n v="0"/>
    <x v="0"/>
    <x v="2"/>
    <s v="CREDIT CARD"/>
    <n v="8"/>
    <x v="0"/>
    <n v="8"/>
    <n v="55"/>
    <x v="0"/>
    <x v="0"/>
    <s v="2023-09-16"/>
    <d v="2023-09-16T00:00:00"/>
    <x v="759"/>
    <s v="Bajo"/>
    <s v="Low"/>
    <n v="7.3112739180549289"/>
    <x v="0"/>
    <s v="Teléfono"/>
    <s v="Phone"/>
    <b v="1"/>
    <s v="Yes"/>
    <s v="Gaming"/>
    <x v="0"/>
    <s v="Low"/>
    <n v="0"/>
    <x v="0"/>
    <x v="0"/>
  </r>
  <r>
    <s v="0230-DICC"/>
    <x v="0"/>
    <n v="57"/>
    <x v="1"/>
    <x v="0"/>
    <n v="0"/>
    <s v="No"/>
    <n v="0"/>
    <s v="DE"/>
    <s v="Female"/>
    <s v="Female"/>
    <x v="55"/>
    <s v="No"/>
    <s v="No"/>
    <x v="1"/>
    <n v="3"/>
    <x v="0"/>
    <x v="2"/>
    <s v="CREDIT CARD"/>
    <n v="9"/>
    <x v="0"/>
    <n v="9"/>
    <n v="532"/>
    <x v="0"/>
    <x v="0"/>
    <s v="2020-01-17"/>
    <d v="2020-01-17T00:00:00"/>
    <x v="388"/>
    <s v="Alto"/>
    <s v="High"/>
    <n v="8.2772581535985168"/>
    <x v="9"/>
    <s v="Email"/>
    <s v="Email"/>
    <b v="1"/>
    <s v="Yes"/>
    <s v="Cooking"/>
    <x v="0"/>
    <s v="Medium"/>
    <n v="8.771929824561403E-2"/>
    <x v="0"/>
    <x v="0"/>
  </r>
  <r>
    <s v="8150-XUIO"/>
    <x v="0"/>
    <n v="21"/>
    <x v="1"/>
    <x v="0"/>
    <n v="0"/>
    <s v="No"/>
    <n v="0"/>
    <s v="AZ"/>
    <s v="Hombre"/>
    <s v="Male"/>
    <x v="43"/>
    <s v="No"/>
    <s v="No"/>
    <x v="1"/>
    <n v="2"/>
    <x v="0"/>
    <x v="0"/>
    <s v="CREDIT CARD"/>
    <n v="10"/>
    <x v="0"/>
    <n v="10"/>
    <n v="215"/>
    <x v="0"/>
    <x v="0"/>
    <s v="2023-10-31"/>
    <d v="2023-10-31T00:00:00"/>
    <x v="791"/>
    <s v="Alto"/>
    <s v="High"/>
    <n v="10.32084534763816"/>
    <x v="5"/>
    <s v="Email"/>
    <s v="Email"/>
    <b v="0"/>
    <s v="No"/>
    <s v="Reading"/>
    <x v="0"/>
    <s v="Medium"/>
    <n v="0.14285714285714285"/>
    <x v="0"/>
    <x v="0"/>
  </r>
  <r>
    <s v="2136-LHZI"/>
    <x v="0"/>
    <n v="1"/>
    <x v="1"/>
    <x v="0"/>
    <n v="0"/>
    <s v="No"/>
    <n v="0"/>
    <s v="MD"/>
    <s v="Hombre"/>
    <s v="Male"/>
    <x v="58"/>
    <s v="No"/>
    <s v="No"/>
    <x v="0"/>
    <n v="0"/>
    <x v="0"/>
    <x v="0"/>
    <s v="PAPER CHECK"/>
    <n v="13"/>
    <x v="3"/>
    <n v="13"/>
    <n v="13"/>
    <x v="0"/>
    <x v="0"/>
    <s v="2020-11-11"/>
    <d v="2020-11-11T00:00:00"/>
    <x v="14"/>
    <s v="Bajo"/>
    <s v="Low"/>
    <n v="15.482888299510289"/>
    <x v="3"/>
    <s v="SMS"/>
    <s v="SMS"/>
    <b v="1"/>
    <s v="Yes"/>
    <s v="Reading"/>
    <x v="0"/>
    <s v="Medium"/>
    <n v="6"/>
    <x v="0"/>
    <x v="0"/>
  </r>
  <r>
    <s v="5604-JBZP"/>
    <x v="1"/>
    <n v="16"/>
    <x v="0"/>
    <x v="12"/>
    <n v="1"/>
    <s v="Yes"/>
    <n v="0"/>
    <s v="OK"/>
    <s v="Female"/>
    <s v="Female"/>
    <x v="58"/>
    <s v="No"/>
    <s v="No"/>
    <x v="0"/>
    <n v="0"/>
    <x v="0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Cooking"/>
    <x v="1"/>
    <s v="Medium"/>
    <n v="0.1875"/>
    <x v="0"/>
    <x v="0"/>
  </r>
  <r>
    <s v="8853-MDTK"/>
    <x v="0"/>
    <n v="68"/>
    <x v="1"/>
    <x v="3"/>
    <n v="0"/>
    <s v="No"/>
    <n v="31"/>
    <s v="KS"/>
    <s v="Hombre"/>
    <s v="Male"/>
    <x v="51"/>
    <s v="No"/>
    <s v="No"/>
    <x v="0"/>
    <n v="0"/>
    <x v="1"/>
    <x v="2"/>
    <s v="direct debit"/>
    <n v="46"/>
    <x v="1"/>
    <n v="46"/>
    <n v="3153"/>
    <x v="0"/>
    <x v="0"/>
    <s v="2020-09-25"/>
    <d v="2020-09-25T00:00:00"/>
    <x v="314"/>
    <s v="Bajo"/>
    <s v="Low"/>
    <n v="40.21931464890001"/>
    <x v="1"/>
    <s v="SMS"/>
    <s v="SMS"/>
    <b v="1"/>
    <s v="Yes"/>
    <s v="Cooking"/>
    <x v="1"/>
    <s v="High"/>
    <n v="0.14705882352941177"/>
    <x v="0"/>
    <x v="0"/>
  </r>
  <r>
    <s v="7833-BSMJ"/>
    <x v="0"/>
    <n v="11"/>
    <x v="1"/>
    <x v="4"/>
    <n v="1"/>
    <s v="Yes"/>
    <n v="0"/>
    <s v="AL"/>
    <s v="Female"/>
    <s v="Female"/>
    <x v="44"/>
    <s v="No"/>
    <s v="Yes"/>
    <x v="0"/>
    <n v="0"/>
    <x v="0"/>
    <x v="1"/>
    <s v="direct debit"/>
    <n v="29"/>
    <x v="1"/>
    <n v="29"/>
    <n v="304"/>
    <x v="0"/>
    <x v="0"/>
    <s v="2021-04-23"/>
    <d v="2021-04-23T00:00:00"/>
    <x v="100"/>
    <s v="Alto"/>
    <s v="High"/>
    <n v="27.82530176458042"/>
    <x v="4"/>
    <s v="Teléfono"/>
    <s v="Phone"/>
    <b v="0"/>
    <s v="No"/>
    <s v="Cooking"/>
    <x v="0"/>
    <s v="Low"/>
    <n v="9.0909090909090912E-2"/>
    <x v="0"/>
    <x v="1"/>
  </r>
  <r>
    <s v="7261-AYXP"/>
    <x v="0"/>
    <n v="36"/>
    <x v="1"/>
    <x v="0"/>
    <n v="0"/>
    <s v="No"/>
    <n v="0"/>
    <s v="TN"/>
    <s v="Hombre"/>
    <s v="Male"/>
    <x v="5"/>
    <s v="No"/>
    <s v="No"/>
    <x v="0"/>
    <n v="0"/>
    <x v="0"/>
    <x v="0"/>
    <s v="direct debit"/>
    <n v="9"/>
    <x v="1"/>
    <n v="9"/>
    <n v="318"/>
    <x v="0"/>
    <x v="0"/>
    <s v="2023/09/06"/>
    <d v="2023-09-06T00:00:00"/>
    <x v="485"/>
    <s v="Bajo"/>
    <s v="Low"/>
    <n v="9.6291382731603079"/>
    <x v="9"/>
    <s v="Email"/>
    <s v="Email"/>
    <b v="0"/>
    <s v="No"/>
    <s v="Gaming"/>
    <x v="0"/>
    <s v="Medium"/>
    <n v="0.1388888888888889"/>
    <x v="0"/>
    <x v="0"/>
  </r>
  <r>
    <s v="7208-YLRW"/>
    <x v="1"/>
    <n v="4"/>
    <x v="4"/>
    <x v="11"/>
    <n v="1"/>
    <s v="Yes"/>
    <n v="0"/>
    <s v="ME"/>
    <s v="Hombre"/>
    <s v="Male"/>
    <x v="28"/>
    <s v="No"/>
    <s v="No"/>
    <x v="0"/>
    <n v="0"/>
    <x v="0"/>
    <x v="0"/>
    <s v="CREDIT CARD"/>
    <n v="18"/>
    <x v="0"/>
    <n v="18"/>
    <n v="63"/>
    <x v="1"/>
    <x v="8"/>
    <s v="2021/12/08"/>
    <d v="2021-12-08T00:00:00"/>
    <x v="553"/>
    <s v="Alto"/>
    <s v="High"/>
    <n v="16.108955754634088"/>
    <x v="0"/>
    <s v="SMS"/>
    <s v="SMS"/>
    <b v="0"/>
    <s v="No"/>
    <s v="Cooking"/>
    <x v="0"/>
    <s v="Low"/>
    <n v="0"/>
    <x v="0"/>
    <x v="0"/>
  </r>
  <r>
    <s v="3422-CNZQ"/>
    <x v="1"/>
    <n v="1"/>
    <x v="5"/>
    <x v="4"/>
    <n v="1"/>
    <s v="Yes"/>
    <n v="0"/>
    <s v="TN"/>
    <s v="Hombre"/>
    <s v="Male"/>
    <x v="14"/>
    <s v="No"/>
    <s v="No"/>
    <x v="0"/>
    <n v="0"/>
    <x v="0"/>
    <x v="0"/>
    <s v="direct debit"/>
    <n v="59"/>
    <x v="1"/>
    <n v="59"/>
    <n v="59"/>
    <x v="5"/>
    <x v="11"/>
    <s v="2022/11/12"/>
    <d v="2022-11-12T00:00:00"/>
    <x v="1308"/>
    <s v="Bajo"/>
    <s v="Low"/>
    <n v="67.811233472127427"/>
    <x v="6"/>
    <s v="Email"/>
    <s v="Email"/>
    <b v="0"/>
    <s v="No"/>
    <s v="Running"/>
    <x v="2"/>
    <s v="High"/>
    <n v="8"/>
    <x v="0"/>
    <x v="0"/>
  </r>
  <r>
    <s v="5697-KWDE"/>
    <x v="0"/>
    <n v="57"/>
    <x v="1"/>
    <x v="17"/>
    <n v="1"/>
    <s v="Yes"/>
    <n v="0"/>
    <s v="VA"/>
    <s v="Female"/>
    <s v="Female"/>
    <x v="37"/>
    <s v="Yes"/>
    <s v="No"/>
    <x v="0"/>
    <n v="0"/>
    <x v="0"/>
    <x v="0"/>
    <s v="direct debit"/>
    <n v="55"/>
    <x v="1"/>
    <n v="55"/>
    <n v="3168"/>
    <x v="0"/>
    <x v="0"/>
    <s v="2022/05/02"/>
    <d v="2022-05-02T00:00:00"/>
    <x v="598"/>
    <s v="Bajo"/>
    <s v="Low"/>
    <n v="59.785342953314377"/>
    <x v="8"/>
    <s v="Email"/>
    <s v="Email"/>
    <b v="1"/>
    <s v="Yes"/>
    <s v="Gaming"/>
    <x v="1"/>
    <s v="High"/>
    <n v="0.15789473684210525"/>
    <x v="2"/>
    <x v="2"/>
  </r>
  <r>
    <s v="7828-WTGC"/>
    <x v="0"/>
    <n v="37"/>
    <x v="1"/>
    <x v="9"/>
    <n v="1"/>
    <s v="Yes"/>
    <n v="0"/>
    <s v="ID"/>
    <s v="Female"/>
    <s v="Female"/>
    <x v="24"/>
    <s v="No"/>
    <s v="No"/>
    <x v="0"/>
    <n v="0"/>
    <x v="1"/>
    <x v="0"/>
    <s v="CREDIT CARD"/>
    <n v="20"/>
    <x v="0"/>
    <n v="20"/>
    <n v="739"/>
    <x v="0"/>
    <x v="0"/>
    <s v="2022/02/08"/>
    <d v="2022-02-08T00:00:00"/>
    <x v="739"/>
    <s v="Alto"/>
    <s v="High"/>
    <n v="21.909897748966941"/>
    <x v="10"/>
    <s v="SMS"/>
    <s v="SMS"/>
    <b v="1"/>
    <s v="Yes"/>
    <s v="Reading"/>
    <x v="0"/>
    <s v="Medium"/>
    <n v="0.1891891891891892"/>
    <x v="0"/>
    <x v="0"/>
  </r>
  <r>
    <s v="6070-URPL"/>
    <x v="1"/>
    <n v="5"/>
    <x v="5"/>
    <x v="4"/>
    <n v="1"/>
    <s v="Yes"/>
    <n v="0"/>
    <s v="VA"/>
    <s v="Hombre"/>
    <s v="Male"/>
    <x v="41"/>
    <s v="No"/>
    <s v="Yes"/>
    <x v="0"/>
    <n v="0"/>
    <x v="0"/>
    <x v="0"/>
    <s v="direct debit"/>
    <n v="36"/>
    <x v="1"/>
    <n v="36"/>
    <n v="192"/>
    <x v="3"/>
    <x v="7"/>
    <s v="2023/07/08"/>
    <d v="2023-07-08T00:00:00"/>
    <x v="814"/>
    <s v="Alto"/>
    <s v="High"/>
    <n v="37.757196055406098"/>
    <x v="1"/>
    <s v="SMS"/>
    <s v="SMS"/>
    <b v="1"/>
    <s v="Yes"/>
    <s v="Gaming"/>
    <x v="1"/>
    <s v="High"/>
    <n v="2"/>
    <x v="0"/>
    <x v="1"/>
  </r>
  <r>
    <s v="0322-RXIS"/>
    <x v="0"/>
    <n v="46"/>
    <x v="3"/>
    <x v="17"/>
    <n v="0"/>
    <s v="No"/>
    <n v="30"/>
    <s v="NJ"/>
    <s v="Hombre"/>
    <s v="Male"/>
    <x v="33"/>
    <s v="Yes"/>
    <s v="No"/>
    <x v="1"/>
    <n v="4"/>
    <x v="1"/>
    <x v="1"/>
    <s v="CREDIT CARD"/>
    <n v="35"/>
    <x v="0"/>
    <n v="35"/>
    <n v="1623"/>
    <x v="0"/>
    <x v="0"/>
    <s v="2021/03/19"/>
    <d v="2021-03-19T00:00:00"/>
    <x v="423"/>
    <s v="Medio"/>
    <s v="Medium"/>
    <n v="35.425848260894"/>
    <x v="3"/>
    <s v="Email"/>
    <s v="Email"/>
    <b v="0"/>
    <s v="No"/>
    <s v="Gaming"/>
    <x v="1"/>
    <s v="Medium"/>
    <n v="0.13043478260869565"/>
    <x v="2"/>
    <x v="2"/>
  </r>
  <r>
    <s v="4638-MOIL"/>
    <x v="0"/>
    <n v="66"/>
    <x v="1"/>
    <x v="12"/>
    <n v="0"/>
    <s v="No"/>
    <n v="13"/>
    <s v="LA"/>
    <s v="Female"/>
    <s v="Female"/>
    <x v="45"/>
    <s v="No"/>
    <s v="No"/>
    <x v="0"/>
    <n v="0"/>
    <x v="0"/>
    <x v="2"/>
    <s v="CREDIT CARD"/>
    <n v="40"/>
    <x v="0"/>
    <n v="40"/>
    <n v="2644"/>
    <x v="0"/>
    <x v="0"/>
    <s v="2022/08/10"/>
    <d v="2022-08-10T00:00:00"/>
    <x v="1332"/>
    <s v="Bajo"/>
    <s v="Low"/>
    <n v="39.26469662196881"/>
    <x v="10"/>
    <s v="Email"/>
    <s v="Email"/>
    <b v="0"/>
    <s v="No"/>
    <s v="Running"/>
    <x v="1"/>
    <s v="Medium"/>
    <n v="0.10606060606060606"/>
    <x v="0"/>
    <x v="0"/>
  </r>
  <r>
    <s v="4451-MSWO"/>
    <x v="0"/>
    <n v="7"/>
    <x v="0"/>
    <x v="0"/>
    <n v="0"/>
    <s v="No"/>
    <n v="0"/>
    <s v="TN"/>
    <s v="Hombre"/>
    <s v="Male"/>
    <x v="15"/>
    <s v="No"/>
    <s v="No"/>
    <x v="0"/>
    <n v="0"/>
    <x v="0"/>
    <x v="1"/>
    <s v="PAPER CHECK"/>
    <n v="16"/>
    <x v="3"/>
    <n v="16"/>
    <n v="106"/>
    <x v="0"/>
    <x v="0"/>
    <s v="2021/03/01"/>
    <d v="2021-03-01T00:00:00"/>
    <x v="1333"/>
    <s v="Bajo"/>
    <s v="Low"/>
    <n v="18.448733047074949"/>
    <x v="5"/>
    <s v="Teléfono"/>
    <s v="Phone"/>
    <b v="1"/>
    <s v="Yes"/>
    <s v="Running"/>
    <x v="0"/>
    <s v="Medium"/>
    <n v="0.42857142857142855"/>
    <x v="0"/>
    <x v="0"/>
  </r>
  <r>
    <s v="8145-OYSE"/>
    <x v="1"/>
    <n v="7"/>
    <x v="0"/>
    <x v="12"/>
    <n v="1"/>
    <s v="Yes"/>
    <n v="0"/>
    <s v="MN"/>
    <s v="Female"/>
    <s v="Female"/>
    <x v="30"/>
    <s v="No"/>
    <s v="Yes"/>
    <x v="0"/>
    <n v="0"/>
    <x v="1"/>
    <x v="0"/>
    <s v="direct debit"/>
    <n v="54"/>
    <x v="1"/>
    <n v="54"/>
    <n v="368"/>
    <x v="3"/>
    <x v="7"/>
    <s v="2022-11-21"/>
    <d v="2022-11-21T00:00:00"/>
    <x v="1244"/>
    <s v="Alto"/>
    <s v="High"/>
    <n v="60.210625692657203"/>
    <x v="6"/>
    <s v="SMS"/>
    <s v="SMS"/>
    <b v="1"/>
    <s v="Yes"/>
    <s v="Cooking"/>
    <x v="2"/>
    <s v="High"/>
    <n v="1.1428571428571428"/>
    <x v="0"/>
    <x v="1"/>
  </r>
  <r>
    <s v="1323-VNPI"/>
    <x v="1"/>
    <n v="26"/>
    <x v="0"/>
    <x v="9"/>
    <n v="1"/>
    <s v="Yes"/>
    <n v="0"/>
    <s v="AL"/>
    <s v="Hombre"/>
    <s v="Male"/>
    <x v="63"/>
    <s v="No"/>
    <s v="Yes"/>
    <x v="0"/>
    <n v="0"/>
    <x v="1"/>
    <x v="0"/>
    <s v="direct debit"/>
    <n v="33"/>
    <x v="1"/>
    <n v="33"/>
    <n v="873"/>
    <x v="2"/>
    <x v="2"/>
    <s v="2021/12/09"/>
    <d v="2021-12-09T00:00:00"/>
    <x v="1298"/>
    <s v="Alto"/>
    <s v="High"/>
    <n v="29.266603060971381"/>
    <x v="0"/>
    <s v="Email"/>
    <s v="Email"/>
    <b v="1"/>
    <s v="Yes"/>
    <s v="Reading"/>
    <x v="0"/>
    <s v="Low"/>
    <n v="0"/>
    <x v="0"/>
    <x v="1"/>
  </r>
  <r>
    <s v="3628-CUCI"/>
    <x v="0"/>
    <n v="17"/>
    <x v="1"/>
    <x v="9"/>
    <n v="1"/>
    <s v="Yes"/>
    <n v="0"/>
    <s v="NV"/>
    <s v="Hombre"/>
    <s v="Male"/>
    <x v="43"/>
    <s v="No"/>
    <s v="No"/>
    <x v="0"/>
    <n v="0"/>
    <x v="0"/>
    <x v="0"/>
    <s v="direct debit"/>
    <n v="36"/>
    <x v="1"/>
    <n v="36"/>
    <n v="612"/>
    <x v="0"/>
    <x v="0"/>
    <s v="2020-11-23"/>
    <d v="2020-11-23T00:00:00"/>
    <x v="878"/>
    <s v="Medio"/>
    <s v="Medium"/>
    <n v="35.889881431196407"/>
    <x v="3"/>
    <s v="SMS"/>
    <s v="SMS"/>
    <b v="0"/>
    <s v="No"/>
    <s v="Reading"/>
    <x v="1"/>
    <s v="Medium"/>
    <n v="0.35294117647058826"/>
    <x v="0"/>
    <x v="0"/>
  </r>
  <r>
    <s v="1912-TROG"/>
    <x v="0"/>
    <n v="3"/>
    <x v="1"/>
    <x v="0"/>
    <n v="0"/>
    <s v="No"/>
    <n v="0"/>
    <s v="KY"/>
    <s v="Female"/>
    <s v="Female"/>
    <x v="40"/>
    <s v="Yes"/>
    <s v="No"/>
    <x v="0"/>
    <n v="0"/>
    <x v="0"/>
    <x v="0"/>
    <s v="CREDIT CARD"/>
    <n v="7"/>
    <x v="0"/>
    <n v="7"/>
    <n v="19"/>
    <x v="0"/>
    <x v="0"/>
    <s v="2022-06-03"/>
    <d v="2022-06-03T00:00:00"/>
    <x v="350"/>
    <s v="Alto"/>
    <s v="High"/>
    <n v="5.642635915879973"/>
    <x v="3"/>
    <s v="Teléfono"/>
    <s v="Phone"/>
    <b v="0"/>
    <s v="No"/>
    <s v="Running"/>
    <x v="0"/>
    <s v="Medium"/>
    <n v="2"/>
    <x v="0"/>
    <x v="2"/>
  </r>
  <r>
    <s v="6351-GAJH"/>
    <x v="0"/>
    <n v="54"/>
    <x v="2"/>
    <x v="7"/>
    <n v="1"/>
    <s v="Yes"/>
    <n v="0"/>
    <s v="ME"/>
    <s v="Female"/>
    <s v="Female"/>
    <x v="45"/>
    <s v="No"/>
    <s v="No"/>
    <x v="0"/>
    <n v="0"/>
    <x v="0"/>
    <x v="1"/>
    <s v="CREDIT CARD"/>
    <n v="43"/>
    <x v="0"/>
    <n v="43"/>
    <n v="2279"/>
    <x v="0"/>
    <x v="0"/>
    <s v="2022/04/13"/>
    <d v="2022-04-13T00:00:00"/>
    <x v="1196"/>
    <s v="Medio"/>
    <s v="Medium"/>
    <n v="50.194475253127592"/>
    <x v="6"/>
    <s v="SMS"/>
    <s v="SMS"/>
    <b v="0"/>
    <s v="No"/>
    <s v="Gaming"/>
    <x v="1"/>
    <s v="High"/>
    <n v="0.14814814814814814"/>
    <x v="0"/>
    <x v="0"/>
  </r>
  <r>
    <s v="9098-PGCY"/>
    <x v="0"/>
    <n v="43"/>
    <x v="0"/>
    <x v="0"/>
    <n v="0"/>
    <s v="No"/>
    <n v="0"/>
    <s v="NM"/>
    <s v="Hombre"/>
    <s v="Male"/>
    <x v="26"/>
    <s v="No"/>
    <s v="No"/>
    <x v="1"/>
    <n v="3"/>
    <x v="0"/>
    <x v="2"/>
    <s v="CREDIT CARD"/>
    <n v="10"/>
    <x v="0"/>
    <n v="10"/>
    <n v="429"/>
    <x v="0"/>
    <x v="0"/>
    <s v="2022-08-04"/>
    <d v="2022-08-04T00:00:00"/>
    <x v="1334"/>
    <s v="Medio"/>
    <s v="Medium"/>
    <n v="8.5409311822235452"/>
    <x v="4"/>
    <s v="Email"/>
    <s v="Email"/>
    <b v="1"/>
    <s v="Yes"/>
    <s v="Reading"/>
    <x v="0"/>
    <s v="Low"/>
    <n v="2.3255813953488372E-2"/>
    <x v="0"/>
    <x v="0"/>
  </r>
  <r>
    <s v="1995-UAWD"/>
    <x v="0"/>
    <n v="62"/>
    <x v="1"/>
    <x v="29"/>
    <n v="1"/>
    <s v="Yes"/>
    <n v="0"/>
    <s v="GA"/>
    <s v="Hombre"/>
    <s v="Male"/>
    <x v="63"/>
    <s v="No"/>
    <s v="Yes"/>
    <x v="1"/>
    <n v="5"/>
    <x v="0"/>
    <x v="1"/>
    <s v="direct debit"/>
    <n v="39"/>
    <x v="1"/>
    <n v="39"/>
    <n v="2438"/>
    <x v="0"/>
    <x v="0"/>
    <s v="2021-02-22"/>
    <d v="2021-02-22T00:00:00"/>
    <x v="290"/>
    <s v="Alto"/>
    <s v="High"/>
    <n v="45.947534187567292"/>
    <x v="6"/>
    <s v="SMS"/>
    <s v="SMS"/>
    <b v="1"/>
    <s v="Yes"/>
    <s v="Reading"/>
    <x v="1"/>
    <s v="High"/>
    <n v="0.12903225806451613"/>
    <x v="2"/>
    <x v="1"/>
  </r>
  <r>
    <s v="2254-JNBD"/>
    <x v="0"/>
    <n v="71"/>
    <x v="1"/>
    <x v="0"/>
    <n v="0"/>
    <s v="No"/>
    <n v="0"/>
    <s v="CO"/>
    <s v="Hombre"/>
    <s v="Male"/>
    <x v="42"/>
    <s v="No"/>
    <s v="No"/>
    <x v="1"/>
    <n v="3"/>
    <x v="0"/>
    <x v="2"/>
    <s v="CREDIT CARD"/>
    <n v="10"/>
    <x v="0"/>
    <n v="10"/>
    <n v="725"/>
    <x v="0"/>
    <x v="0"/>
    <s v="2020-04-26"/>
    <d v="2020-04-26T00:00:00"/>
    <x v="978"/>
    <s v="Bajo"/>
    <s v="Low"/>
    <n v="11.044112141763179"/>
    <x v="4"/>
    <s v="Email"/>
    <s v="Email"/>
    <b v="1"/>
    <s v="Yes"/>
    <s v="Running"/>
    <x v="0"/>
    <s v="Low"/>
    <n v="1.4084507042253521E-2"/>
    <x v="0"/>
    <x v="0"/>
  </r>
  <r>
    <s v="6697-ISBM"/>
    <x v="1"/>
    <n v="8"/>
    <x v="3"/>
    <x v="0"/>
    <n v="0"/>
    <s v="No"/>
    <n v="0"/>
    <s v="LA"/>
    <s v="Female"/>
    <s v="Female"/>
    <x v="13"/>
    <s v="No"/>
    <s v="No"/>
    <x v="0"/>
    <n v="0"/>
    <x v="0"/>
    <x v="0"/>
    <s v="PAPER CHECK"/>
    <n v="7"/>
    <x v="3"/>
    <n v="7"/>
    <n v="56"/>
    <x v="5"/>
    <x v="11"/>
    <s v="2021/04/15"/>
    <d v="2021-04-15T00:00:00"/>
    <x v="781"/>
    <s v="Alto"/>
    <s v="High"/>
    <n v="7.680240679969919"/>
    <x v="9"/>
    <s v="Teléfono"/>
    <s v="Phone"/>
    <b v="1"/>
    <s v="Yes"/>
    <s v="Running"/>
    <x v="0"/>
    <s v="Medium"/>
    <n v="0.625"/>
    <x v="0"/>
    <x v="0"/>
  </r>
  <r>
    <s v="1521-TKTJ"/>
    <x v="1"/>
    <n v="1"/>
    <x v="5"/>
    <x v="6"/>
    <n v="1"/>
    <s v="Yes"/>
    <n v="0"/>
    <s v="KY"/>
    <s v="Female"/>
    <s v="Female"/>
    <x v="22"/>
    <s v="Yes"/>
    <s v="No"/>
    <x v="0"/>
    <n v="0"/>
    <x v="0"/>
    <x v="0"/>
    <s v="direct debit"/>
    <n v="47"/>
    <x v="1"/>
    <n v="47"/>
    <n v="47"/>
    <x v="3"/>
    <x v="7"/>
    <s v="2023-06-05"/>
    <d v="2023-06-05T00:00:00"/>
    <x v="975"/>
    <s v="Alto"/>
    <s v="High"/>
    <n v="54.897301349277292"/>
    <x v="1"/>
    <s v="Email"/>
    <s v="Email"/>
    <b v="0"/>
    <s v="No"/>
    <s v="Gaming"/>
    <x v="1"/>
    <s v="High"/>
    <n v="10"/>
    <x v="0"/>
    <x v="2"/>
  </r>
  <r>
    <s v="6525-VSWD"/>
    <x v="0"/>
    <n v="72"/>
    <x v="2"/>
    <x v="11"/>
    <n v="1"/>
    <s v="Yes"/>
    <n v="0"/>
    <s v="GA"/>
    <s v="Female"/>
    <s v="Female"/>
    <x v="58"/>
    <s v="No"/>
    <s v="No"/>
    <x v="0"/>
    <n v="0"/>
    <x v="1"/>
    <x v="2"/>
    <s v="direct debit"/>
    <n v="57"/>
    <x v="1"/>
    <n v="57"/>
    <n v="4121"/>
    <x v="0"/>
    <x v="0"/>
    <s v="2021-09-17"/>
    <d v="2021-09-17T00:00:00"/>
    <x v="79"/>
    <s v="Medio"/>
    <s v="Medium"/>
    <n v="55.658787293554937"/>
    <x v="1"/>
    <s v="SMS"/>
    <s v="SMS"/>
    <b v="0"/>
    <s v="No"/>
    <s v="Running"/>
    <x v="1"/>
    <s v="High"/>
    <n v="0.1388888888888889"/>
    <x v="0"/>
    <x v="0"/>
  </r>
  <r>
    <s v="6394-JNBU"/>
    <x v="0"/>
    <n v="64"/>
    <x v="1"/>
    <x v="25"/>
    <n v="0"/>
    <s v="No"/>
    <n v="27"/>
    <s v="VA"/>
    <s v="Female"/>
    <s v="Female"/>
    <x v="37"/>
    <s v="Yes"/>
    <s v="No"/>
    <x v="1"/>
    <n v="4"/>
    <x v="1"/>
    <x v="2"/>
    <s v="CREDIT CARD"/>
    <n v="30"/>
    <x v="0"/>
    <n v="30"/>
    <n v="1933"/>
    <x v="0"/>
    <x v="0"/>
    <s v="2020-08-14"/>
    <d v="2020-08-14T00:00:00"/>
    <x v="1203"/>
    <s v="Bajo"/>
    <s v="Low"/>
    <n v="31.720050372599921"/>
    <x v="9"/>
    <s v="SMS"/>
    <s v="SMS"/>
    <b v="0"/>
    <s v="No"/>
    <s v="Cooking"/>
    <x v="1"/>
    <s v="Medium"/>
    <n v="7.8125E-2"/>
    <x v="2"/>
    <x v="2"/>
  </r>
  <r>
    <s v="1001-EIBL"/>
    <x v="0"/>
    <n v="9"/>
    <x v="1"/>
    <x v="0"/>
    <n v="0"/>
    <s v="No"/>
    <n v="0"/>
    <s v="MS"/>
    <s v="Female"/>
    <s v="Female"/>
    <x v="47"/>
    <s v="Yes"/>
    <s v="No"/>
    <x v="0"/>
    <n v="0"/>
    <x v="0"/>
    <x v="1"/>
    <s v="CREDIT CARD"/>
    <n v="8"/>
    <x v="0"/>
    <n v="8"/>
    <n v="69"/>
    <x v="0"/>
    <x v="0"/>
    <s v="2020/08/02"/>
    <d v="2020-08-02T00:00:00"/>
    <x v="1212"/>
    <s v="Bajo"/>
    <s v="Low"/>
    <n v="8.2786581749148436"/>
    <x v="7"/>
    <s v="Teléfono"/>
    <s v="Phone"/>
    <b v="0"/>
    <s v="No"/>
    <s v="Running"/>
    <x v="0"/>
    <s v="Low"/>
    <n v="0.22222222222222221"/>
    <x v="0"/>
    <x v="2"/>
  </r>
  <r>
    <s v="4824-DZVT"/>
    <x v="0"/>
    <n v="72"/>
    <x v="1"/>
    <x v="2"/>
    <n v="1"/>
    <s v="Yes"/>
    <n v="0"/>
    <s v="NJ"/>
    <s v="Female"/>
    <s v="Female"/>
    <x v="36"/>
    <s v="No"/>
    <s v="No"/>
    <x v="0"/>
    <n v="0"/>
    <x v="1"/>
    <x v="2"/>
    <s v="direct debit"/>
    <n v="29"/>
    <x v="1"/>
    <n v="29"/>
    <n v="2125"/>
    <x v="0"/>
    <x v="0"/>
    <s v="2020-10-23"/>
    <d v="2020-10-23T00:00:00"/>
    <x v="719"/>
    <s v="Bajo"/>
    <s v="Low"/>
    <n v="28.906654647587729"/>
    <x v="10"/>
    <s v="Teléfono"/>
    <s v="Phone"/>
    <b v="0"/>
    <s v="No"/>
    <s v="Running"/>
    <x v="0"/>
    <s v="Medium"/>
    <n v="9.7222222222222224E-2"/>
    <x v="0"/>
    <x v="0"/>
  </r>
  <r>
    <s v="9819-ZOUW"/>
    <x v="1"/>
    <n v="6"/>
    <x v="1"/>
    <x v="5"/>
    <n v="1"/>
    <s v="Yes"/>
    <n v="0"/>
    <s v="AL"/>
    <s v="Female"/>
    <s v="Female"/>
    <x v="28"/>
    <s v="No"/>
    <s v="No"/>
    <x v="0"/>
    <n v="0"/>
    <x v="0"/>
    <x v="0"/>
    <s v="PAPER CHECK"/>
    <n v="27"/>
    <x v="3"/>
    <n v="27"/>
    <n v="163"/>
    <x v="1"/>
    <x v="8"/>
    <s v="2021-03-30"/>
    <d v="2021-03-30T00:00:00"/>
    <x v="649"/>
    <s v="Medio"/>
    <s v="Medium"/>
    <n v="26.543671078432499"/>
    <x v="5"/>
    <s v="Teléfono"/>
    <s v="Phone"/>
    <b v="0"/>
    <s v="No"/>
    <s v="Reading"/>
    <x v="0"/>
    <s v="Medium"/>
    <n v="0.5"/>
    <x v="0"/>
    <x v="0"/>
  </r>
  <r>
    <s v="0536-HHVP"/>
    <x v="1"/>
    <n v="17"/>
    <x v="1"/>
    <x v="23"/>
    <n v="1"/>
    <s v="Yes"/>
    <n v="0"/>
    <s v="HI"/>
    <s v="Female"/>
    <s v="Female"/>
    <x v="50"/>
    <s v="Yes"/>
    <s v="No"/>
    <x v="0"/>
    <n v="0"/>
    <x v="0"/>
    <x v="0"/>
    <s v="CREDIT CARD"/>
    <n v="24"/>
    <x v="0"/>
    <n v="24"/>
    <n v="398"/>
    <x v="1"/>
    <x v="10"/>
    <s v="2021/03/02"/>
    <d v="2021-03-02T00:00:00"/>
    <x v="430"/>
    <s v="Medio"/>
    <s v="Medium"/>
    <n v="26.786136256928771"/>
    <x v="1"/>
    <s v="SMS"/>
    <s v="SMS"/>
    <b v="1"/>
    <s v="Yes"/>
    <s v="Cooking"/>
    <x v="0"/>
    <s v="High"/>
    <n v="0.58823529411764708"/>
    <x v="0"/>
    <x v="2"/>
  </r>
  <r>
    <s v="8050-LCXA"/>
    <x v="0"/>
    <n v="31"/>
    <x v="3"/>
    <x v="0"/>
    <n v="0"/>
    <s v="No"/>
    <n v="0"/>
    <s v="MN"/>
    <s v="Hombre"/>
    <s v="Male"/>
    <x v="14"/>
    <s v="No"/>
    <s v="No"/>
    <x v="1"/>
    <n v="6"/>
    <x v="0"/>
    <x v="0"/>
    <s v="CREDIT CARD"/>
    <n v="9"/>
    <x v="0"/>
    <n v="9"/>
    <n v="284"/>
    <x v="0"/>
    <x v="0"/>
    <s v="2021-10-14"/>
    <d v="2021-10-14T00:00:00"/>
    <x v="525"/>
    <s v="Medio"/>
    <s v="Medium"/>
    <n v="7.8321627105110601"/>
    <x v="8"/>
    <s v="Email"/>
    <s v="Email"/>
    <b v="0"/>
    <s v="No"/>
    <s v="Gaming"/>
    <x v="0"/>
    <s v="High"/>
    <n v="0.29032258064516131"/>
    <x v="0"/>
    <x v="0"/>
  </r>
  <r>
    <s v="0170-DIHQ"/>
    <x v="0"/>
    <n v="41"/>
    <x v="0"/>
    <x v="19"/>
    <n v="1"/>
    <s v="Yes"/>
    <n v="0"/>
    <s v="MI"/>
    <s v="Female"/>
    <s v="Female"/>
    <x v="37"/>
    <s v="Yes"/>
    <s v="No"/>
    <x v="1"/>
    <n v="2"/>
    <x v="1"/>
    <x v="0"/>
    <s v="direct debit"/>
    <n v="36"/>
    <x v="1"/>
    <n v="36"/>
    <n v="1451"/>
    <x v="0"/>
    <x v="0"/>
    <s v="2023/03/11"/>
    <d v="2023-03-11T00:00:00"/>
    <x v="420"/>
    <s v="Alto"/>
    <s v="High"/>
    <n v="33.920197078207707"/>
    <x v="5"/>
    <s v="SMS"/>
    <s v="SMS"/>
    <b v="0"/>
    <s v="No"/>
    <s v="Reading"/>
    <x v="1"/>
    <s v="Medium"/>
    <n v="7.3170731707317069E-2"/>
    <x v="2"/>
    <x v="2"/>
  </r>
  <r>
    <s v="9143-XCNA"/>
    <x v="0"/>
    <n v="61"/>
    <x v="1"/>
    <x v="0"/>
    <n v="0"/>
    <s v="No"/>
    <n v="0"/>
    <s v="NM"/>
    <s v="Hombre"/>
    <s v="Male"/>
    <x v="3"/>
    <s v="No"/>
    <s v="No"/>
    <x v="1"/>
    <n v="3"/>
    <x v="0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eading"/>
    <x v="0"/>
    <s v="Medium"/>
    <n v="6.5573770491803282E-2"/>
    <x v="0"/>
    <x v="0"/>
  </r>
  <r>
    <s v="9360-JTTY"/>
    <x v="0"/>
    <n v="53"/>
    <x v="1"/>
    <x v="0"/>
    <n v="0"/>
    <s v="No"/>
    <n v="0"/>
    <s v="IA"/>
    <s v="Hombre"/>
    <s v="Male"/>
    <x v="45"/>
    <s v="No"/>
    <s v="No"/>
    <x v="1"/>
    <n v="4"/>
    <x v="0"/>
    <x v="1"/>
    <s v="CREDIT CARD"/>
    <n v="10"/>
    <x v="0"/>
    <n v="10"/>
    <n v="531"/>
    <x v="0"/>
    <x v="0"/>
    <s v="2021-05-15"/>
    <d v="2021-05-15T00:00:00"/>
    <x v="688"/>
    <s v="Bajo"/>
    <s v="Low"/>
    <n v="11.98439606812264"/>
    <x v="6"/>
    <s v="Teléfono"/>
    <s v="Phone"/>
    <b v="0"/>
    <s v="No"/>
    <s v="Cooking"/>
    <x v="0"/>
    <s v="High"/>
    <n v="0.15094339622641509"/>
    <x v="0"/>
    <x v="0"/>
  </r>
  <r>
    <s v="1185-OYLO"/>
    <x v="0"/>
    <n v="49"/>
    <x v="2"/>
    <x v="2"/>
    <n v="1"/>
    <s v="Yes"/>
    <n v="0"/>
    <s v="UT"/>
    <s v="Hombre"/>
    <s v="Male"/>
    <x v="32"/>
    <s v="Yes"/>
    <s v="No"/>
    <x v="0"/>
    <n v="0"/>
    <x v="0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Gaming"/>
    <x v="0"/>
    <s v="Low"/>
    <n v="4.0816326530612242E-2"/>
    <x v="0"/>
    <x v="2"/>
  </r>
  <r>
    <s v="8004-RCEL"/>
    <x v="0"/>
    <n v="57"/>
    <x v="2"/>
    <x v="3"/>
    <n v="1"/>
    <s v="Yes"/>
    <n v="0"/>
    <s v="HI"/>
    <s v="Hombre"/>
    <s v="Male"/>
    <x v="54"/>
    <s v="No"/>
    <s v="Yes"/>
    <x v="0"/>
    <n v="0"/>
    <x v="1"/>
    <x v="1"/>
    <s v="direct debit"/>
    <n v="33"/>
    <x v="1"/>
    <n v="33"/>
    <n v="1868"/>
    <x v="0"/>
    <x v="0"/>
    <s v="2020/12/27"/>
    <d v="2020-12-27T00:00:00"/>
    <x v="476"/>
    <s v="Alto"/>
    <s v="High"/>
    <n v="31.210996083494319"/>
    <x v="5"/>
    <s v="Email"/>
    <s v="Email"/>
    <b v="1"/>
    <s v="Yes"/>
    <s v="Gaming"/>
    <x v="1"/>
    <s v="Medium"/>
    <n v="5.2631578947368418E-2"/>
    <x v="0"/>
    <x v="1"/>
  </r>
  <r>
    <s v="5640-PLIL"/>
    <x v="1"/>
    <n v="6"/>
    <x v="1"/>
    <x v="9"/>
    <n v="1"/>
    <s v="Yes"/>
    <n v="0"/>
    <s v="RI"/>
    <s v="Female"/>
    <s v="Female"/>
    <x v="46"/>
    <s v="No"/>
    <s v="No"/>
    <x v="0"/>
    <n v="0"/>
    <x v="0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Cooking"/>
    <x v="0"/>
    <s v="Medium"/>
    <n v="1"/>
    <x v="0"/>
    <x v="0"/>
  </r>
  <r>
    <s v="9913-XCFO"/>
    <x v="0"/>
    <n v="37"/>
    <x v="2"/>
    <x v="13"/>
    <n v="1"/>
    <s v="Yes"/>
    <n v="0"/>
    <s v="RI"/>
    <s v="Hombre"/>
    <s v="Male"/>
    <x v="18"/>
    <s v="No"/>
    <s v="No"/>
    <x v="0"/>
    <n v="0"/>
    <x v="1"/>
    <x v="2"/>
    <s v="direct debit"/>
    <n v="38"/>
    <x v="1"/>
    <n v="38"/>
    <n v="1391"/>
    <x v="0"/>
    <x v="0"/>
    <s v="2021-01-25"/>
    <d v="2021-01-25T00:00:00"/>
    <x v="1066"/>
    <s v="Bajo"/>
    <s v="Low"/>
    <n v="41.519295831504877"/>
    <x v="7"/>
    <s v="SMS"/>
    <s v="SMS"/>
    <b v="1"/>
    <s v="Yes"/>
    <s v="Gaming"/>
    <x v="1"/>
    <s v="Low"/>
    <n v="5.4054054054054057E-2"/>
    <x v="0"/>
    <x v="0"/>
  </r>
  <r>
    <s v="7234-DRIZ"/>
    <x v="0"/>
    <n v="11"/>
    <x v="0"/>
    <x v="1"/>
    <n v="1"/>
    <s v="Yes"/>
    <n v="0"/>
    <s v="VA"/>
    <s v="Hombre"/>
    <s v="Male"/>
    <x v="29"/>
    <s v="No"/>
    <s v="Yes"/>
    <x v="0"/>
    <n v="0"/>
    <x v="1"/>
    <x v="0"/>
    <s v="direct debit"/>
    <n v="31"/>
    <x v="1"/>
    <n v="31"/>
    <n v="357"/>
    <x v="0"/>
    <x v="0"/>
    <s v="2021-07-01"/>
    <d v="2021-07-01T00:00:00"/>
    <x v="958"/>
    <s v="Bajo"/>
    <s v="Low"/>
    <n v="27.459080816428351"/>
    <x v="3"/>
    <s v="SMS"/>
    <s v="SMS"/>
    <b v="1"/>
    <s v="Yes"/>
    <s v="Cooking"/>
    <x v="0"/>
    <s v="Medium"/>
    <n v="0.54545454545454541"/>
    <x v="0"/>
    <x v="1"/>
  </r>
  <r>
    <s v="3544-DJHS"/>
    <x v="0"/>
    <n v="1"/>
    <x v="1"/>
    <x v="0"/>
    <n v="0"/>
    <s v="No"/>
    <n v="0"/>
    <s v="DC"/>
    <s v="Female"/>
    <s v="Female"/>
    <x v="18"/>
    <s v="No"/>
    <s v="No"/>
    <x v="0"/>
    <n v="0"/>
    <x v="0"/>
    <x v="0"/>
    <s v="CREDIT CARD"/>
    <n v="12"/>
    <x v="0"/>
    <n v="12"/>
    <n v="12"/>
    <x v="0"/>
    <x v="0"/>
    <s v="2020/03/17"/>
    <d v="2020-03-17T00:00:00"/>
    <x v="717"/>
    <s v="Alto"/>
    <s v="High"/>
    <n v="12.77744761842227"/>
    <x v="7"/>
    <s v="Teléfono"/>
    <s v="Phone"/>
    <b v="0"/>
    <s v="No"/>
    <s v="Reading"/>
    <x v="0"/>
    <s v="Low"/>
    <n v="2"/>
    <x v="0"/>
    <x v="0"/>
  </r>
  <r>
    <s v="4143-KEXW"/>
    <x v="0"/>
    <n v="1"/>
    <x v="1"/>
    <x v="7"/>
    <n v="1"/>
    <s v="Yes"/>
    <n v="0"/>
    <s v="ID"/>
    <s v="Female"/>
    <s v="Female"/>
    <x v="28"/>
    <s v="No"/>
    <s v="No"/>
    <x v="0"/>
    <n v="0"/>
    <x v="0"/>
    <x v="1"/>
    <s v="CREDIT CARD"/>
    <n v="10"/>
    <x v="0"/>
    <n v="10"/>
    <n v="10"/>
    <x v="0"/>
    <x v="0"/>
    <s v="2021/04/04"/>
    <d v="2021-04-04T00:00:00"/>
    <x v="588"/>
    <s v="Medio"/>
    <s v="Medium"/>
    <n v="11.379570714906571"/>
    <x v="1"/>
    <s v="Teléfono"/>
    <s v="Phone"/>
    <b v="0"/>
    <s v="No"/>
    <s v="Cooking"/>
    <x v="0"/>
    <s v="High"/>
    <n v="10"/>
    <x v="0"/>
    <x v="0"/>
  </r>
  <r>
    <s v="1274-ULMA"/>
    <x v="0"/>
    <n v="34"/>
    <x v="1"/>
    <x v="7"/>
    <n v="0"/>
    <s v="No"/>
    <n v="25"/>
    <s v="DC"/>
    <s v="Female"/>
    <s v="Female"/>
    <x v="43"/>
    <s v="No"/>
    <s v="No"/>
    <x v="0"/>
    <n v="0"/>
    <x v="0"/>
    <x v="0"/>
    <s v="direct debit"/>
    <n v="25"/>
    <x v="1"/>
    <n v="25"/>
    <n v="869"/>
    <x v="0"/>
    <x v="0"/>
    <s v="2022-10-11"/>
    <d v="2022-10-11T00:00:00"/>
    <x v="394"/>
    <s v="Alto"/>
    <s v="High"/>
    <n v="20.82366540372448"/>
    <x v="9"/>
    <s v="SMS"/>
    <s v="SMS"/>
    <b v="0"/>
    <s v="No"/>
    <s v="Cooking"/>
    <x v="0"/>
    <s v="Medium"/>
    <n v="0.14705882352941177"/>
    <x v="0"/>
    <x v="0"/>
  </r>
  <r>
    <s v="9280-YRDS"/>
    <x v="0"/>
    <n v="68"/>
    <x v="1"/>
    <x v="0"/>
    <n v="0"/>
    <s v="No"/>
    <n v="0"/>
    <s v="NY"/>
    <s v="Hombre"/>
    <s v="Male"/>
    <x v="0"/>
    <s v="No"/>
    <s v="No"/>
    <x v="1"/>
    <n v="3"/>
    <x v="0"/>
    <x v="2"/>
    <s v="direct debit"/>
    <n v="8"/>
    <x v="1"/>
    <n v="8"/>
    <n v="578"/>
    <x v="0"/>
    <x v="0"/>
    <s v="2023-04-29"/>
    <d v="2023-04-29T00:00:00"/>
    <x v="1335"/>
    <s v="Bajo"/>
    <s v="Low"/>
    <n v="6.8188327770543564"/>
    <x v="7"/>
    <s v="Email"/>
    <s v="Email"/>
    <b v="1"/>
    <s v="Yes"/>
    <s v="Gaming"/>
    <x v="0"/>
    <s v="Low"/>
    <n v="2.9411764705882353E-2"/>
    <x v="0"/>
    <x v="0"/>
  </r>
  <r>
    <s v="7340-EHPV"/>
    <x v="1"/>
    <n v="45"/>
    <x v="3"/>
    <x v="17"/>
    <n v="1"/>
    <s v="Yes"/>
    <n v="0"/>
    <s v="WY"/>
    <s v="Female"/>
    <s v="Female"/>
    <x v="22"/>
    <s v="Yes"/>
    <s v="No"/>
    <x v="0"/>
    <n v="0"/>
    <x v="1"/>
    <x v="0"/>
    <s v="direct debit"/>
    <n v="41"/>
    <x v="1"/>
    <n v="41"/>
    <n v="1845"/>
    <x v="1"/>
    <x v="8"/>
    <s v="2021-03-01"/>
    <d v="2021-03-01T00:00:00"/>
    <x v="821"/>
    <s v="Bajo"/>
    <s v="Low"/>
    <n v="35.269836730057889"/>
    <x v="4"/>
    <s v="Teléfono"/>
    <s v="Phone"/>
    <b v="0"/>
    <s v="No"/>
    <s v="Cooking"/>
    <x v="1"/>
    <s v="Low"/>
    <n v="2.2222222222222223E-2"/>
    <x v="2"/>
    <x v="2"/>
  </r>
  <r>
    <s v="3179-CDWC"/>
    <x v="1"/>
    <n v="2"/>
    <x v="4"/>
    <x v="0"/>
    <n v="0"/>
    <s v="No"/>
    <n v="0"/>
    <s v="WV"/>
    <s v="Hombre"/>
    <s v="Male"/>
    <x v="15"/>
    <s v="No"/>
    <s v="No"/>
    <x v="0"/>
    <n v="0"/>
    <x v="0"/>
    <x v="0"/>
    <s v="CREDIT CARD"/>
    <n v="12"/>
    <x v="0"/>
    <n v="12"/>
    <n v="30"/>
    <x v="3"/>
    <x v="7"/>
    <s v="2022/09/07"/>
    <d v="2022-09-07T00:00:00"/>
    <x v="1070"/>
    <s v="Alto"/>
    <s v="High"/>
    <n v="13.72107880541023"/>
    <x v="10"/>
    <s v="Email"/>
    <s v="Email"/>
    <b v="0"/>
    <s v="No"/>
    <s v="Running"/>
    <x v="0"/>
    <s v="Medium"/>
    <n v="3.5"/>
    <x v="0"/>
    <x v="0"/>
  </r>
  <r>
    <s v="3232-MGKL"/>
    <x v="1"/>
    <n v="18"/>
    <x v="1"/>
    <x v="7"/>
    <n v="1"/>
    <s v="Yes"/>
    <n v="0"/>
    <s v="NV"/>
    <s v="Hombre"/>
    <s v="Male"/>
    <x v="6"/>
    <s v="No"/>
    <s v="Yes"/>
    <x v="0"/>
    <n v="0"/>
    <x v="1"/>
    <x v="0"/>
    <s v="direct debit"/>
    <n v="37"/>
    <x v="1"/>
    <n v="37"/>
    <n v="691"/>
    <x v="2"/>
    <x v="15"/>
    <s v="2022/02/21"/>
    <d v="2022-02-21T00:00:00"/>
    <x v="793"/>
    <s v="Medio"/>
    <s v="Medium"/>
    <n v="30.278887358208539"/>
    <x v="4"/>
    <s v="Email"/>
    <s v="Email"/>
    <b v="0"/>
    <s v="No"/>
    <s v="Gaming"/>
    <x v="1"/>
    <s v="Low"/>
    <n v="5.5555555555555552E-2"/>
    <x v="0"/>
    <x v="0"/>
  </r>
  <r>
    <s v="9710-EQQQ"/>
    <x v="0"/>
    <n v="70"/>
    <x v="1"/>
    <x v="0"/>
    <n v="0"/>
    <s v="No"/>
    <n v="0"/>
    <s v="TN"/>
    <s v="Hombre"/>
    <s v="Male"/>
    <x v="25"/>
    <s v="No"/>
    <s v="No"/>
    <x v="1"/>
    <n v="6"/>
    <x v="0"/>
    <x v="2"/>
    <s v="direct debit"/>
    <n v="8"/>
    <x v="1"/>
    <n v="8"/>
    <n v="562"/>
    <x v="0"/>
    <x v="0"/>
    <s v="2020-06-22"/>
    <d v="2020-06-22T00:00:00"/>
    <x v="1206"/>
    <s v="Alto"/>
    <s v="High"/>
    <n v="7.9554835130260573"/>
    <x v="9"/>
    <s v="Teléfono"/>
    <s v="Phone"/>
    <b v="1"/>
    <s v="Yes"/>
    <s v="Reading"/>
    <x v="0"/>
    <s v="Medium"/>
    <n v="7.1428571428571425E-2"/>
    <x v="0"/>
    <x v="0"/>
  </r>
  <r>
    <s v="2033-MXCG"/>
    <x v="0"/>
    <n v="58"/>
    <x v="0"/>
    <x v="18"/>
    <n v="1"/>
    <s v="Yes"/>
    <n v="0"/>
    <s v="UT"/>
    <s v="Female"/>
    <s v="Female"/>
    <x v="22"/>
    <s v="Yes"/>
    <s v="No"/>
    <x v="0"/>
    <n v="0"/>
    <x v="1"/>
    <x v="2"/>
    <s v="direct debit"/>
    <n v="54"/>
    <x v="1"/>
    <n v="54"/>
    <n v="3130"/>
    <x v="0"/>
    <x v="0"/>
    <s v="2020-01-14"/>
    <d v="2020-01-14T00:00:00"/>
    <x v="364"/>
    <s v="Medio"/>
    <s v="Medium"/>
    <n v="47.7245714979097"/>
    <x v="0"/>
    <s v="Teléfono"/>
    <s v="Phone"/>
    <b v="0"/>
    <s v="No"/>
    <s v="Gaming"/>
    <x v="1"/>
    <s v="Low"/>
    <n v="0"/>
    <x v="0"/>
    <x v="2"/>
  </r>
  <r>
    <s v="8372-KBGX"/>
    <x v="0"/>
    <n v="52"/>
    <x v="2"/>
    <x v="18"/>
    <n v="1"/>
    <s v="Yes"/>
    <n v="0"/>
    <s v="WI"/>
    <s v="Female"/>
    <s v="Female"/>
    <x v="61"/>
    <s v="No"/>
    <s v="Yes"/>
    <x v="0"/>
    <n v="0"/>
    <x v="0"/>
    <x v="1"/>
    <s v="direct debit"/>
    <n v="38"/>
    <x v="1"/>
    <n v="38"/>
    <n v="1965"/>
    <x v="0"/>
    <x v="0"/>
    <s v="2020-07-17"/>
    <d v="2020-07-17T00:00:00"/>
    <x v="1008"/>
    <s v="Alto"/>
    <s v="High"/>
    <n v="45.449780156423977"/>
    <x v="2"/>
    <s v="SMS"/>
    <s v="SMS"/>
    <b v="1"/>
    <s v="Yes"/>
    <s v="Reading"/>
    <x v="1"/>
    <s v="Medium"/>
    <n v="7.6923076923076927E-2"/>
    <x v="0"/>
    <x v="1"/>
  </r>
  <r>
    <s v="4689-BAZS"/>
    <x v="0"/>
    <n v="29"/>
    <x v="2"/>
    <x v="23"/>
    <n v="1"/>
    <s v="Yes"/>
    <n v="0"/>
    <s v="SC"/>
    <s v="Female"/>
    <s v="Female"/>
    <x v="16"/>
    <s v="No"/>
    <s v="No"/>
    <x v="0"/>
    <n v="0"/>
    <x v="0"/>
    <x v="1"/>
    <s v="direct debit"/>
    <n v="22"/>
    <x v="1"/>
    <n v="22"/>
    <n v="631"/>
    <x v="0"/>
    <x v="0"/>
    <s v="2023-05-27"/>
    <d v="2023-05-27T00:00:00"/>
    <x v="87"/>
    <s v="Medio"/>
    <s v="Medium"/>
    <n v="21.345487357426851"/>
    <x v="1"/>
    <s v="Email"/>
    <s v="Email"/>
    <b v="0"/>
    <s v="No"/>
    <s v="Reading"/>
    <x v="0"/>
    <s v="High"/>
    <n v="0.34482758620689657"/>
    <x v="0"/>
    <x v="0"/>
  </r>
  <r>
    <s v="7025-IOSR"/>
    <x v="0"/>
    <n v="3"/>
    <x v="2"/>
    <x v="0"/>
    <n v="0"/>
    <s v="No"/>
    <n v="0"/>
    <s v="WV"/>
    <s v="Hombre"/>
    <s v="Male"/>
    <x v="5"/>
    <s v="No"/>
    <s v="No"/>
    <x v="1"/>
    <n v="4"/>
    <x v="0"/>
    <x v="0"/>
    <s v="CREDIT CARD"/>
    <n v="10"/>
    <x v="0"/>
    <n v="10"/>
    <n v="30"/>
    <x v="0"/>
    <x v="0"/>
    <s v="2021-01-10"/>
    <d v="2021-01-10T00:00:00"/>
    <x v="771"/>
    <s v="Medio"/>
    <s v="Medium"/>
    <n v="8.26920200626118"/>
    <x v="9"/>
    <s v="Email"/>
    <s v="Email"/>
    <b v="0"/>
    <s v="No"/>
    <s v="Cooking"/>
    <x v="0"/>
    <s v="Medium"/>
    <n v="1.6666666666666667"/>
    <x v="0"/>
    <x v="0"/>
  </r>
  <r>
    <s v="9747-LBQN"/>
    <x v="0"/>
    <n v="2"/>
    <x v="1"/>
    <x v="0"/>
    <n v="0"/>
    <s v="No"/>
    <n v="0"/>
    <s v="SC"/>
    <s v="Female"/>
    <s v="Female"/>
    <x v="36"/>
    <s v="No"/>
    <s v="No"/>
    <x v="0"/>
    <n v="0"/>
    <x v="0"/>
    <x v="0"/>
    <s v="CREDIT CARD"/>
    <n v="9"/>
    <x v="0"/>
    <n v="9"/>
    <n v="17"/>
    <x v="0"/>
    <x v="0"/>
    <s v="2022-01-13"/>
    <d v="2022-01-13T00:00:00"/>
    <x v="513"/>
    <s v="Alto"/>
    <s v="High"/>
    <n v="7.4897768728775453"/>
    <x v="3"/>
    <s v="Email"/>
    <s v="Email"/>
    <b v="0"/>
    <s v="No"/>
    <s v="Reading"/>
    <x v="0"/>
    <s v="Medium"/>
    <n v="3"/>
    <x v="0"/>
    <x v="0"/>
  </r>
  <r>
    <s v="4127-FOZI"/>
    <x v="1"/>
    <n v="47"/>
    <x v="2"/>
    <x v="19"/>
    <n v="1"/>
    <s v="Yes"/>
    <n v="0"/>
    <s v="WY"/>
    <s v="Hombre"/>
    <s v="Male"/>
    <x v="66"/>
    <s v="No"/>
    <s v="Yes"/>
    <x v="0"/>
    <n v="0"/>
    <x v="0"/>
    <x v="0"/>
    <s v="direct debit"/>
    <n v="35"/>
    <x v="1"/>
    <n v="35"/>
    <n v="1628"/>
    <x v="3"/>
    <x v="7"/>
    <s v="2022-07-18"/>
    <d v="2022-07-18T00:00:00"/>
    <x v="340"/>
    <s v="Alto"/>
    <s v="High"/>
    <n v="32.176289937642302"/>
    <x v="9"/>
    <s v="SMS"/>
    <s v="SMS"/>
    <b v="0"/>
    <s v="No"/>
    <s v="Running"/>
    <x v="1"/>
    <s v="Medium"/>
    <n v="0.10638297872340426"/>
    <x v="2"/>
    <x v="1"/>
  </r>
  <r>
    <s v="2679-OHJL"/>
    <x v="1"/>
    <n v="1"/>
    <x v="3"/>
    <x v="7"/>
    <n v="0"/>
    <s v="No"/>
    <n v="3"/>
    <s v="NV"/>
    <s v="Female"/>
    <s v="Female"/>
    <x v="56"/>
    <s v="No"/>
    <s v="Yes"/>
    <x v="0"/>
    <n v="0"/>
    <x v="0"/>
    <x v="0"/>
    <s v="direct debit"/>
    <n v="37"/>
    <x v="1"/>
    <n v="37"/>
    <n v="37"/>
    <x v="1"/>
    <x v="8"/>
    <s v="2020-05-02"/>
    <d v="2020-05-02T00:00:00"/>
    <x v="453"/>
    <s v="Bajo"/>
    <s v="Low"/>
    <n v="31.305244011934121"/>
    <x v="3"/>
    <s v="Email"/>
    <s v="Email"/>
    <b v="1"/>
    <s v="Yes"/>
    <s v="Reading"/>
    <x v="1"/>
    <s v="Medium"/>
    <n v="6"/>
    <x v="0"/>
    <x v="1"/>
  </r>
  <r>
    <s v="7133-PQSG"/>
    <x v="0"/>
    <n v="69"/>
    <x v="1"/>
    <x v="0"/>
    <n v="0"/>
    <s v="No"/>
    <n v="0"/>
    <s v="MO"/>
    <s v="Female"/>
    <s v="Female"/>
    <x v="18"/>
    <s v="No"/>
    <s v="No"/>
    <x v="0"/>
    <n v="0"/>
    <x v="0"/>
    <x v="2"/>
    <s v="CREDIT CARD"/>
    <n v="15"/>
    <x v="0"/>
    <n v="15"/>
    <n v="1075"/>
    <x v="0"/>
    <x v="0"/>
    <s v="2021-06-19"/>
    <d v="2021-06-19T00:00:00"/>
    <x v="897"/>
    <s v="Bajo"/>
    <s v="Low"/>
    <n v="17.426893647066841"/>
    <x v="1"/>
    <s v="Teléfono"/>
    <s v="Phone"/>
    <b v="0"/>
    <s v="No"/>
    <s v="Cooking"/>
    <x v="0"/>
    <s v="High"/>
    <n v="0.14492753623188406"/>
    <x v="0"/>
    <x v="0"/>
  </r>
  <r>
    <s v="7586-FDFY"/>
    <x v="1"/>
    <n v="4"/>
    <x v="5"/>
    <x v="18"/>
    <n v="1"/>
    <s v="Yes"/>
    <n v="0"/>
    <s v="OR"/>
    <s v="Female"/>
    <s v="Female"/>
    <x v="31"/>
    <s v="No"/>
    <s v="No"/>
    <x v="0"/>
    <n v="0"/>
    <x v="0"/>
    <x v="0"/>
    <s v="direct debit"/>
    <n v="30"/>
    <x v="1"/>
    <n v="30"/>
    <n v="119"/>
    <x v="1"/>
    <x v="8"/>
    <s v="2022/06/09"/>
    <d v="2022-06-09T00:00:00"/>
    <x v="323"/>
    <s v="Medio"/>
    <s v="Medium"/>
    <n v="32.526621368554039"/>
    <x v="8"/>
    <s v="Email"/>
    <s v="Email"/>
    <b v="1"/>
    <s v="Yes"/>
    <s v="Reading"/>
    <x v="1"/>
    <s v="High"/>
    <n v="2.25"/>
    <x v="0"/>
    <x v="0"/>
  </r>
  <r>
    <s v="5785-QMAN"/>
    <x v="0"/>
    <n v="57"/>
    <x v="1"/>
    <x v="23"/>
    <n v="1"/>
    <s v="Yes"/>
    <n v="0"/>
    <s v="IN"/>
    <s v="Hombre"/>
    <s v="Male"/>
    <x v="51"/>
    <s v="No"/>
    <s v="No"/>
    <x v="1"/>
    <n v="2"/>
    <x v="1"/>
    <x v="2"/>
    <s v="CREDIT CARD"/>
    <n v="35"/>
    <x v="0"/>
    <n v="35"/>
    <n v="1977"/>
    <x v="0"/>
    <x v="0"/>
    <s v="2022-10-26"/>
    <d v="2022-10-26T00:00:00"/>
    <x v="99"/>
    <s v="Alto"/>
    <s v="High"/>
    <n v="31.560948791344138"/>
    <x v="8"/>
    <s v="SMS"/>
    <s v="SMS"/>
    <b v="1"/>
    <s v="Yes"/>
    <s v="Cooking"/>
    <x v="1"/>
    <s v="High"/>
    <n v="0.15789473684210525"/>
    <x v="0"/>
    <x v="0"/>
  </r>
  <r>
    <s v="7459-KIHT"/>
    <x v="0"/>
    <n v="56"/>
    <x v="1"/>
    <x v="13"/>
    <n v="1"/>
    <s v="Yes"/>
    <n v="0"/>
    <s v="MT"/>
    <s v="Hombre"/>
    <s v="Male"/>
    <x v="23"/>
    <s v="No"/>
    <s v="No"/>
    <x v="0"/>
    <n v="0"/>
    <x v="0"/>
    <x v="2"/>
    <s v="direct debit"/>
    <n v="41"/>
    <x v="1"/>
    <n v="41"/>
    <n v="2325"/>
    <x v="0"/>
    <x v="0"/>
    <s v="2021-10-06"/>
    <d v="2021-10-06T00:00:00"/>
    <x v="1336"/>
    <s v="Medio"/>
    <s v="Medium"/>
    <n v="45.788472977531931"/>
    <x v="6"/>
    <s v="SMS"/>
    <s v="SMS"/>
    <b v="0"/>
    <s v="No"/>
    <s v="Cooking"/>
    <x v="1"/>
    <s v="High"/>
    <n v="0.14285714285714285"/>
    <x v="0"/>
    <x v="0"/>
  </r>
  <r>
    <s v="9817-GPOW"/>
    <x v="0"/>
    <n v="9"/>
    <x v="1"/>
    <x v="6"/>
    <n v="1"/>
    <s v="Yes"/>
    <n v="0"/>
    <s v="MO"/>
    <s v="Female"/>
    <s v="Female"/>
    <x v="21"/>
    <s v="No"/>
    <s v="No"/>
    <x v="1"/>
    <n v="6"/>
    <x v="0"/>
    <x v="0"/>
    <s v="direct debit"/>
    <n v="33"/>
    <x v="1"/>
    <n v="33"/>
    <n v="284"/>
    <x v="0"/>
    <x v="0"/>
    <s v="2022/02/01"/>
    <d v="2022-02-01T00:00:00"/>
    <x v="125"/>
    <s v="Bajo"/>
    <s v="Low"/>
    <n v="32.238707831548787"/>
    <x v="9"/>
    <s v="Teléfono"/>
    <s v="Phone"/>
    <b v="0"/>
    <s v="No"/>
    <s v="Running"/>
    <x v="1"/>
    <s v="Medium"/>
    <n v="0.55555555555555558"/>
    <x v="0"/>
    <x v="0"/>
  </r>
  <r>
    <s v="8135-GIPE"/>
    <x v="0"/>
    <n v="26"/>
    <x v="3"/>
    <x v="7"/>
    <n v="0"/>
    <s v="No"/>
    <n v="16"/>
    <s v="NJ"/>
    <s v="Female"/>
    <s v="Female"/>
    <x v="4"/>
    <s v="No"/>
    <s v="No"/>
    <x v="1"/>
    <n v="5"/>
    <x v="0"/>
    <x v="0"/>
    <s v="CREDIT CARD"/>
    <n v="16"/>
    <x v="0"/>
    <n v="16"/>
    <n v="412"/>
    <x v="0"/>
    <x v="0"/>
    <s v="2021/10/11"/>
    <d v="2021-10-11T00:00:00"/>
    <x v="1039"/>
    <s v="Medio"/>
    <s v="Medium"/>
    <n v="15.70326488295961"/>
    <x v="6"/>
    <s v="Teléfono"/>
    <s v="Phone"/>
    <b v="1"/>
    <s v="Yes"/>
    <s v="Reading"/>
    <x v="0"/>
    <s v="High"/>
    <n v="0.30769230769230771"/>
    <x v="0"/>
    <x v="0"/>
  </r>
  <r>
    <s v="2741-WWGC"/>
    <x v="1"/>
    <n v="25"/>
    <x v="0"/>
    <x v="7"/>
    <n v="1"/>
    <s v="Yes"/>
    <n v="0"/>
    <s v="AL"/>
    <s v="Female"/>
    <s v="Female"/>
    <x v="56"/>
    <s v="No"/>
    <s v="Yes"/>
    <x v="0"/>
    <n v="0"/>
    <x v="1"/>
    <x v="0"/>
    <s v="direct debit"/>
    <n v="38"/>
    <x v="1"/>
    <n v="38"/>
    <n v="955"/>
    <x v="2"/>
    <x v="15"/>
    <s v="2023-01-31"/>
    <d v="2023-01-31T00:00:00"/>
    <x v="493"/>
    <s v="Bajo"/>
    <s v="Low"/>
    <n v="44.182166327753507"/>
    <x v="8"/>
    <s v="SMS"/>
    <s v="SMS"/>
    <b v="1"/>
    <s v="Yes"/>
    <s v="Running"/>
    <x v="1"/>
    <s v="High"/>
    <n v="0.36"/>
    <x v="0"/>
    <x v="1"/>
  </r>
  <r>
    <s v="4037-ICOU"/>
    <x v="0"/>
    <n v="53"/>
    <x v="1"/>
    <x v="3"/>
    <n v="1"/>
    <s v="Yes"/>
    <n v="0"/>
    <s v="VT"/>
    <s v="Hombre"/>
    <s v="Male"/>
    <x v="31"/>
    <s v="No"/>
    <s v="No"/>
    <x v="0"/>
    <n v="0"/>
    <x v="1"/>
    <x v="1"/>
    <s v="direct debit"/>
    <n v="47"/>
    <x v="1"/>
    <n v="47"/>
    <n v="2500"/>
    <x v="0"/>
    <x v="0"/>
    <s v="2020-02-17"/>
    <d v="2020-02-17T00:00:00"/>
    <x v="162"/>
    <s v="Bajo"/>
    <s v="Low"/>
    <n v="55.984001321796811"/>
    <x v="6"/>
    <s v="SMS"/>
    <s v="SMS"/>
    <b v="0"/>
    <s v="No"/>
    <s v="Cooking"/>
    <x v="1"/>
    <s v="High"/>
    <n v="0.15094339622641509"/>
    <x v="0"/>
    <x v="0"/>
  </r>
  <r>
    <s v="8388-NWSK"/>
    <x v="0"/>
    <n v="44"/>
    <x v="1"/>
    <x v="0"/>
    <n v="0"/>
    <s v="No"/>
    <n v="0"/>
    <s v="KS"/>
    <s v="Hombre"/>
    <s v="Male"/>
    <x v="19"/>
    <s v="No"/>
    <s v="No"/>
    <x v="1"/>
    <n v="5"/>
    <x v="0"/>
    <x v="2"/>
    <s v="CREDIT CARD"/>
    <n v="12"/>
    <x v="0"/>
    <n v="12"/>
    <n v="518"/>
    <x v="0"/>
    <x v="0"/>
    <s v="2020/09/21"/>
    <d v="2020-09-21T00:00:00"/>
    <x v="607"/>
    <s v="Bajo"/>
    <s v="Low"/>
    <n v="9.6299482379972172"/>
    <x v="6"/>
    <s v="SMS"/>
    <s v="SMS"/>
    <b v="1"/>
    <s v="Yes"/>
    <s v="Cooking"/>
    <x v="0"/>
    <s v="High"/>
    <n v="0.18181818181818182"/>
    <x v="0"/>
    <x v="0"/>
  </r>
  <r>
    <s v="7583-AUWV"/>
    <x v="0"/>
    <n v="67"/>
    <x v="1"/>
    <x v="0"/>
    <n v="0"/>
    <s v="No"/>
    <n v="0"/>
    <s v="VT"/>
    <s v="Female"/>
    <s v="Female"/>
    <x v="26"/>
    <s v="No"/>
    <s v="No"/>
    <x v="0"/>
    <n v="0"/>
    <x v="0"/>
    <x v="2"/>
    <s v="CREDIT CARD"/>
    <n v="14"/>
    <x v="0"/>
    <n v="14"/>
    <n v="953"/>
    <x v="0"/>
    <x v="0"/>
    <s v="2023-01-11"/>
    <d v="2023-01-11T00:00:00"/>
    <x v="24"/>
    <s v="Medio"/>
    <s v="Medium"/>
    <n v="16.473421584444619"/>
    <x v="9"/>
    <s v="Teléfono"/>
    <s v="Phone"/>
    <b v="0"/>
    <s v="No"/>
    <s v="Running"/>
    <x v="0"/>
    <s v="Medium"/>
    <n v="7.4626865671641784E-2"/>
    <x v="0"/>
    <x v="0"/>
  </r>
  <r>
    <s v="7752-PJOL"/>
    <x v="0"/>
    <n v="70"/>
    <x v="1"/>
    <x v="16"/>
    <n v="1"/>
    <s v="Yes"/>
    <n v="0"/>
    <s v="FL"/>
    <s v="Female"/>
    <s v="Female"/>
    <x v="36"/>
    <s v="No"/>
    <s v="No"/>
    <x v="0"/>
    <n v="0"/>
    <x v="1"/>
    <x v="2"/>
    <s v="CREDIT CARD"/>
    <n v="38"/>
    <x v="0"/>
    <n v="38"/>
    <n v="2681"/>
    <x v="0"/>
    <x v="0"/>
    <s v="2020/12/29"/>
    <d v="2020-12-29T00:00:00"/>
    <x v="219"/>
    <s v="Bajo"/>
    <s v="Low"/>
    <n v="37.606721822452769"/>
    <x v="7"/>
    <s v="Email"/>
    <s v="Email"/>
    <b v="1"/>
    <s v="Yes"/>
    <s v="Cooking"/>
    <x v="1"/>
    <s v="Low"/>
    <n v="2.8571428571428571E-2"/>
    <x v="0"/>
    <x v="0"/>
  </r>
  <r>
    <s v="2620-MYPO"/>
    <x v="0"/>
    <n v="1"/>
    <x v="1"/>
    <x v="0"/>
    <n v="0"/>
    <s v="No"/>
    <n v="0"/>
    <s v="AL"/>
    <s v="Hombre"/>
    <s v="Male"/>
    <x v="15"/>
    <s v="No"/>
    <s v="No"/>
    <x v="1"/>
    <n v="4"/>
    <x v="0"/>
    <x v="0"/>
    <s v="CREDIT CARD"/>
    <n v="10"/>
    <x v="0"/>
    <n v="10"/>
    <n v="10"/>
    <x v="0"/>
    <x v="0"/>
    <s v="2020/02/07"/>
    <d v="2020-02-07T00:00:00"/>
    <x v="1266"/>
    <s v="Bajo"/>
    <s v="Low"/>
    <n v="9.2964051949144579"/>
    <x v="6"/>
    <s v="Teléfono"/>
    <s v="Phone"/>
    <b v="0"/>
    <s v="No"/>
    <s v="Running"/>
    <x v="0"/>
    <s v="High"/>
    <n v="8"/>
    <x v="0"/>
    <x v="0"/>
  </r>
  <r>
    <s v="0205-MYWW"/>
    <x v="0"/>
    <n v="1"/>
    <x v="1"/>
    <x v="1"/>
    <n v="1"/>
    <s v="Yes"/>
    <n v="0"/>
    <s v="MN"/>
    <s v="Hombre"/>
    <s v="Male"/>
    <x v="4"/>
    <s v="No"/>
    <s v="No"/>
    <x v="0"/>
    <n v="0"/>
    <x v="0"/>
    <x v="0"/>
    <s v="CREDIT CARD"/>
    <n v="17"/>
    <x v="0"/>
    <n v="17"/>
    <n v="17"/>
    <x v="0"/>
    <x v="0"/>
    <s v="2021-12-27"/>
    <d v="2021-12-27T00:00:00"/>
    <x v="86"/>
    <s v="Bajo"/>
    <s v="Low"/>
    <n v="18.925918012101381"/>
    <x v="3"/>
    <s v="Email"/>
    <s v="Email"/>
    <b v="0"/>
    <s v="No"/>
    <s v="Reading"/>
    <x v="0"/>
    <s v="Medium"/>
    <n v="6"/>
    <x v="0"/>
    <x v="0"/>
  </r>
  <r>
    <s v="5332-YVYQ"/>
    <x v="0"/>
    <n v="57"/>
    <x v="2"/>
    <x v="1"/>
    <n v="1"/>
    <s v="Yes"/>
    <n v="0"/>
    <s v="CT"/>
    <s v="Hombre"/>
    <s v="Male"/>
    <x v="39"/>
    <s v="No"/>
    <s v="No"/>
    <x v="1"/>
    <n v="2"/>
    <x v="1"/>
    <x v="1"/>
    <s v="CREDIT CARD"/>
    <n v="17"/>
    <x v="0"/>
    <n v="17"/>
    <n v="976"/>
    <x v="0"/>
    <x v="0"/>
    <s v="2022-02-14"/>
    <d v="2022-02-14T00:00:00"/>
    <x v="523"/>
    <s v="Alto"/>
    <s v="High"/>
    <n v="20.10832332985715"/>
    <x v="1"/>
    <s v="SMS"/>
    <s v="SMS"/>
    <b v="0"/>
    <s v="No"/>
    <s v="Cooking"/>
    <x v="0"/>
    <s v="High"/>
    <n v="0.17543859649122806"/>
    <x v="0"/>
    <x v="0"/>
  </r>
  <r>
    <s v="3791-FJQR"/>
    <x v="0"/>
    <n v="13"/>
    <x v="0"/>
    <x v="23"/>
    <n v="1"/>
    <s v="Yes"/>
    <n v="0"/>
    <s v="NH"/>
    <s v="Female"/>
    <s v="Female"/>
    <x v="8"/>
    <s v="Yes"/>
    <s v="No"/>
    <x v="0"/>
    <n v="0"/>
    <x v="0"/>
    <x v="1"/>
    <s v="CREDIT CARD"/>
    <n v="21"/>
    <x v="0"/>
    <n v="21"/>
    <n v="279"/>
    <x v="0"/>
    <x v="0"/>
    <s v="2022-12-26"/>
    <d v="2022-12-26T00:00:00"/>
    <x v="941"/>
    <s v="Alto"/>
    <s v="High"/>
    <n v="23.89298193327447"/>
    <x v="5"/>
    <s v="Email"/>
    <s v="Email"/>
    <b v="1"/>
    <s v="Yes"/>
    <s v="Cooking"/>
    <x v="0"/>
    <s v="Medium"/>
    <n v="0.23076923076923078"/>
    <x v="0"/>
    <x v="2"/>
  </r>
  <r>
    <s v="2540-MHPP"/>
    <x v="1"/>
    <n v="3"/>
    <x v="4"/>
    <x v="1"/>
    <n v="1"/>
    <s v="Yes"/>
    <n v="0"/>
    <s v="ID"/>
    <s v="Hombre"/>
    <s v="Male"/>
    <x v="21"/>
    <s v="No"/>
    <s v="No"/>
    <x v="0"/>
    <n v="0"/>
    <x v="0"/>
    <x v="0"/>
    <s v="direct debit"/>
    <n v="34"/>
    <x v="1"/>
    <n v="34"/>
    <n v="105"/>
    <x v="4"/>
    <x v="13"/>
    <s v="2020/02/23"/>
    <d v="2020-02-23T00:00:00"/>
    <x v="5"/>
    <s v="Medio"/>
    <s v="Medium"/>
    <n v="33.201850366169268"/>
    <x v="4"/>
    <s v="SMS"/>
    <s v="SMS"/>
    <b v="0"/>
    <s v="No"/>
    <s v="Reading"/>
    <x v="1"/>
    <s v="Low"/>
    <n v="0.33333333333333331"/>
    <x v="0"/>
    <x v="0"/>
  </r>
  <r>
    <s v="7242-CBRU"/>
    <x v="0"/>
    <n v="3"/>
    <x v="1"/>
    <x v="0"/>
    <n v="0"/>
    <s v="No"/>
    <n v="0"/>
    <s v="UT"/>
    <s v="Female"/>
    <s v="Female"/>
    <x v="32"/>
    <s v="Yes"/>
    <s v="No"/>
    <x v="0"/>
    <n v="0"/>
    <x v="0"/>
    <x v="0"/>
    <s v="CREDIT CARD"/>
    <n v="8"/>
    <x v="0"/>
    <n v="8"/>
    <n v="24"/>
    <x v="0"/>
    <x v="0"/>
    <s v="2023-10-30"/>
    <d v="2023-10-30T00:00:00"/>
    <x v="1075"/>
    <s v="Bajo"/>
    <s v="Low"/>
    <n v="6.7189402622044794"/>
    <x v="4"/>
    <s v="Email"/>
    <s v="Email"/>
    <b v="1"/>
    <s v="Yes"/>
    <s v="Cooking"/>
    <x v="0"/>
    <s v="Low"/>
    <n v="0.33333333333333331"/>
    <x v="0"/>
    <x v="2"/>
  </r>
  <r>
    <s v="3059-LZAD"/>
    <x v="0"/>
    <n v="8"/>
    <x v="1"/>
    <x v="13"/>
    <n v="0"/>
    <s v="No"/>
    <n v="4"/>
    <s v="NV"/>
    <s v="Hombre"/>
    <s v="Male"/>
    <x v="4"/>
    <s v="No"/>
    <s v="No"/>
    <x v="0"/>
    <n v="0"/>
    <x v="0"/>
    <x v="0"/>
    <s v="CREDIT CARD"/>
    <n v="16"/>
    <x v="0"/>
    <n v="16"/>
    <n v="124"/>
    <x v="0"/>
    <x v="0"/>
    <s v="2020/09/26"/>
    <d v="2020-09-26T00:00:00"/>
    <x v="773"/>
    <s v="Medio"/>
    <s v="Medium"/>
    <n v="12.867948894730221"/>
    <x v="7"/>
    <s v="Email"/>
    <s v="Email"/>
    <b v="0"/>
    <s v="No"/>
    <s v="Running"/>
    <x v="0"/>
    <s v="Low"/>
    <n v="0.25"/>
    <x v="0"/>
    <x v="0"/>
  </r>
  <r>
    <s v="7257-FOOI"/>
    <x v="0"/>
    <n v="24"/>
    <x v="1"/>
    <x v="9"/>
    <n v="1"/>
    <s v="Yes"/>
    <n v="0"/>
    <s v="WA"/>
    <s v="Female"/>
    <s v="Female"/>
    <x v="7"/>
    <s v="No"/>
    <s v="No"/>
    <x v="0"/>
    <n v="0"/>
    <x v="1"/>
    <x v="1"/>
    <s v="direct debit"/>
    <n v="25"/>
    <x v="1"/>
    <n v="25"/>
    <n v="592"/>
    <x v="0"/>
    <x v="0"/>
    <s v="2020-06-16"/>
    <d v="2020-06-16T00:00:00"/>
    <x v="1081"/>
    <s v="Bajo"/>
    <s v="Low"/>
    <n v="29.927025763450541"/>
    <x v="2"/>
    <s v="Email"/>
    <s v="Email"/>
    <b v="0"/>
    <s v="No"/>
    <s v="Reading"/>
    <x v="0"/>
    <s v="Medium"/>
    <n v="0.16666666666666666"/>
    <x v="0"/>
    <x v="0"/>
  </r>
  <r>
    <s v="3348-SKKJ"/>
    <x v="0"/>
    <n v="13"/>
    <x v="1"/>
    <x v="21"/>
    <n v="1"/>
    <s v="Yes"/>
    <n v="0"/>
    <s v="KS"/>
    <s v="Hombre"/>
    <s v="Male"/>
    <x v="47"/>
    <s v="Yes"/>
    <s v="No"/>
    <x v="0"/>
    <n v="0"/>
    <x v="0"/>
    <x v="0"/>
    <s v="direct debit"/>
    <n v="28"/>
    <x v="1"/>
    <n v="28"/>
    <n v="371"/>
    <x v="0"/>
    <x v="0"/>
    <s v="2021/11/18"/>
    <d v="2021-11-18T00:00:00"/>
    <x v="883"/>
    <s v="Medio"/>
    <s v="Medium"/>
    <n v="24.203349669745869"/>
    <x v="9"/>
    <s v="Teléfono"/>
    <s v="Phone"/>
    <b v="0"/>
    <s v="No"/>
    <s v="Reading"/>
    <x v="0"/>
    <s v="Medium"/>
    <n v="0.38461538461538464"/>
    <x v="2"/>
    <x v="2"/>
  </r>
  <r>
    <s v="4152-HCYK"/>
    <x v="0"/>
    <n v="58"/>
    <x v="1"/>
    <x v="0"/>
    <n v="0"/>
    <s v="No"/>
    <n v="0"/>
    <s v="KY"/>
    <s v="Female"/>
    <s v="Female"/>
    <x v="36"/>
    <s v="No"/>
    <s v="No"/>
    <x v="0"/>
    <n v="0"/>
    <x v="0"/>
    <x v="1"/>
    <s v="direct debit"/>
    <n v="12"/>
    <x v="1"/>
    <n v="12"/>
    <n v="667"/>
    <x v="0"/>
    <x v="0"/>
    <s v="2023-08-28"/>
    <d v="2023-08-28T00:00:00"/>
    <x v="1312"/>
    <s v="Alto"/>
    <s v="High"/>
    <n v="10.67350473710388"/>
    <x v="1"/>
    <s v="SMS"/>
    <s v="SMS"/>
    <b v="0"/>
    <s v="No"/>
    <s v="Gaming"/>
    <x v="0"/>
    <s v="High"/>
    <n v="0.17241379310344829"/>
    <x v="0"/>
    <x v="0"/>
  </r>
  <r>
    <s v="1039-GDDV"/>
    <x v="1"/>
    <n v="24"/>
    <x v="2"/>
    <x v="9"/>
    <n v="0"/>
    <s v="No"/>
    <n v="77"/>
    <s v="KY"/>
    <s v="Hombre"/>
    <s v="Male"/>
    <x v="59"/>
    <s v="No"/>
    <s v="No"/>
    <x v="0"/>
    <n v="0"/>
    <x v="0"/>
    <x v="1"/>
    <s v="direct debit"/>
    <n v="54"/>
    <x v="1"/>
    <n v="54"/>
    <n v="1296"/>
    <x v="1"/>
    <x v="8"/>
    <s v="2022/11/29"/>
    <d v="2022-11-29T00:00:00"/>
    <x v="1337"/>
    <s v="Bajo"/>
    <s v="Low"/>
    <n v="57.7923016477774"/>
    <x v="3"/>
    <s v="Email"/>
    <s v="Email"/>
    <b v="1"/>
    <s v="Yes"/>
    <s v="Reading"/>
    <x v="1"/>
    <s v="Medium"/>
    <n v="0.25"/>
    <x v="0"/>
    <x v="0"/>
  </r>
  <r>
    <s v="8251-EPLQ"/>
    <x v="0"/>
    <n v="11"/>
    <x v="1"/>
    <x v="31"/>
    <n v="1"/>
    <s v="Yes"/>
    <n v="0"/>
    <s v="NM"/>
    <s v="Hombre"/>
    <s v="Male"/>
    <x v="33"/>
    <s v="Yes"/>
    <s v="No"/>
    <x v="0"/>
    <n v="0"/>
    <x v="1"/>
    <x v="0"/>
    <s v="direct debit"/>
    <n v="34"/>
    <x v="1"/>
    <n v="34"/>
    <n v="378"/>
    <x v="0"/>
    <x v="0"/>
    <s v="2022-02-09"/>
    <d v="2022-02-09T00:00:00"/>
    <x v="1225"/>
    <s v="Medio"/>
    <s v="Medium"/>
    <n v="36.897031967779881"/>
    <x v="5"/>
    <s v="Teléfono"/>
    <s v="Phone"/>
    <b v="1"/>
    <s v="Yes"/>
    <s v="Reading"/>
    <x v="1"/>
    <s v="Medium"/>
    <n v="0.27272727272727271"/>
    <x v="2"/>
    <x v="2"/>
  </r>
  <r>
    <s v="1637-NTTG"/>
    <x v="1"/>
    <n v="52"/>
    <x v="4"/>
    <x v="6"/>
    <n v="1"/>
    <s v="Yes"/>
    <n v="0"/>
    <s v="HI"/>
    <s v="Hombre"/>
    <s v="Male"/>
    <x v="8"/>
    <s v="Yes"/>
    <s v="No"/>
    <x v="0"/>
    <n v="0"/>
    <x v="1"/>
    <x v="1"/>
    <s v="direct debit"/>
    <n v="54"/>
    <x v="1"/>
    <n v="54"/>
    <n v="2813"/>
    <x v="5"/>
    <x v="4"/>
    <s v="2020-10-05"/>
    <d v="2020-10-05T00:00:00"/>
    <x v="40"/>
    <s v="Medio"/>
    <s v="Medium"/>
    <n v="52.098499520366538"/>
    <x v="8"/>
    <s v="Email"/>
    <s v="Email"/>
    <b v="0"/>
    <s v="No"/>
    <s v="Running"/>
    <x v="1"/>
    <s v="High"/>
    <n v="0.17307692307692307"/>
    <x v="0"/>
    <x v="2"/>
  </r>
  <r>
    <s v="2553-FHLJ"/>
    <x v="0"/>
    <n v="56"/>
    <x v="0"/>
    <x v="7"/>
    <n v="1"/>
    <s v="Yes"/>
    <n v="0"/>
    <s v="SC"/>
    <s v="Female"/>
    <s v="Female"/>
    <x v="13"/>
    <s v="No"/>
    <s v="No"/>
    <x v="0"/>
    <n v="0"/>
    <x v="1"/>
    <x v="2"/>
    <s v="direct debit"/>
    <n v="48"/>
    <x v="1"/>
    <n v="48"/>
    <n v="2679"/>
    <x v="0"/>
    <x v="0"/>
    <s v="2022/10/12"/>
    <d v="2022-10-12T00:00:00"/>
    <x v="1338"/>
    <s v="Medio"/>
    <s v="Medium"/>
    <n v="45.838292436154248"/>
    <x v="5"/>
    <s v="Email"/>
    <s v="Email"/>
    <b v="1"/>
    <s v="Yes"/>
    <s v="Running"/>
    <x v="1"/>
    <s v="Medium"/>
    <n v="5.3571428571428568E-2"/>
    <x v="0"/>
    <x v="0"/>
  </r>
  <r>
    <s v="5881-VGEL"/>
    <x v="0"/>
    <n v="24"/>
    <x v="1"/>
    <x v="9"/>
    <n v="1"/>
    <s v="Yes"/>
    <n v="0"/>
    <s v="NC"/>
    <s v="Hombre"/>
    <s v="Male"/>
    <x v="46"/>
    <s v="No"/>
    <s v="No"/>
    <x v="0"/>
    <n v="0"/>
    <x v="0"/>
    <x v="0"/>
    <s v="CREDIT CARD"/>
    <n v="60"/>
    <x v="0"/>
    <n v="60"/>
    <n v="1465"/>
    <x v="0"/>
    <x v="0"/>
    <s v="2020/06/02"/>
    <d v="2020-06-02T00:00:00"/>
    <x v="475"/>
    <s v="Medio"/>
    <s v="Medium"/>
    <n v="58.94181113636828"/>
    <x v="5"/>
    <s v="SMS"/>
    <s v="SMS"/>
    <b v="1"/>
    <s v="Yes"/>
    <s v="Cooking"/>
    <x v="1"/>
    <s v="Medium"/>
    <n v="0.125"/>
    <x v="0"/>
    <x v="0"/>
  </r>
  <r>
    <s v="9505-OXOJ"/>
    <x v="0"/>
    <n v="21"/>
    <x v="1"/>
    <x v="0"/>
    <n v="0"/>
    <s v="No"/>
    <n v="0"/>
    <s v="OH"/>
    <s v="Hombre"/>
    <s v="Male"/>
    <x v="29"/>
    <s v="No"/>
    <s v="Yes"/>
    <x v="0"/>
    <n v="0"/>
    <x v="0"/>
    <x v="2"/>
    <s v="CREDIT CARD"/>
    <n v="12"/>
    <x v="0"/>
    <n v="12"/>
    <n v="247"/>
    <x v="0"/>
    <x v="0"/>
    <s v="2022-06-21"/>
    <d v="2022-06-21T00:00:00"/>
    <x v="1143"/>
    <s v="Bajo"/>
    <s v="Low"/>
    <n v="14.39281643644841"/>
    <x v="7"/>
    <s v="Teléfono"/>
    <s v="Phone"/>
    <b v="1"/>
    <s v="Yes"/>
    <s v="Gaming"/>
    <x v="0"/>
    <s v="Low"/>
    <n v="9.5238095238095233E-2"/>
    <x v="0"/>
    <x v="1"/>
  </r>
  <r>
    <s v="6390-YPYY"/>
    <x v="0"/>
    <n v="7"/>
    <x v="1"/>
    <x v="3"/>
    <n v="1"/>
    <s v="Yes"/>
    <n v="0"/>
    <s v="CO"/>
    <s v="Hombre"/>
    <s v="Male"/>
    <x v="43"/>
    <s v="No"/>
    <s v="No"/>
    <x v="1"/>
    <n v="2"/>
    <x v="1"/>
    <x v="0"/>
    <s v="CREDIT CARD"/>
    <n v="30"/>
    <x v="0"/>
    <n v="30"/>
    <n v="218"/>
    <x v="0"/>
    <x v="0"/>
    <s v="2023/12/09"/>
    <d v="2023-12-09T00:00:00"/>
    <x v="453"/>
    <s v="Medio"/>
    <s v="Medium"/>
    <n v="25.350307752520411"/>
    <x v="2"/>
    <s v="Teléfono"/>
    <s v="Phone"/>
    <b v="0"/>
    <s v="No"/>
    <s v="Reading"/>
    <x v="0"/>
    <s v="Medium"/>
    <n v="0.5714285714285714"/>
    <x v="0"/>
    <x v="0"/>
  </r>
  <r>
    <s v="3872-SZGX"/>
    <x v="0"/>
    <n v="29"/>
    <x v="1"/>
    <x v="1"/>
    <n v="1"/>
    <s v="Yes"/>
    <n v="0"/>
    <s v="CT"/>
    <s v="Hombre"/>
    <s v="Male"/>
    <x v="28"/>
    <s v="No"/>
    <s v="No"/>
    <x v="1"/>
    <n v="2"/>
    <x v="0"/>
    <x v="0"/>
    <s v="direct debit"/>
    <n v="26"/>
    <x v="1"/>
    <n v="26"/>
    <n v="766"/>
    <x v="0"/>
    <x v="0"/>
    <s v="2022/10/23"/>
    <d v="2022-10-23T00:00:00"/>
    <x v="299"/>
    <s v="Alto"/>
    <s v="High"/>
    <n v="30.224070662753931"/>
    <x v="7"/>
    <s v="Teléfono"/>
    <s v="Phone"/>
    <b v="1"/>
    <s v="Yes"/>
    <s v="Reading"/>
    <x v="1"/>
    <s v="Low"/>
    <n v="6.8965517241379309E-2"/>
    <x v="0"/>
    <x v="0"/>
  </r>
  <r>
    <s v="5768-KDUI"/>
    <x v="0"/>
    <n v="33"/>
    <x v="1"/>
    <x v="15"/>
    <n v="1"/>
    <s v="Yes"/>
    <n v="0"/>
    <s v="TX"/>
    <s v="Hombre"/>
    <s v="Male"/>
    <x v="0"/>
    <s v="No"/>
    <s v="No"/>
    <x v="0"/>
    <n v="0"/>
    <x v="0"/>
    <x v="1"/>
    <s v="direct debit"/>
    <n v="42"/>
    <x v="1"/>
    <n v="42"/>
    <n v="1358"/>
    <x v="0"/>
    <x v="0"/>
    <s v="2022-08-11"/>
    <d v="2022-08-11T00:00:00"/>
    <x v="1210"/>
    <s v="Medio"/>
    <s v="Medium"/>
    <n v="41.543481262243724"/>
    <x v="3"/>
    <s v="SMS"/>
    <s v="SMS"/>
    <b v="0"/>
    <s v="No"/>
    <s v="Running"/>
    <x v="1"/>
    <s v="Medium"/>
    <n v="0.18181818181818182"/>
    <x v="2"/>
    <x v="0"/>
  </r>
  <r>
    <s v="6671-DGJI"/>
    <x v="1"/>
    <n v="17"/>
    <x v="5"/>
    <x v="1"/>
    <n v="1"/>
    <s v="Yes"/>
    <n v="0"/>
    <s v="IA"/>
    <s v="Hombre"/>
    <s v="Male"/>
    <x v="36"/>
    <s v="No"/>
    <s v="No"/>
    <x v="0"/>
    <n v="0"/>
    <x v="1"/>
    <x v="0"/>
    <s v="direct debit"/>
    <n v="38"/>
    <x v="1"/>
    <n v="38"/>
    <n v="663"/>
    <x v="2"/>
    <x v="2"/>
    <s v="2023/11/10"/>
    <d v="2023-11-10T00:00:00"/>
    <x v="715"/>
    <s v="Medio"/>
    <s v="Medium"/>
    <n v="40.329830005579787"/>
    <x v="1"/>
    <s v="SMS"/>
    <s v="SMS"/>
    <b v="0"/>
    <s v="No"/>
    <s v="Gaming"/>
    <x v="1"/>
    <s v="High"/>
    <n v="0.58823529411764708"/>
    <x v="0"/>
    <x v="0"/>
  </r>
  <r>
    <s v="9621-MCGM"/>
    <x v="1"/>
    <n v="19"/>
    <x v="3"/>
    <x v="2"/>
    <n v="0"/>
    <s v="No"/>
    <n v="56"/>
    <s v="AR"/>
    <s v="Hombre"/>
    <s v="Male"/>
    <x v="38"/>
    <s v="No"/>
    <s v="No"/>
    <x v="0"/>
    <n v="0"/>
    <x v="0"/>
    <x v="0"/>
    <s v="CREDIT CARD"/>
    <n v="44"/>
    <x v="0"/>
    <n v="44"/>
    <n v="842"/>
    <x v="3"/>
    <x v="7"/>
    <s v="2020-06-22"/>
    <d v="2020-06-22T00:00:00"/>
    <x v="1162"/>
    <s v="Medio"/>
    <s v="Medium"/>
    <n v="35.634266953528297"/>
    <x v="8"/>
    <s v="SMS"/>
    <s v="SMS"/>
    <b v="0"/>
    <s v="No"/>
    <s v="Gaming"/>
    <x v="1"/>
    <s v="High"/>
    <n v="0.47368421052631576"/>
    <x v="0"/>
    <x v="0"/>
  </r>
  <r>
    <s v="8418-BOIJ"/>
    <x v="1"/>
    <n v="15"/>
    <x v="4"/>
    <x v="13"/>
    <n v="1"/>
    <s v="Yes"/>
    <n v="0"/>
    <s v="AL"/>
    <s v="Female"/>
    <s v="Female"/>
    <x v="46"/>
    <s v="No"/>
    <s v="No"/>
    <x v="0"/>
    <n v="0"/>
    <x v="0"/>
    <x v="0"/>
    <s v="direct debit"/>
    <n v="26"/>
    <x v="1"/>
    <n v="26"/>
    <n v="375"/>
    <x v="1"/>
    <x v="12"/>
    <s v="2022/02/13"/>
    <d v="2022-02-13T00:00:00"/>
    <x v="1257"/>
    <s v="Bajo"/>
    <s v="Low"/>
    <n v="24.840185825762319"/>
    <x v="8"/>
    <s v="Email"/>
    <s v="Email"/>
    <b v="1"/>
    <s v="Yes"/>
    <s v="Cooking"/>
    <x v="0"/>
    <s v="High"/>
    <n v="0.6"/>
    <x v="0"/>
    <x v="0"/>
  </r>
  <r>
    <s v="7545-ZNIK"/>
    <x v="1"/>
    <n v="1"/>
    <x v="3"/>
    <x v="5"/>
    <n v="1"/>
    <s v="Yes"/>
    <n v="0"/>
    <s v="CT"/>
    <s v="Female"/>
    <s v="Female"/>
    <x v="38"/>
    <s v="No"/>
    <s v="No"/>
    <x v="0"/>
    <n v="0"/>
    <x v="0"/>
    <x v="0"/>
    <s v="CREDIT CARD"/>
    <n v="26"/>
    <x v="0"/>
    <n v="26"/>
    <n v="26"/>
    <x v="5"/>
    <x v="4"/>
    <s v="2021-12-25"/>
    <d v="2021-12-25T00:00:00"/>
    <x v="1134"/>
    <s v="Bajo"/>
    <s v="Low"/>
    <n v="23.858552210942769"/>
    <x v="7"/>
    <s v="Email"/>
    <s v="Email"/>
    <b v="1"/>
    <s v="Yes"/>
    <s v="Running"/>
    <x v="0"/>
    <s v="Low"/>
    <n v="2"/>
    <x v="0"/>
    <x v="0"/>
  </r>
  <r>
    <s v="4095-ELIP"/>
    <x v="0"/>
    <n v="35"/>
    <x v="1"/>
    <x v="0"/>
    <n v="0"/>
    <s v="No"/>
    <n v="0"/>
    <s v="WA"/>
    <s v="Female"/>
    <s v="Female"/>
    <x v="9"/>
    <s v="No"/>
    <s v="No"/>
    <x v="1"/>
    <n v="4"/>
    <x v="0"/>
    <x v="0"/>
    <s v="direct debit"/>
    <n v="10"/>
    <x v="1"/>
    <n v="10"/>
    <n v="349"/>
    <x v="0"/>
    <x v="0"/>
    <s v="2020-12-12"/>
    <d v="2020-12-12T00:00:00"/>
    <x v="298"/>
    <s v="Medio"/>
    <s v="Medium"/>
    <n v="11.79861981744258"/>
    <x v="4"/>
    <s v="Email"/>
    <s v="Email"/>
    <b v="1"/>
    <s v="Yes"/>
    <s v="Gaming"/>
    <x v="0"/>
    <s v="Low"/>
    <n v="2.8571428571428571E-2"/>
    <x v="0"/>
    <x v="0"/>
  </r>
  <r>
    <s v="5843-YZUY"/>
    <x v="1"/>
    <n v="24"/>
    <x v="2"/>
    <x v="12"/>
    <n v="1"/>
    <s v="Yes"/>
    <n v="0"/>
    <s v="WI"/>
    <s v="Hombre"/>
    <s v="Male"/>
    <x v="1"/>
    <s v="No"/>
    <s v="Yes"/>
    <x v="0"/>
    <n v="0"/>
    <x v="1"/>
    <x v="0"/>
    <s v="CREDIT CARD"/>
    <n v="45"/>
    <x v="0"/>
    <n v="45"/>
    <n v="1083"/>
    <x v="3"/>
    <x v="7"/>
    <s v="2022/12/18"/>
    <d v="2022-12-18T00:00:00"/>
    <x v="240"/>
    <s v="Alto"/>
    <s v="High"/>
    <n v="45.651759386282983"/>
    <x v="5"/>
    <s v="SMS"/>
    <s v="SMS"/>
    <b v="0"/>
    <s v="No"/>
    <s v="Reading"/>
    <x v="1"/>
    <s v="Medium"/>
    <n v="0.125"/>
    <x v="0"/>
    <x v="1"/>
  </r>
  <r>
    <s v="6119-SESO"/>
    <x v="0"/>
    <n v="50"/>
    <x v="1"/>
    <x v="12"/>
    <n v="1"/>
    <s v="Yes"/>
    <n v="0"/>
    <s v="TN"/>
    <s v="Hombre"/>
    <s v="Male"/>
    <x v="7"/>
    <s v="No"/>
    <s v="No"/>
    <x v="1"/>
    <n v="2"/>
    <x v="0"/>
    <x v="1"/>
    <s v="direct debit"/>
    <n v="40"/>
    <x v="1"/>
    <n v="40"/>
    <n v="2009"/>
    <x v="0"/>
    <x v="0"/>
    <s v="2022/11/06"/>
    <d v="2022-11-06T00:00:00"/>
    <x v="821"/>
    <s v="Medio"/>
    <s v="Medium"/>
    <n v="37.497782778670953"/>
    <x v="9"/>
    <s v="Teléfono"/>
    <s v="Phone"/>
    <b v="0"/>
    <s v="No"/>
    <s v="Reading"/>
    <x v="1"/>
    <s v="Medium"/>
    <n v="0.1"/>
    <x v="0"/>
    <x v="0"/>
  </r>
  <r>
    <s v="9403-UEGH"/>
    <x v="1"/>
    <n v="3"/>
    <x v="0"/>
    <x v="4"/>
    <n v="1"/>
    <s v="Yes"/>
    <n v="0"/>
    <s v="MN"/>
    <s v="Female"/>
    <s v="Female"/>
    <x v="44"/>
    <s v="No"/>
    <s v="Yes"/>
    <x v="0"/>
    <n v="0"/>
    <x v="0"/>
    <x v="0"/>
    <s v="PAPER CHECK"/>
    <n v="57"/>
    <x v="3"/>
    <n v="57"/>
    <n v="177"/>
    <x v="3"/>
    <x v="7"/>
    <s v="2022-08-22"/>
    <d v="2022-08-22T00:00:00"/>
    <x v="999"/>
    <s v="Alto"/>
    <s v="High"/>
    <n v="61.586309471380282"/>
    <x v="2"/>
    <s v="Email"/>
    <s v="Email"/>
    <b v="0"/>
    <s v="No"/>
    <s v="Running"/>
    <x v="2"/>
    <s v="Medium"/>
    <n v="1.3333333333333333"/>
    <x v="0"/>
    <x v="1"/>
  </r>
  <r>
    <s v="5756-VCHB"/>
    <x v="0"/>
    <n v="65"/>
    <x v="1"/>
    <x v="0"/>
    <n v="0"/>
    <s v="No"/>
    <n v="0"/>
    <s v="MD"/>
    <s v="Female"/>
    <s v="Female"/>
    <x v="58"/>
    <s v="No"/>
    <s v="No"/>
    <x v="1"/>
    <n v="3"/>
    <x v="0"/>
    <x v="2"/>
    <s v="direct debit"/>
    <n v="10"/>
    <x v="1"/>
    <n v="10"/>
    <n v="644"/>
    <x v="0"/>
    <x v="0"/>
    <s v="2023/07/16"/>
    <d v="2023-07-16T00:00:00"/>
    <x v="712"/>
    <s v="Alto"/>
    <s v="High"/>
    <n v="10.94091660929683"/>
    <x v="8"/>
    <s v="Teléfono"/>
    <s v="Phone"/>
    <b v="0"/>
    <s v="No"/>
    <s v="Running"/>
    <x v="0"/>
    <s v="High"/>
    <n v="0.13846153846153847"/>
    <x v="0"/>
    <x v="0"/>
  </r>
  <r>
    <s v="5210-JTGK"/>
    <x v="1"/>
    <n v="22"/>
    <x v="1"/>
    <x v="5"/>
    <n v="0"/>
    <s v="No"/>
    <n v="64"/>
    <s v="MT"/>
    <s v="Hombre"/>
    <s v="Male"/>
    <x v="48"/>
    <s v="No"/>
    <s v="Yes"/>
    <x v="0"/>
    <n v="0"/>
    <x v="0"/>
    <x v="0"/>
    <s v="direct debit"/>
    <n v="62"/>
    <x v="1"/>
    <n v="62"/>
    <n v="1340"/>
    <x v="1"/>
    <x v="8"/>
    <s v="2021-06-16"/>
    <d v="2021-06-16T00:00:00"/>
    <x v="149"/>
    <s v="Bajo"/>
    <s v="Low"/>
    <n v="69.785448953158053"/>
    <x v="2"/>
    <s v="Email"/>
    <s v="Email"/>
    <b v="1"/>
    <s v="Yes"/>
    <s v="Running"/>
    <x v="2"/>
    <s v="Medium"/>
    <n v="0.18181818181818182"/>
    <x v="0"/>
    <x v="1"/>
  </r>
  <r>
    <s v="5776-LOAO"/>
    <x v="0"/>
    <n v="16"/>
    <x v="1"/>
    <x v="8"/>
    <n v="1"/>
    <s v="Yes"/>
    <n v="0"/>
    <s v="HI"/>
    <s v="Female"/>
    <s v="Female"/>
    <x v="22"/>
    <s v="Yes"/>
    <s v="No"/>
    <x v="1"/>
    <n v="4"/>
    <x v="0"/>
    <x v="0"/>
    <s v="CREDIT CARD"/>
    <n v="38"/>
    <x v="0"/>
    <n v="38"/>
    <n v="602"/>
    <x v="0"/>
    <x v="0"/>
    <s v="2022/01/24"/>
    <d v="2022-01-24T00:00:00"/>
    <x v="958"/>
    <s v="Bajo"/>
    <s v="Low"/>
    <n v="34.787909828354557"/>
    <x v="6"/>
    <s v="Email"/>
    <s v="Email"/>
    <b v="0"/>
    <s v="No"/>
    <s v="Gaming"/>
    <x v="1"/>
    <s v="High"/>
    <n v="0.5"/>
    <x v="1"/>
    <x v="2"/>
  </r>
  <r>
    <s v="5372-SAIN"/>
    <x v="0"/>
    <n v="19"/>
    <x v="1"/>
    <x v="18"/>
    <n v="1"/>
    <s v="Yes"/>
    <n v="0"/>
    <s v="TN"/>
    <s v="Hombre"/>
    <s v="Male"/>
    <x v="20"/>
    <s v="Yes"/>
    <s v="No"/>
    <x v="0"/>
    <n v="0"/>
    <x v="1"/>
    <x v="0"/>
    <s v="direct debit"/>
    <n v="25"/>
    <x v="1"/>
    <n v="25"/>
    <n v="467"/>
    <x v="0"/>
    <x v="0"/>
    <s v="2020/10/26"/>
    <d v="2020-10-26T00:00:00"/>
    <x v="19"/>
    <s v="Bajo"/>
    <s v="Low"/>
    <n v="27.577667674428401"/>
    <x v="2"/>
    <s v="Teléfono"/>
    <s v="Phone"/>
    <b v="1"/>
    <s v="Yes"/>
    <s v="Gaming"/>
    <x v="0"/>
    <s v="Medium"/>
    <n v="0.21052631578947367"/>
    <x v="0"/>
    <x v="2"/>
  </r>
  <r>
    <s v="3836-LEPS"/>
    <x v="0"/>
    <n v="33"/>
    <x v="1"/>
    <x v="0"/>
    <n v="0"/>
    <s v="No"/>
    <n v="0"/>
    <s v="CT"/>
    <s v="Female"/>
    <s v="Female"/>
    <x v="10"/>
    <s v="No"/>
    <s v="No"/>
    <x v="0"/>
    <n v="0"/>
    <x v="0"/>
    <x v="0"/>
    <s v="CREDIT CARD"/>
    <n v="13"/>
    <x v="0"/>
    <n v="13"/>
    <n v="435"/>
    <x v="0"/>
    <x v="0"/>
    <s v="2023-07-06"/>
    <d v="2023-07-06T00:00:00"/>
    <x v="26"/>
    <s v="Bajo"/>
    <s v="Low"/>
    <n v="12.784372950007841"/>
    <x v="2"/>
    <s v="Email"/>
    <s v="Email"/>
    <b v="1"/>
    <s v="Yes"/>
    <s v="Reading"/>
    <x v="0"/>
    <s v="Medium"/>
    <n v="0.12121212121212122"/>
    <x v="0"/>
    <x v="0"/>
  </r>
  <r>
    <s v="2072-ZMOC"/>
    <x v="0"/>
    <n v="1"/>
    <x v="1"/>
    <x v="6"/>
    <n v="1"/>
    <s v="Yes"/>
    <n v="0"/>
    <s v="HI"/>
    <s v="Female"/>
    <s v="Female"/>
    <x v="8"/>
    <s v="Yes"/>
    <s v="No"/>
    <x v="0"/>
    <n v="0"/>
    <x v="0"/>
    <x v="0"/>
    <s v="direct debit"/>
    <n v="26"/>
    <x v="1"/>
    <n v="26"/>
    <n v="26"/>
    <x v="0"/>
    <x v="0"/>
    <s v="2020-06-17"/>
    <d v="2020-06-17T00:00:00"/>
    <x v="205"/>
    <s v="Bajo"/>
    <s v="Low"/>
    <n v="29.103929922272719"/>
    <x v="5"/>
    <s v="Teléfono"/>
    <s v="Phone"/>
    <b v="1"/>
    <s v="Yes"/>
    <s v="Gaming"/>
    <x v="0"/>
    <s v="Medium"/>
    <n v="3"/>
    <x v="0"/>
    <x v="2"/>
  </r>
  <r>
    <s v="2450-DVOF"/>
    <x v="0"/>
    <n v="61"/>
    <x v="1"/>
    <x v="20"/>
    <n v="0"/>
    <s v="No"/>
    <n v="66"/>
    <s v="MN"/>
    <s v="Hombre"/>
    <s v="Male"/>
    <x v="32"/>
    <s v="Yes"/>
    <s v="No"/>
    <x v="1"/>
    <n v="4"/>
    <x v="0"/>
    <x v="0"/>
    <s v="direct debit"/>
    <n v="40"/>
    <x v="1"/>
    <n v="40"/>
    <n v="2459"/>
    <x v="0"/>
    <x v="0"/>
    <s v="2021/10/22"/>
    <d v="2021-10-22T00:00:00"/>
    <x v="959"/>
    <s v="Medio"/>
    <s v="Medium"/>
    <n v="47.550573097259537"/>
    <x v="1"/>
    <s v="SMS"/>
    <s v="SMS"/>
    <b v="1"/>
    <s v="Yes"/>
    <s v="Cooking"/>
    <x v="1"/>
    <s v="High"/>
    <n v="0.16393442622950818"/>
    <x v="2"/>
    <x v="2"/>
  </r>
  <r>
    <s v="4952-THCQ"/>
    <x v="1"/>
    <n v="5"/>
    <x v="4"/>
    <x v="17"/>
    <n v="1"/>
    <s v="Yes"/>
    <n v="0"/>
    <s v="AR"/>
    <s v="Hombre"/>
    <s v="Male"/>
    <x v="33"/>
    <s v="Yes"/>
    <s v="No"/>
    <x v="0"/>
    <n v="0"/>
    <x v="0"/>
    <x v="0"/>
    <s v="direct debit"/>
    <n v="18"/>
    <x v="1"/>
    <n v="18"/>
    <n v="85"/>
    <x v="1"/>
    <x v="8"/>
    <s v="2020-01-24"/>
    <d v="2020-01-24T00:00:00"/>
    <x v="1339"/>
    <s v="Medio"/>
    <s v="Medium"/>
    <n v="21.037841405394381"/>
    <x v="8"/>
    <s v="SMS"/>
    <s v="SMS"/>
    <b v="1"/>
    <s v="Yes"/>
    <s v="Gaming"/>
    <x v="0"/>
    <s v="High"/>
    <n v="1.8"/>
    <x v="2"/>
    <x v="2"/>
  </r>
  <r>
    <s v="1917-TYXP"/>
    <x v="0"/>
    <n v="56"/>
    <x v="1"/>
    <x v="0"/>
    <n v="0"/>
    <s v="No"/>
    <n v="0"/>
    <s v="WY"/>
    <s v="Female"/>
    <s v="Female"/>
    <x v="20"/>
    <s v="Yes"/>
    <s v="No"/>
    <x v="1"/>
    <n v="2"/>
    <x v="0"/>
    <x v="2"/>
    <s v="CREDIT CARD"/>
    <n v="6"/>
    <x v="0"/>
    <n v="6"/>
    <n v="318"/>
    <x v="0"/>
    <x v="0"/>
    <s v="2021-06-21"/>
    <d v="2021-06-21T00:00:00"/>
    <x v="1340"/>
    <s v="Alto"/>
    <s v="High"/>
    <n v="6.3860032591291542"/>
    <x v="5"/>
    <s v="Email"/>
    <s v="Email"/>
    <b v="0"/>
    <s v="No"/>
    <s v="Running"/>
    <x v="0"/>
    <s v="Medium"/>
    <n v="5.3571428571428568E-2"/>
    <x v="0"/>
    <x v="2"/>
  </r>
  <r>
    <s v="5846-GACF"/>
    <x v="0"/>
    <n v="38"/>
    <x v="2"/>
    <x v="10"/>
    <n v="1"/>
    <s v="Yes"/>
    <n v="0"/>
    <s v="MN"/>
    <s v="Female"/>
    <s v="Female"/>
    <x v="47"/>
    <s v="Yes"/>
    <s v="No"/>
    <x v="0"/>
    <n v="0"/>
    <x v="0"/>
    <x v="1"/>
    <s v="CREDIT CARD"/>
    <n v="24"/>
    <x v="0"/>
    <n v="24"/>
    <n v="921"/>
    <x v="0"/>
    <x v="0"/>
    <s v="2023/06/08"/>
    <d v="2023-06-08T00:00:00"/>
    <x v="995"/>
    <s v="Medio"/>
    <s v="Medium"/>
    <n v="23.544911656800831"/>
    <x v="7"/>
    <s v="Email"/>
    <s v="Email"/>
    <b v="1"/>
    <s v="Yes"/>
    <s v="Cooking"/>
    <x v="0"/>
    <s v="Low"/>
    <n v="5.2631578947368418E-2"/>
    <x v="2"/>
    <x v="2"/>
  </r>
  <r>
    <s v="9488-FZIX"/>
    <x v="0"/>
    <n v="60"/>
    <x v="1"/>
    <x v="0"/>
    <n v="0"/>
    <s v="No"/>
    <n v="0"/>
    <s v="CT"/>
    <s v="Female"/>
    <s v="Female"/>
    <x v="5"/>
    <s v="No"/>
    <s v="No"/>
    <x v="0"/>
    <n v="0"/>
    <x v="0"/>
    <x v="2"/>
    <s v="direct debit"/>
    <n v="15"/>
    <x v="1"/>
    <n v="15"/>
    <n v="875"/>
    <x v="0"/>
    <x v="0"/>
    <s v="2021/01/07"/>
    <d v="2021-01-07T00:00:00"/>
    <x v="280"/>
    <s v="Bajo"/>
    <s v="Low"/>
    <n v="13.55040766065571"/>
    <x v="7"/>
    <s v="Teléfono"/>
    <s v="Phone"/>
    <b v="0"/>
    <s v="No"/>
    <s v="Running"/>
    <x v="0"/>
    <s v="Low"/>
    <n v="3.3333333333333333E-2"/>
    <x v="0"/>
    <x v="0"/>
  </r>
  <r>
    <s v="3547-XVAK"/>
    <x v="0"/>
    <n v="37"/>
    <x v="1"/>
    <x v="7"/>
    <n v="1"/>
    <s v="Yes"/>
    <n v="0"/>
    <s v="MA"/>
    <s v="Hombre"/>
    <s v="Male"/>
    <x v="12"/>
    <s v="No"/>
    <s v="No"/>
    <x v="0"/>
    <n v="0"/>
    <x v="1"/>
    <x v="1"/>
    <s v="PAPER CHECK"/>
    <n v="19"/>
    <x v="3"/>
    <n v="19"/>
    <n v="694"/>
    <x v="0"/>
    <x v="0"/>
    <s v="2022-02-21"/>
    <d v="2022-02-21T00:00:00"/>
    <x v="95"/>
    <s v="Bajo"/>
    <s v="Low"/>
    <n v="15.30575832092984"/>
    <x v="4"/>
    <s v="Teléfono"/>
    <s v="Phone"/>
    <b v="0"/>
    <s v="No"/>
    <s v="Cooking"/>
    <x v="0"/>
    <s v="Low"/>
    <n v="2.7027027027027029E-2"/>
    <x v="0"/>
    <x v="0"/>
  </r>
  <r>
    <s v="5911-QWER"/>
    <x v="0"/>
    <n v="46"/>
    <x v="1"/>
    <x v="22"/>
    <n v="0"/>
    <s v="No"/>
    <n v="12"/>
    <s v="OH"/>
    <s v="Female"/>
    <s v="Female"/>
    <x v="28"/>
    <s v="No"/>
    <s v="No"/>
    <x v="1"/>
    <n v="3"/>
    <x v="1"/>
    <x v="2"/>
    <s v="CREDIT CARD"/>
    <n v="28"/>
    <x v="0"/>
    <n v="28"/>
    <n v="1279"/>
    <x v="0"/>
    <x v="0"/>
    <s v="2021/02/06"/>
    <d v="2021-02-06T00:00:00"/>
    <x v="1315"/>
    <s v="Alto"/>
    <s v="High"/>
    <n v="23.3691607521077"/>
    <x v="0"/>
    <s v="SMS"/>
    <s v="SMS"/>
    <b v="1"/>
    <s v="Yes"/>
    <s v="Reading"/>
    <x v="0"/>
    <s v="Low"/>
    <n v="0"/>
    <x v="2"/>
    <x v="0"/>
  </r>
  <r>
    <s v="2270-DZUO"/>
    <x v="1"/>
    <n v="7"/>
    <x v="3"/>
    <x v="9"/>
    <n v="1"/>
    <s v="Yes"/>
    <n v="0"/>
    <s v="WA"/>
    <s v="Hombre"/>
    <s v="Male"/>
    <x v="3"/>
    <s v="No"/>
    <s v="No"/>
    <x v="0"/>
    <n v="0"/>
    <x v="0"/>
    <x v="0"/>
    <s v="direct debit"/>
    <n v="34"/>
    <x v="1"/>
    <n v="34"/>
    <n v="226"/>
    <x v="2"/>
    <x v="2"/>
    <s v="2021-11-21"/>
    <d v="2021-11-21T00:00:00"/>
    <x v="1133"/>
    <s v="Alto"/>
    <s v="High"/>
    <n v="29.975266886349779"/>
    <x v="9"/>
    <s v="Teléfono"/>
    <s v="Phone"/>
    <b v="0"/>
    <s v="No"/>
    <s v="Cooking"/>
    <x v="0"/>
    <s v="Medium"/>
    <n v="0.7142857142857143"/>
    <x v="0"/>
    <x v="0"/>
  </r>
  <r>
    <s v="9636-WJDY"/>
    <x v="0"/>
    <n v="44"/>
    <x v="1"/>
    <x v="3"/>
    <n v="1"/>
    <s v="Yes"/>
    <n v="0"/>
    <s v="MS"/>
    <s v="Hombre"/>
    <s v="Male"/>
    <x v="21"/>
    <s v="No"/>
    <s v="No"/>
    <x v="0"/>
    <n v="0"/>
    <x v="0"/>
    <x v="1"/>
    <s v="direct debit"/>
    <n v="32"/>
    <x v="1"/>
    <n v="32"/>
    <n v="1384"/>
    <x v="0"/>
    <x v="0"/>
    <s v="2023/09/21"/>
    <d v="2023-09-21T00:00:00"/>
    <x v="77"/>
    <s v="Bajo"/>
    <s v="Low"/>
    <n v="29.974884349306539"/>
    <x v="3"/>
    <s v="Teléfono"/>
    <s v="Phone"/>
    <b v="0"/>
    <s v="No"/>
    <s v="Reading"/>
    <x v="0"/>
    <s v="Medium"/>
    <n v="0.13636363636363635"/>
    <x v="0"/>
    <x v="0"/>
  </r>
  <r>
    <s v="3369-WQWB"/>
    <x v="0"/>
    <n v="44"/>
    <x v="1"/>
    <x v="18"/>
    <n v="1"/>
    <s v="Yes"/>
    <n v="0"/>
    <s v="KS"/>
    <s v="Hombre"/>
    <s v="Male"/>
    <x v="10"/>
    <s v="No"/>
    <s v="No"/>
    <x v="0"/>
    <n v="0"/>
    <x v="1"/>
    <x v="2"/>
    <s v="direct debit"/>
    <n v="34"/>
    <x v="1"/>
    <n v="34"/>
    <n v="1485"/>
    <x v="0"/>
    <x v="0"/>
    <s v="2021/02/04"/>
    <d v="2021-02-04T00:00:00"/>
    <x v="973"/>
    <s v="Alto"/>
    <s v="High"/>
    <n v="32.719890956156682"/>
    <x v="4"/>
    <s v="Email"/>
    <s v="Email"/>
    <b v="0"/>
    <s v="No"/>
    <s v="Gaming"/>
    <x v="1"/>
    <s v="Low"/>
    <n v="2.2727272727272728E-2"/>
    <x v="0"/>
    <x v="0"/>
  </r>
  <r>
    <s v="0013-IXQX"/>
    <x v="0"/>
    <n v="15"/>
    <x v="1"/>
    <x v="23"/>
    <n v="1"/>
    <s v="Yes"/>
    <n v="0"/>
    <s v="MS"/>
    <s v="Female"/>
    <s v="Female"/>
    <x v="20"/>
    <s v="Yes"/>
    <s v="No"/>
    <x v="0"/>
    <n v="0"/>
    <x v="0"/>
    <x v="0"/>
    <s v="direct debit"/>
    <n v="37"/>
    <x v="1"/>
    <n v="37"/>
    <n v="553"/>
    <x v="0"/>
    <x v="0"/>
    <s v="2020-01-19"/>
    <d v="2020-01-19T00:00:00"/>
    <x v="1088"/>
    <s v="Alto"/>
    <s v="High"/>
    <n v="30.895365987229169"/>
    <x v="7"/>
    <s v="Teléfono"/>
    <s v="Phone"/>
    <b v="0"/>
    <s v="No"/>
    <s v="Reading"/>
    <x v="1"/>
    <s v="Low"/>
    <n v="0.13333333333333333"/>
    <x v="0"/>
    <x v="2"/>
  </r>
  <r>
    <s v="3074-HNDN"/>
    <x v="0"/>
    <n v="32"/>
    <x v="1"/>
    <x v="1"/>
    <n v="0"/>
    <s v="No"/>
    <n v="8"/>
    <s v="IL"/>
    <s v="Female"/>
    <s v="Female"/>
    <x v="43"/>
    <s v="No"/>
    <s v="No"/>
    <x v="1"/>
    <n v="5"/>
    <x v="1"/>
    <x v="1"/>
    <s v="direct debit"/>
    <n v="35"/>
    <x v="1"/>
    <n v="35"/>
    <n v="1132"/>
    <x v="0"/>
    <x v="0"/>
    <s v="2020-07-31"/>
    <d v="2020-07-31T00:00:00"/>
    <x v="745"/>
    <s v="Medio"/>
    <s v="Medium"/>
    <n v="39.791723804526562"/>
    <x v="6"/>
    <s v="Teléfono"/>
    <s v="Phone"/>
    <b v="1"/>
    <s v="Yes"/>
    <s v="Reading"/>
    <x v="1"/>
    <s v="High"/>
    <n v="0.25"/>
    <x v="0"/>
    <x v="0"/>
  </r>
  <r>
    <s v="0666-PMDU"/>
    <x v="1"/>
    <n v="1"/>
    <x v="2"/>
    <x v="18"/>
    <n v="1"/>
    <s v="Yes"/>
    <n v="0"/>
    <s v="HI"/>
    <s v="Female"/>
    <s v="Female"/>
    <x v="8"/>
    <s v="Yes"/>
    <s v="No"/>
    <x v="0"/>
    <n v="0"/>
    <x v="0"/>
    <x v="0"/>
    <s v="direct debit"/>
    <n v="34"/>
    <x v="1"/>
    <n v="34"/>
    <n v="34"/>
    <x v="2"/>
    <x v="15"/>
    <s v="2022-11-30"/>
    <d v="2022-11-30T00:00:00"/>
    <x v="771"/>
    <s v="Medio"/>
    <s v="Medium"/>
    <n v="29.949431028818331"/>
    <x v="10"/>
    <s v="Teléfono"/>
    <s v="Phone"/>
    <b v="0"/>
    <s v="No"/>
    <s v="Reading"/>
    <x v="0"/>
    <s v="Medium"/>
    <n v="7"/>
    <x v="0"/>
    <x v="2"/>
  </r>
  <r>
    <s v="0610-GPPF"/>
    <x v="0"/>
    <n v="8"/>
    <x v="2"/>
    <x v="3"/>
    <n v="1"/>
    <s v="Yes"/>
    <n v="0"/>
    <s v="MD"/>
    <s v="Hombre"/>
    <s v="Male"/>
    <x v="45"/>
    <s v="No"/>
    <s v="No"/>
    <x v="1"/>
    <n v="4"/>
    <x v="0"/>
    <x v="0"/>
    <s v="CREDIT CARD"/>
    <n v="28"/>
    <x v="0"/>
    <n v="28"/>
    <n v="233"/>
    <x v="0"/>
    <x v="0"/>
    <s v="2023-02-13"/>
    <d v="2023-02-13T00:00:00"/>
    <x v="1226"/>
    <s v="Medio"/>
    <s v="Medium"/>
    <n v="28.50299329040762"/>
    <x v="8"/>
    <s v="Email"/>
    <s v="Email"/>
    <b v="1"/>
    <s v="Yes"/>
    <s v="Reading"/>
    <x v="0"/>
    <s v="High"/>
    <n v="1.125"/>
    <x v="0"/>
    <x v="0"/>
  </r>
  <r>
    <s v="1503-NKLB"/>
    <x v="0"/>
    <n v="34"/>
    <x v="1"/>
    <x v="12"/>
    <n v="1"/>
    <s v="Yes"/>
    <n v="0"/>
    <s v="IA"/>
    <s v="Hombre"/>
    <s v="Male"/>
    <x v="46"/>
    <s v="No"/>
    <s v="No"/>
    <x v="0"/>
    <n v="0"/>
    <x v="0"/>
    <x v="0"/>
    <s v="direct debit"/>
    <n v="50"/>
    <x v="1"/>
    <n v="50"/>
    <n v="1664"/>
    <x v="0"/>
    <x v="0"/>
    <s v="2020/11/07"/>
    <d v="2020-11-07T00:00:00"/>
    <x v="638"/>
    <s v="Bajo"/>
    <s v="Low"/>
    <n v="50.787113573506858"/>
    <x v="2"/>
    <s v="SMS"/>
    <s v="SMS"/>
    <b v="1"/>
    <s v="Yes"/>
    <s v="Reading"/>
    <x v="1"/>
    <s v="Medium"/>
    <n v="0.11764705882352941"/>
    <x v="0"/>
    <x v="0"/>
  </r>
  <r>
    <s v="6361-ZMWO"/>
    <x v="0"/>
    <n v="33"/>
    <x v="1"/>
    <x v="3"/>
    <n v="1"/>
    <s v="Yes"/>
    <n v="0"/>
    <s v="DE"/>
    <s v="Hombre"/>
    <s v="Male"/>
    <x v="61"/>
    <s v="No"/>
    <s v="Yes"/>
    <x v="0"/>
    <n v="0"/>
    <x v="0"/>
    <x v="0"/>
    <s v="direct debit"/>
    <n v="53"/>
    <x v="1"/>
    <n v="53"/>
    <n v="1733"/>
    <x v="0"/>
    <x v="0"/>
    <s v="2020/12/21"/>
    <d v="2020-12-21T00:00:00"/>
    <x v="1294"/>
    <s v="Bajo"/>
    <s v="Low"/>
    <n v="61.672679153171643"/>
    <x v="7"/>
    <s v="Email"/>
    <s v="Email"/>
    <b v="0"/>
    <s v="No"/>
    <s v="Cooking"/>
    <x v="2"/>
    <s v="Low"/>
    <n v="6.0606060606060608E-2"/>
    <x v="0"/>
    <x v="1"/>
  </r>
  <r>
    <s v="6088-QQOA"/>
    <x v="1"/>
    <n v="41"/>
    <x v="1"/>
    <x v="1"/>
    <n v="1"/>
    <s v="Yes"/>
    <n v="0"/>
    <s v="ID"/>
    <s v="Female"/>
    <s v="Female"/>
    <x v="30"/>
    <s v="No"/>
    <s v="Yes"/>
    <x v="0"/>
    <n v="0"/>
    <x v="1"/>
    <x v="0"/>
    <s v="direct debit"/>
    <n v="58"/>
    <x v="1"/>
    <n v="58"/>
    <n v="2411"/>
    <x v="2"/>
    <x v="15"/>
    <s v="2021-11-30"/>
    <d v="2021-11-30T00:00:00"/>
    <x v="596"/>
    <s v="Alto"/>
    <s v="High"/>
    <n v="66.337893378978947"/>
    <x v="8"/>
    <s v="Email"/>
    <s v="Email"/>
    <b v="0"/>
    <s v="No"/>
    <s v="Running"/>
    <x v="2"/>
    <s v="High"/>
    <n v="0.21951219512195122"/>
    <x v="0"/>
    <x v="1"/>
  </r>
  <r>
    <s v="2330-SQWN"/>
    <x v="1"/>
    <n v="1"/>
    <x v="4"/>
    <x v="3"/>
    <n v="1"/>
    <s v="Yes"/>
    <n v="0"/>
    <s v="NJ"/>
    <s v="Hombre"/>
    <s v="Male"/>
    <x v="5"/>
    <s v="No"/>
    <s v="No"/>
    <x v="0"/>
    <n v="0"/>
    <x v="0"/>
    <x v="0"/>
    <s v="PAPER CHECK"/>
    <n v="31"/>
    <x v="3"/>
    <n v="31"/>
    <n v="31"/>
    <x v="1"/>
    <x v="8"/>
    <s v="2023/01/16"/>
    <d v="2023-01-16T00:00:00"/>
    <x v="149"/>
    <s v="Alto"/>
    <s v="High"/>
    <n v="32.596318918180181"/>
    <x v="1"/>
    <s v="SMS"/>
    <s v="SMS"/>
    <b v="0"/>
    <s v="No"/>
    <s v="Cooking"/>
    <x v="1"/>
    <s v="High"/>
    <n v="10"/>
    <x v="0"/>
    <x v="0"/>
  </r>
  <r>
    <s v="2497-EDSN"/>
    <x v="0"/>
    <n v="53"/>
    <x v="1"/>
    <x v="7"/>
    <n v="1"/>
    <s v="Yes"/>
    <n v="0"/>
    <s v="WI"/>
    <s v="Hombre"/>
    <s v="Male"/>
    <x v="24"/>
    <s v="No"/>
    <s v="No"/>
    <x v="0"/>
    <n v="0"/>
    <x v="1"/>
    <x v="1"/>
    <s v="CREDIT CARD"/>
    <n v="52"/>
    <x v="0"/>
    <n v="52"/>
    <n v="2773"/>
    <x v="0"/>
    <x v="0"/>
    <s v="2023-01-11"/>
    <d v="2023-01-11T00:00:00"/>
    <x v="311"/>
    <s v="Medio"/>
    <s v="Medium"/>
    <n v="56.029099305823053"/>
    <x v="8"/>
    <s v="SMS"/>
    <s v="SMS"/>
    <b v="0"/>
    <s v="No"/>
    <s v="Running"/>
    <x v="1"/>
    <s v="High"/>
    <n v="0.16981132075471697"/>
    <x v="0"/>
    <x v="0"/>
  </r>
  <r>
    <s v="6271-RLQY"/>
    <x v="0"/>
    <n v="23"/>
    <x v="1"/>
    <x v="28"/>
    <n v="1"/>
    <s v="Yes"/>
    <n v="0"/>
    <s v="VA"/>
    <s v="Hombre"/>
    <s v="Male"/>
    <x v="40"/>
    <s v="Yes"/>
    <s v="No"/>
    <x v="0"/>
    <n v="0"/>
    <x v="0"/>
    <x v="1"/>
    <s v="direct debit"/>
    <n v="34"/>
    <x v="1"/>
    <n v="34"/>
    <n v="772"/>
    <x v="0"/>
    <x v="0"/>
    <s v="2022/05/01"/>
    <d v="2022-05-01T00:00:00"/>
    <x v="566"/>
    <s v="Medio"/>
    <s v="Medium"/>
    <n v="37.281836377114281"/>
    <x v="5"/>
    <s v="Teléfono"/>
    <s v="Phone"/>
    <b v="0"/>
    <s v="No"/>
    <s v="Reading"/>
    <x v="1"/>
    <s v="Medium"/>
    <n v="0.13043478260869565"/>
    <x v="1"/>
    <x v="2"/>
  </r>
  <r>
    <s v="4916-APQL"/>
    <x v="0"/>
    <n v="40"/>
    <x v="1"/>
    <x v="1"/>
    <n v="1"/>
    <s v="Yes"/>
    <n v="0"/>
    <s v="SC"/>
    <s v="Hombre"/>
    <s v="Male"/>
    <x v="39"/>
    <s v="No"/>
    <s v="No"/>
    <x v="0"/>
    <n v="0"/>
    <x v="0"/>
    <x v="2"/>
    <s v="direct debit"/>
    <n v="26"/>
    <x v="1"/>
    <n v="26"/>
    <n v="1049"/>
    <x v="0"/>
    <x v="0"/>
    <s v="2021/06/03"/>
    <d v="2021-06-03T00:00:00"/>
    <x v="471"/>
    <s v="Alto"/>
    <s v="High"/>
    <n v="27.942406293739062"/>
    <x v="4"/>
    <s v="Teléfono"/>
    <s v="Phone"/>
    <b v="1"/>
    <s v="Yes"/>
    <s v="Running"/>
    <x v="0"/>
    <s v="Low"/>
    <n v="2.5000000000000001E-2"/>
    <x v="0"/>
    <x v="0"/>
  </r>
  <r>
    <s v="1056-ZSEU"/>
    <x v="0"/>
    <n v="15"/>
    <x v="1"/>
    <x v="4"/>
    <n v="1"/>
    <s v="Yes"/>
    <n v="0"/>
    <s v="CT"/>
    <s v="Female"/>
    <s v="Female"/>
    <x v="11"/>
    <s v="No"/>
    <s v="No"/>
    <x v="0"/>
    <n v="0"/>
    <x v="1"/>
    <x v="0"/>
    <s v="PAPER CHECK"/>
    <n v="53"/>
    <x v="3"/>
    <n v="53"/>
    <n v="806"/>
    <x v="0"/>
    <x v="0"/>
    <s v="2020-03-09"/>
    <d v="2020-03-09T00:00:00"/>
    <x v="244"/>
    <s v="Bajo"/>
    <s v="Low"/>
    <n v="54.719076374232607"/>
    <x v="7"/>
    <s v="SMS"/>
    <s v="SMS"/>
    <b v="1"/>
    <s v="Yes"/>
    <s v="Cooking"/>
    <x v="1"/>
    <s v="Low"/>
    <n v="0.13333333333333333"/>
    <x v="0"/>
    <x v="0"/>
  </r>
  <r>
    <s v="3196-JIPD"/>
    <x v="0"/>
    <n v="25"/>
    <x v="1"/>
    <x v="6"/>
    <n v="1"/>
    <s v="Yes"/>
    <n v="0"/>
    <s v="DC"/>
    <s v="Hombre"/>
    <s v="Male"/>
    <x v="8"/>
    <s v="Yes"/>
    <s v="No"/>
    <x v="0"/>
    <n v="0"/>
    <x v="1"/>
    <x v="2"/>
    <s v="direct debit"/>
    <n v="40"/>
    <x v="1"/>
    <n v="40"/>
    <n v="1020"/>
    <x v="0"/>
    <x v="0"/>
    <s v="2023/10/18"/>
    <d v="2023-10-18T00:00:00"/>
    <x v="1341"/>
    <s v="Medio"/>
    <s v="Medium"/>
    <n v="40.103585500025929"/>
    <x v="8"/>
    <s v="Teléfono"/>
    <s v="Phone"/>
    <b v="1"/>
    <s v="Yes"/>
    <s v="Reading"/>
    <x v="1"/>
    <s v="High"/>
    <n v="0.36"/>
    <x v="0"/>
    <x v="2"/>
  </r>
  <r>
    <s v="7804-WNUA"/>
    <x v="0"/>
    <n v="60"/>
    <x v="1"/>
    <x v="0"/>
    <n v="0"/>
    <s v="No"/>
    <n v="0"/>
    <s v="ND"/>
    <s v="Female"/>
    <s v="Female"/>
    <x v="12"/>
    <s v="No"/>
    <s v="No"/>
    <x v="1"/>
    <n v="6"/>
    <x v="0"/>
    <x v="2"/>
    <s v="direct debit"/>
    <n v="6"/>
    <x v="1"/>
    <n v="6"/>
    <n v="379"/>
    <x v="0"/>
    <x v="0"/>
    <s v="2022-01-26"/>
    <d v="2022-01-26T00:00:00"/>
    <x v="218"/>
    <s v="Alto"/>
    <s v="High"/>
    <n v="6.0677839371134521"/>
    <x v="6"/>
    <s v="Email"/>
    <s v="Email"/>
    <b v="0"/>
    <s v="No"/>
    <s v="Gaming"/>
    <x v="0"/>
    <s v="High"/>
    <n v="0.13333333333333333"/>
    <x v="0"/>
    <x v="0"/>
  </r>
  <r>
    <s v="9585-VLWP"/>
    <x v="0"/>
    <n v="6"/>
    <x v="0"/>
    <x v="4"/>
    <n v="1"/>
    <s v="Yes"/>
    <n v="0"/>
    <s v="NJ"/>
    <s v="Hombre"/>
    <s v="Male"/>
    <x v="36"/>
    <s v="No"/>
    <s v="No"/>
    <x v="0"/>
    <n v="0"/>
    <x v="0"/>
    <x v="0"/>
    <s v="direct debit"/>
    <n v="39"/>
    <x v="1"/>
    <n v="39"/>
    <n v="224"/>
    <x v="0"/>
    <x v="0"/>
    <s v="2021-12-13"/>
    <d v="2021-12-13T00:00:00"/>
    <x v="233"/>
    <s v="Alto"/>
    <s v="High"/>
    <n v="32.778731754438198"/>
    <x v="6"/>
    <s v="Email"/>
    <s v="Email"/>
    <b v="1"/>
    <s v="Yes"/>
    <s v="Reading"/>
    <x v="1"/>
    <s v="High"/>
    <n v="1.3333333333333333"/>
    <x v="0"/>
    <x v="0"/>
  </r>
  <r>
    <s v="3106-PDGO"/>
    <x v="1"/>
    <n v="47"/>
    <x v="3"/>
    <x v="2"/>
    <n v="1"/>
    <s v="Yes"/>
    <n v="0"/>
    <s v="AZ"/>
    <s v="Female"/>
    <s v="Female"/>
    <x v="1"/>
    <s v="No"/>
    <s v="Yes"/>
    <x v="0"/>
    <n v="0"/>
    <x v="0"/>
    <x v="0"/>
    <s v="direct debit"/>
    <n v="43"/>
    <x v="1"/>
    <n v="43"/>
    <n v="2008"/>
    <x v="1"/>
    <x v="8"/>
    <s v="2023/08/18"/>
    <d v="2023-08-18T00:00:00"/>
    <x v="432"/>
    <s v="Medio"/>
    <s v="Medium"/>
    <n v="50.836438859269258"/>
    <x v="4"/>
    <s v="Teléfono"/>
    <s v="Phone"/>
    <b v="1"/>
    <s v="Yes"/>
    <s v="Cooking"/>
    <x v="1"/>
    <s v="Low"/>
    <n v="2.1276595744680851E-2"/>
    <x v="0"/>
    <x v="1"/>
  </r>
  <r>
    <s v="9370-UKHS"/>
    <x v="1"/>
    <n v="1"/>
    <x v="3"/>
    <x v="7"/>
    <n v="1"/>
    <s v="Yes"/>
    <n v="0"/>
    <s v="VA"/>
    <s v="Female"/>
    <s v="Female"/>
    <x v="27"/>
    <s v="No"/>
    <s v="Yes"/>
    <x v="0"/>
    <n v="0"/>
    <x v="0"/>
    <x v="0"/>
    <s v="CREDIT CARD"/>
    <n v="30"/>
    <x v="0"/>
    <n v="30"/>
    <n v="30"/>
    <x v="1"/>
    <x v="6"/>
    <s v="2023/12/02"/>
    <d v="2023-12-02T00:00:00"/>
    <x v="1140"/>
    <s v="Medio"/>
    <s v="Medium"/>
    <n v="25.166217924812909"/>
    <x v="9"/>
    <s v="Teléfono"/>
    <s v="Phone"/>
    <b v="1"/>
    <s v="Yes"/>
    <s v="Cooking"/>
    <x v="0"/>
    <s v="Medium"/>
    <n v="5"/>
    <x v="0"/>
    <x v="1"/>
  </r>
  <r>
    <s v="8797-BNAG"/>
    <x v="0"/>
    <n v="59"/>
    <x v="2"/>
    <x v="23"/>
    <n v="1"/>
    <s v="Yes"/>
    <n v="0"/>
    <s v="NY"/>
    <s v="Female"/>
    <s v="Female"/>
    <x v="33"/>
    <s v="Yes"/>
    <s v="No"/>
    <x v="0"/>
    <n v="0"/>
    <x v="1"/>
    <x v="1"/>
    <s v="direct debit"/>
    <n v="34"/>
    <x v="1"/>
    <n v="34"/>
    <n v="1997"/>
    <x v="0"/>
    <x v="0"/>
    <s v="2023/10/16"/>
    <d v="2023-10-16T00:00:00"/>
    <x v="757"/>
    <s v="Bajo"/>
    <s v="Low"/>
    <n v="34.899087675241297"/>
    <x v="5"/>
    <s v="Teléfono"/>
    <s v="Phone"/>
    <b v="0"/>
    <s v="No"/>
    <s v="Reading"/>
    <x v="1"/>
    <s v="Medium"/>
    <n v="5.0847457627118647E-2"/>
    <x v="0"/>
    <x v="2"/>
  </r>
  <r>
    <s v="3705-HHNW"/>
    <x v="0"/>
    <n v="9"/>
    <x v="1"/>
    <x v="2"/>
    <n v="1"/>
    <s v="Yes"/>
    <n v="0"/>
    <s v="WA"/>
    <s v="Hombre"/>
    <s v="Male"/>
    <x v="38"/>
    <s v="No"/>
    <s v="No"/>
    <x v="0"/>
    <n v="0"/>
    <x v="1"/>
    <x v="0"/>
    <s v="direct debit"/>
    <n v="41"/>
    <x v="1"/>
    <n v="41"/>
    <n v="357"/>
    <x v="0"/>
    <x v="0"/>
    <s v="2020-02-01"/>
    <d v="2020-02-01T00:00:00"/>
    <x v="1342"/>
    <s v="Bajo"/>
    <s v="Low"/>
    <n v="35.362646047232722"/>
    <x v="8"/>
    <s v="Teléfono"/>
    <s v="Phone"/>
    <b v="0"/>
    <s v="No"/>
    <s v="Running"/>
    <x v="1"/>
    <s v="High"/>
    <n v="1"/>
    <x v="0"/>
    <x v="0"/>
  </r>
  <r>
    <s v="8752-SOTK"/>
    <x v="1"/>
    <n v="39"/>
    <x v="1"/>
    <x v="23"/>
    <n v="1"/>
    <s v="Yes"/>
    <n v="0"/>
    <s v="AL"/>
    <s v="Female"/>
    <s v="Female"/>
    <x v="22"/>
    <s v="Yes"/>
    <s v="No"/>
    <x v="0"/>
    <n v="0"/>
    <x v="1"/>
    <x v="1"/>
    <s v="direct debit"/>
    <n v="45"/>
    <x v="1"/>
    <n v="45"/>
    <n v="1722"/>
    <x v="3"/>
    <x v="1"/>
    <s v="2022/04/04"/>
    <d v="2022-04-04T00:00:00"/>
    <x v="795"/>
    <s v="Medio"/>
    <s v="Medium"/>
    <n v="48.817147854304807"/>
    <x v="6"/>
    <s v="SMS"/>
    <s v="SMS"/>
    <b v="0"/>
    <s v="No"/>
    <s v="Running"/>
    <x v="1"/>
    <s v="High"/>
    <n v="0.20512820512820512"/>
    <x v="0"/>
    <x v="2"/>
  </r>
  <r>
    <s v="1953-OXHK"/>
    <x v="0"/>
    <n v="68"/>
    <x v="1"/>
    <x v="1"/>
    <n v="1"/>
    <s v="Yes"/>
    <n v="0"/>
    <s v="VA"/>
    <s v="Hombre"/>
    <s v="Male"/>
    <x v="4"/>
    <s v="No"/>
    <s v="No"/>
    <x v="1"/>
    <n v="3"/>
    <x v="1"/>
    <x v="1"/>
    <s v="direct debit"/>
    <n v="41"/>
    <x v="1"/>
    <n v="41"/>
    <n v="2805"/>
    <x v="0"/>
    <x v="0"/>
    <s v="2020/07/14"/>
    <d v="2020-07-14T00:00:00"/>
    <x v="1198"/>
    <s v="Medio"/>
    <s v="Medium"/>
    <n v="45.614933039385043"/>
    <x v="9"/>
    <s v="Teléfono"/>
    <s v="Phone"/>
    <b v="0"/>
    <s v="No"/>
    <s v="Running"/>
    <x v="1"/>
    <s v="Medium"/>
    <n v="7.3529411764705885E-2"/>
    <x v="0"/>
    <x v="0"/>
  </r>
  <r>
    <s v="6636-ADIT"/>
    <x v="0"/>
    <n v="1"/>
    <x v="0"/>
    <x v="3"/>
    <n v="1"/>
    <s v="Yes"/>
    <n v="0"/>
    <s v="NV"/>
    <s v="Hombre"/>
    <s v="Male"/>
    <x v="58"/>
    <s v="No"/>
    <s v="No"/>
    <x v="0"/>
    <n v="0"/>
    <x v="0"/>
    <x v="0"/>
    <s v="CREDIT CARD"/>
    <n v="23"/>
    <x v="0"/>
    <n v="23"/>
    <n v="23"/>
    <x v="0"/>
    <x v="0"/>
    <s v="2022/12/09"/>
    <d v="2022-12-09T00:00:00"/>
    <x v="235"/>
    <s v="Alto"/>
    <s v="High"/>
    <n v="24.70310604078594"/>
    <x v="9"/>
    <s v="SMS"/>
    <s v="SMS"/>
    <b v="0"/>
    <s v="No"/>
    <s v="Gaming"/>
    <x v="0"/>
    <s v="Medium"/>
    <n v="5"/>
    <x v="0"/>
    <x v="0"/>
  </r>
  <r>
    <s v="3772-TDDC"/>
    <x v="1"/>
    <n v="16"/>
    <x v="3"/>
    <x v="26"/>
    <n v="0"/>
    <s v="No"/>
    <n v="44"/>
    <s v="NE"/>
    <s v="Female"/>
    <s v="Female"/>
    <x v="22"/>
    <s v="Yes"/>
    <s v="No"/>
    <x v="0"/>
    <n v="0"/>
    <x v="0"/>
    <x v="0"/>
    <s v="direct debit"/>
    <n v="22"/>
    <x v="1"/>
    <n v="22"/>
    <n v="351"/>
    <x v="1"/>
    <x v="12"/>
    <s v="2021-02-05"/>
    <d v="2021-02-05T00:00:00"/>
    <x v="356"/>
    <s v="Medio"/>
    <s v="Medium"/>
    <n v="18.003608700437852"/>
    <x v="0"/>
    <s v="SMS"/>
    <s v="SMS"/>
    <b v="0"/>
    <s v="No"/>
    <s v="Gaming"/>
    <x v="0"/>
    <s v="Low"/>
    <n v="0"/>
    <x v="2"/>
    <x v="2"/>
  </r>
  <r>
    <s v="4788-QHYH"/>
    <x v="0"/>
    <n v="62"/>
    <x v="1"/>
    <x v="0"/>
    <n v="0"/>
    <s v="No"/>
    <n v="0"/>
    <s v="NJ"/>
    <s v="Hombre"/>
    <s v="Male"/>
    <x v="40"/>
    <s v="Yes"/>
    <s v="No"/>
    <x v="1"/>
    <n v="5"/>
    <x v="0"/>
    <x v="1"/>
    <s v="direct debit"/>
    <n v="7"/>
    <x v="1"/>
    <n v="7"/>
    <n v="450"/>
    <x v="0"/>
    <x v="0"/>
    <s v="2022-07-16"/>
    <d v="2022-07-16T00:00:00"/>
    <x v="1219"/>
    <s v="Alto"/>
    <s v="High"/>
    <n v="8.1211174776387054"/>
    <x v="6"/>
    <s v="SMS"/>
    <s v="SMS"/>
    <b v="1"/>
    <s v="Yes"/>
    <s v="Reading"/>
    <x v="0"/>
    <s v="High"/>
    <n v="0.12903225806451613"/>
    <x v="0"/>
    <x v="2"/>
  </r>
  <r>
    <s v="5417-OTQN"/>
    <x v="1"/>
    <n v="5"/>
    <x v="3"/>
    <x v="3"/>
    <n v="1"/>
    <s v="Yes"/>
    <n v="0"/>
    <s v="TN"/>
    <s v="Female"/>
    <s v="Female"/>
    <x v="9"/>
    <s v="No"/>
    <s v="No"/>
    <x v="0"/>
    <n v="0"/>
    <x v="0"/>
    <x v="0"/>
    <s v="direct debit"/>
    <n v="23"/>
    <x v="1"/>
    <n v="23"/>
    <n v="125"/>
    <x v="2"/>
    <x v="17"/>
    <s v="2022-08-25"/>
    <d v="2022-08-25T00:00:00"/>
    <x v="423"/>
    <s v="Alto"/>
    <s v="High"/>
    <n v="19.163003783614268"/>
    <x v="7"/>
    <s v="Teléfono"/>
    <s v="Phone"/>
    <b v="0"/>
    <s v="No"/>
    <s v="Running"/>
    <x v="0"/>
    <s v="Low"/>
    <n v="0.4"/>
    <x v="0"/>
    <x v="0"/>
  </r>
  <r>
    <s v="9254-JOQK"/>
    <x v="0"/>
    <n v="71"/>
    <x v="0"/>
    <x v="9"/>
    <n v="0"/>
    <s v="No"/>
    <n v="34"/>
    <s v="AL"/>
    <s v="Female"/>
    <s v="Female"/>
    <x v="31"/>
    <s v="No"/>
    <s v="No"/>
    <x v="0"/>
    <n v="0"/>
    <x v="1"/>
    <x v="2"/>
    <s v="direct debit"/>
    <n v="30"/>
    <x v="1"/>
    <n v="30"/>
    <n v="2107"/>
    <x v="0"/>
    <x v="0"/>
    <s v="2023-09-14"/>
    <d v="2023-09-14T00:00:00"/>
    <x v="940"/>
    <s v="Medio"/>
    <s v="Medium"/>
    <n v="29.720914436144199"/>
    <x v="10"/>
    <s v="SMS"/>
    <s v="SMS"/>
    <b v="1"/>
    <s v="Yes"/>
    <s v="Reading"/>
    <x v="0"/>
    <s v="Medium"/>
    <n v="9.8591549295774641E-2"/>
    <x v="0"/>
    <x v="0"/>
  </r>
  <r>
    <s v="4603-VWTU"/>
    <x v="0"/>
    <n v="8"/>
    <x v="1"/>
    <x v="0"/>
    <n v="0"/>
    <s v="No"/>
    <n v="0"/>
    <s v="NC"/>
    <s v="Female"/>
    <s v="Female"/>
    <x v="16"/>
    <s v="No"/>
    <s v="No"/>
    <x v="0"/>
    <n v="0"/>
    <x v="0"/>
    <x v="2"/>
    <s v="CREDIT CARD"/>
    <n v="9"/>
    <x v="0"/>
    <n v="9"/>
    <n v="73"/>
    <x v="0"/>
    <x v="0"/>
    <s v="2022-05-13"/>
    <d v="2022-05-13T00:00:00"/>
    <x v="329"/>
    <s v="Bajo"/>
    <s v="Low"/>
    <n v="9.7243868312513921"/>
    <x v="10"/>
    <s v="Teléfono"/>
    <s v="Phone"/>
    <b v="1"/>
    <s v="Yes"/>
    <s v="Reading"/>
    <x v="0"/>
    <s v="Medium"/>
    <n v="0.875"/>
    <x v="0"/>
    <x v="0"/>
  </r>
  <r>
    <s v="0949-NUGZ"/>
    <x v="0"/>
    <n v="18"/>
    <x v="1"/>
    <x v="1"/>
    <n v="1"/>
    <s v="Yes"/>
    <n v="0"/>
    <s v="OK"/>
    <s v="Hombre"/>
    <s v="Male"/>
    <x v="25"/>
    <s v="No"/>
    <s v="No"/>
    <x v="0"/>
    <n v="0"/>
    <x v="0"/>
    <x v="0"/>
    <s v="direct debit"/>
    <n v="26"/>
    <x v="1"/>
    <n v="26"/>
    <n v="477"/>
    <x v="0"/>
    <x v="0"/>
    <s v="2022-03-19"/>
    <d v="2022-03-19T00:00:00"/>
    <x v="896"/>
    <s v="Bajo"/>
    <s v="Low"/>
    <n v="21.480438862865739"/>
    <x v="10"/>
    <s v="SMS"/>
    <s v="SMS"/>
    <b v="0"/>
    <s v="No"/>
    <s v="Gaming"/>
    <x v="0"/>
    <s v="Medium"/>
    <n v="0.3888888888888889"/>
    <x v="0"/>
    <x v="0"/>
  </r>
  <r>
    <s v="7105-WYGT"/>
    <x v="0"/>
    <n v="68"/>
    <x v="1"/>
    <x v="33"/>
    <n v="1"/>
    <s v="Yes"/>
    <n v="0"/>
    <s v="DE"/>
    <s v="Hombre"/>
    <s v="Male"/>
    <x v="36"/>
    <s v="No"/>
    <s v="No"/>
    <x v="1"/>
    <n v="2"/>
    <x v="1"/>
    <x v="2"/>
    <s v="CREDIT CARD"/>
    <n v="49"/>
    <x v="0"/>
    <n v="49"/>
    <n v="3326"/>
    <x v="0"/>
    <x v="0"/>
    <s v="2020-11-13"/>
    <d v="2020-11-13T00:00:00"/>
    <x v="639"/>
    <s v="Bajo"/>
    <s v="Low"/>
    <n v="40.620872508072459"/>
    <x v="2"/>
    <s v="SMS"/>
    <s v="SMS"/>
    <b v="0"/>
    <s v="No"/>
    <s v="Running"/>
    <x v="1"/>
    <s v="Medium"/>
    <n v="5.8823529411764705E-2"/>
    <x v="1"/>
    <x v="0"/>
  </r>
  <r>
    <s v="4578-CAXO"/>
    <x v="0"/>
    <n v="68"/>
    <x v="0"/>
    <x v="5"/>
    <n v="0"/>
    <s v="No"/>
    <n v="24"/>
    <s v="FL"/>
    <s v="Female"/>
    <s v="Female"/>
    <x v="30"/>
    <s v="No"/>
    <s v="Yes"/>
    <x v="0"/>
    <n v="0"/>
    <x v="1"/>
    <x v="1"/>
    <s v="CREDIT CARD"/>
    <n v="50"/>
    <x v="0"/>
    <n v="50"/>
    <n v="3385"/>
    <x v="0"/>
    <x v="0"/>
    <s v="2023/08/16"/>
    <d v="2023-08-16T00:00:00"/>
    <x v="101"/>
    <s v="Bajo"/>
    <s v="Low"/>
    <n v="56.009013047601911"/>
    <x v="10"/>
    <s v="SMS"/>
    <s v="SMS"/>
    <b v="1"/>
    <s v="Yes"/>
    <s v="Running"/>
    <x v="1"/>
    <s v="Medium"/>
    <n v="0.10294117647058823"/>
    <x v="0"/>
    <x v="1"/>
  </r>
  <r>
    <s v="0141-HSXP"/>
    <x v="0"/>
    <n v="3"/>
    <x v="2"/>
    <x v="9"/>
    <n v="1"/>
    <s v="Yes"/>
    <n v="0"/>
    <s v="NJ"/>
    <s v="Hombre"/>
    <s v="Male"/>
    <x v="11"/>
    <s v="No"/>
    <s v="No"/>
    <x v="0"/>
    <n v="0"/>
    <x v="0"/>
    <x v="0"/>
    <s v="direct debit"/>
    <n v="41"/>
    <x v="1"/>
    <n v="41"/>
    <n v="120"/>
    <x v="0"/>
    <x v="0"/>
    <s v="2022/02/01"/>
    <d v="2022-02-01T00:00:00"/>
    <x v="766"/>
    <s v="Bajo"/>
    <s v="Low"/>
    <n v="36.281346178879971"/>
    <x v="7"/>
    <s v="Email"/>
    <s v="Email"/>
    <b v="0"/>
    <s v="No"/>
    <s v="Gaming"/>
    <x v="1"/>
    <s v="Low"/>
    <n v="0.66666666666666663"/>
    <x v="0"/>
    <x v="0"/>
  </r>
  <r>
    <s v="6427-RUJP"/>
    <x v="1"/>
    <n v="1"/>
    <x v="5"/>
    <x v="7"/>
    <n v="1"/>
    <s v="Yes"/>
    <n v="0"/>
    <s v="KS"/>
    <s v="Hombre"/>
    <s v="Male"/>
    <x v="38"/>
    <s v="No"/>
    <s v="No"/>
    <x v="0"/>
    <n v="0"/>
    <x v="0"/>
    <x v="0"/>
    <s v="CREDIT CARD"/>
    <n v="21"/>
    <x v="0"/>
    <n v="21"/>
    <n v="21"/>
    <x v="3"/>
    <x v="7"/>
    <s v="2023/04/28"/>
    <d v="2023-04-28T00:00:00"/>
    <x v="1343"/>
    <s v="Alto"/>
    <s v="High"/>
    <n v="24.342300029751041"/>
    <x v="3"/>
    <s v="Email"/>
    <s v="Email"/>
    <b v="1"/>
    <s v="Yes"/>
    <s v="Cooking"/>
    <x v="0"/>
    <s v="Medium"/>
    <n v="6"/>
    <x v="0"/>
    <x v="0"/>
  </r>
  <r>
    <s v="4016-FTVE"/>
    <x v="0"/>
    <n v="48"/>
    <x v="0"/>
    <x v="12"/>
    <n v="1"/>
    <s v="Yes"/>
    <n v="0"/>
    <s v="ME"/>
    <s v="Female"/>
    <s v="Female"/>
    <x v="30"/>
    <s v="No"/>
    <s v="Yes"/>
    <x v="0"/>
    <n v="0"/>
    <x v="1"/>
    <x v="2"/>
    <s v="direct debit"/>
    <n v="43"/>
    <x v="1"/>
    <n v="43"/>
    <n v="2087"/>
    <x v="0"/>
    <x v="0"/>
    <s v="2022/08/01"/>
    <d v="2022-08-01T00:00:00"/>
    <x v="786"/>
    <s v="Medio"/>
    <s v="Medium"/>
    <n v="40.199292901740122"/>
    <x v="10"/>
    <s v="Teléfono"/>
    <s v="Phone"/>
    <b v="1"/>
    <s v="Yes"/>
    <s v="Gaming"/>
    <x v="1"/>
    <s v="Medium"/>
    <n v="0.14583333333333334"/>
    <x v="0"/>
    <x v="1"/>
  </r>
  <r>
    <s v="9873-HMMH"/>
    <x v="0"/>
    <n v="3"/>
    <x v="0"/>
    <x v="13"/>
    <n v="1"/>
    <s v="Yes"/>
    <n v="0"/>
    <s v="DE"/>
    <s v="Female"/>
    <s v="Female"/>
    <x v="8"/>
    <s v="Yes"/>
    <s v="No"/>
    <x v="0"/>
    <n v="0"/>
    <x v="1"/>
    <x v="0"/>
    <s v="direct debit"/>
    <n v="32"/>
    <x v="1"/>
    <n v="32"/>
    <n v="90"/>
    <x v="0"/>
    <x v="0"/>
    <s v="2021/08/12"/>
    <d v="2021-08-12T00:00:00"/>
    <x v="493"/>
    <s v="Bajo"/>
    <s v="Low"/>
    <n v="37.20565944132769"/>
    <x v="6"/>
    <s v="Email"/>
    <s v="Email"/>
    <b v="1"/>
    <s v="Yes"/>
    <s v="Gaming"/>
    <x v="1"/>
    <s v="High"/>
    <n v="2.6666666666666665"/>
    <x v="0"/>
    <x v="2"/>
  </r>
  <r>
    <s v="4884-ACZX"/>
    <x v="1"/>
    <n v="2"/>
    <x v="1"/>
    <x v="4"/>
    <n v="1"/>
    <s v="Yes"/>
    <n v="0"/>
    <s v="ID"/>
    <s v="Hombre"/>
    <s v="Male"/>
    <x v="11"/>
    <s v="No"/>
    <s v="No"/>
    <x v="0"/>
    <n v="0"/>
    <x v="0"/>
    <x v="0"/>
    <s v="direct debit"/>
    <n v="33"/>
    <x v="1"/>
    <n v="33"/>
    <n v="57"/>
    <x v="5"/>
    <x v="4"/>
    <s v="2020/08/08"/>
    <d v="2020-08-08T00:00:00"/>
    <x v="852"/>
    <s v="Bajo"/>
    <s v="Low"/>
    <n v="32.524229654899877"/>
    <x v="10"/>
    <s v="SMS"/>
    <s v="SMS"/>
    <b v="0"/>
    <s v="No"/>
    <s v="Running"/>
    <x v="1"/>
    <s v="Medium"/>
    <n v="3.5"/>
    <x v="0"/>
    <x v="0"/>
  </r>
  <r>
    <s v="4505-OCXZ"/>
    <x v="0"/>
    <n v="61"/>
    <x v="1"/>
    <x v="16"/>
    <n v="1"/>
    <s v="Yes"/>
    <n v="0"/>
    <s v="NY"/>
    <s v="Hombre"/>
    <s v="Male"/>
    <x v="17"/>
    <s v="No"/>
    <s v="No"/>
    <x v="0"/>
    <n v="0"/>
    <x v="1"/>
    <x v="2"/>
    <s v="direct debit"/>
    <n v="20"/>
    <x v="1"/>
    <n v="20"/>
    <n v="1200"/>
    <x v="0"/>
    <x v="0"/>
    <s v="2020-10-14"/>
    <d v="2020-10-14T00:00:00"/>
    <x v="639"/>
    <s v="Alto"/>
    <s v="High"/>
    <n v="16.926382387295039"/>
    <x v="7"/>
    <s v="Teléfono"/>
    <s v="Phone"/>
    <b v="0"/>
    <s v="No"/>
    <s v="Reading"/>
    <x v="0"/>
    <s v="Low"/>
    <n v="3.2786885245901641E-2"/>
    <x v="0"/>
    <x v="0"/>
  </r>
  <r>
    <s v="7138-IQMP"/>
    <x v="0"/>
    <n v="47"/>
    <x v="2"/>
    <x v="12"/>
    <n v="1"/>
    <s v="Yes"/>
    <n v="0"/>
    <s v="MO"/>
    <s v="Female"/>
    <s v="Female"/>
    <x v="39"/>
    <s v="No"/>
    <s v="No"/>
    <x v="0"/>
    <n v="0"/>
    <x v="1"/>
    <x v="1"/>
    <s v="CREDIT CARD"/>
    <n v="45"/>
    <x v="0"/>
    <n v="45"/>
    <n v="2125"/>
    <x v="0"/>
    <x v="0"/>
    <s v="2020/09/08"/>
    <d v="2020-09-08T00:00:00"/>
    <x v="218"/>
    <s v="Bajo"/>
    <s v="Low"/>
    <n v="46.180091609395767"/>
    <x v="1"/>
    <s v="Email"/>
    <s v="Email"/>
    <b v="1"/>
    <s v="Yes"/>
    <s v="Running"/>
    <x v="1"/>
    <s v="High"/>
    <n v="0.21276595744680851"/>
    <x v="0"/>
    <x v="0"/>
  </r>
  <r>
    <s v="1144-XNOE"/>
    <x v="0"/>
    <n v="67"/>
    <x v="0"/>
    <x v="21"/>
    <n v="1"/>
    <s v="Yes"/>
    <n v="0"/>
    <s v="ND"/>
    <s v="Female"/>
    <s v="Female"/>
    <x v="22"/>
    <s v="Yes"/>
    <s v="No"/>
    <x v="0"/>
    <n v="0"/>
    <x v="1"/>
    <x v="2"/>
    <s v="direct debit"/>
    <n v="57"/>
    <x v="1"/>
    <n v="57"/>
    <n v="3862"/>
    <x v="0"/>
    <x v="0"/>
    <s v="2023-11-27"/>
    <d v="2023-11-27T00:00:00"/>
    <x v="7"/>
    <s v="Alto"/>
    <s v="High"/>
    <n v="45.727061106378493"/>
    <x v="2"/>
    <s v="SMS"/>
    <s v="SMS"/>
    <b v="1"/>
    <s v="Yes"/>
    <s v="Cooking"/>
    <x v="1"/>
    <s v="Medium"/>
    <n v="5.9701492537313432E-2"/>
    <x v="2"/>
    <x v="2"/>
  </r>
  <r>
    <s v="1759-KGJH"/>
    <x v="0"/>
    <n v="41"/>
    <x v="1"/>
    <x v="2"/>
    <n v="1"/>
    <s v="Yes"/>
    <n v="0"/>
    <s v="OR"/>
    <s v="Hombre"/>
    <s v="Male"/>
    <x v="62"/>
    <s v="Yes"/>
    <s v="No"/>
    <x v="1"/>
    <n v="2"/>
    <x v="1"/>
    <x v="1"/>
    <s v="CREDIT CARD"/>
    <n v="25"/>
    <x v="0"/>
    <n v="25"/>
    <n v="1029"/>
    <x v="0"/>
    <x v="0"/>
    <s v="2021-12-15"/>
    <d v="2021-12-15T00:00:00"/>
    <x v="1095"/>
    <s v="Medio"/>
    <s v="Medium"/>
    <n v="26.021452268826941"/>
    <x v="10"/>
    <s v="Teléfono"/>
    <s v="Phone"/>
    <b v="1"/>
    <s v="Yes"/>
    <s v="Gaming"/>
    <x v="0"/>
    <s v="Medium"/>
    <n v="0.17073170731707318"/>
    <x v="0"/>
    <x v="2"/>
  </r>
  <r>
    <s v="9224-AJIY"/>
    <x v="1"/>
    <n v="56"/>
    <x v="3"/>
    <x v="9"/>
    <n v="1"/>
    <s v="Yes"/>
    <n v="0"/>
    <s v="FL"/>
    <s v="Female"/>
    <s v="Female"/>
    <x v="25"/>
    <s v="No"/>
    <s v="No"/>
    <x v="0"/>
    <n v="0"/>
    <x v="0"/>
    <x v="1"/>
    <s v="direct debit"/>
    <n v="33"/>
    <x v="1"/>
    <n v="33"/>
    <n v="1861"/>
    <x v="2"/>
    <x v="15"/>
    <s v="2020/10/07"/>
    <d v="2020-10-07T00:00:00"/>
    <x v="450"/>
    <s v="Bajo"/>
    <s v="Low"/>
    <n v="28.688479827669749"/>
    <x v="4"/>
    <s v="Teléfono"/>
    <s v="Phone"/>
    <b v="1"/>
    <s v="Yes"/>
    <s v="Running"/>
    <x v="0"/>
    <s v="Low"/>
    <n v="1.7857142857142856E-2"/>
    <x v="0"/>
    <x v="0"/>
  </r>
  <r>
    <s v="7023-YWYM"/>
    <x v="0"/>
    <n v="46"/>
    <x v="1"/>
    <x v="0"/>
    <n v="0"/>
    <s v="No"/>
    <n v="0"/>
    <s v="KY"/>
    <s v="Female"/>
    <s v="Female"/>
    <x v="13"/>
    <s v="No"/>
    <s v="No"/>
    <x v="0"/>
    <n v="0"/>
    <x v="0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Cooking"/>
    <x v="0"/>
    <s v="Medium"/>
    <n v="8.6956521739130432E-2"/>
    <x v="0"/>
    <x v="0"/>
  </r>
  <r>
    <s v="3529-HFMY"/>
    <x v="0"/>
    <n v="29"/>
    <x v="1"/>
    <x v="13"/>
    <n v="1"/>
    <s v="Yes"/>
    <n v="0"/>
    <s v="CO"/>
    <s v="Female"/>
    <s v="Female"/>
    <x v="37"/>
    <s v="Yes"/>
    <s v="No"/>
    <x v="0"/>
    <n v="0"/>
    <x v="0"/>
    <x v="1"/>
    <s v="CREDIT CARD"/>
    <n v="20"/>
    <x v="0"/>
    <n v="20"/>
    <n v="582"/>
    <x v="0"/>
    <x v="0"/>
    <s v="2023-07-12"/>
    <d v="2023-07-12T00:00:00"/>
    <x v="938"/>
    <s v="Alto"/>
    <s v="High"/>
    <n v="20.38690031264451"/>
    <x v="10"/>
    <s v="Email"/>
    <s v="Email"/>
    <b v="1"/>
    <s v="Yes"/>
    <s v="Gaming"/>
    <x v="0"/>
    <s v="Medium"/>
    <n v="0.2413793103448276"/>
    <x v="0"/>
    <x v="2"/>
  </r>
  <r>
    <s v="5992-ZZKY"/>
    <x v="0"/>
    <n v="61"/>
    <x v="1"/>
    <x v="3"/>
    <n v="1"/>
    <s v="Yes"/>
    <n v="0"/>
    <s v="ID"/>
    <s v="Female"/>
    <s v="Female"/>
    <x v="26"/>
    <s v="No"/>
    <s v="No"/>
    <x v="0"/>
    <n v="0"/>
    <x v="1"/>
    <x v="2"/>
    <s v="CREDIT CARD"/>
    <n v="52"/>
    <x v="0"/>
    <n v="52"/>
    <n v="3151"/>
    <x v="0"/>
    <x v="0"/>
    <s v="2020-02-16"/>
    <d v="2020-02-16T00:00:00"/>
    <x v="1318"/>
    <s v="Alto"/>
    <s v="High"/>
    <n v="47.417845004878757"/>
    <x v="0"/>
    <s v="SMS"/>
    <s v="SMS"/>
    <b v="1"/>
    <s v="Yes"/>
    <s v="Running"/>
    <x v="1"/>
    <s v="Low"/>
    <n v="0"/>
    <x v="0"/>
    <x v="0"/>
  </r>
  <r>
    <s v="1789-BFVK"/>
    <x v="0"/>
    <n v="70"/>
    <x v="0"/>
    <x v="6"/>
    <n v="1"/>
    <s v="Yes"/>
    <n v="0"/>
    <s v="SD"/>
    <s v="Hombre"/>
    <s v="Male"/>
    <x v="20"/>
    <s v="Yes"/>
    <s v="No"/>
    <x v="0"/>
    <n v="0"/>
    <x v="1"/>
    <x v="2"/>
    <s v="CREDIT CARD"/>
    <n v="30"/>
    <x v="0"/>
    <n v="30"/>
    <n v="2120"/>
    <x v="0"/>
    <x v="0"/>
    <s v="2023/06/04"/>
    <d v="2023-06-04T00:00:00"/>
    <x v="1191"/>
    <s v="Medio"/>
    <s v="Medium"/>
    <n v="33.60638630892084"/>
    <x v="8"/>
    <s v="Email"/>
    <s v="Email"/>
    <b v="1"/>
    <s v="Yes"/>
    <s v="Gaming"/>
    <x v="1"/>
    <s v="High"/>
    <n v="0.12857142857142856"/>
    <x v="0"/>
    <x v="2"/>
  </r>
  <r>
    <s v="9939-GLYU"/>
    <x v="0"/>
    <n v="5"/>
    <x v="1"/>
    <x v="0"/>
    <n v="0"/>
    <s v="No"/>
    <n v="0"/>
    <s v="MI"/>
    <s v="Hombre"/>
    <s v="Male"/>
    <x v="57"/>
    <s v="Yes"/>
    <s v="No"/>
    <x v="0"/>
    <n v="0"/>
    <x v="0"/>
    <x v="0"/>
    <s v="CREDIT CARD"/>
    <n v="7"/>
    <x v="0"/>
    <n v="7"/>
    <n v="34"/>
    <x v="0"/>
    <x v="0"/>
    <s v="2020/05/11"/>
    <d v="2020-05-11T00:00:00"/>
    <x v="1009"/>
    <s v="Medio"/>
    <s v="Medium"/>
    <n v="5.8290843035870141"/>
    <x v="0"/>
    <s v="Email"/>
    <s v="Email"/>
    <b v="1"/>
    <s v="Yes"/>
    <s v="Reading"/>
    <x v="0"/>
    <s v="Low"/>
    <n v="0"/>
    <x v="0"/>
    <x v="2"/>
  </r>
  <r>
    <s v="1086-PWUP"/>
    <x v="1"/>
    <n v="1"/>
    <x v="5"/>
    <x v="4"/>
    <n v="1"/>
    <s v="Yes"/>
    <n v="0"/>
    <s v="ID"/>
    <s v="Female"/>
    <s v="Female"/>
    <x v="63"/>
    <s v="No"/>
    <s v="Yes"/>
    <x v="0"/>
    <n v="0"/>
    <x v="0"/>
    <x v="0"/>
    <s v="direct debit"/>
    <n v="43"/>
    <x v="1"/>
    <n v="43"/>
    <n v="43"/>
    <x v="3"/>
    <x v="1"/>
    <s v="2023-02-22"/>
    <d v="2023-02-22T00:00:00"/>
    <x v="1344"/>
    <s v="Medio"/>
    <s v="Medium"/>
    <n v="36.694818574487087"/>
    <x v="10"/>
    <s v="SMS"/>
    <s v="SMS"/>
    <b v="0"/>
    <s v="No"/>
    <s v="Gaming"/>
    <x v="1"/>
    <s v="Medium"/>
    <n v="7"/>
    <x v="0"/>
    <x v="1"/>
  </r>
  <r>
    <s v="1364-KTKD"/>
    <x v="0"/>
    <n v="71"/>
    <x v="1"/>
    <x v="6"/>
    <n v="1"/>
    <s v="Yes"/>
    <n v="0"/>
    <s v="SD"/>
    <s v="Hombre"/>
    <s v="Male"/>
    <x v="17"/>
    <s v="No"/>
    <s v="No"/>
    <x v="0"/>
    <n v="0"/>
    <x v="1"/>
    <x v="2"/>
    <s v="direct debit"/>
    <n v="41"/>
    <x v="1"/>
    <n v="41"/>
    <n v="2890"/>
    <x v="0"/>
    <x v="0"/>
    <s v="2021/04/04"/>
    <d v="2021-04-04T00:00:00"/>
    <x v="1304"/>
    <s v="Bajo"/>
    <s v="Low"/>
    <n v="43.491907266556922"/>
    <x v="4"/>
    <s v="Teléfono"/>
    <s v="Phone"/>
    <b v="1"/>
    <s v="Yes"/>
    <s v="Gaming"/>
    <x v="1"/>
    <s v="Low"/>
    <n v="1.4084507042253521E-2"/>
    <x v="0"/>
    <x v="0"/>
  </r>
  <r>
    <s v="0965-KMMB"/>
    <x v="0"/>
    <n v="65"/>
    <x v="1"/>
    <x v="13"/>
    <n v="1"/>
    <s v="Yes"/>
    <n v="0"/>
    <s v="NM"/>
    <s v="Hombre"/>
    <s v="Male"/>
    <x v="22"/>
    <s v="Yes"/>
    <s v="No"/>
    <x v="0"/>
    <n v="0"/>
    <x v="0"/>
    <x v="2"/>
    <s v="direct debit"/>
    <n v="57"/>
    <x v="1"/>
    <n v="57"/>
    <n v="3687"/>
    <x v="0"/>
    <x v="0"/>
    <s v="2021-12-19"/>
    <d v="2021-12-19T00:00:00"/>
    <x v="1345"/>
    <s v="Medio"/>
    <s v="Medium"/>
    <n v="66.29052693864169"/>
    <x v="8"/>
    <s v="Teléfono"/>
    <s v="Phone"/>
    <b v="0"/>
    <s v="No"/>
    <s v="Reading"/>
    <x v="2"/>
    <s v="High"/>
    <n v="0.13846153846153847"/>
    <x v="0"/>
    <x v="2"/>
  </r>
  <r>
    <s v="3780-RAVF"/>
    <x v="1"/>
    <n v="19"/>
    <x v="1"/>
    <x v="20"/>
    <n v="1"/>
    <s v="Yes"/>
    <n v="0"/>
    <s v="KS"/>
    <s v="Hombre"/>
    <s v="Male"/>
    <x v="0"/>
    <s v="No"/>
    <s v="No"/>
    <x v="0"/>
    <n v="0"/>
    <x v="0"/>
    <x v="1"/>
    <s v="direct debit"/>
    <n v="39"/>
    <x v="1"/>
    <n v="39"/>
    <n v="729"/>
    <x v="5"/>
    <x v="18"/>
    <s v="2022-04-04"/>
    <d v="2022-04-04T00:00:00"/>
    <x v="1346"/>
    <s v="Medio"/>
    <s v="Medium"/>
    <n v="31.327646845419402"/>
    <x v="7"/>
    <s v="SMS"/>
    <s v="SMS"/>
    <b v="0"/>
    <s v="No"/>
    <s v="Gaming"/>
    <x v="1"/>
    <s v="Low"/>
    <n v="0.10526315789473684"/>
    <x v="2"/>
    <x v="0"/>
  </r>
  <r>
    <s v="5874-SVDB"/>
    <x v="0"/>
    <n v="14"/>
    <x v="1"/>
    <x v="25"/>
    <n v="1"/>
    <s v="Yes"/>
    <n v="0"/>
    <s v="MO"/>
    <s v="Hombre"/>
    <s v="Male"/>
    <x v="50"/>
    <s v="Yes"/>
    <s v="No"/>
    <x v="0"/>
    <n v="0"/>
    <x v="0"/>
    <x v="0"/>
    <s v="direct debit"/>
    <n v="42"/>
    <x v="1"/>
    <n v="42"/>
    <n v="588"/>
    <x v="0"/>
    <x v="0"/>
    <s v="2023/03/04"/>
    <d v="2023-03-04T00:00:00"/>
    <x v="586"/>
    <s v="Bajo"/>
    <s v="Low"/>
    <n v="44.266275074462577"/>
    <x v="4"/>
    <s v="Email"/>
    <s v="Email"/>
    <b v="1"/>
    <s v="Yes"/>
    <s v="Cooking"/>
    <x v="1"/>
    <s v="Low"/>
    <n v="7.1428571428571425E-2"/>
    <x v="2"/>
    <x v="2"/>
  </r>
  <r>
    <s v="0004-CDJU"/>
    <x v="0"/>
    <n v="40"/>
    <x v="1"/>
    <x v="7"/>
    <n v="1"/>
    <s v="Yes"/>
    <n v="0"/>
    <s v="NC"/>
    <s v="Female"/>
    <s v="Female"/>
    <x v="15"/>
    <s v="No"/>
    <s v="No"/>
    <x v="0"/>
    <n v="0"/>
    <x v="0"/>
    <x v="1"/>
    <s v="direct debit"/>
    <n v="15"/>
    <x v="1"/>
    <n v="15"/>
    <n v="587"/>
    <x v="0"/>
    <x v="0"/>
    <s v="2022-05-06"/>
    <d v="2022-05-06T00:00:00"/>
    <x v="964"/>
    <s v="Alto"/>
    <s v="High"/>
    <n v="15.765419282244389"/>
    <x v="7"/>
    <s v="Teléfono"/>
    <s v="Phone"/>
    <b v="0"/>
    <s v="No"/>
    <s v="Gaming"/>
    <x v="0"/>
    <s v="Low"/>
    <n v="0.05"/>
    <x v="0"/>
    <x v="0"/>
  </r>
  <r>
    <s v="0177-XKAA"/>
    <x v="0"/>
    <n v="50"/>
    <x v="1"/>
    <x v="21"/>
    <n v="0"/>
    <s v="No"/>
    <n v="21"/>
    <s v="IA"/>
    <s v="Female"/>
    <s v="Female"/>
    <x v="8"/>
    <s v="Yes"/>
    <s v="No"/>
    <x v="0"/>
    <n v="0"/>
    <x v="0"/>
    <x v="0"/>
    <s v="CREDIT CARD"/>
    <n v="34"/>
    <x v="0"/>
    <n v="34"/>
    <n v="1688"/>
    <x v="0"/>
    <x v="0"/>
    <s v="2021-01-10"/>
    <d v="2021-01-10T00:00:00"/>
    <x v="459"/>
    <s v="Medio"/>
    <s v="Medium"/>
    <n v="31.130138346593601"/>
    <x v="6"/>
    <s v="Teléfono"/>
    <s v="Phone"/>
    <b v="1"/>
    <s v="Yes"/>
    <s v="Gaming"/>
    <x v="1"/>
    <s v="High"/>
    <n v="0.16"/>
    <x v="2"/>
    <x v="2"/>
  </r>
  <r>
    <s v="0802-KSMH"/>
    <x v="0"/>
    <n v="62"/>
    <x v="0"/>
    <x v="2"/>
    <n v="1"/>
    <s v="Yes"/>
    <n v="0"/>
    <s v="IL"/>
    <s v="Female"/>
    <s v="Female"/>
    <x v="5"/>
    <s v="No"/>
    <s v="No"/>
    <x v="0"/>
    <n v="0"/>
    <x v="1"/>
    <x v="2"/>
    <s v="PAPER CHECK"/>
    <n v="31"/>
    <x v="3"/>
    <n v="31"/>
    <n v="1914"/>
    <x v="0"/>
    <x v="0"/>
    <s v="2020-10-28"/>
    <d v="2020-10-28T00:00:00"/>
    <x v="795"/>
    <s v="Bajo"/>
    <s v="Low"/>
    <n v="30.22110882399523"/>
    <x v="2"/>
    <s v="Email"/>
    <s v="Email"/>
    <b v="0"/>
    <s v="No"/>
    <s v="Reading"/>
    <x v="1"/>
    <s v="Medium"/>
    <n v="6.4516129032258063E-2"/>
    <x v="0"/>
    <x v="0"/>
  </r>
  <r>
    <s v="9589-MEGD"/>
    <x v="0"/>
    <n v="2"/>
    <x v="1"/>
    <x v="7"/>
    <n v="1"/>
    <s v="Yes"/>
    <n v="0"/>
    <s v="WV"/>
    <s v="Female"/>
    <s v="Female"/>
    <x v="8"/>
    <s v="Yes"/>
    <s v="No"/>
    <x v="1"/>
    <n v="4"/>
    <x v="0"/>
    <x v="0"/>
    <s v="CREDIT CARD"/>
    <n v="17"/>
    <x v="0"/>
    <n v="17"/>
    <n v="35"/>
    <x v="0"/>
    <x v="0"/>
    <s v="2022/01/05"/>
    <d v="2022-01-05T00:00:00"/>
    <x v="1342"/>
    <s v="Alto"/>
    <s v="High"/>
    <n v="16.96746868296049"/>
    <x v="9"/>
    <s v="SMS"/>
    <s v="SMS"/>
    <b v="1"/>
    <s v="Yes"/>
    <s v="Gaming"/>
    <x v="0"/>
    <s v="Medium"/>
    <n v="2.5"/>
    <x v="0"/>
    <x v="2"/>
  </r>
  <r>
    <s v="5144-LTAL"/>
    <x v="0"/>
    <n v="60"/>
    <x v="1"/>
    <x v="35"/>
    <n v="1"/>
    <s v="Yes"/>
    <n v="0"/>
    <s v="NC"/>
    <s v="Female"/>
    <s v="Female"/>
    <x v="57"/>
    <s v="Yes"/>
    <s v="No"/>
    <x v="0"/>
    <n v="0"/>
    <x v="1"/>
    <x v="1"/>
    <s v="CREDIT CARD"/>
    <n v="53"/>
    <x v="0"/>
    <n v="53"/>
    <n v="3152"/>
    <x v="0"/>
    <x v="0"/>
    <s v="2021-11-22"/>
    <d v="2021-11-22T00:00:00"/>
    <x v="291"/>
    <s v="Alto"/>
    <s v="High"/>
    <n v="54.296631658375993"/>
    <x v="6"/>
    <s v="Email"/>
    <s v="Email"/>
    <b v="0"/>
    <s v="No"/>
    <s v="Gaming"/>
    <x v="1"/>
    <s v="High"/>
    <n v="0.13333333333333333"/>
    <x v="1"/>
    <x v="2"/>
  </r>
  <r>
    <s v="0065-TBES"/>
    <x v="0"/>
    <n v="35"/>
    <x v="1"/>
    <x v="15"/>
    <n v="1"/>
    <s v="Yes"/>
    <n v="0"/>
    <s v="SC"/>
    <s v="Hombre"/>
    <s v="Male"/>
    <x v="47"/>
    <s v="Yes"/>
    <s v="No"/>
    <x v="1"/>
    <n v="5"/>
    <x v="0"/>
    <x v="1"/>
    <s v="CREDIT CARD"/>
    <n v="23"/>
    <x v="0"/>
    <n v="23"/>
    <n v="806"/>
    <x v="0"/>
    <x v="0"/>
    <s v="2022-03-12"/>
    <d v="2022-03-12T00:00:00"/>
    <x v="1060"/>
    <s v="Bajo"/>
    <s v="Low"/>
    <n v="26.830981291108369"/>
    <x v="9"/>
    <s v="Teléfono"/>
    <s v="Phone"/>
    <b v="0"/>
    <s v="No"/>
    <s v="Cooking"/>
    <x v="0"/>
    <s v="Medium"/>
    <n v="0.14285714285714285"/>
    <x v="2"/>
    <x v="2"/>
  </r>
  <r>
    <s v="7716-EDWR"/>
    <x v="1"/>
    <n v="1"/>
    <x v="3"/>
    <x v="9"/>
    <n v="1"/>
    <s v="Yes"/>
    <n v="0"/>
    <s v="RI"/>
    <s v="Female"/>
    <s v="Female"/>
    <x v="28"/>
    <s v="No"/>
    <s v="No"/>
    <x v="0"/>
    <n v="0"/>
    <x v="0"/>
    <x v="0"/>
    <s v="PAPER CHECK"/>
    <n v="24"/>
    <x v="3"/>
    <n v="24"/>
    <n v="24"/>
    <x v="2"/>
    <x v="2"/>
    <s v="2020/03/21"/>
    <d v="2020-03-21T00:00:00"/>
    <x v="689"/>
    <s v="Bajo"/>
    <s v="Low"/>
    <n v="19.221601178401269"/>
    <x v="5"/>
    <s v="SMS"/>
    <s v="SMS"/>
    <b v="0"/>
    <s v="No"/>
    <s v="Gaming"/>
    <x v="0"/>
    <s v="Medium"/>
    <n v="3"/>
    <x v="0"/>
    <x v="0"/>
  </r>
  <r>
    <s v="1665-JDFF"/>
    <x v="0"/>
    <n v="54"/>
    <x v="1"/>
    <x v="4"/>
    <n v="1"/>
    <s v="Yes"/>
    <n v="0"/>
    <s v="NJ"/>
    <s v="Female"/>
    <s v="Female"/>
    <x v="29"/>
    <s v="No"/>
    <s v="Yes"/>
    <x v="0"/>
    <n v="0"/>
    <x v="0"/>
    <x v="1"/>
    <s v="CREDIT CARD"/>
    <n v="47"/>
    <x v="0"/>
    <n v="47"/>
    <n v="2515"/>
    <x v="0"/>
    <x v="0"/>
    <s v="2023-08-02"/>
    <d v="2023-08-02T00:00:00"/>
    <x v="844"/>
    <s v="Medio"/>
    <s v="Medium"/>
    <n v="51.658200814320949"/>
    <x v="0"/>
    <s v="Email"/>
    <s v="Email"/>
    <b v="1"/>
    <s v="Yes"/>
    <s v="Gaming"/>
    <x v="1"/>
    <s v="Low"/>
    <n v="0"/>
    <x v="0"/>
    <x v="1"/>
  </r>
  <r>
    <s v="9136-PQQN"/>
    <x v="0"/>
    <n v="15"/>
    <x v="1"/>
    <x v="19"/>
    <n v="1"/>
    <s v="Yes"/>
    <n v="0"/>
    <s v="VT"/>
    <s v="Female"/>
    <s v="Female"/>
    <x v="59"/>
    <s v="No"/>
    <s v="No"/>
    <x v="1"/>
    <n v="2"/>
    <x v="1"/>
    <x v="0"/>
    <s v="direct debit"/>
    <n v="38"/>
    <x v="1"/>
    <n v="38"/>
    <n v="582"/>
    <x v="0"/>
    <x v="0"/>
    <s v="2021/03/23"/>
    <d v="2021-03-23T00:00:00"/>
    <x v="402"/>
    <s v="Bajo"/>
    <s v="Low"/>
    <n v="36.238059597549928"/>
    <x v="1"/>
    <s v="Teléfono"/>
    <s v="Phone"/>
    <b v="0"/>
    <s v="No"/>
    <s v="Running"/>
    <x v="1"/>
    <s v="High"/>
    <n v="0.66666666666666663"/>
    <x v="2"/>
    <x v="0"/>
  </r>
  <r>
    <s v="1236-AZJE"/>
    <x v="0"/>
    <n v="12"/>
    <x v="1"/>
    <x v="0"/>
    <n v="0"/>
    <s v="No"/>
    <n v="0"/>
    <s v="NE"/>
    <s v="Hombre"/>
    <s v="Male"/>
    <x v="20"/>
    <s v="Yes"/>
    <s v="No"/>
    <x v="1"/>
    <n v="4"/>
    <x v="0"/>
    <x v="2"/>
    <s v="direct debit"/>
    <n v="11"/>
    <x v="1"/>
    <n v="11"/>
    <n v="139"/>
    <x v="0"/>
    <x v="0"/>
    <s v="2020-05-09"/>
    <d v="2020-05-09T00:00:00"/>
    <x v="931"/>
    <s v="Bajo"/>
    <s v="Low"/>
    <n v="11.98383122734265"/>
    <x v="7"/>
    <s v="Teléfono"/>
    <s v="Phone"/>
    <b v="0"/>
    <s v="No"/>
    <s v="Gaming"/>
    <x v="0"/>
    <s v="Low"/>
    <n v="0.16666666666666666"/>
    <x v="0"/>
    <x v="2"/>
  </r>
  <r>
    <s v="4672-CQIQ"/>
    <x v="0"/>
    <n v="31"/>
    <x v="1"/>
    <x v="23"/>
    <n v="1"/>
    <s v="Yes"/>
    <n v="0"/>
    <s v="MO"/>
    <s v="Female"/>
    <s v="Female"/>
    <x v="57"/>
    <s v="Yes"/>
    <s v="No"/>
    <x v="0"/>
    <n v="0"/>
    <x v="1"/>
    <x v="1"/>
    <s v="PAPER CHECK"/>
    <n v="32"/>
    <x v="3"/>
    <n v="32"/>
    <n v="1013"/>
    <x v="0"/>
    <x v="0"/>
    <s v="2023/07/30"/>
    <d v="2023-07-30T00:00:00"/>
    <x v="1295"/>
    <s v="Bajo"/>
    <s v="Low"/>
    <n v="35.631412181852163"/>
    <x v="3"/>
    <s v="SMS"/>
    <s v="SMS"/>
    <b v="0"/>
    <s v="No"/>
    <s v="Running"/>
    <x v="1"/>
    <s v="Medium"/>
    <n v="0.19354838709677419"/>
    <x v="0"/>
    <x v="2"/>
  </r>
  <r>
    <s v="7882-FLOH"/>
    <x v="1"/>
    <n v="3"/>
    <x v="0"/>
    <x v="3"/>
    <n v="0"/>
    <s v="No"/>
    <n v="5"/>
    <s v="NV"/>
    <s v="Hombre"/>
    <s v="Male"/>
    <x v="43"/>
    <s v="No"/>
    <s v="No"/>
    <x v="0"/>
    <n v="0"/>
    <x v="1"/>
    <x v="0"/>
    <s v="direct debit"/>
    <n v="18"/>
    <x v="1"/>
    <n v="18"/>
    <n v="63"/>
    <x v="1"/>
    <x v="6"/>
    <s v="2022-01-03"/>
    <d v="2022-01-03T00:00:00"/>
    <x v="1347"/>
    <s v="Bajo"/>
    <s v="Low"/>
    <n v="19.593602207711399"/>
    <x v="4"/>
    <s v="SMS"/>
    <s v="SMS"/>
    <b v="1"/>
    <s v="Yes"/>
    <s v="Gaming"/>
    <x v="0"/>
    <s v="Low"/>
    <n v="0.33333333333333331"/>
    <x v="0"/>
    <x v="0"/>
  </r>
  <r>
    <s v="5045-GYIY"/>
    <x v="1"/>
    <n v="11"/>
    <x v="3"/>
    <x v="0"/>
    <n v="0"/>
    <s v="No"/>
    <n v="0"/>
    <s v="NJ"/>
    <s v="Female"/>
    <s v="Female"/>
    <x v="13"/>
    <s v="No"/>
    <s v="No"/>
    <x v="1"/>
    <n v="5"/>
    <x v="0"/>
    <x v="0"/>
    <s v="CREDIT CARD"/>
    <n v="6"/>
    <x v="0"/>
    <n v="6"/>
    <n v="66"/>
    <x v="3"/>
    <x v="7"/>
    <s v="2021-11-29"/>
    <d v="2021-11-29T00:00:00"/>
    <x v="615"/>
    <s v="Bajo"/>
    <s v="Low"/>
    <n v="6.8598390476859086"/>
    <x v="1"/>
    <s v="Email"/>
    <s v="Email"/>
    <b v="1"/>
    <s v="Yes"/>
    <s v="Reading"/>
    <x v="0"/>
    <s v="High"/>
    <n v="0.90909090909090906"/>
    <x v="0"/>
    <x v="0"/>
  </r>
  <r>
    <s v="4574-BXLQ"/>
    <x v="1"/>
    <n v="7"/>
    <x v="5"/>
    <x v="3"/>
    <n v="1"/>
    <s v="Yes"/>
    <n v="0"/>
    <s v="TX"/>
    <s v="Female"/>
    <s v="Female"/>
    <x v="4"/>
    <s v="No"/>
    <s v="No"/>
    <x v="0"/>
    <n v="0"/>
    <x v="0"/>
    <x v="0"/>
    <s v="direct debit"/>
    <n v="25"/>
    <x v="1"/>
    <n v="25"/>
    <n v="170"/>
    <x v="3"/>
    <x v="7"/>
    <s v="2020/06/04"/>
    <d v="2020-06-04T00:00:00"/>
    <x v="1087"/>
    <s v="Bajo"/>
    <s v="Low"/>
    <n v="29.62783433740584"/>
    <x v="10"/>
    <s v="SMS"/>
    <s v="SMS"/>
    <b v="1"/>
    <s v="Yes"/>
    <s v="Reading"/>
    <x v="0"/>
    <s v="Medium"/>
    <n v="1"/>
    <x v="0"/>
    <x v="0"/>
  </r>
  <r>
    <s v="4223-RBLN"/>
    <x v="1"/>
    <n v="67"/>
    <x v="4"/>
    <x v="24"/>
    <n v="1"/>
    <s v="Yes"/>
    <n v="0"/>
    <s v="NM"/>
    <s v="Hombre"/>
    <s v="Male"/>
    <x v="33"/>
    <s v="Yes"/>
    <s v="No"/>
    <x v="0"/>
    <n v="0"/>
    <x v="1"/>
    <x v="2"/>
    <s v="CREDIT CARD"/>
    <n v="73"/>
    <x v="0"/>
    <n v="73"/>
    <n v="4886"/>
    <x v="5"/>
    <x v="4"/>
    <s v="2020/05/15"/>
    <d v="2020-05-15T00:00:00"/>
    <x v="899"/>
    <s v="Alto"/>
    <s v="High"/>
    <n v="83.615949599565198"/>
    <x v="6"/>
    <s v="SMS"/>
    <s v="SMS"/>
    <b v="1"/>
    <s v="Yes"/>
    <s v="Cooking"/>
    <x v="2"/>
    <s v="High"/>
    <n v="0.11940298507462686"/>
    <x v="2"/>
    <x v="2"/>
  </r>
  <r>
    <s v="7394-TDLQ"/>
    <x v="0"/>
    <n v="20"/>
    <x v="2"/>
    <x v="0"/>
    <n v="0"/>
    <s v="No"/>
    <n v="0"/>
    <s v="WA"/>
    <s v="Hombre"/>
    <s v="Male"/>
    <x v="45"/>
    <s v="No"/>
    <s v="No"/>
    <x v="0"/>
    <n v="0"/>
    <x v="0"/>
    <x v="2"/>
    <s v="PAPER CHECK"/>
    <n v="11"/>
    <x v="3"/>
    <n v="11"/>
    <n v="213"/>
    <x v="0"/>
    <x v="0"/>
    <s v="2021/02/13"/>
    <d v="2021-02-13T00:00:00"/>
    <x v="1255"/>
    <s v="Alto"/>
    <s v="High"/>
    <n v="12.475170765688921"/>
    <x v="5"/>
    <s v="Email"/>
    <s v="Email"/>
    <b v="1"/>
    <s v="Yes"/>
    <s v="Cooking"/>
    <x v="0"/>
    <s v="Medium"/>
    <n v="0.15"/>
    <x v="0"/>
    <x v="0"/>
  </r>
  <r>
    <s v="2310-LYCQ"/>
    <x v="0"/>
    <n v="35"/>
    <x v="1"/>
    <x v="13"/>
    <n v="1"/>
    <s v="Yes"/>
    <n v="0"/>
    <s v="AZ"/>
    <s v="Hombre"/>
    <s v="Male"/>
    <x v="33"/>
    <s v="Yes"/>
    <s v="No"/>
    <x v="0"/>
    <n v="0"/>
    <x v="1"/>
    <x v="0"/>
    <s v="CREDIT CARD"/>
    <n v="27"/>
    <x v="0"/>
    <n v="27"/>
    <n v="955"/>
    <x v="0"/>
    <x v="0"/>
    <s v="2023-10-31"/>
    <d v="2023-10-31T00:00:00"/>
    <x v="670"/>
    <s v="Medio"/>
    <s v="Medium"/>
    <n v="26.50801158135851"/>
    <x v="8"/>
    <s v="Email"/>
    <s v="Email"/>
    <b v="1"/>
    <s v="Yes"/>
    <s v="Reading"/>
    <x v="0"/>
    <s v="High"/>
    <n v="0.25714285714285712"/>
    <x v="0"/>
    <x v="2"/>
  </r>
  <r>
    <s v="7564-DUYZ"/>
    <x v="0"/>
    <n v="72"/>
    <x v="1"/>
    <x v="1"/>
    <n v="1"/>
    <s v="Yes"/>
    <n v="0"/>
    <s v="OR"/>
    <s v="Female"/>
    <s v="Female"/>
    <x v="41"/>
    <s v="No"/>
    <s v="Yes"/>
    <x v="0"/>
    <n v="0"/>
    <x v="1"/>
    <x v="2"/>
    <s v="direct debit"/>
    <n v="45"/>
    <x v="1"/>
    <n v="45"/>
    <n v="3218"/>
    <x v="0"/>
    <x v="0"/>
    <s v="2023-08-03"/>
    <d v="2023-08-03T00:00:00"/>
    <x v="788"/>
    <s v="Medio"/>
    <s v="Medium"/>
    <n v="40.928857138830423"/>
    <x v="7"/>
    <s v="Email"/>
    <s v="Email"/>
    <b v="0"/>
    <s v="No"/>
    <s v="Gaming"/>
    <x v="1"/>
    <s v="Low"/>
    <n v="2.7777777777777776E-2"/>
    <x v="0"/>
    <x v="1"/>
  </r>
  <r>
    <s v="3882-TGRR"/>
    <x v="0"/>
    <n v="70"/>
    <x v="0"/>
    <x v="1"/>
    <n v="0"/>
    <s v="No"/>
    <n v="20"/>
    <s v="CT"/>
    <s v="Hombre"/>
    <s v="Male"/>
    <x v="2"/>
    <s v="No"/>
    <s v="Yes"/>
    <x v="0"/>
    <n v="0"/>
    <x v="0"/>
    <x v="2"/>
    <s v="CREDIT CARD"/>
    <n v="29"/>
    <x v="0"/>
    <n v="29"/>
    <n v="2029"/>
    <x v="0"/>
    <x v="0"/>
    <s v="2021-09-22"/>
    <d v="2021-09-22T00:00:00"/>
    <x v="240"/>
    <s v="Medio"/>
    <s v="Medium"/>
    <n v="31.784728908182661"/>
    <x v="3"/>
    <s v="Teléfono"/>
    <s v="Phone"/>
    <b v="0"/>
    <s v="No"/>
    <s v="Reading"/>
    <x v="1"/>
    <s v="Medium"/>
    <n v="8.5714285714285715E-2"/>
    <x v="0"/>
    <x v="1"/>
  </r>
  <r>
    <s v="7427-LWAR"/>
    <x v="0"/>
    <n v="55"/>
    <x v="1"/>
    <x v="19"/>
    <n v="1"/>
    <s v="Yes"/>
    <n v="0"/>
    <s v="ME"/>
    <s v="Female"/>
    <s v="Female"/>
    <x v="17"/>
    <s v="No"/>
    <s v="No"/>
    <x v="1"/>
    <n v="5"/>
    <x v="1"/>
    <x v="0"/>
    <s v="direct debit"/>
    <n v="41"/>
    <x v="1"/>
    <n v="41"/>
    <n v="2270"/>
    <x v="0"/>
    <x v="0"/>
    <s v="2021-03-01"/>
    <d v="2021-03-01T00:00:00"/>
    <x v="1319"/>
    <s v="Medio"/>
    <s v="Medium"/>
    <n v="47.315852816747963"/>
    <x v="0"/>
    <s v="SMS"/>
    <s v="SMS"/>
    <b v="0"/>
    <s v="No"/>
    <s v="Running"/>
    <x v="1"/>
    <s v="Low"/>
    <n v="0"/>
    <x v="2"/>
    <x v="0"/>
  </r>
  <r>
    <s v="7356-YHSS"/>
    <x v="0"/>
    <n v="9"/>
    <x v="1"/>
    <x v="5"/>
    <n v="0"/>
    <s v="No"/>
    <n v="5"/>
    <s v="LA"/>
    <s v="Hombre"/>
    <s v="Male"/>
    <x v="18"/>
    <s v="No"/>
    <s v="No"/>
    <x v="0"/>
    <n v="0"/>
    <x v="0"/>
    <x v="0"/>
    <s v="CREDIT CARD"/>
    <n v="23"/>
    <x v="0"/>
    <n v="23"/>
    <n v="212"/>
    <x v="0"/>
    <x v="0"/>
    <s v="2023-12-08"/>
    <d v="2023-12-08T00:00:00"/>
    <x v="55"/>
    <s v="Alto"/>
    <s v="High"/>
    <n v="18.90363343977047"/>
    <x v="8"/>
    <s v="SMS"/>
    <s v="SMS"/>
    <b v="1"/>
    <s v="Yes"/>
    <s v="Gaming"/>
    <x v="0"/>
    <s v="High"/>
    <n v="1"/>
    <x v="0"/>
    <x v="0"/>
  </r>
  <r>
    <s v="5682-KYOX"/>
    <x v="0"/>
    <n v="70"/>
    <x v="1"/>
    <x v="15"/>
    <n v="1"/>
    <s v="Yes"/>
    <n v="0"/>
    <s v="IN"/>
    <s v="Hombre"/>
    <s v="Male"/>
    <x v="57"/>
    <s v="Yes"/>
    <s v="No"/>
    <x v="0"/>
    <n v="0"/>
    <x v="1"/>
    <x v="2"/>
    <s v="direct debit"/>
    <n v="48"/>
    <x v="1"/>
    <n v="48"/>
    <n v="3342"/>
    <x v="0"/>
    <x v="0"/>
    <s v="2022-11-11"/>
    <d v="2022-11-11T00:00:00"/>
    <x v="1313"/>
    <s v="Bajo"/>
    <s v="Low"/>
    <n v="48.611400699095071"/>
    <x v="9"/>
    <s v="SMS"/>
    <s v="SMS"/>
    <b v="1"/>
    <s v="Yes"/>
    <s v="Reading"/>
    <x v="1"/>
    <s v="Medium"/>
    <n v="7.1428571428571425E-2"/>
    <x v="2"/>
    <x v="2"/>
  </r>
  <r>
    <s v="3494-DYGO"/>
    <x v="1"/>
    <n v="8"/>
    <x v="3"/>
    <x v="7"/>
    <n v="1"/>
    <s v="Yes"/>
    <n v="0"/>
    <s v="AZ"/>
    <s v="Hombre"/>
    <s v="Male"/>
    <x v="1"/>
    <s v="No"/>
    <s v="Yes"/>
    <x v="0"/>
    <n v="0"/>
    <x v="0"/>
    <x v="0"/>
    <s v="CREDIT CARD"/>
    <n v="45"/>
    <x v="0"/>
    <n v="45"/>
    <n v="377"/>
    <x v="1"/>
    <x v="6"/>
    <s v="2022-09-02"/>
    <d v="2022-09-02T00:00:00"/>
    <x v="81"/>
    <s v="Alto"/>
    <s v="High"/>
    <n v="42.56908159083526"/>
    <x v="0"/>
    <s v="Email"/>
    <s v="Email"/>
    <b v="1"/>
    <s v="Yes"/>
    <s v="Gaming"/>
    <x v="1"/>
    <s v="Low"/>
    <n v="0"/>
    <x v="0"/>
    <x v="1"/>
  </r>
  <r>
    <s v="5130-MPZE"/>
    <x v="0"/>
    <n v="47"/>
    <x v="1"/>
    <x v="1"/>
    <n v="1"/>
    <s v="Yes"/>
    <n v="0"/>
    <s v="ID"/>
    <s v="Female"/>
    <s v="Female"/>
    <x v="10"/>
    <s v="No"/>
    <s v="No"/>
    <x v="0"/>
    <n v="0"/>
    <x v="1"/>
    <x v="0"/>
    <s v="direct debit"/>
    <n v="48"/>
    <x v="1"/>
    <n v="48"/>
    <n v="2254"/>
    <x v="0"/>
    <x v="0"/>
    <s v="2021/03/23"/>
    <d v="2021-03-23T00:00:00"/>
    <x v="671"/>
    <s v="Bajo"/>
    <s v="Low"/>
    <n v="50.084755782557188"/>
    <x v="8"/>
    <s v="Teléfono"/>
    <s v="Phone"/>
    <b v="1"/>
    <s v="Yes"/>
    <s v="Cooking"/>
    <x v="1"/>
    <s v="High"/>
    <n v="0.19148936170212766"/>
    <x v="0"/>
    <x v="0"/>
  </r>
  <r>
    <s v="8542-QKNV"/>
    <x v="0"/>
    <n v="72"/>
    <x v="1"/>
    <x v="1"/>
    <n v="1"/>
    <s v="Yes"/>
    <n v="0"/>
    <s v="AZ"/>
    <s v="Female"/>
    <s v="Female"/>
    <x v="3"/>
    <s v="No"/>
    <s v="No"/>
    <x v="0"/>
    <n v="0"/>
    <x v="1"/>
    <x v="2"/>
    <s v="CREDIT CARD"/>
    <n v="28"/>
    <x v="0"/>
    <n v="28"/>
    <n v="2014"/>
    <x v="0"/>
    <x v="0"/>
    <s v="2021/10/25"/>
    <d v="2021-10-25T00:00:00"/>
    <x v="696"/>
    <s v="Bajo"/>
    <s v="Low"/>
    <n v="31.58390365808927"/>
    <x v="4"/>
    <s v="SMS"/>
    <s v="SMS"/>
    <b v="0"/>
    <s v="No"/>
    <s v="Reading"/>
    <x v="1"/>
    <s v="Low"/>
    <n v="1.3888888888888888E-2"/>
    <x v="0"/>
    <x v="0"/>
  </r>
  <r>
    <s v="0193-UCEP"/>
    <x v="0"/>
    <n v="1"/>
    <x v="0"/>
    <x v="11"/>
    <n v="1"/>
    <s v="Yes"/>
    <n v="0"/>
    <s v="MA"/>
    <s v="Hombre"/>
    <s v="Male"/>
    <x v="10"/>
    <s v="No"/>
    <s v="No"/>
    <x v="0"/>
    <n v="0"/>
    <x v="0"/>
    <x v="0"/>
    <s v="CREDIT CARD"/>
    <n v="19"/>
    <x v="0"/>
    <n v="19"/>
    <n v="19"/>
    <x v="0"/>
    <x v="0"/>
    <s v="2023-07-24"/>
    <d v="2023-07-24T00:00:00"/>
    <x v="738"/>
    <s v="Alto"/>
    <s v="High"/>
    <n v="18.77787275792878"/>
    <x v="5"/>
    <s v="Email"/>
    <s v="Email"/>
    <b v="0"/>
    <s v="No"/>
    <s v="Reading"/>
    <x v="0"/>
    <s v="Medium"/>
    <n v="3"/>
    <x v="0"/>
    <x v="0"/>
  </r>
  <r>
    <s v="6778-AMGT"/>
    <x v="0"/>
    <n v="30"/>
    <x v="1"/>
    <x v="2"/>
    <n v="1"/>
    <s v="Yes"/>
    <n v="0"/>
    <s v="SD"/>
    <s v="Female"/>
    <s v="Female"/>
    <x v="27"/>
    <s v="No"/>
    <s v="Yes"/>
    <x v="0"/>
    <n v="0"/>
    <x v="1"/>
    <x v="2"/>
    <s v="direct debit"/>
    <n v="41"/>
    <x v="1"/>
    <n v="41"/>
    <n v="1222"/>
    <x v="0"/>
    <x v="0"/>
    <s v="2021/04/27"/>
    <d v="2021-04-27T00:00:00"/>
    <x v="168"/>
    <s v="Bajo"/>
    <s v="Low"/>
    <n v="47.00826097494155"/>
    <x v="6"/>
    <s v="Email"/>
    <s v="Email"/>
    <b v="0"/>
    <s v="No"/>
    <s v="Running"/>
    <x v="1"/>
    <s v="High"/>
    <n v="0.26666666666666666"/>
    <x v="0"/>
    <x v="1"/>
  </r>
  <r>
    <s v="3581-KPFW"/>
    <x v="0"/>
    <n v="54"/>
    <x v="1"/>
    <x v="9"/>
    <n v="1"/>
    <s v="Yes"/>
    <n v="0"/>
    <s v="WA"/>
    <s v="Female"/>
    <s v="Female"/>
    <x v="29"/>
    <s v="No"/>
    <s v="Yes"/>
    <x v="0"/>
    <n v="0"/>
    <x v="0"/>
    <x v="1"/>
    <s v="direct debit"/>
    <n v="35"/>
    <x v="1"/>
    <n v="35"/>
    <n v="1894"/>
    <x v="0"/>
    <x v="0"/>
    <s v="2020/03/14"/>
    <d v="2020-03-14T00:00:00"/>
    <x v="157"/>
    <s v="Medio"/>
    <s v="Medium"/>
    <n v="39.981118115121888"/>
    <x v="2"/>
    <s v="Email"/>
    <s v="Email"/>
    <b v="1"/>
    <s v="Yes"/>
    <s v="Gaming"/>
    <x v="1"/>
    <s v="Medium"/>
    <n v="7.407407407407407E-2"/>
    <x v="0"/>
    <x v="1"/>
  </r>
  <r>
    <s v="1282-HZBE"/>
    <x v="0"/>
    <n v="28"/>
    <x v="1"/>
    <x v="0"/>
    <n v="0"/>
    <s v="No"/>
    <n v="0"/>
    <s v="OR"/>
    <s v="Female"/>
    <s v="Female"/>
    <x v="49"/>
    <s v="No"/>
    <s v="No"/>
    <x v="1"/>
    <n v="2"/>
    <x v="0"/>
    <x v="2"/>
    <s v="CREDIT CARD"/>
    <n v="6"/>
    <x v="0"/>
    <n v="6"/>
    <n v="163"/>
    <x v="0"/>
    <x v="0"/>
    <s v="2022/01/15"/>
    <d v="2022-01-15T00:00:00"/>
    <x v="498"/>
    <s v="Bajo"/>
    <s v="Low"/>
    <n v="7.0012793460264344"/>
    <x v="2"/>
    <s v="SMS"/>
    <s v="SMS"/>
    <b v="1"/>
    <s v="Yes"/>
    <s v="Reading"/>
    <x v="0"/>
    <s v="Medium"/>
    <n v="0.14285714285714285"/>
    <x v="0"/>
    <x v="0"/>
  </r>
  <r>
    <s v="7289-BUQV"/>
    <x v="1"/>
    <n v="4"/>
    <x v="4"/>
    <x v="7"/>
    <n v="1"/>
    <s v="Yes"/>
    <n v="0"/>
    <s v="WI"/>
    <s v="Female"/>
    <s v="Female"/>
    <x v="39"/>
    <s v="No"/>
    <s v="No"/>
    <x v="0"/>
    <n v="0"/>
    <x v="1"/>
    <x v="0"/>
    <s v="CREDIT CARD"/>
    <n v="43"/>
    <x v="0"/>
    <n v="43"/>
    <n v="190"/>
    <x v="1"/>
    <x v="6"/>
    <s v="2020/12/20"/>
    <d v="2020-12-20T00:00:00"/>
    <x v="1348"/>
    <s v="Medio"/>
    <s v="Medium"/>
    <n v="44.537818811012428"/>
    <x v="3"/>
    <s v="Email"/>
    <s v="Email"/>
    <b v="1"/>
    <s v="Yes"/>
    <s v="Running"/>
    <x v="1"/>
    <s v="Medium"/>
    <n v="1.5"/>
    <x v="0"/>
    <x v="0"/>
  </r>
  <r>
    <s v="6113-RIUH"/>
    <x v="0"/>
    <n v="70"/>
    <x v="1"/>
    <x v="23"/>
    <n v="0"/>
    <s v="No"/>
    <n v="45"/>
    <s v="OH"/>
    <s v="Hombre"/>
    <s v="Male"/>
    <x v="14"/>
    <s v="No"/>
    <s v="No"/>
    <x v="1"/>
    <n v="2"/>
    <x v="1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Gaming"/>
    <x v="1"/>
    <s v="Medium"/>
    <n v="4.2857142857142858E-2"/>
    <x v="0"/>
    <x v="0"/>
  </r>
  <r>
    <s v="5961-MCHG"/>
    <x v="0"/>
    <n v="74"/>
    <x v="1"/>
    <x v="16"/>
    <n v="1"/>
    <s v="Yes"/>
    <n v="0"/>
    <s v="RI"/>
    <s v="Female"/>
    <s v="Female"/>
    <x v="5"/>
    <s v="No"/>
    <s v="No"/>
    <x v="0"/>
    <n v="0"/>
    <x v="0"/>
    <x v="2"/>
    <s v="direct debit"/>
    <n v="26"/>
    <x v="1"/>
    <n v="26"/>
    <n v="1922"/>
    <x v="0"/>
    <x v="0"/>
    <s v="2020-11-16"/>
    <d v="2020-11-16T00:00:00"/>
    <x v="684"/>
    <s v="Alto"/>
    <s v="High"/>
    <n v="28.71356547492023"/>
    <x v="4"/>
    <s v="Email"/>
    <s v="Email"/>
    <b v="0"/>
    <s v="No"/>
    <s v="Gaming"/>
    <x v="0"/>
    <s v="Low"/>
    <n v="1.3513513513513514E-2"/>
    <x v="0"/>
    <x v="0"/>
  </r>
  <r>
    <s v="4545-IVDM"/>
    <x v="0"/>
    <n v="56"/>
    <x v="1"/>
    <x v="4"/>
    <n v="1"/>
    <s v="Yes"/>
    <n v="0"/>
    <s v="ID"/>
    <s v="Female"/>
    <s v="Female"/>
    <x v="6"/>
    <s v="No"/>
    <s v="Yes"/>
    <x v="0"/>
    <n v="0"/>
    <x v="1"/>
    <x v="2"/>
    <s v="CREDIT CARD"/>
    <n v="42"/>
    <x v="0"/>
    <n v="42"/>
    <n v="2335"/>
    <x v="0"/>
    <x v="0"/>
    <s v="2021/06/18"/>
    <d v="2021-06-18T00:00:00"/>
    <x v="85"/>
    <s v="Alto"/>
    <s v="High"/>
    <n v="41.442591600122732"/>
    <x v="2"/>
    <s v="Email"/>
    <s v="Email"/>
    <b v="1"/>
    <s v="Yes"/>
    <s v="Running"/>
    <x v="1"/>
    <s v="Medium"/>
    <n v="7.1428571428571425E-2"/>
    <x v="0"/>
    <x v="0"/>
  </r>
  <r>
    <s v="3163-EBQM"/>
    <x v="0"/>
    <n v="28"/>
    <x v="1"/>
    <x v="15"/>
    <n v="0"/>
    <s v="No"/>
    <n v="63"/>
    <s v="MS"/>
    <s v="Female"/>
    <s v="Female"/>
    <x v="8"/>
    <s v="Yes"/>
    <s v="No"/>
    <x v="0"/>
    <n v="0"/>
    <x v="0"/>
    <x v="1"/>
    <s v="CREDIT CARD"/>
    <n v="26"/>
    <x v="0"/>
    <n v="26"/>
    <n v="730"/>
    <x v="0"/>
    <x v="0"/>
    <s v="2023-10-29"/>
    <d v="2023-10-29T00:00:00"/>
    <x v="297"/>
    <s v="Medio"/>
    <s v="Medium"/>
    <n v="21.765549218601048"/>
    <x v="1"/>
    <s v="Email"/>
    <s v="Email"/>
    <b v="1"/>
    <s v="Yes"/>
    <s v="Cooking"/>
    <x v="0"/>
    <s v="High"/>
    <n v="0.35714285714285715"/>
    <x v="2"/>
    <x v="2"/>
  </r>
  <r>
    <s v="3536-QCDH"/>
    <x v="1"/>
    <n v="68"/>
    <x v="0"/>
    <x v="6"/>
    <n v="1"/>
    <s v="Yes"/>
    <n v="0"/>
    <s v="PA"/>
    <s v="Female"/>
    <s v="Female"/>
    <x v="44"/>
    <s v="No"/>
    <s v="Yes"/>
    <x v="0"/>
    <n v="0"/>
    <x v="0"/>
    <x v="1"/>
    <s v="CREDIT CARD"/>
    <n v="39"/>
    <x v="0"/>
    <n v="39"/>
    <n v="2642"/>
    <x v="3"/>
    <x v="1"/>
    <s v="2023/05/03"/>
    <d v="2023-05-03T00:00:00"/>
    <x v="54"/>
    <s v="Bajo"/>
    <s v="Low"/>
    <n v="38.653359213005558"/>
    <x v="10"/>
    <s v="Teléfono"/>
    <s v="Phone"/>
    <b v="1"/>
    <s v="Yes"/>
    <s v="Running"/>
    <x v="1"/>
    <s v="Medium"/>
    <n v="0.10294117647058823"/>
    <x v="0"/>
    <x v="1"/>
  </r>
  <r>
    <s v="4332-CCMW"/>
    <x v="0"/>
    <n v="60"/>
    <x v="1"/>
    <x v="0"/>
    <n v="0"/>
    <s v="No"/>
    <n v="0"/>
    <s v="MA"/>
    <s v="Hombre"/>
    <s v="Male"/>
    <x v="36"/>
    <s v="No"/>
    <s v="No"/>
    <x v="1"/>
    <n v="4"/>
    <x v="0"/>
    <x v="1"/>
    <s v="direct debit"/>
    <n v="8"/>
    <x v="1"/>
    <n v="8"/>
    <n v="449"/>
    <x v="0"/>
    <x v="0"/>
    <s v="2021/07/26"/>
    <d v="2021-07-26T00:00:00"/>
    <x v="1195"/>
    <s v="Bajo"/>
    <s v="Low"/>
    <n v="7.4702509225278728"/>
    <x v="2"/>
    <s v="SMS"/>
    <s v="SMS"/>
    <b v="1"/>
    <s v="Yes"/>
    <s v="Gaming"/>
    <x v="0"/>
    <s v="Medium"/>
    <n v="6.6666666666666666E-2"/>
    <x v="0"/>
    <x v="0"/>
  </r>
  <r>
    <s v="8087-WGSQ"/>
    <x v="0"/>
    <n v="65"/>
    <x v="0"/>
    <x v="13"/>
    <n v="0"/>
    <s v="No"/>
    <n v="30"/>
    <s v="NH"/>
    <s v="Female"/>
    <s v="Female"/>
    <x v="6"/>
    <s v="No"/>
    <s v="Yes"/>
    <x v="1"/>
    <n v="2"/>
    <x v="1"/>
    <x v="2"/>
    <s v="direct debit"/>
    <n v="46"/>
    <x v="1"/>
    <n v="46"/>
    <n v="2994"/>
    <x v="0"/>
    <x v="0"/>
    <s v="2020-10-03"/>
    <d v="2020-10-03T00:00:00"/>
    <x v="1242"/>
    <s v="Bajo"/>
    <s v="Low"/>
    <n v="40.769660769423197"/>
    <x v="4"/>
    <s v="Teléfono"/>
    <s v="Phone"/>
    <b v="1"/>
    <s v="Yes"/>
    <s v="Cooking"/>
    <x v="1"/>
    <s v="Low"/>
    <n v="1.5384615384615385E-2"/>
    <x v="0"/>
    <x v="0"/>
  </r>
  <r>
    <s v="0257-HLPO"/>
    <x v="0"/>
    <n v="65"/>
    <x v="2"/>
    <x v="32"/>
    <n v="1"/>
    <s v="Yes"/>
    <n v="0"/>
    <s v="NM"/>
    <s v="Female"/>
    <s v="Female"/>
    <x v="32"/>
    <s v="Yes"/>
    <s v="No"/>
    <x v="0"/>
    <n v="0"/>
    <x v="1"/>
    <x v="2"/>
    <s v="CREDIT CARD"/>
    <n v="36"/>
    <x v="0"/>
    <n v="36"/>
    <n v="2327"/>
    <x v="0"/>
    <x v="0"/>
    <s v="2021-02-03"/>
    <d v="2021-02-03T00:00:00"/>
    <x v="887"/>
    <s v="Medio"/>
    <s v="Medium"/>
    <n v="36.806988791141379"/>
    <x v="5"/>
    <s v="Teléfono"/>
    <s v="Phone"/>
    <b v="0"/>
    <s v="No"/>
    <s v="Reading"/>
    <x v="1"/>
    <s v="Medium"/>
    <n v="4.6153846153846156E-2"/>
    <x v="1"/>
    <x v="2"/>
  </r>
  <r>
    <s v="6810-XSOO"/>
    <x v="0"/>
    <n v="54"/>
    <x v="1"/>
    <x v="0"/>
    <n v="0"/>
    <s v="No"/>
    <n v="0"/>
    <s v="MO"/>
    <s v="Female"/>
    <s v="Female"/>
    <x v="16"/>
    <s v="No"/>
    <s v="No"/>
    <x v="1"/>
    <n v="6"/>
    <x v="0"/>
    <x v="0"/>
    <s v="CREDIT CARD"/>
    <n v="7"/>
    <x v="0"/>
    <n v="7"/>
    <n v="360"/>
    <x v="0"/>
    <x v="0"/>
    <s v="2021/05/22"/>
    <d v="2021-05-22T00:00:00"/>
    <x v="527"/>
    <s v="Alto"/>
    <s v="High"/>
    <n v="6.9767993496678891"/>
    <x v="0"/>
    <s v="Email"/>
    <s v="Email"/>
    <b v="0"/>
    <s v="No"/>
    <s v="Cooking"/>
    <x v="0"/>
    <s v="Low"/>
    <n v="0"/>
    <x v="0"/>
    <x v="0"/>
  </r>
  <r>
    <s v="1999-KGUT"/>
    <x v="1"/>
    <n v="2"/>
    <x v="1"/>
    <x v="27"/>
    <n v="1"/>
    <s v="Yes"/>
    <n v="0"/>
    <s v="NE"/>
    <s v="Female"/>
    <s v="Female"/>
    <x v="22"/>
    <s v="Yes"/>
    <s v="No"/>
    <x v="0"/>
    <n v="0"/>
    <x v="0"/>
    <x v="0"/>
    <s v="direct debit"/>
    <n v="29"/>
    <x v="1"/>
    <n v="29"/>
    <n v="57"/>
    <x v="1"/>
    <x v="6"/>
    <s v="2020-12-23"/>
    <d v="2020-12-23T00:00:00"/>
    <x v="641"/>
    <s v="Alto"/>
    <s v="High"/>
    <n v="30.636060878299311"/>
    <x v="7"/>
    <s v="Email"/>
    <s v="Email"/>
    <b v="1"/>
    <s v="Yes"/>
    <s v="Gaming"/>
    <x v="1"/>
    <s v="Low"/>
    <n v="1"/>
    <x v="1"/>
    <x v="2"/>
  </r>
  <r>
    <s v="9674-JWJJ"/>
    <x v="1"/>
    <n v="1"/>
    <x v="0"/>
    <x v="0"/>
    <n v="0"/>
    <s v="No"/>
    <n v="0"/>
    <s v="ID"/>
    <s v="Hombre"/>
    <s v="Male"/>
    <x v="28"/>
    <s v="No"/>
    <s v="No"/>
    <x v="0"/>
    <n v="0"/>
    <x v="0"/>
    <x v="0"/>
    <s v="CREDIT CARD"/>
    <n v="8"/>
    <x v="0"/>
    <n v="8"/>
    <n v="8"/>
    <x v="4"/>
    <x v="13"/>
    <s v="2020-08-13"/>
    <d v="2020-08-13T00:00:00"/>
    <x v="1349"/>
    <s v="Alto"/>
    <s v="High"/>
    <n v="8.0499222521887823"/>
    <x v="0"/>
    <s v="Teléfono"/>
    <s v="Phone"/>
    <b v="1"/>
    <s v="Yes"/>
    <s v="Running"/>
    <x v="0"/>
    <s v="Low"/>
    <n v="0"/>
    <x v="0"/>
    <x v="0"/>
  </r>
  <r>
    <s v="3964-SLDG"/>
    <x v="0"/>
    <n v="9"/>
    <x v="1"/>
    <x v="3"/>
    <n v="1"/>
    <s v="Yes"/>
    <n v="0"/>
    <s v="SD"/>
    <s v="Female"/>
    <s v="Female"/>
    <x v="39"/>
    <s v="No"/>
    <s v="No"/>
    <x v="1"/>
    <n v="5"/>
    <x v="0"/>
    <x v="0"/>
    <s v="direct debit"/>
    <n v="27"/>
    <x v="1"/>
    <n v="27"/>
    <n v="250"/>
    <x v="0"/>
    <x v="0"/>
    <s v="2020-10-24"/>
    <d v="2020-10-24T00:00:00"/>
    <x v="980"/>
    <s v="Alto"/>
    <s v="High"/>
    <n v="30.30361501552575"/>
    <x v="2"/>
    <s v="SMS"/>
    <s v="SMS"/>
    <b v="1"/>
    <s v="Yes"/>
    <s v="Cooking"/>
    <x v="1"/>
    <s v="Medium"/>
    <n v="0.44444444444444442"/>
    <x v="0"/>
    <x v="0"/>
  </r>
  <r>
    <s v="0408-BVPM"/>
    <x v="1"/>
    <n v="53"/>
    <x v="5"/>
    <x v="0"/>
    <n v="0"/>
    <s v="No"/>
    <n v="0"/>
    <s v="CT"/>
    <s v="Hombre"/>
    <s v="Male"/>
    <x v="29"/>
    <s v="No"/>
    <s v="Yes"/>
    <x v="0"/>
    <n v="0"/>
    <x v="0"/>
    <x v="2"/>
    <s v="direct debit"/>
    <n v="8"/>
    <x v="1"/>
    <n v="8"/>
    <n v="447"/>
    <x v="4"/>
    <x v="13"/>
    <s v="2021/05/05"/>
    <d v="2021-05-05T00:00:00"/>
    <x v="683"/>
    <s v="Medio"/>
    <s v="Medium"/>
    <n v="7.9255159760409049"/>
    <x v="4"/>
    <s v="SMS"/>
    <s v="SMS"/>
    <b v="0"/>
    <s v="No"/>
    <s v="Reading"/>
    <x v="0"/>
    <s v="Low"/>
    <n v="1.8867924528301886E-2"/>
    <x v="0"/>
    <x v="1"/>
  </r>
  <r>
    <s v="3210-SAZW"/>
    <x v="0"/>
    <n v="51"/>
    <x v="0"/>
    <x v="0"/>
    <n v="0"/>
    <s v="No"/>
    <n v="0"/>
    <s v="WV"/>
    <s v="Hombre"/>
    <s v="Male"/>
    <x v="7"/>
    <s v="No"/>
    <s v="No"/>
    <x v="0"/>
    <n v="0"/>
    <x v="0"/>
    <x v="2"/>
    <s v="direct debit"/>
    <n v="9"/>
    <x v="1"/>
    <n v="9"/>
    <n v="445"/>
    <x v="0"/>
    <x v="0"/>
    <s v="2021/11/28"/>
    <d v="2021-11-28T00:00:00"/>
    <x v="456"/>
    <s v="Bajo"/>
    <s v="Low"/>
    <n v="10.74693105617221"/>
    <x v="2"/>
    <s v="Teléfono"/>
    <s v="Phone"/>
    <b v="0"/>
    <s v="No"/>
    <s v="Reading"/>
    <x v="0"/>
    <s v="Medium"/>
    <n v="7.8431372549019607E-2"/>
    <x v="0"/>
    <x v="0"/>
  </r>
  <r>
    <s v="1225-LCEZ"/>
    <x v="1"/>
    <n v="1"/>
    <x v="5"/>
    <x v="9"/>
    <n v="1"/>
    <s v="Yes"/>
    <n v="0"/>
    <s v="IN"/>
    <s v="Hombre"/>
    <s v="Male"/>
    <x v="23"/>
    <s v="No"/>
    <s v="No"/>
    <x v="0"/>
    <n v="0"/>
    <x v="0"/>
    <x v="0"/>
    <s v="direct debit"/>
    <n v="16"/>
    <x v="1"/>
    <n v="16"/>
    <n v="16"/>
    <x v="4"/>
    <x v="9"/>
    <s v="2022/01/29"/>
    <d v="2022-01-29T00:00:00"/>
    <x v="432"/>
    <s v="Medio"/>
    <s v="Medium"/>
    <n v="16.030132027418041"/>
    <x v="10"/>
    <s v="Email"/>
    <s v="Email"/>
    <b v="1"/>
    <s v="Yes"/>
    <s v="Reading"/>
    <x v="0"/>
    <s v="Medium"/>
    <n v="7"/>
    <x v="0"/>
    <x v="0"/>
  </r>
  <r>
    <s v="9245-TECR"/>
    <x v="1"/>
    <n v="36"/>
    <x v="1"/>
    <x v="13"/>
    <n v="1"/>
    <s v="Yes"/>
    <n v="0"/>
    <s v="SC"/>
    <s v="Hombre"/>
    <s v="Male"/>
    <x v="34"/>
    <s v="No"/>
    <s v="Yes"/>
    <x v="0"/>
    <n v="0"/>
    <x v="0"/>
    <x v="0"/>
    <s v="direct debit"/>
    <n v="45"/>
    <x v="1"/>
    <n v="45"/>
    <n v="1619"/>
    <x v="1"/>
    <x v="8"/>
    <s v="2021-06-20"/>
    <d v="2021-06-20T00:00:00"/>
    <x v="1175"/>
    <s v="Alto"/>
    <s v="High"/>
    <n v="43.160395122946547"/>
    <x v="1"/>
    <s v="Email"/>
    <s v="Email"/>
    <b v="0"/>
    <s v="No"/>
    <s v="Gaming"/>
    <x v="1"/>
    <s v="High"/>
    <n v="0.27777777777777779"/>
    <x v="0"/>
    <x v="1"/>
  </r>
  <r>
    <s v="3271-GTND"/>
    <x v="0"/>
    <n v="66"/>
    <x v="1"/>
    <x v="19"/>
    <n v="1"/>
    <s v="Yes"/>
    <n v="0"/>
    <s v="DE"/>
    <s v="Hombre"/>
    <s v="Male"/>
    <x v="46"/>
    <s v="No"/>
    <s v="No"/>
    <x v="0"/>
    <n v="0"/>
    <x v="1"/>
    <x v="2"/>
    <s v="direct debit"/>
    <n v="61"/>
    <x v="1"/>
    <n v="61"/>
    <n v="4006"/>
    <x v="0"/>
    <x v="0"/>
    <s v="2020-05-03"/>
    <d v="2020-05-03T00:00:00"/>
    <x v="1023"/>
    <s v="Alto"/>
    <s v="High"/>
    <n v="53.281467457610873"/>
    <x v="8"/>
    <s v="SMS"/>
    <s v="SMS"/>
    <b v="1"/>
    <s v="Yes"/>
    <s v="Cooking"/>
    <x v="1"/>
    <s v="High"/>
    <n v="0.13636363636363635"/>
    <x v="2"/>
    <x v="0"/>
  </r>
  <r>
    <s v="2184-SAJV"/>
    <x v="0"/>
    <n v="16"/>
    <x v="1"/>
    <x v="6"/>
    <n v="1"/>
    <s v="Yes"/>
    <n v="0"/>
    <s v="KS"/>
    <s v="Female"/>
    <s v="Female"/>
    <x v="55"/>
    <s v="No"/>
    <s v="No"/>
    <x v="1"/>
    <n v="2"/>
    <x v="0"/>
    <x v="2"/>
    <s v="direct debit"/>
    <n v="22"/>
    <x v="1"/>
    <n v="22"/>
    <n v="358"/>
    <x v="0"/>
    <x v="0"/>
    <s v="2021/02/07"/>
    <d v="2021-02-07T00:00:00"/>
    <x v="819"/>
    <s v="Medio"/>
    <s v="Medium"/>
    <n v="23.134858811097679"/>
    <x v="1"/>
    <s v="Teléfono"/>
    <s v="Phone"/>
    <b v="1"/>
    <s v="Yes"/>
    <s v="Gaming"/>
    <x v="0"/>
    <s v="High"/>
    <n v="0.625"/>
    <x v="0"/>
    <x v="0"/>
  </r>
  <r>
    <s v="7602-SQEW"/>
    <x v="0"/>
    <n v="40"/>
    <x v="0"/>
    <x v="1"/>
    <n v="1"/>
    <s v="Yes"/>
    <n v="0"/>
    <s v="HI"/>
    <s v="Female"/>
    <s v="Female"/>
    <x v="39"/>
    <s v="No"/>
    <s v="No"/>
    <x v="1"/>
    <n v="4"/>
    <x v="0"/>
    <x v="0"/>
    <s v="CREDIT CARD"/>
    <n v="20"/>
    <x v="0"/>
    <n v="20"/>
    <n v="805"/>
    <x v="0"/>
    <x v="0"/>
    <s v="2021/02/24"/>
    <d v="2021-02-24T00:00:00"/>
    <x v="741"/>
    <s v="Medio"/>
    <s v="Medium"/>
    <n v="19.562843810567561"/>
    <x v="1"/>
    <s v="Email"/>
    <s v="Email"/>
    <b v="0"/>
    <s v="No"/>
    <s v="Running"/>
    <x v="0"/>
    <s v="High"/>
    <n v="0.25"/>
    <x v="0"/>
    <x v="0"/>
  </r>
  <r>
    <s v="2967-KJGT"/>
    <x v="0"/>
    <n v="14"/>
    <x v="0"/>
    <x v="12"/>
    <n v="1"/>
    <s v="Yes"/>
    <n v="0"/>
    <s v="KY"/>
    <s v="Hombre"/>
    <s v="Male"/>
    <x v="2"/>
    <s v="No"/>
    <s v="Yes"/>
    <x v="0"/>
    <n v="0"/>
    <x v="1"/>
    <x v="0"/>
    <s v="direct debit"/>
    <n v="48"/>
    <x v="1"/>
    <n v="48"/>
    <n v="697"/>
    <x v="0"/>
    <x v="0"/>
    <s v="2023/03/26"/>
    <d v="2023-03-26T00:00:00"/>
    <x v="1275"/>
    <s v="Medio"/>
    <s v="Medium"/>
    <n v="53.073344733484568"/>
    <x v="3"/>
    <s v="SMS"/>
    <s v="SMS"/>
    <b v="1"/>
    <s v="Yes"/>
    <s v="Cooking"/>
    <x v="1"/>
    <s v="Medium"/>
    <n v="0.42857142857142855"/>
    <x v="0"/>
    <x v="1"/>
  </r>
  <r>
    <s v="7730-PAUL"/>
    <x v="0"/>
    <n v="2"/>
    <x v="1"/>
    <x v="12"/>
    <n v="1"/>
    <s v="Yes"/>
    <n v="0"/>
    <s v="UT"/>
    <s v="Female"/>
    <s v="Female"/>
    <x v="10"/>
    <s v="No"/>
    <s v="No"/>
    <x v="0"/>
    <n v="0"/>
    <x v="0"/>
    <x v="0"/>
    <s v="CREDIT CARD"/>
    <n v="23"/>
    <x v="0"/>
    <n v="23"/>
    <n v="37"/>
    <x v="0"/>
    <x v="0"/>
    <s v="2020/03/21"/>
    <d v="2020-03-21T00:00:00"/>
    <x v="1003"/>
    <s v="Medio"/>
    <s v="Medium"/>
    <n v="26.458466149407169"/>
    <x v="6"/>
    <s v="Teléfono"/>
    <s v="Phone"/>
    <b v="0"/>
    <s v="No"/>
    <s v="Reading"/>
    <x v="0"/>
    <s v="High"/>
    <n v="4"/>
    <x v="0"/>
    <x v="0"/>
  </r>
  <r>
    <s v="5630-LEZR"/>
    <x v="0"/>
    <n v="34"/>
    <x v="1"/>
    <x v="9"/>
    <n v="1"/>
    <s v="Yes"/>
    <n v="0"/>
    <s v="WA"/>
    <s v="Female"/>
    <s v="Female"/>
    <x v="16"/>
    <s v="No"/>
    <s v="No"/>
    <x v="0"/>
    <n v="0"/>
    <x v="0"/>
    <x v="1"/>
    <s v="CREDIT CARD"/>
    <n v="24"/>
    <x v="0"/>
    <n v="24"/>
    <n v="824"/>
    <x v="0"/>
    <x v="0"/>
    <s v="2020-04-12"/>
    <d v="2020-04-12T00:00:00"/>
    <x v="637"/>
    <s v="Bajo"/>
    <s v="Low"/>
    <n v="25.714330701334529"/>
    <x v="3"/>
    <s v="Teléfono"/>
    <s v="Phone"/>
    <b v="0"/>
    <s v="No"/>
    <s v="Gaming"/>
    <x v="0"/>
    <s v="Medium"/>
    <n v="0.17647058823529413"/>
    <x v="0"/>
    <x v="0"/>
  </r>
  <r>
    <s v="3171-LTFU"/>
    <x v="0"/>
    <n v="65"/>
    <x v="1"/>
    <x v="5"/>
    <n v="0"/>
    <s v="No"/>
    <n v="41"/>
    <s v="VT"/>
    <s v="Female"/>
    <s v="Female"/>
    <x v="5"/>
    <s v="No"/>
    <s v="No"/>
    <x v="0"/>
    <n v="0"/>
    <x v="1"/>
    <x v="2"/>
    <s v="direct debit"/>
    <n v="28"/>
    <x v="1"/>
    <n v="28"/>
    <n v="1803"/>
    <x v="0"/>
    <x v="0"/>
    <s v="2021-05-05"/>
    <d v="2021-05-05T00:00:00"/>
    <x v="277"/>
    <s v="Bajo"/>
    <s v="Low"/>
    <n v="29.76748648127467"/>
    <x v="1"/>
    <s v="Teléfono"/>
    <s v="Phone"/>
    <b v="1"/>
    <s v="Yes"/>
    <s v="Reading"/>
    <x v="0"/>
    <s v="High"/>
    <n v="0.15384615384615385"/>
    <x v="0"/>
    <x v="0"/>
  </r>
  <r>
    <s v="5140-LXGA"/>
    <x v="0"/>
    <n v="3"/>
    <x v="2"/>
    <x v="23"/>
    <n v="1"/>
    <s v="Yes"/>
    <n v="0"/>
    <s v="ID"/>
    <s v="Female"/>
    <s v="Female"/>
    <x v="13"/>
    <s v="No"/>
    <s v="No"/>
    <x v="0"/>
    <n v="0"/>
    <x v="0"/>
    <x v="0"/>
    <s v="direct debit"/>
    <n v="25"/>
    <x v="1"/>
    <n v="25"/>
    <n v="69"/>
    <x v="0"/>
    <x v="0"/>
    <s v="2023/06/10"/>
    <d v="2023-06-10T00:00:00"/>
    <x v="1216"/>
    <s v="Medio"/>
    <s v="Medium"/>
    <n v="27.148345164226971"/>
    <x v="7"/>
    <s v="SMS"/>
    <s v="SMS"/>
    <b v="1"/>
    <s v="Yes"/>
    <s v="Running"/>
    <x v="0"/>
    <s v="Low"/>
    <n v="0.66666666666666663"/>
    <x v="0"/>
    <x v="0"/>
  </r>
  <r>
    <s v="9344-MKXY"/>
    <x v="0"/>
    <n v="4"/>
    <x v="1"/>
    <x v="0"/>
    <n v="0"/>
    <s v="No"/>
    <n v="0"/>
    <s v="KS"/>
    <s v="Hombre"/>
    <s v="Male"/>
    <x v="0"/>
    <s v="No"/>
    <s v="No"/>
    <x v="0"/>
    <n v="0"/>
    <x v="0"/>
    <x v="1"/>
    <s v="CREDIT CARD"/>
    <n v="7"/>
    <x v="0"/>
    <n v="7"/>
    <n v="26"/>
    <x v="0"/>
    <x v="0"/>
    <s v="2023-02-05"/>
    <d v="2023-02-05T00:00:00"/>
    <x v="87"/>
    <s v="Alto"/>
    <s v="High"/>
    <n v="5.7309499353034203"/>
    <x v="3"/>
    <s v="SMS"/>
    <s v="SMS"/>
    <b v="1"/>
    <s v="Yes"/>
    <s v="Cooking"/>
    <x v="0"/>
    <s v="Medium"/>
    <n v="1.5"/>
    <x v="0"/>
    <x v="0"/>
  </r>
  <r>
    <s v="9755-EMCK"/>
    <x v="0"/>
    <n v="61"/>
    <x v="1"/>
    <x v="14"/>
    <n v="1"/>
    <s v="Yes"/>
    <n v="0"/>
    <s v="IL"/>
    <s v="Hombre"/>
    <s v="Male"/>
    <x v="20"/>
    <s v="Yes"/>
    <s v="No"/>
    <x v="0"/>
    <n v="0"/>
    <x v="1"/>
    <x v="1"/>
    <s v="direct debit"/>
    <n v="39"/>
    <x v="1"/>
    <n v="39"/>
    <n v="2379"/>
    <x v="0"/>
    <x v="0"/>
    <s v="2023-07-05"/>
    <d v="2023-07-05T00:00:00"/>
    <x v="717"/>
    <s v="Bajo"/>
    <s v="Low"/>
    <n v="35.157781935706709"/>
    <x v="0"/>
    <s v="Email"/>
    <s v="Email"/>
    <b v="0"/>
    <s v="No"/>
    <s v="Gaming"/>
    <x v="1"/>
    <s v="Low"/>
    <n v="0"/>
    <x v="2"/>
    <x v="2"/>
  </r>
  <r>
    <s v="7430-TAZT"/>
    <x v="0"/>
    <n v="8"/>
    <x v="1"/>
    <x v="5"/>
    <n v="1"/>
    <s v="Yes"/>
    <n v="0"/>
    <s v="MN"/>
    <s v="Hombre"/>
    <s v="Male"/>
    <x v="41"/>
    <s v="No"/>
    <s v="Yes"/>
    <x v="0"/>
    <n v="0"/>
    <x v="0"/>
    <x v="2"/>
    <s v="CREDIT CARD"/>
    <n v="45"/>
    <x v="0"/>
    <n v="45"/>
    <n v="363"/>
    <x v="0"/>
    <x v="0"/>
    <s v="2021-07-25"/>
    <d v="2021-07-25T00:00:00"/>
    <x v="330"/>
    <s v="Bajo"/>
    <s v="Low"/>
    <n v="41.330919115401223"/>
    <x v="9"/>
    <s v="Email"/>
    <s v="Email"/>
    <b v="0"/>
    <s v="No"/>
    <s v="Reading"/>
    <x v="1"/>
    <s v="Medium"/>
    <n v="0.625"/>
    <x v="0"/>
    <x v="1"/>
  </r>
  <r>
    <s v="8290-GKLJ"/>
    <x v="0"/>
    <n v="72"/>
    <x v="1"/>
    <x v="5"/>
    <n v="1"/>
    <s v="Yes"/>
    <n v="0"/>
    <s v="MS"/>
    <s v="Female"/>
    <s v="Female"/>
    <x v="49"/>
    <s v="No"/>
    <s v="No"/>
    <x v="0"/>
    <n v="0"/>
    <x v="1"/>
    <x v="2"/>
    <s v="direct debit"/>
    <n v="58"/>
    <x v="1"/>
    <n v="58"/>
    <n v="4174"/>
    <x v="0"/>
    <x v="0"/>
    <s v="2022/02/05"/>
    <d v="2022-02-05T00:00:00"/>
    <x v="650"/>
    <s v="Alto"/>
    <s v="High"/>
    <n v="49.873975578647503"/>
    <x v="7"/>
    <s v="Teléfono"/>
    <s v="Phone"/>
    <b v="0"/>
    <s v="No"/>
    <s v="Running"/>
    <x v="1"/>
    <s v="Low"/>
    <n v="2.7777777777777776E-2"/>
    <x v="0"/>
    <x v="0"/>
  </r>
  <r>
    <s v="1767-DYGM"/>
    <x v="0"/>
    <n v="21"/>
    <x v="1"/>
    <x v="1"/>
    <n v="1"/>
    <s v="Yes"/>
    <n v="0"/>
    <s v="KY"/>
    <s v="Female"/>
    <s v="Female"/>
    <x v="10"/>
    <s v="No"/>
    <s v="No"/>
    <x v="0"/>
    <n v="0"/>
    <x v="1"/>
    <x v="0"/>
    <s v="direct debit"/>
    <n v="17"/>
    <x v="1"/>
    <n v="17"/>
    <n v="370"/>
    <x v="0"/>
    <x v="0"/>
    <s v="2021-01-03"/>
    <d v="2021-01-03T00:00:00"/>
    <x v="658"/>
    <s v="Medio"/>
    <s v="Medium"/>
    <n v="14.88215909606272"/>
    <x v="1"/>
    <s v="Teléfono"/>
    <s v="Phone"/>
    <b v="0"/>
    <s v="No"/>
    <s v="Gaming"/>
    <x v="0"/>
    <s v="High"/>
    <n v="0.47619047619047616"/>
    <x v="0"/>
    <x v="0"/>
  </r>
  <r>
    <s v="5024-KNWY"/>
    <x v="0"/>
    <n v="11"/>
    <x v="2"/>
    <x v="0"/>
    <n v="0"/>
    <s v="No"/>
    <n v="0"/>
    <s v="DC"/>
    <s v="Hombre"/>
    <s v="Male"/>
    <x v="9"/>
    <s v="No"/>
    <s v="No"/>
    <x v="1"/>
    <n v="4"/>
    <x v="0"/>
    <x v="0"/>
    <s v="CREDIT CARD"/>
    <n v="10"/>
    <x v="0"/>
    <n v="10"/>
    <n v="109"/>
    <x v="0"/>
    <x v="0"/>
    <s v="2020/09/12"/>
    <d v="2020-09-12T00:00:00"/>
    <x v="114"/>
    <s v="Bajo"/>
    <s v="Low"/>
    <n v="8.6423822108212214"/>
    <x v="3"/>
    <s v="SMS"/>
    <s v="SMS"/>
    <b v="1"/>
    <s v="Yes"/>
    <s v="Cooking"/>
    <x v="0"/>
    <s v="Medium"/>
    <n v="0.54545454545454541"/>
    <x v="0"/>
    <x v="0"/>
  </r>
  <r>
    <s v="7101-GOVL"/>
    <x v="0"/>
    <n v="42"/>
    <x v="1"/>
    <x v="9"/>
    <n v="1"/>
    <s v="Yes"/>
    <n v="0"/>
    <s v="NJ"/>
    <s v="Hombre"/>
    <s v="Male"/>
    <x v="31"/>
    <s v="No"/>
    <s v="No"/>
    <x v="0"/>
    <n v="0"/>
    <x v="0"/>
    <x v="0"/>
    <s v="direct debit"/>
    <n v="43"/>
    <x v="1"/>
    <n v="43"/>
    <n v="1798"/>
    <x v="0"/>
    <x v="0"/>
    <s v="2020/11/20"/>
    <d v="2020-11-20T00:00:00"/>
    <x v="790"/>
    <s v="Alto"/>
    <s v="High"/>
    <n v="49.681529580441392"/>
    <x v="3"/>
    <s v="Email"/>
    <s v="Email"/>
    <b v="1"/>
    <s v="Yes"/>
    <s v="Gaming"/>
    <x v="1"/>
    <s v="Medium"/>
    <n v="0.14285714285714285"/>
    <x v="0"/>
    <x v="0"/>
  </r>
  <r>
    <s v="6286-GGMJ"/>
    <x v="0"/>
    <n v="67"/>
    <x v="1"/>
    <x v="0"/>
    <n v="0"/>
    <s v="No"/>
    <n v="0"/>
    <s v="MN"/>
    <s v="Hombre"/>
    <s v="Male"/>
    <x v="4"/>
    <s v="No"/>
    <s v="No"/>
    <x v="0"/>
    <n v="0"/>
    <x v="0"/>
    <x v="1"/>
    <s v="direct debit"/>
    <n v="10"/>
    <x v="1"/>
    <n v="10"/>
    <n v="645"/>
    <x v="0"/>
    <x v="0"/>
    <s v="2023/08/03"/>
    <d v="2023-08-03T00:00:00"/>
    <x v="583"/>
    <s v="Bajo"/>
    <s v="Low"/>
    <n v="8.4744314359158714"/>
    <x v="4"/>
    <s v="Teléfono"/>
    <s v="Phone"/>
    <b v="0"/>
    <s v="No"/>
    <s v="Reading"/>
    <x v="0"/>
    <s v="Low"/>
    <n v="1.4925373134328358E-2"/>
    <x v="0"/>
    <x v="0"/>
  </r>
  <r>
    <s v="8306-JLJH"/>
    <x v="0"/>
    <n v="68"/>
    <x v="1"/>
    <x v="0"/>
    <n v="0"/>
    <s v="No"/>
    <n v="0"/>
    <s v="WY"/>
    <s v="Female"/>
    <s v="Female"/>
    <x v="22"/>
    <s v="Yes"/>
    <s v="No"/>
    <x v="0"/>
    <n v="0"/>
    <x v="0"/>
    <x v="1"/>
    <s v="direct debit"/>
    <n v="11"/>
    <x v="1"/>
    <n v="11"/>
    <n v="763"/>
    <x v="0"/>
    <x v="0"/>
    <s v="2021/02/14"/>
    <d v="2021-02-14T00:00:00"/>
    <x v="1264"/>
    <s v="Medio"/>
    <s v="Medium"/>
    <n v="9.7609527387129305"/>
    <x v="6"/>
    <s v="Email"/>
    <s v="Email"/>
    <b v="1"/>
    <s v="Yes"/>
    <s v="Running"/>
    <x v="0"/>
    <s v="High"/>
    <n v="0.11764705882352941"/>
    <x v="0"/>
    <x v="2"/>
  </r>
  <r>
    <s v="3865-TCUQ"/>
    <x v="0"/>
    <n v="28"/>
    <x v="1"/>
    <x v="6"/>
    <n v="1"/>
    <s v="Yes"/>
    <n v="0"/>
    <s v="UT"/>
    <s v="Hombre"/>
    <s v="Male"/>
    <x v="13"/>
    <s v="No"/>
    <s v="No"/>
    <x v="0"/>
    <n v="0"/>
    <x v="1"/>
    <x v="0"/>
    <s v="CREDIT CARD"/>
    <n v="62"/>
    <x v="0"/>
    <n v="62"/>
    <n v="1755"/>
    <x v="0"/>
    <x v="0"/>
    <s v="2023/12/12"/>
    <d v="2023-12-12T00:00:00"/>
    <x v="886"/>
    <s v="Alto"/>
    <s v="High"/>
    <n v="53.457365134145149"/>
    <x v="4"/>
    <s v="SMS"/>
    <s v="SMS"/>
    <b v="1"/>
    <s v="Yes"/>
    <s v="Cooking"/>
    <x v="1"/>
    <s v="Low"/>
    <n v="3.5714285714285712E-2"/>
    <x v="0"/>
    <x v="0"/>
  </r>
  <r>
    <s v="2188-DSJZ"/>
    <x v="0"/>
    <n v="5"/>
    <x v="0"/>
    <x v="7"/>
    <n v="1"/>
    <s v="Yes"/>
    <n v="0"/>
    <s v="SD"/>
    <s v="Female"/>
    <s v="Female"/>
    <x v="24"/>
    <s v="No"/>
    <s v="No"/>
    <x v="0"/>
    <n v="0"/>
    <x v="0"/>
    <x v="0"/>
    <s v="direct debit"/>
    <n v="25"/>
    <x v="1"/>
    <n v="25"/>
    <n v="125"/>
    <x v="0"/>
    <x v="0"/>
    <s v="2022-06-01"/>
    <d v="2022-06-01T00:00:00"/>
    <x v="45"/>
    <s v="Bajo"/>
    <s v="Low"/>
    <n v="22.732905308202259"/>
    <x v="8"/>
    <s v="Email"/>
    <s v="Email"/>
    <b v="1"/>
    <s v="Yes"/>
    <s v="Cooking"/>
    <x v="0"/>
    <s v="High"/>
    <n v="1.8"/>
    <x v="0"/>
    <x v="0"/>
  </r>
  <r>
    <s v="5891-DZKX"/>
    <x v="0"/>
    <n v="8"/>
    <x v="1"/>
    <x v="4"/>
    <n v="1"/>
    <s v="Yes"/>
    <n v="0"/>
    <s v="MS"/>
    <s v="Female"/>
    <s v="Female"/>
    <x v="18"/>
    <s v="No"/>
    <s v="No"/>
    <x v="0"/>
    <n v="0"/>
    <x v="0"/>
    <x v="0"/>
    <s v="direct debit"/>
    <n v="16"/>
    <x v="1"/>
    <n v="16"/>
    <n v="118"/>
    <x v="0"/>
    <x v="0"/>
    <s v="2023/04/08"/>
    <d v="2023-04-08T00:00:00"/>
    <x v="115"/>
    <s v="Medio"/>
    <s v="Medium"/>
    <n v="14.00927526035745"/>
    <x v="8"/>
    <s v="Email"/>
    <s v="Email"/>
    <b v="0"/>
    <s v="No"/>
    <s v="Gaming"/>
    <x v="0"/>
    <s v="High"/>
    <n v="1.125"/>
    <x v="0"/>
    <x v="0"/>
  </r>
  <r>
    <s v="0149-EZUH"/>
    <x v="1"/>
    <n v="11"/>
    <x v="5"/>
    <x v="19"/>
    <n v="0"/>
    <s v="No"/>
    <n v="49"/>
    <s v="ME"/>
    <s v="Female"/>
    <s v="Female"/>
    <x v="12"/>
    <s v="No"/>
    <s v="No"/>
    <x v="0"/>
    <n v="0"/>
    <x v="0"/>
    <x v="0"/>
    <s v="direct debit"/>
    <n v="43"/>
    <x v="1"/>
    <n v="43"/>
    <n v="465"/>
    <x v="1"/>
    <x v="6"/>
    <s v="2020/01/01"/>
    <d v="2020-01-01T00:00:00"/>
    <x v="182"/>
    <s v="Medio"/>
    <s v="Medium"/>
    <n v="34.551709577066369"/>
    <x v="6"/>
    <s v="SMS"/>
    <s v="SMS"/>
    <b v="0"/>
    <s v="No"/>
    <s v="Cooking"/>
    <x v="1"/>
    <s v="High"/>
    <n v="0.72727272727272729"/>
    <x v="2"/>
    <x v="0"/>
  </r>
  <r>
    <s v="7581-HOEB"/>
    <x v="1"/>
    <n v="1"/>
    <x v="0"/>
    <x v="12"/>
    <n v="1"/>
    <s v="Yes"/>
    <n v="0"/>
    <s v="DE"/>
    <s v="Hombre"/>
    <s v="Male"/>
    <x v="35"/>
    <s v="No"/>
    <s v="Yes"/>
    <x v="0"/>
    <n v="0"/>
    <x v="1"/>
    <x v="0"/>
    <s v="direct debit"/>
    <n v="27"/>
    <x v="1"/>
    <n v="27"/>
    <n v="27"/>
    <x v="5"/>
    <x v="18"/>
    <s v="2021-01-10"/>
    <d v="2021-01-10T00:00:00"/>
    <x v="297"/>
    <s v="Bajo"/>
    <s v="Low"/>
    <n v="29.821228229712169"/>
    <x v="2"/>
    <s v="SMS"/>
    <s v="SMS"/>
    <b v="0"/>
    <s v="No"/>
    <s v="Reading"/>
    <x v="0"/>
    <s v="Medium"/>
    <n v="4"/>
    <x v="0"/>
    <x v="1"/>
  </r>
  <r>
    <s v="5791-LDPT"/>
    <x v="1"/>
    <n v="72"/>
    <x v="2"/>
    <x v="6"/>
    <n v="1"/>
    <s v="Yes"/>
    <n v="0"/>
    <s v="UT"/>
    <s v="Hombre"/>
    <s v="Male"/>
    <x v="2"/>
    <s v="No"/>
    <s v="Yes"/>
    <x v="0"/>
    <n v="0"/>
    <x v="0"/>
    <x v="1"/>
    <s v="direct debit"/>
    <n v="22"/>
    <x v="1"/>
    <n v="22"/>
    <n v="1595"/>
    <x v="3"/>
    <x v="1"/>
    <s v="2023/03/19"/>
    <d v="2023-03-19T00:00:00"/>
    <x v="1350"/>
    <s v="Bajo"/>
    <s v="Low"/>
    <n v="20.544013833019068"/>
    <x v="2"/>
    <s v="SMS"/>
    <s v="SMS"/>
    <b v="1"/>
    <s v="Yes"/>
    <s v="Gaming"/>
    <x v="0"/>
    <s v="Medium"/>
    <n v="5.5555555555555552E-2"/>
    <x v="0"/>
    <x v="1"/>
  </r>
  <r>
    <s v="4867-FOMF"/>
    <x v="0"/>
    <n v="27"/>
    <x v="1"/>
    <x v="16"/>
    <n v="1"/>
    <s v="Yes"/>
    <n v="0"/>
    <s v="MI"/>
    <s v="Hombre"/>
    <s v="Male"/>
    <x v="17"/>
    <s v="No"/>
    <s v="No"/>
    <x v="1"/>
    <n v="5"/>
    <x v="0"/>
    <x v="1"/>
    <s v="CREDIT CARD"/>
    <n v="28"/>
    <x v="0"/>
    <n v="28"/>
    <n v="747"/>
    <x v="0"/>
    <x v="0"/>
    <s v="2020/04/28"/>
    <d v="2020-04-28T00:00:00"/>
    <x v="452"/>
    <s v="Alto"/>
    <s v="High"/>
    <n v="29.278579790024398"/>
    <x v="7"/>
    <s v="Teléfono"/>
    <s v="Phone"/>
    <b v="1"/>
    <s v="Yes"/>
    <s v="Running"/>
    <x v="0"/>
    <s v="Low"/>
    <n v="7.407407407407407E-2"/>
    <x v="0"/>
    <x v="0"/>
  </r>
  <r>
    <s v="5910-JXHX"/>
    <x v="0"/>
    <n v="24"/>
    <x v="1"/>
    <x v="9"/>
    <n v="0"/>
    <s v="No"/>
    <n v="19"/>
    <s v="MA"/>
    <s v="Female"/>
    <s v="Female"/>
    <x v="14"/>
    <s v="No"/>
    <s v="No"/>
    <x v="0"/>
    <n v="0"/>
    <x v="1"/>
    <x v="0"/>
    <s v="direct debit"/>
    <n v="36"/>
    <x v="1"/>
    <n v="36"/>
    <n v="851"/>
    <x v="0"/>
    <x v="0"/>
    <s v="2022/11/29"/>
    <d v="2022-11-29T00:00:00"/>
    <x v="661"/>
    <s v="Alto"/>
    <s v="High"/>
    <n v="30.427825147048772"/>
    <x v="6"/>
    <s v="Teléfono"/>
    <s v="Phone"/>
    <b v="0"/>
    <s v="No"/>
    <s v="Cooking"/>
    <x v="1"/>
    <s v="High"/>
    <n v="0.33333333333333331"/>
    <x v="0"/>
    <x v="0"/>
  </r>
  <r>
    <s v="2861-QIZK"/>
    <x v="0"/>
    <n v="63"/>
    <x v="1"/>
    <x v="17"/>
    <n v="0"/>
    <s v="No"/>
    <n v="26"/>
    <s v="MT"/>
    <s v="Female"/>
    <s v="Female"/>
    <x v="37"/>
    <s v="Yes"/>
    <s v="No"/>
    <x v="1"/>
    <n v="3"/>
    <x v="0"/>
    <x v="2"/>
    <s v="direct debit"/>
    <n v="43"/>
    <x v="1"/>
    <n v="43"/>
    <n v="2697"/>
    <x v="0"/>
    <x v="0"/>
    <s v="2021/12/18"/>
    <d v="2021-12-18T00:00:00"/>
    <x v="1092"/>
    <s v="Bajo"/>
    <s v="Low"/>
    <n v="47.379906530476397"/>
    <x v="8"/>
    <s v="Email"/>
    <s v="Email"/>
    <b v="0"/>
    <s v="No"/>
    <s v="Running"/>
    <x v="1"/>
    <s v="High"/>
    <n v="0.14285714285714285"/>
    <x v="2"/>
    <x v="2"/>
  </r>
  <r>
    <s v="5613-RRII"/>
    <x v="0"/>
    <n v="35"/>
    <x v="1"/>
    <x v="10"/>
    <n v="0"/>
    <s v="No"/>
    <n v="55"/>
    <s v="DC"/>
    <s v="Female"/>
    <s v="Female"/>
    <x v="12"/>
    <s v="No"/>
    <s v="No"/>
    <x v="1"/>
    <n v="4"/>
    <x v="1"/>
    <x v="0"/>
    <s v="direct debit"/>
    <n v="29"/>
    <x v="1"/>
    <n v="29"/>
    <n v="1009"/>
    <x v="0"/>
    <x v="0"/>
    <s v="2020-11-29"/>
    <d v="2020-11-29T00:00:00"/>
    <x v="145"/>
    <s v="Bajo"/>
    <s v="Low"/>
    <n v="33.040521644345297"/>
    <x v="6"/>
    <s v="Email"/>
    <s v="Email"/>
    <b v="0"/>
    <s v="No"/>
    <s v="Running"/>
    <x v="1"/>
    <s v="High"/>
    <n v="0.22857142857142856"/>
    <x v="2"/>
    <x v="0"/>
  </r>
  <r>
    <s v="8639-XYGP"/>
    <x v="0"/>
    <n v="4"/>
    <x v="1"/>
    <x v="7"/>
    <n v="1"/>
    <s v="Yes"/>
    <n v="0"/>
    <s v="AR"/>
    <s v="Hombre"/>
    <s v="Male"/>
    <x v="45"/>
    <s v="No"/>
    <s v="No"/>
    <x v="0"/>
    <n v="0"/>
    <x v="0"/>
    <x v="0"/>
    <s v="direct debit"/>
    <n v="50"/>
    <x v="1"/>
    <n v="50"/>
    <n v="202"/>
    <x v="0"/>
    <x v="0"/>
    <s v="2023-07-21"/>
    <d v="2023-07-21T00:00:00"/>
    <x v="1009"/>
    <s v="Medio"/>
    <s v="Medium"/>
    <n v="54.174765186100672"/>
    <x v="9"/>
    <s v="Email"/>
    <s v="Email"/>
    <b v="0"/>
    <s v="No"/>
    <s v="Running"/>
    <x v="1"/>
    <s v="Medium"/>
    <n v="1.25"/>
    <x v="0"/>
    <x v="0"/>
  </r>
  <r>
    <s v="1580-IHKH"/>
    <x v="0"/>
    <n v="16"/>
    <x v="1"/>
    <x v="0"/>
    <n v="0"/>
    <s v="No"/>
    <n v="0"/>
    <s v="DC"/>
    <s v="Hombre"/>
    <s v="Male"/>
    <x v="0"/>
    <s v="No"/>
    <s v="No"/>
    <x v="1"/>
    <n v="4"/>
    <x v="0"/>
    <x v="2"/>
    <s v="CREDIT CARD"/>
    <n v="12"/>
    <x v="0"/>
    <n v="12"/>
    <n v="203"/>
    <x v="0"/>
    <x v="0"/>
    <s v="2023-02-26"/>
    <d v="2023-02-26T00:00:00"/>
    <x v="717"/>
    <s v="Bajo"/>
    <s v="Low"/>
    <n v="12.86307359562219"/>
    <x v="10"/>
    <s v="Email"/>
    <s v="Email"/>
    <b v="1"/>
    <s v="Yes"/>
    <s v="Cooking"/>
    <x v="0"/>
    <s v="Medium"/>
    <n v="0.4375"/>
    <x v="0"/>
    <x v="0"/>
  </r>
  <r>
    <s v="9825-ZMBS"/>
    <x v="0"/>
    <n v="2"/>
    <x v="1"/>
    <x v="0"/>
    <n v="0"/>
    <s v="No"/>
    <n v="0"/>
    <s v="AR"/>
    <s v="Female"/>
    <s v="Female"/>
    <x v="45"/>
    <s v="No"/>
    <s v="No"/>
    <x v="0"/>
    <n v="0"/>
    <x v="0"/>
    <x v="0"/>
    <s v="CREDIT CARD"/>
    <n v="10"/>
    <x v="0"/>
    <n v="10"/>
    <n v="20"/>
    <x v="0"/>
    <x v="0"/>
    <s v="2022-05-10"/>
    <d v="2022-05-10T00:00:00"/>
    <x v="567"/>
    <s v="Alto"/>
    <s v="High"/>
    <n v="11.860714570502561"/>
    <x v="1"/>
    <s v="Email"/>
    <s v="Email"/>
    <b v="0"/>
    <s v="No"/>
    <s v="Cooking"/>
    <x v="0"/>
    <s v="High"/>
    <n v="5"/>
    <x v="0"/>
    <x v="0"/>
  </r>
  <r>
    <s v="4829-DRXX"/>
    <x v="0"/>
    <n v="71"/>
    <x v="1"/>
    <x v="2"/>
    <n v="1"/>
    <s v="Yes"/>
    <n v="0"/>
    <s v="NC"/>
    <s v="Hombre"/>
    <s v="Male"/>
    <x v="9"/>
    <s v="No"/>
    <s v="No"/>
    <x v="0"/>
    <n v="0"/>
    <x v="1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Cooking"/>
    <x v="1"/>
    <s v="Medium"/>
    <n v="7.0422535211267609E-2"/>
    <x v="0"/>
    <x v="0"/>
  </r>
  <r>
    <s v="0415-GLIG"/>
    <x v="0"/>
    <n v="18"/>
    <x v="1"/>
    <x v="0"/>
    <n v="0"/>
    <s v="No"/>
    <n v="0"/>
    <s v="GA"/>
    <s v="Hombre"/>
    <s v="Male"/>
    <x v="21"/>
    <s v="No"/>
    <s v="No"/>
    <x v="0"/>
    <n v="0"/>
    <x v="0"/>
    <x v="2"/>
    <s v="CREDIT CARD"/>
    <n v="11"/>
    <x v="0"/>
    <n v="11"/>
    <n v="202"/>
    <x v="0"/>
    <x v="0"/>
    <s v="2020/02/10"/>
    <d v="2020-02-10T00:00:00"/>
    <x v="146"/>
    <s v="Bajo"/>
    <s v="Low"/>
    <n v="10.314728713431"/>
    <x v="2"/>
    <s v="Teléfono"/>
    <s v="Phone"/>
    <b v="1"/>
    <s v="Yes"/>
    <s v="Reading"/>
    <x v="0"/>
    <s v="Medium"/>
    <n v="0.22222222222222221"/>
    <x v="0"/>
    <x v="0"/>
  </r>
  <r>
    <s v="7978-WZFO"/>
    <x v="0"/>
    <n v="74"/>
    <x v="2"/>
    <x v="13"/>
    <n v="1"/>
    <s v="Yes"/>
    <n v="0"/>
    <s v="UT"/>
    <s v="Hombre"/>
    <s v="Male"/>
    <x v="24"/>
    <s v="No"/>
    <s v="No"/>
    <x v="0"/>
    <n v="0"/>
    <x v="1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eading"/>
    <x v="2"/>
    <s v="Low"/>
    <n v="2.7027027027027029E-2"/>
    <x v="0"/>
    <x v="0"/>
  </r>
  <r>
    <s v="8532-ZEKQ"/>
    <x v="0"/>
    <n v="44"/>
    <x v="1"/>
    <x v="5"/>
    <n v="1"/>
    <s v="Yes"/>
    <n v="0"/>
    <s v="OH"/>
    <s v="Hombre"/>
    <s v="Male"/>
    <x v="23"/>
    <s v="No"/>
    <s v="No"/>
    <x v="0"/>
    <n v="0"/>
    <x v="1"/>
    <x v="1"/>
    <s v="direct debit"/>
    <n v="23"/>
    <x v="1"/>
    <n v="23"/>
    <n v="1014"/>
    <x v="0"/>
    <x v="0"/>
    <s v="2020/11/14"/>
    <d v="2020-11-14T00:00:00"/>
    <x v="38"/>
    <s v="Alto"/>
    <s v="High"/>
    <n v="18.915933543171882"/>
    <x v="2"/>
    <s v="SMS"/>
    <s v="SMS"/>
    <b v="1"/>
    <s v="Yes"/>
    <s v="Reading"/>
    <x v="0"/>
    <s v="Medium"/>
    <n v="9.0909090909090912E-2"/>
    <x v="0"/>
    <x v="0"/>
  </r>
  <r>
    <s v="7784-FBIC"/>
    <x v="0"/>
    <n v="71"/>
    <x v="2"/>
    <x v="9"/>
    <n v="1"/>
    <s v="Yes"/>
    <n v="0"/>
    <s v="NY"/>
    <s v="Female"/>
    <s v="Female"/>
    <x v="16"/>
    <s v="No"/>
    <s v="No"/>
    <x v="0"/>
    <n v="0"/>
    <x v="0"/>
    <x v="2"/>
    <s v="CREDIT CARD"/>
    <n v="23"/>
    <x v="0"/>
    <n v="23"/>
    <n v="1601"/>
    <x v="0"/>
    <x v="0"/>
    <s v="2023-08-22"/>
    <d v="2023-08-22T00:00:00"/>
    <x v="917"/>
    <s v="Medio"/>
    <s v="Medium"/>
    <n v="19.024476801195899"/>
    <x v="0"/>
    <s v="Teléfono"/>
    <s v="Phone"/>
    <b v="1"/>
    <s v="Yes"/>
    <s v="Running"/>
    <x v="0"/>
    <s v="Low"/>
    <n v="0"/>
    <x v="0"/>
    <x v="0"/>
  </r>
  <r>
    <s v="9548-CHJT"/>
    <x v="0"/>
    <n v="63"/>
    <x v="1"/>
    <x v="11"/>
    <n v="1"/>
    <s v="Yes"/>
    <n v="0"/>
    <s v="ID"/>
    <s v="Female"/>
    <s v="Female"/>
    <x v="9"/>
    <s v="No"/>
    <s v="No"/>
    <x v="0"/>
    <n v="0"/>
    <x v="1"/>
    <x v="2"/>
    <s v="CREDIT CARD"/>
    <n v="47"/>
    <x v="0"/>
    <n v="47"/>
    <n v="2988"/>
    <x v="0"/>
    <x v="0"/>
    <s v="2022/10/23"/>
    <d v="2022-10-23T00:00:00"/>
    <x v="585"/>
    <s v="Bajo"/>
    <s v="Low"/>
    <n v="40.220418477159598"/>
    <x v="8"/>
    <s v="Teléfono"/>
    <s v="Phone"/>
    <b v="1"/>
    <s v="Yes"/>
    <s v="Gaming"/>
    <x v="1"/>
    <s v="High"/>
    <n v="0.14285714285714285"/>
    <x v="0"/>
    <x v="0"/>
  </r>
  <r>
    <s v="1293-TSAH"/>
    <x v="0"/>
    <n v="37"/>
    <x v="0"/>
    <x v="0"/>
    <n v="0"/>
    <s v="No"/>
    <n v="0"/>
    <s v="VA"/>
    <s v="Hombre"/>
    <s v="Male"/>
    <x v="20"/>
    <s v="Yes"/>
    <s v="No"/>
    <x v="0"/>
    <n v="0"/>
    <x v="0"/>
    <x v="1"/>
    <s v="direct debit"/>
    <n v="13"/>
    <x v="1"/>
    <n v="13"/>
    <n v="469"/>
    <x v="0"/>
    <x v="0"/>
    <s v="2023-12-10"/>
    <d v="2023-12-10T00:00:00"/>
    <x v="264"/>
    <s v="Bajo"/>
    <s v="Low"/>
    <n v="11.35346103528088"/>
    <x v="10"/>
    <s v="Teléfono"/>
    <s v="Phone"/>
    <b v="1"/>
    <s v="Yes"/>
    <s v="Running"/>
    <x v="0"/>
    <s v="Medium"/>
    <n v="0.1891891891891892"/>
    <x v="0"/>
    <x v="2"/>
  </r>
  <r>
    <s v="0903-PVLN"/>
    <x v="0"/>
    <n v="48"/>
    <x v="1"/>
    <x v="0"/>
    <n v="0"/>
    <s v="No"/>
    <n v="0"/>
    <s v="VT"/>
    <s v="Hombre"/>
    <s v="Male"/>
    <x v="61"/>
    <s v="No"/>
    <s v="Yes"/>
    <x v="0"/>
    <n v="0"/>
    <x v="0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Running"/>
    <x v="0"/>
    <s v="Medium"/>
    <n v="0.125"/>
    <x v="0"/>
    <x v="1"/>
  </r>
  <r>
    <s v="6666-DFYS"/>
    <x v="0"/>
    <n v="1"/>
    <x v="1"/>
    <x v="4"/>
    <n v="1"/>
    <s v="Yes"/>
    <n v="0"/>
    <s v="OR"/>
    <s v="Female"/>
    <s v="Female"/>
    <x v="43"/>
    <s v="No"/>
    <s v="No"/>
    <x v="0"/>
    <n v="0"/>
    <x v="0"/>
    <x v="0"/>
    <s v="direct debit"/>
    <n v="37"/>
    <x v="1"/>
    <n v="37"/>
    <n v="37"/>
    <x v="0"/>
    <x v="0"/>
    <s v="2023-07-07"/>
    <d v="2023-07-07T00:00:00"/>
    <x v="58"/>
    <s v="Bajo"/>
    <s v="Low"/>
    <n v="38.11191671221367"/>
    <x v="0"/>
    <s v="SMS"/>
    <s v="SMS"/>
    <b v="0"/>
    <s v="No"/>
    <s v="Cooking"/>
    <x v="1"/>
    <s v="Low"/>
    <n v="0"/>
    <x v="0"/>
    <x v="0"/>
  </r>
  <r>
    <s v="2882-KFQQ"/>
    <x v="1"/>
    <n v="53"/>
    <x v="3"/>
    <x v="0"/>
    <n v="0"/>
    <s v="No"/>
    <n v="0"/>
    <s v="OH"/>
    <s v="Hombre"/>
    <s v="Male"/>
    <x v="8"/>
    <s v="Yes"/>
    <s v="No"/>
    <x v="0"/>
    <n v="0"/>
    <x v="0"/>
    <x v="2"/>
    <s v="CREDIT CARD"/>
    <n v="16"/>
    <x v="0"/>
    <n v="16"/>
    <n v="829"/>
    <x v="2"/>
    <x v="2"/>
    <s v="2022-01-04"/>
    <d v="2022-01-04T00:00:00"/>
    <x v="1065"/>
    <s v="Medio"/>
    <s v="Medium"/>
    <n v="15.21676577865475"/>
    <x v="1"/>
    <s v="Email"/>
    <s v="Email"/>
    <b v="0"/>
    <s v="No"/>
    <s v="Running"/>
    <x v="0"/>
    <s v="High"/>
    <n v="0.18867924528301888"/>
    <x v="0"/>
    <x v="2"/>
  </r>
  <r>
    <s v="0072-ESRH"/>
    <x v="0"/>
    <n v="57"/>
    <x v="1"/>
    <x v="16"/>
    <n v="1"/>
    <s v="Yes"/>
    <n v="0"/>
    <s v="SC"/>
    <s v="Hombre"/>
    <s v="Male"/>
    <x v="31"/>
    <s v="No"/>
    <s v="No"/>
    <x v="0"/>
    <n v="0"/>
    <x v="0"/>
    <x v="1"/>
    <s v="direct debit"/>
    <n v="36"/>
    <x v="1"/>
    <n v="36"/>
    <n v="2034"/>
    <x v="0"/>
    <x v="0"/>
    <s v="2021-09-26"/>
    <d v="2021-09-26T00:00:00"/>
    <x v="954"/>
    <s v="Bajo"/>
    <s v="Low"/>
    <n v="41.895189070236839"/>
    <x v="2"/>
    <s v="Teléfono"/>
    <s v="Phone"/>
    <b v="0"/>
    <s v="No"/>
    <s v="Gaming"/>
    <x v="1"/>
    <s v="Medium"/>
    <n v="7.0175438596491224E-2"/>
    <x v="0"/>
    <x v="0"/>
  </r>
  <r>
    <s v="1802-OYPZ"/>
    <x v="0"/>
    <n v="62"/>
    <x v="1"/>
    <x v="0"/>
    <n v="0"/>
    <s v="No"/>
    <n v="0"/>
    <s v="NC"/>
    <s v="Hombre"/>
    <s v="Male"/>
    <x v="31"/>
    <s v="No"/>
    <s v="No"/>
    <x v="0"/>
    <n v="0"/>
    <x v="0"/>
    <x v="2"/>
    <s v="direct debit"/>
    <n v="12"/>
    <x v="1"/>
    <n v="12"/>
    <n v="750"/>
    <x v="0"/>
    <x v="0"/>
    <s v="2021/06/10"/>
    <d v="2021-06-10T00:00:00"/>
    <x v="1027"/>
    <s v="Bajo"/>
    <s v="Low"/>
    <n v="9.7899683406616056"/>
    <x v="9"/>
    <s v="Email"/>
    <s v="Email"/>
    <b v="0"/>
    <s v="No"/>
    <s v="Gaming"/>
    <x v="0"/>
    <s v="Medium"/>
    <n v="8.0645161290322578E-2"/>
    <x v="0"/>
    <x v="0"/>
  </r>
  <r>
    <s v="5657-UNOF"/>
    <x v="1"/>
    <n v="49"/>
    <x v="5"/>
    <x v="19"/>
    <n v="1"/>
    <s v="Yes"/>
    <n v="0"/>
    <s v="RI"/>
    <s v="Female"/>
    <s v="Female"/>
    <x v="4"/>
    <s v="No"/>
    <s v="No"/>
    <x v="0"/>
    <n v="0"/>
    <x v="0"/>
    <x v="0"/>
    <s v="CREDIT CARD"/>
    <n v="38"/>
    <x v="0"/>
    <n v="38"/>
    <n v="1856"/>
    <x v="5"/>
    <x v="4"/>
    <s v="2020-08-15"/>
    <d v="2020-08-15T00:00:00"/>
    <x v="1236"/>
    <s v="Bajo"/>
    <s v="Low"/>
    <n v="35.077019175304819"/>
    <x v="10"/>
    <s v="Email"/>
    <s v="Email"/>
    <b v="0"/>
    <s v="No"/>
    <s v="Running"/>
    <x v="1"/>
    <s v="Medium"/>
    <n v="0.14285714285714285"/>
    <x v="2"/>
    <x v="0"/>
  </r>
  <r>
    <s v="9627-DKGE"/>
    <x v="0"/>
    <n v="54"/>
    <x v="1"/>
    <x v="3"/>
    <n v="1"/>
    <s v="Yes"/>
    <n v="0"/>
    <s v="VT"/>
    <s v="Female"/>
    <s v="Female"/>
    <x v="12"/>
    <s v="No"/>
    <s v="No"/>
    <x v="0"/>
    <n v="0"/>
    <x v="0"/>
    <x v="1"/>
    <s v="direct debit"/>
    <n v="56"/>
    <x v="1"/>
    <n v="56"/>
    <n v="2988"/>
    <x v="0"/>
    <x v="0"/>
    <s v="2021-06-20"/>
    <d v="2021-06-20T00:00:00"/>
    <x v="707"/>
    <s v="Alto"/>
    <s v="High"/>
    <n v="58.936407370749599"/>
    <x v="7"/>
    <s v="Teléfono"/>
    <s v="Phone"/>
    <b v="1"/>
    <s v="Yes"/>
    <s v="Gaming"/>
    <x v="1"/>
    <s v="Low"/>
    <n v="3.7037037037037035E-2"/>
    <x v="0"/>
    <x v="0"/>
  </r>
  <r>
    <s v="9021-LSVM"/>
    <x v="0"/>
    <n v="73"/>
    <x v="0"/>
    <x v="13"/>
    <n v="1"/>
    <s v="Yes"/>
    <n v="0"/>
    <s v="WA"/>
    <s v="Female"/>
    <s v="Female"/>
    <x v="46"/>
    <s v="No"/>
    <s v="No"/>
    <x v="1"/>
    <n v="6"/>
    <x v="1"/>
    <x v="2"/>
    <s v="direct debit"/>
    <n v="52"/>
    <x v="1"/>
    <n v="52"/>
    <n v="3828"/>
    <x v="0"/>
    <x v="0"/>
    <s v="2021-11-03"/>
    <d v="2021-11-03T00:00:00"/>
    <x v="124"/>
    <s v="Medio"/>
    <s v="Medium"/>
    <n v="44.303688642998402"/>
    <x v="8"/>
    <s v="Teléfono"/>
    <s v="Phone"/>
    <b v="0"/>
    <s v="No"/>
    <s v="Cooking"/>
    <x v="1"/>
    <s v="High"/>
    <n v="0.12328767123287671"/>
    <x v="0"/>
    <x v="0"/>
  </r>
  <r>
    <s v="8039-DQMC"/>
    <x v="0"/>
    <n v="32"/>
    <x v="1"/>
    <x v="19"/>
    <n v="1"/>
    <s v="Yes"/>
    <n v="0"/>
    <s v="OR"/>
    <s v="Hombre"/>
    <s v="Male"/>
    <x v="4"/>
    <s v="No"/>
    <s v="No"/>
    <x v="1"/>
    <n v="2"/>
    <x v="1"/>
    <x v="2"/>
    <s v="CREDIT CARD"/>
    <n v="30"/>
    <x v="0"/>
    <n v="30"/>
    <n v="946"/>
    <x v="0"/>
    <x v="0"/>
    <s v="2022/10/23"/>
    <d v="2022-10-23T00:00:00"/>
    <x v="793"/>
    <s v="Medio"/>
    <s v="Medium"/>
    <n v="29.767928513394949"/>
    <x v="5"/>
    <s v="Teléfono"/>
    <s v="Phone"/>
    <b v="1"/>
    <s v="Yes"/>
    <s v="Gaming"/>
    <x v="0"/>
    <s v="Medium"/>
    <n v="9.375E-2"/>
    <x v="2"/>
    <x v="0"/>
  </r>
  <r>
    <s v="9627-SHBR"/>
    <x v="0"/>
    <n v="73"/>
    <x v="1"/>
    <x v="23"/>
    <n v="1"/>
    <s v="Yes"/>
    <n v="0"/>
    <s v="AR"/>
    <s v="Female"/>
    <s v="Female"/>
    <x v="63"/>
    <s v="No"/>
    <s v="Yes"/>
    <x v="0"/>
    <n v="0"/>
    <x v="1"/>
    <x v="2"/>
    <s v="direct debit"/>
    <n v="37"/>
    <x v="1"/>
    <n v="37"/>
    <n v="2715"/>
    <x v="0"/>
    <x v="0"/>
    <s v="2023-09-30"/>
    <d v="2023-09-30T00:00:00"/>
    <x v="322"/>
    <s v="Medio"/>
    <s v="Medium"/>
    <n v="32.137988175946838"/>
    <x v="4"/>
    <s v="SMS"/>
    <s v="SMS"/>
    <b v="1"/>
    <s v="Yes"/>
    <s v="Cooking"/>
    <x v="1"/>
    <s v="Low"/>
    <n v="1.3698630136986301E-2"/>
    <x v="0"/>
    <x v="1"/>
  </r>
  <r>
    <s v="8667-ZPCR"/>
    <x v="0"/>
    <n v="14"/>
    <x v="1"/>
    <x v="7"/>
    <n v="1"/>
    <s v="Yes"/>
    <n v="0"/>
    <s v="MI"/>
    <s v="Female"/>
    <s v="Female"/>
    <x v="28"/>
    <s v="No"/>
    <s v="No"/>
    <x v="0"/>
    <n v="0"/>
    <x v="0"/>
    <x v="0"/>
    <s v="direct debit"/>
    <n v="31"/>
    <x v="1"/>
    <n v="31"/>
    <n v="439"/>
    <x v="0"/>
    <x v="0"/>
    <s v="2020/10/27"/>
    <d v="2020-10-27T00:00:00"/>
    <x v="807"/>
    <s v="Bajo"/>
    <s v="Low"/>
    <n v="26.814056614841569"/>
    <x v="1"/>
    <s v="Email"/>
    <s v="Email"/>
    <b v="0"/>
    <s v="No"/>
    <s v="Gaming"/>
    <x v="0"/>
    <s v="High"/>
    <n v="0.7142857142857143"/>
    <x v="0"/>
    <x v="0"/>
  </r>
  <r>
    <s v="5291-JIDG"/>
    <x v="0"/>
    <n v="47"/>
    <x v="1"/>
    <x v="1"/>
    <n v="1"/>
    <s v="Yes"/>
    <n v="0"/>
    <s v="CO"/>
    <s v="Female"/>
    <s v="Female"/>
    <x v="51"/>
    <s v="No"/>
    <s v="No"/>
    <x v="0"/>
    <n v="0"/>
    <x v="1"/>
    <x v="0"/>
    <s v="CREDIT CARD"/>
    <n v="35"/>
    <x v="0"/>
    <n v="35"/>
    <n v="1657"/>
    <x v="0"/>
    <x v="0"/>
    <s v="2020-04-29"/>
    <d v="2020-04-29T00:00:00"/>
    <x v="825"/>
    <s v="Alto"/>
    <s v="High"/>
    <n v="40.451284686920822"/>
    <x v="6"/>
    <s v="Teléfono"/>
    <s v="Phone"/>
    <b v="1"/>
    <s v="Yes"/>
    <s v="Cooking"/>
    <x v="1"/>
    <s v="High"/>
    <n v="0.1702127659574468"/>
    <x v="0"/>
    <x v="0"/>
  </r>
  <r>
    <s v="4548-XBJX"/>
    <x v="0"/>
    <n v="7"/>
    <x v="1"/>
    <x v="0"/>
    <n v="0"/>
    <s v="No"/>
    <n v="0"/>
    <s v="ME"/>
    <s v="Hombre"/>
    <s v="Male"/>
    <x v="4"/>
    <s v="No"/>
    <s v="No"/>
    <x v="0"/>
    <n v="0"/>
    <x v="0"/>
    <x v="0"/>
    <s v="PAPER CHECK"/>
    <n v="11"/>
    <x v="3"/>
    <n v="11"/>
    <n v="75"/>
    <x v="0"/>
    <x v="0"/>
    <s v="2021-03-04"/>
    <d v="2021-03-04T00:00:00"/>
    <x v="634"/>
    <s v="Bajo"/>
    <s v="Low"/>
    <n v="12.614626167220109"/>
    <x v="5"/>
    <s v="Teléfono"/>
    <s v="Phone"/>
    <b v="0"/>
    <s v="No"/>
    <s v="Cooking"/>
    <x v="0"/>
    <s v="Medium"/>
    <n v="0.42857142857142855"/>
    <x v="0"/>
    <x v="0"/>
  </r>
  <r>
    <s v="4359-CSZO"/>
    <x v="0"/>
    <n v="50"/>
    <x v="0"/>
    <x v="7"/>
    <n v="1"/>
    <s v="Yes"/>
    <n v="0"/>
    <s v="WV"/>
    <s v="Female"/>
    <s v="Female"/>
    <x v="66"/>
    <s v="No"/>
    <s v="Yes"/>
    <x v="0"/>
    <n v="0"/>
    <x v="1"/>
    <x v="1"/>
    <s v="direct debit"/>
    <n v="66"/>
    <x v="1"/>
    <n v="66"/>
    <n v="3322"/>
    <x v="0"/>
    <x v="0"/>
    <s v="2021/05/21"/>
    <d v="2021-05-21T00:00:00"/>
    <x v="727"/>
    <s v="Medio"/>
    <s v="Medium"/>
    <n v="57.548854402213657"/>
    <x v="2"/>
    <s v="Email"/>
    <s v="Email"/>
    <b v="1"/>
    <s v="Yes"/>
    <s v="Cooking"/>
    <x v="1"/>
    <s v="Medium"/>
    <n v="0.08"/>
    <x v="0"/>
    <x v="1"/>
  </r>
  <r>
    <s v="8002-KJGJ"/>
    <x v="1"/>
    <n v="18"/>
    <x v="5"/>
    <x v="23"/>
    <n v="1"/>
    <s v="Yes"/>
    <n v="0"/>
    <s v="NY"/>
    <s v="Female"/>
    <s v="Female"/>
    <x v="22"/>
    <s v="Yes"/>
    <s v="No"/>
    <x v="0"/>
    <n v="0"/>
    <x v="0"/>
    <x v="0"/>
    <s v="direct debit"/>
    <n v="53"/>
    <x v="1"/>
    <n v="53"/>
    <n v="968"/>
    <x v="5"/>
    <x v="4"/>
    <s v="2023/05/06"/>
    <d v="2023-05-06T00:00:00"/>
    <x v="417"/>
    <s v="Alto"/>
    <s v="High"/>
    <n v="47.175025146578648"/>
    <x v="8"/>
    <s v="Teléfono"/>
    <s v="Phone"/>
    <b v="0"/>
    <s v="No"/>
    <s v="Gaming"/>
    <x v="1"/>
    <s v="High"/>
    <n v="0.5"/>
    <x v="0"/>
    <x v="2"/>
  </r>
  <r>
    <s v="0586-CAVY"/>
    <x v="1"/>
    <n v="1"/>
    <x v="4"/>
    <x v="35"/>
    <n v="1"/>
    <s v="Yes"/>
    <n v="0"/>
    <s v="AR"/>
    <s v="Prefer not to say"/>
    <s v="Prefer not to say"/>
    <x v="22"/>
    <s v="Yes"/>
    <s v="No"/>
    <x v="0"/>
    <n v="0"/>
    <x v="0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Running"/>
    <x v="0"/>
    <s v="High"/>
    <n v="8"/>
    <x v="1"/>
    <x v="2"/>
  </r>
  <r>
    <s v="4149-VRAB"/>
    <x v="0"/>
    <n v="42"/>
    <x v="1"/>
    <x v="23"/>
    <n v="1"/>
    <s v="Yes"/>
    <n v="0"/>
    <s v="MT"/>
    <s v="Hombre"/>
    <s v="Male"/>
    <x v="32"/>
    <s v="Yes"/>
    <s v="No"/>
    <x v="0"/>
    <n v="0"/>
    <x v="1"/>
    <x v="1"/>
    <s v="direct debit"/>
    <n v="24"/>
    <x v="1"/>
    <n v="24"/>
    <n v="1019"/>
    <x v="0"/>
    <x v="0"/>
    <s v="2020-09-15"/>
    <d v="2020-09-15T00:00:00"/>
    <x v="55"/>
    <s v="Alto"/>
    <s v="High"/>
    <n v="26.95142328805639"/>
    <x v="6"/>
    <s v="SMS"/>
    <s v="SMS"/>
    <b v="1"/>
    <s v="Yes"/>
    <s v="Gaming"/>
    <x v="0"/>
    <s v="High"/>
    <n v="0.19047619047619047"/>
    <x v="0"/>
    <x v="2"/>
  </r>
  <r>
    <s v="2914-GHWU"/>
    <x v="0"/>
    <n v="60"/>
    <x v="2"/>
    <x v="22"/>
    <n v="1"/>
    <s v="Yes"/>
    <n v="0"/>
    <s v="DE"/>
    <s v="Hombre"/>
    <s v="Male"/>
    <x v="28"/>
    <s v="No"/>
    <s v="No"/>
    <x v="1"/>
    <n v="3"/>
    <x v="0"/>
    <x v="0"/>
    <s v="direct debit"/>
    <n v="35"/>
    <x v="1"/>
    <n v="35"/>
    <n v="2119"/>
    <x v="0"/>
    <x v="0"/>
    <s v="2021-12-02"/>
    <d v="2021-12-02T00:00:00"/>
    <x v="1199"/>
    <s v="Medio"/>
    <s v="Medium"/>
    <n v="33.599550140323778"/>
    <x v="7"/>
    <s v="Email"/>
    <s v="Email"/>
    <b v="1"/>
    <s v="Yes"/>
    <s v="Running"/>
    <x v="1"/>
    <s v="Low"/>
    <n v="3.3333333333333333E-2"/>
    <x v="2"/>
    <x v="0"/>
  </r>
  <r>
    <s v="0046-UGXS"/>
    <x v="1"/>
    <n v="2"/>
    <x v="2"/>
    <x v="6"/>
    <n v="1"/>
    <s v="Yes"/>
    <n v="0"/>
    <s v="WV"/>
    <s v="Hombre"/>
    <s v="Male"/>
    <x v="62"/>
    <s v="Yes"/>
    <s v="No"/>
    <x v="0"/>
    <n v="0"/>
    <x v="1"/>
    <x v="0"/>
    <s v="direct debit"/>
    <n v="48"/>
    <x v="1"/>
    <n v="48"/>
    <n v="95"/>
    <x v="1"/>
    <x v="6"/>
    <s v="2022/11/27"/>
    <d v="2022-11-27T00:00:00"/>
    <x v="1181"/>
    <s v="Medio"/>
    <s v="Medium"/>
    <n v="49.277371450388507"/>
    <x v="9"/>
    <s v="Email"/>
    <s v="Email"/>
    <b v="1"/>
    <s v="Yes"/>
    <s v="Reading"/>
    <x v="1"/>
    <s v="Medium"/>
    <n v="2.5"/>
    <x v="0"/>
    <x v="2"/>
  </r>
  <r>
    <s v="0816-QFNP"/>
    <x v="1"/>
    <n v="1"/>
    <x v="3"/>
    <x v="2"/>
    <n v="1"/>
    <s v="Yes"/>
    <n v="0"/>
    <s v="DE"/>
    <s v="Hombre"/>
    <s v="Male"/>
    <x v="29"/>
    <s v="No"/>
    <s v="Yes"/>
    <x v="0"/>
    <n v="0"/>
    <x v="0"/>
    <x v="0"/>
    <s v="CREDIT CARD"/>
    <n v="21"/>
    <x v="0"/>
    <n v="21"/>
    <n v="21"/>
    <x v="2"/>
    <x v="5"/>
    <s v="2021-08-14"/>
    <d v="2021-08-14T00:00:00"/>
    <x v="202"/>
    <s v="Alto"/>
    <s v="High"/>
    <n v="20.572800343272821"/>
    <x v="8"/>
    <s v="Email"/>
    <s v="Email"/>
    <b v="1"/>
    <s v="Yes"/>
    <s v="Reading"/>
    <x v="0"/>
    <s v="High"/>
    <n v="9"/>
    <x v="0"/>
    <x v="1"/>
  </r>
  <r>
    <s v="0894-WUEE"/>
    <x v="1"/>
    <n v="1"/>
    <x v="2"/>
    <x v="1"/>
    <n v="0"/>
    <s v="No"/>
    <n v="4"/>
    <s v="KY"/>
    <s v="Hombre"/>
    <s v="Male"/>
    <x v="51"/>
    <s v="No"/>
    <s v="No"/>
    <x v="0"/>
    <n v="0"/>
    <x v="0"/>
    <x v="0"/>
    <s v="CREDIT CARD"/>
    <n v="35"/>
    <x v="0"/>
    <n v="35"/>
    <n v="35"/>
    <x v="1"/>
    <x v="6"/>
    <s v="2022-05-26"/>
    <d v="2022-05-26T00:00:00"/>
    <x v="200"/>
    <s v="Medio"/>
    <s v="Medium"/>
    <n v="32.837913117778022"/>
    <x v="4"/>
    <s v="SMS"/>
    <s v="SMS"/>
    <b v="0"/>
    <s v="No"/>
    <s v="Cooking"/>
    <x v="1"/>
    <s v="Low"/>
    <n v="1"/>
    <x v="0"/>
    <x v="0"/>
  </r>
  <r>
    <s v="4833-BDTE"/>
    <x v="1"/>
    <n v="56"/>
    <x v="4"/>
    <x v="9"/>
    <n v="1"/>
    <s v="Yes"/>
    <n v="0"/>
    <s v="MA"/>
    <s v="Hombre"/>
    <s v="Male"/>
    <x v="17"/>
    <s v="No"/>
    <s v="No"/>
    <x v="0"/>
    <n v="0"/>
    <x v="1"/>
    <x v="2"/>
    <s v="direct debit"/>
    <n v="47"/>
    <x v="1"/>
    <n v="47"/>
    <n v="2638"/>
    <x v="1"/>
    <x v="6"/>
    <s v="2021-01-23"/>
    <d v="2021-01-23T00:00:00"/>
    <x v="1351"/>
    <s v="Bajo"/>
    <s v="Low"/>
    <n v="38.789512557953259"/>
    <x v="7"/>
    <s v="Teléfono"/>
    <s v="Phone"/>
    <b v="0"/>
    <s v="No"/>
    <s v="Gaming"/>
    <x v="1"/>
    <s v="Low"/>
    <n v="3.5714285714285712E-2"/>
    <x v="0"/>
    <x v="0"/>
  </r>
  <r>
    <s v="8456-TAUF"/>
    <x v="0"/>
    <n v="74"/>
    <x v="1"/>
    <x v="0"/>
    <n v="0"/>
    <s v="No"/>
    <n v="0"/>
    <s v="TN"/>
    <s v="Female"/>
    <s v="Female"/>
    <x v="9"/>
    <s v="No"/>
    <s v="No"/>
    <x v="0"/>
    <n v="0"/>
    <x v="0"/>
    <x v="2"/>
    <s v="direct debit"/>
    <n v="8"/>
    <x v="1"/>
    <n v="8"/>
    <n v="617"/>
    <x v="0"/>
    <x v="0"/>
    <s v="2021-01-18"/>
    <d v="2021-01-18T00:00:00"/>
    <x v="1094"/>
    <s v="Medio"/>
    <s v="Medium"/>
    <n v="7.9535012136158372"/>
    <x v="9"/>
    <s v="Email"/>
    <s v="Email"/>
    <b v="0"/>
    <s v="No"/>
    <s v="Cooking"/>
    <x v="0"/>
    <s v="Medium"/>
    <n v="6.7567567567567571E-2"/>
    <x v="0"/>
    <x v="0"/>
  </r>
  <r>
    <s v="5739-YBPF"/>
    <x v="1"/>
    <n v="16"/>
    <x v="3"/>
    <x v="19"/>
    <n v="1"/>
    <s v="Yes"/>
    <n v="0"/>
    <s v="UT"/>
    <s v="Female"/>
    <s v="Female"/>
    <x v="49"/>
    <s v="No"/>
    <s v="No"/>
    <x v="0"/>
    <n v="0"/>
    <x v="0"/>
    <x v="0"/>
    <s v="direct debit"/>
    <n v="33"/>
    <x v="1"/>
    <n v="33"/>
    <n v="534"/>
    <x v="5"/>
    <x v="4"/>
    <s v="2021/02/25"/>
    <d v="2021-02-25T00:00:00"/>
    <x v="727"/>
    <s v="Bajo"/>
    <s v="Low"/>
    <n v="37.108336368343267"/>
    <x v="1"/>
    <s v="Email"/>
    <s v="Email"/>
    <b v="1"/>
    <s v="Yes"/>
    <s v="Running"/>
    <x v="1"/>
    <s v="High"/>
    <n v="0.625"/>
    <x v="2"/>
    <x v="0"/>
  </r>
  <r>
    <s v="2915-ORMA"/>
    <x v="0"/>
    <n v="6"/>
    <x v="0"/>
    <x v="18"/>
    <n v="1"/>
    <s v="Yes"/>
    <n v="0"/>
    <s v="MD"/>
    <s v="Female"/>
    <s v="Female"/>
    <x v="45"/>
    <s v="No"/>
    <s v="No"/>
    <x v="0"/>
    <n v="0"/>
    <x v="0"/>
    <x v="0"/>
    <s v="CREDIT CARD"/>
    <n v="32"/>
    <x v="0"/>
    <n v="32"/>
    <n v="192"/>
    <x v="0"/>
    <x v="0"/>
    <s v="2022/08/19"/>
    <d v="2022-08-19T00:00:00"/>
    <x v="1186"/>
    <s v="Alto"/>
    <s v="High"/>
    <n v="36.729301728443453"/>
    <x v="9"/>
    <s v="Email"/>
    <s v="Email"/>
    <b v="0"/>
    <s v="No"/>
    <s v="Running"/>
    <x v="1"/>
    <s v="Medium"/>
    <n v="0.83333333333333337"/>
    <x v="0"/>
    <x v="0"/>
  </r>
  <r>
    <s v="4089-HGOC"/>
    <x v="0"/>
    <n v="59"/>
    <x v="1"/>
    <x v="3"/>
    <n v="1"/>
    <s v="Yes"/>
    <n v="0"/>
    <s v="MT"/>
    <s v="Female"/>
    <s v="Female"/>
    <x v="31"/>
    <s v="No"/>
    <s v="No"/>
    <x v="0"/>
    <n v="0"/>
    <x v="0"/>
    <x v="2"/>
    <s v="CREDIT CARD"/>
    <n v="35"/>
    <x v="0"/>
    <n v="35"/>
    <n v="2087"/>
    <x v="0"/>
    <x v="0"/>
    <s v="2020/07/03"/>
    <d v="2020-07-03T00:00:00"/>
    <x v="1145"/>
    <s v="Bajo"/>
    <s v="Low"/>
    <n v="36.432662721310876"/>
    <x v="6"/>
    <s v="SMS"/>
    <s v="SMS"/>
    <b v="0"/>
    <s v="No"/>
    <s v="Reading"/>
    <x v="1"/>
    <s v="High"/>
    <n v="0.13559322033898305"/>
    <x v="0"/>
    <x v="0"/>
  </r>
  <r>
    <s v="9848-BXBL"/>
    <x v="1"/>
    <n v="1"/>
    <x v="5"/>
    <x v="17"/>
    <n v="1"/>
    <s v="Yes"/>
    <n v="0"/>
    <s v="MT"/>
    <s v="Female"/>
    <s v="Female"/>
    <x v="50"/>
    <s v="Yes"/>
    <s v="No"/>
    <x v="0"/>
    <n v="0"/>
    <x v="0"/>
    <x v="0"/>
    <s v="direct debit"/>
    <n v="27"/>
    <x v="1"/>
    <n v="27"/>
    <n v="27"/>
    <x v="1"/>
    <x v="8"/>
    <s v="2022/03/30"/>
    <d v="2022-03-30T00:00:00"/>
    <x v="577"/>
    <s v="Alto"/>
    <s v="High"/>
    <n v="30.789398203857171"/>
    <x v="10"/>
    <s v="Teléfono"/>
    <s v="Phone"/>
    <b v="0"/>
    <s v="No"/>
    <s v="Gaming"/>
    <x v="1"/>
    <s v="Medium"/>
    <n v="7"/>
    <x v="2"/>
    <x v="2"/>
  </r>
  <r>
    <s v="9743-KIZM"/>
    <x v="0"/>
    <n v="72"/>
    <x v="0"/>
    <x v="23"/>
    <n v="1"/>
    <s v="Yes"/>
    <n v="0"/>
    <s v="NM"/>
    <s v="Female"/>
    <s v="Female"/>
    <x v="23"/>
    <s v="No"/>
    <s v="No"/>
    <x v="0"/>
    <n v="0"/>
    <x v="1"/>
    <x v="2"/>
    <s v="CREDIT CARD"/>
    <n v="26"/>
    <x v="0"/>
    <n v="26"/>
    <n v="1887"/>
    <x v="0"/>
    <x v="0"/>
    <s v="2023/10/01"/>
    <d v="2023-10-01T00:00:00"/>
    <x v="196"/>
    <s v="Medio"/>
    <s v="Medium"/>
    <n v="24.556583627559569"/>
    <x v="2"/>
    <s v="Email"/>
    <s v="Email"/>
    <b v="0"/>
    <s v="No"/>
    <s v="Reading"/>
    <x v="0"/>
    <s v="Medium"/>
    <n v="5.5555555555555552E-2"/>
    <x v="0"/>
    <x v="0"/>
  </r>
  <r>
    <s v="5660-KCQO"/>
    <x v="1"/>
    <n v="28"/>
    <x v="3"/>
    <x v="0"/>
    <n v="0"/>
    <s v="No"/>
    <n v="0"/>
    <s v="MT"/>
    <s v="Female"/>
    <s v="Female"/>
    <x v="6"/>
    <s v="No"/>
    <s v="Yes"/>
    <x v="0"/>
    <n v="0"/>
    <x v="0"/>
    <x v="2"/>
    <s v="CREDIT CARD"/>
    <n v="16"/>
    <x v="0"/>
    <n v="16"/>
    <n v="461"/>
    <x v="1"/>
    <x v="8"/>
    <s v="2023-08-18"/>
    <d v="2023-08-18T00:00:00"/>
    <x v="470"/>
    <s v="Alto"/>
    <s v="High"/>
    <n v="13.12571363844043"/>
    <x v="1"/>
    <s v="SMS"/>
    <s v="SMS"/>
    <b v="0"/>
    <s v="No"/>
    <s v="Reading"/>
    <x v="0"/>
    <s v="High"/>
    <n v="0.35714285714285715"/>
    <x v="0"/>
    <x v="0"/>
  </r>
  <r>
    <s v="0817-YQFZ"/>
    <x v="0"/>
    <n v="2"/>
    <x v="1"/>
    <x v="0"/>
    <n v="0"/>
    <s v="No"/>
    <n v="0"/>
    <s v="MI"/>
    <s v="Female"/>
    <s v="Female"/>
    <x v="17"/>
    <s v="No"/>
    <s v="No"/>
    <x v="0"/>
    <n v="0"/>
    <x v="0"/>
    <x v="0"/>
    <s v="CREDIT CARD"/>
    <n v="12"/>
    <x v="0"/>
    <n v="12"/>
    <n v="28"/>
    <x v="0"/>
    <x v="0"/>
    <s v="2023/06/10"/>
    <d v="2023-06-10T00:00:00"/>
    <x v="1079"/>
    <s v="Alto"/>
    <s v="High"/>
    <n v="13.37615462268039"/>
    <x v="10"/>
    <s v="Email"/>
    <s v="Email"/>
    <b v="1"/>
    <s v="Yes"/>
    <s v="Gaming"/>
    <x v="0"/>
    <s v="Medium"/>
    <n v="3.5"/>
    <x v="0"/>
    <x v="0"/>
  </r>
  <r>
    <s v="0176-DIDZ"/>
    <x v="0"/>
    <n v="55"/>
    <x v="2"/>
    <x v="2"/>
    <n v="1"/>
    <s v="Yes"/>
    <n v="0"/>
    <s v="KY"/>
    <s v="Hombre"/>
    <s v="Male"/>
    <x v="44"/>
    <s v="No"/>
    <s v="Yes"/>
    <x v="0"/>
    <n v="0"/>
    <x v="0"/>
    <x v="2"/>
    <s v="direct debit"/>
    <n v="34"/>
    <x v="1"/>
    <n v="34"/>
    <n v="1888"/>
    <x v="0"/>
    <x v="0"/>
    <s v="2023-08-31"/>
    <d v="2023-08-31T00:00:00"/>
    <x v="1036"/>
    <s v="Medio"/>
    <s v="Medium"/>
    <n v="36.867139030158519"/>
    <x v="1"/>
    <s v="SMS"/>
    <s v="SMS"/>
    <b v="0"/>
    <s v="No"/>
    <s v="Running"/>
    <x v="1"/>
    <s v="High"/>
    <n v="0.18181818181818182"/>
    <x v="0"/>
    <x v="1"/>
  </r>
  <r>
    <s v="5694-LJNV"/>
    <x v="0"/>
    <n v="40"/>
    <x v="1"/>
    <x v="23"/>
    <n v="1"/>
    <s v="Yes"/>
    <n v="0"/>
    <s v="WV"/>
    <s v="Hombre"/>
    <s v="Male"/>
    <x v="15"/>
    <s v="No"/>
    <s v="No"/>
    <x v="0"/>
    <n v="0"/>
    <x v="1"/>
    <x v="0"/>
    <s v="direct debit"/>
    <n v="30"/>
    <x v="1"/>
    <n v="30"/>
    <n v="1207"/>
    <x v="0"/>
    <x v="0"/>
    <s v="2020/08/21"/>
    <d v="2020-08-21T00:00:00"/>
    <x v="1076"/>
    <s v="Medio"/>
    <s v="Medium"/>
    <n v="24.71032563765182"/>
    <x v="7"/>
    <s v="Email"/>
    <s v="Email"/>
    <b v="1"/>
    <s v="Yes"/>
    <s v="Gaming"/>
    <x v="0"/>
    <s v="Low"/>
    <n v="0.05"/>
    <x v="0"/>
    <x v="0"/>
  </r>
  <r>
    <s v="8526-LKSE"/>
    <x v="0"/>
    <n v="42"/>
    <x v="0"/>
    <x v="0"/>
    <n v="0"/>
    <s v="No"/>
    <n v="0"/>
    <s v="WI"/>
    <s v="Female"/>
    <s v="Female"/>
    <x v="26"/>
    <s v="No"/>
    <s v="No"/>
    <x v="0"/>
    <n v="0"/>
    <x v="0"/>
    <x v="2"/>
    <s v="CREDIT CARD"/>
    <n v="11"/>
    <x v="0"/>
    <n v="11"/>
    <n v="470"/>
    <x v="0"/>
    <x v="0"/>
    <s v="2021-10-15"/>
    <d v="2021-10-15T00:00:00"/>
    <x v="0"/>
    <s v="Medio"/>
    <s v="Medium"/>
    <n v="8.9229288996351475"/>
    <x v="7"/>
    <s v="Teléfono"/>
    <s v="Phone"/>
    <b v="0"/>
    <s v="No"/>
    <s v="Running"/>
    <x v="0"/>
    <s v="Low"/>
    <n v="4.7619047619047616E-2"/>
    <x v="0"/>
    <x v="0"/>
  </r>
  <r>
    <s v="3291-FOJB"/>
    <x v="0"/>
    <n v="27"/>
    <x v="1"/>
    <x v="0"/>
    <n v="0"/>
    <s v="No"/>
    <n v="0"/>
    <s v="TN"/>
    <s v="Hombre"/>
    <s v="Male"/>
    <x v="45"/>
    <s v="No"/>
    <s v="No"/>
    <x v="0"/>
    <n v="0"/>
    <x v="0"/>
    <x v="0"/>
    <s v="PAPER CHECK"/>
    <n v="8"/>
    <x v="3"/>
    <n v="8"/>
    <n v="212"/>
    <x v="0"/>
    <x v="0"/>
    <s v="2022/07/05"/>
    <d v="2022-07-05T00:00:00"/>
    <x v="169"/>
    <s v="Bajo"/>
    <s v="Low"/>
    <n v="6.9351366389952123"/>
    <x v="6"/>
    <s v="Teléfono"/>
    <s v="Phone"/>
    <b v="0"/>
    <s v="No"/>
    <s v="Reading"/>
    <x v="0"/>
    <s v="High"/>
    <n v="0.29629629629629628"/>
    <x v="0"/>
    <x v="0"/>
  </r>
  <r>
    <s v="4124-TPIE"/>
    <x v="0"/>
    <n v="69"/>
    <x v="1"/>
    <x v="12"/>
    <n v="1"/>
    <s v="Yes"/>
    <n v="0"/>
    <s v="IL"/>
    <s v="Hombre"/>
    <s v="Male"/>
    <x v="34"/>
    <s v="No"/>
    <s v="Yes"/>
    <x v="0"/>
    <n v="0"/>
    <x v="1"/>
    <x v="2"/>
    <s v="direct debit"/>
    <n v="51"/>
    <x v="1"/>
    <n v="51"/>
    <n v="3520"/>
    <x v="0"/>
    <x v="0"/>
    <s v="2023/01/31"/>
    <d v="2023-01-31T00:00:00"/>
    <x v="241"/>
    <s v="Medio"/>
    <s v="Medium"/>
    <n v="46.143502304691538"/>
    <x v="2"/>
    <s v="Email"/>
    <s v="Email"/>
    <b v="0"/>
    <s v="No"/>
    <s v="Gaming"/>
    <x v="1"/>
    <s v="Medium"/>
    <n v="5.7971014492753624E-2"/>
    <x v="0"/>
    <x v="1"/>
  </r>
  <r>
    <s v="6704-QSHP"/>
    <x v="0"/>
    <n v="1"/>
    <x v="2"/>
    <x v="18"/>
    <n v="0"/>
    <s v="No"/>
    <n v="23"/>
    <s v="WY"/>
    <s v="Female"/>
    <s v="Female"/>
    <x v="59"/>
    <s v="No"/>
    <s v="No"/>
    <x v="0"/>
    <n v="0"/>
    <x v="0"/>
    <x v="0"/>
    <s v="direct debit"/>
    <n v="26"/>
    <x v="1"/>
    <n v="26"/>
    <n v="26"/>
    <x v="0"/>
    <x v="0"/>
    <s v="2021-05-03"/>
    <d v="2021-05-03T00:00:00"/>
    <x v="1251"/>
    <s v="Alto"/>
    <s v="High"/>
    <n v="29.776474088857999"/>
    <x v="0"/>
    <s v="Email"/>
    <s v="Email"/>
    <b v="1"/>
    <s v="Yes"/>
    <s v="Running"/>
    <x v="0"/>
    <s v="Low"/>
    <n v="0"/>
    <x v="0"/>
    <x v="0"/>
  </r>
  <r>
    <s v="1854-WFOV"/>
    <x v="0"/>
    <n v="72"/>
    <x v="1"/>
    <x v="20"/>
    <n v="1"/>
    <s v="Yes"/>
    <n v="0"/>
    <s v="AK"/>
    <s v="Hombre"/>
    <s v="Male"/>
    <x v="4"/>
    <s v="No"/>
    <s v="No"/>
    <x v="1"/>
    <n v="5"/>
    <x v="1"/>
    <x v="2"/>
    <s v="direct debit"/>
    <n v="30"/>
    <x v="1"/>
    <n v="30"/>
    <n v="2155"/>
    <x v="0"/>
    <x v="0"/>
    <s v="2020-02-02"/>
    <d v="2020-02-02T00:00:00"/>
    <x v="56"/>
    <s v="Bajo"/>
    <s v="Low"/>
    <n v="35.875697575904518"/>
    <x v="1"/>
    <s v="Email"/>
    <s v="Email"/>
    <b v="1"/>
    <s v="Yes"/>
    <s v="Cooking"/>
    <x v="1"/>
    <s v="High"/>
    <n v="0.1388888888888889"/>
    <x v="2"/>
    <x v="0"/>
  </r>
  <r>
    <s v="6875-WMIO"/>
    <x v="1"/>
    <n v="1"/>
    <x v="4"/>
    <x v="0"/>
    <n v="0"/>
    <s v="No"/>
    <n v="0"/>
    <s v="GA"/>
    <s v="Female"/>
    <s v="Female"/>
    <x v="34"/>
    <s v="No"/>
    <s v="Yes"/>
    <x v="0"/>
    <n v="0"/>
    <x v="0"/>
    <x v="0"/>
    <s v="CREDIT CARD"/>
    <n v="8"/>
    <x v="0"/>
    <n v="8"/>
    <n v="8"/>
    <x v="3"/>
    <x v="7"/>
    <s v="2023/11/13"/>
    <d v="2023-11-13T00:00:00"/>
    <x v="325"/>
    <s v="Bajo"/>
    <s v="Low"/>
    <n v="8.9708596172581352"/>
    <x v="3"/>
    <s v="Teléfono"/>
    <s v="Phone"/>
    <b v="0"/>
    <s v="No"/>
    <s v="Reading"/>
    <x v="0"/>
    <s v="Medium"/>
    <n v="6"/>
    <x v="0"/>
    <x v="1"/>
  </r>
  <r>
    <s v="2524-PJAB"/>
    <x v="1"/>
    <n v="9"/>
    <x v="0"/>
    <x v="0"/>
    <n v="0"/>
    <s v="No"/>
    <n v="0"/>
    <s v="AZ"/>
    <s v="Hombre"/>
    <s v="Male"/>
    <x v="15"/>
    <s v="No"/>
    <s v="No"/>
    <x v="0"/>
    <n v="0"/>
    <x v="0"/>
    <x v="0"/>
    <s v="CREDIT CARD"/>
    <n v="10"/>
    <x v="0"/>
    <n v="10"/>
    <n v="89"/>
    <x v="3"/>
    <x v="7"/>
    <s v="2020-05-14"/>
    <d v="2020-05-14T00:00:00"/>
    <x v="1085"/>
    <s v="Medio"/>
    <s v="Medium"/>
    <n v="8.3665729207795927"/>
    <x v="2"/>
    <s v="SMS"/>
    <s v="SMS"/>
    <b v="1"/>
    <s v="Yes"/>
    <s v="Gaming"/>
    <x v="0"/>
    <s v="Medium"/>
    <n v="0.44444444444444442"/>
    <x v="0"/>
    <x v="0"/>
  </r>
  <r>
    <s v="6564-OBAB"/>
    <x v="0"/>
    <n v="5"/>
    <x v="1"/>
    <x v="2"/>
    <n v="0"/>
    <s v="No"/>
    <n v="4"/>
    <s v="UT"/>
    <s v="Female"/>
    <s v="Female"/>
    <x v="13"/>
    <s v="No"/>
    <s v="No"/>
    <x v="0"/>
    <n v="0"/>
    <x v="0"/>
    <x v="0"/>
    <s v="direct debit"/>
    <n v="31"/>
    <x v="1"/>
    <n v="31"/>
    <n v="161"/>
    <x v="0"/>
    <x v="0"/>
    <s v="2020/10/30"/>
    <d v="2020-10-30T00:00:00"/>
    <x v="386"/>
    <s v="Alto"/>
    <s v="High"/>
    <n v="34.370957119855717"/>
    <x v="5"/>
    <s v="SMS"/>
    <s v="SMS"/>
    <b v="1"/>
    <s v="Yes"/>
    <s v="Reading"/>
    <x v="1"/>
    <s v="Medium"/>
    <n v="0.6"/>
    <x v="0"/>
    <x v="0"/>
  </r>
  <r>
    <s v="6748-RLJQ"/>
    <x v="0"/>
    <n v="1"/>
    <x v="1"/>
    <x v="26"/>
    <n v="1"/>
    <s v="Yes"/>
    <n v="0"/>
    <s v="WY"/>
    <s v="Hombre"/>
    <s v="Male"/>
    <x v="62"/>
    <s v="Yes"/>
    <s v="No"/>
    <x v="1"/>
    <n v="5"/>
    <x v="0"/>
    <x v="0"/>
    <s v="direct debit"/>
    <n v="40"/>
    <x v="1"/>
    <n v="40"/>
    <n v="40"/>
    <x v="0"/>
    <x v="0"/>
    <s v="2023/07/18"/>
    <d v="2023-07-18T00:00:00"/>
    <x v="1115"/>
    <s v="Medio"/>
    <s v="Medium"/>
    <n v="47.886270938399242"/>
    <x v="7"/>
    <s v="Teléfono"/>
    <s v="Phone"/>
    <b v="1"/>
    <s v="Yes"/>
    <s v="Gaming"/>
    <x v="1"/>
    <s v="Low"/>
    <n v="2"/>
    <x v="2"/>
    <x v="2"/>
  </r>
  <r>
    <s v="5938-TGHY"/>
    <x v="0"/>
    <n v="15"/>
    <x v="1"/>
    <x v="0"/>
    <n v="0"/>
    <s v="No"/>
    <n v="0"/>
    <s v="WI"/>
    <s v="Female"/>
    <s v="Female"/>
    <x v="58"/>
    <s v="No"/>
    <s v="No"/>
    <x v="0"/>
    <n v="0"/>
    <x v="0"/>
    <x v="1"/>
    <s v="CREDIT CARD"/>
    <n v="8"/>
    <x v="0"/>
    <n v="8"/>
    <n v="114"/>
    <x v="0"/>
    <x v="0"/>
    <s v="2021-01-08"/>
    <d v="2021-01-08T00:00:00"/>
    <x v="404"/>
    <s v="Alto"/>
    <s v="High"/>
    <n v="8.5015784521666813"/>
    <x v="5"/>
    <s v="SMS"/>
    <s v="SMS"/>
    <b v="0"/>
    <s v="No"/>
    <s v="Running"/>
    <x v="0"/>
    <s v="Medium"/>
    <n v="0.2"/>
    <x v="0"/>
    <x v="0"/>
  </r>
  <r>
    <s v="0920-QRLP"/>
    <x v="0"/>
    <n v="3"/>
    <x v="1"/>
    <x v="12"/>
    <n v="1"/>
    <s v="Yes"/>
    <n v="0"/>
    <s v="AZ"/>
    <s v="Hombre"/>
    <s v="Male"/>
    <x v="14"/>
    <s v="No"/>
    <s v="No"/>
    <x v="1"/>
    <n v="5"/>
    <x v="0"/>
    <x v="0"/>
    <s v="CREDIT CARD"/>
    <n v="36"/>
    <x v="0"/>
    <n v="36"/>
    <n v="115"/>
    <x v="0"/>
    <x v="0"/>
    <s v="2022/12/07"/>
    <d v="2022-12-07T00:00:00"/>
    <x v="1031"/>
    <s v="Bajo"/>
    <s v="Low"/>
    <n v="43.066972995410708"/>
    <x v="5"/>
    <s v="SMS"/>
    <s v="SMS"/>
    <b v="0"/>
    <s v="No"/>
    <s v="Running"/>
    <x v="1"/>
    <s v="Medium"/>
    <n v="1"/>
    <x v="0"/>
    <x v="0"/>
  </r>
  <r>
    <s v="4089-RBEL"/>
    <x v="1"/>
    <n v="57"/>
    <x v="5"/>
    <x v="0"/>
    <n v="0"/>
    <s v="No"/>
    <n v="0"/>
    <s v="MO"/>
    <s v="Hombre"/>
    <s v="Male"/>
    <x v="46"/>
    <s v="No"/>
    <s v="No"/>
    <x v="0"/>
    <n v="0"/>
    <x v="0"/>
    <x v="2"/>
    <s v="CREDIT CARD"/>
    <n v="11"/>
    <x v="0"/>
    <n v="11"/>
    <n v="633"/>
    <x v="4"/>
    <x v="3"/>
    <s v="2021/01/11"/>
    <d v="2021-01-11T00:00:00"/>
    <x v="215"/>
    <s v="Medio"/>
    <s v="Medium"/>
    <n v="11.14142955648429"/>
    <x v="10"/>
    <s v="SMS"/>
    <s v="SMS"/>
    <b v="0"/>
    <s v="No"/>
    <s v="Cooking"/>
    <x v="0"/>
    <s v="Medium"/>
    <n v="0.12280701754385964"/>
    <x v="0"/>
    <x v="0"/>
  </r>
  <r>
    <s v="6640-EDBQ"/>
    <x v="0"/>
    <n v="48"/>
    <x v="1"/>
    <x v="3"/>
    <n v="1"/>
    <s v="Yes"/>
    <n v="0"/>
    <s v="NV"/>
    <s v="Female"/>
    <s v="Female"/>
    <x v="58"/>
    <s v="No"/>
    <s v="No"/>
    <x v="0"/>
    <n v="0"/>
    <x v="1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Running"/>
    <x v="2"/>
    <s v="High"/>
    <n v="0.20833333333333334"/>
    <x v="0"/>
    <x v="0"/>
  </r>
  <r>
    <s v="2699-GJMN"/>
    <x v="0"/>
    <n v="54"/>
    <x v="1"/>
    <x v="0"/>
    <n v="0"/>
    <s v="No"/>
    <n v="0"/>
    <s v="OR"/>
    <s v="Female"/>
    <s v="Female"/>
    <x v="49"/>
    <s v="No"/>
    <s v="No"/>
    <x v="1"/>
    <n v="2"/>
    <x v="0"/>
    <x v="2"/>
    <s v="CREDIT CARD"/>
    <n v="10"/>
    <x v="0"/>
    <n v="10"/>
    <n v="519"/>
    <x v="0"/>
    <x v="0"/>
    <s v="2021/11/21"/>
    <d v="2021-11-21T00:00:00"/>
    <x v="1352"/>
    <s v="Medio"/>
    <s v="Medium"/>
    <n v="9.0664723162954282"/>
    <x v="8"/>
    <s v="Teléfono"/>
    <s v="Phone"/>
    <b v="0"/>
    <s v="No"/>
    <s v="Gaming"/>
    <x v="0"/>
    <s v="High"/>
    <n v="0.16666666666666666"/>
    <x v="0"/>
    <x v="0"/>
  </r>
  <r>
    <s v="5250-QBXI"/>
    <x v="0"/>
    <n v="4"/>
    <x v="1"/>
    <x v="4"/>
    <n v="0"/>
    <s v="No"/>
    <n v="7"/>
    <s v="MT"/>
    <s v="Hombre"/>
    <s v="Male"/>
    <x v="36"/>
    <s v="No"/>
    <s v="No"/>
    <x v="0"/>
    <n v="0"/>
    <x v="0"/>
    <x v="0"/>
    <s v="direct debit"/>
    <n v="21"/>
    <x v="1"/>
    <n v="21"/>
    <n v="87"/>
    <x v="0"/>
    <x v="0"/>
    <s v="2023-12-02"/>
    <d v="2023-12-02T00:00:00"/>
    <x v="458"/>
    <s v="Bajo"/>
    <s v="Low"/>
    <n v="19.28337292037774"/>
    <x v="6"/>
    <s v="Email"/>
    <s v="Email"/>
    <b v="1"/>
    <s v="Yes"/>
    <s v="Reading"/>
    <x v="0"/>
    <s v="High"/>
    <n v="2"/>
    <x v="0"/>
    <x v="0"/>
  </r>
  <r>
    <s v="6361-SQEB"/>
    <x v="0"/>
    <n v="4"/>
    <x v="1"/>
    <x v="11"/>
    <n v="1"/>
    <s v="Yes"/>
    <n v="0"/>
    <s v="MT"/>
    <s v="Hombre"/>
    <s v="Male"/>
    <x v="11"/>
    <s v="No"/>
    <s v="No"/>
    <x v="0"/>
    <n v="0"/>
    <x v="0"/>
    <x v="0"/>
    <s v="CREDIT CARD"/>
    <n v="24"/>
    <x v="0"/>
    <n v="24"/>
    <n v="96"/>
    <x v="0"/>
    <x v="0"/>
    <s v="2023/06/10"/>
    <d v="2023-06-10T00:00:00"/>
    <x v="839"/>
    <s v="Medio"/>
    <s v="Medium"/>
    <n v="23.215309594941431"/>
    <x v="2"/>
    <s v="Email"/>
    <s v="Email"/>
    <b v="0"/>
    <s v="No"/>
    <s v="Cooking"/>
    <x v="0"/>
    <s v="Medium"/>
    <n v="1"/>
    <x v="0"/>
    <x v="0"/>
  </r>
  <r>
    <s v="1468-DRGE"/>
    <x v="0"/>
    <n v="52"/>
    <x v="1"/>
    <x v="10"/>
    <n v="1"/>
    <s v="Yes"/>
    <n v="0"/>
    <s v="AZ"/>
    <s v="Hombre"/>
    <s v="Male"/>
    <x v="51"/>
    <s v="No"/>
    <s v="No"/>
    <x v="1"/>
    <n v="6"/>
    <x v="1"/>
    <x v="1"/>
    <s v="direct debit"/>
    <n v="47"/>
    <x v="1"/>
    <n v="47"/>
    <n v="2487"/>
    <x v="0"/>
    <x v="0"/>
    <s v="2020/07/03"/>
    <d v="2020-07-03T00:00:00"/>
    <x v="1353"/>
    <s v="Medio"/>
    <s v="Medium"/>
    <n v="56.255389834179518"/>
    <x v="6"/>
    <s v="Email"/>
    <s v="Email"/>
    <b v="0"/>
    <s v="No"/>
    <s v="Reading"/>
    <x v="1"/>
    <s v="High"/>
    <n v="0.15384615384615385"/>
    <x v="2"/>
    <x v="0"/>
  </r>
  <r>
    <s v="2238-NENF"/>
    <x v="1"/>
    <n v="4"/>
    <x v="4"/>
    <x v="1"/>
    <n v="1"/>
    <s v="Yes"/>
    <n v="0"/>
    <s v="MI"/>
    <s v="Female"/>
    <s v="Female"/>
    <x v="2"/>
    <s v="No"/>
    <s v="Yes"/>
    <x v="0"/>
    <n v="0"/>
    <x v="0"/>
    <x v="0"/>
    <s v="direct debit"/>
    <n v="15"/>
    <x v="1"/>
    <n v="15"/>
    <n v="67"/>
    <x v="1"/>
    <x v="8"/>
    <s v="2023-12-24"/>
    <d v="2023-12-24T00:00:00"/>
    <x v="817"/>
    <s v="Medio"/>
    <s v="Medium"/>
    <n v="16.776599584054001"/>
    <x v="5"/>
    <s v="Email"/>
    <s v="Email"/>
    <b v="0"/>
    <s v="No"/>
    <s v="Cooking"/>
    <x v="0"/>
    <s v="Medium"/>
    <n v="0.75"/>
    <x v="0"/>
    <x v="1"/>
  </r>
  <r>
    <s v="9347-JEXQ"/>
    <x v="0"/>
    <n v="5"/>
    <x v="1"/>
    <x v="5"/>
    <n v="1"/>
    <s v="Yes"/>
    <n v="0"/>
    <s v="MA"/>
    <s v="Female"/>
    <s v="Female"/>
    <x v="6"/>
    <s v="No"/>
    <s v="Yes"/>
    <x v="0"/>
    <n v="0"/>
    <x v="0"/>
    <x v="1"/>
    <s v="direct debit"/>
    <n v="38"/>
    <x v="1"/>
    <n v="38"/>
    <n v="188"/>
    <x v="0"/>
    <x v="0"/>
    <s v="2023-04-23"/>
    <d v="2023-04-23T00:00:00"/>
    <x v="787"/>
    <s v="Bajo"/>
    <s v="Low"/>
    <n v="35.459790503325358"/>
    <x v="8"/>
    <s v="SMS"/>
    <s v="SMS"/>
    <b v="1"/>
    <s v="Yes"/>
    <s v="Gaming"/>
    <x v="1"/>
    <s v="High"/>
    <n v="1.8"/>
    <x v="0"/>
    <x v="0"/>
  </r>
  <r>
    <s v="9854-XKXA"/>
    <x v="0"/>
    <n v="16"/>
    <x v="1"/>
    <x v="11"/>
    <n v="1"/>
    <s v="Yes"/>
    <n v="0"/>
    <s v="MI"/>
    <s v="Hombre"/>
    <s v="Male"/>
    <x v="23"/>
    <s v="No"/>
    <s v="No"/>
    <x v="1"/>
    <n v="2"/>
    <x v="1"/>
    <x v="0"/>
    <s v="PAPER CHECK"/>
    <n v="22"/>
    <x v="3"/>
    <n v="22"/>
    <n v="348"/>
    <x v="0"/>
    <x v="0"/>
    <s v="2022-06-10"/>
    <d v="2022-06-10T00:00:00"/>
    <x v="224"/>
    <s v="Medio"/>
    <s v="Medium"/>
    <n v="21.069328306341919"/>
    <x v="0"/>
    <s v="SMS"/>
    <s v="SMS"/>
    <b v="0"/>
    <s v="No"/>
    <s v="Cooking"/>
    <x v="0"/>
    <s v="Low"/>
    <n v="0"/>
    <x v="0"/>
    <x v="0"/>
  </r>
  <r>
    <s v="3104-WNUS"/>
    <x v="0"/>
    <n v="57"/>
    <x v="1"/>
    <x v="2"/>
    <n v="1"/>
    <s v="Yes"/>
    <n v="0"/>
    <s v="WI"/>
    <s v="Female"/>
    <s v="Female"/>
    <x v="58"/>
    <s v="No"/>
    <s v="No"/>
    <x v="0"/>
    <n v="0"/>
    <x v="1"/>
    <x v="1"/>
    <s v="CREDIT CARD"/>
    <n v="69"/>
    <x v="0"/>
    <n v="69"/>
    <n v="3942"/>
    <x v="0"/>
    <x v="0"/>
    <s v="2021/11/27"/>
    <d v="2021-11-27T00:00:00"/>
    <x v="854"/>
    <s v="Bajo"/>
    <s v="Low"/>
    <n v="56.463123399313567"/>
    <x v="7"/>
    <s v="SMS"/>
    <s v="SMS"/>
    <b v="0"/>
    <s v="No"/>
    <s v="Gaming"/>
    <x v="1"/>
    <s v="Low"/>
    <n v="3.5087719298245612E-2"/>
    <x v="0"/>
    <x v="0"/>
  </r>
  <r>
    <s v="4429-DMVA"/>
    <x v="0"/>
    <n v="53"/>
    <x v="1"/>
    <x v="4"/>
    <n v="1"/>
    <s v="Yes"/>
    <n v="0"/>
    <s v="MD"/>
    <s v="Hombre"/>
    <s v="Male"/>
    <x v="9"/>
    <s v="No"/>
    <s v="No"/>
    <x v="0"/>
    <n v="0"/>
    <x v="0"/>
    <x v="2"/>
    <s v="CREDIT CARD"/>
    <n v="65"/>
    <x v="0"/>
    <n v="65"/>
    <n v="3452"/>
    <x v="0"/>
    <x v="0"/>
    <s v="2020-10-31"/>
    <d v="2020-10-31T00:00:00"/>
    <x v="369"/>
    <s v="Alto"/>
    <s v="High"/>
    <n v="74.416351589217001"/>
    <x v="1"/>
    <s v="Email"/>
    <s v="Email"/>
    <b v="0"/>
    <s v="No"/>
    <s v="Running"/>
    <x v="2"/>
    <s v="High"/>
    <n v="0.18867924528301888"/>
    <x v="0"/>
    <x v="0"/>
  </r>
  <r>
    <s v="8582-RUWH"/>
    <x v="0"/>
    <n v="71"/>
    <x v="1"/>
    <x v="3"/>
    <n v="1"/>
    <s v="Yes"/>
    <n v="0"/>
    <s v="MO"/>
    <s v="Hombre"/>
    <s v="Male"/>
    <x v="14"/>
    <s v="No"/>
    <s v="No"/>
    <x v="0"/>
    <n v="0"/>
    <x v="0"/>
    <x v="2"/>
    <s v="direct debit"/>
    <n v="15"/>
    <x v="1"/>
    <n v="15"/>
    <n v="1038"/>
    <x v="0"/>
    <x v="0"/>
    <s v="2020/04/19"/>
    <d v="2020-04-19T00:00:00"/>
    <x v="341"/>
    <s v="Bajo"/>
    <s v="Low"/>
    <n v="16.126772015892829"/>
    <x v="7"/>
    <s v="Email"/>
    <s v="Email"/>
    <b v="1"/>
    <s v="Yes"/>
    <s v="Gaming"/>
    <x v="0"/>
    <s v="Low"/>
    <n v="2.8169014084507043E-2"/>
    <x v="0"/>
    <x v="0"/>
  </r>
  <r>
    <s v="7411-DIZF"/>
    <x v="0"/>
    <n v="72"/>
    <x v="1"/>
    <x v="0"/>
    <n v="0"/>
    <s v="No"/>
    <n v="0"/>
    <s v="ID"/>
    <s v="Hombre"/>
    <s v="Male"/>
    <x v="59"/>
    <s v="No"/>
    <s v="No"/>
    <x v="0"/>
    <n v="0"/>
    <x v="0"/>
    <x v="2"/>
    <s v="direct debit"/>
    <n v="10"/>
    <x v="1"/>
    <n v="10"/>
    <n v="735"/>
    <x v="0"/>
    <x v="0"/>
    <s v="2023/11/18"/>
    <d v="2023-11-18T00:00:00"/>
    <x v="165"/>
    <s v="Alto"/>
    <s v="High"/>
    <n v="8.7131436043978283"/>
    <x v="1"/>
    <s v="Email"/>
    <s v="Email"/>
    <b v="0"/>
    <s v="No"/>
    <s v="Gaming"/>
    <x v="0"/>
    <s v="High"/>
    <n v="0.1388888888888889"/>
    <x v="0"/>
    <x v="0"/>
  </r>
  <r>
    <s v="6831-UXIO"/>
    <x v="0"/>
    <n v="4"/>
    <x v="2"/>
    <x v="1"/>
    <n v="1"/>
    <s v="Yes"/>
    <n v="0"/>
    <s v="FL"/>
    <s v="Hombre"/>
    <s v="Male"/>
    <x v="23"/>
    <s v="No"/>
    <s v="No"/>
    <x v="0"/>
    <n v="0"/>
    <x v="0"/>
    <x v="0"/>
    <s v="direct debit"/>
    <n v="40"/>
    <x v="1"/>
    <n v="40"/>
    <n v="143"/>
    <x v="0"/>
    <x v="0"/>
    <s v="2021/01/28"/>
    <d v="2021-01-28T00:00:00"/>
    <x v="361"/>
    <s v="Bajo"/>
    <s v="Low"/>
    <n v="33.491449399111801"/>
    <x v="8"/>
    <s v="SMS"/>
    <s v="SMS"/>
    <b v="1"/>
    <s v="Yes"/>
    <s v="Cooking"/>
    <x v="1"/>
    <s v="High"/>
    <n v="2.25"/>
    <x v="0"/>
    <x v="0"/>
  </r>
  <r>
    <s v="4902-VHZL"/>
    <x v="0"/>
    <n v="61"/>
    <x v="0"/>
    <x v="0"/>
    <n v="0"/>
    <s v="No"/>
    <n v="0"/>
    <s v="WY"/>
    <s v="Female"/>
    <s v="Female"/>
    <x v="14"/>
    <s v="No"/>
    <s v="No"/>
    <x v="0"/>
    <n v="0"/>
    <x v="0"/>
    <x v="1"/>
    <s v="CREDIT CARD"/>
    <n v="13"/>
    <x v="0"/>
    <n v="13"/>
    <n v="778"/>
    <x v="0"/>
    <x v="0"/>
    <s v="2020/09/11"/>
    <d v="2020-09-11T00:00:00"/>
    <x v="423"/>
    <s v="Alto"/>
    <s v="High"/>
    <n v="15.15261108497368"/>
    <x v="5"/>
    <s v="SMS"/>
    <s v="SMS"/>
    <b v="1"/>
    <s v="Yes"/>
    <s v="Reading"/>
    <x v="0"/>
    <s v="Medium"/>
    <n v="4.9180327868852458E-2"/>
    <x v="0"/>
    <x v="0"/>
  </r>
  <r>
    <s v="3643-XBLR"/>
    <x v="0"/>
    <n v="61"/>
    <x v="1"/>
    <x v="12"/>
    <n v="1"/>
    <s v="Yes"/>
    <n v="0"/>
    <s v="VA"/>
    <s v="Female"/>
    <s v="Female"/>
    <x v="51"/>
    <s v="No"/>
    <s v="No"/>
    <x v="0"/>
    <n v="0"/>
    <x v="0"/>
    <x v="1"/>
    <s v="direct debit"/>
    <n v="46"/>
    <x v="1"/>
    <n v="46"/>
    <n v="2824"/>
    <x v="0"/>
    <x v="0"/>
    <s v="2022/09/01"/>
    <d v="2022-09-01T00:00:00"/>
    <x v="330"/>
    <s v="Alto"/>
    <s v="High"/>
    <n v="49.940749090293608"/>
    <x v="0"/>
    <s v="Teléfono"/>
    <s v="Phone"/>
    <b v="1"/>
    <s v="Yes"/>
    <s v="Gaming"/>
    <x v="1"/>
    <s v="Low"/>
    <n v="0"/>
    <x v="0"/>
    <x v="0"/>
  </r>
  <r>
    <s v="3800-WUIT"/>
    <x v="1"/>
    <n v="21"/>
    <x v="4"/>
    <x v="9"/>
    <n v="1"/>
    <s v="Yes"/>
    <n v="0"/>
    <s v="NC"/>
    <s v="Female"/>
    <s v="Female"/>
    <x v="38"/>
    <s v="No"/>
    <s v="No"/>
    <x v="0"/>
    <n v="0"/>
    <x v="1"/>
    <x v="0"/>
    <s v="direct debit"/>
    <n v="52"/>
    <x v="1"/>
    <n v="52"/>
    <n v="1063"/>
    <x v="1"/>
    <x v="6"/>
    <s v="2022-12-31"/>
    <d v="2022-12-31T00:00:00"/>
    <x v="168"/>
    <s v="Bajo"/>
    <s v="Low"/>
    <n v="44.134404369614067"/>
    <x v="3"/>
    <s v="SMS"/>
    <s v="SMS"/>
    <b v="0"/>
    <s v="No"/>
    <s v="Running"/>
    <x v="1"/>
    <s v="Medium"/>
    <n v="0.2857142857142857"/>
    <x v="0"/>
    <x v="0"/>
  </r>
  <r>
    <s v="4567-WZLN"/>
    <x v="0"/>
    <n v="44"/>
    <x v="0"/>
    <x v="5"/>
    <n v="0"/>
    <s v="No"/>
    <n v="0"/>
    <s v="UT"/>
    <s v="Female"/>
    <s v="Female"/>
    <x v="51"/>
    <s v="No"/>
    <s v="No"/>
    <x v="0"/>
    <n v="0"/>
    <x v="1"/>
    <x v="2"/>
    <s v="CREDIT CARD"/>
    <n v="41"/>
    <x v="0"/>
    <n v="41"/>
    <n v="1813"/>
    <x v="0"/>
    <x v="0"/>
    <s v="2021-05-05"/>
    <d v="2021-05-05T00:00:00"/>
    <x v="695"/>
    <s v="Bajo"/>
    <s v="Low"/>
    <n v="42.472477301466881"/>
    <x v="9"/>
    <s v="Teléfono"/>
    <s v="Phone"/>
    <b v="1"/>
    <s v="Yes"/>
    <s v="Reading"/>
    <x v="1"/>
    <s v="Medium"/>
    <n v="0.11363636363636363"/>
    <x v="0"/>
    <x v="0"/>
  </r>
  <r>
    <s v="9216-WIKL"/>
    <x v="1"/>
    <n v="49"/>
    <x v="2"/>
    <x v="7"/>
    <n v="1"/>
    <s v="Yes"/>
    <n v="0"/>
    <s v="TX"/>
    <s v="Female"/>
    <s v="Female"/>
    <x v="17"/>
    <s v="No"/>
    <s v="No"/>
    <x v="0"/>
    <n v="0"/>
    <x v="1"/>
    <x v="2"/>
    <s v="direct debit"/>
    <n v="60"/>
    <x v="1"/>
    <n v="60"/>
    <n v="2920"/>
    <x v="1"/>
    <x v="8"/>
    <s v="2022/11/16"/>
    <d v="2022-11-16T00:00:00"/>
    <x v="537"/>
    <s v="Alto"/>
    <s v="High"/>
    <n v="63.039950756328487"/>
    <x v="5"/>
    <s v="Email"/>
    <s v="Email"/>
    <b v="0"/>
    <s v="No"/>
    <s v="Reading"/>
    <x v="2"/>
    <s v="Medium"/>
    <n v="6.1224489795918366E-2"/>
    <x v="0"/>
    <x v="0"/>
  </r>
  <r>
    <s v="9472-TSCB"/>
    <x v="0"/>
    <n v="21"/>
    <x v="1"/>
    <x v="1"/>
    <n v="1"/>
    <s v="Yes"/>
    <n v="0"/>
    <s v="MI"/>
    <s v="Female"/>
    <s v="Female"/>
    <x v="58"/>
    <s v="No"/>
    <s v="No"/>
    <x v="0"/>
    <n v="0"/>
    <x v="0"/>
    <x v="0"/>
    <s v="direct debit"/>
    <n v="29"/>
    <x v="1"/>
    <n v="29"/>
    <n v="610"/>
    <x v="0"/>
    <x v="0"/>
    <s v="2021-03-14"/>
    <d v="2021-03-14T00:00:00"/>
    <x v="899"/>
    <s v="Alto"/>
    <s v="High"/>
    <n v="25.407238064081291"/>
    <x v="4"/>
    <s v="Teléfono"/>
    <s v="Phone"/>
    <b v="1"/>
    <s v="Yes"/>
    <s v="Reading"/>
    <x v="0"/>
    <s v="Low"/>
    <n v="4.7619047619047616E-2"/>
    <x v="0"/>
    <x v="0"/>
  </r>
  <r>
    <s v="5203-LPYA"/>
    <x v="0"/>
    <n v="6"/>
    <x v="1"/>
    <x v="0"/>
    <n v="0"/>
    <s v="No"/>
    <n v="0"/>
    <s v="TX"/>
    <s v="Female"/>
    <s v="Female"/>
    <x v="10"/>
    <s v="No"/>
    <s v="No"/>
    <x v="0"/>
    <n v="0"/>
    <x v="0"/>
    <x v="0"/>
    <s v="CREDIT CARD"/>
    <n v="13"/>
    <x v="0"/>
    <n v="13"/>
    <n v="74"/>
    <x v="0"/>
    <x v="0"/>
    <s v="2020/04/08"/>
    <d v="2020-04-08T00:00:00"/>
    <x v="645"/>
    <s v="Medio"/>
    <s v="Medium"/>
    <n v="14.18977144701782"/>
    <x v="5"/>
    <s v="SMS"/>
    <s v="SMS"/>
    <b v="0"/>
    <s v="No"/>
    <s v="Reading"/>
    <x v="0"/>
    <s v="Medium"/>
    <n v="0.5"/>
    <x v="0"/>
    <x v="0"/>
  </r>
  <r>
    <s v="7768-NOLR"/>
    <x v="1"/>
    <n v="16"/>
    <x v="1"/>
    <x v="7"/>
    <n v="1"/>
    <s v="Yes"/>
    <n v="0"/>
    <s v="MA"/>
    <s v="Female"/>
    <s v="Female"/>
    <x v="19"/>
    <s v="No"/>
    <s v="No"/>
    <x v="0"/>
    <n v="0"/>
    <x v="0"/>
    <x v="0"/>
    <s v="direct debit"/>
    <n v="34"/>
    <x v="1"/>
    <n v="34"/>
    <n v="564"/>
    <x v="2"/>
    <x v="16"/>
    <s v="2021/05/02"/>
    <d v="2021-05-02T00:00:00"/>
    <x v="372"/>
    <s v="Medio"/>
    <s v="Medium"/>
    <n v="39.058002583762502"/>
    <x v="1"/>
    <s v="Email"/>
    <s v="Email"/>
    <b v="0"/>
    <s v="No"/>
    <s v="Reading"/>
    <x v="1"/>
    <s v="High"/>
    <n v="0.625"/>
    <x v="0"/>
    <x v="0"/>
  </r>
  <r>
    <s v="0418-EMPG"/>
    <x v="0"/>
    <n v="16"/>
    <x v="1"/>
    <x v="0"/>
    <n v="0"/>
    <s v="No"/>
    <n v="0"/>
    <s v="OK"/>
    <s v="Hombre"/>
    <s v="Male"/>
    <x v="21"/>
    <s v="No"/>
    <s v="No"/>
    <x v="0"/>
    <n v="0"/>
    <x v="0"/>
    <x v="0"/>
    <s v="CREDIT CARD"/>
    <n v="10"/>
    <x v="0"/>
    <n v="10"/>
    <n v="157"/>
    <x v="0"/>
    <x v="0"/>
    <s v="2021-01-08"/>
    <d v="2021-01-08T00:00:00"/>
    <x v="213"/>
    <s v="Bajo"/>
    <s v="Low"/>
    <n v="9.5540249595689755"/>
    <x v="4"/>
    <s v="Email"/>
    <s v="Email"/>
    <b v="0"/>
    <s v="No"/>
    <s v="Running"/>
    <x v="0"/>
    <s v="Low"/>
    <n v="6.25E-2"/>
    <x v="0"/>
    <x v="0"/>
  </r>
  <r>
    <s v="6105-BJZO"/>
    <x v="0"/>
    <n v="70"/>
    <x v="2"/>
    <x v="13"/>
    <n v="1"/>
    <s v="Yes"/>
    <n v="0"/>
    <s v="WY"/>
    <s v="Female"/>
    <s v="Female"/>
    <x v="17"/>
    <s v="No"/>
    <s v="No"/>
    <x v="0"/>
    <n v="0"/>
    <x v="1"/>
    <x v="2"/>
    <s v="CREDIT CARD"/>
    <n v="48"/>
    <x v="0"/>
    <n v="48"/>
    <n v="3385"/>
    <x v="0"/>
    <x v="0"/>
    <s v="2022/12/19"/>
    <d v="2022-12-19T00:00:00"/>
    <x v="1354"/>
    <s v="Medio"/>
    <s v="Medium"/>
    <n v="49.737449066705658"/>
    <x v="4"/>
    <s v="SMS"/>
    <s v="SMS"/>
    <b v="1"/>
    <s v="Yes"/>
    <s v="Cooking"/>
    <x v="1"/>
    <s v="Low"/>
    <n v="1.4285714285714285E-2"/>
    <x v="0"/>
    <x v="0"/>
  </r>
  <r>
    <s v="0962-ASPG"/>
    <x v="0"/>
    <n v="27"/>
    <x v="1"/>
    <x v="9"/>
    <n v="1"/>
    <s v="Yes"/>
    <n v="0"/>
    <s v="IN"/>
    <s v="Hombre"/>
    <s v="Male"/>
    <x v="36"/>
    <s v="No"/>
    <s v="No"/>
    <x v="0"/>
    <n v="0"/>
    <x v="1"/>
    <x v="2"/>
    <s v="CREDIT CARD"/>
    <n v="44"/>
    <x v="0"/>
    <n v="44"/>
    <n v="1198"/>
    <x v="0"/>
    <x v="0"/>
    <s v="2021-05-10"/>
    <d v="2021-05-10T00:00:00"/>
    <x v="233"/>
    <s v="Alto"/>
    <s v="High"/>
    <n v="48.785261003265923"/>
    <x v="1"/>
    <s v="Email"/>
    <s v="Email"/>
    <b v="0"/>
    <s v="No"/>
    <s v="Running"/>
    <x v="1"/>
    <s v="High"/>
    <n v="0.37037037037037035"/>
    <x v="0"/>
    <x v="0"/>
  </r>
  <r>
    <s v="1446-DSQR"/>
    <x v="0"/>
    <n v="71"/>
    <x v="1"/>
    <x v="1"/>
    <n v="1"/>
    <s v="Yes"/>
    <n v="0"/>
    <s v="WY"/>
    <s v="Female"/>
    <s v="Female"/>
    <x v="59"/>
    <s v="No"/>
    <s v="No"/>
    <x v="0"/>
    <n v="0"/>
    <x v="1"/>
    <x v="2"/>
    <s v="direct debit"/>
    <n v="25"/>
    <x v="1"/>
    <n v="25"/>
    <n v="1805"/>
    <x v="0"/>
    <x v="0"/>
    <s v="2021/05/08"/>
    <d v="2021-05-08T00:00:00"/>
    <x v="645"/>
    <s v="Medio"/>
    <s v="Medium"/>
    <n v="27.041657230878862"/>
    <x v="9"/>
    <s v="Email"/>
    <s v="Email"/>
    <b v="0"/>
    <s v="No"/>
    <s v="Reading"/>
    <x v="0"/>
    <s v="Medium"/>
    <n v="7.0422535211267609E-2"/>
    <x v="0"/>
    <x v="0"/>
  </r>
  <r>
    <s v="0354-JEXK"/>
    <x v="0"/>
    <n v="57"/>
    <x v="1"/>
    <x v="0"/>
    <n v="0"/>
    <s v="No"/>
    <n v="0"/>
    <s v="MO"/>
    <s v="Female"/>
    <s v="Female"/>
    <x v="3"/>
    <s v="No"/>
    <s v="No"/>
    <x v="0"/>
    <n v="0"/>
    <x v="0"/>
    <x v="2"/>
    <s v="direct debit"/>
    <n v="8"/>
    <x v="1"/>
    <n v="8"/>
    <n v="444"/>
    <x v="0"/>
    <x v="0"/>
    <s v="2020-07-02"/>
    <d v="2020-07-02T00:00:00"/>
    <x v="568"/>
    <s v="Bajo"/>
    <s v="Low"/>
    <n v="9.5589320830890898"/>
    <x v="2"/>
    <s v="SMS"/>
    <s v="SMS"/>
    <b v="1"/>
    <s v="Yes"/>
    <s v="Running"/>
    <x v="0"/>
    <s v="Medium"/>
    <n v="7.0175438596491224E-2"/>
    <x v="0"/>
    <x v="0"/>
  </r>
  <r>
    <s v="2894-ZYCG"/>
    <x v="1"/>
    <n v="7"/>
    <x v="1"/>
    <x v="3"/>
    <n v="1"/>
    <s v="Yes"/>
    <n v="0"/>
    <s v="VT"/>
    <s v="Female"/>
    <s v="Female"/>
    <x v="26"/>
    <s v="No"/>
    <s v="No"/>
    <x v="0"/>
    <n v="0"/>
    <x v="0"/>
    <x v="0"/>
    <s v="CREDIT CARD"/>
    <n v="14"/>
    <x v="0"/>
    <n v="14"/>
    <n v="102"/>
    <x v="3"/>
    <x v="1"/>
    <s v="2023-12-24"/>
    <d v="2023-12-24T00:00:00"/>
    <x v="603"/>
    <s v="Medio"/>
    <s v="Medium"/>
    <n v="12.576782701288201"/>
    <x v="6"/>
    <s v="Teléfono"/>
    <s v="Phone"/>
    <b v="1"/>
    <s v="Yes"/>
    <s v="Running"/>
    <x v="0"/>
    <s v="High"/>
    <n v="1.1428571428571428"/>
    <x v="0"/>
    <x v="0"/>
  </r>
  <r>
    <s v="5640-NVKO"/>
    <x v="0"/>
    <n v="46"/>
    <x v="1"/>
    <x v="1"/>
    <n v="1"/>
    <s v="Yes"/>
    <n v="0"/>
    <s v="NM"/>
    <s v="Female"/>
    <s v="Female"/>
    <x v="55"/>
    <s v="No"/>
    <s v="No"/>
    <x v="1"/>
    <n v="2"/>
    <x v="1"/>
    <x v="2"/>
    <s v="CREDIT CARD"/>
    <n v="29"/>
    <x v="0"/>
    <n v="29"/>
    <n v="1356"/>
    <x v="0"/>
    <x v="0"/>
    <s v="2021-10-18"/>
    <d v="2021-10-18T00:00:00"/>
    <x v="1178"/>
    <s v="Medio"/>
    <s v="Medium"/>
    <n v="27.45243049685379"/>
    <x v="3"/>
    <s v="SMS"/>
    <s v="SMS"/>
    <b v="0"/>
    <s v="No"/>
    <s v="Reading"/>
    <x v="0"/>
    <s v="Medium"/>
    <n v="0.13043478260869565"/>
    <x v="0"/>
    <x v="0"/>
  </r>
  <r>
    <s v="9712-UUEV"/>
    <x v="0"/>
    <n v="62"/>
    <x v="1"/>
    <x v="0"/>
    <n v="0"/>
    <s v="No"/>
    <n v="0"/>
    <s v="OK"/>
    <s v="Hombre"/>
    <s v="Male"/>
    <x v="12"/>
    <s v="No"/>
    <s v="No"/>
    <x v="0"/>
    <n v="0"/>
    <x v="0"/>
    <x v="2"/>
    <s v="CREDIT CARD"/>
    <n v="7"/>
    <x v="0"/>
    <n v="7"/>
    <n v="427"/>
    <x v="0"/>
    <x v="0"/>
    <s v="2020-10-22"/>
    <d v="2020-10-22T00:00:00"/>
    <x v="526"/>
    <s v="Medio"/>
    <s v="Medium"/>
    <n v="6.5985874574774028"/>
    <x v="7"/>
    <s v="SMS"/>
    <s v="SMS"/>
    <b v="1"/>
    <s v="Yes"/>
    <s v="Reading"/>
    <x v="0"/>
    <s v="Low"/>
    <n v="3.2258064516129031E-2"/>
    <x v="0"/>
    <x v="0"/>
  </r>
  <r>
    <s v="8679-EQYW"/>
    <x v="0"/>
    <n v="27"/>
    <x v="1"/>
    <x v="0"/>
    <n v="0"/>
    <s v="No"/>
    <n v="0"/>
    <s v="MI"/>
    <s v="Female"/>
    <s v="Female"/>
    <x v="51"/>
    <s v="No"/>
    <s v="No"/>
    <x v="1"/>
    <n v="5"/>
    <x v="0"/>
    <x v="1"/>
    <s v="CREDIT CARD"/>
    <n v="7"/>
    <x v="0"/>
    <n v="7"/>
    <n v="196"/>
    <x v="0"/>
    <x v="0"/>
    <s v="2023/03/02"/>
    <d v="2023-03-02T00:00:00"/>
    <x v="43"/>
    <s v="Bajo"/>
    <s v="Low"/>
    <n v="6.7206688166959827"/>
    <x v="4"/>
    <s v="Teléfono"/>
    <s v="Phone"/>
    <b v="0"/>
    <s v="No"/>
    <s v="Gaming"/>
    <x v="0"/>
    <s v="Low"/>
    <n v="3.7037037037037035E-2"/>
    <x v="0"/>
    <x v="0"/>
  </r>
  <r>
    <s v="8320-OGAN"/>
    <x v="0"/>
    <n v="67"/>
    <x v="1"/>
    <x v="4"/>
    <n v="1"/>
    <s v="Yes"/>
    <n v="0"/>
    <s v="MO"/>
    <s v="Female"/>
    <s v="Female"/>
    <x v="11"/>
    <s v="No"/>
    <s v="No"/>
    <x v="0"/>
    <n v="0"/>
    <x v="0"/>
    <x v="2"/>
    <s v="direct debit"/>
    <n v="35"/>
    <x v="1"/>
    <n v="35"/>
    <n v="2338"/>
    <x v="0"/>
    <x v="0"/>
    <s v="2022-06-30"/>
    <d v="2022-06-30T00:00:00"/>
    <x v="1276"/>
    <s v="Alto"/>
    <s v="High"/>
    <n v="32.73538938328285"/>
    <x v="2"/>
    <s v="Teléfono"/>
    <s v="Phone"/>
    <b v="1"/>
    <s v="Yes"/>
    <s v="Reading"/>
    <x v="1"/>
    <s v="Medium"/>
    <n v="5.9701492537313432E-2"/>
    <x v="0"/>
    <x v="0"/>
  </r>
  <r>
    <s v="6451-WYTB"/>
    <x v="1"/>
    <n v="28"/>
    <x v="3"/>
    <x v="13"/>
    <n v="1"/>
    <s v="Yes"/>
    <n v="0"/>
    <s v="ID"/>
    <s v="Hombre"/>
    <s v="Male"/>
    <x v="26"/>
    <s v="No"/>
    <s v="No"/>
    <x v="0"/>
    <n v="0"/>
    <x v="0"/>
    <x v="0"/>
    <s v="direct debit"/>
    <n v="39"/>
    <x v="1"/>
    <n v="39"/>
    <n v="1080"/>
    <x v="4"/>
    <x v="3"/>
    <s v="2021-02-20"/>
    <d v="2021-02-20T00:00:00"/>
    <x v="977"/>
    <s v="Bajo"/>
    <s v="Low"/>
    <n v="39.317610797883823"/>
    <x v="2"/>
    <s v="Teléfono"/>
    <s v="Phone"/>
    <b v="0"/>
    <s v="No"/>
    <s v="Cooking"/>
    <x v="1"/>
    <s v="Medium"/>
    <n v="0.14285714285714285"/>
    <x v="0"/>
    <x v="0"/>
  </r>
  <r>
    <s v="8368-ZEWA"/>
    <x v="0"/>
    <n v="56"/>
    <x v="1"/>
    <x v="13"/>
    <n v="1"/>
    <s v="Yes"/>
    <n v="0"/>
    <s v="WA"/>
    <s v="Hombre"/>
    <s v="Male"/>
    <x v="7"/>
    <s v="No"/>
    <s v="No"/>
    <x v="0"/>
    <n v="0"/>
    <x v="0"/>
    <x v="0"/>
    <s v="CREDIT CARD"/>
    <n v="24"/>
    <x v="0"/>
    <n v="24"/>
    <n v="1349"/>
    <x v="0"/>
    <x v="0"/>
    <s v="2021/10/28"/>
    <d v="2021-10-28T00:00:00"/>
    <x v="364"/>
    <s v="Alto"/>
    <s v="High"/>
    <n v="24.408852309746042"/>
    <x v="9"/>
    <s v="SMS"/>
    <s v="SMS"/>
    <b v="0"/>
    <s v="No"/>
    <s v="Reading"/>
    <x v="0"/>
    <s v="Medium"/>
    <n v="8.9285714285714288E-2"/>
    <x v="0"/>
    <x v="0"/>
  </r>
  <r>
    <s v="1258-UVLW"/>
    <x v="0"/>
    <n v="25"/>
    <x v="1"/>
    <x v="13"/>
    <n v="1"/>
    <s v="Yes"/>
    <n v="0"/>
    <s v="TX"/>
    <s v="Female"/>
    <s v="Female"/>
    <x v="18"/>
    <s v="No"/>
    <s v="No"/>
    <x v="0"/>
    <n v="0"/>
    <x v="0"/>
    <x v="0"/>
    <s v="direct debit"/>
    <n v="45"/>
    <x v="1"/>
    <n v="45"/>
    <n v="1137"/>
    <x v="0"/>
    <x v="0"/>
    <s v="2022/08/14"/>
    <d v="2022-08-14T00:00:00"/>
    <x v="1346"/>
    <s v="Medio"/>
    <s v="Medium"/>
    <n v="41.62346412971403"/>
    <x v="10"/>
    <s v="SMS"/>
    <s v="SMS"/>
    <b v="1"/>
    <s v="Yes"/>
    <s v="Reading"/>
    <x v="1"/>
    <s v="Medium"/>
    <n v="0.28000000000000003"/>
    <x v="0"/>
    <x v="0"/>
  </r>
  <r>
    <s v="2712-VYEF"/>
    <x v="0"/>
    <n v="15"/>
    <x v="1"/>
    <x v="6"/>
    <n v="0"/>
    <s v="No"/>
    <n v="70"/>
    <s v="VT"/>
    <s v="Female"/>
    <s v="Female"/>
    <x v="37"/>
    <s v="Yes"/>
    <s v="No"/>
    <x v="0"/>
    <n v="0"/>
    <x v="0"/>
    <x v="0"/>
    <s v="direct debit"/>
    <n v="29"/>
    <x v="1"/>
    <n v="29"/>
    <n v="433"/>
    <x v="0"/>
    <x v="0"/>
    <s v="2020-03-29"/>
    <d v="2020-03-29T00:00:00"/>
    <x v="187"/>
    <s v="Bajo"/>
    <s v="Low"/>
    <n v="31.872961017020121"/>
    <x v="2"/>
    <s v="Teléfono"/>
    <s v="Phone"/>
    <b v="0"/>
    <s v="No"/>
    <s v="Cooking"/>
    <x v="1"/>
    <s v="Medium"/>
    <n v="0.26666666666666666"/>
    <x v="0"/>
    <x v="2"/>
  </r>
  <r>
    <s v="7935-XKEG"/>
    <x v="0"/>
    <n v="42"/>
    <x v="1"/>
    <x v="29"/>
    <n v="1"/>
    <s v="Yes"/>
    <n v="0"/>
    <s v="TN"/>
    <s v="Hombre"/>
    <s v="Male"/>
    <x v="14"/>
    <s v="No"/>
    <s v="No"/>
    <x v="1"/>
    <n v="2"/>
    <x v="0"/>
    <x v="0"/>
    <s v="CREDIT CARD"/>
    <n v="11"/>
    <x v="0"/>
    <n v="11"/>
    <n v="462"/>
    <x v="0"/>
    <x v="0"/>
    <s v="2023/10/23"/>
    <d v="2023-10-23T00:00:00"/>
    <x v="819"/>
    <s v="Alto"/>
    <s v="High"/>
    <n v="10.09735876664827"/>
    <x v="3"/>
    <s v="Teléfono"/>
    <s v="Phone"/>
    <b v="0"/>
    <s v="No"/>
    <s v="Gaming"/>
    <x v="0"/>
    <s v="Medium"/>
    <n v="0.14285714285714285"/>
    <x v="2"/>
    <x v="0"/>
  </r>
  <r>
    <s v="5660-HDWR"/>
    <x v="0"/>
    <n v="41"/>
    <x v="1"/>
    <x v="12"/>
    <n v="1"/>
    <s v="Yes"/>
    <n v="0"/>
    <s v="ID"/>
    <s v="Hombre"/>
    <s v="Male"/>
    <x v="49"/>
    <s v="No"/>
    <s v="No"/>
    <x v="0"/>
    <n v="0"/>
    <x v="0"/>
    <x v="0"/>
    <s v="CREDIT CARD"/>
    <n v="30"/>
    <x v="0"/>
    <n v="30"/>
    <n v="1227"/>
    <x v="0"/>
    <x v="0"/>
    <s v="2022/07/29"/>
    <d v="2022-07-29T00:00:00"/>
    <x v="109"/>
    <s v="Bajo"/>
    <s v="Low"/>
    <n v="35.638081453393163"/>
    <x v="7"/>
    <s v="SMS"/>
    <s v="SMS"/>
    <b v="0"/>
    <s v="No"/>
    <s v="Cooking"/>
    <x v="1"/>
    <s v="Low"/>
    <n v="4.878048780487805E-2"/>
    <x v="0"/>
    <x v="0"/>
  </r>
  <r>
    <s v="6577-IPYW"/>
    <x v="0"/>
    <n v="64"/>
    <x v="1"/>
    <x v="2"/>
    <n v="1"/>
    <s v="Yes"/>
    <n v="0"/>
    <s v="CT"/>
    <s v="Hombre"/>
    <s v="Male"/>
    <x v="57"/>
    <s v="Yes"/>
    <s v="No"/>
    <x v="0"/>
    <n v="0"/>
    <x v="0"/>
    <x v="1"/>
    <s v="CREDIT CARD"/>
    <n v="36"/>
    <x v="0"/>
    <n v="36"/>
    <n v="2323"/>
    <x v="0"/>
    <x v="0"/>
    <s v="2020/06/17"/>
    <d v="2020-06-17T00:00:00"/>
    <x v="390"/>
    <s v="Bajo"/>
    <s v="Low"/>
    <n v="38.03317625507124"/>
    <x v="9"/>
    <s v="Teléfono"/>
    <s v="Phone"/>
    <b v="0"/>
    <s v="No"/>
    <s v="Reading"/>
    <x v="1"/>
    <s v="Medium"/>
    <n v="7.8125E-2"/>
    <x v="0"/>
    <x v="2"/>
  </r>
  <r>
    <s v="3575-ATEB"/>
    <x v="0"/>
    <n v="38"/>
    <x v="1"/>
    <x v="23"/>
    <n v="1"/>
    <s v="Yes"/>
    <n v="0"/>
    <s v="MT"/>
    <s v="Female"/>
    <s v="Female"/>
    <x v="8"/>
    <s v="Yes"/>
    <s v="No"/>
    <x v="1"/>
    <n v="2"/>
    <x v="1"/>
    <x v="2"/>
    <s v="CREDIT CARD"/>
    <n v="15"/>
    <x v="0"/>
    <n v="15"/>
    <n v="558"/>
    <x v="0"/>
    <x v="0"/>
    <s v="2021/12/19"/>
    <d v="2021-12-19T00:00:00"/>
    <x v="1166"/>
    <s v="Bajo"/>
    <s v="Low"/>
    <n v="16.762771831515789"/>
    <x v="4"/>
    <s v="Email"/>
    <s v="Email"/>
    <b v="0"/>
    <s v="No"/>
    <s v="Running"/>
    <x v="0"/>
    <s v="Low"/>
    <n v="2.6315789473684209E-2"/>
    <x v="0"/>
    <x v="2"/>
  </r>
  <r>
    <s v="2833-YZAL"/>
    <x v="0"/>
    <n v="49"/>
    <x v="1"/>
    <x v="21"/>
    <n v="1"/>
    <s v="Yes"/>
    <n v="0"/>
    <s v="OK"/>
    <s v="Female"/>
    <s v="Female"/>
    <x v="37"/>
    <s v="Yes"/>
    <s v="No"/>
    <x v="1"/>
    <n v="5"/>
    <x v="1"/>
    <x v="1"/>
    <s v="CREDIT CARD"/>
    <n v="21"/>
    <x v="0"/>
    <n v="21"/>
    <n v="1031"/>
    <x v="0"/>
    <x v="0"/>
    <s v="2023-07-26"/>
    <d v="2023-07-26T00:00:00"/>
    <x v="875"/>
    <s v="Bajo"/>
    <s v="Low"/>
    <n v="23.53898591598292"/>
    <x v="2"/>
    <s v="Email"/>
    <s v="Email"/>
    <b v="0"/>
    <s v="No"/>
    <s v="Running"/>
    <x v="0"/>
    <s v="Medium"/>
    <n v="8.1632653061224483E-2"/>
    <x v="2"/>
    <x v="2"/>
  </r>
  <r>
    <s v="1300-AYND"/>
    <x v="1"/>
    <n v="46"/>
    <x v="4"/>
    <x v="2"/>
    <n v="1"/>
    <s v="Yes"/>
    <n v="0"/>
    <s v="AZ"/>
    <s v="Hombre"/>
    <s v="Male"/>
    <x v="53"/>
    <s v="No"/>
    <s v="Yes"/>
    <x v="0"/>
    <n v="0"/>
    <x v="1"/>
    <x v="0"/>
    <s v="direct debit"/>
    <n v="53"/>
    <x v="1"/>
    <n v="53"/>
    <n v="2475"/>
    <x v="1"/>
    <x v="8"/>
    <s v="2023/06/01"/>
    <d v="2023-06-01T00:00:00"/>
    <x v="822"/>
    <s v="Medio"/>
    <s v="Medium"/>
    <n v="44.349017708525707"/>
    <x v="2"/>
    <s v="Email"/>
    <s v="Email"/>
    <b v="1"/>
    <s v="Yes"/>
    <s v="Running"/>
    <x v="1"/>
    <s v="Medium"/>
    <n v="8.6956521739130432E-2"/>
    <x v="0"/>
    <x v="1"/>
  </r>
  <r>
    <s v="5879-XLWM"/>
    <x v="1"/>
    <n v="13"/>
    <x v="5"/>
    <x v="1"/>
    <n v="0"/>
    <s v="No"/>
    <n v="6"/>
    <s v="IL"/>
    <s v="Hombre"/>
    <s v="Male"/>
    <x v="29"/>
    <s v="No"/>
    <s v="Yes"/>
    <x v="0"/>
    <n v="0"/>
    <x v="1"/>
    <x v="0"/>
    <s v="direct debit"/>
    <n v="44"/>
    <x v="1"/>
    <n v="44"/>
    <n v="560"/>
    <x v="1"/>
    <x v="6"/>
    <s v="2021-04-01"/>
    <d v="2021-04-01T00:00:00"/>
    <x v="183"/>
    <s v="Bajo"/>
    <s v="Low"/>
    <n v="41.864356202325162"/>
    <x v="9"/>
    <s v="Email"/>
    <s v="Email"/>
    <b v="1"/>
    <s v="Yes"/>
    <s v="Gaming"/>
    <x v="1"/>
    <s v="Medium"/>
    <n v="0.38461538461538464"/>
    <x v="0"/>
    <x v="1"/>
  </r>
  <r>
    <s v="7391-HYHA"/>
    <x v="0"/>
    <n v="9"/>
    <x v="1"/>
    <x v="22"/>
    <n v="1"/>
    <s v="Yes"/>
    <n v="0"/>
    <s v="NC"/>
    <s v="Hombre"/>
    <s v="Male"/>
    <x v="5"/>
    <s v="No"/>
    <s v="No"/>
    <x v="1"/>
    <n v="2"/>
    <x v="0"/>
    <x v="0"/>
    <s v="direct debit"/>
    <n v="28"/>
    <x v="1"/>
    <n v="28"/>
    <n v="245"/>
    <x v="0"/>
    <x v="0"/>
    <s v="2023/05/13"/>
    <d v="2023-05-13T00:00:00"/>
    <x v="715"/>
    <s v="Alto"/>
    <s v="High"/>
    <n v="29.349514199705691"/>
    <x v="3"/>
    <s v="Teléfono"/>
    <s v="Phone"/>
    <b v="1"/>
    <s v="Yes"/>
    <s v="Running"/>
    <x v="0"/>
    <s v="Medium"/>
    <n v="0.66666666666666663"/>
    <x v="2"/>
    <x v="0"/>
  </r>
  <r>
    <s v="7413-YZGE"/>
    <x v="0"/>
    <n v="64"/>
    <x v="1"/>
    <x v="0"/>
    <n v="0"/>
    <s v="No"/>
    <n v="0"/>
    <s v="TX"/>
    <s v="Female"/>
    <s v="Female"/>
    <x v="59"/>
    <s v="No"/>
    <s v="No"/>
    <x v="0"/>
    <n v="0"/>
    <x v="0"/>
    <x v="1"/>
    <s v="direct debit"/>
    <n v="7"/>
    <x v="1"/>
    <n v="7"/>
    <n v="456"/>
    <x v="0"/>
    <x v="0"/>
    <s v="2023/11/08"/>
    <d v="2023-11-08T00:00:00"/>
    <x v="357"/>
    <s v="Alto"/>
    <s v="High"/>
    <n v="6.523633288219389"/>
    <x v="3"/>
    <s v="Email"/>
    <s v="Email"/>
    <b v="0"/>
    <s v="No"/>
    <s v="Reading"/>
    <x v="0"/>
    <s v="Medium"/>
    <n v="9.375E-2"/>
    <x v="0"/>
    <x v="0"/>
  </r>
  <r>
    <s v="9447-DDHP"/>
    <x v="1"/>
    <n v="11"/>
    <x v="3"/>
    <x v="18"/>
    <n v="1"/>
    <s v="Yes"/>
    <n v="0"/>
    <s v="ID"/>
    <s v="Hombre"/>
    <s v="Male"/>
    <x v="26"/>
    <s v="No"/>
    <s v="No"/>
    <x v="0"/>
    <n v="0"/>
    <x v="0"/>
    <x v="0"/>
    <s v="direct debit"/>
    <n v="26"/>
    <x v="1"/>
    <n v="26"/>
    <n v="268"/>
    <x v="2"/>
    <x v="19"/>
    <s v="2020/08/22"/>
    <d v="2020-08-22T00:00:00"/>
    <x v="216"/>
    <s v="Alto"/>
    <s v="High"/>
    <n v="26.041415566336369"/>
    <x v="1"/>
    <s v="Teléfono"/>
    <s v="Phone"/>
    <b v="0"/>
    <s v="No"/>
    <s v="Running"/>
    <x v="0"/>
    <s v="High"/>
    <n v="0.90909090909090906"/>
    <x v="0"/>
    <x v="0"/>
  </r>
  <r>
    <s v="4740-LLBB"/>
    <x v="0"/>
    <n v="31"/>
    <x v="0"/>
    <x v="3"/>
    <n v="1"/>
    <s v="Yes"/>
    <n v="0"/>
    <s v="MS"/>
    <s v="Hombre"/>
    <s v="Male"/>
    <x v="7"/>
    <s v="No"/>
    <s v="No"/>
    <x v="0"/>
    <n v="0"/>
    <x v="0"/>
    <x v="1"/>
    <s v="direct debit"/>
    <n v="30"/>
    <x v="1"/>
    <n v="30"/>
    <n v="922"/>
    <x v="0"/>
    <x v="0"/>
    <s v="2023-04-23"/>
    <d v="2023-04-23T00:00:00"/>
    <x v="419"/>
    <s v="Alto"/>
    <s v="High"/>
    <n v="25.742934418602331"/>
    <x v="3"/>
    <s v="Teléfono"/>
    <s v="Phone"/>
    <b v="0"/>
    <s v="No"/>
    <s v="Cooking"/>
    <x v="0"/>
    <s v="Medium"/>
    <n v="0.19354838709677419"/>
    <x v="0"/>
    <x v="0"/>
  </r>
  <r>
    <s v="1231-RUXU"/>
    <x v="1"/>
    <n v="16"/>
    <x v="5"/>
    <x v="5"/>
    <n v="1"/>
    <s v="Yes"/>
    <n v="0"/>
    <s v="NH"/>
    <s v="Hombre"/>
    <s v="Male"/>
    <x v="18"/>
    <s v="No"/>
    <s v="No"/>
    <x v="0"/>
    <n v="0"/>
    <x v="0"/>
    <x v="0"/>
    <s v="direct debit"/>
    <n v="44"/>
    <x v="1"/>
    <n v="44"/>
    <n v="723"/>
    <x v="5"/>
    <x v="11"/>
    <s v="2022-11-20"/>
    <d v="2022-11-20T00:00:00"/>
    <x v="996"/>
    <s v="Bajo"/>
    <s v="Low"/>
    <n v="49.83519842388413"/>
    <x v="2"/>
    <s v="Email"/>
    <s v="Email"/>
    <b v="0"/>
    <s v="No"/>
    <s v="Running"/>
    <x v="1"/>
    <s v="Medium"/>
    <n v="0.25"/>
    <x v="0"/>
    <x v="0"/>
  </r>
  <r>
    <s v="6487-BTYP"/>
    <x v="1"/>
    <n v="1"/>
    <x v="1"/>
    <x v="11"/>
    <n v="0"/>
    <s v="No"/>
    <n v="4"/>
    <s v="WA"/>
    <s v="Hombre"/>
    <s v="Male"/>
    <x v="31"/>
    <s v="No"/>
    <s v="No"/>
    <x v="0"/>
    <n v="0"/>
    <x v="0"/>
    <x v="0"/>
    <s v="direct debit"/>
    <n v="42"/>
    <x v="1"/>
    <n v="42"/>
    <n v="42"/>
    <x v="1"/>
    <x v="8"/>
    <s v="2021/12/24"/>
    <d v="2021-12-24T00:00:00"/>
    <x v="1000"/>
    <s v="Bajo"/>
    <s v="Low"/>
    <n v="45.501419623140308"/>
    <x v="2"/>
    <s v="Teléfono"/>
    <s v="Phone"/>
    <b v="0"/>
    <s v="No"/>
    <s v="Reading"/>
    <x v="1"/>
    <s v="Medium"/>
    <n v="4"/>
    <x v="0"/>
    <x v="0"/>
  </r>
  <r>
    <s v="5852-MJMQ"/>
    <x v="0"/>
    <n v="50"/>
    <x v="2"/>
    <x v="12"/>
    <n v="0"/>
    <s v="No"/>
    <n v="18"/>
    <s v="TN"/>
    <s v="Hombre"/>
    <s v="Male"/>
    <x v="22"/>
    <s v="Yes"/>
    <s v="No"/>
    <x v="0"/>
    <n v="0"/>
    <x v="0"/>
    <x v="0"/>
    <s v="direct debit"/>
    <n v="34"/>
    <x v="1"/>
    <n v="34"/>
    <n v="1718"/>
    <x v="0"/>
    <x v="0"/>
    <s v="2022/03/12"/>
    <d v="2022-03-12T00:00:00"/>
    <x v="1061"/>
    <s v="Bajo"/>
    <s v="Low"/>
    <n v="40.096689793249837"/>
    <x v="7"/>
    <s v="Email"/>
    <s v="Email"/>
    <b v="1"/>
    <s v="Yes"/>
    <s v="Gaming"/>
    <x v="1"/>
    <s v="Low"/>
    <n v="0.04"/>
    <x v="0"/>
    <x v="2"/>
  </r>
  <r>
    <s v="8874-WYNR"/>
    <x v="0"/>
    <n v="72"/>
    <x v="1"/>
    <x v="23"/>
    <n v="1"/>
    <s v="Yes"/>
    <n v="0"/>
    <s v="MO"/>
    <s v="Female"/>
    <s v="Female"/>
    <x v="8"/>
    <s v="Yes"/>
    <s v="No"/>
    <x v="1"/>
    <n v="6"/>
    <x v="1"/>
    <x v="2"/>
    <s v="CREDIT CARD"/>
    <n v="39"/>
    <x v="0"/>
    <n v="39"/>
    <n v="2812"/>
    <x v="0"/>
    <x v="0"/>
    <s v="2023/06/03"/>
    <d v="2023-06-03T00:00:00"/>
    <x v="1126"/>
    <s v="Medio"/>
    <s v="Medium"/>
    <n v="46.651843345909583"/>
    <x v="5"/>
    <s v="Teléfono"/>
    <s v="Phone"/>
    <b v="1"/>
    <s v="Yes"/>
    <s v="Cooking"/>
    <x v="1"/>
    <s v="Medium"/>
    <n v="4.1666666666666664E-2"/>
    <x v="0"/>
    <x v="2"/>
  </r>
  <r>
    <s v="2906-IAUM"/>
    <x v="1"/>
    <n v="6"/>
    <x v="3"/>
    <x v="5"/>
    <n v="1"/>
    <s v="Yes"/>
    <n v="0"/>
    <s v="WY"/>
    <s v="Female"/>
    <s v="Female"/>
    <x v="25"/>
    <s v="No"/>
    <s v="No"/>
    <x v="0"/>
    <n v="0"/>
    <x v="0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Running"/>
    <x v="1"/>
    <s v="Medium"/>
    <n v="0.66666666666666663"/>
    <x v="0"/>
    <x v="0"/>
  </r>
  <r>
    <s v="4071-GCHK"/>
    <x v="0"/>
    <n v="36"/>
    <x v="1"/>
    <x v="0"/>
    <n v="0"/>
    <s v="No"/>
    <n v="0"/>
    <s v="MI"/>
    <s v="Hombre"/>
    <s v="Male"/>
    <x v="4"/>
    <s v="No"/>
    <s v="No"/>
    <x v="0"/>
    <n v="0"/>
    <x v="0"/>
    <x v="1"/>
    <s v="direct debit"/>
    <n v="11"/>
    <x v="1"/>
    <n v="11"/>
    <n v="395"/>
    <x v="0"/>
    <x v="0"/>
    <s v="2022-01-05"/>
    <d v="2022-01-05T00:00:00"/>
    <x v="1248"/>
    <s v="Medio"/>
    <s v="Medium"/>
    <n v="9.0962657438566161"/>
    <x v="1"/>
    <s v="SMS"/>
    <s v="SMS"/>
    <b v="0"/>
    <s v="No"/>
    <s v="Gaming"/>
    <x v="0"/>
    <s v="High"/>
    <n v="0.27777777777777779"/>
    <x v="0"/>
    <x v="0"/>
  </r>
  <r>
    <s v="8751-SWYJ"/>
    <x v="1"/>
    <n v="21"/>
    <x v="1"/>
    <x v="17"/>
    <n v="1"/>
    <s v="Yes"/>
    <n v="0"/>
    <s v="NM"/>
    <s v="Hombre"/>
    <s v="Male"/>
    <x v="47"/>
    <s v="Yes"/>
    <s v="No"/>
    <x v="0"/>
    <n v="0"/>
    <x v="0"/>
    <x v="0"/>
    <s v="direct debit"/>
    <n v="51"/>
    <x v="1"/>
    <n v="51"/>
    <n v="1102"/>
    <x v="1"/>
    <x v="10"/>
    <s v="2022/06/08"/>
    <d v="2022-06-08T00:00:00"/>
    <x v="851"/>
    <s v="Medio"/>
    <s v="Medium"/>
    <n v="43.075629258770057"/>
    <x v="4"/>
    <s v="SMS"/>
    <s v="SMS"/>
    <b v="1"/>
    <s v="Yes"/>
    <s v="Reading"/>
    <x v="1"/>
    <s v="Low"/>
    <n v="4.7619047619047616E-2"/>
    <x v="2"/>
    <x v="2"/>
  </r>
  <r>
    <s v="3538-LYLM"/>
    <x v="0"/>
    <n v="67"/>
    <x v="0"/>
    <x v="23"/>
    <n v="0"/>
    <s v="No"/>
    <n v="18"/>
    <s v="MN"/>
    <s v="Hombre"/>
    <s v="Male"/>
    <x v="0"/>
    <s v="No"/>
    <s v="No"/>
    <x v="0"/>
    <n v="0"/>
    <x v="1"/>
    <x v="2"/>
    <s v="direct debit"/>
    <n v="33"/>
    <x v="1"/>
    <n v="33"/>
    <n v="2183"/>
    <x v="0"/>
    <x v="0"/>
    <s v="2022/02/14"/>
    <d v="2022-02-14T00:00:00"/>
    <x v="543"/>
    <s v="Bajo"/>
    <s v="Low"/>
    <n v="34.179946170745659"/>
    <x v="8"/>
    <s v="Email"/>
    <s v="Email"/>
    <b v="1"/>
    <s v="Yes"/>
    <s v="Running"/>
    <x v="1"/>
    <s v="High"/>
    <n v="0.13432835820895522"/>
    <x v="0"/>
    <x v="0"/>
  </r>
  <r>
    <s v="8077-GHOM"/>
    <x v="0"/>
    <n v="55"/>
    <x v="0"/>
    <x v="7"/>
    <n v="1"/>
    <s v="Yes"/>
    <n v="0"/>
    <s v="UT"/>
    <s v="Hombre"/>
    <s v="Male"/>
    <x v="48"/>
    <s v="No"/>
    <s v="Yes"/>
    <x v="0"/>
    <n v="0"/>
    <x v="1"/>
    <x v="2"/>
    <s v="direct debit"/>
    <n v="44"/>
    <x v="1"/>
    <n v="44"/>
    <n v="2452"/>
    <x v="0"/>
    <x v="0"/>
    <s v="2020-10-23"/>
    <d v="2020-10-23T00:00:00"/>
    <x v="1303"/>
    <s v="Bajo"/>
    <s v="Low"/>
    <n v="37.146308875591757"/>
    <x v="6"/>
    <s v="Teléfono"/>
    <s v="Phone"/>
    <b v="1"/>
    <s v="Yes"/>
    <s v="Reading"/>
    <x v="1"/>
    <s v="High"/>
    <n v="0.14545454545454545"/>
    <x v="0"/>
    <x v="1"/>
  </r>
  <r>
    <s v="8154-DHII"/>
    <x v="1"/>
    <n v="5"/>
    <x v="3"/>
    <x v="5"/>
    <n v="1"/>
    <s v="Yes"/>
    <n v="0"/>
    <s v="AZ"/>
    <s v="Hombre"/>
    <s v="Male"/>
    <x v="6"/>
    <s v="No"/>
    <s v="Yes"/>
    <x v="0"/>
    <n v="0"/>
    <x v="0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Gaming"/>
    <x v="1"/>
    <s v="Low"/>
    <n v="0"/>
    <x v="0"/>
    <x v="0"/>
  </r>
  <r>
    <s v="5450-TPGV"/>
    <x v="0"/>
    <n v="63"/>
    <x v="1"/>
    <x v="7"/>
    <n v="1"/>
    <s v="Yes"/>
    <n v="0"/>
    <s v="FL"/>
    <s v="Female"/>
    <s v="Female"/>
    <x v="34"/>
    <s v="No"/>
    <s v="Yes"/>
    <x v="0"/>
    <n v="0"/>
    <x v="1"/>
    <x v="1"/>
    <s v="direct debit"/>
    <n v="29"/>
    <x v="1"/>
    <n v="29"/>
    <n v="1852"/>
    <x v="0"/>
    <x v="0"/>
    <s v="2022-03-08"/>
    <d v="2022-03-08T00:00:00"/>
    <x v="1050"/>
    <s v="Bajo"/>
    <s v="Low"/>
    <n v="31.971231348472461"/>
    <x v="7"/>
    <s v="Email"/>
    <s v="Email"/>
    <b v="0"/>
    <s v="No"/>
    <s v="Cooking"/>
    <x v="1"/>
    <s v="Low"/>
    <n v="3.1746031746031744E-2"/>
    <x v="0"/>
    <x v="1"/>
  </r>
  <r>
    <s v="4033-UJEG"/>
    <x v="0"/>
    <n v="40"/>
    <x v="1"/>
    <x v="13"/>
    <n v="1"/>
    <s v="Yes"/>
    <n v="0"/>
    <s v="ME"/>
    <s v="Female"/>
    <s v="Female"/>
    <x v="48"/>
    <s v="No"/>
    <s v="Yes"/>
    <x v="0"/>
    <n v="0"/>
    <x v="0"/>
    <x v="2"/>
    <s v="direct debit"/>
    <n v="40"/>
    <x v="1"/>
    <n v="40"/>
    <n v="1601"/>
    <x v="0"/>
    <x v="0"/>
    <s v="2021/09/27"/>
    <d v="2021-09-27T00:00:00"/>
    <x v="105"/>
    <s v="Bajo"/>
    <s v="Low"/>
    <n v="35.11097846878048"/>
    <x v="7"/>
    <s v="Teléfono"/>
    <s v="Phone"/>
    <b v="0"/>
    <s v="No"/>
    <s v="Gaming"/>
    <x v="1"/>
    <s v="Low"/>
    <n v="0.05"/>
    <x v="0"/>
    <x v="1"/>
  </r>
  <r>
    <s v="8992-OIWB"/>
    <x v="0"/>
    <n v="15"/>
    <x v="1"/>
    <x v="9"/>
    <n v="1"/>
    <s v="Yes"/>
    <n v="0"/>
    <s v="WY"/>
    <s v="Female"/>
    <s v="Female"/>
    <x v="14"/>
    <s v="No"/>
    <s v="No"/>
    <x v="0"/>
    <n v="0"/>
    <x v="1"/>
    <x v="0"/>
    <s v="CREDIT CARD"/>
    <n v="34"/>
    <x v="0"/>
    <n v="34"/>
    <n v="523"/>
    <x v="0"/>
    <x v="0"/>
    <s v="2022-09-09"/>
    <d v="2022-09-09T00:00:00"/>
    <x v="1223"/>
    <s v="Alto"/>
    <s v="High"/>
    <n v="29.305406495203759"/>
    <x v="7"/>
    <s v="SMS"/>
    <s v="SMS"/>
    <b v="0"/>
    <s v="No"/>
    <s v="Running"/>
    <x v="0"/>
    <s v="Low"/>
    <n v="0.13333333333333333"/>
    <x v="0"/>
    <x v="0"/>
  </r>
  <r>
    <s v="0353-VDEC"/>
    <x v="0"/>
    <n v="77"/>
    <x v="1"/>
    <x v="0"/>
    <n v="0"/>
    <s v="No"/>
    <n v="0"/>
    <s v="NV"/>
    <s v="Female"/>
    <s v="Female"/>
    <x v="29"/>
    <s v="No"/>
    <s v="Yes"/>
    <x v="0"/>
    <n v="0"/>
    <x v="0"/>
    <x v="2"/>
    <s v="CREDIT CARD"/>
    <n v="13"/>
    <x v="0"/>
    <n v="13"/>
    <n v="1017"/>
    <x v="0"/>
    <x v="0"/>
    <s v="2022/10/25"/>
    <d v="2022-10-25T00:00:00"/>
    <x v="387"/>
    <s v="Bajo"/>
    <s v="Low"/>
    <n v="12.884810459168961"/>
    <x v="2"/>
    <s v="Teléfono"/>
    <s v="Phone"/>
    <b v="1"/>
    <s v="Yes"/>
    <s v="Running"/>
    <x v="0"/>
    <s v="Medium"/>
    <n v="5.1948051948051951E-2"/>
    <x v="0"/>
    <x v="1"/>
  </r>
  <r>
    <s v="4001-OCZR"/>
    <x v="0"/>
    <n v="31"/>
    <x v="0"/>
    <x v="9"/>
    <n v="1"/>
    <s v="Yes"/>
    <n v="0"/>
    <s v="HI"/>
    <s v="Female"/>
    <s v="Female"/>
    <x v="44"/>
    <s v="No"/>
    <s v="Yes"/>
    <x v="0"/>
    <n v="0"/>
    <x v="0"/>
    <x v="2"/>
    <s v="direct debit"/>
    <n v="50"/>
    <x v="1"/>
    <n v="50"/>
    <n v="1556"/>
    <x v="0"/>
    <x v="0"/>
    <s v="2021/12/27"/>
    <d v="2021-12-27T00:00:00"/>
    <x v="221"/>
    <s v="Alto"/>
    <s v="High"/>
    <n v="54.094385801824252"/>
    <x v="1"/>
    <s v="SMS"/>
    <s v="SMS"/>
    <b v="1"/>
    <s v="Yes"/>
    <s v="Gaming"/>
    <x v="1"/>
    <s v="High"/>
    <n v="0.32258064516129031"/>
    <x v="0"/>
    <x v="1"/>
  </r>
  <r>
    <s v="8703-PVLA"/>
    <x v="0"/>
    <n v="23"/>
    <x v="1"/>
    <x v="20"/>
    <n v="1"/>
    <s v="Yes"/>
    <n v="0"/>
    <s v="KY"/>
    <s v="Hombre"/>
    <s v="Male"/>
    <x v="20"/>
    <s v="Yes"/>
    <s v="No"/>
    <x v="0"/>
    <n v="0"/>
    <x v="0"/>
    <x v="1"/>
    <s v="direct debit"/>
    <n v="20"/>
    <x v="1"/>
    <n v="20"/>
    <n v="461"/>
    <x v="0"/>
    <x v="0"/>
    <s v="2023-11-23"/>
    <d v="2023-11-23T00:00:00"/>
    <x v="839"/>
    <s v="Medio"/>
    <s v="Medium"/>
    <n v="21.191844244900711"/>
    <x v="8"/>
    <s v="SMS"/>
    <s v="SMS"/>
    <b v="1"/>
    <s v="Yes"/>
    <s v="Cooking"/>
    <x v="0"/>
    <s v="High"/>
    <n v="0.39130434782608697"/>
    <x v="2"/>
    <x v="2"/>
  </r>
  <r>
    <s v="9778-EVSK"/>
    <x v="0"/>
    <n v="3"/>
    <x v="1"/>
    <x v="0"/>
    <n v="0"/>
    <s v="No"/>
    <n v="0"/>
    <s v="AR"/>
    <s v="Female"/>
    <s v="Female"/>
    <x v="23"/>
    <s v="No"/>
    <s v="No"/>
    <x v="1"/>
    <n v="3"/>
    <x v="0"/>
    <x v="0"/>
    <s v="CREDIT CARD"/>
    <n v="5"/>
    <x v="0"/>
    <n v="5"/>
    <n v="15"/>
    <x v="0"/>
    <x v="0"/>
    <s v="2020-10-01"/>
    <d v="2020-10-01T00:00:00"/>
    <x v="991"/>
    <s v="Bajo"/>
    <s v="Low"/>
    <n v="4.2855748165300609"/>
    <x v="4"/>
    <s v="SMS"/>
    <s v="SMS"/>
    <b v="0"/>
    <s v="No"/>
    <s v="Running"/>
    <x v="0"/>
    <s v="Low"/>
    <n v="0.33333333333333331"/>
    <x v="0"/>
    <x v="0"/>
  </r>
  <r>
    <s v="6614-ZGSC"/>
    <x v="0"/>
    <n v="52"/>
    <x v="0"/>
    <x v="6"/>
    <n v="1"/>
    <s v="Yes"/>
    <n v="0"/>
    <s v="KY"/>
    <s v="Hombre"/>
    <s v="Male"/>
    <x v="58"/>
    <s v="No"/>
    <s v="No"/>
    <x v="1"/>
    <n v="4"/>
    <x v="0"/>
    <x v="0"/>
    <s v="CREDIT CARD"/>
    <n v="23"/>
    <x v="0"/>
    <n v="23"/>
    <n v="1173"/>
    <x v="0"/>
    <x v="0"/>
    <s v="2020-01-27"/>
    <d v="2020-01-27T00:00:00"/>
    <x v="518"/>
    <s v="Bajo"/>
    <s v="Low"/>
    <n v="25.308901328854621"/>
    <x v="9"/>
    <s v="SMS"/>
    <s v="SMS"/>
    <b v="0"/>
    <s v="No"/>
    <s v="Gaming"/>
    <x v="0"/>
    <s v="Medium"/>
    <n v="9.6153846153846159E-2"/>
    <x v="0"/>
    <x v="0"/>
  </r>
  <r>
    <s v="4795-WECG"/>
    <x v="1"/>
    <n v="14"/>
    <x v="1"/>
    <x v="0"/>
    <n v="0"/>
    <s v="No"/>
    <n v="0"/>
    <s v="CA"/>
    <s v="Hombre"/>
    <s v="Male"/>
    <x v="16"/>
    <s v="No"/>
    <s v="No"/>
    <x v="1"/>
    <n v="2"/>
    <x v="0"/>
    <x v="1"/>
    <s v="direct debit"/>
    <n v="10"/>
    <x v="1"/>
    <n v="10"/>
    <n v="141"/>
    <x v="0"/>
    <x v="0"/>
    <s v="2022/05/08"/>
    <d v="2022-05-08T00:00:00"/>
    <x v="741"/>
    <s v="Alto"/>
    <s v="High"/>
    <n v="9.5544122331915311"/>
    <x v="6"/>
    <s v="SMS"/>
    <s v="SMS"/>
    <b v="1"/>
    <s v="Yes"/>
    <s v="Gaming"/>
    <x v="0"/>
    <s v="High"/>
    <n v="0.5714285714285714"/>
    <x v="0"/>
    <x v="0"/>
  </r>
  <r>
    <s v="3506-VZGX"/>
    <x v="0"/>
    <n v="54"/>
    <x v="1"/>
    <x v="31"/>
    <n v="1"/>
    <s v="Yes"/>
    <n v="0"/>
    <s v="VA"/>
    <s v="Female"/>
    <s v="Female"/>
    <x v="22"/>
    <s v="Yes"/>
    <s v="No"/>
    <x v="0"/>
    <n v="0"/>
    <x v="1"/>
    <x v="2"/>
    <s v="CREDIT CARD"/>
    <n v="39"/>
    <x v="0"/>
    <n v="39"/>
    <n v="2101"/>
    <x v="0"/>
    <x v="0"/>
    <s v="2020-03-08"/>
    <d v="2020-03-08T00:00:00"/>
    <x v="611"/>
    <s v="Alto"/>
    <s v="High"/>
    <n v="46.321925221645479"/>
    <x v="7"/>
    <s v="SMS"/>
    <s v="SMS"/>
    <b v="0"/>
    <s v="No"/>
    <s v="Running"/>
    <x v="1"/>
    <s v="Low"/>
    <n v="3.7037037037037035E-2"/>
    <x v="2"/>
    <x v="2"/>
  </r>
  <r>
    <s v="0138-KFWF"/>
    <x v="0"/>
    <n v="67"/>
    <x v="2"/>
    <x v="0"/>
    <n v="0"/>
    <s v="No"/>
    <n v="0"/>
    <s v="ME"/>
    <s v="Female"/>
    <s v="Female"/>
    <x v="25"/>
    <s v="No"/>
    <s v="No"/>
    <x v="0"/>
    <n v="0"/>
    <x v="0"/>
    <x v="2"/>
    <s v="CREDIT CARD"/>
    <n v="16"/>
    <x v="0"/>
    <n v="16"/>
    <n v="1061"/>
    <x v="0"/>
    <x v="0"/>
    <s v="2021/10/31"/>
    <d v="2021-10-31T00:00:00"/>
    <x v="1199"/>
    <s v="Alto"/>
    <s v="High"/>
    <n v="13.30398042411964"/>
    <x v="0"/>
    <s v="Teléfono"/>
    <s v="Phone"/>
    <b v="0"/>
    <s v="No"/>
    <s v="Gaming"/>
    <x v="0"/>
    <s v="Low"/>
    <n v="0"/>
    <x v="0"/>
    <x v="0"/>
  </r>
  <r>
    <s v="8721-AOFI"/>
    <x v="0"/>
    <n v="20"/>
    <x v="1"/>
    <x v="3"/>
    <n v="1"/>
    <s v="Yes"/>
    <n v="0"/>
    <s v="MT"/>
    <s v="Hombre"/>
    <s v="Male"/>
    <x v="26"/>
    <s v="No"/>
    <s v="No"/>
    <x v="0"/>
    <n v="0"/>
    <x v="1"/>
    <x v="0"/>
    <s v="direct debit"/>
    <n v="72"/>
    <x v="1"/>
    <n v="72"/>
    <n v="1462"/>
    <x v="0"/>
    <x v="0"/>
    <s v="2022-03-19"/>
    <d v="2022-03-19T00:00:00"/>
    <x v="522"/>
    <s v="Alto"/>
    <s v="High"/>
    <n v="75.438979671173527"/>
    <x v="4"/>
    <s v="SMS"/>
    <s v="SMS"/>
    <b v="1"/>
    <s v="Yes"/>
    <s v="Cooking"/>
    <x v="2"/>
    <s v="Low"/>
    <n v="0.05"/>
    <x v="0"/>
    <x v="0"/>
  </r>
  <r>
    <s v="9640-YTLK"/>
    <x v="1"/>
    <n v="19"/>
    <x v="1"/>
    <x v="12"/>
    <n v="1"/>
    <s v="Yes"/>
    <n v="0"/>
    <s v="TN"/>
    <s v="Female"/>
    <s v="Female"/>
    <x v="6"/>
    <s v="No"/>
    <s v="Yes"/>
    <x v="0"/>
    <n v="0"/>
    <x v="0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Gaming"/>
    <x v="0"/>
    <s v="Low"/>
    <n v="0.10526315789473684"/>
    <x v="0"/>
    <x v="0"/>
  </r>
  <r>
    <s v="8934-OEGV"/>
    <x v="1"/>
    <n v="5"/>
    <x v="1"/>
    <x v="18"/>
    <n v="0"/>
    <s v="No"/>
    <n v="5"/>
    <s v="ME"/>
    <s v="Female"/>
    <s v="Female"/>
    <x v="6"/>
    <s v="No"/>
    <s v="Yes"/>
    <x v="0"/>
    <n v="0"/>
    <x v="0"/>
    <x v="0"/>
    <s v="CREDIT CARD"/>
    <n v="45"/>
    <x v="0"/>
    <n v="45"/>
    <n v="217"/>
    <x v="1"/>
    <x v="8"/>
    <s v="2022/01/09"/>
    <d v="2022-01-09T00:00:00"/>
    <x v="417"/>
    <s v="Alto"/>
    <s v="High"/>
    <n v="39.150322267091212"/>
    <x v="7"/>
    <s v="SMS"/>
    <s v="SMS"/>
    <b v="1"/>
    <s v="Yes"/>
    <s v="Cooking"/>
    <x v="1"/>
    <s v="Low"/>
    <n v="0.4"/>
    <x v="0"/>
    <x v="0"/>
  </r>
  <r>
    <s v="0471-LINO"/>
    <x v="1"/>
    <n v="68"/>
    <x v="0"/>
    <x v="5"/>
    <n v="1"/>
    <s v="Yes"/>
    <n v="0"/>
    <s v="NM"/>
    <s v="Hombre"/>
    <s v="Male"/>
    <x v="17"/>
    <s v="No"/>
    <s v="No"/>
    <x v="0"/>
    <n v="0"/>
    <x v="1"/>
    <x v="1"/>
    <s v="direct debit"/>
    <n v="29"/>
    <x v="1"/>
    <n v="29"/>
    <n v="1989"/>
    <x v="1"/>
    <x v="8"/>
    <s v="2023/10/10"/>
    <d v="2023-10-10T00:00:00"/>
    <x v="140"/>
    <s v="Alto"/>
    <s v="High"/>
    <n v="30.073472316614581"/>
    <x v="4"/>
    <s v="SMS"/>
    <s v="SMS"/>
    <b v="0"/>
    <s v="No"/>
    <s v="Running"/>
    <x v="1"/>
    <s v="Low"/>
    <n v="1.4705882352941176E-2"/>
    <x v="0"/>
    <x v="0"/>
  </r>
  <r>
    <s v="1706-WHKP"/>
    <x v="0"/>
    <n v="46"/>
    <x v="2"/>
    <x v="5"/>
    <n v="1"/>
    <s v="Yes"/>
    <n v="0"/>
    <s v="VA"/>
    <s v="Hombre"/>
    <s v="Male"/>
    <x v="12"/>
    <s v="No"/>
    <s v="No"/>
    <x v="0"/>
    <n v="0"/>
    <x v="1"/>
    <x v="1"/>
    <s v="CREDIT CARD"/>
    <n v="39"/>
    <x v="0"/>
    <n v="39"/>
    <n v="1803"/>
    <x v="0"/>
    <x v="0"/>
    <s v="2022/10/30"/>
    <d v="2022-10-30T00:00:00"/>
    <x v="328"/>
    <s v="Alto"/>
    <s v="High"/>
    <n v="41.516971269801402"/>
    <x v="2"/>
    <s v="Teléfono"/>
    <s v="Phone"/>
    <b v="1"/>
    <s v="Yes"/>
    <s v="Gaming"/>
    <x v="1"/>
    <s v="Medium"/>
    <n v="8.6956521739130432E-2"/>
    <x v="0"/>
    <x v="0"/>
  </r>
  <r>
    <s v="8672-DRXJ"/>
    <x v="1"/>
    <n v="4"/>
    <x v="5"/>
    <x v="0"/>
    <n v="0"/>
    <s v="No"/>
    <n v="0"/>
    <s v="DE"/>
    <s v="Female"/>
    <s v="Female"/>
    <x v="21"/>
    <s v="No"/>
    <s v="No"/>
    <x v="0"/>
    <n v="0"/>
    <x v="0"/>
    <x v="0"/>
    <s v="CREDIT CARD"/>
    <n v="9"/>
    <x v="0"/>
    <n v="9"/>
    <n v="35"/>
    <x v="3"/>
    <x v="7"/>
    <s v="2023/09/13"/>
    <d v="2023-09-13T00:00:00"/>
    <x v="801"/>
    <s v="Medio"/>
    <s v="Medium"/>
    <n v="8.0247098293734318"/>
    <x v="6"/>
    <s v="Teléfono"/>
    <s v="Phone"/>
    <b v="0"/>
    <s v="No"/>
    <s v="Gaming"/>
    <x v="0"/>
    <s v="High"/>
    <n v="2"/>
    <x v="0"/>
    <x v="0"/>
  </r>
  <r>
    <s v="6076-SJQG"/>
    <x v="0"/>
    <n v="34"/>
    <x v="1"/>
    <x v="0"/>
    <n v="0"/>
    <s v="No"/>
    <n v="0"/>
    <s v="MS"/>
    <s v="Female"/>
    <s v="Female"/>
    <x v="43"/>
    <s v="No"/>
    <s v="No"/>
    <x v="1"/>
    <n v="2"/>
    <x v="0"/>
    <x v="1"/>
    <s v="direct debit"/>
    <n v="8"/>
    <x v="1"/>
    <n v="8"/>
    <n v="275"/>
    <x v="0"/>
    <x v="0"/>
    <s v="2020-02-27"/>
    <d v="2020-02-27T00:00:00"/>
    <x v="1240"/>
    <s v="Alto"/>
    <s v="High"/>
    <n v="8.6310005469303643"/>
    <x v="7"/>
    <s v="Teléfono"/>
    <s v="Phone"/>
    <b v="1"/>
    <s v="Yes"/>
    <s v="Reading"/>
    <x v="0"/>
    <s v="Low"/>
    <n v="5.8823529411764705E-2"/>
    <x v="0"/>
    <x v="0"/>
  </r>
  <r>
    <s v="5604-JBZP"/>
    <x v="1"/>
    <n v="16"/>
    <x v="0"/>
    <x v="12"/>
    <n v="1"/>
    <s v="Yes"/>
    <n v="0"/>
    <s v="OK"/>
    <s v="Female"/>
    <s v="Female"/>
    <x v="58"/>
    <s v="No"/>
    <s v="No"/>
    <x v="0"/>
    <n v="0"/>
    <x v="0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Gaming"/>
    <x v="1"/>
    <s v="Medium"/>
    <n v="0.1875"/>
    <x v="0"/>
    <x v="0"/>
  </r>
  <r>
    <s v="0356-UCZR"/>
    <x v="0"/>
    <n v="53"/>
    <x v="2"/>
    <x v="0"/>
    <n v="0"/>
    <s v="No"/>
    <n v="0"/>
    <s v="TX"/>
    <s v="Female"/>
    <s v="Female"/>
    <x v="22"/>
    <s v="Yes"/>
    <s v="No"/>
    <x v="0"/>
    <n v="0"/>
    <x v="0"/>
    <x v="1"/>
    <s v="PAPER CHECK"/>
    <n v="7"/>
    <x v="3"/>
    <n v="7"/>
    <n v="388"/>
    <x v="0"/>
    <x v="0"/>
    <s v="2022-09-30"/>
    <d v="2022-09-30T00:00:00"/>
    <x v="578"/>
    <s v="Alto"/>
    <s v="High"/>
    <n v="8.0209831725705456"/>
    <x v="6"/>
    <s v="Email"/>
    <s v="Email"/>
    <b v="1"/>
    <s v="Yes"/>
    <s v="Running"/>
    <x v="0"/>
    <s v="High"/>
    <n v="0.15094339622641509"/>
    <x v="0"/>
    <x v="2"/>
  </r>
  <r>
    <s v="7568-OGVO"/>
    <x v="0"/>
    <n v="38"/>
    <x v="1"/>
    <x v="24"/>
    <n v="1"/>
    <s v="Yes"/>
    <n v="0"/>
    <s v="NC"/>
    <s v="Female"/>
    <s v="Female"/>
    <x v="58"/>
    <s v="No"/>
    <s v="No"/>
    <x v="1"/>
    <n v="3"/>
    <x v="0"/>
    <x v="0"/>
    <s v="CREDIT CARD"/>
    <n v="50"/>
    <x v="0"/>
    <n v="50"/>
    <n v="1871"/>
    <x v="0"/>
    <x v="0"/>
    <s v="2022-11-01"/>
    <d v="2022-11-01T00:00:00"/>
    <x v="1056"/>
    <s v="Alto"/>
    <s v="High"/>
    <n v="59.929564741301327"/>
    <x v="2"/>
    <s v="Email"/>
    <s v="Email"/>
    <b v="1"/>
    <s v="Yes"/>
    <s v="Running"/>
    <x v="1"/>
    <s v="Medium"/>
    <n v="0.10526315789473684"/>
    <x v="2"/>
    <x v="0"/>
  </r>
  <r>
    <s v="6382-BXBK"/>
    <x v="0"/>
    <n v="23"/>
    <x v="0"/>
    <x v="13"/>
    <n v="1"/>
    <s v="Yes"/>
    <n v="0"/>
    <s v="NM"/>
    <s v="Hombre"/>
    <s v="Male"/>
    <x v="47"/>
    <s v="Yes"/>
    <s v="No"/>
    <x v="0"/>
    <n v="0"/>
    <x v="1"/>
    <x v="1"/>
    <s v="CREDIT CARD"/>
    <n v="47"/>
    <x v="0"/>
    <n v="47"/>
    <n v="1069"/>
    <x v="0"/>
    <x v="0"/>
    <s v="2021/08/28"/>
    <d v="2021-08-28T00:00:00"/>
    <x v="1248"/>
    <s v="Alto"/>
    <s v="High"/>
    <n v="48.536351210010757"/>
    <x v="2"/>
    <s v="SMS"/>
    <s v="SMS"/>
    <b v="0"/>
    <s v="No"/>
    <s v="Gaming"/>
    <x v="1"/>
    <s v="Medium"/>
    <n v="0.17391304347826086"/>
    <x v="0"/>
    <x v="2"/>
  </r>
  <r>
    <s v="0601-VYRX"/>
    <x v="0"/>
    <n v="63"/>
    <x v="1"/>
    <x v="0"/>
    <n v="0"/>
    <s v="No"/>
    <n v="0"/>
    <s v="KS"/>
    <s v="Hombre"/>
    <s v="Male"/>
    <x v="65"/>
    <s v="No"/>
    <s v="Yes"/>
    <x v="1"/>
    <n v="5"/>
    <x v="0"/>
    <x v="2"/>
    <s v="direct debit"/>
    <n v="8"/>
    <x v="1"/>
    <n v="8"/>
    <n v="515"/>
    <x v="0"/>
    <x v="0"/>
    <s v="2023-10-28"/>
    <d v="2023-10-28T00:00:00"/>
    <x v="1270"/>
    <s v="Alto"/>
    <s v="High"/>
    <n v="8.3107557002367525"/>
    <x v="3"/>
    <s v="SMS"/>
    <s v="SMS"/>
    <b v="0"/>
    <s v="No"/>
    <s v="Cooking"/>
    <x v="0"/>
    <s v="Medium"/>
    <n v="9.5238095238095233E-2"/>
    <x v="0"/>
    <x v="1"/>
  </r>
  <r>
    <s v="4913-MEPW"/>
    <x v="1"/>
    <n v="7"/>
    <x v="3"/>
    <x v="4"/>
    <n v="0"/>
    <s v="No"/>
    <n v="5"/>
    <s v="NV"/>
    <s v="Hombre"/>
    <s v="Male"/>
    <x v="7"/>
    <s v="No"/>
    <s v="No"/>
    <x v="0"/>
    <n v="0"/>
    <x v="0"/>
    <x v="0"/>
    <s v="direct debit"/>
    <n v="63"/>
    <x v="1"/>
    <n v="63"/>
    <n v="424"/>
    <x v="1"/>
    <x v="6"/>
    <s v="2021/02/16"/>
    <d v="2021-02-16T00:00:00"/>
    <x v="238"/>
    <s v="Alto"/>
    <s v="High"/>
    <n v="74.191543851653179"/>
    <x v="10"/>
    <s v="SMS"/>
    <s v="SMS"/>
    <b v="1"/>
    <s v="Yes"/>
    <s v="Reading"/>
    <x v="2"/>
    <s v="Medium"/>
    <n v="1"/>
    <x v="0"/>
    <x v="0"/>
  </r>
  <r>
    <s v="0412-YPJZ"/>
    <x v="0"/>
    <n v="3"/>
    <x v="2"/>
    <x v="0"/>
    <n v="0"/>
    <s v="No"/>
    <n v="0"/>
    <s v="KY"/>
    <s v="Hombre"/>
    <s v="Male"/>
    <x v="37"/>
    <s v="Yes"/>
    <s v="No"/>
    <x v="0"/>
    <n v="0"/>
    <x v="0"/>
    <x v="0"/>
    <s v="CREDIT CARD"/>
    <n v="12"/>
    <x v="0"/>
    <n v="12"/>
    <n v="38"/>
    <x v="0"/>
    <x v="0"/>
    <s v="2021/11/18"/>
    <d v="2021-11-18T00:00:00"/>
    <x v="855"/>
    <s v="Medio"/>
    <s v="Medium"/>
    <n v="12.65973479299574"/>
    <x v="9"/>
    <s v="SMS"/>
    <s v="SMS"/>
    <b v="0"/>
    <s v="No"/>
    <s v="Running"/>
    <x v="0"/>
    <s v="Medium"/>
    <n v="1.6666666666666667"/>
    <x v="0"/>
    <x v="2"/>
  </r>
  <r>
    <s v="3379-QCHB"/>
    <x v="0"/>
    <n v="9"/>
    <x v="0"/>
    <x v="9"/>
    <n v="1"/>
    <s v="Yes"/>
    <n v="0"/>
    <s v="WV"/>
    <s v="Hombre"/>
    <s v="Male"/>
    <x v="5"/>
    <s v="No"/>
    <s v="No"/>
    <x v="1"/>
    <n v="5"/>
    <x v="1"/>
    <x v="0"/>
    <s v="CREDIT CARD"/>
    <n v="17"/>
    <x v="0"/>
    <n v="17"/>
    <n v="155"/>
    <x v="0"/>
    <x v="0"/>
    <s v="2023/04/18"/>
    <d v="2023-04-18T00:00:00"/>
    <x v="235"/>
    <s v="Bajo"/>
    <s v="Low"/>
    <n v="17.709018832737041"/>
    <x v="6"/>
    <s v="Email"/>
    <s v="Email"/>
    <b v="1"/>
    <s v="Yes"/>
    <s v="Reading"/>
    <x v="0"/>
    <s v="High"/>
    <n v="0.88888888888888884"/>
    <x v="0"/>
    <x v="0"/>
  </r>
  <r>
    <s v="8879-YNER"/>
    <x v="1"/>
    <n v="55"/>
    <x v="0"/>
    <x v="10"/>
    <n v="1"/>
    <s v="Yes"/>
    <n v="0"/>
    <s v="OH"/>
    <s v="Hombre"/>
    <s v="Male"/>
    <x v="47"/>
    <s v="Yes"/>
    <s v="No"/>
    <x v="0"/>
    <n v="0"/>
    <x v="1"/>
    <x v="1"/>
    <s v="direct debit"/>
    <n v="63"/>
    <x v="1"/>
    <n v="63"/>
    <n v="3501"/>
    <x v="1"/>
    <x v="6"/>
    <s v="2020/08/06"/>
    <d v="2020-08-06T00:00:00"/>
    <x v="793"/>
    <s v="Bajo"/>
    <s v="Low"/>
    <n v="69.916040946415364"/>
    <x v="9"/>
    <s v="Email"/>
    <s v="Email"/>
    <b v="1"/>
    <s v="Yes"/>
    <s v="Running"/>
    <x v="2"/>
    <s v="Medium"/>
    <n v="9.0909090909090912E-2"/>
    <x v="2"/>
    <x v="2"/>
  </r>
  <r>
    <s v="1163-PJTM"/>
    <x v="0"/>
    <n v="26"/>
    <x v="2"/>
    <x v="35"/>
    <n v="1"/>
    <s v="Yes"/>
    <n v="0"/>
    <s v="AZ"/>
    <s v="Female"/>
    <s v="Female"/>
    <x v="37"/>
    <s v="Yes"/>
    <s v="No"/>
    <x v="0"/>
    <n v="0"/>
    <x v="0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Gaming"/>
    <x v="1"/>
    <s v="Medium"/>
    <n v="0.23076923076923078"/>
    <x v="1"/>
    <x v="2"/>
  </r>
  <r>
    <s v="3427-ESBK"/>
    <x v="0"/>
    <n v="18"/>
    <x v="1"/>
    <x v="3"/>
    <n v="1"/>
    <s v="Yes"/>
    <n v="0"/>
    <s v="AZ"/>
    <s v="Female"/>
    <s v="Female"/>
    <x v="2"/>
    <s v="No"/>
    <s v="Yes"/>
    <x v="0"/>
    <n v="0"/>
    <x v="1"/>
    <x v="1"/>
    <s v="CREDIT CARD"/>
    <n v="48"/>
    <x v="0"/>
    <n v="48"/>
    <n v="847"/>
    <x v="0"/>
    <x v="0"/>
    <s v="2023/10/27"/>
    <d v="2023-10-27T00:00:00"/>
    <x v="1222"/>
    <s v="Bajo"/>
    <s v="Low"/>
    <n v="39.316523338132399"/>
    <x v="3"/>
    <s v="Teléfono"/>
    <s v="Phone"/>
    <b v="1"/>
    <s v="Yes"/>
    <s v="Reading"/>
    <x v="1"/>
    <s v="Medium"/>
    <n v="0.33333333333333331"/>
    <x v="0"/>
    <x v="1"/>
  </r>
  <r>
    <s v="7022-GQBI"/>
    <x v="0"/>
    <n v="34"/>
    <x v="1"/>
    <x v="0"/>
    <n v="0"/>
    <s v="No"/>
    <n v="0"/>
    <s v="NC"/>
    <s v="Prefer not to say"/>
    <s v="Prefer not to say"/>
    <x v="30"/>
    <s v="No"/>
    <s v="Yes"/>
    <x v="0"/>
    <n v="0"/>
    <x v="0"/>
    <x v="1"/>
    <s v="CREDIT CARD"/>
    <n v="11"/>
    <x v="0"/>
    <n v="11"/>
    <n v="380"/>
    <x v="0"/>
    <x v="0"/>
    <s v="2020-06-04"/>
    <d v="2020-06-04T00:00:00"/>
    <x v="997"/>
    <s v="Medio"/>
    <s v="Medium"/>
    <n v="12.15969846399107"/>
    <x v="4"/>
    <s v="Teléfono"/>
    <s v="Phone"/>
    <b v="0"/>
    <s v="No"/>
    <s v="Cooking"/>
    <x v="0"/>
    <s v="Low"/>
    <n v="2.9411764705882353E-2"/>
    <x v="0"/>
    <x v="1"/>
  </r>
  <r>
    <s v="1161-MUIH"/>
    <x v="1"/>
    <n v="27"/>
    <x v="3"/>
    <x v="16"/>
    <n v="1"/>
    <s v="Yes"/>
    <n v="0"/>
    <s v="UT"/>
    <s v="Female"/>
    <s v="Female"/>
    <x v="52"/>
    <s v="No"/>
    <s v="Yes"/>
    <x v="0"/>
    <n v="0"/>
    <x v="0"/>
    <x v="0"/>
    <s v="direct debit"/>
    <n v="52"/>
    <x v="1"/>
    <n v="52"/>
    <n v="1383"/>
    <x v="1"/>
    <x v="6"/>
    <s v="2022/03/16"/>
    <d v="2022-03-16T00:00:00"/>
    <x v="489"/>
    <s v="Bajo"/>
    <s v="Low"/>
    <n v="54.112679229812208"/>
    <x v="0"/>
    <s v="Teléfono"/>
    <s v="Phone"/>
    <b v="1"/>
    <s v="Yes"/>
    <s v="Gaming"/>
    <x v="1"/>
    <s v="Low"/>
    <n v="0"/>
    <x v="0"/>
    <x v="1"/>
  </r>
  <r>
    <s v="1422-CZKM"/>
    <x v="0"/>
    <n v="43"/>
    <x v="1"/>
    <x v="1"/>
    <n v="1"/>
    <s v="Yes"/>
    <n v="0"/>
    <s v="IN"/>
    <s v="Female"/>
    <s v="Female"/>
    <x v="17"/>
    <s v="No"/>
    <s v="No"/>
    <x v="0"/>
    <n v="0"/>
    <x v="0"/>
    <x v="1"/>
    <s v="CREDIT CARD"/>
    <n v="31"/>
    <x v="0"/>
    <n v="31"/>
    <n v="1306"/>
    <x v="0"/>
    <x v="0"/>
    <s v="2020-07-29"/>
    <d v="2020-07-29T00:00:00"/>
    <x v="575"/>
    <s v="Medio"/>
    <s v="Medium"/>
    <n v="34.710338518351719"/>
    <x v="5"/>
    <s v="Email"/>
    <s v="Email"/>
    <b v="1"/>
    <s v="Yes"/>
    <s v="Running"/>
    <x v="1"/>
    <s v="Medium"/>
    <n v="6.9767441860465115E-2"/>
    <x v="0"/>
    <x v="0"/>
  </r>
  <r>
    <s v="2028-BWJV"/>
    <x v="0"/>
    <n v="64"/>
    <x v="1"/>
    <x v="5"/>
    <n v="1"/>
    <s v="Yes"/>
    <n v="0"/>
    <s v="NE"/>
    <s v="Female"/>
    <s v="Female"/>
    <x v="48"/>
    <s v="No"/>
    <s v="Yes"/>
    <x v="0"/>
    <n v="0"/>
    <x v="1"/>
    <x v="2"/>
    <s v="CREDIT CARD"/>
    <n v="65"/>
    <x v="0"/>
    <n v="65"/>
    <n v="4117"/>
    <x v="0"/>
    <x v="0"/>
    <s v="2021-03-23"/>
    <d v="2021-03-23T00:00:00"/>
    <x v="995"/>
    <s v="Medio"/>
    <s v="Medium"/>
    <n v="70.956991970403095"/>
    <x v="9"/>
    <s v="Email"/>
    <s v="Email"/>
    <b v="0"/>
    <s v="No"/>
    <s v="Reading"/>
    <x v="2"/>
    <s v="Medium"/>
    <n v="7.8125E-2"/>
    <x v="0"/>
    <x v="1"/>
  </r>
  <r>
    <s v="8238-JOYM"/>
    <x v="1"/>
    <n v="70"/>
    <x v="1"/>
    <x v="16"/>
    <n v="1"/>
    <s v="Yes"/>
    <n v="0"/>
    <s v="DE"/>
    <s v="Hombre"/>
    <s v="Male"/>
    <x v="22"/>
    <s v="Yes"/>
    <s v="No"/>
    <x v="0"/>
    <n v="0"/>
    <x v="1"/>
    <x v="2"/>
    <s v="direct debit"/>
    <n v="71"/>
    <x v="1"/>
    <n v="71"/>
    <n v="4921"/>
    <x v="1"/>
    <x v="6"/>
    <s v="2021-06-23"/>
    <d v="2021-06-23T00:00:00"/>
    <x v="1177"/>
    <s v="Medio"/>
    <s v="Medium"/>
    <n v="84.179249337074339"/>
    <x v="1"/>
    <s v="Email"/>
    <s v="Email"/>
    <b v="0"/>
    <s v="No"/>
    <s v="Gaming"/>
    <x v="2"/>
    <s v="High"/>
    <n v="0.14285714285714285"/>
    <x v="0"/>
    <x v="2"/>
  </r>
  <r>
    <s v="6634-FVNB"/>
    <x v="0"/>
    <n v="35"/>
    <x v="1"/>
    <x v="7"/>
    <n v="0"/>
    <s v="No"/>
    <n v="55"/>
    <s v="SD"/>
    <s v="Hombre"/>
    <s v="Male"/>
    <x v="34"/>
    <s v="No"/>
    <s v="Yes"/>
    <x v="0"/>
    <n v="0"/>
    <x v="0"/>
    <x v="0"/>
    <s v="CREDIT CARD"/>
    <n v="50"/>
    <x v="0"/>
    <n v="50"/>
    <n v="1758"/>
    <x v="0"/>
    <x v="0"/>
    <s v="2020/04/19"/>
    <d v="2020-04-19T00:00:00"/>
    <x v="608"/>
    <s v="Bajo"/>
    <s v="Low"/>
    <n v="56.518696113774247"/>
    <x v="8"/>
    <s v="SMS"/>
    <s v="SMS"/>
    <b v="0"/>
    <s v="No"/>
    <s v="Cooking"/>
    <x v="1"/>
    <s v="High"/>
    <n v="0.25714285714285712"/>
    <x v="0"/>
    <x v="1"/>
  </r>
  <r>
    <s v="3297-WAIS"/>
    <x v="0"/>
    <n v="59"/>
    <x v="0"/>
    <x v="6"/>
    <n v="1"/>
    <s v="Yes"/>
    <n v="0"/>
    <s v="OK"/>
    <s v="Hombre"/>
    <s v="Male"/>
    <x v="59"/>
    <s v="No"/>
    <s v="No"/>
    <x v="1"/>
    <n v="6"/>
    <x v="1"/>
    <x v="1"/>
    <s v="CREDIT CARD"/>
    <n v="22"/>
    <x v="0"/>
    <n v="22"/>
    <n v="1304"/>
    <x v="0"/>
    <x v="0"/>
    <s v="2020-04-17"/>
    <d v="2020-04-17T00:00:00"/>
    <x v="1356"/>
    <s v="Medio"/>
    <s v="Medium"/>
    <n v="21.530029785991509"/>
    <x v="10"/>
    <s v="Email"/>
    <s v="Email"/>
    <b v="0"/>
    <s v="No"/>
    <s v="Gaming"/>
    <x v="0"/>
    <s v="Medium"/>
    <n v="0.11864406779661017"/>
    <x v="0"/>
    <x v="0"/>
  </r>
  <r>
    <s v="5947-IHMM"/>
    <x v="1"/>
    <n v="4"/>
    <x v="4"/>
    <x v="0"/>
    <n v="0"/>
    <s v="No"/>
    <n v="0"/>
    <s v="VA"/>
    <s v="Female"/>
    <s v="Female"/>
    <x v="10"/>
    <s v="No"/>
    <s v="No"/>
    <x v="0"/>
    <n v="0"/>
    <x v="0"/>
    <x v="0"/>
    <s v="CREDIT CARD"/>
    <n v="11"/>
    <x v="0"/>
    <n v="11"/>
    <n v="42"/>
    <x v="4"/>
    <x v="13"/>
    <s v="2022/05/20"/>
    <d v="2022-05-20T00:00:00"/>
    <x v="1010"/>
    <s v="Medio"/>
    <s v="Medium"/>
    <n v="12.63621310776325"/>
    <x v="9"/>
    <s v="Teléfono"/>
    <s v="Phone"/>
    <b v="1"/>
    <s v="Yes"/>
    <s v="Reading"/>
    <x v="0"/>
    <s v="Medium"/>
    <n v="1.25"/>
    <x v="0"/>
    <x v="0"/>
  </r>
  <r>
    <s v="0254-BHJM"/>
    <x v="1"/>
    <n v="29"/>
    <x v="2"/>
    <x v="2"/>
    <n v="1"/>
    <s v="Yes"/>
    <n v="0"/>
    <s v="NE"/>
    <s v="Female"/>
    <s v="Female"/>
    <x v="15"/>
    <s v="No"/>
    <s v="No"/>
    <x v="0"/>
    <n v="0"/>
    <x v="0"/>
    <x v="1"/>
    <s v="direct debit"/>
    <n v="30"/>
    <x v="1"/>
    <n v="30"/>
    <n v="873"/>
    <x v="5"/>
    <x v="18"/>
    <s v="2020-10-24"/>
    <d v="2020-10-24T00:00:00"/>
    <x v="970"/>
    <s v="Alto"/>
    <s v="High"/>
    <n v="30.371769813538521"/>
    <x v="6"/>
    <s v="Email"/>
    <s v="Email"/>
    <b v="1"/>
    <s v="Yes"/>
    <s v="Cooking"/>
    <x v="1"/>
    <s v="High"/>
    <n v="0.27586206896551724"/>
    <x v="0"/>
    <x v="0"/>
  </r>
  <r>
    <s v="7685-UREJ"/>
    <x v="0"/>
    <n v="16"/>
    <x v="0"/>
    <x v="11"/>
    <n v="0"/>
    <s v="No"/>
    <n v="43"/>
    <s v="NC"/>
    <s v="Female"/>
    <s v="Female"/>
    <x v="23"/>
    <s v="No"/>
    <s v="No"/>
    <x v="1"/>
    <n v="4"/>
    <x v="0"/>
    <x v="0"/>
    <s v="CREDIT CARD"/>
    <n v="11"/>
    <x v="0"/>
    <n v="11"/>
    <n v="175"/>
    <x v="0"/>
    <x v="0"/>
    <s v="2021/04/14"/>
    <d v="2021-04-14T00:00:00"/>
    <x v="293"/>
    <s v="Alto"/>
    <s v="High"/>
    <n v="12.031985104701191"/>
    <x v="1"/>
    <s v="Email"/>
    <s v="Email"/>
    <b v="1"/>
    <s v="Yes"/>
    <s v="Gaming"/>
    <x v="0"/>
    <s v="High"/>
    <n v="0.625"/>
    <x v="0"/>
    <x v="0"/>
  </r>
  <r>
    <s v="2514-PDDI"/>
    <x v="0"/>
    <n v="68"/>
    <x v="1"/>
    <x v="9"/>
    <n v="1"/>
    <s v="Yes"/>
    <n v="0"/>
    <s v="ND"/>
    <s v="Hombre"/>
    <s v="Male"/>
    <x v="66"/>
    <s v="No"/>
    <s v="Yes"/>
    <x v="1"/>
    <n v="4"/>
    <x v="1"/>
    <x v="1"/>
    <s v="direct debit"/>
    <n v="54"/>
    <x v="1"/>
    <n v="54"/>
    <n v="3664"/>
    <x v="0"/>
    <x v="0"/>
    <s v="2022/12/16"/>
    <d v="2022-12-16T00:00:00"/>
    <x v="832"/>
    <s v="Medio"/>
    <s v="Medium"/>
    <n v="45.692814309244532"/>
    <x v="1"/>
    <s v="Email"/>
    <s v="Email"/>
    <b v="0"/>
    <s v="No"/>
    <s v="Reading"/>
    <x v="1"/>
    <s v="High"/>
    <n v="0.14705882352941177"/>
    <x v="0"/>
    <x v="1"/>
  </r>
  <r>
    <s v="3994-UIKI"/>
    <x v="0"/>
    <n v="65"/>
    <x v="1"/>
    <x v="16"/>
    <n v="1"/>
    <s v="Yes"/>
    <n v="0"/>
    <s v="AZ"/>
    <s v="Female"/>
    <s v="Female"/>
    <x v="49"/>
    <s v="No"/>
    <s v="No"/>
    <x v="1"/>
    <n v="2"/>
    <x v="1"/>
    <x v="2"/>
    <s v="direct debit"/>
    <n v="35"/>
    <x v="1"/>
    <n v="35"/>
    <n v="2256"/>
    <x v="0"/>
    <x v="0"/>
    <s v="2020-09-30"/>
    <d v="2020-09-30T00:00:00"/>
    <x v="50"/>
    <s v="Medio"/>
    <s v="Medium"/>
    <n v="41.192300436807272"/>
    <x v="10"/>
    <s v="SMS"/>
    <s v="SMS"/>
    <b v="1"/>
    <s v="Yes"/>
    <s v="Gaming"/>
    <x v="1"/>
    <s v="Medium"/>
    <n v="0.1076923076923077"/>
    <x v="0"/>
    <x v="0"/>
  </r>
  <r>
    <s v="8749-FMVJ"/>
    <x v="1"/>
    <n v="41"/>
    <x v="0"/>
    <x v="13"/>
    <n v="1"/>
    <s v="Yes"/>
    <n v="0"/>
    <s v="OH"/>
    <s v="Female"/>
    <s v="Female"/>
    <x v="19"/>
    <s v="No"/>
    <s v="No"/>
    <x v="0"/>
    <n v="0"/>
    <x v="1"/>
    <x v="0"/>
    <s v="direct debit"/>
    <n v="38"/>
    <x v="1"/>
    <n v="38"/>
    <n v="1586"/>
    <x v="3"/>
    <x v="7"/>
    <s v="2020-08-24"/>
    <d v="2020-08-24T00:00:00"/>
    <x v="113"/>
    <s v="Alto"/>
    <s v="High"/>
    <n v="31.10314751970493"/>
    <x v="2"/>
    <s v="Teléfono"/>
    <s v="Phone"/>
    <b v="0"/>
    <s v="No"/>
    <s v="Running"/>
    <x v="1"/>
    <s v="Medium"/>
    <n v="9.7560975609756101E-2"/>
    <x v="0"/>
    <x v="0"/>
  </r>
  <r>
    <s v="3071-PNST"/>
    <x v="0"/>
    <n v="21"/>
    <x v="0"/>
    <x v="0"/>
    <n v="0"/>
    <s v="No"/>
    <n v="0"/>
    <s v="WI"/>
    <s v="Female"/>
    <s v="Female"/>
    <x v="48"/>
    <s v="No"/>
    <s v="Yes"/>
    <x v="0"/>
    <n v="0"/>
    <x v="0"/>
    <x v="1"/>
    <s v="CREDIT CARD"/>
    <n v="8"/>
    <x v="0"/>
    <n v="8"/>
    <n v="160"/>
    <x v="0"/>
    <x v="0"/>
    <s v="2023/11/11"/>
    <d v="2023-11-11T00:00:00"/>
    <x v="1287"/>
    <s v="Bajo"/>
    <s v="Low"/>
    <n v="7.237982564163409"/>
    <x v="1"/>
    <s v="SMS"/>
    <s v="SMS"/>
    <b v="0"/>
    <s v="No"/>
    <s v="Running"/>
    <x v="0"/>
    <s v="High"/>
    <n v="0.47619047619047616"/>
    <x v="0"/>
    <x v="1"/>
  </r>
  <r>
    <s v="8333-MMGL"/>
    <x v="1"/>
    <n v="1"/>
    <x v="1"/>
    <x v="20"/>
    <n v="1"/>
    <s v="Yes"/>
    <n v="0"/>
    <s v="MD"/>
    <s v="Hombre"/>
    <s v="Male"/>
    <x v="22"/>
    <s v="Yes"/>
    <s v="No"/>
    <x v="0"/>
    <n v="0"/>
    <x v="1"/>
    <x v="0"/>
    <s v="direct debit"/>
    <n v="25"/>
    <x v="1"/>
    <n v="25"/>
    <n v="25"/>
    <x v="3"/>
    <x v="1"/>
    <s v="2023/03/28"/>
    <d v="2023-03-28T00:00:00"/>
    <x v="964"/>
    <s v="Alto"/>
    <s v="High"/>
    <n v="24.28863643615076"/>
    <x v="3"/>
    <s v="Email"/>
    <s v="Email"/>
    <b v="0"/>
    <s v="No"/>
    <s v="Gaming"/>
    <x v="0"/>
    <s v="Medium"/>
    <n v="6"/>
    <x v="2"/>
    <x v="2"/>
  </r>
  <r>
    <s v="1734-KKAA"/>
    <x v="0"/>
    <n v="70"/>
    <x v="1"/>
    <x v="1"/>
    <n v="1"/>
    <s v="Yes"/>
    <n v="0"/>
    <s v="MA"/>
    <s v="Female"/>
    <s v="Female"/>
    <x v="25"/>
    <s v="No"/>
    <s v="No"/>
    <x v="1"/>
    <n v="5"/>
    <x v="1"/>
    <x v="2"/>
    <s v="CREDIT CARD"/>
    <n v="43"/>
    <x v="0"/>
    <n v="43"/>
    <n v="3012"/>
    <x v="0"/>
    <x v="0"/>
    <s v="2022-02-11"/>
    <d v="2022-02-11T00:00:00"/>
    <x v="321"/>
    <s v="Bajo"/>
    <s v="Low"/>
    <n v="51.435074948738411"/>
    <x v="1"/>
    <s v="SMS"/>
    <s v="SMS"/>
    <b v="1"/>
    <s v="Yes"/>
    <s v="Running"/>
    <x v="1"/>
    <s v="High"/>
    <n v="0.14285714285714285"/>
    <x v="0"/>
    <x v="0"/>
  </r>
  <r>
    <s v="1598-FUNK"/>
    <x v="0"/>
    <n v="57"/>
    <x v="1"/>
    <x v="5"/>
    <n v="1"/>
    <s v="Yes"/>
    <n v="0"/>
    <s v="AZ"/>
    <s v="Female"/>
    <s v="Female"/>
    <x v="43"/>
    <s v="No"/>
    <s v="No"/>
    <x v="0"/>
    <n v="0"/>
    <x v="0"/>
    <x v="0"/>
    <s v="direct debit"/>
    <n v="34"/>
    <x v="1"/>
    <n v="34"/>
    <n v="1935"/>
    <x v="0"/>
    <x v="0"/>
    <s v="2020-04-06"/>
    <d v="2020-04-06T00:00:00"/>
    <x v="875"/>
    <s v="Medio"/>
    <s v="Medium"/>
    <n v="30.719527069339801"/>
    <x v="2"/>
    <s v="Teléfono"/>
    <s v="Phone"/>
    <b v="0"/>
    <s v="No"/>
    <s v="Reading"/>
    <x v="1"/>
    <s v="Medium"/>
    <n v="7.0175438596491224E-2"/>
    <x v="0"/>
    <x v="0"/>
  </r>
  <r>
    <s v="0669-VISK"/>
    <x v="1"/>
    <n v="18"/>
    <x v="2"/>
    <x v="12"/>
    <n v="1"/>
    <s v="Yes"/>
    <n v="0"/>
    <s v="RI"/>
    <s v="Hombre"/>
    <s v="Male"/>
    <x v="3"/>
    <s v="No"/>
    <s v="No"/>
    <x v="0"/>
    <n v="0"/>
    <x v="1"/>
    <x v="0"/>
    <s v="PAPER CHECK"/>
    <n v="22"/>
    <x v="3"/>
    <n v="22"/>
    <n v="384"/>
    <x v="1"/>
    <x v="6"/>
    <s v="2021-08-14"/>
    <d v="2021-08-14T00:00:00"/>
    <x v="273"/>
    <s v="Bajo"/>
    <s v="Low"/>
    <n v="21.89031221676569"/>
    <x v="1"/>
    <s v="Email"/>
    <s v="Email"/>
    <b v="1"/>
    <s v="Yes"/>
    <s v="Cooking"/>
    <x v="0"/>
    <s v="High"/>
    <n v="0.55555555555555558"/>
    <x v="0"/>
    <x v="0"/>
  </r>
  <r>
    <s v="1292-RCDA"/>
    <x v="0"/>
    <n v="3"/>
    <x v="1"/>
    <x v="12"/>
    <n v="1"/>
    <s v="Yes"/>
    <n v="0"/>
    <s v="MO"/>
    <s v="Hombre"/>
    <s v="Male"/>
    <x v="36"/>
    <s v="No"/>
    <s v="No"/>
    <x v="0"/>
    <n v="0"/>
    <x v="0"/>
    <x v="0"/>
    <s v="direct debit"/>
    <n v="50"/>
    <x v="1"/>
    <n v="50"/>
    <n v="158"/>
    <x v="0"/>
    <x v="0"/>
    <s v="2023/08/18"/>
    <d v="2023-08-18T00:00:00"/>
    <x v="184"/>
    <s v="Bajo"/>
    <s v="Low"/>
    <n v="40.02362756142314"/>
    <x v="5"/>
    <s v="Teléfono"/>
    <s v="Phone"/>
    <b v="0"/>
    <s v="No"/>
    <s v="Reading"/>
    <x v="1"/>
    <s v="Medium"/>
    <n v="1"/>
    <x v="0"/>
    <x v="0"/>
  </r>
  <r>
    <s v="0771-CLEI"/>
    <x v="1"/>
    <n v="1"/>
    <x v="2"/>
    <x v="1"/>
    <n v="1"/>
    <s v="Yes"/>
    <n v="0"/>
    <s v="RI"/>
    <s v="Female"/>
    <s v="Female"/>
    <x v="14"/>
    <s v="No"/>
    <s v="No"/>
    <x v="0"/>
    <n v="0"/>
    <x v="0"/>
    <x v="0"/>
    <s v="direct debit"/>
    <n v="33"/>
    <x v="1"/>
    <n v="33"/>
    <n v="33"/>
    <x v="2"/>
    <x v="17"/>
    <s v="2022-08-12"/>
    <d v="2022-08-12T00:00:00"/>
    <x v="458"/>
    <s v="Bajo"/>
    <s v="Low"/>
    <n v="34.490044232272062"/>
    <x v="0"/>
    <s v="SMS"/>
    <s v="SMS"/>
    <b v="1"/>
    <s v="Yes"/>
    <s v="Reading"/>
    <x v="1"/>
    <s v="Low"/>
    <n v="0"/>
    <x v="0"/>
    <x v="0"/>
  </r>
  <r>
    <s v="5031-ZBSA"/>
    <x v="1"/>
    <n v="14"/>
    <x v="2"/>
    <x v="19"/>
    <n v="1"/>
    <s v="Yes"/>
    <n v="0"/>
    <s v="IN"/>
    <s v="Hombre"/>
    <s v="Male"/>
    <x v="39"/>
    <s v="No"/>
    <s v="No"/>
    <x v="0"/>
    <n v="0"/>
    <x v="0"/>
    <x v="0"/>
    <s v="direct debit"/>
    <n v="40"/>
    <x v="1"/>
    <n v="40"/>
    <n v="574"/>
    <x v="1"/>
    <x v="6"/>
    <s v="2023/09/30"/>
    <d v="2023-09-30T00:00:00"/>
    <x v="55"/>
    <s v="Bajo"/>
    <s v="Low"/>
    <n v="41.027952878123813"/>
    <x v="0"/>
    <s v="Teléfono"/>
    <s v="Phone"/>
    <b v="0"/>
    <s v="No"/>
    <s v="Reading"/>
    <x v="1"/>
    <s v="Low"/>
    <n v="0"/>
    <x v="2"/>
    <x v="0"/>
  </r>
  <r>
    <s v="3395-ZZFY"/>
    <x v="0"/>
    <n v="28"/>
    <x v="1"/>
    <x v="3"/>
    <n v="1"/>
    <s v="Yes"/>
    <n v="0"/>
    <s v="TX"/>
    <s v="Hombre"/>
    <s v="Male"/>
    <x v="56"/>
    <s v="No"/>
    <s v="Yes"/>
    <x v="0"/>
    <n v="0"/>
    <x v="0"/>
    <x v="2"/>
    <s v="direct debit"/>
    <n v="52"/>
    <x v="1"/>
    <n v="52"/>
    <n v="1450"/>
    <x v="0"/>
    <x v="0"/>
    <s v="2020/12/06"/>
    <d v="2020-12-06T00:00:00"/>
    <x v="101"/>
    <s v="Alto"/>
    <s v="High"/>
    <n v="52.353365504150148"/>
    <x v="3"/>
    <s v="Teléfono"/>
    <s v="Phone"/>
    <b v="0"/>
    <s v="No"/>
    <s v="Running"/>
    <x v="1"/>
    <s v="Medium"/>
    <n v="0.21428571428571427"/>
    <x v="0"/>
    <x v="1"/>
  </r>
  <r>
    <s v="3689-ZIMR"/>
    <x v="0"/>
    <n v="1"/>
    <x v="1"/>
    <x v="0"/>
    <n v="0"/>
    <s v="No"/>
    <n v="0"/>
    <s v="UT"/>
    <s v="Hombre"/>
    <s v="Male"/>
    <x v="7"/>
    <s v="No"/>
    <s v="No"/>
    <x v="1"/>
    <n v="2"/>
    <x v="0"/>
    <x v="1"/>
    <s v="CREDIT CARD"/>
    <n v="8"/>
    <x v="0"/>
    <n v="8"/>
    <n v="8"/>
    <x v="0"/>
    <x v="0"/>
    <s v="2021-03-12"/>
    <d v="2021-03-12T00:00:00"/>
    <x v="137"/>
    <s v="Alto"/>
    <s v="High"/>
    <n v="8.4142168217797355"/>
    <x v="10"/>
    <s v="Teléfono"/>
    <s v="Phone"/>
    <b v="0"/>
    <s v="No"/>
    <s v="Running"/>
    <x v="0"/>
    <s v="Medium"/>
    <n v="7"/>
    <x v="0"/>
    <x v="0"/>
  </r>
  <r>
    <s v="4097-BQQN"/>
    <x v="1"/>
    <n v="11"/>
    <x v="3"/>
    <x v="13"/>
    <n v="1"/>
    <s v="Yes"/>
    <n v="0"/>
    <s v="NV"/>
    <s v="Female"/>
    <s v="Female"/>
    <x v="29"/>
    <s v="No"/>
    <s v="Yes"/>
    <x v="1"/>
    <n v="5"/>
    <x v="0"/>
    <x v="0"/>
    <s v="direct debit"/>
    <n v="38"/>
    <x v="1"/>
    <n v="38"/>
    <n v="398"/>
    <x v="4"/>
    <x v="3"/>
    <s v="2022-09-26"/>
    <d v="2022-09-26T00:00:00"/>
    <x v="1170"/>
    <s v="Medio"/>
    <s v="Medium"/>
    <n v="33.36701378904533"/>
    <x v="7"/>
    <s v="Teléfono"/>
    <s v="Phone"/>
    <b v="1"/>
    <s v="Yes"/>
    <s v="Running"/>
    <x v="1"/>
    <s v="Low"/>
    <n v="0.18181818181818182"/>
    <x v="0"/>
    <x v="1"/>
  </r>
  <r>
    <s v="7212-QRTE"/>
    <x v="0"/>
    <n v="3"/>
    <x v="1"/>
    <x v="0"/>
    <n v="0"/>
    <s v="No"/>
    <n v="0"/>
    <s v="NV"/>
    <s v="Female"/>
    <s v="Female"/>
    <x v="22"/>
    <s v="Yes"/>
    <s v="No"/>
    <x v="1"/>
    <n v="2"/>
    <x v="0"/>
    <x v="0"/>
    <s v="CREDIT CARD"/>
    <n v="8"/>
    <x v="0"/>
    <n v="8"/>
    <n v="25"/>
    <x v="0"/>
    <x v="0"/>
    <s v="2020/12/31"/>
    <d v="2020-12-31T00:00:00"/>
    <x v="481"/>
    <s v="Bajo"/>
    <s v="Low"/>
    <n v="6.5137289372047373"/>
    <x v="6"/>
    <s v="Email"/>
    <s v="Email"/>
    <b v="1"/>
    <s v="Yes"/>
    <s v="Reading"/>
    <x v="0"/>
    <s v="High"/>
    <n v="2.6666666666666665"/>
    <x v="0"/>
    <x v="2"/>
  </r>
  <r>
    <s v="8426-HADI"/>
    <x v="0"/>
    <n v="2"/>
    <x v="1"/>
    <x v="16"/>
    <n v="1"/>
    <s v="Yes"/>
    <n v="0"/>
    <s v="AL"/>
    <s v="Female"/>
    <s v="Female"/>
    <x v="30"/>
    <s v="No"/>
    <s v="Yes"/>
    <x v="0"/>
    <n v="0"/>
    <x v="0"/>
    <x v="0"/>
    <s v="direct debit"/>
    <n v="30"/>
    <x v="1"/>
    <n v="30"/>
    <n v="59"/>
    <x v="0"/>
    <x v="0"/>
    <s v="2021/03/18"/>
    <d v="2021-03-18T00:00:00"/>
    <x v="110"/>
    <s v="Alto"/>
    <s v="High"/>
    <n v="30.819336808441651"/>
    <x v="9"/>
    <s v="Email"/>
    <s v="Email"/>
    <b v="1"/>
    <s v="Yes"/>
    <s v="Reading"/>
    <x v="1"/>
    <s v="Medium"/>
    <n v="2.5"/>
    <x v="0"/>
    <x v="1"/>
  </r>
  <r>
    <s v="8620-PZUY"/>
    <x v="0"/>
    <n v="30"/>
    <x v="1"/>
    <x v="0"/>
    <n v="0"/>
    <s v="No"/>
    <n v="0"/>
    <s v="UT"/>
    <s v="Female"/>
    <s v="Female"/>
    <x v="58"/>
    <s v="No"/>
    <s v="No"/>
    <x v="0"/>
    <n v="0"/>
    <x v="0"/>
    <x v="0"/>
    <s v="direct debit"/>
    <n v="12"/>
    <x v="1"/>
    <n v="12"/>
    <n v="362"/>
    <x v="0"/>
    <x v="0"/>
    <s v="2021/08/08"/>
    <d v="2021-08-08T00:00:00"/>
    <x v="284"/>
    <s v="Bajo"/>
    <s v="Low"/>
    <n v="13.352176301741929"/>
    <x v="1"/>
    <s v="Teléfono"/>
    <s v="Phone"/>
    <b v="0"/>
    <s v="No"/>
    <s v="Cooking"/>
    <x v="0"/>
    <s v="High"/>
    <n v="0.33333333333333331"/>
    <x v="0"/>
    <x v="0"/>
  </r>
  <r>
    <s v="9737-YYPQ"/>
    <x v="1"/>
    <n v="7"/>
    <x v="3"/>
    <x v="5"/>
    <n v="1"/>
    <s v="Yes"/>
    <n v="0"/>
    <s v="AL"/>
    <s v="Female"/>
    <s v="Female"/>
    <x v="16"/>
    <s v="No"/>
    <s v="No"/>
    <x v="0"/>
    <n v="0"/>
    <x v="0"/>
    <x v="0"/>
    <s v="direct debit"/>
    <n v="52"/>
    <x v="1"/>
    <n v="52"/>
    <n v="380"/>
    <x v="3"/>
    <x v="7"/>
    <s v="2023/10/03"/>
    <d v="2023-10-03T00:00:00"/>
    <x v="915"/>
    <s v="Medio"/>
    <s v="Medium"/>
    <n v="61.5796439920381"/>
    <x v="6"/>
    <s v="Teléfono"/>
    <s v="Phone"/>
    <b v="0"/>
    <s v="No"/>
    <s v="Cooking"/>
    <x v="2"/>
    <s v="High"/>
    <n v="1.1428571428571428"/>
    <x v="0"/>
    <x v="0"/>
  </r>
  <r>
    <s v="8840-GNVV"/>
    <x v="0"/>
    <n v="43"/>
    <x v="1"/>
    <x v="3"/>
    <n v="1"/>
    <s v="Yes"/>
    <n v="0"/>
    <s v="AL"/>
    <s v="Female"/>
    <s v="Female"/>
    <x v="49"/>
    <s v="No"/>
    <s v="No"/>
    <x v="0"/>
    <n v="0"/>
    <x v="1"/>
    <x v="0"/>
    <s v="direct debit"/>
    <n v="57"/>
    <x v="1"/>
    <n v="57"/>
    <n v="2451"/>
    <x v="0"/>
    <x v="0"/>
    <s v="2021/07/24"/>
    <d v="2021-07-24T00:00:00"/>
    <x v="94"/>
    <s v="Medio"/>
    <s v="Medium"/>
    <n v="56.800962568733517"/>
    <x v="3"/>
    <s v="SMS"/>
    <s v="SMS"/>
    <b v="0"/>
    <s v="No"/>
    <s v="Cooking"/>
    <x v="1"/>
    <s v="Medium"/>
    <n v="0.13953488372093023"/>
    <x v="0"/>
    <x v="0"/>
  </r>
  <r>
    <s v="9004-ZRTZ"/>
    <x v="0"/>
    <n v="70"/>
    <x v="1"/>
    <x v="7"/>
    <n v="1"/>
    <s v="Yes"/>
    <n v="0"/>
    <s v="IN"/>
    <s v="Hombre"/>
    <s v="Male"/>
    <x v="14"/>
    <s v="No"/>
    <s v="No"/>
    <x v="0"/>
    <n v="0"/>
    <x v="0"/>
    <x v="1"/>
    <s v="CREDIT CARD"/>
    <n v="29"/>
    <x v="0"/>
    <n v="29"/>
    <n v="2023"/>
    <x v="0"/>
    <x v="0"/>
    <s v="2020/04/03"/>
    <d v="2020-04-03T00:00:00"/>
    <x v="827"/>
    <s v="Medio"/>
    <s v="Medium"/>
    <n v="32.344317663491132"/>
    <x v="4"/>
    <s v="SMS"/>
    <s v="SMS"/>
    <b v="0"/>
    <s v="No"/>
    <s v="Running"/>
    <x v="1"/>
    <s v="Low"/>
    <n v="1.4285714285714285E-2"/>
    <x v="0"/>
    <x v="0"/>
  </r>
  <r>
    <s v="2964-QAIF"/>
    <x v="0"/>
    <n v="71"/>
    <x v="1"/>
    <x v="5"/>
    <n v="1"/>
    <s v="Yes"/>
    <n v="0"/>
    <s v="DC"/>
    <s v="Female"/>
    <s v="Female"/>
    <x v="17"/>
    <s v="No"/>
    <s v="No"/>
    <x v="1"/>
    <n v="2"/>
    <x v="1"/>
    <x v="2"/>
    <s v="direct debit"/>
    <n v="29"/>
    <x v="1"/>
    <n v="29"/>
    <n v="2053"/>
    <x v="0"/>
    <x v="0"/>
    <s v="2023/11/07"/>
    <d v="2023-11-07T00:00:00"/>
    <x v="1328"/>
    <s v="Medio"/>
    <s v="Medium"/>
    <n v="23.914215617359108"/>
    <x v="7"/>
    <s v="Teléfono"/>
    <s v="Phone"/>
    <b v="1"/>
    <s v="Yes"/>
    <s v="Reading"/>
    <x v="0"/>
    <s v="Low"/>
    <n v="2.8169014084507043E-2"/>
    <x v="0"/>
    <x v="0"/>
  </r>
  <r>
    <s v="7760-MYXE"/>
    <x v="0"/>
    <n v="39"/>
    <x v="1"/>
    <x v="9"/>
    <n v="1"/>
    <s v="Yes"/>
    <n v="0"/>
    <s v="VT"/>
    <s v="Female"/>
    <s v="Female"/>
    <x v="21"/>
    <s v="No"/>
    <s v="No"/>
    <x v="0"/>
    <n v="0"/>
    <x v="1"/>
    <x v="0"/>
    <s v="direct debit"/>
    <n v="21"/>
    <x v="1"/>
    <n v="21"/>
    <n v="802"/>
    <x v="0"/>
    <x v="0"/>
    <s v="2021/08/09"/>
    <d v="2021-08-09T00:00:00"/>
    <x v="802"/>
    <s v="Bajo"/>
    <s v="Low"/>
    <n v="23.646626438964262"/>
    <x v="6"/>
    <s v="SMS"/>
    <s v="SMS"/>
    <b v="1"/>
    <s v="Yes"/>
    <s v="Cooking"/>
    <x v="0"/>
    <s v="High"/>
    <n v="0.20512820512820512"/>
    <x v="0"/>
    <x v="0"/>
  </r>
  <r>
    <s v="4656-XOUR"/>
    <x v="0"/>
    <n v="65"/>
    <x v="1"/>
    <x v="18"/>
    <n v="1"/>
    <s v="Yes"/>
    <n v="0"/>
    <s v="RI"/>
    <s v="Hombre"/>
    <s v="Male"/>
    <x v="23"/>
    <s v="No"/>
    <s v="No"/>
    <x v="1"/>
    <n v="2"/>
    <x v="1"/>
    <x v="2"/>
    <s v="CREDIT CARD"/>
    <n v="30"/>
    <x v="0"/>
    <n v="30"/>
    <n v="1982"/>
    <x v="0"/>
    <x v="0"/>
    <s v="2021/06/16"/>
    <d v="2021-06-16T00:00:00"/>
    <x v="1354"/>
    <s v="Bajo"/>
    <s v="Low"/>
    <n v="24.135357697463679"/>
    <x v="5"/>
    <s v="Teléfono"/>
    <s v="Phone"/>
    <b v="0"/>
    <s v="No"/>
    <s v="Running"/>
    <x v="0"/>
    <s v="Medium"/>
    <n v="4.6153846153846156E-2"/>
    <x v="0"/>
    <x v="0"/>
  </r>
  <r>
    <s v="4229-OXLB"/>
    <x v="1"/>
    <n v="8"/>
    <x v="0"/>
    <x v="7"/>
    <n v="1"/>
    <s v="Yes"/>
    <n v="0"/>
    <s v="MT"/>
    <s v="Female"/>
    <s v="Female"/>
    <x v="2"/>
    <s v="No"/>
    <s v="Yes"/>
    <x v="0"/>
    <n v="0"/>
    <x v="1"/>
    <x v="0"/>
    <s v="direct debit"/>
    <n v="39"/>
    <x v="1"/>
    <n v="39"/>
    <n v="304"/>
    <x v="4"/>
    <x v="3"/>
    <s v="2020/04/25"/>
    <d v="2020-04-25T00:00:00"/>
    <x v="1353"/>
    <s v="Medio"/>
    <s v="Medium"/>
    <n v="31.768975209881528"/>
    <x v="10"/>
    <s v="Email"/>
    <s v="Email"/>
    <b v="0"/>
    <s v="No"/>
    <s v="Reading"/>
    <x v="1"/>
    <s v="Medium"/>
    <n v="0.875"/>
    <x v="0"/>
    <x v="1"/>
  </r>
  <r>
    <s v="4519-GZTR"/>
    <x v="0"/>
    <n v="53"/>
    <x v="1"/>
    <x v="2"/>
    <n v="1"/>
    <s v="Yes"/>
    <n v="0"/>
    <s v="ID"/>
    <s v="Hombre"/>
    <s v="Male"/>
    <x v="9"/>
    <s v="No"/>
    <s v="No"/>
    <x v="0"/>
    <n v="0"/>
    <x v="0"/>
    <x v="1"/>
    <s v="direct debit"/>
    <n v="44"/>
    <x v="1"/>
    <n v="44"/>
    <n v="2341"/>
    <x v="0"/>
    <x v="0"/>
    <s v="2021/01/02"/>
    <d v="2021-01-02T00:00:00"/>
    <x v="1357"/>
    <s v="Alto"/>
    <s v="High"/>
    <n v="51.766332270753367"/>
    <x v="1"/>
    <s v="Email"/>
    <s v="Email"/>
    <b v="1"/>
    <s v="Yes"/>
    <s v="Running"/>
    <x v="1"/>
    <s v="High"/>
    <n v="0.18867924528301888"/>
    <x v="0"/>
    <x v="0"/>
  </r>
  <r>
    <s v="5101-LCMQ"/>
    <x v="1"/>
    <n v="1"/>
    <x v="0"/>
    <x v="12"/>
    <n v="1"/>
    <s v="Yes"/>
    <n v="0"/>
    <s v="VA"/>
    <s v="Female"/>
    <s v="Female"/>
    <x v="0"/>
    <s v="No"/>
    <s v="No"/>
    <x v="0"/>
    <n v="0"/>
    <x v="0"/>
    <x v="0"/>
    <s v="CREDIT CARD"/>
    <n v="45"/>
    <x v="0"/>
    <n v="45"/>
    <n v="45"/>
    <x v="1"/>
    <x v="8"/>
    <s v="2020/09/28"/>
    <d v="2020-09-28T00:00:00"/>
    <x v="634"/>
    <s v="Alto"/>
    <s v="High"/>
    <n v="39.525785523406981"/>
    <x v="0"/>
    <s v="Email"/>
    <s v="Email"/>
    <b v="0"/>
    <s v="No"/>
    <s v="Gaming"/>
    <x v="1"/>
    <s v="Low"/>
    <n v="0"/>
    <x v="0"/>
    <x v="0"/>
  </r>
  <r>
    <s v="4023-ZNDW"/>
    <x v="1"/>
    <n v="54"/>
    <x v="0"/>
    <x v="9"/>
    <n v="1"/>
    <s v="Yes"/>
    <n v="0"/>
    <s v="MN"/>
    <s v="Hombre"/>
    <s v="Male"/>
    <x v="65"/>
    <s v="No"/>
    <s v="Yes"/>
    <x v="0"/>
    <n v="0"/>
    <x v="0"/>
    <x v="0"/>
    <s v="direct debit"/>
    <n v="63"/>
    <x v="1"/>
    <n v="63"/>
    <n v="3455"/>
    <x v="4"/>
    <x v="3"/>
    <s v="2023-10-12"/>
    <d v="2023-10-12T00:00:00"/>
    <x v="104"/>
    <s v="Alto"/>
    <s v="High"/>
    <n v="66.986903323094865"/>
    <x v="7"/>
    <s v="SMS"/>
    <s v="SMS"/>
    <b v="0"/>
    <s v="No"/>
    <s v="Cooking"/>
    <x v="2"/>
    <s v="Low"/>
    <n v="3.7037037037037035E-2"/>
    <x v="0"/>
    <x v="1"/>
  </r>
  <r>
    <s v="3607-TFNM"/>
    <x v="0"/>
    <n v="33"/>
    <x v="1"/>
    <x v="0"/>
    <n v="0"/>
    <s v="No"/>
    <n v="0"/>
    <s v="CO"/>
    <s v="Female"/>
    <s v="Female"/>
    <x v="19"/>
    <s v="No"/>
    <s v="No"/>
    <x v="1"/>
    <n v="2"/>
    <x v="0"/>
    <x v="2"/>
    <s v="CREDIT CARD"/>
    <n v="10"/>
    <x v="0"/>
    <n v="10"/>
    <n v="321"/>
    <x v="0"/>
    <x v="0"/>
    <s v="2022-03-13"/>
    <d v="2022-03-13T00:00:00"/>
    <x v="1358"/>
    <s v="Medio"/>
    <s v="Medium"/>
    <n v="11.70849082785783"/>
    <x v="1"/>
    <s v="Email"/>
    <s v="Email"/>
    <b v="1"/>
    <s v="Yes"/>
    <s v="Reading"/>
    <x v="0"/>
    <s v="High"/>
    <n v="0.30303030303030304"/>
    <x v="0"/>
    <x v="0"/>
  </r>
  <r>
    <s v="2899-ZYVI"/>
    <x v="0"/>
    <n v="21"/>
    <x v="0"/>
    <x v="9"/>
    <n v="1"/>
    <s v="Yes"/>
    <n v="0"/>
    <s v="SC"/>
    <s v="Hombre"/>
    <s v="Male"/>
    <x v="25"/>
    <s v="No"/>
    <s v="No"/>
    <x v="0"/>
    <n v="0"/>
    <x v="0"/>
    <x v="0"/>
    <s v="direct debit"/>
    <n v="37"/>
    <x v="1"/>
    <n v="37"/>
    <n v="757"/>
    <x v="0"/>
    <x v="0"/>
    <s v="2023/04/29"/>
    <d v="2023-04-29T00:00:00"/>
    <x v="1029"/>
    <s v="Alto"/>
    <s v="High"/>
    <n v="33.432415107789502"/>
    <x v="7"/>
    <s v="Email"/>
    <s v="Email"/>
    <b v="0"/>
    <s v="No"/>
    <s v="Reading"/>
    <x v="1"/>
    <s v="Low"/>
    <n v="9.5238095238095233E-2"/>
    <x v="0"/>
    <x v="0"/>
  </r>
  <r>
    <s v="3094-HAWT"/>
    <x v="0"/>
    <n v="56"/>
    <x v="1"/>
    <x v="1"/>
    <n v="1"/>
    <s v="Yes"/>
    <n v="0"/>
    <s v="OR"/>
    <s v="Female"/>
    <s v="Female"/>
    <x v="38"/>
    <s v="No"/>
    <s v="No"/>
    <x v="1"/>
    <n v="2"/>
    <x v="0"/>
    <x v="2"/>
    <s v="CREDIT CARD"/>
    <n v="31"/>
    <x v="0"/>
    <n v="31"/>
    <n v="1706"/>
    <x v="0"/>
    <x v="0"/>
    <s v="2021/02/01"/>
    <d v="2021-02-01T00:00:00"/>
    <x v="1084"/>
    <s v="Bajo"/>
    <s v="Low"/>
    <n v="29.519275405438709"/>
    <x v="9"/>
    <s v="SMS"/>
    <s v="SMS"/>
    <b v="0"/>
    <s v="No"/>
    <s v="Running"/>
    <x v="0"/>
    <s v="Medium"/>
    <n v="8.9285714285714288E-2"/>
    <x v="0"/>
    <x v="0"/>
  </r>
  <r>
    <s v="5348-NDMK"/>
    <x v="0"/>
    <n v="48"/>
    <x v="0"/>
    <x v="0"/>
    <n v="0"/>
    <s v="No"/>
    <n v="0"/>
    <s v="CT"/>
    <s v="Female"/>
    <s v="Female"/>
    <x v="26"/>
    <s v="No"/>
    <s v="No"/>
    <x v="1"/>
    <n v="2"/>
    <x v="0"/>
    <x v="2"/>
    <s v="CREDIT CARD"/>
    <n v="6"/>
    <x v="0"/>
    <n v="6"/>
    <n v="292"/>
    <x v="0"/>
    <x v="0"/>
    <s v="2023/12/15"/>
    <d v="2023-12-15T00:00:00"/>
    <x v="384"/>
    <s v="Alto"/>
    <s v="High"/>
    <n v="5.2788097045898024"/>
    <x v="10"/>
    <s v="SMS"/>
    <s v="SMS"/>
    <b v="0"/>
    <s v="No"/>
    <s v="Cooking"/>
    <x v="0"/>
    <s v="Medium"/>
    <n v="0.14583333333333334"/>
    <x v="0"/>
    <x v="0"/>
  </r>
  <r>
    <s v="5464-EZYX"/>
    <x v="1"/>
    <n v="8"/>
    <x v="5"/>
    <x v="13"/>
    <n v="1"/>
    <s v="Yes"/>
    <n v="0"/>
    <s v="WA"/>
    <s v="Hombre"/>
    <s v="Male"/>
    <x v="25"/>
    <s v="No"/>
    <s v="No"/>
    <x v="0"/>
    <n v="0"/>
    <x v="0"/>
    <x v="0"/>
    <s v="direct debit"/>
    <n v="27"/>
    <x v="1"/>
    <n v="27"/>
    <n v="217"/>
    <x v="1"/>
    <x v="8"/>
    <s v="2020-01-05"/>
    <d v="2020-01-05T00:00:00"/>
    <x v="126"/>
    <s v="Alto"/>
    <s v="High"/>
    <n v="29.346861262751791"/>
    <x v="3"/>
    <s v="Email"/>
    <s v="Email"/>
    <b v="1"/>
    <s v="Yes"/>
    <s v="Running"/>
    <x v="0"/>
    <s v="Medium"/>
    <n v="0.75"/>
    <x v="0"/>
    <x v="0"/>
  </r>
  <r>
    <s v="0642-HRPF"/>
    <x v="0"/>
    <n v="31"/>
    <x v="0"/>
    <x v="13"/>
    <n v="1"/>
    <s v="Yes"/>
    <n v="0"/>
    <s v="WI"/>
    <s v="Hombre"/>
    <s v="Male"/>
    <x v="47"/>
    <s v="Yes"/>
    <s v="No"/>
    <x v="0"/>
    <n v="0"/>
    <x v="0"/>
    <x v="1"/>
    <s v="direct debit"/>
    <n v="14"/>
    <x v="1"/>
    <n v="14"/>
    <n v="446"/>
    <x v="0"/>
    <x v="0"/>
    <s v="2020/05/20"/>
    <d v="2020-05-20T00:00:00"/>
    <x v="855"/>
    <s v="Alto"/>
    <s v="High"/>
    <n v="16.201649813195981"/>
    <x v="9"/>
    <s v="SMS"/>
    <s v="SMS"/>
    <b v="0"/>
    <s v="No"/>
    <s v="Reading"/>
    <x v="0"/>
    <s v="Medium"/>
    <n v="0.16129032258064516"/>
    <x v="0"/>
    <x v="2"/>
  </r>
  <r>
    <s v="3574-XUIK"/>
    <x v="0"/>
    <n v="12"/>
    <x v="1"/>
    <x v="0"/>
    <n v="0"/>
    <s v="No"/>
    <n v="0"/>
    <s v="IL"/>
    <s v="Hombre"/>
    <s v="Male"/>
    <x v="1"/>
    <s v="No"/>
    <s v="Yes"/>
    <x v="0"/>
    <n v="0"/>
    <x v="0"/>
    <x v="1"/>
    <s v="CREDIT CARD"/>
    <n v="10"/>
    <x v="0"/>
    <n v="10"/>
    <n v="114"/>
    <x v="0"/>
    <x v="0"/>
    <s v="2020-12-25"/>
    <d v="2020-12-25T00:00:00"/>
    <x v="624"/>
    <s v="Bajo"/>
    <s v="Low"/>
    <n v="11.138752667848699"/>
    <x v="0"/>
    <s v="Email"/>
    <s v="Email"/>
    <b v="0"/>
    <s v="No"/>
    <s v="Running"/>
    <x v="0"/>
    <s v="Low"/>
    <n v="0"/>
    <x v="0"/>
    <x v="1"/>
  </r>
  <r>
    <s v="1579-ZCUT"/>
    <x v="1"/>
    <n v="29"/>
    <x v="2"/>
    <x v="1"/>
    <n v="1"/>
    <s v="Yes"/>
    <n v="0"/>
    <s v="RI"/>
    <s v="Hombre"/>
    <s v="Male"/>
    <x v="15"/>
    <s v="No"/>
    <s v="No"/>
    <x v="0"/>
    <n v="0"/>
    <x v="0"/>
    <x v="0"/>
    <s v="direct debit"/>
    <n v="35"/>
    <x v="1"/>
    <n v="35"/>
    <n v="1018"/>
    <x v="2"/>
    <x v="17"/>
    <s v="2020-02-17"/>
    <d v="2020-02-17T00:00:00"/>
    <x v="343"/>
    <s v="Medio"/>
    <s v="Medium"/>
    <n v="38.584050863794602"/>
    <x v="8"/>
    <s v="SMS"/>
    <s v="SMS"/>
    <b v="0"/>
    <s v="No"/>
    <s v="Cooking"/>
    <x v="1"/>
    <s v="High"/>
    <n v="0.31034482758620691"/>
    <x v="0"/>
    <x v="0"/>
  </r>
  <r>
    <s v="5175-QFBI"/>
    <x v="0"/>
    <n v="64"/>
    <x v="0"/>
    <x v="10"/>
    <n v="1"/>
    <s v="Yes"/>
    <n v="0"/>
    <s v="CA"/>
    <s v="Hombre"/>
    <s v="Male"/>
    <x v="4"/>
    <s v="No"/>
    <s v="No"/>
    <x v="1"/>
    <n v="2"/>
    <x v="1"/>
    <x v="2"/>
    <s v="direct debit"/>
    <n v="49"/>
    <x v="1"/>
    <n v="49"/>
    <n v="3137"/>
    <x v="0"/>
    <x v="0"/>
    <s v="2020-02-24"/>
    <d v="2020-02-24T00:00:00"/>
    <x v="1336"/>
    <s v="Medio"/>
    <s v="Medium"/>
    <n v="52.232050972781593"/>
    <x v="1"/>
    <s v="Teléfono"/>
    <s v="Phone"/>
    <b v="1"/>
    <s v="Yes"/>
    <s v="Running"/>
    <x v="1"/>
    <s v="High"/>
    <n v="0.15625"/>
    <x v="2"/>
    <x v="0"/>
  </r>
  <r>
    <s v="3191-TYOU"/>
    <x v="1"/>
    <n v="4"/>
    <x v="3"/>
    <x v="6"/>
    <n v="0"/>
    <s v="No"/>
    <n v="5"/>
    <s v="OR"/>
    <s v="Female"/>
    <s v="Female"/>
    <x v="59"/>
    <s v="No"/>
    <s v="No"/>
    <x v="0"/>
    <n v="0"/>
    <x v="0"/>
    <x v="0"/>
    <s v="direct debit"/>
    <n v="46"/>
    <x v="1"/>
    <n v="46"/>
    <n v="172"/>
    <x v="1"/>
    <x v="6"/>
    <s v="2020-10-10"/>
    <d v="2020-10-10T00:00:00"/>
    <x v="522"/>
    <s v="Medio"/>
    <s v="Medium"/>
    <n v="49.238505698115397"/>
    <x v="1"/>
    <s v="Teléfono"/>
    <s v="Phone"/>
    <b v="0"/>
    <s v="No"/>
    <s v="Reading"/>
    <x v="1"/>
    <s v="High"/>
    <n v="2.5"/>
    <x v="0"/>
    <x v="0"/>
  </r>
  <r>
    <s v="0183-NIFL"/>
    <x v="0"/>
    <n v="42"/>
    <x v="1"/>
    <x v="7"/>
    <n v="1"/>
    <s v="Yes"/>
    <n v="0"/>
    <s v="GA"/>
    <s v="Female"/>
    <s v="Female"/>
    <x v="3"/>
    <s v="No"/>
    <s v="No"/>
    <x v="0"/>
    <n v="0"/>
    <x v="0"/>
    <x v="0"/>
    <s v="direct debit"/>
    <n v="24"/>
    <x v="1"/>
    <n v="24"/>
    <n v="1003"/>
    <x v="0"/>
    <x v="0"/>
    <s v="2023/04/26"/>
    <d v="2023-04-26T00:00:00"/>
    <x v="419"/>
    <s v="Medio"/>
    <s v="Medium"/>
    <n v="20.05350198965262"/>
    <x v="5"/>
    <s v="Email"/>
    <s v="Email"/>
    <b v="1"/>
    <s v="Yes"/>
    <s v="Reading"/>
    <x v="0"/>
    <s v="Medium"/>
    <n v="7.1428571428571425E-2"/>
    <x v="0"/>
    <x v="0"/>
  </r>
  <r>
    <s v="0054-CBLL"/>
    <x v="0"/>
    <n v="71"/>
    <x v="1"/>
    <x v="10"/>
    <n v="0"/>
    <s v="No"/>
    <n v="25"/>
    <s v="WY"/>
    <s v="Hombre"/>
    <s v="Male"/>
    <x v="49"/>
    <s v="No"/>
    <s v="No"/>
    <x v="1"/>
    <n v="5"/>
    <x v="1"/>
    <x v="2"/>
    <s v="CREDIT CARD"/>
    <n v="57"/>
    <x v="0"/>
    <n v="57"/>
    <n v="4041"/>
    <x v="0"/>
    <x v="0"/>
    <s v="2021/07/11"/>
    <d v="2021-07-11T00:00:00"/>
    <x v="430"/>
    <s v="Alto"/>
    <s v="High"/>
    <n v="60.570674373878653"/>
    <x v="2"/>
    <s v="Email"/>
    <s v="Email"/>
    <b v="1"/>
    <s v="Yes"/>
    <s v="Gaming"/>
    <x v="2"/>
    <s v="Medium"/>
    <n v="5.6338028169014086E-2"/>
    <x v="2"/>
    <x v="0"/>
  </r>
  <r>
    <s v="9713-QYDO"/>
    <x v="0"/>
    <n v="11"/>
    <x v="1"/>
    <x v="5"/>
    <n v="1"/>
    <s v="Yes"/>
    <n v="0"/>
    <s v="AZ"/>
    <s v="Hombre"/>
    <s v="Male"/>
    <x v="31"/>
    <s v="No"/>
    <s v="No"/>
    <x v="0"/>
    <n v="0"/>
    <x v="0"/>
    <x v="0"/>
    <s v="CREDIT CARD"/>
    <n v="28"/>
    <x v="0"/>
    <n v="28"/>
    <n v="299"/>
    <x v="0"/>
    <x v="0"/>
    <s v="2021/01/23"/>
    <d v="2021-01-23T00:00:00"/>
    <x v="1287"/>
    <s v="Bajo"/>
    <s v="Low"/>
    <n v="33.27835380834609"/>
    <x v="8"/>
    <s v="Email"/>
    <s v="Email"/>
    <b v="0"/>
    <s v="No"/>
    <s v="Gaming"/>
    <x v="1"/>
    <s v="High"/>
    <n v="0.81818181818181823"/>
    <x v="0"/>
    <x v="0"/>
  </r>
  <r>
    <s v="0296-VMZL"/>
    <x v="1"/>
    <n v="16"/>
    <x v="2"/>
    <x v="13"/>
    <n v="1"/>
    <s v="Yes"/>
    <n v="0"/>
    <s v="DE"/>
    <s v="Female"/>
    <s v="Female"/>
    <x v="45"/>
    <s v="No"/>
    <s v="No"/>
    <x v="0"/>
    <n v="0"/>
    <x v="1"/>
    <x v="0"/>
    <s v="CREDIT CARD"/>
    <n v="48"/>
    <x v="0"/>
    <n v="48"/>
    <n v="779"/>
    <x v="3"/>
    <x v="1"/>
    <s v="2023-10-31"/>
    <d v="2023-10-31T00:00:00"/>
    <x v="550"/>
    <s v="Medio"/>
    <s v="Medium"/>
    <n v="43.921886876376433"/>
    <x v="6"/>
    <s v="Email"/>
    <s v="Email"/>
    <b v="1"/>
    <s v="Yes"/>
    <s v="Gaming"/>
    <x v="1"/>
    <s v="High"/>
    <n v="0.5"/>
    <x v="0"/>
    <x v="0"/>
  </r>
  <r>
    <s v="3612-VZJO"/>
    <x v="0"/>
    <n v="56"/>
    <x v="1"/>
    <x v="0"/>
    <n v="0"/>
    <s v="No"/>
    <n v="0"/>
    <s v="VA"/>
    <s v="Hombre"/>
    <s v="Male"/>
    <x v="38"/>
    <s v="No"/>
    <s v="No"/>
    <x v="0"/>
    <n v="0"/>
    <x v="0"/>
    <x v="2"/>
    <s v="direct debit"/>
    <n v="17"/>
    <x v="1"/>
    <n v="17"/>
    <n v="922"/>
    <x v="0"/>
    <x v="0"/>
    <s v="2022-08-19"/>
    <d v="2022-08-19T00:00:00"/>
    <x v="1127"/>
    <s v="Alto"/>
    <s v="High"/>
    <n v="15.630360905046549"/>
    <x v="3"/>
    <s v="SMS"/>
    <s v="SMS"/>
    <b v="0"/>
    <s v="No"/>
    <s v="Running"/>
    <x v="0"/>
    <s v="Medium"/>
    <n v="0.10714285714285714"/>
    <x v="0"/>
    <x v="0"/>
  </r>
  <r>
    <s v="3424-AKZO"/>
    <x v="1"/>
    <n v="7"/>
    <x v="0"/>
    <x v="1"/>
    <n v="0"/>
    <s v="No"/>
    <n v="7"/>
    <s v="VT"/>
    <s v="Female"/>
    <s v="Female"/>
    <x v="29"/>
    <s v="No"/>
    <s v="Yes"/>
    <x v="0"/>
    <n v="0"/>
    <x v="0"/>
    <x v="0"/>
    <s v="direct debit"/>
    <n v="29"/>
    <x v="1"/>
    <n v="29"/>
    <n v="197"/>
    <x v="1"/>
    <x v="10"/>
    <s v="2020/09/21"/>
    <d v="2020-09-21T00:00:00"/>
    <x v="759"/>
    <s v="Bajo"/>
    <s v="Low"/>
    <n v="27.793872596719599"/>
    <x v="3"/>
    <s v="Teléfono"/>
    <s v="Phone"/>
    <b v="0"/>
    <s v="No"/>
    <s v="Gaming"/>
    <x v="0"/>
    <s v="Medium"/>
    <n v="0.8571428571428571"/>
    <x v="0"/>
    <x v="1"/>
  </r>
  <r>
    <s v="0400-SXPJ"/>
    <x v="1"/>
    <n v="32"/>
    <x v="0"/>
    <x v="18"/>
    <n v="1"/>
    <s v="Yes"/>
    <n v="0"/>
    <s v="IN"/>
    <s v="Hombre"/>
    <s v="Male"/>
    <x v="12"/>
    <s v="No"/>
    <s v="No"/>
    <x v="0"/>
    <n v="0"/>
    <x v="0"/>
    <x v="0"/>
    <s v="direct debit"/>
    <n v="29"/>
    <x v="1"/>
    <n v="29"/>
    <n v="930"/>
    <x v="3"/>
    <x v="7"/>
    <s v="2022/06/11"/>
    <d v="2022-06-11T00:00:00"/>
    <x v="726"/>
    <s v="Alto"/>
    <s v="High"/>
    <n v="28.73813427038872"/>
    <x v="6"/>
    <s v="SMS"/>
    <s v="SMS"/>
    <b v="1"/>
    <s v="Yes"/>
    <s v="Running"/>
    <x v="0"/>
    <s v="High"/>
    <n v="0.25"/>
    <x v="0"/>
    <x v="0"/>
  </r>
  <r>
    <s v="7403-MNCG"/>
    <x v="1"/>
    <n v="32"/>
    <x v="1"/>
    <x v="3"/>
    <n v="0"/>
    <s v="No"/>
    <n v="26"/>
    <s v="AZ"/>
    <s v="Hombre"/>
    <s v="Male"/>
    <x v="29"/>
    <s v="No"/>
    <s v="Yes"/>
    <x v="0"/>
    <n v="0"/>
    <x v="1"/>
    <x v="0"/>
    <s v="direct debit"/>
    <n v="41"/>
    <x v="1"/>
    <n v="41"/>
    <n v="1312"/>
    <x v="5"/>
    <x v="4"/>
    <s v="2023-12-30"/>
    <d v="2023-12-30T00:00:00"/>
    <x v="743"/>
    <s v="Medio"/>
    <s v="Medium"/>
    <n v="37.889406874371659"/>
    <x v="7"/>
    <s v="Email"/>
    <s v="Email"/>
    <b v="0"/>
    <s v="No"/>
    <s v="Gaming"/>
    <x v="1"/>
    <s v="Low"/>
    <n v="6.25E-2"/>
    <x v="0"/>
    <x v="1"/>
  </r>
  <r>
    <s v="2032-VNWH"/>
    <x v="1"/>
    <n v="9"/>
    <x v="0"/>
    <x v="9"/>
    <n v="0"/>
    <s v="No"/>
    <n v="14"/>
    <s v="MT"/>
    <s v="Hombre"/>
    <s v="Male"/>
    <x v="44"/>
    <s v="No"/>
    <s v="Yes"/>
    <x v="0"/>
    <n v="0"/>
    <x v="0"/>
    <x v="0"/>
    <s v="direct debit"/>
    <n v="45"/>
    <x v="1"/>
    <n v="45"/>
    <n v="399"/>
    <x v="3"/>
    <x v="1"/>
    <s v="2020-07-17"/>
    <d v="2020-07-17T00:00:00"/>
    <x v="247"/>
    <s v="Bajo"/>
    <s v="Low"/>
    <n v="49.212746075681267"/>
    <x v="6"/>
    <s v="SMS"/>
    <s v="SMS"/>
    <b v="1"/>
    <s v="Yes"/>
    <s v="Reading"/>
    <x v="1"/>
    <s v="High"/>
    <n v="0.88888888888888884"/>
    <x v="0"/>
    <x v="1"/>
  </r>
  <r>
    <s v="4829-DRXX"/>
    <x v="0"/>
    <n v="71"/>
    <x v="1"/>
    <x v="2"/>
    <n v="1"/>
    <s v="Yes"/>
    <n v="0"/>
    <s v="NC"/>
    <s v="Hombre"/>
    <s v="Male"/>
    <x v="9"/>
    <s v="No"/>
    <s v="No"/>
    <x v="0"/>
    <n v="0"/>
    <x v="1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Reading"/>
    <x v="1"/>
    <s v="Medium"/>
    <n v="7.0422535211267609E-2"/>
    <x v="0"/>
    <x v="0"/>
  </r>
  <r>
    <s v="2509-HENA"/>
    <x v="1"/>
    <n v="1"/>
    <x v="2"/>
    <x v="5"/>
    <n v="1"/>
    <s v="Yes"/>
    <n v="0"/>
    <s v="VT"/>
    <s v="Hombre"/>
    <s v="Male"/>
    <x v="39"/>
    <s v="No"/>
    <s v="No"/>
    <x v="0"/>
    <n v="0"/>
    <x v="0"/>
    <x v="0"/>
    <s v="CREDIT CARD"/>
    <n v="42"/>
    <x v="0"/>
    <n v="42"/>
    <n v="42"/>
    <x v="4"/>
    <x v="13"/>
    <s v="2023-12-31"/>
    <d v="2023-12-31T00:00:00"/>
    <x v="1021"/>
    <s v="Bajo"/>
    <s v="Low"/>
    <n v="35.541684358007259"/>
    <x v="4"/>
    <s v="SMS"/>
    <s v="SMS"/>
    <b v="1"/>
    <s v="Yes"/>
    <s v="Gaming"/>
    <x v="1"/>
    <s v="Low"/>
    <n v="1"/>
    <x v="0"/>
    <x v="0"/>
  </r>
  <r>
    <s v="9210-SDQU"/>
    <x v="0"/>
    <n v="70"/>
    <x v="1"/>
    <x v="25"/>
    <n v="1"/>
    <s v="Yes"/>
    <n v="0"/>
    <s v="MS"/>
    <s v="Hombre"/>
    <s v="Male"/>
    <x v="22"/>
    <s v="Yes"/>
    <s v="No"/>
    <x v="0"/>
    <n v="0"/>
    <x v="0"/>
    <x v="2"/>
    <s v="CREDIT CARD"/>
    <n v="44"/>
    <x v="0"/>
    <n v="44"/>
    <n v="3098"/>
    <x v="0"/>
    <x v="0"/>
    <s v="2023-02-16"/>
    <d v="2023-02-16T00:00:00"/>
    <x v="205"/>
    <s v="Bajo"/>
    <s v="Low"/>
    <n v="44.787522332738448"/>
    <x v="6"/>
    <s v="SMS"/>
    <s v="SMS"/>
    <b v="0"/>
    <s v="No"/>
    <s v="Running"/>
    <x v="1"/>
    <s v="High"/>
    <n v="0.11428571428571428"/>
    <x v="2"/>
    <x v="2"/>
  </r>
  <r>
    <s v="7331-YHBP"/>
    <x v="1"/>
    <n v="19"/>
    <x v="0"/>
    <x v="7"/>
    <n v="1"/>
    <s v="Yes"/>
    <n v="0"/>
    <s v="AZ"/>
    <s v="Hombre"/>
    <s v="Male"/>
    <x v="36"/>
    <s v="No"/>
    <s v="No"/>
    <x v="0"/>
    <n v="0"/>
    <x v="0"/>
    <x v="0"/>
    <s v="direct debit"/>
    <n v="40"/>
    <x v="1"/>
    <n v="40"/>
    <n v="777"/>
    <x v="1"/>
    <x v="6"/>
    <s v="2023/02/20"/>
    <d v="2023-02-20T00:00:00"/>
    <x v="1129"/>
    <s v="Bajo"/>
    <s v="Low"/>
    <n v="45.438555209963589"/>
    <x v="9"/>
    <s v="Email"/>
    <s v="Email"/>
    <b v="0"/>
    <s v="No"/>
    <s v="Gaming"/>
    <x v="1"/>
    <s v="Medium"/>
    <n v="0.26315789473684209"/>
    <x v="0"/>
    <x v="0"/>
  </r>
  <r>
    <s v="2875-NDQU"/>
    <x v="1"/>
    <n v="12"/>
    <x v="5"/>
    <x v="1"/>
    <n v="1"/>
    <s v="Yes"/>
    <n v="0"/>
    <s v="NC"/>
    <s v="Female"/>
    <s v="Female"/>
    <x v="46"/>
    <s v="No"/>
    <s v="No"/>
    <x v="0"/>
    <n v="0"/>
    <x v="0"/>
    <x v="1"/>
    <s v="CREDIT CARD"/>
    <n v="36"/>
    <x v="0"/>
    <n v="36"/>
    <n v="428"/>
    <x v="5"/>
    <x v="4"/>
    <s v="2022/12/25"/>
    <d v="2022-12-25T00:00:00"/>
    <x v="738"/>
    <s v="Alto"/>
    <s v="High"/>
    <n v="30.630548223338121"/>
    <x v="3"/>
    <s v="Teléfono"/>
    <s v="Phone"/>
    <b v="1"/>
    <s v="Yes"/>
    <s v="Running"/>
    <x v="1"/>
    <s v="Medium"/>
    <n v="0.5"/>
    <x v="0"/>
    <x v="0"/>
  </r>
  <r>
    <s v="8083-VCUW"/>
    <x v="1"/>
    <n v="1"/>
    <x v="3"/>
    <x v="16"/>
    <n v="1"/>
    <s v="Yes"/>
    <n v="0"/>
    <s v="IN"/>
    <s v="Hombre"/>
    <s v="Male"/>
    <x v="22"/>
    <s v="Yes"/>
    <s v="No"/>
    <x v="1"/>
    <n v="3"/>
    <x v="0"/>
    <x v="0"/>
    <s v="direct debit"/>
    <n v="13"/>
    <x v="1"/>
    <n v="13"/>
    <n v="13"/>
    <x v="3"/>
    <x v="1"/>
    <s v="2020/07/05"/>
    <d v="2020-07-05T00:00:00"/>
    <x v="829"/>
    <s v="Bajo"/>
    <s v="Low"/>
    <n v="13.688178899388159"/>
    <x v="10"/>
    <s v="Email"/>
    <s v="Email"/>
    <b v="0"/>
    <s v="No"/>
    <s v="Running"/>
    <x v="0"/>
    <s v="Medium"/>
    <n v="7"/>
    <x v="0"/>
    <x v="2"/>
  </r>
  <r>
    <s v="2203-MPAQ"/>
    <x v="0"/>
    <n v="32"/>
    <x v="1"/>
    <x v="0"/>
    <n v="0"/>
    <s v="No"/>
    <n v="0"/>
    <s v="UT"/>
    <s v="Hombre"/>
    <s v="Male"/>
    <x v="50"/>
    <s v="Yes"/>
    <s v="No"/>
    <x v="1"/>
    <n v="6"/>
    <x v="0"/>
    <x v="0"/>
    <s v="PAPER CHECK"/>
    <n v="10"/>
    <x v="3"/>
    <n v="10"/>
    <n v="324"/>
    <x v="0"/>
    <x v="0"/>
    <s v="2022/10/29"/>
    <d v="2022-10-29T00:00:00"/>
    <x v="1211"/>
    <s v="Alto"/>
    <s v="High"/>
    <n v="11.895700472946009"/>
    <x v="5"/>
    <s v="Email"/>
    <s v="Email"/>
    <b v="0"/>
    <s v="No"/>
    <s v="Gaming"/>
    <x v="0"/>
    <s v="Medium"/>
    <n v="9.375E-2"/>
    <x v="0"/>
    <x v="2"/>
  </r>
  <r>
    <s v="3794-CSEF"/>
    <x v="0"/>
    <n v="71"/>
    <x v="1"/>
    <x v="12"/>
    <n v="0"/>
    <s v="No"/>
    <n v="5"/>
    <s v="ND"/>
    <s v="Hombre"/>
    <s v="Male"/>
    <x v="51"/>
    <s v="No"/>
    <s v="No"/>
    <x v="1"/>
    <n v="2"/>
    <x v="0"/>
    <x v="2"/>
    <s v="direct debit"/>
    <n v="25"/>
    <x v="1"/>
    <n v="25"/>
    <n v="1760"/>
    <x v="0"/>
    <x v="0"/>
    <s v="2021/04/09"/>
    <d v="2021-04-09T00:00:00"/>
    <x v="961"/>
    <s v="Medio"/>
    <s v="Medium"/>
    <n v="24.652596019048911"/>
    <x v="5"/>
    <s v="Email"/>
    <s v="Email"/>
    <b v="0"/>
    <s v="No"/>
    <s v="Cooking"/>
    <x v="0"/>
    <s v="Medium"/>
    <n v="4.2253521126760563E-2"/>
    <x v="0"/>
    <x v="0"/>
  </r>
  <r>
    <s v="8716-KWIZ"/>
    <x v="1"/>
    <n v="13"/>
    <x v="0"/>
    <x v="6"/>
    <n v="1"/>
    <s v="Yes"/>
    <n v="0"/>
    <s v="AR"/>
    <s v="Female"/>
    <s v="Female"/>
    <x v="46"/>
    <s v="No"/>
    <s v="No"/>
    <x v="0"/>
    <n v="0"/>
    <x v="0"/>
    <x v="0"/>
    <s v="CREDIT CARD"/>
    <n v="49"/>
    <x v="0"/>
    <n v="49"/>
    <n v="613"/>
    <x v="3"/>
    <x v="7"/>
    <s v="2023-05-13"/>
    <d v="2023-05-13T00:00:00"/>
    <x v="34"/>
    <s v="Bajo"/>
    <s v="Low"/>
    <n v="49.459637209136801"/>
    <x v="3"/>
    <s v="Teléfono"/>
    <s v="Phone"/>
    <b v="0"/>
    <s v="No"/>
    <s v="Running"/>
    <x v="1"/>
    <s v="Medium"/>
    <n v="0.46153846153846156"/>
    <x v="0"/>
    <x v="0"/>
  </r>
  <r>
    <s v="1908-AOEO"/>
    <x v="1"/>
    <n v="13"/>
    <x v="5"/>
    <x v="3"/>
    <n v="1"/>
    <s v="Yes"/>
    <n v="0"/>
    <s v="MI"/>
    <s v="Female"/>
    <s v="Female"/>
    <x v="30"/>
    <s v="No"/>
    <s v="Yes"/>
    <x v="0"/>
    <n v="0"/>
    <x v="0"/>
    <x v="0"/>
    <s v="direct debit"/>
    <n v="54"/>
    <x v="1"/>
    <n v="54"/>
    <n v="706"/>
    <x v="3"/>
    <x v="7"/>
    <s v="2021/10/03"/>
    <d v="2021-10-03T00:00:00"/>
    <x v="489"/>
    <s v="Medio"/>
    <s v="Medium"/>
    <n v="46.937330945227011"/>
    <x v="10"/>
    <s v="Teléfono"/>
    <s v="Phone"/>
    <b v="0"/>
    <s v="No"/>
    <s v="Gaming"/>
    <x v="1"/>
    <s v="Medium"/>
    <n v="0.53846153846153844"/>
    <x v="0"/>
    <x v="1"/>
  </r>
  <r>
    <s v="3530-RNKM"/>
    <x v="0"/>
    <n v="10"/>
    <x v="1"/>
    <x v="2"/>
    <n v="1"/>
    <s v="Yes"/>
    <n v="0"/>
    <s v="DC"/>
    <s v="Hombre"/>
    <s v="Male"/>
    <x v="10"/>
    <s v="No"/>
    <s v="No"/>
    <x v="1"/>
    <n v="3"/>
    <x v="0"/>
    <x v="0"/>
    <s v="direct debit"/>
    <n v="23"/>
    <x v="1"/>
    <n v="23"/>
    <n v="223"/>
    <x v="0"/>
    <x v="0"/>
    <s v="2022/02/19"/>
    <d v="2022-02-19T00:00:00"/>
    <x v="1105"/>
    <s v="Alto"/>
    <s v="High"/>
    <n v="19.534404606022161"/>
    <x v="10"/>
    <s v="Email"/>
    <s v="Email"/>
    <b v="0"/>
    <s v="No"/>
    <s v="Running"/>
    <x v="0"/>
    <s v="Medium"/>
    <n v="0.7"/>
    <x v="0"/>
    <x v="0"/>
  </r>
  <r>
    <s v="0640-LNBK"/>
    <x v="0"/>
    <n v="1"/>
    <x v="1"/>
    <x v="1"/>
    <n v="1"/>
    <s v="Yes"/>
    <n v="0"/>
    <s v="OK"/>
    <s v="Hombre"/>
    <s v="Male"/>
    <x v="61"/>
    <s v="No"/>
    <s v="Yes"/>
    <x v="0"/>
    <n v="0"/>
    <x v="0"/>
    <x v="1"/>
    <s v="direct debit"/>
    <n v="29"/>
    <x v="1"/>
    <n v="29"/>
    <n v="29"/>
    <x v="0"/>
    <x v="0"/>
    <s v="2022-12-20"/>
    <d v="2022-12-20T00:00:00"/>
    <x v="588"/>
    <s v="Alto"/>
    <s v="High"/>
    <n v="24.52560997104262"/>
    <x v="3"/>
    <s v="SMS"/>
    <s v="SMS"/>
    <b v="1"/>
    <s v="Yes"/>
    <s v="Gaming"/>
    <x v="0"/>
    <s v="Medium"/>
    <n v="6"/>
    <x v="0"/>
    <x v="1"/>
  </r>
  <r>
    <s v="3900-UXRO"/>
    <x v="0"/>
    <n v="11"/>
    <x v="1"/>
    <x v="7"/>
    <n v="1"/>
    <s v="Yes"/>
    <n v="0"/>
    <s v="NE"/>
    <s v="Hombre"/>
    <s v="Male"/>
    <x v="54"/>
    <s v="No"/>
    <s v="Yes"/>
    <x v="0"/>
    <n v="0"/>
    <x v="0"/>
    <x v="2"/>
    <s v="CREDIT CARD"/>
    <n v="37"/>
    <x v="0"/>
    <n v="37"/>
    <n v="419"/>
    <x v="0"/>
    <x v="0"/>
    <s v="2022/09/21"/>
    <d v="2022-09-21T00:00:00"/>
    <x v="1244"/>
    <s v="Medio"/>
    <s v="Medium"/>
    <n v="32.899354891428523"/>
    <x v="4"/>
    <s v="Teléfono"/>
    <s v="Phone"/>
    <b v="0"/>
    <s v="No"/>
    <s v="Reading"/>
    <x v="1"/>
    <s v="Low"/>
    <n v="9.0909090909090912E-2"/>
    <x v="0"/>
    <x v="1"/>
  </r>
  <r>
    <s v="8768-XIHT"/>
    <x v="0"/>
    <n v="56"/>
    <x v="1"/>
    <x v="0"/>
    <n v="0"/>
    <s v="No"/>
    <n v="0"/>
    <s v="OH"/>
    <s v="Female"/>
    <s v="Female"/>
    <x v="45"/>
    <s v="No"/>
    <s v="No"/>
    <x v="0"/>
    <n v="0"/>
    <x v="0"/>
    <x v="2"/>
    <s v="direct debit"/>
    <n v="13"/>
    <x v="1"/>
    <n v="13"/>
    <n v="722"/>
    <x v="0"/>
    <x v="0"/>
    <s v="2023/03/15"/>
    <d v="2023-03-15T00:00:00"/>
    <x v="70"/>
    <s v="Alto"/>
    <s v="High"/>
    <n v="14.762766560478831"/>
    <x v="1"/>
    <s v="Email"/>
    <s v="Email"/>
    <b v="0"/>
    <s v="No"/>
    <s v="Cooking"/>
    <x v="0"/>
    <s v="High"/>
    <n v="0.17857142857142858"/>
    <x v="0"/>
    <x v="0"/>
  </r>
  <r>
    <s v="2491-OLNY"/>
    <x v="0"/>
    <n v="65"/>
    <x v="1"/>
    <x v="2"/>
    <n v="1"/>
    <s v="Yes"/>
    <n v="0"/>
    <s v="WV"/>
    <s v="Hombre"/>
    <s v="Male"/>
    <x v="8"/>
    <s v="Yes"/>
    <s v="No"/>
    <x v="1"/>
    <n v="2"/>
    <x v="1"/>
    <x v="0"/>
    <s v="direct debit"/>
    <n v="26"/>
    <x v="1"/>
    <n v="26"/>
    <n v="1720"/>
    <x v="0"/>
    <x v="0"/>
    <s v="2022/10/27"/>
    <d v="2022-10-27T00:00:00"/>
    <x v="801"/>
    <s v="Alto"/>
    <s v="High"/>
    <n v="23.44743870673982"/>
    <x v="3"/>
    <s v="Teléfono"/>
    <s v="Phone"/>
    <b v="1"/>
    <s v="Yes"/>
    <s v="Gaming"/>
    <x v="0"/>
    <s v="Medium"/>
    <n v="9.2307692307692313E-2"/>
    <x v="0"/>
    <x v="2"/>
  </r>
  <r>
    <s v="2445-OVKL"/>
    <x v="0"/>
    <n v="67"/>
    <x v="1"/>
    <x v="1"/>
    <n v="1"/>
    <s v="Yes"/>
    <n v="0"/>
    <s v="WV"/>
    <s v="Hombre"/>
    <s v="Male"/>
    <x v="31"/>
    <s v="No"/>
    <s v="No"/>
    <x v="0"/>
    <n v="0"/>
    <x v="0"/>
    <x v="2"/>
    <s v="direct debit"/>
    <n v="46"/>
    <x v="1"/>
    <n v="46"/>
    <n v="3131"/>
    <x v="0"/>
    <x v="0"/>
    <s v="2023/12/25"/>
    <d v="2023-12-25T00:00:00"/>
    <x v="1359"/>
    <s v="Bajo"/>
    <s v="Low"/>
    <n v="41.45826565380721"/>
    <x v="1"/>
    <s v="SMS"/>
    <s v="SMS"/>
    <b v="0"/>
    <s v="No"/>
    <s v="Cooking"/>
    <x v="1"/>
    <s v="High"/>
    <n v="0.14925373134328357"/>
    <x v="0"/>
    <x v="0"/>
  </r>
  <r>
    <s v="1353-YRZS"/>
    <x v="0"/>
    <n v="66"/>
    <x v="3"/>
    <x v="0"/>
    <n v="1"/>
    <s v="Yes"/>
    <n v="0"/>
    <s v="NM"/>
    <s v="Hombre"/>
    <s v="Male"/>
    <x v="4"/>
    <s v="No"/>
    <s v="No"/>
    <x v="0"/>
    <n v="0"/>
    <x v="0"/>
    <x v="1"/>
    <s v="CREDIT CARD"/>
    <n v="29"/>
    <x v="0"/>
    <n v="29"/>
    <n v="1897"/>
    <x v="0"/>
    <x v="0"/>
    <s v="2020-04-22"/>
    <d v="2020-04-22T00:00:00"/>
    <x v="1360"/>
    <s v="Bajo"/>
    <s v="Low"/>
    <n v="25.15373747298656"/>
    <x v="8"/>
    <s v="Email"/>
    <s v="Email"/>
    <b v="0"/>
    <s v="No"/>
    <s v="Running"/>
    <x v="0"/>
    <s v="High"/>
    <n v="0.13636363636363635"/>
    <x v="0"/>
    <x v="0"/>
  </r>
  <r>
    <s v="8628-WWJH"/>
    <x v="1"/>
    <n v="16"/>
    <x v="5"/>
    <x v="3"/>
    <n v="0"/>
    <s v="No"/>
    <n v="0"/>
    <s v="IA"/>
    <s v="Female"/>
    <s v="Female"/>
    <x v="26"/>
    <s v="No"/>
    <s v="No"/>
    <x v="0"/>
    <n v="0"/>
    <x v="0"/>
    <x v="0"/>
    <s v="direct debit"/>
    <n v="54"/>
    <x v="1"/>
    <n v="54"/>
    <n v="873"/>
    <x v="2"/>
    <x v="5"/>
    <s v="2022-04-06"/>
    <d v="2022-04-06T00:00:00"/>
    <x v="83"/>
    <s v="Medio"/>
    <s v="Medium"/>
    <n v="64.644089016567449"/>
    <x v="9"/>
    <s v="Email"/>
    <s v="Email"/>
    <b v="0"/>
    <s v="No"/>
    <s v="Reading"/>
    <x v="2"/>
    <s v="Medium"/>
    <n v="0.3125"/>
    <x v="0"/>
    <x v="0"/>
  </r>
  <r>
    <s v="0182-NZEW"/>
    <x v="0"/>
    <n v="44"/>
    <x v="1"/>
    <x v="12"/>
    <n v="1"/>
    <s v="Yes"/>
    <n v="0"/>
    <s v="WA"/>
    <s v="Hombre"/>
    <s v="Male"/>
    <x v="30"/>
    <s v="No"/>
    <s v="Yes"/>
    <x v="0"/>
    <n v="0"/>
    <x v="1"/>
    <x v="2"/>
    <s v="direct debit"/>
    <n v="35"/>
    <x v="1"/>
    <n v="35"/>
    <n v="1562"/>
    <x v="0"/>
    <x v="0"/>
    <s v="2022/09/02"/>
    <d v="2022-09-02T00:00:00"/>
    <x v="1231"/>
    <s v="Medio"/>
    <s v="Medium"/>
    <n v="30.892722738284832"/>
    <x v="10"/>
    <s v="Email"/>
    <s v="Email"/>
    <b v="1"/>
    <s v="Yes"/>
    <s v="Gaming"/>
    <x v="1"/>
    <s v="Medium"/>
    <n v="0.15909090909090909"/>
    <x v="0"/>
    <x v="1"/>
  </r>
  <r>
    <s v="8967-ZTRX"/>
    <x v="1"/>
    <n v="31"/>
    <x v="5"/>
    <x v="7"/>
    <n v="1"/>
    <s v="Yes"/>
    <n v="0"/>
    <s v="VT"/>
    <s v="Hombre"/>
    <s v="Male"/>
    <x v="60"/>
    <s v="No"/>
    <s v="Yes"/>
    <x v="0"/>
    <n v="0"/>
    <x v="0"/>
    <x v="0"/>
    <s v="direct debit"/>
    <n v="48"/>
    <x v="1"/>
    <n v="48"/>
    <n v="1478"/>
    <x v="3"/>
    <x v="7"/>
    <s v="2023-12-03"/>
    <d v="2023-12-03T00:00:00"/>
    <x v="504"/>
    <s v="Bajo"/>
    <s v="Low"/>
    <n v="44.099134402365848"/>
    <x v="3"/>
    <s v="Email"/>
    <s v="Email"/>
    <b v="1"/>
    <s v="Yes"/>
    <s v="Running"/>
    <x v="1"/>
    <s v="Medium"/>
    <n v="0.19354838709677419"/>
    <x v="0"/>
    <x v="1"/>
  </r>
  <r>
    <s v="1068-ERNO"/>
    <x v="0"/>
    <n v="1"/>
    <x v="1"/>
    <x v="4"/>
    <n v="1"/>
    <s v="Yes"/>
    <n v="0"/>
    <s v="RI"/>
    <s v="Female"/>
    <s v="Female"/>
    <x v="31"/>
    <s v="No"/>
    <s v="No"/>
    <x v="0"/>
    <n v="0"/>
    <x v="0"/>
    <x v="0"/>
    <s v="direct debit"/>
    <n v="36"/>
    <x v="1"/>
    <n v="36"/>
    <n v="36"/>
    <x v="0"/>
    <x v="0"/>
    <s v="2021/03/08"/>
    <d v="2021-03-08T00:00:00"/>
    <x v="817"/>
    <s v="Alto"/>
    <s v="High"/>
    <n v="42.685650462937708"/>
    <x v="9"/>
    <s v="SMS"/>
    <s v="SMS"/>
    <b v="1"/>
    <s v="Yes"/>
    <s v="Cooking"/>
    <x v="1"/>
    <s v="Medium"/>
    <n v="5"/>
    <x v="0"/>
    <x v="0"/>
  </r>
  <r>
    <s v="6461-PUKX"/>
    <x v="0"/>
    <n v="15"/>
    <x v="2"/>
    <x v="4"/>
    <n v="1"/>
    <s v="Yes"/>
    <n v="0"/>
    <s v="WV"/>
    <s v="Female"/>
    <s v="Female"/>
    <x v="61"/>
    <s v="No"/>
    <s v="Yes"/>
    <x v="0"/>
    <n v="0"/>
    <x v="0"/>
    <x v="2"/>
    <s v="direct debit"/>
    <n v="30"/>
    <x v="1"/>
    <n v="30"/>
    <n v="438"/>
    <x v="0"/>
    <x v="0"/>
    <s v="2021/04/07"/>
    <d v="2021-04-07T00:00:00"/>
    <x v="1323"/>
    <s v="Alto"/>
    <s v="High"/>
    <n v="26.51248526640487"/>
    <x v="0"/>
    <s v="Email"/>
    <s v="Email"/>
    <b v="1"/>
    <s v="Yes"/>
    <s v="Running"/>
    <x v="0"/>
    <s v="Low"/>
    <n v="0"/>
    <x v="0"/>
    <x v="1"/>
  </r>
  <r>
    <s v="5488-TQKO"/>
    <x v="1"/>
    <n v="1"/>
    <x v="2"/>
    <x v="25"/>
    <n v="1"/>
    <s v="Yes"/>
    <n v="0"/>
    <s v="NM"/>
    <s v="Female"/>
    <s v="Female"/>
    <x v="22"/>
    <s v="Yes"/>
    <s v="No"/>
    <x v="1"/>
    <n v="3"/>
    <x v="0"/>
    <x v="0"/>
    <s v="direct debit"/>
    <n v="12"/>
    <x v="1"/>
    <n v="12"/>
    <n v="12"/>
    <x v="3"/>
    <x v="7"/>
    <s v="2022-04-19"/>
    <d v="2022-04-19T00:00:00"/>
    <x v="331"/>
    <s v="Alto"/>
    <s v="High"/>
    <n v="11.194518705940711"/>
    <x v="2"/>
    <s v="Email"/>
    <s v="Email"/>
    <b v="1"/>
    <s v="Yes"/>
    <s v="Cooking"/>
    <x v="0"/>
    <s v="Medium"/>
    <n v="4"/>
    <x v="2"/>
    <x v="2"/>
  </r>
  <r>
    <s v="3673-MCWM"/>
    <x v="1"/>
    <n v="13"/>
    <x v="5"/>
    <x v="6"/>
    <n v="0"/>
    <s v="No"/>
    <n v="54"/>
    <s v="GA"/>
    <s v="Female"/>
    <s v="Female"/>
    <x v="66"/>
    <s v="No"/>
    <s v="Yes"/>
    <x v="0"/>
    <n v="0"/>
    <x v="0"/>
    <x v="0"/>
    <s v="direct debit"/>
    <n v="42"/>
    <x v="1"/>
    <n v="42"/>
    <n v="546"/>
    <x v="5"/>
    <x v="18"/>
    <s v="2023/09/06"/>
    <d v="2023-09-06T00:00:00"/>
    <x v="93"/>
    <s v="Bajo"/>
    <s v="Low"/>
    <n v="47.797833362882272"/>
    <x v="1"/>
    <s v="Teléfono"/>
    <s v="Phone"/>
    <b v="1"/>
    <s v="Yes"/>
    <s v="Running"/>
    <x v="1"/>
    <s v="High"/>
    <n v="0.76923076923076927"/>
    <x v="0"/>
    <x v="1"/>
  </r>
  <r>
    <s v="5725-EIGQ"/>
    <x v="1"/>
    <n v="17"/>
    <x v="5"/>
    <x v="9"/>
    <n v="1"/>
    <s v="Yes"/>
    <n v="0"/>
    <s v="WI"/>
    <s v="Female"/>
    <s v="Female"/>
    <x v="27"/>
    <s v="No"/>
    <s v="Yes"/>
    <x v="0"/>
    <n v="0"/>
    <x v="1"/>
    <x v="0"/>
    <s v="direct debit"/>
    <n v="39"/>
    <x v="1"/>
    <n v="39"/>
    <n v="661"/>
    <x v="1"/>
    <x v="8"/>
    <s v="2021/11/17"/>
    <d v="2021-11-17T00:00:00"/>
    <x v="818"/>
    <s v="Bajo"/>
    <s v="Low"/>
    <n v="34.205289993558168"/>
    <x v="7"/>
    <s v="SMS"/>
    <s v="SMS"/>
    <b v="0"/>
    <s v="No"/>
    <s v="Reading"/>
    <x v="1"/>
    <s v="Low"/>
    <n v="0.11764705882352941"/>
    <x v="0"/>
    <x v="1"/>
  </r>
  <r>
    <s v="2905-EXND"/>
    <x v="0"/>
    <n v="23"/>
    <x v="1"/>
    <x v="24"/>
    <n v="1"/>
    <s v="Yes"/>
    <n v="0"/>
    <s v="ND"/>
    <s v="Female"/>
    <s v="Female"/>
    <x v="6"/>
    <s v="No"/>
    <s v="Yes"/>
    <x v="1"/>
    <n v="6"/>
    <x v="0"/>
    <x v="1"/>
    <s v="direct debit"/>
    <n v="21"/>
    <x v="1"/>
    <n v="21"/>
    <n v="478"/>
    <x v="0"/>
    <x v="0"/>
    <s v="2022-12-05"/>
    <d v="2022-12-05T00:00:00"/>
    <x v="1301"/>
    <s v="Bajo"/>
    <s v="Low"/>
    <n v="18.87253657186525"/>
    <x v="4"/>
    <s v="Teléfono"/>
    <s v="Phone"/>
    <b v="0"/>
    <s v="No"/>
    <s v="Gaming"/>
    <x v="0"/>
    <s v="Low"/>
    <n v="4.3478260869565216E-2"/>
    <x v="2"/>
    <x v="0"/>
  </r>
  <r>
    <s v="9096-ZWMC"/>
    <x v="0"/>
    <n v="45"/>
    <x v="1"/>
    <x v="13"/>
    <n v="1"/>
    <s v="Yes"/>
    <n v="0"/>
    <s v="PA"/>
    <s v="Female"/>
    <s v="Female"/>
    <x v="60"/>
    <s v="No"/>
    <s v="Yes"/>
    <x v="1"/>
    <n v="4"/>
    <x v="0"/>
    <x v="2"/>
    <s v="direct debit"/>
    <n v="53"/>
    <x v="1"/>
    <n v="53"/>
    <n v="2405"/>
    <x v="0"/>
    <x v="0"/>
    <s v="2023-09-05"/>
    <d v="2023-09-05T00:00:00"/>
    <x v="1276"/>
    <s v="Bajo"/>
    <s v="Low"/>
    <n v="43.04897061658103"/>
    <x v="8"/>
    <s v="SMS"/>
    <s v="SMS"/>
    <b v="0"/>
    <s v="No"/>
    <s v="Reading"/>
    <x v="1"/>
    <s v="High"/>
    <n v="0.2"/>
    <x v="0"/>
    <x v="1"/>
  </r>
  <r>
    <s v="6582-NRSQ"/>
    <x v="0"/>
    <n v="71"/>
    <x v="1"/>
    <x v="2"/>
    <n v="1"/>
    <s v="Yes"/>
    <n v="0"/>
    <s v="KS"/>
    <s v="Female"/>
    <s v="Female"/>
    <x v="21"/>
    <s v="No"/>
    <s v="No"/>
    <x v="1"/>
    <n v="3"/>
    <x v="1"/>
    <x v="2"/>
    <s v="direct debit"/>
    <n v="38"/>
    <x v="1"/>
    <n v="38"/>
    <n v="2709"/>
    <x v="0"/>
    <x v="0"/>
    <s v="2023-08-01"/>
    <d v="2023-08-01T00:00:00"/>
    <x v="734"/>
    <s v="Medio"/>
    <s v="Medium"/>
    <n v="44.61174179358575"/>
    <x v="9"/>
    <s v="Teléfono"/>
    <s v="Phone"/>
    <b v="0"/>
    <s v="No"/>
    <s v="Cooking"/>
    <x v="1"/>
    <s v="Medium"/>
    <n v="7.0422535211267609E-2"/>
    <x v="0"/>
    <x v="0"/>
  </r>
  <r>
    <s v="1706-WBUH"/>
    <x v="0"/>
    <n v="10"/>
    <x v="1"/>
    <x v="0"/>
    <n v="0"/>
    <s v="No"/>
    <n v="0"/>
    <s v="RI"/>
    <s v="Hombre"/>
    <s v="Male"/>
    <x v="33"/>
    <s v="Yes"/>
    <s v="No"/>
    <x v="1"/>
    <n v="5"/>
    <x v="0"/>
    <x v="0"/>
    <s v="CREDIT CARD"/>
    <n v="12"/>
    <x v="0"/>
    <n v="12"/>
    <n v="120"/>
    <x v="0"/>
    <x v="0"/>
    <s v="2023-12-29"/>
    <d v="2023-12-29T00:00:00"/>
    <x v="611"/>
    <s v="Alto"/>
    <s v="High"/>
    <n v="13.856695981046441"/>
    <x v="6"/>
    <s v="SMS"/>
    <s v="SMS"/>
    <b v="1"/>
    <s v="Yes"/>
    <s v="Cooking"/>
    <x v="0"/>
    <s v="High"/>
    <n v="0.8"/>
    <x v="0"/>
    <x v="2"/>
  </r>
  <r>
    <s v="8703-VUUT"/>
    <x v="1"/>
    <n v="24"/>
    <x v="2"/>
    <x v="13"/>
    <n v="1"/>
    <s v="Yes"/>
    <n v="0"/>
    <s v="MS"/>
    <s v="Hombre"/>
    <s v="Male"/>
    <x v="14"/>
    <s v="No"/>
    <s v="No"/>
    <x v="0"/>
    <n v="0"/>
    <x v="1"/>
    <x v="0"/>
    <s v="direct debit"/>
    <n v="47"/>
    <x v="1"/>
    <n v="47"/>
    <n v="1124"/>
    <x v="4"/>
    <x v="9"/>
    <s v="2023-12-12"/>
    <d v="2023-12-12T00:00:00"/>
    <x v="180"/>
    <s v="Alto"/>
    <s v="High"/>
    <n v="44.824406918497139"/>
    <x v="8"/>
    <s v="Email"/>
    <s v="Email"/>
    <b v="1"/>
    <s v="Yes"/>
    <s v="Reading"/>
    <x v="1"/>
    <s v="High"/>
    <n v="0.375"/>
    <x v="0"/>
    <x v="0"/>
  </r>
  <r>
    <s v="6956-OICJ"/>
    <x v="0"/>
    <n v="28"/>
    <x v="1"/>
    <x v="0"/>
    <n v="0"/>
    <s v="No"/>
    <n v="0"/>
    <s v="KY"/>
    <s v="Female"/>
    <s v="Female"/>
    <x v="4"/>
    <s v="No"/>
    <s v="No"/>
    <x v="1"/>
    <n v="2"/>
    <x v="0"/>
    <x v="2"/>
    <s v="CREDIT CARD"/>
    <n v="10"/>
    <x v="0"/>
    <n v="10"/>
    <n v="289"/>
    <x v="0"/>
    <x v="0"/>
    <s v="2020-11-08"/>
    <d v="2020-11-08T00:00:00"/>
    <x v="539"/>
    <s v="Medio"/>
    <s v="Medium"/>
    <n v="9.3040045021561379"/>
    <x v="6"/>
    <s v="Email"/>
    <s v="Email"/>
    <b v="0"/>
    <s v="No"/>
    <s v="Reading"/>
    <x v="0"/>
    <s v="High"/>
    <n v="0.2857142857142857"/>
    <x v="0"/>
    <x v="0"/>
  </r>
  <r>
    <s v="5935-NUKQ"/>
    <x v="0"/>
    <n v="72"/>
    <x v="1"/>
    <x v="18"/>
    <n v="1"/>
    <s v="Yes"/>
    <n v="0"/>
    <s v="MS"/>
    <s v="Hombre"/>
    <s v="Male"/>
    <x v="33"/>
    <s v="Yes"/>
    <s v="No"/>
    <x v="1"/>
    <n v="5"/>
    <x v="1"/>
    <x v="2"/>
    <s v="direct debit"/>
    <n v="40"/>
    <x v="1"/>
    <n v="40"/>
    <n v="2886"/>
    <x v="0"/>
    <x v="0"/>
    <s v="2021/01/20"/>
    <d v="2021-01-20T00:00:00"/>
    <x v="590"/>
    <s v="Medio"/>
    <s v="Medium"/>
    <n v="42.006573285011378"/>
    <x v="9"/>
    <s v="Teléfono"/>
    <s v="Phone"/>
    <b v="0"/>
    <s v="No"/>
    <s v="Gaming"/>
    <x v="1"/>
    <s v="Medium"/>
    <n v="6.9444444444444448E-2"/>
    <x v="0"/>
    <x v="2"/>
  </r>
  <r>
    <s v="9776-JHCF"/>
    <x v="1"/>
    <n v="10"/>
    <x v="5"/>
    <x v="2"/>
    <n v="1"/>
    <s v="Yes"/>
    <n v="0"/>
    <s v="ND"/>
    <s v="Female"/>
    <s v="Female"/>
    <x v="21"/>
    <s v="No"/>
    <s v="No"/>
    <x v="0"/>
    <n v="0"/>
    <x v="0"/>
    <x v="0"/>
    <s v="direct debit"/>
    <n v="59"/>
    <x v="1"/>
    <n v="59"/>
    <n v="580"/>
    <x v="3"/>
    <x v="7"/>
    <s v="2021/09/10"/>
    <d v="2021-09-10T00:00:00"/>
    <x v="136"/>
    <s v="Bajo"/>
    <s v="Low"/>
    <n v="66.28682297643293"/>
    <x v="3"/>
    <s v="Email"/>
    <s v="Email"/>
    <b v="1"/>
    <s v="Yes"/>
    <s v="Reading"/>
    <x v="2"/>
    <s v="Medium"/>
    <n v="0.6"/>
    <x v="0"/>
    <x v="0"/>
  </r>
  <r>
    <s v="8199-QWBH"/>
    <x v="1"/>
    <n v="2"/>
    <x v="5"/>
    <x v="17"/>
    <n v="1"/>
    <s v="Yes"/>
    <n v="0"/>
    <s v="NH"/>
    <s v="Female"/>
    <s v="Female"/>
    <x v="22"/>
    <s v="Yes"/>
    <s v="No"/>
    <x v="0"/>
    <n v="0"/>
    <x v="0"/>
    <x v="0"/>
    <s v="direct debit"/>
    <n v="33"/>
    <x v="1"/>
    <n v="33"/>
    <n v="71"/>
    <x v="1"/>
    <x v="8"/>
    <s v="2020/09/05"/>
    <d v="2020-09-05T00:00:00"/>
    <x v="622"/>
    <s v="Alto"/>
    <s v="High"/>
    <n v="34.868775196662902"/>
    <x v="6"/>
    <s v="Email"/>
    <s v="Email"/>
    <b v="0"/>
    <s v="No"/>
    <s v="Reading"/>
    <x v="1"/>
    <s v="High"/>
    <n v="4"/>
    <x v="2"/>
    <x v="2"/>
  </r>
  <r>
    <s v="0323-DAFB"/>
    <x v="1"/>
    <n v="68"/>
    <x v="2"/>
    <x v="4"/>
    <n v="1"/>
    <s v="Yes"/>
    <n v="0"/>
    <s v="UT"/>
    <s v="Hombre"/>
    <s v="Male"/>
    <x v="30"/>
    <s v="No"/>
    <s v="Yes"/>
    <x v="0"/>
    <n v="0"/>
    <x v="1"/>
    <x v="2"/>
    <s v="direct debit"/>
    <n v="59"/>
    <x v="1"/>
    <n v="59"/>
    <n v="3971"/>
    <x v="3"/>
    <x v="1"/>
    <s v="2023-04-20"/>
    <d v="2023-04-20T00:00:00"/>
    <x v="590"/>
    <s v="Alto"/>
    <s v="High"/>
    <n v="59.885900605376641"/>
    <x v="6"/>
    <s v="Email"/>
    <s v="Email"/>
    <b v="0"/>
    <s v="No"/>
    <s v="Running"/>
    <x v="1"/>
    <s v="High"/>
    <n v="0.11764705882352941"/>
    <x v="0"/>
    <x v="1"/>
  </r>
  <r>
    <s v="5063-TAAO"/>
    <x v="1"/>
    <n v="53"/>
    <x v="3"/>
    <x v="6"/>
    <n v="1"/>
    <s v="Yes"/>
    <n v="0"/>
    <s v="WI"/>
    <s v="Female"/>
    <s v="Female"/>
    <x v="32"/>
    <s v="Yes"/>
    <s v="No"/>
    <x v="0"/>
    <n v="0"/>
    <x v="0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Cooking"/>
    <x v="1"/>
    <s v="Medium"/>
    <n v="9.4339622641509441E-2"/>
    <x v="0"/>
    <x v="2"/>
  </r>
  <r>
    <s v="0065-HPMG"/>
    <x v="0"/>
    <n v="70"/>
    <x v="1"/>
    <x v="29"/>
    <n v="1"/>
    <s v="Yes"/>
    <n v="0"/>
    <s v="MD"/>
    <s v="Hombre"/>
    <s v="Male"/>
    <x v="7"/>
    <s v="No"/>
    <s v="No"/>
    <x v="1"/>
    <n v="5"/>
    <x v="1"/>
    <x v="2"/>
    <s v="direct debit"/>
    <n v="34"/>
    <x v="1"/>
    <n v="34"/>
    <n v="2419"/>
    <x v="0"/>
    <x v="0"/>
    <s v="2020/04/26"/>
    <d v="2020-04-26T00:00:00"/>
    <x v="1271"/>
    <s v="Alto"/>
    <s v="High"/>
    <n v="35.007510897982392"/>
    <x v="4"/>
    <s v="SMS"/>
    <s v="SMS"/>
    <b v="0"/>
    <s v="No"/>
    <s v="Reading"/>
    <x v="1"/>
    <s v="Low"/>
    <n v="1.4285714285714285E-2"/>
    <x v="2"/>
    <x v="0"/>
  </r>
  <r>
    <s v="9579-UNHI"/>
    <x v="0"/>
    <n v="2"/>
    <x v="1"/>
    <x v="18"/>
    <n v="1"/>
    <s v="Yes"/>
    <n v="0"/>
    <s v="SD"/>
    <s v="Hombre"/>
    <s v="Male"/>
    <x v="4"/>
    <s v="No"/>
    <s v="No"/>
    <x v="1"/>
    <n v="2"/>
    <x v="0"/>
    <x v="0"/>
    <s v="direct debit"/>
    <n v="34"/>
    <x v="1"/>
    <n v="34"/>
    <n v="64"/>
    <x v="0"/>
    <x v="0"/>
    <s v="2023/07/07"/>
    <d v="2023-07-07T00:00:00"/>
    <x v="1361"/>
    <s v="Bajo"/>
    <s v="Low"/>
    <n v="36.723422134718938"/>
    <x v="6"/>
    <s v="SMS"/>
    <s v="SMS"/>
    <b v="1"/>
    <s v="Yes"/>
    <s v="Cooking"/>
    <x v="1"/>
    <s v="High"/>
    <n v="4"/>
    <x v="0"/>
    <x v="0"/>
  </r>
  <r>
    <s v="1896-NNMD"/>
    <x v="0"/>
    <n v="53"/>
    <x v="1"/>
    <x v="17"/>
    <n v="1"/>
    <s v="Yes"/>
    <n v="0"/>
    <s v="MD"/>
    <s v="Female"/>
    <s v="Female"/>
    <x v="57"/>
    <s v="Yes"/>
    <s v="No"/>
    <x v="0"/>
    <n v="0"/>
    <x v="1"/>
    <x v="2"/>
    <s v="direct debit"/>
    <n v="51"/>
    <x v="1"/>
    <n v="51"/>
    <n v="2737"/>
    <x v="0"/>
    <x v="0"/>
    <s v="2020/03/07"/>
    <d v="2020-03-07T00:00:00"/>
    <x v="1301"/>
    <s v="Bajo"/>
    <s v="Low"/>
    <n v="45.129147906648903"/>
    <x v="1"/>
    <s v="Email"/>
    <s v="Email"/>
    <b v="1"/>
    <s v="Yes"/>
    <s v="Reading"/>
    <x v="1"/>
    <s v="High"/>
    <n v="0.18867924528301888"/>
    <x v="2"/>
    <x v="2"/>
  </r>
  <r>
    <s v="4861-ORBX"/>
    <x v="0"/>
    <n v="57"/>
    <x v="0"/>
    <x v="0"/>
    <n v="0"/>
    <s v="No"/>
    <n v="0"/>
    <s v="AZ"/>
    <s v="Female"/>
    <s v="Female"/>
    <x v="21"/>
    <s v="No"/>
    <s v="No"/>
    <x v="1"/>
    <n v="2"/>
    <x v="0"/>
    <x v="2"/>
    <s v="CREDIT CARD"/>
    <n v="7"/>
    <x v="0"/>
    <n v="7"/>
    <n v="424"/>
    <x v="0"/>
    <x v="0"/>
    <s v="2023-06-09"/>
    <d v="2023-06-09T00:00:00"/>
    <x v="842"/>
    <s v="Alto"/>
    <s v="High"/>
    <n v="6.4680667751718044"/>
    <x v="9"/>
    <s v="SMS"/>
    <s v="SMS"/>
    <b v="0"/>
    <s v="No"/>
    <s v="Gaming"/>
    <x v="0"/>
    <s v="Medium"/>
    <n v="8.771929824561403E-2"/>
    <x v="0"/>
    <x v="0"/>
  </r>
  <r>
    <s v="2877-PZOH"/>
    <x v="1"/>
    <n v="29"/>
    <x v="4"/>
    <x v="1"/>
    <n v="1"/>
    <s v="Yes"/>
    <n v="0"/>
    <s v="IL"/>
    <s v="Female"/>
    <s v="Female"/>
    <x v="64"/>
    <s v="No"/>
    <s v="Yes"/>
    <x v="0"/>
    <n v="0"/>
    <x v="0"/>
    <x v="0"/>
    <s v="direct debit"/>
    <n v="52"/>
    <x v="1"/>
    <n v="52"/>
    <n v="1517"/>
    <x v="3"/>
    <x v="7"/>
    <s v="2020-09-27"/>
    <d v="2020-09-27T00:00:00"/>
    <x v="381"/>
    <s v="Bajo"/>
    <s v="Low"/>
    <n v="60.382175857406601"/>
    <x v="8"/>
    <s v="SMS"/>
    <s v="SMS"/>
    <b v="1"/>
    <s v="Yes"/>
    <s v="Reading"/>
    <x v="2"/>
    <s v="High"/>
    <n v="0.31034482758620691"/>
    <x v="0"/>
    <x v="1"/>
  </r>
  <r>
    <s v="2951-WPVK"/>
    <x v="0"/>
    <n v="70"/>
    <x v="2"/>
    <x v="0"/>
    <n v="0"/>
    <s v="No"/>
    <n v="0"/>
    <s v="DC"/>
    <s v="Hombre"/>
    <s v="Male"/>
    <x v="16"/>
    <s v="No"/>
    <s v="No"/>
    <x v="1"/>
    <n v="2"/>
    <x v="0"/>
    <x v="2"/>
    <s v="CREDIT CARD"/>
    <n v="10"/>
    <x v="0"/>
    <n v="10"/>
    <n v="704"/>
    <x v="0"/>
    <x v="0"/>
    <s v="2023/08/03"/>
    <d v="2023-08-03T00:00:00"/>
    <x v="1148"/>
    <s v="Alto"/>
    <s v="High"/>
    <n v="10.095230818855439"/>
    <x v="9"/>
    <s v="SMS"/>
    <s v="SMS"/>
    <b v="0"/>
    <s v="No"/>
    <s v="Cooking"/>
    <x v="0"/>
    <s v="Medium"/>
    <n v="7.1428571428571425E-2"/>
    <x v="0"/>
    <x v="0"/>
  </r>
  <r>
    <s v="5016-IDJZ"/>
    <x v="1"/>
    <n v="25"/>
    <x v="1"/>
    <x v="4"/>
    <n v="1"/>
    <s v="Yes"/>
    <n v="0"/>
    <s v="MS"/>
    <s v="Hombre"/>
    <s v="Male"/>
    <x v="44"/>
    <s v="No"/>
    <s v="Yes"/>
    <x v="0"/>
    <n v="0"/>
    <x v="0"/>
    <x v="0"/>
    <s v="direct debit"/>
    <n v="26"/>
    <x v="1"/>
    <n v="26"/>
    <n v="636"/>
    <x v="1"/>
    <x v="6"/>
    <s v="2022/08/17"/>
    <d v="2022-08-17T00:00:00"/>
    <x v="1266"/>
    <s v="Medio"/>
    <s v="Medium"/>
    <n v="26.168060389564982"/>
    <x v="7"/>
    <s v="Email"/>
    <s v="Email"/>
    <b v="0"/>
    <s v="No"/>
    <s v="Gaming"/>
    <x v="0"/>
    <s v="Low"/>
    <n v="0.08"/>
    <x v="0"/>
    <x v="1"/>
  </r>
  <r>
    <s v="6049-NPFD"/>
    <x v="0"/>
    <n v="70"/>
    <x v="1"/>
    <x v="6"/>
    <n v="1"/>
    <s v="Yes"/>
    <n v="0"/>
    <s v="WV"/>
    <s v="Female"/>
    <s v="Female"/>
    <x v="7"/>
    <s v="No"/>
    <s v="No"/>
    <x v="1"/>
    <n v="3"/>
    <x v="1"/>
    <x v="2"/>
    <s v="direct debit"/>
    <n v="51"/>
    <x v="1"/>
    <n v="51"/>
    <n v="3590"/>
    <x v="0"/>
    <x v="0"/>
    <s v="2020-07-25"/>
    <d v="2020-07-25T00:00:00"/>
    <x v="1362"/>
    <s v="Alto"/>
    <s v="High"/>
    <n v="43.414185950965667"/>
    <x v="0"/>
    <s v="Teléfono"/>
    <s v="Phone"/>
    <b v="1"/>
    <s v="Yes"/>
    <s v="Running"/>
    <x v="1"/>
    <s v="Low"/>
    <n v="0"/>
    <x v="0"/>
    <x v="0"/>
  </r>
  <r>
    <s v="4608-ZHQJ"/>
    <x v="0"/>
    <n v="10"/>
    <x v="1"/>
    <x v="28"/>
    <n v="1"/>
    <s v="Yes"/>
    <n v="0"/>
    <s v="ND"/>
    <s v="Hombre"/>
    <s v="Male"/>
    <x v="37"/>
    <s v="Yes"/>
    <s v="No"/>
    <x v="0"/>
    <n v="0"/>
    <x v="0"/>
    <x v="0"/>
    <s v="CREDIT CARD"/>
    <n v="44"/>
    <x v="0"/>
    <n v="44"/>
    <n v="466"/>
    <x v="0"/>
    <x v="0"/>
    <s v="2023-12-30"/>
    <d v="2023-12-30T00:00:00"/>
    <x v="1299"/>
    <s v="Bajo"/>
    <s v="Low"/>
    <n v="43.332595770159791"/>
    <x v="3"/>
    <s v="Email"/>
    <s v="Email"/>
    <b v="1"/>
    <s v="Yes"/>
    <s v="Cooking"/>
    <x v="1"/>
    <s v="Medium"/>
    <n v="0.6"/>
    <x v="1"/>
    <x v="2"/>
  </r>
  <r>
    <s v="9766-MMQY"/>
    <x v="1"/>
    <n v="16"/>
    <x v="4"/>
    <x v="6"/>
    <n v="1"/>
    <s v="Yes"/>
    <n v="0"/>
    <s v="NC"/>
    <s v="Female"/>
    <s v="Female"/>
    <x v="14"/>
    <s v="No"/>
    <s v="No"/>
    <x v="0"/>
    <n v="0"/>
    <x v="1"/>
    <x v="0"/>
    <s v="CREDIT CARD"/>
    <n v="40"/>
    <x v="0"/>
    <n v="40"/>
    <n v="637"/>
    <x v="1"/>
    <x v="6"/>
    <s v="2023/04/29"/>
    <d v="2023-04-29T00:00:00"/>
    <x v="520"/>
    <s v="Alto"/>
    <s v="High"/>
    <n v="45.797251933870633"/>
    <x v="6"/>
    <s v="SMS"/>
    <s v="SMS"/>
    <b v="0"/>
    <s v="No"/>
    <s v="Running"/>
    <x v="1"/>
    <s v="High"/>
    <n v="0.5"/>
    <x v="0"/>
    <x v="0"/>
  </r>
  <r>
    <s v="8196-PBDU"/>
    <x v="0"/>
    <n v="60"/>
    <x v="1"/>
    <x v="4"/>
    <n v="1"/>
    <s v="Yes"/>
    <n v="0"/>
    <s v="OH"/>
    <s v="Hombre"/>
    <s v="Male"/>
    <x v="7"/>
    <s v="No"/>
    <s v="No"/>
    <x v="0"/>
    <n v="0"/>
    <x v="0"/>
    <x v="2"/>
    <s v="direct debit"/>
    <n v="25"/>
    <x v="1"/>
    <n v="25"/>
    <n v="1513"/>
    <x v="0"/>
    <x v="0"/>
    <s v="2023/05/07"/>
    <d v="2023-05-07T00:00:00"/>
    <x v="780"/>
    <s v="Medio"/>
    <s v="Medium"/>
    <n v="23.545206286940491"/>
    <x v="3"/>
    <s v="Teléfono"/>
    <s v="Phone"/>
    <b v="0"/>
    <s v="No"/>
    <s v="Running"/>
    <x v="0"/>
    <s v="Medium"/>
    <n v="0.1"/>
    <x v="0"/>
    <x v="0"/>
  </r>
  <r>
    <s v="7775-YLHX"/>
    <x v="0"/>
    <n v="24"/>
    <x v="1"/>
    <x v="2"/>
    <n v="0"/>
    <s v="No"/>
    <n v="37"/>
    <s v="RI"/>
    <s v="Hombre"/>
    <s v="Male"/>
    <x v="59"/>
    <s v="No"/>
    <s v="No"/>
    <x v="0"/>
    <n v="0"/>
    <x v="1"/>
    <x v="0"/>
    <s v="direct debit"/>
    <n v="30"/>
    <x v="1"/>
    <n v="30"/>
    <n v="732"/>
    <x v="0"/>
    <x v="0"/>
    <s v="2020/10/09"/>
    <d v="2020-10-09T00:00:00"/>
    <x v="74"/>
    <s v="Alto"/>
    <s v="High"/>
    <n v="34.985976023429338"/>
    <x v="5"/>
    <s v="SMS"/>
    <s v="SMS"/>
    <b v="0"/>
    <s v="No"/>
    <s v="Running"/>
    <x v="1"/>
    <s v="Medium"/>
    <n v="0.125"/>
    <x v="0"/>
    <x v="0"/>
  </r>
  <r>
    <s v="7820-ZAOQ"/>
    <x v="0"/>
    <n v="62"/>
    <x v="1"/>
    <x v="1"/>
    <n v="1"/>
    <s v="Yes"/>
    <n v="0"/>
    <s v="KS"/>
    <s v="Hombre"/>
    <s v="Male"/>
    <x v="15"/>
    <s v="No"/>
    <s v="No"/>
    <x v="1"/>
    <n v="2"/>
    <x v="1"/>
    <x v="1"/>
    <s v="CREDIT CARD"/>
    <n v="51"/>
    <x v="0"/>
    <n v="51"/>
    <n v="3152"/>
    <x v="0"/>
    <x v="0"/>
    <s v="2020/04/10"/>
    <d v="2020-04-10T00:00:00"/>
    <x v="1363"/>
    <s v="Alto"/>
    <s v="High"/>
    <n v="41.525360098169863"/>
    <x v="3"/>
    <s v="Teléfono"/>
    <s v="Phone"/>
    <b v="0"/>
    <s v="No"/>
    <s v="Reading"/>
    <x v="1"/>
    <s v="Medium"/>
    <n v="9.6774193548387094E-2"/>
    <x v="0"/>
    <x v="0"/>
  </r>
  <r>
    <s v="3966-MSPM"/>
    <x v="0"/>
    <n v="22"/>
    <x v="1"/>
    <x v="0"/>
    <n v="0"/>
    <s v="No"/>
    <n v="0"/>
    <s v="TN"/>
    <s v="Hombre"/>
    <s v="Male"/>
    <x v="19"/>
    <s v="No"/>
    <s v="No"/>
    <x v="1"/>
    <n v="3"/>
    <x v="0"/>
    <x v="2"/>
    <s v="CREDIT CARD"/>
    <n v="6"/>
    <x v="0"/>
    <n v="6"/>
    <n v="127"/>
    <x v="0"/>
    <x v="0"/>
    <s v="2022/04/23"/>
    <d v="2022-04-23T00:00:00"/>
    <x v="190"/>
    <s v="Medio"/>
    <s v="Medium"/>
    <n v="5.0232738881336134"/>
    <x v="8"/>
    <s v="Teléfono"/>
    <s v="Phone"/>
    <b v="0"/>
    <s v="No"/>
    <s v="Reading"/>
    <x v="0"/>
    <s v="High"/>
    <n v="0.40909090909090912"/>
    <x v="0"/>
    <x v="0"/>
  </r>
  <r>
    <s v="7990-ICSP"/>
    <x v="0"/>
    <n v="73"/>
    <x v="2"/>
    <x v="6"/>
    <n v="1"/>
    <s v="Yes"/>
    <n v="0"/>
    <s v="OR"/>
    <s v="Female"/>
    <s v="Female"/>
    <x v="20"/>
    <s v="Yes"/>
    <s v="No"/>
    <x v="0"/>
    <n v="0"/>
    <x v="0"/>
    <x v="2"/>
    <s v="CREDIT CARD"/>
    <n v="38"/>
    <x v="0"/>
    <n v="38"/>
    <n v="2798"/>
    <x v="0"/>
    <x v="0"/>
    <s v="2023/06/27"/>
    <d v="2023-06-27T00:00:00"/>
    <x v="991"/>
    <s v="Medio"/>
    <s v="Medium"/>
    <n v="36.764929792443468"/>
    <x v="5"/>
    <s v="Teléfono"/>
    <s v="Phone"/>
    <b v="0"/>
    <s v="No"/>
    <s v="Cooking"/>
    <x v="1"/>
    <s v="Medium"/>
    <n v="4.1095890410958902E-2"/>
    <x v="0"/>
    <x v="2"/>
  </r>
  <r>
    <s v="5189-SKIW"/>
    <x v="0"/>
    <n v="60"/>
    <x v="0"/>
    <x v="3"/>
    <n v="1"/>
    <s v="Yes"/>
    <n v="0"/>
    <s v="SC"/>
    <s v="Hombre"/>
    <s v="Male"/>
    <x v="3"/>
    <s v="No"/>
    <s v="No"/>
    <x v="0"/>
    <n v="0"/>
    <x v="0"/>
    <x v="1"/>
    <s v="CREDIT CARD"/>
    <n v="23"/>
    <x v="0"/>
    <n v="23"/>
    <n v="1393"/>
    <x v="0"/>
    <x v="0"/>
    <s v="2023-02-06"/>
    <d v="2023-02-06T00:00:00"/>
    <x v="1239"/>
    <s v="Bajo"/>
    <s v="Low"/>
    <n v="26.59709799559711"/>
    <x v="8"/>
    <s v="SMS"/>
    <s v="SMS"/>
    <b v="1"/>
    <s v="Yes"/>
    <s v="Cooking"/>
    <x v="0"/>
    <s v="High"/>
    <n v="0.15"/>
    <x v="0"/>
    <x v="0"/>
  </r>
  <r>
    <s v="1703-WYYX"/>
    <x v="0"/>
    <n v="69"/>
    <x v="2"/>
    <x v="29"/>
    <n v="1"/>
    <s v="Yes"/>
    <n v="0"/>
    <s v="RI"/>
    <s v="Female"/>
    <s v="Female"/>
    <x v="57"/>
    <s v="Yes"/>
    <s v="No"/>
    <x v="0"/>
    <n v="0"/>
    <x v="0"/>
    <x v="2"/>
    <s v="direct debit"/>
    <n v="38"/>
    <x v="1"/>
    <n v="38"/>
    <n v="2628"/>
    <x v="0"/>
    <x v="0"/>
    <s v="2020/10/10"/>
    <d v="2020-10-10T00:00:00"/>
    <x v="788"/>
    <s v="Medio"/>
    <s v="Medium"/>
    <n v="34.790779296799982"/>
    <x v="0"/>
    <s v="Email"/>
    <s v="Email"/>
    <b v="1"/>
    <s v="Yes"/>
    <s v="Gaming"/>
    <x v="1"/>
    <s v="Low"/>
    <n v="0"/>
    <x v="2"/>
    <x v="2"/>
  </r>
  <r>
    <s v="2179-ULXY"/>
    <x v="1"/>
    <n v="1"/>
    <x v="5"/>
    <x v="9"/>
    <n v="1"/>
    <s v="Yes"/>
    <n v="0"/>
    <s v="CT"/>
    <s v="Female"/>
    <s v="Female"/>
    <x v="64"/>
    <s v="No"/>
    <s v="Yes"/>
    <x v="0"/>
    <n v="0"/>
    <x v="0"/>
    <x v="0"/>
    <s v="PAPER CHECK"/>
    <n v="37"/>
    <x v="3"/>
    <n v="37"/>
    <n v="37"/>
    <x v="3"/>
    <x v="7"/>
    <s v="2020-04-24"/>
    <d v="2020-04-24T00:00:00"/>
    <x v="824"/>
    <s v="Bajo"/>
    <s v="Low"/>
    <n v="37.440221757965027"/>
    <x v="5"/>
    <s v="Email"/>
    <s v="Email"/>
    <b v="1"/>
    <s v="Yes"/>
    <s v="Gaming"/>
    <x v="1"/>
    <s v="Medium"/>
    <n v="3"/>
    <x v="0"/>
    <x v="1"/>
  </r>
  <r>
    <s v="7421-BIOB"/>
    <x v="0"/>
    <n v="16"/>
    <x v="1"/>
    <x v="0"/>
    <n v="0"/>
    <s v="No"/>
    <n v="0"/>
    <s v="AK"/>
    <s v="Female"/>
    <s v="Female"/>
    <x v="8"/>
    <s v="Yes"/>
    <s v="No"/>
    <x v="0"/>
    <n v="0"/>
    <x v="0"/>
    <x v="0"/>
    <s v="CREDIT CARD"/>
    <n v="7"/>
    <x v="0"/>
    <n v="7"/>
    <n v="115"/>
    <x v="0"/>
    <x v="0"/>
    <s v="2021/01/14"/>
    <d v="2021-01-14T00:00:00"/>
    <x v="155"/>
    <s v="Alto"/>
    <s v="High"/>
    <n v="8.119886249900846"/>
    <x v="1"/>
    <s v="Email"/>
    <s v="Email"/>
    <b v="1"/>
    <s v="Yes"/>
    <s v="Cooking"/>
    <x v="0"/>
    <s v="High"/>
    <n v="0.625"/>
    <x v="0"/>
    <x v="2"/>
  </r>
  <r>
    <s v="9066-LPPA"/>
    <x v="1"/>
    <n v="69"/>
    <x v="1"/>
    <x v="4"/>
    <n v="1"/>
    <s v="Yes"/>
    <n v="0"/>
    <s v="NJ"/>
    <s v="Hombre"/>
    <s v="Male"/>
    <x v="11"/>
    <s v="No"/>
    <s v="No"/>
    <x v="0"/>
    <n v="0"/>
    <x v="0"/>
    <x v="1"/>
    <s v="direct debit"/>
    <n v="68"/>
    <x v="1"/>
    <n v="68"/>
    <n v="4660"/>
    <x v="1"/>
    <x v="8"/>
    <s v="2023/01/06"/>
    <d v="2023-01-06T00:00:00"/>
    <x v="849"/>
    <s v="Medio"/>
    <s v="Medium"/>
    <n v="63.426262079904014"/>
    <x v="6"/>
    <s v="SMS"/>
    <s v="SMS"/>
    <b v="0"/>
    <s v="No"/>
    <s v="Cooking"/>
    <x v="2"/>
    <s v="High"/>
    <n v="0.11594202898550725"/>
    <x v="0"/>
    <x v="0"/>
  </r>
  <r>
    <s v="0029-FTVA"/>
    <x v="0"/>
    <n v="27"/>
    <x v="2"/>
    <x v="5"/>
    <n v="1"/>
    <s v="Yes"/>
    <n v="0"/>
    <s v="CT"/>
    <s v="Hombre"/>
    <s v="Male"/>
    <x v="16"/>
    <s v="No"/>
    <s v="No"/>
    <x v="0"/>
    <n v="0"/>
    <x v="0"/>
    <x v="1"/>
    <s v="direct debit"/>
    <n v="39"/>
    <x v="1"/>
    <n v="39"/>
    <n v="1047"/>
    <x v="0"/>
    <x v="0"/>
    <s v="2020-01-09"/>
    <d v="2020-01-09T00:00:00"/>
    <x v="393"/>
    <s v="Medio"/>
    <s v="Medium"/>
    <n v="38.22618686827326"/>
    <x v="8"/>
    <s v="SMS"/>
    <s v="SMS"/>
    <b v="1"/>
    <s v="Yes"/>
    <s v="Reading"/>
    <x v="1"/>
    <s v="High"/>
    <n v="0.33333333333333331"/>
    <x v="0"/>
    <x v="0"/>
  </r>
  <r>
    <s v="2562-HWYM"/>
    <x v="0"/>
    <n v="74"/>
    <x v="1"/>
    <x v="5"/>
    <n v="1"/>
    <s v="Yes"/>
    <n v="0"/>
    <s v="AZ"/>
    <s v="Hombre"/>
    <s v="Male"/>
    <x v="11"/>
    <s v="No"/>
    <s v="No"/>
    <x v="0"/>
    <n v="0"/>
    <x v="1"/>
    <x v="2"/>
    <s v="direct debit"/>
    <n v="44"/>
    <x v="1"/>
    <n v="44"/>
    <n v="3237"/>
    <x v="0"/>
    <x v="0"/>
    <s v="2021/03/10"/>
    <d v="2021-03-10T00:00:00"/>
    <x v="219"/>
    <s v="Bajo"/>
    <s v="Low"/>
    <n v="42.039743323595168"/>
    <x v="8"/>
    <s v="Teléfono"/>
    <s v="Phone"/>
    <b v="1"/>
    <s v="Yes"/>
    <s v="Cooking"/>
    <x v="1"/>
    <s v="High"/>
    <n v="0.12162162162162163"/>
    <x v="0"/>
    <x v="0"/>
  </r>
  <r>
    <s v="0148-PRYW"/>
    <x v="0"/>
    <n v="73"/>
    <x v="1"/>
    <x v="0"/>
    <n v="0"/>
    <s v="No"/>
    <n v="0"/>
    <s v="MO"/>
    <s v="Female"/>
    <s v="Female"/>
    <x v="57"/>
    <s v="Yes"/>
    <s v="No"/>
    <x v="1"/>
    <n v="2"/>
    <x v="0"/>
    <x v="2"/>
    <s v="CREDIT CARD"/>
    <n v="8"/>
    <x v="0"/>
    <n v="8"/>
    <n v="553"/>
    <x v="0"/>
    <x v="0"/>
    <s v="2021-11-04"/>
    <d v="2021-11-04T00:00:00"/>
    <x v="638"/>
    <s v="Bajo"/>
    <s v="Low"/>
    <n v="8.1033937247438761"/>
    <x v="6"/>
    <s v="SMS"/>
    <s v="SMS"/>
    <b v="0"/>
    <s v="No"/>
    <s v="Gaming"/>
    <x v="0"/>
    <s v="High"/>
    <n v="0.1095890410958904"/>
    <x v="0"/>
    <x v="2"/>
  </r>
  <r>
    <s v="9941-RAAJ"/>
    <x v="0"/>
    <n v="73"/>
    <x v="0"/>
    <x v="2"/>
    <n v="1"/>
    <s v="Yes"/>
    <n v="0"/>
    <s v="AL"/>
    <s v="Hombre"/>
    <s v="Male"/>
    <x v="28"/>
    <s v="No"/>
    <s v="No"/>
    <x v="1"/>
    <n v="5"/>
    <x v="1"/>
    <x v="2"/>
    <s v="CREDIT CARD"/>
    <n v="52"/>
    <x v="0"/>
    <n v="52"/>
    <n v="3783"/>
    <x v="0"/>
    <x v="0"/>
    <s v="2020/05/31"/>
    <d v="2020-05-31T00:00:00"/>
    <x v="919"/>
    <s v="Medio"/>
    <s v="Medium"/>
    <n v="57.914010434229311"/>
    <x v="10"/>
    <s v="Teléfono"/>
    <s v="Phone"/>
    <b v="0"/>
    <s v="No"/>
    <s v="Running"/>
    <x v="1"/>
    <s v="Medium"/>
    <n v="9.5890410958904104E-2"/>
    <x v="0"/>
    <x v="0"/>
  </r>
  <r>
    <s v="0564-OHTU"/>
    <x v="0"/>
    <n v="47"/>
    <x v="1"/>
    <x v="0"/>
    <n v="0"/>
    <s v="No"/>
    <n v="0"/>
    <s v="WA"/>
    <s v="Hombre"/>
    <s v="Male"/>
    <x v="40"/>
    <s v="Yes"/>
    <s v="No"/>
    <x v="0"/>
    <n v="0"/>
    <x v="0"/>
    <x v="1"/>
    <s v="direct debit"/>
    <n v="7"/>
    <x v="1"/>
    <n v="7"/>
    <n v="354"/>
    <x v="0"/>
    <x v="0"/>
    <s v="2021-05-25"/>
    <d v="2021-05-25T00:00:00"/>
    <x v="798"/>
    <s v="Alto"/>
    <s v="High"/>
    <n v="7.5502349842270089"/>
    <x v="8"/>
    <s v="Teléfono"/>
    <s v="Phone"/>
    <b v="0"/>
    <s v="No"/>
    <s v="Reading"/>
    <x v="0"/>
    <s v="High"/>
    <n v="0.19148936170212766"/>
    <x v="0"/>
    <x v="2"/>
  </r>
  <r>
    <s v="3423-IIWR"/>
    <x v="0"/>
    <n v="74"/>
    <x v="1"/>
    <x v="0"/>
    <n v="0"/>
    <s v="No"/>
    <n v="0"/>
    <s v="KS"/>
    <s v="Hombre"/>
    <s v="Male"/>
    <x v="9"/>
    <s v="No"/>
    <s v="No"/>
    <x v="0"/>
    <n v="0"/>
    <x v="0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Reading"/>
    <x v="0"/>
    <s v="Medium"/>
    <n v="9.45945945945946E-2"/>
    <x v="0"/>
    <x v="0"/>
  </r>
  <r>
    <s v="8924-QHIX"/>
    <x v="0"/>
    <n v="17"/>
    <x v="0"/>
    <x v="0"/>
    <n v="0"/>
    <s v="No"/>
    <n v="0"/>
    <s v="CO"/>
    <s v="Female"/>
    <s v="Female"/>
    <x v="22"/>
    <s v="Yes"/>
    <s v="No"/>
    <x v="0"/>
    <n v="0"/>
    <x v="0"/>
    <x v="0"/>
    <s v="CREDIT CARD"/>
    <n v="10"/>
    <x v="0"/>
    <n v="10"/>
    <n v="178"/>
    <x v="0"/>
    <x v="0"/>
    <s v="2021/06/21"/>
    <d v="2021-06-21T00:00:00"/>
    <x v="1338"/>
    <s v="Alto"/>
    <s v="High"/>
    <n v="9.2423298830088019"/>
    <x v="5"/>
    <s v="SMS"/>
    <s v="SMS"/>
    <b v="1"/>
    <s v="Yes"/>
    <s v="Gaming"/>
    <x v="0"/>
    <s v="Medium"/>
    <n v="0.17647058823529413"/>
    <x v="0"/>
    <x v="2"/>
  </r>
  <r>
    <s v="5764-RMWM"/>
    <x v="0"/>
    <n v="70"/>
    <x v="0"/>
    <x v="9"/>
    <n v="1"/>
    <s v="Yes"/>
    <n v="0"/>
    <s v="AL"/>
    <s v="Female"/>
    <s v="Female"/>
    <x v="59"/>
    <s v="No"/>
    <s v="No"/>
    <x v="0"/>
    <n v="0"/>
    <x v="1"/>
    <x v="2"/>
    <s v="CREDIT CARD"/>
    <n v="74"/>
    <x v="0"/>
    <n v="74"/>
    <n v="5187"/>
    <x v="0"/>
    <x v="0"/>
    <s v="2023-02-12"/>
    <d v="2023-02-12T00:00:00"/>
    <x v="1141"/>
    <s v="Alto"/>
    <s v="High"/>
    <n v="80.277773533587023"/>
    <x v="8"/>
    <s v="Email"/>
    <s v="Email"/>
    <b v="1"/>
    <s v="Yes"/>
    <s v="Running"/>
    <x v="2"/>
    <s v="High"/>
    <n v="0.12857142857142856"/>
    <x v="0"/>
    <x v="0"/>
  </r>
  <r>
    <s v="6001-MYAZ"/>
    <x v="0"/>
    <n v="46"/>
    <x v="0"/>
    <x v="0"/>
    <n v="0"/>
    <s v="No"/>
    <n v="0"/>
    <s v="TX"/>
    <s v="Female"/>
    <s v="Female"/>
    <x v="28"/>
    <s v="No"/>
    <s v="No"/>
    <x v="0"/>
    <n v="0"/>
    <x v="0"/>
    <x v="1"/>
    <s v="CREDIT CARD"/>
    <n v="8"/>
    <x v="0"/>
    <n v="8"/>
    <n v="372"/>
    <x v="0"/>
    <x v="0"/>
    <s v="2020-06-01"/>
    <d v="2020-06-01T00:00:00"/>
    <x v="1131"/>
    <s v="Medio"/>
    <s v="Medium"/>
    <n v="7.90521447594036"/>
    <x v="2"/>
    <s v="SMS"/>
    <s v="SMS"/>
    <b v="1"/>
    <s v="Yes"/>
    <s v="Running"/>
    <x v="0"/>
    <s v="Medium"/>
    <n v="8.6956521739130432E-2"/>
    <x v="0"/>
    <x v="0"/>
  </r>
  <r>
    <s v="7190-PDYI"/>
    <x v="1"/>
    <n v="46"/>
    <x v="4"/>
    <x v="7"/>
    <n v="1"/>
    <s v="Yes"/>
    <n v="0"/>
    <s v="MA"/>
    <s v="Hombre"/>
    <s v="Male"/>
    <x v="46"/>
    <s v="No"/>
    <s v="No"/>
    <x v="0"/>
    <n v="0"/>
    <x v="0"/>
    <x v="0"/>
    <s v="direct debit"/>
    <n v="15"/>
    <x v="1"/>
    <n v="15"/>
    <n v="702"/>
    <x v="2"/>
    <x v="2"/>
    <s v="2020-04-09"/>
    <d v="2020-04-09T00:00:00"/>
    <x v="838"/>
    <s v="Medio"/>
    <s v="Medium"/>
    <n v="15.286719489167259"/>
    <x v="10"/>
    <s v="Email"/>
    <s v="Email"/>
    <b v="1"/>
    <s v="Yes"/>
    <s v="Gaming"/>
    <x v="0"/>
    <s v="Medium"/>
    <n v="0.15217391304347827"/>
    <x v="0"/>
    <x v="0"/>
  </r>
  <r>
    <s v="0939-DEVI"/>
    <x v="0"/>
    <n v="31"/>
    <x v="1"/>
    <x v="0"/>
    <n v="0"/>
    <s v="No"/>
    <n v="0"/>
    <s v="OK"/>
    <s v="Hombre"/>
    <s v="Male"/>
    <x v="8"/>
    <s v="Yes"/>
    <s v="No"/>
    <x v="0"/>
    <n v="0"/>
    <x v="0"/>
    <x v="1"/>
    <s v="CREDIT CARD"/>
    <n v="11"/>
    <x v="0"/>
    <n v="11"/>
    <n v="345"/>
    <x v="0"/>
    <x v="0"/>
    <s v="2022-09-21"/>
    <d v="2022-09-21T00:00:00"/>
    <x v="635"/>
    <s v="Medio"/>
    <s v="Medium"/>
    <n v="10.294685063433199"/>
    <x v="4"/>
    <s v="SMS"/>
    <s v="SMS"/>
    <b v="1"/>
    <s v="Yes"/>
    <s v="Running"/>
    <x v="0"/>
    <s v="Low"/>
    <n v="3.2258064516129031E-2"/>
    <x v="0"/>
    <x v="2"/>
  </r>
  <r>
    <s v="5438-ZPWP"/>
    <x v="0"/>
    <n v="20"/>
    <x v="1"/>
    <x v="0"/>
    <n v="0"/>
    <s v="No"/>
    <n v="0"/>
    <s v="NM"/>
    <s v="Hombre"/>
    <s v="Male"/>
    <x v="40"/>
    <s v="Yes"/>
    <s v="No"/>
    <x v="0"/>
    <n v="0"/>
    <x v="0"/>
    <x v="1"/>
    <s v="CREDIT CARD"/>
    <n v="12"/>
    <x v="0"/>
    <n v="12"/>
    <n v="240"/>
    <x v="0"/>
    <x v="0"/>
    <s v="2021/06/19"/>
    <d v="2021-06-19T00:00:00"/>
    <x v="580"/>
    <s v="Medio"/>
    <s v="Medium"/>
    <n v="11.79388734803622"/>
    <x v="10"/>
    <s v="Teléfono"/>
    <s v="Phone"/>
    <b v="0"/>
    <s v="No"/>
    <s v="Gaming"/>
    <x v="0"/>
    <s v="Medium"/>
    <n v="0.35"/>
    <x v="0"/>
    <x v="2"/>
  </r>
  <r>
    <s v="8462-GGSB"/>
    <x v="0"/>
    <n v="24"/>
    <x v="1"/>
    <x v="0"/>
    <n v="0"/>
    <s v="No"/>
    <n v="0"/>
    <s v="NC"/>
    <s v="Hombre"/>
    <s v="Male"/>
    <x v="10"/>
    <s v="No"/>
    <s v="No"/>
    <x v="1"/>
    <n v="2"/>
    <x v="0"/>
    <x v="2"/>
    <s v="CREDIT CARD"/>
    <n v="6"/>
    <x v="0"/>
    <n v="6"/>
    <n v="150"/>
    <x v="0"/>
    <x v="0"/>
    <s v="2023/10/01"/>
    <d v="2023-10-01T00:00:00"/>
    <x v="113"/>
    <s v="Alto"/>
    <s v="High"/>
    <n v="6.4066258142248396"/>
    <x v="7"/>
    <s v="SMS"/>
    <s v="SMS"/>
    <b v="0"/>
    <s v="No"/>
    <s v="Cooking"/>
    <x v="0"/>
    <s v="Low"/>
    <n v="8.3333333333333329E-2"/>
    <x v="0"/>
    <x v="0"/>
  </r>
  <r>
    <s v="5882-CRFL"/>
    <x v="0"/>
    <n v="66"/>
    <x v="1"/>
    <x v="2"/>
    <n v="1"/>
    <s v="Yes"/>
    <n v="0"/>
    <s v="WA"/>
    <s v="Female"/>
    <s v="Female"/>
    <x v="25"/>
    <s v="No"/>
    <s v="No"/>
    <x v="0"/>
    <n v="0"/>
    <x v="1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Gaming"/>
    <x v="1"/>
    <s v="High"/>
    <n v="0.13636363636363635"/>
    <x v="0"/>
    <x v="0"/>
  </r>
  <r>
    <s v="6721-YPIJ"/>
    <x v="0"/>
    <n v="8"/>
    <x v="1"/>
    <x v="9"/>
    <n v="1"/>
    <s v="Yes"/>
    <n v="0"/>
    <s v="MI"/>
    <s v="Female"/>
    <s v="Female"/>
    <x v="38"/>
    <s v="No"/>
    <s v="No"/>
    <x v="0"/>
    <n v="0"/>
    <x v="0"/>
    <x v="0"/>
    <s v="direct debit"/>
    <n v="22"/>
    <x v="1"/>
    <n v="22"/>
    <n v="181"/>
    <x v="0"/>
    <x v="0"/>
    <s v="2023-02-25"/>
    <d v="2023-02-25T00:00:00"/>
    <x v="260"/>
    <s v="Alto"/>
    <s v="High"/>
    <n v="21.630928016189738"/>
    <x v="2"/>
    <s v="Teléfono"/>
    <s v="Phone"/>
    <b v="0"/>
    <s v="No"/>
    <s v="Cooking"/>
    <x v="0"/>
    <s v="Medium"/>
    <n v="0.5"/>
    <x v="0"/>
    <x v="0"/>
  </r>
  <r>
    <s v="5585-JBPG"/>
    <x v="0"/>
    <n v="64"/>
    <x v="1"/>
    <x v="27"/>
    <n v="1"/>
    <s v="Yes"/>
    <n v="0"/>
    <s v="VT"/>
    <s v="Female"/>
    <s v="Female"/>
    <x v="20"/>
    <s v="Yes"/>
    <s v="No"/>
    <x v="0"/>
    <n v="0"/>
    <x v="0"/>
    <x v="1"/>
    <s v="direct debit"/>
    <n v="54"/>
    <x v="1"/>
    <n v="54"/>
    <n v="3469"/>
    <x v="0"/>
    <x v="0"/>
    <s v="2021/02/23"/>
    <d v="2021-02-23T00:00:00"/>
    <x v="818"/>
    <s v="Alto"/>
    <s v="High"/>
    <n v="59.340280391176357"/>
    <x v="5"/>
    <s v="Email"/>
    <s v="Email"/>
    <b v="0"/>
    <s v="No"/>
    <s v="Running"/>
    <x v="1"/>
    <s v="Medium"/>
    <n v="4.6875E-2"/>
    <x v="1"/>
    <x v="2"/>
  </r>
  <r>
    <s v="3132-ZCXO"/>
    <x v="0"/>
    <n v="14"/>
    <x v="1"/>
    <x v="11"/>
    <n v="1"/>
    <s v="Yes"/>
    <n v="0"/>
    <s v="DE"/>
    <s v="Female"/>
    <s v="Female"/>
    <x v="25"/>
    <s v="No"/>
    <s v="No"/>
    <x v="0"/>
    <n v="0"/>
    <x v="0"/>
    <x v="0"/>
    <s v="CREDIT CARD"/>
    <n v="53"/>
    <x v="0"/>
    <n v="53"/>
    <n v="733"/>
    <x v="0"/>
    <x v="0"/>
    <s v="2023/10/11"/>
    <d v="2023-10-11T00:00:00"/>
    <x v="81"/>
    <s v="Medio"/>
    <s v="Medium"/>
    <n v="53.564065450744437"/>
    <x v="4"/>
    <s v="Email"/>
    <s v="Email"/>
    <b v="1"/>
    <s v="Yes"/>
    <s v="Cooking"/>
    <x v="1"/>
    <s v="Low"/>
    <n v="7.1428571428571425E-2"/>
    <x v="0"/>
    <x v="0"/>
  </r>
  <r>
    <s v="8222-ALPF"/>
    <x v="0"/>
    <n v="24"/>
    <x v="1"/>
    <x v="7"/>
    <n v="1"/>
    <s v="Yes"/>
    <n v="0"/>
    <s v="WA"/>
    <s v="Hombre"/>
    <s v="Male"/>
    <x v="46"/>
    <s v="No"/>
    <s v="No"/>
    <x v="1"/>
    <n v="6"/>
    <x v="0"/>
    <x v="1"/>
    <s v="CREDIT CARD"/>
    <n v="24"/>
    <x v="0"/>
    <n v="24"/>
    <n v="595"/>
    <x v="0"/>
    <x v="0"/>
    <s v="2020-10-14"/>
    <d v="2020-10-14T00:00:00"/>
    <x v="171"/>
    <s v="Medio"/>
    <s v="Medium"/>
    <n v="20.813534834537219"/>
    <x v="8"/>
    <s v="Email"/>
    <s v="Email"/>
    <b v="0"/>
    <s v="No"/>
    <s v="Running"/>
    <x v="0"/>
    <s v="High"/>
    <n v="0.375"/>
    <x v="0"/>
    <x v="0"/>
  </r>
  <r>
    <s v="7301-JZSN"/>
    <x v="0"/>
    <n v="58"/>
    <x v="1"/>
    <x v="23"/>
    <n v="1"/>
    <s v="Yes"/>
    <n v="0"/>
    <s v="ND"/>
    <s v="Female"/>
    <s v="Female"/>
    <x v="40"/>
    <s v="Yes"/>
    <s v="No"/>
    <x v="1"/>
    <n v="2"/>
    <x v="1"/>
    <x v="2"/>
    <s v="CREDIT CARD"/>
    <n v="21"/>
    <x v="0"/>
    <n v="21"/>
    <n v="1251"/>
    <x v="0"/>
    <x v="0"/>
    <s v="2020-12-20"/>
    <d v="2020-12-20T00:00:00"/>
    <x v="833"/>
    <s v="Medio"/>
    <s v="Medium"/>
    <n v="21.672701817044349"/>
    <x v="1"/>
    <s v="SMS"/>
    <s v="SMS"/>
    <b v="0"/>
    <s v="No"/>
    <s v="Running"/>
    <x v="0"/>
    <s v="High"/>
    <n v="0.17241379310344829"/>
    <x v="0"/>
    <x v="2"/>
  </r>
  <r>
    <s v="0931-AESW"/>
    <x v="0"/>
    <n v="28"/>
    <x v="1"/>
    <x v="8"/>
    <n v="1"/>
    <s v="Yes"/>
    <n v="0"/>
    <s v="OH"/>
    <s v="Female"/>
    <s v="Female"/>
    <x v="10"/>
    <s v="No"/>
    <s v="No"/>
    <x v="1"/>
    <n v="2"/>
    <x v="0"/>
    <x v="1"/>
    <s v="direct debit"/>
    <n v="34"/>
    <x v="1"/>
    <n v="34"/>
    <n v="956"/>
    <x v="0"/>
    <x v="0"/>
    <s v="2020/10/24"/>
    <d v="2020-10-24T00:00:00"/>
    <x v="304"/>
    <s v="Medio"/>
    <s v="Medium"/>
    <n v="31.329182405655018"/>
    <x v="9"/>
    <s v="Teléfono"/>
    <s v="Phone"/>
    <b v="0"/>
    <s v="No"/>
    <s v="Gaming"/>
    <x v="1"/>
    <s v="Medium"/>
    <n v="0.17857142857142858"/>
    <x v="1"/>
    <x v="0"/>
  </r>
  <r>
    <s v="3508-UFKV"/>
    <x v="0"/>
    <n v="6"/>
    <x v="3"/>
    <x v="0"/>
    <n v="0"/>
    <s v="No"/>
    <n v="0"/>
    <s v="AL"/>
    <s v="Hombre"/>
    <s v="Male"/>
    <x v="21"/>
    <s v="No"/>
    <s v="No"/>
    <x v="1"/>
    <n v="2"/>
    <x v="0"/>
    <x v="0"/>
    <s v="CREDIT CARD"/>
    <n v="9"/>
    <x v="0"/>
    <n v="9"/>
    <n v="54"/>
    <x v="0"/>
    <x v="0"/>
    <s v="2020-07-14"/>
    <d v="2020-07-14T00:00:00"/>
    <x v="242"/>
    <s v="Bajo"/>
    <s v="Low"/>
    <n v="8.4749709794292354"/>
    <x v="0"/>
    <s v="Email"/>
    <s v="Email"/>
    <b v="0"/>
    <s v="No"/>
    <s v="Cooking"/>
    <x v="0"/>
    <s v="Low"/>
    <n v="0"/>
    <x v="0"/>
    <x v="0"/>
  </r>
  <r>
    <s v="9286-ZJAG"/>
    <x v="1"/>
    <n v="64"/>
    <x v="2"/>
    <x v="7"/>
    <n v="0"/>
    <s v="No"/>
    <n v="47"/>
    <s v="KY"/>
    <s v="Hombre"/>
    <s v="Male"/>
    <x v="30"/>
    <s v="No"/>
    <s v="Yes"/>
    <x v="0"/>
    <n v="0"/>
    <x v="0"/>
    <x v="1"/>
    <s v="direct debit"/>
    <n v="45"/>
    <x v="1"/>
    <n v="45"/>
    <n v="2899"/>
    <x v="4"/>
    <x v="3"/>
    <s v="2022/12/07"/>
    <d v="2022-12-07T00:00:00"/>
    <x v="455"/>
    <s v="Medio"/>
    <s v="Medium"/>
    <n v="49.616900125912707"/>
    <x v="3"/>
    <s v="Email"/>
    <s v="Email"/>
    <b v="1"/>
    <s v="Yes"/>
    <s v="Reading"/>
    <x v="1"/>
    <s v="Medium"/>
    <n v="9.375E-2"/>
    <x v="0"/>
    <x v="1"/>
  </r>
  <r>
    <s v="5110-WBOB"/>
    <x v="0"/>
    <n v="70"/>
    <x v="1"/>
    <x v="27"/>
    <n v="1"/>
    <s v="Yes"/>
    <n v="0"/>
    <s v="IL"/>
    <s v="Hombre"/>
    <s v="Male"/>
    <x v="47"/>
    <s v="Yes"/>
    <s v="No"/>
    <x v="1"/>
    <n v="5"/>
    <x v="1"/>
    <x v="1"/>
    <s v="direct debit"/>
    <n v="52"/>
    <x v="1"/>
    <n v="52"/>
    <n v="3650"/>
    <x v="0"/>
    <x v="0"/>
    <s v="2021-02-21"/>
    <d v="2021-02-21T00:00:00"/>
    <x v="1078"/>
    <s v="Alto"/>
    <s v="High"/>
    <n v="45.521110587800869"/>
    <x v="4"/>
    <s v="Email"/>
    <s v="Email"/>
    <b v="0"/>
    <s v="No"/>
    <s v="Reading"/>
    <x v="1"/>
    <s v="Low"/>
    <n v="1.4285714285714285E-2"/>
    <x v="1"/>
    <x v="2"/>
  </r>
  <r>
    <s v="4931-HCNY"/>
    <x v="0"/>
    <n v="28"/>
    <x v="1"/>
    <x v="23"/>
    <n v="1"/>
    <s v="Yes"/>
    <n v="0"/>
    <s v="GA"/>
    <s v="Female"/>
    <s v="Female"/>
    <x v="10"/>
    <s v="No"/>
    <s v="No"/>
    <x v="0"/>
    <n v="0"/>
    <x v="1"/>
    <x v="1"/>
    <s v="CREDIT CARD"/>
    <n v="25"/>
    <x v="0"/>
    <n v="25"/>
    <n v="685"/>
    <x v="0"/>
    <x v="0"/>
    <s v="2020-08-07"/>
    <d v="2020-08-07T00:00:00"/>
    <x v="121"/>
    <s v="Alto"/>
    <s v="High"/>
    <n v="22.60729879583392"/>
    <x v="2"/>
    <s v="SMS"/>
    <s v="SMS"/>
    <b v="1"/>
    <s v="Yes"/>
    <s v="Running"/>
    <x v="0"/>
    <s v="Medium"/>
    <n v="0.14285714285714285"/>
    <x v="0"/>
    <x v="0"/>
  </r>
  <r>
    <s v="6678-TWOK"/>
    <x v="0"/>
    <n v="66"/>
    <x v="1"/>
    <x v="6"/>
    <n v="1"/>
    <s v="Yes"/>
    <n v="0"/>
    <s v="OH"/>
    <s v="Female"/>
    <s v="Female"/>
    <x v="33"/>
    <s v="Yes"/>
    <s v="No"/>
    <x v="0"/>
    <n v="0"/>
    <x v="1"/>
    <x v="2"/>
    <s v="direct debit"/>
    <n v="49"/>
    <x v="1"/>
    <n v="49"/>
    <n v="3221"/>
    <x v="0"/>
    <x v="0"/>
    <s v="2020-06-13"/>
    <d v="2020-06-13T00:00:00"/>
    <x v="923"/>
    <s v="Bajo"/>
    <s v="Low"/>
    <n v="57.709849293319522"/>
    <x v="1"/>
    <s v="SMS"/>
    <s v="SMS"/>
    <b v="1"/>
    <s v="Yes"/>
    <s v="Cooking"/>
    <x v="1"/>
    <s v="High"/>
    <n v="0.15151515151515152"/>
    <x v="0"/>
    <x v="2"/>
  </r>
  <r>
    <s v="2686-CAXC"/>
    <x v="0"/>
    <n v="5"/>
    <x v="0"/>
    <x v="0"/>
    <n v="0"/>
    <s v="No"/>
    <n v="0"/>
    <s v="WA"/>
    <s v="Female"/>
    <s v="Female"/>
    <x v="19"/>
    <s v="No"/>
    <s v="No"/>
    <x v="0"/>
    <n v="0"/>
    <x v="0"/>
    <x v="0"/>
    <s v="PAPER CHECK"/>
    <n v="9"/>
    <x v="3"/>
    <n v="9"/>
    <n v="51"/>
    <x v="0"/>
    <x v="0"/>
    <s v="2022-10-27"/>
    <d v="2022-10-27T00:00:00"/>
    <x v="1364"/>
    <s v="Bajo"/>
    <s v="Low"/>
    <n v="7.9983235562812443"/>
    <x v="6"/>
    <s v="SMS"/>
    <s v="SMS"/>
    <b v="0"/>
    <s v="No"/>
    <s v="Reading"/>
    <x v="0"/>
    <s v="High"/>
    <n v="1.6"/>
    <x v="0"/>
    <x v="0"/>
  </r>
  <r>
    <s v="4445-PKRQ"/>
    <x v="0"/>
    <n v="67"/>
    <x v="1"/>
    <x v="16"/>
    <n v="1"/>
    <s v="Yes"/>
    <n v="0"/>
    <s v="VT"/>
    <s v="Female"/>
    <s v="Female"/>
    <x v="30"/>
    <s v="No"/>
    <s v="Yes"/>
    <x v="0"/>
    <n v="0"/>
    <x v="1"/>
    <x v="1"/>
    <s v="CREDIT CARD"/>
    <n v="38"/>
    <x v="0"/>
    <n v="38"/>
    <n v="2517"/>
    <x v="0"/>
    <x v="0"/>
    <s v="2022-03-22"/>
    <d v="2022-03-22T00:00:00"/>
    <x v="512"/>
    <s v="Medio"/>
    <s v="Medium"/>
    <n v="37.531115769865757"/>
    <x v="9"/>
    <s v="Email"/>
    <s v="Email"/>
    <b v="1"/>
    <s v="Yes"/>
    <s v="Reading"/>
    <x v="1"/>
    <s v="Medium"/>
    <n v="7.4626865671641784E-2"/>
    <x v="0"/>
    <x v="1"/>
  </r>
  <r>
    <s v="0325-BTNP"/>
    <x v="0"/>
    <n v="71"/>
    <x v="2"/>
    <x v="18"/>
    <n v="1"/>
    <s v="Yes"/>
    <n v="0"/>
    <s v="MS"/>
    <s v="Female"/>
    <s v="Female"/>
    <x v="40"/>
    <s v="Yes"/>
    <s v="No"/>
    <x v="1"/>
    <n v="6"/>
    <x v="1"/>
    <x v="2"/>
    <s v="direct debit"/>
    <n v="50"/>
    <x v="1"/>
    <n v="50"/>
    <n v="3564"/>
    <x v="0"/>
    <x v="0"/>
    <s v="2023/07/01"/>
    <d v="2023-07-01T00:00:00"/>
    <x v="291"/>
    <s v="Alto"/>
    <s v="High"/>
    <n v="52.172291615026388"/>
    <x v="10"/>
    <s v="SMS"/>
    <s v="SMS"/>
    <b v="0"/>
    <s v="No"/>
    <s v="Running"/>
    <x v="1"/>
    <s v="Medium"/>
    <n v="9.8591549295774641E-2"/>
    <x v="0"/>
    <x v="2"/>
  </r>
  <r>
    <s v="5225-UFGJ"/>
    <x v="0"/>
    <n v="71"/>
    <x v="1"/>
    <x v="11"/>
    <n v="1"/>
    <s v="Yes"/>
    <n v="0"/>
    <s v="VA"/>
    <s v="Female"/>
    <s v="Female"/>
    <x v="31"/>
    <s v="No"/>
    <s v="No"/>
    <x v="1"/>
    <n v="4"/>
    <x v="1"/>
    <x v="2"/>
    <s v="direct debit"/>
    <n v="35"/>
    <x v="1"/>
    <n v="35"/>
    <n v="2514"/>
    <x v="0"/>
    <x v="0"/>
    <s v="2021/01/31"/>
    <d v="2021-01-31T00:00:00"/>
    <x v="377"/>
    <s v="Bajo"/>
    <s v="Low"/>
    <n v="34.906598284022259"/>
    <x v="9"/>
    <s v="SMS"/>
    <s v="SMS"/>
    <b v="1"/>
    <s v="Yes"/>
    <s v="Running"/>
    <x v="1"/>
    <s v="Medium"/>
    <n v="7.0422535211267609E-2"/>
    <x v="0"/>
    <x v="0"/>
  </r>
  <r>
    <s v="5085-SHZM"/>
    <x v="0"/>
    <n v="60"/>
    <x v="1"/>
    <x v="3"/>
    <n v="1"/>
    <s v="Yes"/>
    <n v="0"/>
    <s v="AL"/>
    <s v="Female"/>
    <s v="Female"/>
    <x v="55"/>
    <s v="No"/>
    <s v="No"/>
    <x v="0"/>
    <n v="0"/>
    <x v="0"/>
    <x v="2"/>
    <s v="CREDIT CARD"/>
    <n v="55"/>
    <x v="0"/>
    <n v="55"/>
    <n v="3329"/>
    <x v="0"/>
    <x v="0"/>
    <s v="2021/04/23"/>
    <d v="2021-04-23T00:00:00"/>
    <x v="56"/>
    <s v="Medio"/>
    <s v="Medium"/>
    <n v="64.507802899830793"/>
    <x v="5"/>
    <s v="SMS"/>
    <s v="SMS"/>
    <b v="1"/>
    <s v="Yes"/>
    <s v="Cooking"/>
    <x v="2"/>
    <s v="Medium"/>
    <n v="0.05"/>
    <x v="0"/>
    <x v="0"/>
  </r>
  <r>
    <s v="8070-BZST"/>
    <x v="1"/>
    <n v="16"/>
    <x v="1"/>
    <x v="5"/>
    <n v="0"/>
    <s v="No"/>
    <n v="58"/>
    <s v="AL"/>
    <s v="Female"/>
    <s v="Female"/>
    <x v="14"/>
    <s v="No"/>
    <s v="No"/>
    <x v="0"/>
    <n v="0"/>
    <x v="1"/>
    <x v="0"/>
    <s v="direct debit"/>
    <n v="36"/>
    <x v="1"/>
    <n v="36"/>
    <n v="582"/>
    <x v="5"/>
    <x v="4"/>
    <s v="2021-04-11"/>
    <d v="2021-04-11T00:00:00"/>
    <x v="284"/>
    <s v="Alto"/>
    <s v="High"/>
    <n v="41.290203640548192"/>
    <x v="0"/>
    <s v="SMS"/>
    <s v="SMS"/>
    <b v="0"/>
    <s v="No"/>
    <s v="Running"/>
    <x v="1"/>
    <s v="Low"/>
    <n v="0"/>
    <x v="0"/>
    <x v="0"/>
  </r>
  <r>
    <s v="1182-CJZS"/>
    <x v="0"/>
    <n v="31"/>
    <x v="1"/>
    <x v="0"/>
    <n v="0"/>
    <s v="No"/>
    <n v="0"/>
    <s v="KY"/>
    <s v="Hombre"/>
    <s v="Male"/>
    <x v="36"/>
    <s v="No"/>
    <s v="No"/>
    <x v="1"/>
    <n v="3"/>
    <x v="0"/>
    <x v="2"/>
    <s v="CREDIT CARD"/>
    <n v="8"/>
    <x v="0"/>
    <n v="8"/>
    <n v="236"/>
    <x v="0"/>
    <x v="0"/>
    <s v="2022-12-04"/>
    <d v="2022-12-04T00:00:00"/>
    <x v="615"/>
    <s v="Bajo"/>
    <s v="Low"/>
    <n v="7.4419672389614329"/>
    <x v="9"/>
    <s v="SMS"/>
    <s v="SMS"/>
    <b v="0"/>
    <s v="No"/>
    <s v="Gaming"/>
    <x v="0"/>
    <s v="Medium"/>
    <n v="0.16129032258064516"/>
    <x v="0"/>
    <x v="0"/>
  </r>
  <r>
    <s v="3900-UXRO"/>
    <x v="0"/>
    <n v="11"/>
    <x v="1"/>
    <x v="7"/>
    <n v="1"/>
    <s v="Yes"/>
    <n v="0"/>
    <s v="NE"/>
    <s v="Hombre"/>
    <s v="Male"/>
    <x v="54"/>
    <s v="No"/>
    <s v="Yes"/>
    <x v="0"/>
    <n v="0"/>
    <x v="0"/>
    <x v="2"/>
    <s v="CREDIT CARD"/>
    <n v="37"/>
    <x v="0"/>
    <n v="37"/>
    <n v="419"/>
    <x v="0"/>
    <x v="0"/>
    <s v="2022-09-21"/>
    <d v="2022-09-21T00:00:00"/>
    <x v="1244"/>
    <s v="Medio"/>
    <s v="Medium"/>
    <n v="32.899354891428523"/>
    <x v="4"/>
    <s v="Teléfono"/>
    <s v="Phone"/>
    <b v="0"/>
    <s v="No"/>
    <s v="Gaming"/>
    <x v="1"/>
    <s v="Low"/>
    <n v="9.0909090909090912E-2"/>
    <x v="0"/>
    <x v="1"/>
  </r>
  <r>
    <s v="7787-NLQX"/>
    <x v="0"/>
    <n v="39"/>
    <x v="1"/>
    <x v="13"/>
    <n v="0"/>
    <s v="No"/>
    <n v="66"/>
    <s v="RI"/>
    <s v="Hombre"/>
    <s v="Male"/>
    <x v="58"/>
    <s v="No"/>
    <s v="No"/>
    <x v="0"/>
    <n v="0"/>
    <x v="1"/>
    <x v="1"/>
    <s v="PAPER CHECK"/>
    <n v="38"/>
    <x v="3"/>
    <n v="38"/>
    <n v="1478"/>
    <x v="0"/>
    <x v="0"/>
    <s v="2020/04/03"/>
    <d v="2020-04-03T00:00:00"/>
    <x v="837"/>
    <s v="Bajo"/>
    <s v="Low"/>
    <n v="43.22872082629867"/>
    <x v="2"/>
    <s v="Teléfono"/>
    <s v="Phone"/>
    <b v="1"/>
    <s v="Yes"/>
    <s v="Cooking"/>
    <x v="1"/>
    <s v="Medium"/>
    <n v="0.10256410256410256"/>
    <x v="0"/>
    <x v="0"/>
  </r>
  <r>
    <s v="8666-YDWO"/>
    <x v="0"/>
    <n v="25"/>
    <x v="2"/>
    <x v="18"/>
    <n v="0"/>
    <s v="No"/>
    <n v="48"/>
    <s v="CO"/>
    <s v="Female"/>
    <s v="Female"/>
    <x v="0"/>
    <s v="No"/>
    <s v="No"/>
    <x v="0"/>
    <n v="0"/>
    <x v="0"/>
    <x v="0"/>
    <s v="direct debit"/>
    <n v="18"/>
    <x v="1"/>
    <n v="18"/>
    <n v="463"/>
    <x v="0"/>
    <x v="0"/>
    <s v="2020/02/03"/>
    <d v="2020-02-03T00:00:00"/>
    <x v="1312"/>
    <s v="Alto"/>
    <s v="High"/>
    <n v="18.249301568122441"/>
    <x v="1"/>
    <s v="Teléfono"/>
    <s v="Phone"/>
    <b v="1"/>
    <s v="Yes"/>
    <s v="Reading"/>
    <x v="0"/>
    <s v="High"/>
    <n v="0.4"/>
    <x v="0"/>
    <x v="0"/>
  </r>
  <r>
    <s v="6938-BCMB"/>
    <x v="0"/>
    <n v="22"/>
    <x v="2"/>
    <x v="7"/>
    <n v="1"/>
    <s v="Yes"/>
    <n v="0"/>
    <s v="NY"/>
    <s v="Hombre"/>
    <s v="Male"/>
    <x v="7"/>
    <s v="No"/>
    <s v="No"/>
    <x v="1"/>
    <n v="2"/>
    <x v="0"/>
    <x v="0"/>
    <s v="direct debit"/>
    <n v="41"/>
    <x v="1"/>
    <n v="41"/>
    <n v="883"/>
    <x v="0"/>
    <x v="0"/>
    <s v="2022/02/19"/>
    <d v="2022-02-19T00:00:00"/>
    <x v="786"/>
    <s v="Bajo"/>
    <s v="Low"/>
    <n v="34.708570889214371"/>
    <x v="2"/>
    <s v="Email"/>
    <s v="Email"/>
    <b v="0"/>
    <s v="No"/>
    <s v="Running"/>
    <x v="1"/>
    <s v="Medium"/>
    <n v="0.18181818181818182"/>
    <x v="0"/>
    <x v="0"/>
  </r>
  <r>
    <s v="4307-WWLR"/>
    <x v="0"/>
    <n v="26"/>
    <x v="1"/>
    <x v="0"/>
    <n v="0"/>
    <s v="No"/>
    <n v="0"/>
    <s v="IN"/>
    <s v="Female"/>
    <s v="Female"/>
    <x v="22"/>
    <s v="Yes"/>
    <s v="No"/>
    <x v="1"/>
    <n v="4"/>
    <x v="0"/>
    <x v="0"/>
    <s v="CREDIT CARD"/>
    <n v="8"/>
    <x v="0"/>
    <n v="8"/>
    <n v="223"/>
    <x v="0"/>
    <x v="0"/>
    <s v="2022/05/11"/>
    <d v="2022-05-11T00:00:00"/>
    <x v="1081"/>
    <s v="Alto"/>
    <s v="High"/>
    <n v="7.679969237997919"/>
    <x v="0"/>
    <s v="Teléfono"/>
    <s v="Phone"/>
    <b v="0"/>
    <s v="No"/>
    <s v="Running"/>
    <x v="0"/>
    <s v="Low"/>
    <n v="0"/>
    <x v="0"/>
    <x v="2"/>
  </r>
  <r>
    <s v="5151-SEQP"/>
    <x v="1"/>
    <n v="16"/>
    <x v="0"/>
    <x v="9"/>
    <n v="1"/>
    <s v="Yes"/>
    <n v="0"/>
    <s v="RI"/>
    <s v="Female"/>
    <s v="Female"/>
    <x v="6"/>
    <s v="No"/>
    <s v="Yes"/>
    <x v="0"/>
    <n v="0"/>
    <x v="0"/>
    <x v="0"/>
    <s v="direct debit"/>
    <n v="30"/>
    <x v="1"/>
    <n v="30"/>
    <n v="482"/>
    <x v="2"/>
    <x v="2"/>
    <s v="2021/02/06"/>
    <d v="2021-02-06T00:00:00"/>
    <x v="149"/>
    <s v="Bajo"/>
    <s v="Low"/>
    <n v="34.364848823496239"/>
    <x v="10"/>
    <s v="Teléfono"/>
    <s v="Phone"/>
    <b v="1"/>
    <s v="Yes"/>
    <s v="Reading"/>
    <x v="1"/>
    <s v="Medium"/>
    <n v="0.4375"/>
    <x v="0"/>
    <x v="0"/>
  </r>
  <r>
    <s v="2095-XLTB"/>
    <x v="0"/>
    <n v="44"/>
    <x v="1"/>
    <x v="20"/>
    <n v="1"/>
    <s v="Yes"/>
    <n v="0"/>
    <s v="CO"/>
    <s v="Hombre"/>
    <s v="Male"/>
    <x v="20"/>
    <s v="Yes"/>
    <s v="No"/>
    <x v="0"/>
    <n v="0"/>
    <x v="0"/>
    <x v="1"/>
    <s v="CREDIT CARD"/>
    <n v="25"/>
    <x v="0"/>
    <n v="25"/>
    <n v="1102"/>
    <x v="0"/>
    <x v="0"/>
    <s v="2023-09-04"/>
    <d v="2023-09-04T00:00:00"/>
    <x v="1079"/>
    <s v="Medio"/>
    <s v="Medium"/>
    <n v="21.548298511280141"/>
    <x v="1"/>
    <s v="Teléfono"/>
    <s v="Phone"/>
    <b v="0"/>
    <s v="No"/>
    <s v="Gaming"/>
    <x v="0"/>
    <s v="High"/>
    <n v="0.22727272727272727"/>
    <x v="2"/>
    <x v="2"/>
  </r>
  <r>
    <s v="0960-QPOZ"/>
    <x v="0"/>
    <n v="30"/>
    <x v="1"/>
    <x v="5"/>
    <n v="1"/>
    <s v="Yes"/>
    <n v="0"/>
    <s v="SC"/>
    <s v="Female"/>
    <s v="Female"/>
    <x v="58"/>
    <s v="No"/>
    <s v="No"/>
    <x v="0"/>
    <n v="0"/>
    <x v="0"/>
    <x v="2"/>
    <s v="direct debit"/>
    <n v="32"/>
    <x v="1"/>
    <n v="32"/>
    <n v="968"/>
    <x v="0"/>
    <x v="0"/>
    <s v="2023/10/06"/>
    <d v="2023-10-06T00:00:00"/>
    <x v="718"/>
    <s v="Medio"/>
    <s v="Medium"/>
    <n v="35.664485860792851"/>
    <x v="3"/>
    <s v="SMS"/>
    <s v="SMS"/>
    <b v="0"/>
    <s v="No"/>
    <s v="Cooking"/>
    <x v="1"/>
    <s v="Medium"/>
    <n v="0.2"/>
    <x v="0"/>
    <x v="0"/>
  </r>
  <r>
    <s v="5704-BZLQ"/>
    <x v="0"/>
    <n v="5"/>
    <x v="1"/>
    <x v="3"/>
    <n v="1"/>
    <s v="Yes"/>
    <n v="0"/>
    <s v="NY"/>
    <s v="Female"/>
    <s v="Female"/>
    <x v="38"/>
    <s v="No"/>
    <s v="No"/>
    <x v="1"/>
    <n v="6"/>
    <x v="0"/>
    <x v="0"/>
    <s v="direct debit"/>
    <n v="16"/>
    <x v="1"/>
    <n v="16"/>
    <n v="75"/>
    <x v="0"/>
    <x v="0"/>
    <s v="2020-12-03"/>
    <d v="2020-12-03T00:00:00"/>
    <x v="400"/>
    <s v="Bajo"/>
    <s v="Low"/>
    <n v="18.250581292504719"/>
    <x v="10"/>
    <s v="Email"/>
    <s v="Email"/>
    <b v="0"/>
    <s v="No"/>
    <s v="Gaming"/>
    <x v="0"/>
    <s v="Medium"/>
    <n v="1.4"/>
    <x v="0"/>
    <x v="0"/>
  </r>
  <r>
    <s v="1665-BRBK"/>
    <x v="0"/>
    <n v="1"/>
    <x v="1"/>
    <x v="0"/>
    <n v="0"/>
    <s v="No"/>
    <n v="0"/>
    <s v="NH"/>
    <s v="Hombre"/>
    <s v="Male"/>
    <x v="16"/>
    <s v="No"/>
    <s v="No"/>
    <x v="0"/>
    <n v="0"/>
    <x v="0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eading"/>
    <x v="0"/>
    <s v="Low"/>
    <n v="0"/>
    <x v="0"/>
    <x v="0"/>
  </r>
  <r>
    <s v="3735-RPTM"/>
    <x v="0"/>
    <n v="7"/>
    <x v="1"/>
    <x v="18"/>
    <n v="1"/>
    <s v="Yes"/>
    <n v="0"/>
    <s v="AL"/>
    <s v="Hombre"/>
    <s v="Male"/>
    <x v="46"/>
    <s v="No"/>
    <s v="No"/>
    <x v="0"/>
    <n v="0"/>
    <x v="0"/>
    <x v="0"/>
    <s v="PAPER CHECK"/>
    <n v="36"/>
    <x v="3"/>
    <n v="36"/>
    <n v="243"/>
    <x v="0"/>
    <x v="0"/>
    <s v="2022-12-22"/>
    <d v="2022-12-22T00:00:00"/>
    <x v="1343"/>
    <s v="Alto"/>
    <s v="High"/>
    <n v="41.723096071186511"/>
    <x v="8"/>
    <s v="Email"/>
    <s v="Email"/>
    <b v="0"/>
    <s v="No"/>
    <s v="Cooking"/>
    <x v="1"/>
    <s v="High"/>
    <n v="1.2857142857142858"/>
    <x v="0"/>
    <x v="0"/>
  </r>
  <r>
    <s v="7088-JFAS"/>
    <x v="0"/>
    <n v="8"/>
    <x v="1"/>
    <x v="4"/>
    <n v="0"/>
    <s v="No"/>
    <n v="0"/>
    <s v="PA"/>
    <s v="Female"/>
    <s v="Female"/>
    <x v="42"/>
    <s v="No"/>
    <s v="No"/>
    <x v="0"/>
    <n v="0"/>
    <x v="0"/>
    <x v="0"/>
    <s v="direct debit"/>
    <n v="41"/>
    <x v="1"/>
    <n v="41"/>
    <n v="334"/>
    <x v="0"/>
    <x v="0"/>
    <s v="2023/10/09"/>
    <d v="2023-10-09T00:00:00"/>
    <x v="1239"/>
    <s v="Bajo"/>
    <s v="Low"/>
    <n v="37.203144769363433"/>
    <x v="4"/>
    <s v="SMS"/>
    <s v="SMS"/>
    <b v="0"/>
    <s v="No"/>
    <s v="Cooking"/>
    <x v="1"/>
    <s v="Low"/>
    <n v="0.125"/>
    <x v="0"/>
    <x v="0"/>
  </r>
  <r>
    <s v="5928-MQLM"/>
    <x v="1"/>
    <n v="6"/>
    <x v="1"/>
    <x v="2"/>
    <n v="1"/>
    <s v="Yes"/>
    <n v="0"/>
    <s v="IA"/>
    <s v="Hombre"/>
    <s v="Male"/>
    <x v="12"/>
    <s v="No"/>
    <s v="No"/>
    <x v="0"/>
    <n v="0"/>
    <x v="0"/>
    <x v="0"/>
    <s v="direct debit"/>
    <n v="44"/>
    <x v="1"/>
    <n v="44"/>
    <n v="253"/>
    <x v="2"/>
    <x v="5"/>
    <s v="2020-06-03"/>
    <d v="2020-06-03T00:00:00"/>
    <x v="1351"/>
    <s v="Bajo"/>
    <s v="Low"/>
    <n v="43.247420682775818"/>
    <x v="10"/>
    <s v="SMS"/>
    <s v="SMS"/>
    <b v="1"/>
    <s v="Yes"/>
    <s v="Reading"/>
    <x v="1"/>
    <s v="Medium"/>
    <n v="1.1666666666666667"/>
    <x v="0"/>
    <x v="0"/>
  </r>
  <r>
    <s v="6172-ARGW"/>
    <x v="1"/>
    <n v="36"/>
    <x v="0"/>
    <x v="24"/>
    <n v="1"/>
    <s v="Yes"/>
    <n v="0"/>
    <s v="TX"/>
    <s v="Female"/>
    <s v="Female"/>
    <x v="57"/>
    <s v="Yes"/>
    <s v="No"/>
    <x v="0"/>
    <n v="0"/>
    <x v="0"/>
    <x v="0"/>
    <s v="direct debit"/>
    <n v="40"/>
    <x v="1"/>
    <n v="40"/>
    <n v="1462"/>
    <x v="3"/>
    <x v="7"/>
    <s v="2020/08/10"/>
    <d v="2020-08-10T00:00:00"/>
    <x v="600"/>
    <s v="Medio"/>
    <s v="Medium"/>
    <n v="47.511706267204161"/>
    <x v="1"/>
    <s v="SMS"/>
    <s v="SMS"/>
    <b v="0"/>
    <s v="No"/>
    <s v="Reading"/>
    <x v="1"/>
    <s v="High"/>
    <n v="0.27777777777777779"/>
    <x v="2"/>
    <x v="2"/>
  </r>
  <r>
    <s v="3687-IHVM"/>
    <x v="0"/>
    <n v="29"/>
    <x v="2"/>
    <x v="18"/>
    <n v="1"/>
    <s v="Yes"/>
    <n v="0"/>
    <s v="MT"/>
    <s v="Female"/>
    <s v="Female"/>
    <x v="41"/>
    <s v="No"/>
    <s v="Yes"/>
    <x v="0"/>
    <n v="0"/>
    <x v="1"/>
    <x v="2"/>
    <s v="direct debit"/>
    <n v="24"/>
    <x v="1"/>
    <n v="24"/>
    <n v="690"/>
    <x v="0"/>
    <x v="0"/>
    <s v="2023/05/14"/>
    <d v="2023-05-14T00:00:00"/>
    <x v="824"/>
    <s v="Bajo"/>
    <s v="Low"/>
    <n v="23.250827106912379"/>
    <x v="3"/>
    <s v="SMS"/>
    <s v="SMS"/>
    <b v="1"/>
    <s v="Yes"/>
    <s v="Gaming"/>
    <x v="0"/>
    <s v="Medium"/>
    <n v="0.20689655172413793"/>
    <x v="0"/>
    <x v="1"/>
  </r>
  <r>
    <s v="5835-UWME"/>
    <x v="0"/>
    <n v="72"/>
    <x v="1"/>
    <x v="16"/>
    <n v="0"/>
    <s v="No"/>
    <n v="56"/>
    <s v="NC"/>
    <s v="Female"/>
    <s v="Female"/>
    <x v="33"/>
    <s v="Yes"/>
    <s v="No"/>
    <x v="1"/>
    <n v="3"/>
    <x v="1"/>
    <x v="2"/>
    <s v="CREDIT CARD"/>
    <n v="43"/>
    <x v="0"/>
    <n v="43"/>
    <n v="3088"/>
    <x v="0"/>
    <x v="0"/>
    <s v="2021-01-23"/>
    <d v="2021-01-23T00:00:00"/>
    <x v="23"/>
    <s v="Medio"/>
    <s v="Medium"/>
    <n v="40.504189588917939"/>
    <x v="5"/>
    <s v="Email"/>
    <s v="Email"/>
    <b v="0"/>
    <s v="No"/>
    <s v="Cooking"/>
    <x v="1"/>
    <s v="Medium"/>
    <n v="4.1666666666666664E-2"/>
    <x v="0"/>
    <x v="2"/>
  </r>
  <r>
    <s v="3855-PVAX"/>
    <x v="0"/>
    <n v="2"/>
    <x v="1"/>
    <x v="2"/>
    <n v="1"/>
    <s v="Yes"/>
    <n v="0"/>
    <s v="WY"/>
    <s v="Female"/>
    <s v="Female"/>
    <x v="58"/>
    <s v="No"/>
    <s v="No"/>
    <x v="0"/>
    <n v="0"/>
    <x v="0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Cooking"/>
    <x v="1"/>
    <s v="Medium"/>
    <n v="1.5"/>
    <x v="0"/>
    <x v="0"/>
  </r>
  <r>
    <s v="2419-DTDX"/>
    <x v="0"/>
    <n v="1"/>
    <x v="1"/>
    <x v="0"/>
    <n v="0"/>
    <s v="No"/>
    <n v="0"/>
    <s v="VT"/>
    <s v="Female"/>
    <s v="Female"/>
    <x v="47"/>
    <s v="Yes"/>
    <s v="No"/>
    <x v="0"/>
    <n v="0"/>
    <x v="0"/>
    <x v="0"/>
    <s v="CREDIT CARD"/>
    <n v="11"/>
    <x v="0"/>
    <n v="11"/>
    <n v="11"/>
    <x v="0"/>
    <x v="0"/>
    <s v="2020-05-26"/>
    <d v="2020-05-26T00:00:00"/>
    <x v="130"/>
    <s v="Bajo"/>
    <s v="Low"/>
    <n v="10.765272807269151"/>
    <x v="3"/>
    <s v="Teléfono"/>
    <s v="Phone"/>
    <b v="0"/>
    <s v="No"/>
    <s v="Reading"/>
    <x v="0"/>
    <s v="Medium"/>
    <n v="6"/>
    <x v="0"/>
    <x v="2"/>
  </r>
  <r>
    <s v="8383-QQIE"/>
    <x v="1"/>
    <n v="4"/>
    <x v="1"/>
    <x v="15"/>
    <n v="1"/>
    <s v="Yes"/>
    <n v="0"/>
    <s v="AZ"/>
    <s v="Hombre"/>
    <s v="Male"/>
    <x v="33"/>
    <s v="Yes"/>
    <s v="No"/>
    <x v="0"/>
    <n v="0"/>
    <x v="1"/>
    <x v="0"/>
    <s v="direct debit"/>
    <n v="13"/>
    <x v="1"/>
    <n v="13"/>
    <n v="51"/>
    <x v="2"/>
    <x v="19"/>
    <s v="2023/03/05"/>
    <d v="2023-03-05T00:00:00"/>
    <x v="925"/>
    <s v="Alto"/>
    <s v="High"/>
    <n v="13.10677578810864"/>
    <x v="5"/>
    <s v="Email"/>
    <s v="Email"/>
    <b v="1"/>
    <s v="Yes"/>
    <s v="Running"/>
    <x v="0"/>
    <s v="Medium"/>
    <n v="0.75"/>
    <x v="2"/>
    <x v="2"/>
  </r>
  <r>
    <s v="5619-LVPO"/>
    <x v="0"/>
    <n v="67"/>
    <x v="1"/>
    <x v="3"/>
    <n v="1"/>
    <s v="Yes"/>
    <n v="0"/>
    <s v="AL"/>
    <s v="Hombre"/>
    <s v="Male"/>
    <x v="49"/>
    <s v="No"/>
    <s v="No"/>
    <x v="0"/>
    <n v="0"/>
    <x v="1"/>
    <x v="1"/>
    <s v="CREDIT CARD"/>
    <n v="37"/>
    <x v="0"/>
    <n v="37"/>
    <n v="2493"/>
    <x v="0"/>
    <x v="0"/>
    <s v="2023/04/27"/>
    <d v="2023-04-27T00:00:00"/>
    <x v="347"/>
    <s v="Bajo"/>
    <s v="Low"/>
    <n v="38.994296776866008"/>
    <x v="1"/>
    <s v="Email"/>
    <s v="Email"/>
    <b v="0"/>
    <s v="No"/>
    <s v="Reading"/>
    <x v="1"/>
    <s v="High"/>
    <n v="0.14925373134328357"/>
    <x v="0"/>
    <x v="0"/>
  </r>
  <r>
    <s v="6419-RTHG"/>
    <x v="0"/>
    <n v="11"/>
    <x v="1"/>
    <x v="0"/>
    <n v="0"/>
    <s v="No"/>
    <n v="0"/>
    <s v="AK"/>
    <s v="Female"/>
    <s v="Female"/>
    <x v="46"/>
    <s v="No"/>
    <s v="No"/>
    <x v="0"/>
    <n v="0"/>
    <x v="0"/>
    <x v="0"/>
    <s v="CREDIT CARD"/>
    <n v="15"/>
    <x v="0"/>
    <n v="15"/>
    <n v="161"/>
    <x v="0"/>
    <x v="0"/>
    <s v="2020/01/23"/>
    <d v="2020-01-23T00:00:00"/>
    <x v="402"/>
    <s v="Medio"/>
    <s v="Medium"/>
    <n v="13.693564856368621"/>
    <x v="4"/>
    <s v="Email"/>
    <s v="Email"/>
    <b v="0"/>
    <s v="No"/>
    <s v="Reading"/>
    <x v="0"/>
    <s v="Low"/>
    <n v="9.0909090909090912E-2"/>
    <x v="0"/>
    <x v="0"/>
  </r>
  <r>
    <s v="0282-IPAS"/>
    <x v="0"/>
    <n v="68"/>
    <x v="1"/>
    <x v="4"/>
    <n v="1"/>
    <s v="Yes"/>
    <n v="0"/>
    <s v="LA"/>
    <s v="Hombre"/>
    <s v="Male"/>
    <x v="43"/>
    <s v="No"/>
    <s v="No"/>
    <x v="0"/>
    <n v="0"/>
    <x v="0"/>
    <x v="1"/>
    <s v="CREDIT CARD"/>
    <n v="49"/>
    <x v="0"/>
    <n v="49"/>
    <n v="3353"/>
    <x v="0"/>
    <x v="0"/>
    <s v="2023-10-01"/>
    <d v="2023-10-01T00:00:00"/>
    <x v="230"/>
    <s v="Alto"/>
    <s v="High"/>
    <n v="42.717588505164997"/>
    <x v="9"/>
    <s v="Email"/>
    <s v="Email"/>
    <b v="0"/>
    <s v="No"/>
    <s v="Running"/>
    <x v="1"/>
    <s v="Medium"/>
    <n v="7.3529411764705885E-2"/>
    <x v="0"/>
    <x v="0"/>
  </r>
  <r>
    <s v="6691-OIBT"/>
    <x v="0"/>
    <n v="31"/>
    <x v="1"/>
    <x v="5"/>
    <n v="1"/>
    <s v="Yes"/>
    <n v="0"/>
    <s v="MN"/>
    <s v="Female"/>
    <s v="Female"/>
    <x v="15"/>
    <s v="No"/>
    <s v="No"/>
    <x v="0"/>
    <n v="0"/>
    <x v="0"/>
    <x v="0"/>
    <s v="CREDIT CARD"/>
    <n v="32"/>
    <x v="0"/>
    <n v="32"/>
    <n v="994"/>
    <x v="0"/>
    <x v="0"/>
    <s v="2023-03-19"/>
    <d v="2023-03-19T00:00:00"/>
    <x v="1365"/>
    <s v="Alto"/>
    <s v="High"/>
    <n v="36.282368022056829"/>
    <x v="10"/>
    <s v="Email"/>
    <s v="Email"/>
    <b v="0"/>
    <s v="No"/>
    <s v="Reading"/>
    <x v="1"/>
    <s v="Medium"/>
    <n v="0.22580645161290322"/>
    <x v="0"/>
    <x v="0"/>
  </r>
  <r>
    <s v="0508-ETXY"/>
    <x v="0"/>
    <n v="44"/>
    <x v="1"/>
    <x v="7"/>
    <n v="1"/>
    <s v="Yes"/>
    <n v="0"/>
    <s v="WA"/>
    <s v="Female"/>
    <s v="Female"/>
    <x v="10"/>
    <s v="No"/>
    <s v="No"/>
    <x v="0"/>
    <n v="0"/>
    <x v="0"/>
    <x v="0"/>
    <s v="direct debit"/>
    <n v="22"/>
    <x v="1"/>
    <n v="22"/>
    <n v="974"/>
    <x v="0"/>
    <x v="0"/>
    <s v="2022-03-24"/>
    <d v="2022-03-24T00:00:00"/>
    <x v="1366"/>
    <s v="Bajo"/>
    <s v="Low"/>
    <n v="21.672923505277488"/>
    <x v="9"/>
    <s v="SMS"/>
    <s v="SMS"/>
    <b v="0"/>
    <s v="No"/>
    <s v="Reading"/>
    <x v="0"/>
    <s v="Medium"/>
    <n v="0.11363636363636363"/>
    <x v="0"/>
    <x v="0"/>
  </r>
  <r>
    <s v="0873-FSAZ"/>
    <x v="0"/>
    <n v="41"/>
    <x v="1"/>
    <x v="0"/>
    <n v="0"/>
    <s v="No"/>
    <n v="0"/>
    <s v="AZ"/>
    <s v="Female"/>
    <s v="Female"/>
    <x v="22"/>
    <s v="Yes"/>
    <s v="No"/>
    <x v="1"/>
    <n v="3"/>
    <x v="0"/>
    <x v="2"/>
    <s v="CREDIT CARD"/>
    <n v="9"/>
    <x v="0"/>
    <n v="9"/>
    <n v="384"/>
    <x v="0"/>
    <x v="0"/>
    <s v="2021/06/15"/>
    <d v="2021-06-15T00:00:00"/>
    <x v="171"/>
    <s v="Alto"/>
    <s v="High"/>
    <n v="9.437654928445415"/>
    <x v="1"/>
    <s v="Email"/>
    <s v="Email"/>
    <b v="1"/>
    <s v="Yes"/>
    <s v="Running"/>
    <x v="0"/>
    <s v="High"/>
    <n v="0.24390243902439024"/>
    <x v="0"/>
    <x v="2"/>
  </r>
  <r>
    <s v="3423-EKEY"/>
    <x v="0"/>
    <n v="6"/>
    <x v="1"/>
    <x v="0"/>
    <n v="0"/>
    <s v="No"/>
    <n v="0"/>
    <s v="NC"/>
    <s v="Female"/>
    <s v="Female"/>
    <x v="17"/>
    <s v="No"/>
    <s v="No"/>
    <x v="1"/>
    <n v="4"/>
    <x v="0"/>
    <x v="1"/>
    <s v="CREDIT CARD"/>
    <n v="6"/>
    <x v="0"/>
    <n v="6"/>
    <n v="33"/>
    <x v="0"/>
    <x v="0"/>
    <s v="2021/05/18"/>
    <d v="2021-05-18T00:00:00"/>
    <x v="994"/>
    <s v="Alto"/>
    <s v="High"/>
    <n v="5.593192571388089"/>
    <x v="7"/>
    <s v="Teléfono"/>
    <s v="Phone"/>
    <b v="0"/>
    <s v="No"/>
    <s v="Cooking"/>
    <x v="0"/>
    <s v="Low"/>
    <n v="0.33333333333333331"/>
    <x v="0"/>
    <x v="0"/>
  </r>
  <r>
    <s v="6309-JVOD"/>
    <x v="0"/>
    <n v="70"/>
    <x v="1"/>
    <x v="7"/>
    <n v="1"/>
    <s v="Yes"/>
    <n v="0"/>
    <s v="ME"/>
    <s v="Female"/>
    <s v="Female"/>
    <x v="14"/>
    <s v="No"/>
    <s v="No"/>
    <x v="1"/>
    <n v="3"/>
    <x v="1"/>
    <x v="2"/>
    <s v="direct debit"/>
    <n v="22"/>
    <x v="1"/>
    <n v="22"/>
    <n v="1502"/>
    <x v="0"/>
    <x v="0"/>
    <s v="2023-05-19"/>
    <d v="2023-05-19T00:00:00"/>
    <x v="25"/>
    <s v="Medio"/>
    <s v="Medium"/>
    <n v="19.74924192126484"/>
    <x v="10"/>
    <s v="Email"/>
    <s v="Email"/>
    <b v="0"/>
    <s v="No"/>
    <s v="Running"/>
    <x v="0"/>
    <s v="Medium"/>
    <n v="0.1"/>
    <x v="0"/>
    <x v="0"/>
  </r>
  <r>
    <s v="5323-FWYY"/>
    <x v="0"/>
    <n v="40"/>
    <x v="1"/>
    <x v="7"/>
    <n v="1"/>
    <s v="Yes"/>
    <n v="0"/>
    <s v="WV"/>
    <s v="Hombre"/>
    <s v="Male"/>
    <x v="51"/>
    <s v="No"/>
    <s v="No"/>
    <x v="0"/>
    <n v="0"/>
    <x v="1"/>
    <x v="1"/>
    <s v="CREDIT CARD"/>
    <n v="24"/>
    <x v="0"/>
    <n v="24"/>
    <n v="988"/>
    <x v="0"/>
    <x v="0"/>
    <s v="2021-04-01"/>
    <d v="2021-04-01T00:00:00"/>
    <x v="217"/>
    <s v="Bajo"/>
    <s v="Low"/>
    <n v="20.95851937868137"/>
    <x v="2"/>
    <s v="SMS"/>
    <s v="SMS"/>
    <b v="0"/>
    <s v="No"/>
    <s v="Reading"/>
    <x v="0"/>
    <s v="Medium"/>
    <n v="0.1"/>
    <x v="0"/>
    <x v="0"/>
  </r>
  <r>
    <s v="7125-DGJC"/>
    <x v="1"/>
    <n v="47"/>
    <x v="3"/>
    <x v="1"/>
    <n v="0"/>
    <s v="No"/>
    <n v="0"/>
    <s v="CT"/>
    <s v="Hombre"/>
    <s v="Male"/>
    <x v="36"/>
    <s v="No"/>
    <s v="No"/>
    <x v="0"/>
    <n v="0"/>
    <x v="1"/>
    <x v="0"/>
    <s v="direct debit"/>
    <n v="59"/>
    <x v="1"/>
    <n v="59"/>
    <n v="2751"/>
    <x v="1"/>
    <x v="8"/>
    <s v="2021/11/14"/>
    <d v="2021-11-14T00:00:00"/>
    <x v="540"/>
    <s v="Bajo"/>
    <s v="Low"/>
    <n v="50.647532176962898"/>
    <x v="3"/>
    <s v="SMS"/>
    <s v="SMS"/>
    <b v="0"/>
    <s v="No"/>
    <s v="Running"/>
    <x v="1"/>
    <s v="Medium"/>
    <n v="0.1276595744680851"/>
    <x v="0"/>
    <x v="0"/>
  </r>
  <r>
    <s v="2739-KIYS"/>
    <x v="0"/>
    <n v="11"/>
    <x v="1"/>
    <x v="1"/>
    <n v="0"/>
    <s v="No"/>
    <n v="68"/>
    <s v="DE"/>
    <s v="Hombre"/>
    <s v="Male"/>
    <x v="4"/>
    <s v="No"/>
    <s v="No"/>
    <x v="0"/>
    <n v="0"/>
    <x v="0"/>
    <x v="0"/>
    <s v="CREDIT CARD"/>
    <n v="16"/>
    <x v="0"/>
    <n v="16"/>
    <n v="176"/>
    <x v="0"/>
    <x v="0"/>
    <s v="2022/07/13"/>
    <d v="2022-07-13T00:00:00"/>
    <x v="869"/>
    <s v="Bajo"/>
    <s v="Low"/>
    <n v="16.355746292942889"/>
    <x v="0"/>
    <s v="SMS"/>
    <s v="SMS"/>
    <b v="1"/>
    <s v="Yes"/>
    <s v="Reading"/>
    <x v="0"/>
    <s v="Low"/>
    <n v="0"/>
    <x v="0"/>
    <x v="0"/>
  </r>
  <r>
    <s v="9536-LTUG"/>
    <x v="0"/>
    <n v="12"/>
    <x v="1"/>
    <x v="0"/>
    <n v="0"/>
    <s v="No"/>
    <n v="0"/>
    <s v="LA"/>
    <s v="Hombre"/>
    <s v="Male"/>
    <x v="43"/>
    <s v="No"/>
    <s v="No"/>
    <x v="1"/>
    <n v="6"/>
    <x v="0"/>
    <x v="0"/>
    <s v="direct debit"/>
    <n v="8"/>
    <x v="1"/>
    <n v="8"/>
    <n v="99"/>
    <x v="0"/>
    <x v="0"/>
    <s v="2021/05/22"/>
    <d v="2021-05-22T00:00:00"/>
    <x v="1309"/>
    <s v="Alto"/>
    <s v="High"/>
    <n v="7.8692308978462231"/>
    <x v="3"/>
    <s v="Email"/>
    <s v="Email"/>
    <b v="1"/>
    <s v="Yes"/>
    <s v="Running"/>
    <x v="0"/>
    <s v="Medium"/>
    <n v="0.5"/>
    <x v="0"/>
    <x v="0"/>
  </r>
  <r>
    <s v="5986-TPTS"/>
    <x v="0"/>
    <n v="3"/>
    <x v="1"/>
    <x v="0"/>
    <n v="0"/>
    <s v="No"/>
    <n v="0"/>
    <s v="NV"/>
    <s v="Female"/>
    <s v="Female"/>
    <x v="15"/>
    <s v="No"/>
    <s v="No"/>
    <x v="1"/>
    <n v="6"/>
    <x v="0"/>
    <x v="1"/>
    <s v="CREDIT CARD"/>
    <n v="7"/>
    <x v="0"/>
    <n v="7"/>
    <n v="19"/>
    <x v="0"/>
    <x v="0"/>
    <s v="2020/05/13"/>
    <d v="2020-05-13T00:00:00"/>
    <x v="246"/>
    <s v="Medio"/>
    <s v="Medium"/>
    <n v="6.8031591249802883"/>
    <x v="6"/>
    <s v="Teléfono"/>
    <s v="Phone"/>
    <b v="1"/>
    <s v="Yes"/>
    <s v="Running"/>
    <x v="0"/>
    <s v="High"/>
    <n v="2.6666666666666665"/>
    <x v="0"/>
    <x v="0"/>
  </r>
  <r>
    <s v="1897-DTRA"/>
    <x v="1"/>
    <n v="45"/>
    <x v="0"/>
    <x v="13"/>
    <n v="1"/>
    <s v="Yes"/>
    <n v="0"/>
    <s v="MN"/>
    <s v="Female"/>
    <s v="Female"/>
    <x v="31"/>
    <s v="No"/>
    <s v="No"/>
    <x v="0"/>
    <n v="0"/>
    <x v="0"/>
    <x v="0"/>
    <s v="CREDIT CARD"/>
    <n v="36"/>
    <x v="0"/>
    <n v="36"/>
    <n v="1599"/>
    <x v="2"/>
    <x v="18"/>
    <s v="2022-09-30"/>
    <d v="2022-09-30T00:00:00"/>
    <x v="107"/>
    <s v="Bajo"/>
    <s v="Low"/>
    <n v="39.292900665784778"/>
    <x v="4"/>
    <s v="Teléfono"/>
    <s v="Phone"/>
    <b v="1"/>
    <s v="Yes"/>
    <s v="Gaming"/>
    <x v="1"/>
    <s v="Low"/>
    <n v="2.2222222222222223E-2"/>
    <x v="0"/>
    <x v="0"/>
  </r>
  <r>
    <s v="7682-LMTI"/>
    <x v="0"/>
    <n v="22"/>
    <x v="0"/>
    <x v="1"/>
    <n v="1"/>
    <s v="Yes"/>
    <n v="0"/>
    <s v="ND"/>
    <s v="Hombre"/>
    <s v="Male"/>
    <x v="5"/>
    <s v="No"/>
    <s v="No"/>
    <x v="1"/>
    <n v="6"/>
    <x v="0"/>
    <x v="0"/>
    <s v="direct debit"/>
    <n v="12"/>
    <x v="1"/>
    <n v="12"/>
    <n v="259"/>
    <x v="0"/>
    <x v="0"/>
    <s v="2021/07/01"/>
    <d v="2021-07-01T00:00:00"/>
    <x v="1"/>
    <s v="Medio"/>
    <s v="Medium"/>
    <n v="14.144752364958631"/>
    <x v="2"/>
    <s v="Teléfono"/>
    <s v="Phone"/>
    <b v="1"/>
    <s v="Yes"/>
    <s v="Gaming"/>
    <x v="0"/>
    <s v="Medium"/>
    <n v="0.18181818181818182"/>
    <x v="0"/>
    <x v="0"/>
  </r>
  <r>
    <s v="9255-ZILF"/>
    <x v="0"/>
    <n v="70"/>
    <x v="1"/>
    <x v="7"/>
    <n v="1"/>
    <s v="Yes"/>
    <n v="0"/>
    <s v="OK"/>
    <s v="Female"/>
    <s v="Female"/>
    <x v="65"/>
    <s v="No"/>
    <s v="Yes"/>
    <x v="0"/>
    <n v="0"/>
    <x v="0"/>
    <x v="2"/>
    <s v="direct debit"/>
    <n v="65"/>
    <x v="1"/>
    <n v="65"/>
    <n v="4606"/>
    <x v="0"/>
    <x v="0"/>
    <s v="2020-01-28"/>
    <d v="2020-01-28T00:00:00"/>
    <x v="401"/>
    <s v="Medio"/>
    <s v="Medium"/>
    <n v="69.858785129099999"/>
    <x v="5"/>
    <s v="SMS"/>
    <s v="SMS"/>
    <b v="0"/>
    <s v="No"/>
    <s v="Running"/>
    <x v="2"/>
    <s v="Medium"/>
    <n v="4.2857142857142858E-2"/>
    <x v="0"/>
    <x v="1"/>
  </r>
  <r>
    <s v="7167-KRAP"/>
    <x v="1"/>
    <n v="3"/>
    <x v="1"/>
    <x v="12"/>
    <n v="1"/>
    <s v="Yes"/>
    <n v="0"/>
    <s v="MO"/>
    <s v="Hombre"/>
    <s v="Male"/>
    <x v="49"/>
    <s v="No"/>
    <s v="No"/>
    <x v="0"/>
    <n v="0"/>
    <x v="0"/>
    <x v="0"/>
    <s v="direct debit"/>
    <n v="14"/>
    <x v="1"/>
    <n v="14"/>
    <n v="37"/>
    <x v="1"/>
    <x v="10"/>
    <s v="2020/10/31"/>
    <d v="2020-10-31T00:00:00"/>
    <x v="872"/>
    <s v="Alto"/>
    <s v="High"/>
    <n v="15.25433529547386"/>
    <x v="2"/>
    <s v="Email"/>
    <s v="Email"/>
    <b v="1"/>
    <s v="Yes"/>
    <s v="Reading"/>
    <x v="0"/>
    <s v="Medium"/>
    <n v="1.3333333333333333"/>
    <x v="0"/>
    <x v="0"/>
  </r>
  <r>
    <s v="1562-NIHI"/>
    <x v="0"/>
    <n v="50"/>
    <x v="1"/>
    <x v="32"/>
    <n v="1"/>
    <s v="Yes"/>
    <n v="0"/>
    <s v="ME"/>
    <s v="Female"/>
    <s v="Female"/>
    <x v="22"/>
    <s v="Yes"/>
    <s v="No"/>
    <x v="0"/>
    <n v="0"/>
    <x v="0"/>
    <x v="0"/>
    <s v="CREDIT CARD"/>
    <n v="49"/>
    <x v="0"/>
    <n v="49"/>
    <n v="2468"/>
    <x v="0"/>
    <x v="0"/>
    <s v="2021/02/14"/>
    <d v="2021-02-14T00:00:00"/>
    <x v="1367"/>
    <s v="Bajo"/>
    <s v="Low"/>
    <n v="48.213911855321122"/>
    <x v="10"/>
    <s v="Teléfono"/>
    <s v="Phone"/>
    <b v="0"/>
    <s v="No"/>
    <s v="Gaming"/>
    <x v="1"/>
    <s v="Medium"/>
    <n v="0.14000000000000001"/>
    <x v="1"/>
    <x v="2"/>
  </r>
  <r>
    <s v="3052-SKTJ"/>
    <x v="0"/>
    <n v="57"/>
    <x v="0"/>
    <x v="0"/>
    <n v="0"/>
    <s v="No"/>
    <n v="0"/>
    <s v="MN"/>
    <s v="Female"/>
    <s v="Female"/>
    <x v="24"/>
    <s v="No"/>
    <s v="No"/>
    <x v="1"/>
    <n v="3"/>
    <x v="0"/>
    <x v="2"/>
    <s v="CREDIT CARD"/>
    <n v="10"/>
    <x v="0"/>
    <n v="10"/>
    <n v="590"/>
    <x v="0"/>
    <x v="0"/>
    <s v="2022/02/14"/>
    <d v="2022-02-14T00:00:00"/>
    <x v="1134"/>
    <s v="Alto"/>
    <s v="High"/>
    <n v="8.9010540166239345"/>
    <x v="8"/>
    <s v="SMS"/>
    <s v="SMS"/>
    <b v="1"/>
    <s v="Yes"/>
    <s v="Running"/>
    <x v="0"/>
    <s v="High"/>
    <n v="0.15789473684210525"/>
    <x v="0"/>
    <x v="0"/>
  </r>
  <r>
    <s v="2437-ACRF"/>
    <x v="1"/>
    <n v="33"/>
    <x v="1"/>
    <x v="23"/>
    <n v="1"/>
    <s v="Yes"/>
    <n v="0"/>
    <s v="AK"/>
    <s v="Hombre"/>
    <s v="Male"/>
    <x v="25"/>
    <s v="No"/>
    <s v="No"/>
    <x v="1"/>
    <n v="2"/>
    <x v="1"/>
    <x v="0"/>
    <s v="direct debit"/>
    <n v="29"/>
    <x v="1"/>
    <n v="29"/>
    <n v="963"/>
    <x v="1"/>
    <x v="10"/>
    <s v="2021-09-27"/>
    <d v="2021-09-27T00:00:00"/>
    <x v="581"/>
    <s v="Bajo"/>
    <s v="Low"/>
    <n v="27.097718084065239"/>
    <x v="7"/>
    <s v="Teléfono"/>
    <s v="Phone"/>
    <b v="1"/>
    <s v="Yes"/>
    <s v="Running"/>
    <x v="0"/>
    <s v="Low"/>
    <n v="6.0606060606060608E-2"/>
    <x v="0"/>
    <x v="0"/>
  </r>
  <r>
    <s v="9433-QIXA"/>
    <x v="0"/>
    <n v="23"/>
    <x v="1"/>
    <x v="7"/>
    <n v="1"/>
    <s v="Yes"/>
    <n v="0"/>
    <s v="WA"/>
    <s v="Female"/>
    <s v="Female"/>
    <x v="59"/>
    <s v="No"/>
    <s v="No"/>
    <x v="0"/>
    <n v="0"/>
    <x v="1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Reading"/>
    <x v="1"/>
    <s v="High"/>
    <n v="0.34782608695652173"/>
    <x v="0"/>
    <x v="0"/>
  </r>
  <r>
    <s v="0258-BKVP"/>
    <x v="0"/>
    <n v="54"/>
    <x v="1"/>
    <x v="5"/>
    <n v="1"/>
    <s v="Yes"/>
    <n v="0"/>
    <s v="NY"/>
    <s v="Hombre"/>
    <s v="Male"/>
    <x v="43"/>
    <s v="No"/>
    <s v="No"/>
    <x v="0"/>
    <n v="0"/>
    <x v="0"/>
    <x v="2"/>
    <s v="CREDIT CARD"/>
    <n v="22"/>
    <x v="0"/>
    <n v="22"/>
    <n v="1195"/>
    <x v="0"/>
    <x v="0"/>
    <s v="2023-12-14"/>
    <d v="2023-12-14T00:00:00"/>
    <x v="1033"/>
    <s v="Medio"/>
    <s v="Medium"/>
    <n v="21.103577509223829"/>
    <x v="1"/>
    <s v="Teléfono"/>
    <s v="Phone"/>
    <b v="0"/>
    <s v="No"/>
    <s v="Reading"/>
    <x v="0"/>
    <s v="High"/>
    <n v="0.18518518518518517"/>
    <x v="0"/>
    <x v="0"/>
  </r>
  <r>
    <s v="4102-UFML"/>
    <x v="0"/>
    <n v="24"/>
    <x v="2"/>
    <x v="0"/>
    <n v="0"/>
    <s v="No"/>
    <n v="0"/>
    <s v="CO"/>
    <s v="Female"/>
    <s v="Female"/>
    <x v="58"/>
    <s v="No"/>
    <s v="No"/>
    <x v="1"/>
    <n v="2"/>
    <x v="0"/>
    <x v="0"/>
    <s v="direct debit"/>
    <n v="8"/>
    <x v="1"/>
    <n v="8"/>
    <n v="203"/>
    <x v="0"/>
    <x v="0"/>
    <s v="2023-10-02"/>
    <d v="2023-10-02T00:00:00"/>
    <x v="1253"/>
    <s v="Alto"/>
    <s v="High"/>
    <n v="9.0304428513415367"/>
    <x v="8"/>
    <s v="Email"/>
    <s v="Email"/>
    <b v="1"/>
    <s v="Yes"/>
    <s v="Reading"/>
    <x v="0"/>
    <s v="High"/>
    <n v="0.375"/>
    <x v="0"/>
    <x v="0"/>
  </r>
  <r>
    <s v="2114-DBRM"/>
    <x v="1"/>
    <n v="29"/>
    <x v="1"/>
    <x v="4"/>
    <n v="1"/>
    <s v="Yes"/>
    <n v="0"/>
    <s v="UT"/>
    <s v="Female"/>
    <s v="Female"/>
    <x v="23"/>
    <s v="No"/>
    <s v="No"/>
    <x v="0"/>
    <n v="0"/>
    <x v="0"/>
    <x v="0"/>
    <s v="PAPER CHECK"/>
    <n v="39"/>
    <x v="3"/>
    <n v="39"/>
    <n v="1125"/>
    <x v="1"/>
    <x v="8"/>
    <s v="2020-03-12"/>
    <d v="2020-03-12T00:00:00"/>
    <x v="602"/>
    <s v="Alto"/>
    <s v="High"/>
    <n v="41.436285020931066"/>
    <x v="5"/>
    <s v="Teléfono"/>
    <s v="Phone"/>
    <b v="0"/>
    <s v="No"/>
    <s v="Reading"/>
    <x v="1"/>
    <s v="Medium"/>
    <n v="0.10344827586206896"/>
    <x v="0"/>
    <x v="0"/>
  </r>
  <r>
    <s v="1094-SFGH"/>
    <x v="0"/>
    <n v="47"/>
    <x v="0"/>
    <x v="0"/>
    <n v="0"/>
    <s v="No"/>
    <n v="0"/>
    <s v="PA"/>
    <s v="Hombre"/>
    <s v="Male"/>
    <x v="28"/>
    <s v="No"/>
    <s v="No"/>
    <x v="0"/>
    <n v="0"/>
    <x v="0"/>
    <x v="1"/>
    <s v="direct debit"/>
    <n v="12"/>
    <x v="1"/>
    <n v="12"/>
    <n v="580"/>
    <x v="0"/>
    <x v="0"/>
    <s v="2021/09/05"/>
    <d v="2021-09-05T00:00:00"/>
    <x v="1101"/>
    <s v="Bajo"/>
    <s v="Low"/>
    <n v="14.327647368724691"/>
    <x v="9"/>
    <s v="SMS"/>
    <s v="SMS"/>
    <b v="0"/>
    <s v="No"/>
    <s v="Gaming"/>
    <x v="0"/>
    <s v="Medium"/>
    <n v="0.10638297872340426"/>
    <x v="0"/>
    <x v="0"/>
  </r>
  <r>
    <s v="5485-RHLA"/>
    <x v="0"/>
    <n v="70"/>
    <x v="1"/>
    <x v="3"/>
    <n v="1"/>
    <s v="Yes"/>
    <n v="0"/>
    <s v="SD"/>
    <s v="Hombre"/>
    <s v="Male"/>
    <x v="39"/>
    <s v="No"/>
    <s v="No"/>
    <x v="0"/>
    <n v="0"/>
    <x v="0"/>
    <x v="2"/>
    <s v="direct debit"/>
    <n v="45"/>
    <x v="1"/>
    <n v="45"/>
    <n v="3191"/>
    <x v="0"/>
    <x v="0"/>
    <s v="2021/03/19"/>
    <d v="2021-03-19T00:00:00"/>
    <x v="1000"/>
    <s v="Bajo"/>
    <s v="Low"/>
    <n v="42.386118902770058"/>
    <x v="2"/>
    <s v="Teléfono"/>
    <s v="Phone"/>
    <b v="0"/>
    <s v="No"/>
    <s v="Gaming"/>
    <x v="1"/>
    <s v="Medium"/>
    <n v="5.7142857142857141E-2"/>
    <x v="0"/>
    <x v="0"/>
  </r>
  <r>
    <s v="0791-CDDW"/>
    <x v="1"/>
    <n v="14"/>
    <x v="2"/>
    <x v="10"/>
    <n v="1"/>
    <s v="Yes"/>
    <n v="0"/>
    <s v="VA"/>
    <s v="Female"/>
    <s v="Female"/>
    <x v="14"/>
    <s v="No"/>
    <s v="No"/>
    <x v="1"/>
    <n v="6"/>
    <x v="1"/>
    <x v="0"/>
    <s v="direct debit"/>
    <n v="30"/>
    <x v="1"/>
    <n v="30"/>
    <n v="420"/>
    <x v="1"/>
    <x v="6"/>
    <s v="2020/09/09"/>
    <d v="2020-09-09T00:00:00"/>
    <x v="263"/>
    <s v="Bajo"/>
    <s v="Low"/>
    <n v="24.914091163650031"/>
    <x v="7"/>
    <s v="Teléfono"/>
    <s v="Phone"/>
    <b v="1"/>
    <s v="Yes"/>
    <s v="Reading"/>
    <x v="0"/>
    <s v="Low"/>
    <n v="0.14285714285714285"/>
    <x v="2"/>
    <x v="0"/>
  </r>
  <r>
    <s v="8022-IYTZ"/>
    <x v="1"/>
    <n v="1"/>
    <x v="0"/>
    <x v="7"/>
    <n v="1"/>
    <s v="Yes"/>
    <n v="0"/>
    <s v="CT"/>
    <s v="Hombre"/>
    <s v="Male"/>
    <x v="48"/>
    <s v="No"/>
    <s v="Yes"/>
    <x v="0"/>
    <n v="0"/>
    <x v="0"/>
    <x v="0"/>
    <s v="direct debit"/>
    <n v="34"/>
    <x v="1"/>
    <n v="34"/>
    <n v="34"/>
    <x v="1"/>
    <x v="8"/>
    <s v="2020-07-28"/>
    <d v="2020-07-28T00:00:00"/>
    <x v="1351"/>
    <s v="Medio"/>
    <s v="Medium"/>
    <n v="35.450457303946862"/>
    <x v="1"/>
    <s v="Email"/>
    <s v="Email"/>
    <b v="1"/>
    <s v="Yes"/>
    <s v="Cooking"/>
    <x v="1"/>
    <s v="High"/>
    <n v="10"/>
    <x v="0"/>
    <x v="1"/>
  </r>
  <r>
    <s v="4805-QQTQ"/>
    <x v="0"/>
    <n v="44"/>
    <x v="1"/>
    <x v="25"/>
    <n v="1"/>
    <s v="Yes"/>
    <n v="0"/>
    <s v="AR"/>
    <s v="Hombre"/>
    <s v="Male"/>
    <x v="62"/>
    <s v="Yes"/>
    <s v="No"/>
    <x v="1"/>
    <n v="5"/>
    <x v="1"/>
    <x v="2"/>
    <s v="CREDIT CARD"/>
    <n v="19"/>
    <x v="0"/>
    <n v="19"/>
    <n v="841"/>
    <x v="0"/>
    <x v="0"/>
    <s v="2023-07-21"/>
    <d v="2023-07-21T00:00:00"/>
    <x v="1336"/>
    <s v="Medio"/>
    <s v="Medium"/>
    <n v="20.468099356736289"/>
    <x v="5"/>
    <s v="Teléfono"/>
    <s v="Phone"/>
    <b v="1"/>
    <s v="Yes"/>
    <s v="Cooking"/>
    <x v="0"/>
    <s v="Medium"/>
    <n v="6.8181818181818177E-2"/>
    <x v="2"/>
    <x v="2"/>
  </r>
  <r>
    <s v="6768-OVHM"/>
    <x v="1"/>
    <n v="6"/>
    <x v="2"/>
    <x v="3"/>
    <n v="0"/>
    <s v="No"/>
    <n v="6"/>
    <s v="NM"/>
    <s v="Hombre"/>
    <s v="Male"/>
    <x v="23"/>
    <s v="No"/>
    <s v="No"/>
    <x v="0"/>
    <n v="0"/>
    <x v="1"/>
    <x v="0"/>
    <s v="PAPER CHECK"/>
    <n v="61"/>
    <x v="3"/>
    <n v="61"/>
    <n v="374"/>
    <x v="2"/>
    <x v="15"/>
    <s v="2023-11-16"/>
    <d v="2023-11-16T00:00:00"/>
    <x v="991"/>
    <s v="Alto"/>
    <s v="High"/>
    <n v="49.424331112499871"/>
    <x v="9"/>
    <s v="Email"/>
    <s v="Email"/>
    <b v="1"/>
    <s v="Yes"/>
    <s v="Gaming"/>
    <x v="1"/>
    <s v="Medium"/>
    <n v="0.83333333333333337"/>
    <x v="0"/>
    <x v="0"/>
  </r>
  <r>
    <s v="3310-EPNP"/>
    <x v="0"/>
    <n v="66"/>
    <x v="1"/>
    <x v="9"/>
    <n v="1"/>
    <s v="Yes"/>
    <n v="0"/>
    <s v="CO"/>
    <s v="Hombre"/>
    <s v="Male"/>
    <x v="45"/>
    <s v="No"/>
    <s v="No"/>
    <x v="0"/>
    <n v="0"/>
    <x v="0"/>
    <x v="1"/>
    <s v="direct debit"/>
    <n v="47"/>
    <x v="1"/>
    <n v="47"/>
    <n v="3091"/>
    <x v="0"/>
    <x v="0"/>
    <s v="2021/12/02"/>
    <d v="2021-12-02T00:00:00"/>
    <x v="766"/>
    <s v="Medio"/>
    <s v="Medium"/>
    <n v="48.107421034586487"/>
    <x v="7"/>
    <s v="SMS"/>
    <s v="SMS"/>
    <b v="0"/>
    <s v="No"/>
    <s v="Reading"/>
    <x v="1"/>
    <s v="Low"/>
    <n v="3.0303030303030304E-2"/>
    <x v="0"/>
    <x v="0"/>
  </r>
  <r>
    <s v="6961-VFFO"/>
    <x v="1"/>
    <n v="26"/>
    <x v="2"/>
    <x v="2"/>
    <n v="0"/>
    <s v="No"/>
    <n v="21"/>
    <s v="AZ"/>
    <s v="Female"/>
    <s v="Female"/>
    <x v="11"/>
    <s v="No"/>
    <s v="No"/>
    <x v="0"/>
    <n v="0"/>
    <x v="0"/>
    <x v="0"/>
    <s v="direct debit"/>
    <n v="55"/>
    <x v="1"/>
    <n v="55"/>
    <n v="1421"/>
    <x v="2"/>
    <x v="2"/>
    <s v="2022-05-17"/>
    <d v="2022-05-17T00:00:00"/>
    <x v="1163"/>
    <s v="Medio"/>
    <s v="Medium"/>
    <n v="53.769709221920237"/>
    <x v="10"/>
    <s v="Email"/>
    <s v="Email"/>
    <b v="0"/>
    <s v="No"/>
    <s v="Running"/>
    <x v="1"/>
    <s v="Medium"/>
    <n v="0.26923076923076922"/>
    <x v="0"/>
    <x v="0"/>
  </r>
  <r>
    <s v="3326-XQTL"/>
    <x v="0"/>
    <n v="7"/>
    <x v="1"/>
    <x v="7"/>
    <n v="1"/>
    <s v="Yes"/>
    <n v="0"/>
    <s v="NV"/>
    <s v="Female"/>
    <s v="Female"/>
    <x v="51"/>
    <s v="No"/>
    <s v="No"/>
    <x v="0"/>
    <n v="0"/>
    <x v="1"/>
    <x v="0"/>
    <s v="direct debit"/>
    <n v="21"/>
    <x v="1"/>
    <n v="21"/>
    <n v="142"/>
    <x v="0"/>
    <x v="0"/>
    <s v="2020-08-12"/>
    <d v="2020-08-12T00:00:00"/>
    <x v="673"/>
    <s v="Alto"/>
    <s v="High"/>
    <n v="17.66722287672993"/>
    <x v="4"/>
    <s v="Teléfono"/>
    <s v="Phone"/>
    <b v="0"/>
    <s v="No"/>
    <s v="Reading"/>
    <x v="0"/>
    <s v="Low"/>
    <n v="0.14285714285714285"/>
    <x v="0"/>
    <x v="0"/>
  </r>
  <r>
    <s v="9337-GEZP"/>
    <x v="0"/>
    <n v="2"/>
    <x v="1"/>
    <x v="9"/>
    <n v="0"/>
    <s v="No"/>
    <n v="4"/>
    <s v="IN"/>
    <s v="Female"/>
    <s v="Female"/>
    <x v="43"/>
    <s v="No"/>
    <s v="No"/>
    <x v="0"/>
    <n v="0"/>
    <x v="0"/>
    <x v="0"/>
    <s v="CREDIT CARD"/>
    <n v="18"/>
    <x v="0"/>
    <n v="18"/>
    <n v="35"/>
    <x v="0"/>
    <x v="0"/>
    <s v="2023/04/07"/>
    <d v="2023-04-07T00:00:00"/>
    <x v="1080"/>
    <s v="Bajo"/>
    <s v="Low"/>
    <n v="21.10620725138136"/>
    <x v="10"/>
    <s v="Email"/>
    <s v="Email"/>
    <b v="0"/>
    <s v="No"/>
    <s v="Reading"/>
    <x v="0"/>
    <s v="Medium"/>
    <n v="3.5"/>
    <x v="0"/>
    <x v="0"/>
  </r>
  <r>
    <s v="0887-KZSZ"/>
    <x v="0"/>
    <n v="24"/>
    <x v="1"/>
    <x v="0"/>
    <n v="0"/>
    <s v="No"/>
    <n v="0"/>
    <s v="KS"/>
    <s v="Hombre"/>
    <s v="Male"/>
    <x v="38"/>
    <s v="No"/>
    <s v="No"/>
    <x v="0"/>
    <n v="0"/>
    <x v="0"/>
    <x v="1"/>
    <s v="direct debit"/>
    <n v="7"/>
    <x v="1"/>
    <n v="7"/>
    <n v="168"/>
    <x v="0"/>
    <x v="0"/>
    <s v="2022/03/23"/>
    <d v="2022-03-23T00:00:00"/>
    <x v="144"/>
    <s v="Medio"/>
    <s v="Medium"/>
    <n v="8.1471858613148367"/>
    <x v="9"/>
    <s v="Teléfono"/>
    <s v="Phone"/>
    <b v="1"/>
    <s v="Yes"/>
    <s v="Cooking"/>
    <x v="0"/>
    <s v="Medium"/>
    <n v="0.20833333333333334"/>
    <x v="0"/>
    <x v="0"/>
  </r>
  <r>
    <s v="7532-TKEZ"/>
    <x v="0"/>
    <n v="34"/>
    <x v="1"/>
    <x v="9"/>
    <n v="1"/>
    <s v="Yes"/>
    <n v="0"/>
    <s v="WY"/>
    <s v="Female"/>
    <s v="Female"/>
    <x v="7"/>
    <s v="No"/>
    <s v="No"/>
    <x v="0"/>
    <n v="0"/>
    <x v="1"/>
    <x v="0"/>
    <s v="direct debit"/>
    <n v="25"/>
    <x v="1"/>
    <n v="25"/>
    <n v="839"/>
    <x v="0"/>
    <x v="0"/>
    <s v="2021/03/31"/>
    <d v="2021-03-31T00:00:00"/>
    <x v="998"/>
    <s v="Medio"/>
    <s v="Medium"/>
    <n v="26.681953711600311"/>
    <x v="1"/>
    <s v="Email"/>
    <s v="Email"/>
    <b v="0"/>
    <s v="No"/>
    <s v="Cooking"/>
    <x v="0"/>
    <s v="High"/>
    <n v="0.29411764705882354"/>
    <x v="0"/>
    <x v="0"/>
  </r>
  <r>
    <s v="9286-VQEA"/>
    <x v="0"/>
    <n v="15"/>
    <x v="1"/>
    <x v="7"/>
    <n v="1"/>
    <s v="Yes"/>
    <n v="0"/>
    <s v="GA"/>
    <s v="Hombre"/>
    <s v="Male"/>
    <x v="19"/>
    <s v="No"/>
    <s v="No"/>
    <x v="0"/>
    <n v="0"/>
    <x v="0"/>
    <x v="2"/>
    <s v="direct debit"/>
    <n v="26"/>
    <x v="1"/>
    <n v="26"/>
    <n v="392"/>
    <x v="0"/>
    <x v="0"/>
    <s v="2021-11-23"/>
    <d v="2021-11-23T00:00:00"/>
    <x v="942"/>
    <s v="Alto"/>
    <s v="High"/>
    <n v="26.977314157732518"/>
    <x v="7"/>
    <s v="Teléfono"/>
    <s v="Phone"/>
    <b v="0"/>
    <s v="No"/>
    <s v="Reading"/>
    <x v="0"/>
    <s v="Low"/>
    <n v="0.13333333333333333"/>
    <x v="0"/>
    <x v="0"/>
  </r>
  <r>
    <s v="7688-XTMR"/>
    <x v="0"/>
    <n v="64"/>
    <x v="1"/>
    <x v="9"/>
    <n v="1"/>
    <s v="Yes"/>
    <n v="0"/>
    <s v="TX"/>
    <s v="Female"/>
    <s v="Female"/>
    <x v="51"/>
    <s v="No"/>
    <s v="No"/>
    <x v="1"/>
    <n v="2"/>
    <x v="0"/>
    <x v="1"/>
    <s v="direct debit"/>
    <n v="43"/>
    <x v="1"/>
    <n v="43"/>
    <n v="2797"/>
    <x v="0"/>
    <x v="0"/>
    <s v="2020/01/08"/>
    <d v="2020-01-08T00:00:00"/>
    <x v="1368"/>
    <s v="Alto"/>
    <s v="High"/>
    <n v="50.293454692601443"/>
    <x v="9"/>
    <s v="SMS"/>
    <s v="SMS"/>
    <b v="0"/>
    <s v="No"/>
    <s v="Reading"/>
    <x v="1"/>
    <s v="Medium"/>
    <n v="7.8125E-2"/>
    <x v="0"/>
    <x v="0"/>
  </r>
  <r>
    <s v="4251-AMXB"/>
    <x v="0"/>
    <n v="1"/>
    <x v="2"/>
    <x v="0"/>
    <n v="0"/>
    <s v="No"/>
    <n v="0"/>
    <s v="ME"/>
    <s v="Hombre"/>
    <s v="Male"/>
    <x v="58"/>
    <s v="No"/>
    <s v="No"/>
    <x v="0"/>
    <n v="0"/>
    <x v="0"/>
    <x v="0"/>
    <s v="CREDIT CARD"/>
    <n v="14"/>
    <x v="0"/>
    <n v="14"/>
    <n v="14"/>
    <x v="0"/>
    <x v="0"/>
    <s v="2020-10-05"/>
    <d v="2020-10-05T00:00:00"/>
    <x v="637"/>
    <s v="Alto"/>
    <s v="High"/>
    <n v="12.064592930508811"/>
    <x v="10"/>
    <s v="Teléfono"/>
    <s v="Phone"/>
    <b v="0"/>
    <s v="No"/>
    <s v="Gaming"/>
    <x v="0"/>
    <s v="Medium"/>
    <n v="7"/>
    <x v="0"/>
    <x v="0"/>
  </r>
  <r>
    <s v="3946-PLZN"/>
    <x v="1"/>
    <n v="6"/>
    <x v="0"/>
    <x v="1"/>
    <n v="1"/>
    <s v="Yes"/>
    <n v="0"/>
    <s v="VA"/>
    <s v="Hombre"/>
    <s v="Male"/>
    <x v="7"/>
    <s v="No"/>
    <s v="No"/>
    <x v="0"/>
    <n v="0"/>
    <x v="0"/>
    <x v="0"/>
    <s v="direct debit"/>
    <n v="54"/>
    <x v="1"/>
    <n v="54"/>
    <n v="334"/>
    <x v="1"/>
    <x v="8"/>
    <s v="2021-06-17"/>
    <d v="2021-06-17T00:00:00"/>
    <x v="1278"/>
    <s v="Bajo"/>
    <s v="Low"/>
    <n v="45.147453805732027"/>
    <x v="10"/>
    <s v="Email"/>
    <s v="Email"/>
    <b v="0"/>
    <s v="No"/>
    <s v="Cooking"/>
    <x v="1"/>
    <s v="Medium"/>
    <n v="1.1666666666666667"/>
    <x v="0"/>
    <x v="0"/>
  </r>
  <r>
    <s v="9112-IFUN"/>
    <x v="1"/>
    <n v="64"/>
    <x v="5"/>
    <x v="13"/>
    <n v="1"/>
    <s v="Yes"/>
    <n v="0"/>
    <s v="NY"/>
    <s v="Hombre"/>
    <s v="Male"/>
    <x v="28"/>
    <s v="No"/>
    <s v="No"/>
    <x v="0"/>
    <n v="0"/>
    <x v="0"/>
    <x v="2"/>
    <s v="direct debit"/>
    <n v="49"/>
    <x v="1"/>
    <n v="49"/>
    <n v="3174"/>
    <x v="2"/>
    <x v="5"/>
    <s v="2021-09-23"/>
    <d v="2021-09-23T00:00:00"/>
    <x v="547"/>
    <s v="Bajo"/>
    <s v="Low"/>
    <n v="47.968390089658143"/>
    <x v="7"/>
    <s v="Teléfono"/>
    <s v="Phone"/>
    <b v="0"/>
    <s v="No"/>
    <s v="Gaming"/>
    <x v="1"/>
    <s v="Low"/>
    <n v="3.125E-2"/>
    <x v="0"/>
    <x v="0"/>
  </r>
  <r>
    <s v="5102-IALR"/>
    <x v="0"/>
    <n v="57"/>
    <x v="1"/>
    <x v="12"/>
    <n v="1"/>
    <s v="Yes"/>
    <n v="0"/>
    <s v="MN"/>
    <s v="Hombre"/>
    <s v="Male"/>
    <x v="13"/>
    <s v="No"/>
    <s v="No"/>
    <x v="0"/>
    <n v="0"/>
    <x v="0"/>
    <x v="0"/>
    <s v="direct debit"/>
    <n v="56"/>
    <x v="1"/>
    <n v="56"/>
    <n v="3186"/>
    <x v="0"/>
    <x v="0"/>
    <s v="2021/11/17"/>
    <d v="2021-11-17T00:00:00"/>
    <x v="1206"/>
    <s v="Bajo"/>
    <s v="Low"/>
    <n v="55.00336782310066"/>
    <x v="4"/>
    <s v="SMS"/>
    <s v="SMS"/>
    <b v="0"/>
    <s v="No"/>
    <s v="Gaming"/>
    <x v="1"/>
    <s v="Low"/>
    <n v="1.7543859649122806E-2"/>
    <x v="0"/>
    <x v="0"/>
  </r>
  <r>
    <s v="8403-FPXQ"/>
    <x v="0"/>
    <n v="69"/>
    <x v="1"/>
    <x v="6"/>
    <n v="1"/>
    <s v="Yes"/>
    <n v="0"/>
    <s v="CA"/>
    <s v="Female"/>
    <s v="Female"/>
    <x v="5"/>
    <s v="No"/>
    <s v="No"/>
    <x v="1"/>
    <n v="3"/>
    <x v="0"/>
    <x v="1"/>
    <s v="direct debit"/>
    <n v="29"/>
    <x v="1"/>
    <n v="29"/>
    <n v="1967"/>
    <x v="0"/>
    <x v="0"/>
    <s v="2021-03-07"/>
    <d v="2021-03-07T00:00:00"/>
    <x v="338"/>
    <s v="Bajo"/>
    <s v="Low"/>
    <n v="31.674890174490091"/>
    <x v="2"/>
    <s v="Teléfono"/>
    <s v="Phone"/>
    <b v="0"/>
    <s v="No"/>
    <s v="Gaming"/>
    <x v="1"/>
    <s v="Medium"/>
    <n v="5.7971014492753624E-2"/>
    <x v="0"/>
    <x v="0"/>
  </r>
  <r>
    <s v="3736-CIXZ"/>
    <x v="0"/>
    <n v="43"/>
    <x v="1"/>
    <x v="5"/>
    <n v="0"/>
    <s v="No"/>
    <n v="35"/>
    <s v="NH"/>
    <s v="Female"/>
    <s v="Female"/>
    <x v="25"/>
    <s v="No"/>
    <s v="No"/>
    <x v="0"/>
    <n v="0"/>
    <x v="1"/>
    <x v="1"/>
    <s v="direct debit"/>
    <n v="24"/>
    <x v="1"/>
    <n v="24"/>
    <n v="1021"/>
    <x v="0"/>
    <x v="0"/>
    <s v="2020-10-01"/>
    <d v="2020-10-01T00:00:00"/>
    <x v="1369"/>
    <s v="Alto"/>
    <s v="High"/>
    <n v="28.473096966094989"/>
    <x v="7"/>
    <s v="Email"/>
    <s v="Email"/>
    <b v="0"/>
    <s v="No"/>
    <s v="Running"/>
    <x v="0"/>
    <s v="Low"/>
    <n v="4.6511627906976744E-2"/>
    <x v="0"/>
    <x v="0"/>
  </r>
  <r>
    <s v="9353-UQZL"/>
    <x v="1"/>
    <n v="8"/>
    <x v="5"/>
    <x v="3"/>
    <n v="1"/>
    <s v="Yes"/>
    <n v="0"/>
    <s v="CT"/>
    <s v="Female"/>
    <s v="Female"/>
    <x v="6"/>
    <s v="No"/>
    <s v="Yes"/>
    <x v="0"/>
    <n v="0"/>
    <x v="0"/>
    <x v="0"/>
    <s v="CREDIT CARD"/>
    <n v="30"/>
    <x v="0"/>
    <n v="30"/>
    <n v="229"/>
    <x v="3"/>
    <x v="7"/>
    <s v="2021-07-09"/>
    <d v="2021-07-09T00:00:00"/>
    <x v="264"/>
    <s v="Alto"/>
    <s v="High"/>
    <n v="24.66487674609154"/>
    <x v="2"/>
    <s v="SMS"/>
    <s v="SMS"/>
    <b v="1"/>
    <s v="Yes"/>
    <s v="Gaming"/>
    <x v="0"/>
    <s v="Medium"/>
    <n v="0.5"/>
    <x v="0"/>
    <x v="0"/>
  </r>
  <r>
    <s v="2706-OCLE"/>
    <x v="0"/>
    <n v="38"/>
    <x v="1"/>
    <x v="5"/>
    <n v="1"/>
    <s v="Yes"/>
    <n v="0"/>
    <s v="NJ"/>
    <s v="Female"/>
    <s v="Female"/>
    <x v="59"/>
    <s v="No"/>
    <s v="No"/>
    <x v="1"/>
    <n v="2"/>
    <x v="0"/>
    <x v="0"/>
    <s v="CREDIT CARD"/>
    <n v="29"/>
    <x v="0"/>
    <n v="29"/>
    <n v="1101"/>
    <x v="0"/>
    <x v="0"/>
    <s v="2023-04-22"/>
    <d v="2023-04-22T00:00:00"/>
    <x v="1203"/>
    <s v="Medio"/>
    <s v="Medium"/>
    <n v="25.537953155037592"/>
    <x v="8"/>
    <s v="SMS"/>
    <s v="SMS"/>
    <b v="1"/>
    <s v="Yes"/>
    <s v="Cooking"/>
    <x v="0"/>
    <s v="High"/>
    <n v="0.23684210526315788"/>
    <x v="0"/>
    <x v="0"/>
  </r>
  <r>
    <s v="2799-IZWN"/>
    <x v="1"/>
    <n v="9"/>
    <x v="5"/>
    <x v="13"/>
    <n v="1"/>
    <s v="Yes"/>
    <n v="0"/>
    <s v="KY"/>
    <s v="Female"/>
    <s v="Female"/>
    <x v="11"/>
    <s v="No"/>
    <s v="No"/>
    <x v="0"/>
    <n v="0"/>
    <x v="0"/>
    <x v="0"/>
    <s v="direct debit"/>
    <n v="31"/>
    <x v="1"/>
    <n v="31"/>
    <n v="279"/>
    <x v="4"/>
    <x v="13"/>
    <s v="2020/08/19"/>
    <d v="2020-08-19T00:00:00"/>
    <x v="1252"/>
    <s v="Bajo"/>
    <s v="Low"/>
    <n v="29.882463748601221"/>
    <x v="9"/>
    <s v="Email"/>
    <s v="Email"/>
    <b v="0"/>
    <s v="No"/>
    <s v="Cooking"/>
    <x v="0"/>
    <s v="Medium"/>
    <n v="0.55555555555555558"/>
    <x v="0"/>
    <x v="0"/>
  </r>
  <r>
    <s v="6567-NVEU"/>
    <x v="1"/>
    <n v="62"/>
    <x v="3"/>
    <x v="1"/>
    <n v="1"/>
    <s v="Yes"/>
    <n v="0"/>
    <s v="RI"/>
    <s v="Hombre"/>
    <s v="Male"/>
    <x v="11"/>
    <s v="No"/>
    <s v="No"/>
    <x v="0"/>
    <n v="0"/>
    <x v="0"/>
    <x v="1"/>
    <s v="direct debit"/>
    <n v="41"/>
    <x v="1"/>
    <n v="41"/>
    <n v="2542"/>
    <x v="1"/>
    <x v="10"/>
    <s v="2020-11-19"/>
    <d v="2020-11-19T00:00:00"/>
    <x v="842"/>
    <s v="Bajo"/>
    <s v="Low"/>
    <n v="39.856864528241452"/>
    <x v="2"/>
    <s v="Email"/>
    <s v="Email"/>
    <b v="0"/>
    <s v="No"/>
    <s v="Cooking"/>
    <x v="1"/>
    <s v="Medium"/>
    <n v="6.4516129032258063E-2"/>
    <x v="0"/>
    <x v="0"/>
  </r>
  <r>
    <s v="9831-YZIK"/>
    <x v="0"/>
    <n v="1"/>
    <x v="0"/>
    <x v="0"/>
    <n v="0"/>
    <s v="No"/>
    <n v="0"/>
    <s v="OR"/>
    <s v="Female"/>
    <s v="Female"/>
    <x v="31"/>
    <s v="No"/>
    <s v="No"/>
    <x v="1"/>
    <n v="2"/>
    <x v="0"/>
    <x v="0"/>
    <s v="CREDIT CARD"/>
    <n v="7"/>
    <x v="0"/>
    <n v="7"/>
    <n v="7"/>
    <x v="0"/>
    <x v="0"/>
    <s v="2021/05/26"/>
    <d v="2021-05-26T00:00:00"/>
    <x v="682"/>
    <s v="Medio"/>
    <s v="Medium"/>
    <n v="8.1671356908857309"/>
    <x v="6"/>
    <s v="SMS"/>
    <s v="SMS"/>
    <b v="1"/>
    <s v="Yes"/>
    <s v="Reading"/>
    <x v="0"/>
    <s v="High"/>
    <n v="8"/>
    <x v="0"/>
    <x v="0"/>
  </r>
  <r>
    <s v="6572-XQEP"/>
    <x v="0"/>
    <n v="37"/>
    <x v="1"/>
    <x v="7"/>
    <n v="1"/>
    <s v="Yes"/>
    <n v="0"/>
    <s v="NE"/>
    <s v="Hombre"/>
    <s v="Male"/>
    <x v="45"/>
    <s v="No"/>
    <s v="No"/>
    <x v="0"/>
    <n v="0"/>
    <x v="0"/>
    <x v="0"/>
    <s v="CREDIT CARD"/>
    <n v="25"/>
    <x v="0"/>
    <n v="25"/>
    <n v="917"/>
    <x v="0"/>
    <x v="0"/>
    <s v="2020-06-14"/>
    <d v="2020-06-14T00:00:00"/>
    <x v="1176"/>
    <s v="Medio"/>
    <s v="Medium"/>
    <n v="23.20884364459236"/>
    <x v="4"/>
    <s v="SMS"/>
    <s v="SMS"/>
    <b v="0"/>
    <s v="No"/>
    <s v="Running"/>
    <x v="0"/>
    <s v="Low"/>
    <n v="2.7027027027027029E-2"/>
    <x v="0"/>
    <x v="0"/>
  </r>
  <r>
    <s v="1316-CXZB"/>
    <x v="1"/>
    <n v="25"/>
    <x v="1"/>
    <x v="3"/>
    <n v="0"/>
    <s v="No"/>
    <n v="8"/>
    <s v="OH"/>
    <s v="Hombre"/>
    <s v="Male"/>
    <x v="11"/>
    <s v="No"/>
    <s v="No"/>
    <x v="0"/>
    <n v="0"/>
    <x v="0"/>
    <x v="0"/>
    <s v="CREDIT CARD"/>
    <n v="39"/>
    <x v="0"/>
    <n v="39"/>
    <n v="961"/>
    <x v="2"/>
    <x v="5"/>
    <s v="2022-11-21"/>
    <d v="2022-11-21T00:00:00"/>
    <x v="421"/>
    <s v="Medio"/>
    <s v="Medium"/>
    <n v="36.628455403095771"/>
    <x v="9"/>
    <s v="SMS"/>
    <s v="SMS"/>
    <b v="1"/>
    <s v="Yes"/>
    <s v="Cooking"/>
    <x v="1"/>
    <s v="Medium"/>
    <n v="0.2"/>
    <x v="0"/>
    <x v="0"/>
  </r>
  <r>
    <s v="4504-TAXX"/>
    <x v="1"/>
    <n v="1"/>
    <x v="4"/>
    <x v="2"/>
    <n v="1"/>
    <s v="Yes"/>
    <n v="0"/>
    <s v="MA"/>
    <s v="Hombre"/>
    <s v="Male"/>
    <x v="3"/>
    <s v="No"/>
    <s v="No"/>
    <x v="0"/>
    <n v="0"/>
    <x v="0"/>
    <x v="0"/>
    <s v="direct debit"/>
    <n v="34"/>
    <x v="1"/>
    <n v="34"/>
    <n v="34"/>
    <x v="1"/>
    <x v="6"/>
    <s v="2023/12/07"/>
    <d v="2023-12-07T00:00:00"/>
    <x v="154"/>
    <s v="Medio"/>
    <s v="Medium"/>
    <n v="36.176799333044471"/>
    <x v="6"/>
    <s v="Teléfono"/>
    <s v="Phone"/>
    <b v="0"/>
    <s v="No"/>
    <s v="Cooking"/>
    <x v="1"/>
    <s v="High"/>
    <n v="8"/>
    <x v="0"/>
    <x v="0"/>
  </r>
  <r>
    <s v="7249-GXRC"/>
    <x v="0"/>
    <n v="9"/>
    <x v="1"/>
    <x v="0"/>
    <n v="0"/>
    <s v="No"/>
    <n v="0"/>
    <s v="ME"/>
    <s v="Hombre"/>
    <s v="Male"/>
    <x v="7"/>
    <s v="No"/>
    <s v="No"/>
    <x v="1"/>
    <n v="5"/>
    <x v="0"/>
    <x v="0"/>
    <s v="CREDIT CARD"/>
    <n v="9"/>
    <x v="0"/>
    <n v="9"/>
    <n v="75"/>
    <x v="0"/>
    <x v="0"/>
    <s v="2021/09/27"/>
    <d v="2021-09-27T00:00:00"/>
    <x v="271"/>
    <s v="Medio"/>
    <s v="Medium"/>
    <n v="7.7161785339915321"/>
    <x v="1"/>
    <s v="SMS"/>
    <s v="SMS"/>
    <b v="1"/>
    <s v="Yes"/>
    <s v="Running"/>
    <x v="0"/>
    <s v="High"/>
    <n v="1.1111111111111112"/>
    <x v="0"/>
    <x v="0"/>
  </r>
  <r>
    <s v="3091-GAIR"/>
    <x v="0"/>
    <n v="67"/>
    <x v="1"/>
    <x v="6"/>
    <n v="1"/>
    <s v="Yes"/>
    <n v="0"/>
    <s v="MS"/>
    <s v="Female"/>
    <s v="Female"/>
    <x v="8"/>
    <s v="Yes"/>
    <s v="No"/>
    <x v="0"/>
    <n v="0"/>
    <x v="1"/>
    <x v="2"/>
    <s v="PAPER CHECK"/>
    <n v="30"/>
    <x v="3"/>
    <n v="30"/>
    <n v="2000"/>
    <x v="0"/>
    <x v="0"/>
    <s v="2022-02-12"/>
    <d v="2022-02-12T00:00:00"/>
    <x v="1352"/>
    <s v="Medio"/>
    <s v="Medium"/>
    <n v="26.877842517156861"/>
    <x v="0"/>
    <s v="SMS"/>
    <s v="SMS"/>
    <b v="0"/>
    <s v="No"/>
    <s v="Cooking"/>
    <x v="0"/>
    <s v="Low"/>
    <n v="0"/>
    <x v="0"/>
    <x v="2"/>
  </r>
  <r>
    <s v="5934-PHKI"/>
    <x v="1"/>
    <n v="3"/>
    <x v="2"/>
    <x v="0"/>
    <n v="0"/>
    <s v="No"/>
    <n v="0"/>
    <s v="OR"/>
    <s v="Hombre"/>
    <s v="Male"/>
    <x v="0"/>
    <s v="No"/>
    <s v="No"/>
    <x v="0"/>
    <n v="0"/>
    <x v="0"/>
    <x v="0"/>
    <s v="PAPER CHECK"/>
    <n v="11"/>
    <x v="3"/>
    <n v="11"/>
    <n v="36"/>
    <x v="4"/>
    <x v="3"/>
    <s v="2020-09-19"/>
    <d v="2020-09-19T00:00:00"/>
    <x v="1026"/>
    <s v="Medio"/>
    <s v="Medium"/>
    <n v="10.20524469177313"/>
    <x v="7"/>
    <s v="Teléfono"/>
    <s v="Phone"/>
    <b v="0"/>
    <s v="No"/>
    <s v="Running"/>
    <x v="0"/>
    <s v="Low"/>
    <n v="0.66666666666666663"/>
    <x v="0"/>
    <x v="0"/>
  </r>
  <r>
    <s v="6457-GCHG"/>
    <x v="0"/>
    <n v="71"/>
    <x v="1"/>
    <x v="29"/>
    <n v="1"/>
    <s v="Yes"/>
    <n v="0"/>
    <s v="AZ"/>
    <s v="Female"/>
    <s v="Female"/>
    <x v="8"/>
    <s v="Yes"/>
    <s v="No"/>
    <x v="0"/>
    <n v="0"/>
    <x v="1"/>
    <x v="1"/>
    <s v="CREDIT CARD"/>
    <n v="43"/>
    <x v="0"/>
    <n v="43"/>
    <n v="3080"/>
    <x v="0"/>
    <x v="0"/>
    <s v="2020-03-11"/>
    <d v="2020-03-11T00:00:00"/>
    <x v="1370"/>
    <s v="Medio"/>
    <s v="Medium"/>
    <n v="43.913568551567657"/>
    <x v="0"/>
    <s v="Email"/>
    <s v="Email"/>
    <b v="0"/>
    <s v="No"/>
    <s v="Reading"/>
    <x v="1"/>
    <s v="Low"/>
    <n v="0"/>
    <x v="2"/>
    <x v="2"/>
  </r>
  <r>
    <s v="0689-NSNP"/>
    <x v="0"/>
    <n v="5"/>
    <x v="1"/>
    <x v="16"/>
    <n v="1"/>
    <s v="Yes"/>
    <n v="0"/>
    <s v="IA"/>
    <s v="Female"/>
    <s v="Female"/>
    <x v="26"/>
    <s v="No"/>
    <s v="No"/>
    <x v="1"/>
    <n v="6"/>
    <x v="0"/>
    <x v="0"/>
    <s v="CREDIT CARD"/>
    <n v="8"/>
    <x v="0"/>
    <n v="8"/>
    <n v="39"/>
    <x v="0"/>
    <x v="0"/>
    <s v="2023/09/08"/>
    <d v="2023-09-08T00:00:00"/>
    <x v="778"/>
    <s v="Bajo"/>
    <s v="Low"/>
    <n v="8.5805128069428918"/>
    <x v="1"/>
    <s v="Teléfono"/>
    <s v="Phone"/>
    <b v="0"/>
    <s v="No"/>
    <s v="Reading"/>
    <x v="0"/>
    <s v="High"/>
    <n v="2"/>
    <x v="0"/>
    <x v="0"/>
  </r>
  <r>
    <s v="1158-OSJL"/>
    <x v="0"/>
    <n v="3"/>
    <x v="1"/>
    <x v="0"/>
    <n v="0"/>
    <s v="No"/>
    <n v="0"/>
    <s v="IA"/>
    <s v="Female"/>
    <s v="Female"/>
    <x v="11"/>
    <s v="No"/>
    <s v="No"/>
    <x v="0"/>
    <n v="0"/>
    <x v="0"/>
    <x v="0"/>
    <s v="direct debit"/>
    <n v="10"/>
    <x v="1"/>
    <n v="10"/>
    <n v="28"/>
    <x v="0"/>
    <x v="0"/>
    <s v="2023/11/29"/>
    <d v="2023-11-29T00:00:00"/>
    <x v="1371"/>
    <s v="Medio"/>
    <s v="Medium"/>
    <n v="9.0272137289958643"/>
    <x v="5"/>
    <s v="Teléfono"/>
    <s v="Phone"/>
    <b v="0"/>
    <s v="No"/>
    <s v="Reading"/>
    <x v="0"/>
    <s v="Medium"/>
    <n v="1"/>
    <x v="0"/>
    <x v="0"/>
  </r>
  <r>
    <s v="9528-TBVZ"/>
    <x v="0"/>
    <n v="68"/>
    <x v="1"/>
    <x v="14"/>
    <n v="1"/>
    <s v="Yes"/>
    <n v="0"/>
    <s v="TN"/>
    <s v="Hombre"/>
    <s v="Male"/>
    <x v="37"/>
    <s v="Yes"/>
    <s v="No"/>
    <x v="0"/>
    <n v="0"/>
    <x v="0"/>
    <x v="0"/>
    <s v="direct debit"/>
    <n v="43"/>
    <x v="1"/>
    <n v="43"/>
    <n v="2947"/>
    <x v="0"/>
    <x v="0"/>
    <s v="2020/09/12"/>
    <d v="2020-09-12T00:00:00"/>
    <x v="1199"/>
    <s v="Alto"/>
    <s v="High"/>
    <n v="43.043388581010291"/>
    <x v="9"/>
    <s v="Email"/>
    <s v="Email"/>
    <b v="0"/>
    <s v="No"/>
    <s v="Reading"/>
    <x v="1"/>
    <s v="Medium"/>
    <n v="7.3529411764705885E-2"/>
    <x v="2"/>
    <x v="2"/>
  </r>
  <r>
    <s v="1265-VATB"/>
    <x v="0"/>
    <n v="44"/>
    <x v="1"/>
    <x v="7"/>
    <n v="1"/>
    <s v="Yes"/>
    <n v="0"/>
    <s v="ND"/>
    <s v="Female"/>
    <s v="Female"/>
    <x v="51"/>
    <s v="No"/>
    <s v="No"/>
    <x v="0"/>
    <n v="0"/>
    <x v="1"/>
    <x v="2"/>
    <s v="direct debit"/>
    <n v="47"/>
    <x v="1"/>
    <n v="47"/>
    <n v="2085"/>
    <x v="0"/>
    <x v="0"/>
    <s v="2020/07/08"/>
    <d v="2020-07-08T00:00:00"/>
    <x v="972"/>
    <s v="Medio"/>
    <s v="Medium"/>
    <n v="56.162950712540223"/>
    <x v="6"/>
    <s v="Email"/>
    <s v="Email"/>
    <b v="0"/>
    <s v="No"/>
    <s v="Cooking"/>
    <x v="1"/>
    <s v="High"/>
    <n v="0.18181818181818182"/>
    <x v="0"/>
    <x v="0"/>
  </r>
  <r>
    <s v="3770-XFHM"/>
    <x v="0"/>
    <n v="43"/>
    <x v="1"/>
    <x v="0"/>
    <n v="0"/>
    <s v="No"/>
    <n v="0"/>
    <s v="AZ"/>
    <s v="Female"/>
    <s v="Female"/>
    <x v="57"/>
    <s v="Yes"/>
    <s v="No"/>
    <x v="1"/>
    <n v="6"/>
    <x v="0"/>
    <x v="2"/>
    <s v="PAPER CHECK"/>
    <n v="10"/>
    <x v="3"/>
    <n v="10"/>
    <n v="431"/>
    <x v="0"/>
    <x v="0"/>
    <s v="2020-10-19"/>
    <d v="2020-10-19T00:00:00"/>
    <x v="664"/>
    <s v="Bajo"/>
    <s v="Low"/>
    <n v="10.39305620823836"/>
    <x v="6"/>
    <s v="Email"/>
    <s v="Email"/>
    <b v="1"/>
    <s v="Yes"/>
    <s v="Reading"/>
    <x v="0"/>
    <s v="High"/>
    <n v="0.18604651162790697"/>
    <x v="0"/>
    <x v="2"/>
  </r>
  <r>
    <s v="5003-CJOF"/>
    <x v="0"/>
    <n v="50"/>
    <x v="1"/>
    <x v="11"/>
    <n v="1"/>
    <s v="Yes"/>
    <n v="0"/>
    <s v="OR"/>
    <s v="Female"/>
    <s v="Female"/>
    <x v="48"/>
    <s v="No"/>
    <s v="Yes"/>
    <x v="0"/>
    <n v="0"/>
    <x v="0"/>
    <x v="1"/>
    <s v="direct debit"/>
    <n v="33"/>
    <x v="1"/>
    <n v="33"/>
    <n v="1651"/>
    <x v="0"/>
    <x v="0"/>
    <s v="2021/04/05"/>
    <d v="2021-04-05T00:00:00"/>
    <x v="1192"/>
    <s v="Alto"/>
    <s v="High"/>
    <n v="34.719831759872648"/>
    <x v="6"/>
    <s v="Teléfono"/>
    <s v="Phone"/>
    <b v="1"/>
    <s v="Yes"/>
    <s v="Running"/>
    <x v="1"/>
    <s v="High"/>
    <n v="0.16"/>
    <x v="0"/>
    <x v="1"/>
  </r>
  <r>
    <s v="0421-SNKK"/>
    <x v="0"/>
    <n v="32"/>
    <x v="3"/>
    <x v="19"/>
    <n v="1"/>
    <s v="Yes"/>
    <n v="0"/>
    <s v="MN"/>
    <s v="Female"/>
    <s v="Female"/>
    <x v="19"/>
    <s v="No"/>
    <s v="No"/>
    <x v="1"/>
    <n v="6"/>
    <x v="1"/>
    <x v="1"/>
    <s v="CREDIT CARD"/>
    <n v="43"/>
    <x v="0"/>
    <n v="43"/>
    <n v="1359"/>
    <x v="0"/>
    <x v="0"/>
    <s v="2020/11/18"/>
    <d v="2020-11-18T00:00:00"/>
    <x v="1008"/>
    <s v="Alto"/>
    <s v="High"/>
    <n v="48.827615860118023"/>
    <x v="7"/>
    <s v="Email"/>
    <s v="Email"/>
    <b v="1"/>
    <s v="Yes"/>
    <s v="Gaming"/>
    <x v="1"/>
    <s v="Low"/>
    <n v="6.25E-2"/>
    <x v="2"/>
    <x v="0"/>
  </r>
  <r>
    <s v="9808-BJGM"/>
    <x v="0"/>
    <n v="44"/>
    <x v="0"/>
    <x v="1"/>
    <n v="0"/>
    <s v="No"/>
    <n v="75"/>
    <s v="OH"/>
    <s v="Female"/>
    <s v="Female"/>
    <x v="19"/>
    <s v="No"/>
    <s v="No"/>
    <x v="0"/>
    <n v="0"/>
    <x v="1"/>
    <x v="1"/>
    <s v="CREDIT CARD"/>
    <n v="22"/>
    <x v="0"/>
    <n v="22"/>
    <n v="959"/>
    <x v="0"/>
    <x v="0"/>
    <s v="2023-04-25"/>
    <d v="2023-04-25T00:00:00"/>
    <x v="708"/>
    <s v="Bajo"/>
    <s v="Low"/>
    <n v="24.84217522482114"/>
    <x v="10"/>
    <s v="Teléfono"/>
    <s v="Phone"/>
    <b v="1"/>
    <s v="Yes"/>
    <s v="Running"/>
    <x v="0"/>
    <s v="Medium"/>
    <n v="0.15909090909090909"/>
    <x v="0"/>
    <x v="0"/>
  </r>
  <r>
    <s v="4070-QYTV"/>
    <x v="0"/>
    <n v="54"/>
    <x v="1"/>
    <x v="5"/>
    <n v="1"/>
    <s v="Yes"/>
    <n v="0"/>
    <s v="WY"/>
    <s v="Female"/>
    <s v="Female"/>
    <x v="44"/>
    <s v="No"/>
    <s v="Yes"/>
    <x v="0"/>
    <n v="0"/>
    <x v="0"/>
    <x v="0"/>
    <s v="CREDIT CARD"/>
    <n v="29"/>
    <x v="0"/>
    <n v="29"/>
    <n v="1549"/>
    <x v="0"/>
    <x v="0"/>
    <s v="2023/09/16"/>
    <d v="2023-09-16T00:00:00"/>
    <x v="1170"/>
    <s v="Alto"/>
    <s v="High"/>
    <n v="33.708643299527523"/>
    <x v="3"/>
    <s v="SMS"/>
    <s v="SMS"/>
    <b v="0"/>
    <s v="No"/>
    <s v="Running"/>
    <x v="1"/>
    <s v="Medium"/>
    <n v="0.1111111111111111"/>
    <x v="0"/>
    <x v="1"/>
  </r>
  <r>
    <s v="1336-ZYEL"/>
    <x v="0"/>
    <n v="5"/>
    <x v="1"/>
    <x v="26"/>
    <n v="1"/>
    <s v="Yes"/>
    <n v="0"/>
    <s v="PA"/>
    <s v="Female"/>
    <s v="Female"/>
    <x v="0"/>
    <s v="No"/>
    <s v="No"/>
    <x v="0"/>
    <n v="0"/>
    <x v="0"/>
    <x v="0"/>
    <s v="direct debit"/>
    <n v="50"/>
    <x v="1"/>
    <n v="50"/>
    <n v="254"/>
    <x v="0"/>
    <x v="0"/>
    <s v="2020-08-09"/>
    <d v="2020-08-09T00:00:00"/>
    <x v="65"/>
    <s v="Alto"/>
    <s v="High"/>
    <n v="58.332051891101457"/>
    <x v="7"/>
    <s v="Teléfono"/>
    <s v="Phone"/>
    <b v="1"/>
    <s v="Yes"/>
    <s v="Running"/>
    <x v="1"/>
    <s v="Low"/>
    <n v="0.4"/>
    <x v="2"/>
    <x v="0"/>
  </r>
  <r>
    <s v="3349-QAWI"/>
    <x v="1"/>
    <n v="6"/>
    <x v="5"/>
    <x v="9"/>
    <n v="1"/>
    <s v="Yes"/>
    <n v="0"/>
    <s v="RI"/>
    <s v="Hombre"/>
    <s v="Male"/>
    <x v="30"/>
    <s v="No"/>
    <s v="Yes"/>
    <x v="0"/>
    <n v="0"/>
    <x v="1"/>
    <x v="0"/>
    <s v="direct debit"/>
    <n v="39"/>
    <x v="1"/>
    <n v="39"/>
    <n v="234"/>
    <x v="1"/>
    <x v="8"/>
    <s v="2023-07-18"/>
    <d v="2023-07-18T00:00:00"/>
    <x v="1207"/>
    <s v="Medio"/>
    <s v="Medium"/>
    <n v="34.114668710089788"/>
    <x v="3"/>
    <s v="Email"/>
    <s v="Email"/>
    <b v="0"/>
    <s v="No"/>
    <s v="Running"/>
    <x v="1"/>
    <s v="Medium"/>
    <n v="1"/>
    <x v="0"/>
    <x v="1"/>
  </r>
  <r>
    <s v="5964-XAYV"/>
    <x v="0"/>
    <n v="18"/>
    <x v="1"/>
    <x v="12"/>
    <n v="1"/>
    <s v="Yes"/>
    <n v="0"/>
    <s v="WV"/>
    <s v="Female"/>
    <s v="Female"/>
    <x v="18"/>
    <s v="No"/>
    <s v="No"/>
    <x v="0"/>
    <n v="0"/>
    <x v="0"/>
    <x v="0"/>
    <s v="CREDIT CARD"/>
    <n v="19"/>
    <x v="0"/>
    <n v="19"/>
    <n v="342"/>
    <x v="0"/>
    <x v="0"/>
    <s v="2020/07/29"/>
    <d v="2020-07-29T00:00:00"/>
    <x v="953"/>
    <s v="Medio"/>
    <s v="Medium"/>
    <n v="19.662734454003139"/>
    <x v="6"/>
    <s v="SMS"/>
    <s v="SMS"/>
    <b v="1"/>
    <s v="Yes"/>
    <s v="Reading"/>
    <x v="0"/>
    <s v="High"/>
    <n v="0.44444444444444442"/>
    <x v="0"/>
    <x v="0"/>
  </r>
  <r>
    <s v="4650-VWAF"/>
    <x v="0"/>
    <n v="69"/>
    <x v="1"/>
    <x v="19"/>
    <n v="0"/>
    <s v="No"/>
    <n v="19"/>
    <s v="UT"/>
    <s v="Female"/>
    <s v="Female"/>
    <x v="28"/>
    <s v="No"/>
    <s v="No"/>
    <x v="0"/>
    <n v="0"/>
    <x v="1"/>
    <x v="2"/>
    <s v="direct debit"/>
    <n v="59"/>
    <x v="1"/>
    <n v="59"/>
    <n v="4071"/>
    <x v="0"/>
    <x v="0"/>
    <s v="2023-07-30"/>
    <d v="2023-07-30T00:00:00"/>
    <x v="282"/>
    <s v="Bajo"/>
    <s v="Low"/>
    <n v="66.787445138162056"/>
    <x v="8"/>
    <s v="Email"/>
    <s v="Email"/>
    <b v="0"/>
    <s v="No"/>
    <s v="Cooking"/>
    <x v="2"/>
    <s v="High"/>
    <n v="0.13043478260869565"/>
    <x v="2"/>
    <x v="0"/>
  </r>
  <r>
    <s v="2448-ZGKK"/>
    <x v="0"/>
    <n v="72"/>
    <x v="1"/>
    <x v="14"/>
    <n v="1"/>
    <s v="Yes"/>
    <n v="0"/>
    <s v="KS"/>
    <s v="Female"/>
    <s v="Female"/>
    <x v="8"/>
    <s v="Yes"/>
    <s v="No"/>
    <x v="0"/>
    <n v="0"/>
    <x v="1"/>
    <x v="2"/>
    <s v="CREDIT CARD"/>
    <n v="59"/>
    <x v="0"/>
    <n v="59"/>
    <n v="4292"/>
    <x v="0"/>
    <x v="0"/>
    <s v="2021-12-21"/>
    <d v="2021-12-21T00:00:00"/>
    <x v="1245"/>
    <s v="Medio"/>
    <s v="Medium"/>
    <n v="69.730560511630699"/>
    <x v="0"/>
    <s v="SMS"/>
    <s v="SMS"/>
    <b v="1"/>
    <s v="Yes"/>
    <s v="Cooking"/>
    <x v="2"/>
    <s v="Low"/>
    <n v="0"/>
    <x v="2"/>
    <x v="2"/>
  </r>
  <r>
    <s v="6700-NBZE"/>
    <x v="1"/>
    <n v="11"/>
    <x v="4"/>
    <x v="7"/>
    <n v="1"/>
    <s v="Yes"/>
    <n v="0"/>
    <s v="NH"/>
    <s v="Hombre"/>
    <s v="Male"/>
    <x v="58"/>
    <s v="No"/>
    <s v="No"/>
    <x v="0"/>
    <n v="0"/>
    <x v="0"/>
    <x v="0"/>
    <s v="direct debit"/>
    <n v="42"/>
    <x v="1"/>
    <n v="42"/>
    <n v="469"/>
    <x v="1"/>
    <x v="8"/>
    <s v="2022-05-06"/>
    <d v="2022-05-06T00:00:00"/>
    <x v="1372"/>
    <s v="Alto"/>
    <s v="High"/>
    <n v="35.186271255414297"/>
    <x v="3"/>
    <s v="Email"/>
    <s v="Email"/>
    <b v="0"/>
    <s v="No"/>
    <s v="Reading"/>
    <x v="1"/>
    <s v="Medium"/>
    <n v="0.54545454545454541"/>
    <x v="0"/>
    <x v="0"/>
  </r>
  <r>
    <s v="4640-NWXT"/>
    <x v="0"/>
    <n v="8"/>
    <x v="1"/>
    <x v="0"/>
    <n v="0"/>
    <s v="No"/>
    <n v="0"/>
    <s v="NY"/>
    <s v="Female"/>
    <s v="Female"/>
    <x v="13"/>
    <s v="No"/>
    <s v="No"/>
    <x v="0"/>
    <n v="0"/>
    <x v="0"/>
    <x v="0"/>
    <s v="direct debit"/>
    <n v="7"/>
    <x v="1"/>
    <n v="7"/>
    <n v="57"/>
    <x v="0"/>
    <x v="0"/>
    <s v="2020-09-07"/>
    <d v="2020-09-07T00:00:00"/>
    <x v="352"/>
    <s v="Bajo"/>
    <s v="Low"/>
    <n v="6.0494209398210446"/>
    <x v="3"/>
    <s v="Email"/>
    <s v="Email"/>
    <b v="0"/>
    <s v="No"/>
    <s v="Running"/>
    <x v="0"/>
    <s v="Medium"/>
    <n v="0.75"/>
    <x v="0"/>
    <x v="0"/>
  </r>
  <r>
    <s v="2842-RVHX"/>
    <x v="0"/>
    <n v="10"/>
    <x v="1"/>
    <x v="0"/>
    <n v="0"/>
    <s v="No"/>
    <n v="0"/>
    <s v="NE"/>
    <s v="Female"/>
    <s v="Female"/>
    <x v="28"/>
    <s v="No"/>
    <s v="No"/>
    <x v="0"/>
    <n v="0"/>
    <x v="0"/>
    <x v="1"/>
    <s v="direct debit"/>
    <n v="15"/>
    <x v="1"/>
    <n v="15"/>
    <n v="151"/>
    <x v="0"/>
    <x v="0"/>
    <s v="2021-12-04"/>
    <d v="2021-12-04T00:00:00"/>
    <x v="457"/>
    <s v="Bajo"/>
    <s v="Low"/>
    <n v="14.78143174778049"/>
    <x v="4"/>
    <s v="SMS"/>
    <s v="SMS"/>
    <b v="1"/>
    <s v="Yes"/>
    <s v="Gaming"/>
    <x v="0"/>
    <s v="Low"/>
    <n v="0.1"/>
    <x v="0"/>
    <x v="0"/>
  </r>
  <r>
    <s v="1805-VNCZ"/>
    <x v="1"/>
    <n v="42"/>
    <x v="4"/>
    <x v="5"/>
    <n v="0"/>
    <s v="No"/>
    <n v="61"/>
    <s v="RI"/>
    <s v="Hombre"/>
    <s v="Male"/>
    <x v="5"/>
    <s v="No"/>
    <s v="No"/>
    <x v="0"/>
    <n v="0"/>
    <x v="1"/>
    <x v="0"/>
    <s v="direct debit"/>
    <n v="46"/>
    <x v="1"/>
    <n v="46"/>
    <n v="1904"/>
    <x v="2"/>
    <x v="15"/>
    <s v="2020/07/07"/>
    <d v="2020-07-07T00:00:00"/>
    <x v="1174"/>
    <s v="Alto"/>
    <s v="High"/>
    <n v="44.67729916706125"/>
    <x v="9"/>
    <s v="SMS"/>
    <s v="SMS"/>
    <b v="0"/>
    <s v="No"/>
    <s v="Reading"/>
    <x v="1"/>
    <s v="Medium"/>
    <n v="0.11904761904761904"/>
    <x v="0"/>
    <x v="0"/>
  </r>
  <r>
    <s v="0232-URFQ"/>
    <x v="0"/>
    <n v="53"/>
    <x v="1"/>
    <x v="23"/>
    <n v="0"/>
    <s v="No"/>
    <n v="82"/>
    <s v="AZ"/>
    <s v="Female"/>
    <s v="Female"/>
    <x v="18"/>
    <s v="No"/>
    <s v="No"/>
    <x v="0"/>
    <n v="0"/>
    <x v="1"/>
    <x v="2"/>
    <s v="direct debit"/>
    <n v="51"/>
    <x v="1"/>
    <n v="51"/>
    <n v="2737"/>
    <x v="0"/>
    <x v="0"/>
    <s v="2021-07-21"/>
    <d v="2021-07-21T00:00:00"/>
    <x v="1066"/>
    <s v="Medio"/>
    <s v="Medium"/>
    <n v="52.850075262368762"/>
    <x v="9"/>
    <s v="Teléfono"/>
    <s v="Phone"/>
    <b v="0"/>
    <s v="No"/>
    <s v="Cooking"/>
    <x v="1"/>
    <s v="Medium"/>
    <n v="9.4339622641509441E-2"/>
    <x v="0"/>
    <x v="0"/>
  </r>
  <r>
    <s v="9348-EHJG"/>
    <x v="0"/>
    <n v="35"/>
    <x v="1"/>
    <x v="0"/>
    <n v="0"/>
    <s v="No"/>
    <n v="0"/>
    <s v="NV"/>
    <s v="Hombre"/>
    <s v="Male"/>
    <x v="23"/>
    <s v="No"/>
    <s v="No"/>
    <x v="0"/>
    <n v="0"/>
    <x v="0"/>
    <x v="1"/>
    <s v="CREDIT CARD"/>
    <n v="10"/>
    <x v="0"/>
    <n v="10"/>
    <n v="341"/>
    <x v="0"/>
    <x v="0"/>
    <s v="2020-07-02"/>
    <d v="2020-07-02T00:00:00"/>
    <x v="261"/>
    <s v="Medio"/>
    <s v="Medium"/>
    <n v="8.8950533429451522"/>
    <x v="8"/>
    <s v="Teléfono"/>
    <s v="Phone"/>
    <b v="0"/>
    <s v="No"/>
    <s v="Gaming"/>
    <x v="0"/>
    <s v="High"/>
    <n v="0.25714285714285712"/>
    <x v="0"/>
    <x v="0"/>
  </r>
  <r>
    <s v="7670-PJDS"/>
    <x v="0"/>
    <n v="48"/>
    <x v="1"/>
    <x v="7"/>
    <n v="1"/>
    <s v="Yes"/>
    <n v="0"/>
    <s v="KS"/>
    <s v="Female"/>
    <s v="Female"/>
    <x v="13"/>
    <s v="No"/>
    <s v="No"/>
    <x v="0"/>
    <n v="0"/>
    <x v="0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unning"/>
    <x v="1"/>
    <s v="High"/>
    <n v="0.1875"/>
    <x v="0"/>
    <x v="0"/>
  </r>
  <r>
    <s v="2729-STET"/>
    <x v="0"/>
    <n v="18"/>
    <x v="1"/>
    <x v="20"/>
    <n v="1"/>
    <s v="Yes"/>
    <n v="0"/>
    <s v="ND"/>
    <s v="Hombre"/>
    <s v="Male"/>
    <x v="50"/>
    <s v="Yes"/>
    <s v="No"/>
    <x v="1"/>
    <n v="5"/>
    <x v="1"/>
    <x v="1"/>
    <s v="CREDIT CARD"/>
    <n v="14"/>
    <x v="0"/>
    <n v="14"/>
    <n v="255"/>
    <x v="0"/>
    <x v="0"/>
    <s v="2021/09/30"/>
    <d v="2021-09-30T00:00:00"/>
    <x v="954"/>
    <s v="Alto"/>
    <s v="High"/>
    <n v="13.650235904658439"/>
    <x v="6"/>
    <s v="Email"/>
    <s v="Email"/>
    <b v="0"/>
    <s v="No"/>
    <s v="Reading"/>
    <x v="0"/>
    <s v="High"/>
    <n v="0.44444444444444442"/>
    <x v="2"/>
    <x v="2"/>
  </r>
  <r>
    <s v="4425-UNOK"/>
    <x v="1"/>
    <n v="46"/>
    <x v="0"/>
    <x v="27"/>
    <n v="1"/>
    <s v="Yes"/>
    <n v="0"/>
    <s v="SC"/>
    <s v="Female"/>
    <s v="Female"/>
    <x v="57"/>
    <s v="Yes"/>
    <s v="No"/>
    <x v="0"/>
    <n v="0"/>
    <x v="1"/>
    <x v="2"/>
    <s v="direct debit"/>
    <n v="65"/>
    <x v="1"/>
    <n v="65"/>
    <n v="2956"/>
    <x v="1"/>
    <x v="8"/>
    <s v="2020-02-26"/>
    <d v="2020-02-26T00:00:00"/>
    <x v="1107"/>
    <s v="Medio"/>
    <s v="Medium"/>
    <n v="55.5836543625649"/>
    <x v="8"/>
    <s v="Teléfono"/>
    <s v="Phone"/>
    <b v="0"/>
    <s v="No"/>
    <s v="Cooking"/>
    <x v="1"/>
    <s v="High"/>
    <n v="0.19565217391304349"/>
    <x v="1"/>
    <x v="2"/>
  </r>
  <r>
    <s v="3552-PIPI"/>
    <x v="0"/>
    <n v="45"/>
    <x v="1"/>
    <x v="5"/>
    <n v="1"/>
    <s v="Yes"/>
    <n v="0"/>
    <s v="MT"/>
    <s v="Female"/>
    <s v="Female"/>
    <x v="23"/>
    <s v="No"/>
    <s v="No"/>
    <x v="0"/>
    <n v="0"/>
    <x v="0"/>
    <x v="0"/>
    <s v="direct debit"/>
    <n v="34"/>
    <x v="1"/>
    <n v="34"/>
    <n v="1546"/>
    <x v="0"/>
    <x v="0"/>
    <s v="2020-12-27"/>
    <d v="2020-12-27T00:00:00"/>
    <x v="1020"/>
    <s v="Medio"/>
    <s v="Medium"/>
    <n v="40.48545317682305"/>
    <x v="1"/>
    <s v="Email"/>
    <s v="Email"/>
    <b v="0"/>
    <s v="No"/>
    <s v="Running"/>
    <x v="1"/>
    <s v="High"/>
    <n v="0.22222222222222221"/>
    <x v="0"/>
    <x v="0"/>
  </r>
  <r>
    <s v="7269-LSUD"/>
    <x v="0"/>
    <n v="42"/>
    <x v="1"/>
    <x v="0"/>
    <n v="0"/>
    <s v="No"/>
    <n v="0"/>
    <s v="NY"/>
    <s v="Hombre"/>
    <s v="Male"/>
    <x v="16"/>
    <s v="No"/>
    <s v="No"/>
    <x v="0"/>
    <n v="0"/>
    <x v="0"/>
    <x v="2"/>
    <s v="CREDIT CARD"/>
    <n v="12"/>
    <x v="0"/>
    <n v="12"/>
    <n v="515"/>
    <x v="0"/>
    <x v="0"/>
    <s v="2020/08/10"/>
    <d v="2020-08-10T00:00:00"/>
    <x v="814"/>
    <s v="Alto"/>
    <s v="High"/>
    <n v="10.56716775931622"/>
    <x v="0"/>
    <s v="Teléfono"/>
    <s v="Phone"/>
    <b v="1"/>
    <s v="Yes"/>
    <s v="Gaming"/>
    <x v="0"/>
    <s v="Low"/>
    <n v="0"/>
    <x v="0"/>
    <x v="0"/>
  </r>
  <r>
    <s v="6334-XSYH"/>
    <x v="0"/>
    <n v="58"/>
    <x v="0"/>
    <x v="0"/>
    <n v="0"/>
    <s v="No"/>
    <n v="0"/>
    <s v="ID"/>
    <s v="Hombre"/>
    <s v="Male"/>
    <x v="29"/>
    <s v="No"/>
    <s v="Yes"/>
    <x v="1"/>
    <n v="3"/>
    <x v="0"/>
    <x v="2"/>
    <s v="CREDIT CARD"/>
    <n v="11"/>
    <x v="0"/>
    <n v="11"/>
    <n v="660"/>
    <x v="0"/>
    <x v="0"/>
    <s v="2021/10/20"/>
    <d v="2021-10-20T00:00:00"/>
    <x v="1346"/>
    <s v="Medio"/>
    <s v="Medium"/>
    <n v="10.45296606570083"/>
    <x v="4"/>
    <s v="SMS"/>
    <s v="SMS"/>
    <b v="0"/>
    <s v="No"/>
    <s v="Gaming"/>
    <x v="0"/>
    <s v="Low"/>
    <n v="1.7241379310344827E-2"/>
    <x v="0"/>
    <x v="1"/>
  </r>
  <r>
    <s v="2929-OMGD"/>
    <x v="0"/>
    <n v="21"/>
    <x v="1"/>
    <x v="5"/>
    <n v="0"/>
    <s v="No"/>
    <n v="17"/>
    <s v="AZ"/>
    <s v="Female"/>
    <s v="Female"/>
    <x v="19"/>
    <s v="No"/>
    <s v="No"/>
    <x v="0"/>
    <n v="0"/>
    <x v="0"/>
    <x v="0"/>
    <s v="direct debit"/>
    <n v="35"/>
    <x v="1"/>
    <n v="35"/>
    <n v="726"/>
    <x v="0"/>
    <x v="0"/>
    <s v="2020-10-24"/>
    <d v="2020-10-24T00:00:00"/>
    <x v="895"/>
    <s v="Medio"/>
    <s v="Medium"/>
    <n v="35.857236876296319"/>
    <x v="9"/>
    <s v="SMS"/>
    <s v="SMS"/>
    <b v="1"/>
    <s v="Yes"/>
    <s v="Reading"/>
    <x v="1"/>
    <s v="Medium"/>
    <n v="0.23809523809523808"/>
    <x v="0"/>
    <x v="0"/>
  </r>
  <r>
    <s v="6135-ZJVK"/>
    <x v="0"/>
    <n v="13"/>
    <x v="1"/>
    <x v="0"/>
    <n v="0"/>
    <s v="No"/>
    <n v="0"/>
    <s v="NJ"/>
    <s v="Hombre"/>
    <s v="Male"/>
    <x v="14"/>
    <s v="No"/>
    <s v="No"/>
    <x v="0"/>
    <n v="0"/>
    <x v="0"/>
    <x v="1"/>
    <s v="CREDIT CARD"/>
    <n v="13"/>
    <x v="0"/>
    <n v="13"/>
    <n v="168"/>
    <x v="0"/>
    <x v="0"/>
    <s v="2021-01-13"/>
    <d v="2021-01-13T00:00:00"/>
    <x v="124"/>
    <s v="Alto"/>
    <s v="High"/>
    <n v="12.67338364784475"/>
    <x v="8"/>
    <s v="Teléfono"/>
    <s v="Phone"/>
    <b v="0"/>
    <s v="No"/>
    <s v="Gaming"/>
    <x v="0"/>
    <s v="High"/>
    <n v="0.69230769230769229"/>
    <x v="0"/>
    <x v="0"/>
  </r>
  <r>
    <s v="9451-RTHK"/>
    <x v="0"/>
    <n v="43"/>
    <x v="0"/>
    <x v="13"/>
    <n v="1"/>
    <s v="Yes"/>
    <n v="0"/>
    <s v="AZ"/>
    <s v="Hombre"/>
    <s v="Male"/>
    <x v="37"/>
    <s v="Yes"/>
    <s v="No"/>
    <x v="0"/>
    <n v="0"/>
    <x v="1"/>
    <x v="1"/>
    <s v="direct debit"/>
    <n v="48"/>
    <x v="1"/>
    <n v="48"/>
    <n v="2061"/>
    <x v="0"/>
    <x v="0"/>
    <s v="2023/11/16"/>
    <d v="2023-11-16T00:00:00"/>
    <x v="1259"/>
    <s v="Bajo"/>
    <s v="Low"/>
    <n v="50.168977678868529"/>
    <x v="9"/>
    <s v="SMS"/>
    <s v="SMS"/>
    <b v="0"/>
    <s v="No"/>
    <s v="Cooking"/>
    <x v="1"/>
    <s v="Medium"/>
    <n v="0.11627906976744186"/>
    <x v="0"/>
    <x v="2"/>
  </r>
  <r>
    <s v="8414-OZPY"/>
    <x v="0"/>
    <n v="73"/>
    <x v="1"/>
    <x v="3"/>
    <n v="0"/>
    <s v="No"/>
    <n v="53"/>
    <s v="IN"/>
    <s v="Female"/>
    <s v="Female"/>
    <x v="21"/>
    <s v="No"/>
    <s v="No"/>
    <x v="0"/>
    <n v="0"/>
    <x v="1"/>
    <x v="2"/>
    <s v="direct debit"/>
    <n v="39"/>
    <x v="1"/>
    <n v="39"/>
    <n v="2861"/>
    <x v="0"/>
    <x v="0"/>
    <s v="2020-10-13"/>
    <d v="2020-10-13T00:00:00"/>
    <x v="44"/>
    <s v="Alto"/>
    <s v="High"/>
    <n v="39.836990908810712"/>
    <x v="10"/>
    <s v="SMS"/>
    <s v="SMS"/>
    <b v="0"/>
    <s v="No"/>
    <s v="Cooking"/>
    <x v="1"/>
    <s v="Medium"/>
    <n v="9.5890410958904104E-2"/>
    <x v="0"/>
    <x v="0"/>
  </r>
  <r>
    <s v="1820-KRHK"/>
    <x v="0"/>
    <n v="43"/>
    <x v="3"/>
    <x v="5"/>
    <n v="0"/>
    <s v="No"/>
    <n v="58"/>
    <s v="HI"/>
    <s v="Female"/>
    <s v="Female"/>
    <x v="38"/>
    <s v="No"/>
    <s v="No"/>
    <x v="1"/>
    <n v="2"/>
    <x v="0"/>
    <x v="1"/>
    <s v="CREDIT CARD"/>
    <n v="46"/>
    <x v="0"/>
    <n v="46"/>
    <n v="1955"/>
    <x v="0"/>
    <x v="0"/>
    <s v="2020/05/12"/>
    <d v="2020-05-12T00:00:00"/>
    <x v="340"/>
    <s v="Bajo"/>
    <s v="Low"/>
    <n v="53.100062358023727"/>
    <x v="8"/>
    <s v="Teléfono"/>
    <s v="Phone"/>
    <b v="0"/>
    <s v="No"/>
    <s v="Running"/>
    <x v="1"/>
    <s v="High"/>
    <n v="0.20930232558139536"/>
    <x v="0"/>
    <x v="0"/>
  </r>
  <r>
    <s v="7933-PEJN"/>
    <x v="0"/>
    <n v="68"/>
    <x v="0"/>
    <x v="1"/>
    <n v="1"/>
    <s v="Yes"/>
    <n v="0"/>
    <s v="MN"/>
    <s v="Hombre"/>
    <s v="Male"/>
    <x v="48"/>
    <s v="No"/>
    <s v="Yes"/>
    <x v="0"/>
    <n v="0"/>
    <x v="0"/>
    <x v="2"/>
    <s v="direct debit"/>
    <n v="64"/>
    <x v="1"/>
    <n v="64"/>
    <n v="4373"/>
    <x v="0"/>
    <x v="0"/>
    <s v="2022/12/25"/>
    <d v="2022-12-25T00:00:00"/>
    <x v="453"/>
    <s v="Bajo"/>
    <s v="Low"/>
    <n v="66.551522341605406"/>
    <x v="4"/>
    <s v="Email"/>
    <s v="Email"/>
    <b v="0"/>
    <s v="No"/>
    <s v="Gaming"/>
    <x v="2"/>
    <s v="Low"/>
    <n v="1.4705882352941176E-2"/>
    <x v="0"/>
    <x v="1"/>
  </r>
  <r>
    <s v="1684-QYEM"/>
    <x v="1"/>
    <n v="55"/>
    <x v="1"/>
    <x v="21"/>
    <n v="0"/>
    <s v="No"/>
    <n v="25"/>
    <s v="OR"/>
    <s v="Hombre"/>
    <s v="Male"/>
    <x v="10"/>
    <s v="No"/>
    <s v="No"/>
    <x v="0"/>
    <n v="0"/>
    <x v="1"/>
    <x v="0"/>
    <s v="direct debit"/>
    <n v="25"/>
    <x v="1"/>
    <n v="25"/>
    <n v="1370"/>
    <x v="3"/>
    <x v="1"/>
    <s v="2023/09/19"/>
    <d v="2023-09-19T00:00:00"/>
    <x v="1373"/>
    <s v="Bajo"/>
    <s v="Low"/>
    <n v="25.639177979830119"/>
    <x v="1"/>
    <s v="SMS"/>
    <s v="SMS"/>
    <b v="0"/>
    <s v="No"/>
    <s v="Reading"/>
    <x v="0"/>
    <s v="High"/>
    <n v="0.18181818181818182"/>
    <x v="2"/>
    <x v="0"/>
  </r>
  <r>
    <s v="8302-REXC"/>
    <x v="0"/>
    <n v="73"/>
    <x v="1"/>
    <x v="4"/>
    <n v="1"/>
    <s v="Yes"/>
    <n v="0"/>
    <s v="SC"/>
    <s v="Hombre"/>
    <s v="Male"/>
    <x v="43"/>
    <s v="No"/>
    <s v="No"/>
    <x v="0"/>
    <n v="0"/>
    <x v="1"/>
    <x v="2"/>
    <s v="CREDIT CARD"/>
    <n v="39"/>
    <x v="0"/>
    <n v="39"/>
    <n v="2811"/>
    <x v="0"/>
    <x v="0"/>
    <s v="2020/10/10"/>
    <d v="2020-10-10T00:00:00"/>
    <x v="275"/>
    <s v="Medio"/>
    <s v="Medium"/>
    <n v="40.969496373248283"/>
    <x v="4"/>
    <s v="Teléfono"/>
    <s v="Phone"/>
    <b v="1"/>
    <s v="Yes"/>
    <s v="Gaming"/>
    <x v="1"/>
    <s v="Low"/>
    <n v="1.3698630136986301E-2"/>
    <x v="0"/>
    <x v="0"/>
  </r>
  <r>
    <s v="7198-KRZF"/>
    <x v="0"/>
    <n v="3"/>
    <x v="1"/>
    <x v="5"/>
    <n v="1"/>
    <s v="Yes"/>
    <n v="0"/>
    <s v="TN"/>
    <s v="Hombre"/>
    <s v="Male"/>
    <x v="58"/>
    <s v="No"/>
    <s v="No"/>
    <x v="0"/>
    <n v="0"/>
    <x v="0"/>
    <x v="0"/>
    <s v="CREDIT CARD"/>
    <n v="17"/>
    <x v="0"/>
    <n v="17"/>
    <n v="51"/>
    <x v="0"/>
    <x v="0"/>
    <s v="2022/06/06"/>
    <d v="2022-06-06T00:00:00"/>
    <x v="1236"/>
    <s v="Bajo"/>
    <s v="Low"/>
    <n v="18.019646562447122"/>
    <x v="8"/>
    <s v="SMS"/>
    <s v="SMS"/>
    <b v="0"/>
    <s v="No"/>
    <s v="Gaming"/>
    <x v="0"/>
    <s v="High"/>
    <n v="3"/>
    <x v="0"/>
    <x v="0"/>
  </r>
  <r>
    <s v="7905-GBYZ"/>
    <x v="0"/>
    <n v="46"/>
    <x v="1"/>
    <x v="5"/>
    <n v="1"/>
    <s v="Yes"/>
    <n v="0"/>
    <s v="MN"/>
    <s v="Hombre"/>
    <s v="Male"/>
    <x v="52"/>
    <s v="No"/>
    <s v="Yes"/>
    <x v="0"/>
    <n v="0"/>
    <x v="0"/>
    <x v="2"/>
    <s v="direct debit"/>
    <n v="22"/>
    <x v="1"/>
    <n v="22"/>
    <n v="1001"/>
    <x v="0"/>
    <x v="0"/>
    <s v="2021-11-21"/>
    <d v="2021-11-21T00:00:00"/>
    <x v="159"/>
    <s v="Bajo"/>
    <s v="Low"/>
    <n v="19.285101979722871"/>
    <x v="10"/>
    <s v="Teléfono"/>
    <s v="Phone"/>
    <b v="1"/>
    <s v="Yes"/>
    <s v="Running"/>
    <x v="0"/>
    <s v="Medium"/>
    <n v="0.15217391304347827"/>
    <x v="0"/>
    <x v="1"/>
  </r>
  <r>
    <s v="1055-FKBI"/>
    <x v="0"/>
    <n v="47"/>
    <x v="1"/>
    <x v="13"/>
    <n v="1"/>
    <s v="Yes"/>
    <n v="0"/>
    <s v="WV"/>
    <s v="Female"/>
    <s v="Female"/>
    <x v="39"/>
    <s v="No"/>
    <s v="No"/>
    <x v="0"/>
    <n v="0"/>
    <x v="1"/>
    <x v="2"/>
    <s v="direct debit"/>
    <n v="36"/>
    <x v="1"/>
    <n v="36"/>
    <n v="1663"/>
    <x v="0"/>
    <x v="0"/>
    <s v="2021/11/19"/>
    <d v="2021-11-19T00:00:00"/>
    <x v="394"/>
    <s v="Medio"/>
    <s v="Medium"/>
    <n v="32.249148249959667"/>
    <x v="5"/>
    <s v="Email"/>
    <s v="Email"/>
    <b v="1"/>
    <s v="Yes"/>
    <s v="Cooking"/>
    <x v="1"/>
    <s v="Medium"/>
    <n v="6.3829787234042548E-2"/>
    <x v="0"/>
    <x v="0"/>
  </r>
  <r>
    <s v="9391-QWXD"/>
    <x v="0"/>
    <n v="66"/>
    <x v="2"/>
    <x v="3"/>
    <n v="0"/>
    <s v="No"/>
    <n v="40"/>
    <s v="IL"/>
    <s v="Female"/>
    <s v="Female"/>
    <x v="21"/>
    <s v="No"/>
    <s v="No"/>
    <x v="0"/>
    <n v="0"/>
    <x v="1"/>
    <x v="0"/>
    <s v="direct debit"/>
    <n v="56"/>
    <x v="1"/>
    <n v="56"/>
    <n v="3686"/>
    <x v="0"/>
    <x v="0"/>
    <s v="2022/05/06"/>
    <d v="2022-05-06T00:00:00"/>
    <x v="1227"/>
    <s v="Bajo"/>
    <s v="Low"/>
    <n v="53.843339666890728"/>
    <x v="6"/>
    <s v="Email"/>
    <s v="Email"/>
    <b v="1"/>
    <s v="Yes"/>
    <s v="Running"/>
    <x v="1"/>
    <s v="High"/>
    <n v="0.12121212121212122"/>
    <x v="0"/>
    <x v="0"/>
  </r>
  <r>
    <s v="9137-GKMA"/>
    <x v="0"/>
    <n v="73"/>
    <x v="1"/>
    <x v="4"/>
    <n v="1"/>
    <s v="Yes"/>
    <n v="0"/>
    <s v="WY"/>
    <s v="Female"/>
    <s v="Female"/>
    <x v="45"/>
    <s v="No"/>
    <s v="No"/>
    <x v="0"/>
    <n v="0"/>
    <x v="1"/>
    <x v="2"/>
    <s v="CREDIT CARD"/>
    <n v="62"/>
    <x v="0"/>
    <n v="62"/>
    <n v="4489"/>
    <x v="0"/>
    <x v="0"/>
    <s v="2022/01/06"/>
    <d v="2022-01-06T00:00:00"/>
    <x v="735"/>
    <s v="Bajo"/>
    <s v="Low"/>
    <n v="72.93558779494019"/>
    <x v="9"/>
    <s v="Email"/>
    <s v="Email"/>
    <b v="1"/>
    <s v="Yes"/>
    <s v="Gaming"/>
    <x v="2"/>
    <s v="Medium"/>
    <n v="6.8493150684931503E-2"/>
    <x v="0"/>
    <x v="0"/>
  </r>
  <r>
    <s v="1058-FHDZ"/>
    <x v="0"/>
    <n v="9"/>
    <x v="1"/>
    <x v="3"/>
    <n v="1"/>
    <s v="Yes"/>
    <n v="0"/>
    <s v="OR"/>
    <s v="Female"/>
    <s v="Female"/>
    <x v="16"/>
    <s v="No"/>
    <s v="No"/>
    <x v="0"/>
    <n v="0"/>
    <x v="0"/>
    <x v="1"/>
    <s v="CREDIT CARD"/>
    <n v="19"/>
    <x v="0"/>
    <n v="19"/>
    <n v="167"/>
    <x v="0"/>
    <x v="0"/>
    <s v="2023/09/24"/>
    <d v="2023-09-24T00:00:00"/>
    <x v="266"/>
    <s v="Medio"/>
    <s v="Medium"/>
    <n v="20.772546487593669"/>
    <x v="7"/>
    <s v="Email"/>
    <s v="Email"/>
    <b v="1"/>
    <s v="Yes"/>
    <s v="Cooking"/>
    <x v="0"/>
    <s v="Low"/>
    <n v="0.22222222222222221"/>
    <x v="0"/>
    <x v="0"/>
  </r>
  <r>
    <s v="7337-DYGB"/>
    <x v="0"/>
    <n v="13"/>
    <x v="1"/>
    <x v="3"/>
    <n v="1"/>
    <s v="Yes"/>
    <n v="0"/>
    <s v="OK"/>
    <s v="Hombre"/>
    <s v="Male"/>
    <x v="64"/>
    <s v="No"/>
    <s v="Yes"/>
    <x v="0"/>
    <n v="0"/>
    <x v="0"/>
    <x v="0"/>
    <s v="direct debit"/>
    <n v="36"/>
    <x v="1"/>
    <n v="36"/>
    <n v="480"/>
    <x v="0"/>
    <x v="0"/>
    <s v="2023/08/29"/>
    <d v="2023-08-29T00:00:00"/>
    <x v="1374"/>
    <s v="Alto"/>
    <s v="High"/>
    <n v="33.246221949229657"/>
    <x v="3"/>
    <s v="Teléfono"/>
    <s v="Phone"/>
    <b v="0"/>
    <s v="No"/>
    <s v="Cooking"/>
    <x v="1"/>
    <s v="Medium"/>
    <n v="0.46153846153846156"/>
    <x v="0"/>
    <x v="1"/>
  </r>
  <r>
    <s v="4727-NNBU"/>
    <x v="1"/>
    <n v="1"/>
    <x v="4"/>
    <x v="0"/>
    <n v="0"/>
    <s v="No"/>
    <n v="0"/>
    <s v="NH"/>
    <s v="Hombre"/>
    <s v="Male"/>
    <x v="6"/>
    <s v="No"/>
    <s v="Yes"/>
    <x v="0"/>
    <n v="0"/>
    <x v="0"/>
    <x v="0"/>
    <s v="CREDIT CARD"/>
    <n v="7"/>
    <x v="0"/>
    <n v="7"/>
    <n v="7"/>
    <x v="2"/>
    <x v="2"/>
    <s v="2020/02/28"/>
    <d v="2020-02-28T00:00:00"/>
    <x v="561"/>
    <s v="Bajo"/>
    <s v="Low"/>
    <n v="7.0490302941851164"/>
    <x v="7"/>
    <s v="Teléfono"/>
    <s v="Phone"/>
    <b v="0"/>
    <s v="No"/>
    <s v="Cooking"/>
    <x v="0"/>
    <s v="Low"/>
    <n v="2"/>
    <x v="0"/>
    <x v="0"/>
  </r>
  <r>
    <s v="1930-BQDP"/>
    <x v="0"/>
    <n v="10"/>
    <x v="1"/>
    <x v="0"/>
    <n v="0"/>
    <s v="No"/>
    <n v="0"/>
    <s v="DC"/>
    <s v="Female"/>
    <s v="Female"/>
    <x v="14"/>
    <s v="No"/>
    <s v="No"/>
    <x v="1"/>
    <n v="2"/>
    <x v="0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Gaming"/>
    <x v="0"/>
    <s v="Low"/>
    <n v="0"/>
    <x v="0"/>
    <x v="0"/>
  </r>
  <r>
    <s v="5442-ANVV"/>
    <x v="0"/>
    <n v="74"/>
    <x v="0"/>
    <x v="5"/>
    <n v="0"/>
    <s v="No"/>
    <n v="6"/>
    <s v="ME"/>
    <s v="Hombre"/>
    <s v="Male"/>
    <x v="9"/>
    <s v="No"/>
    <s v="No"/>
    <x v="0"/>
    <n v="0"/>
    <x v="1"/>
    <x v="2"/>
    <s v="CREDIT CARD"/>
    <n v="36"/>
    <x v="0"/>
    <n v="36"/>
    <n v="2618"/>
    <x v="0"/>
    <x v="0"/>
    <s v="2023/10/01"/>
    <d v="2023-10-01T00:00:00"/>
    <x v="1330"/>
    <s v="Medio"/>
    <s v="Medium"/>
    <n v="34.838021943936567"/>
    <x v="1"/>
    <s v="Email"/>
    <s v="Email"/>
    <b v="1"/>
    <s v="Yes"/>
    <s v="Running"/>
    <x v="1"/>
    <s v="High"/>
    <n v="0.13513513513513514"/>
    <x v="0"/>
    <x v="0"/>
  </r>
  <r>
    <s v="4105-HDCB"/>
    <x v="1"/>
    <n v="28"/>
    <x v="4"/>
    <x v="15"/>
    <n v="1"/>
    <s v="Yes"/>
    <n v="0"/>
    <s v="VT"/>
    <s v="Hombre"/>
    <s v="Male"/>
    <x v="22"/>
    <s v="Yes"/>
    <s v="No"/>
    <x v="0"/>
    <n v="0"/>
    <x v="0"/>
    <x v="0"/>
    <s v="direct debit"/>
    <n v="47"/>
    <x v="1"/>
    <n v="47"/>
    <n v="1333"/>
    <x v="3"/>
    <x v="7"/>
    <s v="2022-03-13"/>
    <d v="2022-03-13T00:00:00"/>
    <x v="11"/>
    <s v="Medio"/>
    <s v="Medium"/>
    <n v="47.117555555497873"/>
    <x v="1"/>
    <s v="SMS"/>
    <s v="SMS"/>
    <b v="1"/>
    <s v="Yes"/>
    <s v="Reading"/>
    <x v="1"/>
    <s v="High"/>
    <n v="0.35714285714285715"/>
    <x v="2"/>
    <x v="2"/>
  </r>
  <r>
    <s v="1497-NJGC"/>
    <x v="0"/>
    <n v="59"/>
    <x v="1"/>
    <x v="20"/>
    <n v="1"/>
    <s v="Yes"/>
    <n v="0"/>
    <s v="TX"/>
    <s v="Hombre"/>
    <s v="Male"/>
    <x v="62"/>
    <s v="Yes"/>
    <s v="No"/>
    <x v="0"/>
    <n v="0"/>
    <x v="1"/>
    <x v="0"/>
    <s v="direct debit"/>
    <n v="60"/>
    <x v="1"/>
    <n v="60"/>
    <n v="3487"/>
    <x v="0"/>
    <x v="0"/>
    <s v="2022-11-04"/>
    <d v="2022-11-04T00:00:00"/>
    <x v="788"/>
    <s v="Bajo"/>
    <s v="Low"/>
    <n v="65.186613951667539"/>
    <x v="7"/>
    <s v="Teléfono"/>
    <s v="Phone"/>
    <b v="1"/>
    <s v="Yes"/>
    <s v="Running"/>
    <x v="2"/>
    <s v="Low"/>
    <n v="3.3898305084745763E-2"/>
    <x v="2"/>
    <x v="2"/>
  </r>
  <r>
    <s v="6837-LGZB"/>
    <x v="0"/>
    <n v="31"/>
    <x v="1"/>
    <x v="18"/>
    <n v="0"/>
    <s v="No"/>
    <n v="34"/>
    <s v="ND"/>
    <s v="Female"/>
    <s v="Female"/>
    <x v="33"/>
    <s v="Yes"/>
    <s v="No"/>
    <x v="0"/>
    <n v="0"/>
    <x v="1"/>
    <x v="0"/>
    <s v="direct debit"/>
    <n v="63"/>
    <x v="1"/>
    <n v="63"/>
    <n v="1944"/>
    <x v="0"/>
    <x v="0"/>
    <s v="2022-04-12"/>
    <d v="2022-04-12T00:00:00"/>
    <x v="148"/>
    <s v="Medio"/>
    <s v="Medium"/>
    <n v="52.187951133737513"/>
    <x v="7"/>
    <s v="Email"/>
    <s v="Email"/>
    <b v="0"/>
    <s v="No"/>
    <s v="Cooking"/>
    <x v="1"/>
    <s v="Low"/>
    <n v="6.4516129032258063E-2"/>
    <x v="0"/>
    <x v="2"/>
  </r>
  <r>
    <s v="5957-MTAG"/>
    <x v="0"/>
    <n v="3"/>
    <x v="1"/>
    <x v="7"/>
    <n v="1"/>
    <s v="Yes"/>
    <n v="0"/>
    <s v="WA"/>
    <s v="Female"/>
    <s v="Female"/>
    <x v="23"/>
    <s v="No"/>
    <s v="No"/>
    <x v="0"/>
    <n v="0"/>
    <x v="0"/>
    <x v="0"/>
    <s v="direct debit"/>
    <n v="46"/>
    <x v="1"/>
    <n v="46"/>
    <n v="149"/>
    <x v="0"/>
    <x v="0"/>
    <s v="2021/12/16"/>
    <d v="2021-12-16T00:00:00"/>
    <x v="5"/>
    <s v="Medio"/>
    <s v="Medium"/>
    <n v="42.44247556988531"/>
    <x v="7"/>
    <s v="SMS"/>
    <s v="SMS"/>
    <b v="1"/>
    <s v="Yes"/>
    <s v="Running"/>
    <x v="1"/>
    <s v="Low"/>
    <n v="0.66666666666666663"/>
    <x v="0"/>
    <x v="0"/>
  </r>
  <r>
    <s v="4870-QMKR"/>
    <x v="0"/>
    <n v="8"/>
    <x v="1"/>
    <x v="0"/>
    <n v="0"/>
    <s v="No"/>
    <n v="0"/>
    <s v="WA"/>
    <s v="Hombre"/>
    <s v="Male"/>
    <x v="40"/>
    <s v="Yes"/>
    <s v="No"/>
    <x v="0"/>
    <n v="0"/>
    <x v="0"/>
    <x v="1"/>
    <s v="CREDIT CARD"/>
    <n v="7"/>
    <x v="0"/>
    <n v="7"/>
    <n v="56"/>
    <x v="0"/>
    <x v="0"/>
    <s v="2022/01/25"/>
    <d v="2022-01-25T00:00:00"/>
    <x v="1155"/>
    <s v="Alto"/>
    <s v="High"/>
    <n v="6.1267986544434798"/>
    <x v="0"/>
    <s v="Teléfono"/>
    <s v="Phone"/>
    <b v="1"/>
    <s v="Yes"/>
    <s v="Running"/>
    <x v="0"/>
    <s v="Low"/>
    <n v="0"/>
    <x v="0"/>
    <x v="2"/>
  </r>
  <r>
    <s v="4589-XYSY"/>
    <x v="0"/>
    <n v="5"/>
    <x v="1"/>
    <x v="0"/>
    <n v="0"/>
    <s v="No"/>
    <n v="0"/>
    <s v="NM"/>
    <s v="Female"/>
    <s v="Female"/>
    <x v="15"/>
    <s v="No"/>
    <s v="No"/>
    <x v="1"/>
    <n v="2"/>
    <x v="0"/>
    <x v="0"/>
    <s v="CREDIT CARD"/>
    <n v="8"/>
    <x v="0"/>
    <n v="8"/>
    <n v="44"/>
    <x v="0"/>
    <x v="0"/>
    <s v="2022-08-25"/>
    <d v="2022-08-25T00:00:00"/>
    <x v="491"/>
    <s v="Medio"/>
    <s v="Medium"/>
    <n v="9.48824833769417"/>
    <x v="10"/>
    <s v="SMS"/>
    <s v="SMS"/>
    <b v="1"/>
    <s v="Yes"/>
    <s v="Cooking"/>
    <x v="0"/>
    <s v="Medium"/>
    <n v="1.4"/>
    <x v="0"/>
    <x v="0"/>
  </r>
  <r>
    <s v="2733-ZPOH"/>
    <x v="0"/>
    <n v="6"/>
    <x v="2"/>
    <x v="0"/>
    <n v="0"/>
    <s v="No"/>
    <n v="0"/>
    <s v="NH"/>
    <s v="Hombre"/>
    <s v="Male"/>
    <x v="20"/>
    <s v="Yes"/>
    <s v="No"/>
    <x v="0"/>
    <n v="0"/>
    <x v="0"/>
    <x v="0"/>
    <s v="PAPER CHECK"/>
    <n v="9"/>
    <x v="3"/>
    <n v="9"/>
    <n v="50"/>
    <x v="0"/>
    <x v="0"/>
    <s v="2022-01-08"/>
    <d v="2022-01-08T00:00:00"/>
    <x v="838"/>
    <s v="Alto"/>
    <s v="High"/>
    <n v="10.22200901258962"/>
    <x v="8"/>
    <s v="Email"/>
    <s v="Email"/>
    <b v="1"/>
    <s v="Yes"/>
    <s v="Gaming"/>
    <x v="0"/>
    <s v="High"/>
    <n v="1.5"/>
    <x v="0"/>
    <x v="2"/>
  </r>
  <r>
    <s v="7322-ZMXN"/>
    <x v="0"/>
    <n v="52"/>
    <x v="1"/>
    <x v="9"/>
    <n v="1"/>
    <s v="Yes"/>
    <n v="0"/>
    <s v="UT"/>
    <s v="Hombre"/>
    <s v="Male"/>
    <x v="2"/>
    <s v="No"/>
    <s v="Yes"/>
    <x v="0"/>
    <n v="0"/>
    <x v="1"/>
    <x v="1"/>
    <s v="direct debit"/>
    <n v="50"/>
    <x v="1"/>
    <n v="50"/>
    <n v="2637"/>
    <x v="0"/>
    <x v="0"/>
    <s v="2020/11/16"/>
    <d v="2020-11-16T00:00:00"/>
    <x v="738"/>
    <s v="Alto"/>
    <s v="High"/>
    <n v="42.975623986667379"/>
    <x v="0"/>
    <s v="SMS"/>
    <s v="SMS"/>
    <b v="1"/>
    <s v="Yes"/>
    <s v="Gaming"/>
    <x v="1"/>
    <s v="Low"/>
    <n v="0"/>
    <x v="0"/>
    <x v="1"/>
  </r>
  <r>
    <s v="7888-XRMD"/>
    <x v="0"/>
    <n v="25"/>
    <x v="2"/>
    <x v="0"/>
    <n v="0"/>
    <s v="No"/>
    <n v="0"/>
    <s v="IA"/>
    <s v="Hombre"/>
    <s v="Male"/>
    <x v="11"/>
    <s v="No"/>
    <s v="No"/>
    <x v="1"/>
    <n v="2"/>
    <x v="0"/>
    <x v="2"/>
    <s v="CREDIT CARD"/>
    <n v="11"/>
    <x v="0"/>
    <n v="11"/>
    <n v="272"/>
    <x v="0"/>
    <x v="0"/>
    <s v="2022-12-07"/>
    <d v="2022-12-07T00:00:00"/>
    <x v="400"/>
    <s v="Medio"/>
    <s v="Medium"/>
    <n v="9.3421761824715741"/>
    <x v="10"/>
    <s v="Email"/>
    <s v="Email"/>
    <b v="0"/>
    <s v="No"/>
    <s v="Running"/>
    <x v="0"/>
    <s v="Medium"/>
    <n v="0.28000000000000003"/>
    <x v="0"/>
    <x v="0"/>
  </r>
  <r>
    <s v="5488-EYZA"/>
    <x v="0"/>
    <n v="65"/>
    <x v="1"/>
    <x v="19"/>
    <n v="1"/>
    <s v="Yes"/>
    <n v="0"/>
    <s v="CT"/>
    <s v="Female"/>
    <s v="Female"/>
    <x v="40"/>
    <s v="Yes"/>
    <s v="No"/>
    <x v="0"/>
    <n v="0"/>
    <x v="0"/>
    <x v="2"/>
    <s v="CREDIT CARD"/>
    <n v="28"/>
    <x v="0"/>
    <n v="28"/>
    <n v="1850"/>
    <x v="0"/>
    <x v="0"/>
    <s v="2022/03/02"/>
    <d v="2022-03-02T00:00:00"/>
    <x v="1359"/>
    <s v="Alto"/>
    <s v="High"/>
    <n v="28.496443217650789"/>
    <x v="1"/>
    <s v="Email"/>
    <s v="Email"/>
    <b v="0"/>
    <s v="No"/>
    <s v="Reading"/>
    <x v="0"/>
    <s v="High"/>
    <n v="0.15384615384615385"/>
    <x v="2"/>
    <x v="2"/>
  </r>
  <r>
    <s v="3792-YJAA"/>
    <x v="0"/>
    <n v="70"/>
    <x v="1"/>
    <x v="0"/>
    <n v="0"/>
    <s v="No"/>
    <n v="0"/>
    <s v="IL"/>
    <s v="Hombre"/>
    <s v="Male"/>
    <x v="65"/>
    <s v="No"/>
    <s v="Yes"/>
    <x v="1"/>
    <n v="3"/>
    <x v="0"/>
    <x v="2"/>
    <s v="CREDIT CARD"/>
    <n v="7"/>
    <x v="0"/>
    <n v="7"/>
    <n v="525"/>
    <x v="0"/>
    <x v="0"/>
    <s v="2022/09/01"/>
    <d v="2022-09-01T00:00:00"/>
    <x v="784"/>
    <s v="Medio"/>
    <s v="Medium"/>
    <n v="6.95553014236779"/>
    <x v="3"/>
    <s v="Email"/>
    <s v="Email"/>
    <b v="0"/>
    <s v="No"/>
    <s v="Gaming"/>
    <x v="0"/>
    <s v="Medium"/>
    <n v="8.5714285714285715E-2"/>
    <x v="0"/>
    <x v="1"/>
  </r>
  <r>
    <s v="0972-HPOX"/>
    <x v="0"/>
    <n v="48"/>
    <x v="1"/>
    <x v="5"/>
    <n v="1"/>
    <s v="Yes"/>
    <n v="0"/>
    <s v="OR"/>
    <s v="Hombre"/>
    <s v="Male"/>
    <x v="52"/>
    <s v="No"/>
    <s v="Yes"/>
    <x v="0"/>
    <n v="0"/>
    <x v="0"/>
    <x v="2"/>
    <s v="CREDIT CARD"/>
    <n v="31"/>
    <x v="0"/>
    <n v="31"/>
    <n v="1502"/>
    <x v="0"/>
    <x v="0"/>
    <s v="2023/12/20"/>
    <d v="2023-12-20T00:00:00"/>
    <x v="74"/>
    <s v="Alto"/>
    <s v="High"/>
    <n v="29.05501270672751"/>
    <x v="0"/>
    <s v="Email"/>
    <s v="Email"/>
    <b v="0"/>
    <s v="No"/>
    <s v="Cooking"/>
    <x v="0"/>
    <s v="Low"/>
    <n v="0"/>
    <x v="0"/>
    <x v="1"/>
  </r>
  <r>
    <s v="8591-QPMV"/>
    <x v="0"/>
    <n v="64"/>
    <x v="1"/>
    <x v="9"/>
    <n v="0"/>
    <s v="No"/>
    <n v="7"/>
    <s v="NM"/>
    <s v="Hombre"/>
    <s v="Male"/>
    <x v="38"/>
    <s v="No"/>
    <s v="No"/>
    <x v="0"/>
    <n v="0"/>
    <x v="0"/>
    <x v="2"/>
    <s v="CREDIT CARD"/>
    <n v="50"/>
    <x v="0"/>
    <n v="50"/>
    <n v="3184"/>
    <x v="0"/>
    <x v="0"/>
    <s v="2020/12/05"/>
    <d v="2020-12-05T00:00:00"/>
    <x v="412"/>
    <s v="Alto"/>
    <s v="High"/>
    <n v="51.086084481077208"/>
    <x v="6"/>
    <s v="Teléfono"/>
    <s v="Phone"/>
    <b v="0"/>
    <s v="No"/>
    <s v="Reading"/>
    <x v="1"/>
    <s v="High"/>
    <n v="0.125"/>
    <x v="0"/>
    <x v="0"/>
  </r>
  <r>
    <s v="7364-WNXN"/>
    <x v="0"/>
    <n v="16"/>
    <x v="2"/>
    <x v="9"/>
    <n v="0"/>
    <s v="No"/>
    <n v="47"/>
    <s v="CT"/>
    <s v="Hombre"/>
    <s v="Male"/>
    <x v="29"/>
    <s v="No"/>
    <s v="Yes"/>
    <x v="1"/>
    <n v="2"/>
    <x v="1"/>
    <x v="1"/>
    <s v="CREDIT CARD"/>
    <n v="18"/>
    <x v="0"/>
    <n v="18"/>
    <n v="283"/>
    <x v="0"/>
    <x v="0"/>
    <s v="2022/05/24"/>
    <d v="2022-05-24T00:00:00"/>
    <x v="236"/>
    <s v="Medio"/>
    <s v="Medium"/>
    <n v="14.481243126786021"/>
    <x v="10"/>
    <s v="Email"/>
    <s v="Email"/>
    <b v="1"/>
    <s v="Yes"/>
    <s v="Reading"/>
    <x v="0"/>
    <s v="Medium"/>
    <n v="0.4375"/>
    <x v="0"/>
    <x v="1"/>
  </r>
  <r>
    <s v="2067-XRSL"/>
    <x v="1"/>
    <n v="17"/>
    <x v="1"/>
    <x v="18"/>
    <n v="1"/>
    <s v="Yes"/>
    <n v="0"/>
    <s v="CA"/>
    <s v="Female"/>
    <s v="Female"/>
    <x v="35"/>
    <s v="No"/>
    <s v="Yes"/>
    <x v="0"/>
    <n v="0"/>
    <x v="1"/>
    <x v="2"/>
    <s v="CREDIT CARD"/>
    <n v="17"/>
    <x v="0"/>
    <n v="17"/>
    <n v="304"/>
    <x v="0"/>
    <x v="0"/>
    <s v="2021/09/07"/>
    <d v="2021-09-07T00:00:00"/>
    <x v="540"/>
    <s v="Bajo"/>
    <s v="Low"/>
    <n v="16.077408767226409"/>
    <x v="10"/>
    <s v="SMS"/>
    <s v="SMS"/>
    <b v="0"/>
    <s v="No"/>
    <s v="Gaming"/>
    <x v="0"/>
    <s v="Medium"/>
    <n v="0.41176470588235292"/>
    <x v="0"/>
    <x v="1"/>
  </r>
  <r>
    <s v="7192-JDSP"/>
    <x v="0"/>
    <n v="2"/>
    <x v="1"/>
    <x v="1"/>
    <n v="1"/>
    <s v="Yes"/>
    <n v="0"/>
    <s v="SC"/>
    <s v="Hombre"/>
    <s v="Male"/>
    <x v="31"/>
    <s v="No"/>
    <s v="No"/>
    <x v="0"/>
    <n v="0"/>
    <x v="0"/>
    <x v="0"/>
    <s v="direct debit"/>
    <n v="24"/>
    <x v="1"/>
    <n v="24"/>
    <n v="46"/>
    <x v="0"/>
    <x v="0"/>
    <s v="2021/04/12"/>
    <d v="2021-04-12T00:00:00"/>
    <x v="1375"/>
    <s v="Bajo"/>
    <s v="Low"/>
    <n v="23.989647574752802"/>
    <x v="7"/>
    <s v="SMS"/>
    <s v="SMS"/>
    <b v="0"/>
    <s v="No"/>
    <s v="Cooking"/>
    <x v="0"/>
    <s v="Low"/>
    <n v="1"/>
    <x v="0"/>
    <x v="0"/>
  </r>
  <r>
    <s v="3267-RJSQ"/>
    <x v="0"/>
    <n v="73"/>
    <x v="0"/>
    <x v="31"/>
    <n v="1"/>
    <s v="Yes"/>
    <n v="0"/>
    <s v="FL"/>
    <s v="Hombre"/>
    <s v="Male"/>
    <x v="4"/>
    <s v="No"/>
    <s v="No"/>
    <x v="1"/>
    <n v="3"/>
    <x v="0"/>
    <x v="2"/>
    <s v="direct debit"/>
    <n v="23"/>
    <x v="1"/>
    <n v="23"/>
    <n v="1651"/>
    <x v="0"/>
    <x v="0"/>
    <s v="2020/11/28"/>
    <d v="2020-11-28T00:00:00"/>
    <x v="270"/>
    <s v="Alto"/>
    <s v="High"/>
    <n v="20.237120623369979"/>
    <x v="8"/>
    <s v="SMS"/>
    <s v="SMS"/>
    <b v="0"/>
    <s v="No"/>
    <s v="Reading"/>
    <x v="0"/>
    <s v="High"/>
    <n v="0.12328767123287671"/>
    <x v="2"/>
    <x v="0"/>
  </r>
  <r>
    <s v="6903-STLH"/>
    <x v="0"/>
    <n v="35"/>
    <x v="1"/>
    <x v="17"/>
    <n v="1"/>
    <s v="Yes"/>
    <n v="0"/>
    <s v="NE"/>
    <s v="Hombre"/>
    <s v="Male"/>
    <x v="16"/>
    <s v="No"/>
    <s v="No"/>
    <x v="1"/>
    <n v="5"/>
    <x v="0"/>
    <x v="0"/>
    <s v="direct debit"/>
    <n v="39"/>
    <x v="1"/>
    <n v="39"/>
    <n v="1347"/>
    <x v="0"/>
    <x v="0"/>
    <s v="2022-02-17"/>
    <d v="2022-02-17T00:00:00"/>
    <x v="992"/>
    <s v="Alto"/>
    <s v="High"/>
    <n v="35.276149945669509"/>
    <x v="3"/>
    <s v="Teléfono"/>
    <s v="Phone"/>
    <b v="1"/>
    <s v="Yes"/>
    <s v="Cooking"/>
    <x v="1"/>
    <s v="Medium"/>
    <n v="0.17142857142857143"/>
    <x v="2"/>
    <x v="0"/>
  </r>
  <r>
    <s v="3976-QJSS"/>
    <x v="0"/>
    <n v="16"/>
    <x v="1"/>
    <x v="0"/>
    <n v="0"/>
    <s v="No"/>
    <n v="0"/>
    <s v="MT"/>
    <s v="Hombre"/>
    <s v="Male"/>
    <x v="4"/>
    <s v="No"/>
    <s v="No"/>
    <x v="1"/>
    <n v="6"/>
    <x v="0"/>
    <x v="0"/>
    <s v="direct debit"/>
    <n v="7"/>
    <x v="1"/>
    <n v="7"/>
    <n v="106"/>
    <x v="0"/>
    <x v="0"/>
    <s v="2020-09-30"/>
    <d v="2020-09-30T00:00:00"/>
    <x v="353"/>
    <s v="Medio"/>
    <s v="Medium"/>
    <n v="5.8777810696394903"/>
    <x v="7"/>
    <s v="Teléfono"/>
    <s v="Phone"/>
    <b v="1"/>
    <s v="Yes"/>
    <s v="Reading"/>
    <x v="0"/>
    <s v="Low"/>
    <n v="0.125"/>
    <x v="0"/>
    <x v="0"/>
  </r>
  <r>
    <s v="6987-FGPN"/>
    <x v="0"/>
    <n v="45"/>
    <x v="2"/>
    <x v="12"/>
    <n v="1"/>
    <s v="Yes"/>
    <n v="0"/>
    <s v="WV"/>
    <s v="Hombre"/>
    <s v="Male"/>
    <x v="51"/>
    <s v="No"/>
    <s v="No"/>
    <x v="0"/>
    <n v="0"/>
    <x v="0"/>
    <x v="0"/>
    <s v="direct debit"/>
    <n v="39"/>
    <x v="1"/>
    <n v="39"/>
    <n v="1750"/>
    <x v="0"/>
    <x v="0"/>
    <s v="2020-07-06"/>
    <d v="2020-07-06T00:00:00"/>
    <x v="261"/>
    <s v="Alto"/>
    <s v="High"/>
    <n v="37.429699159664032"/>
    <x v="0"/>
    <s v="SMS"/>
    <s v="SMS"/>
    <b v="1"/>
    <s v="Yes"/>
    <s v="Cooking"/>
    <x v="1"/>
    <s v="Low"/>
    <n v="0"/>
    <x v="0"/>
    <x v="0"/>
  </r>
  <r>
    <s v="2951-FYJC"/>
    <x v="1"/>
    <n v="24"/>
    <x v="5"/>
    <x v="5"/>
    <n v="1"/>
    <s v="Yes"/>
    <n v="0"/>
    <s v="ME"/>
    <s v="Female"/>
    <s v="Female"/>
    <x v="21"/>
    <s v="No"/>
    <s v="No"/>
    <x v="0"/>
    <n v="0"/>
    <x v="1"/>
    <x v="0"/>
    <s v="direct debit"/>
    <n v="47"/>
    <x v="1"/>
    <n v="47"/>
    <n v="1127"/>
    <x v="1"/>
    <x v="12"/>
    <s v="2023-05-13"/>
    <d v="2023-05-13T00:00:00"/>
    <x v="755"/>
    <s v="Bajo"/>
    <s v="Low"/>
    <n v="51.313391790645589"/>
    <x v="9"/>
    <s v="Email"/>
    <s v="Email"/>
    <b v="1"/>
    <s v="Yes"/>
    <s v="Reading"/>
    <x v="1"/>
    <s v="Medium"/>
    <n v="0.20833333333333334"/>
    <x v="0"/>
    <x v="0"/>
  </r>
  <r>
    <s v="3932-EPJI"/>
    <x v="0"/>
    <n v="22"/>
    <x v="0"/>
    <x v="7"/>
    <n v="1"/>
    <s v="Yes"/>
    <n v="0"/>
    <s v="KY"/>
    <s v="Female"/>
    <s v="Female"/>
    <x v="9"/>
    <s v="No"/>
    <s v="No"/>
    <x v="0"/>
    <n v="0"/>
    <x v="0"/>
    <x v="1"/>
    <s v="direct debit"/>
    <n v="31"/>
    <x v="1"/>
    <n v="31"/>
    <n v="702"/>
    <x v="0"/>
    <x v="0"/>
    <s v="2020-01-23"/>
    <d v="2020-01-23T00:00:00"/>
    <x v="821"/>
    <s v="Alto"/>
    <s v="High"/>
    <n v="33.900414320354969"/>
    <x v="2"/>
    <s v="Teléfono"/>
    <s v="Phone"/>
    <b v="1"/>
    <s v="Yes"/>
    <s v="Running"/>
    <x v="1"/>
    <s v="Medium"/>
    <n v="0.18181818181818182"/>
    <x v="0"/>
    <x v="0"/>
  </r>
  <r>
    <s v="3790-FVBK"/>
    <x v="0"/>
    <n v="8"/>
    <x v="1"/>
    <x v="0"/>
    <n v="0"/>
    <s v="No"/>
    <n v="0"/>
    <s v="HI"/>
    <s v="Hombre"/>
    <s v="Male"/>
    <x v="47"/>
    <s v="Yes"/>
    <s v="No"/>
    <x v="0"/>
    <n v="0"/>
    <x v="0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Reading"/>
    <x v="0"/>
    <s v="High"/>
    <n v="1.125"/>
    <x v="0"/>
    <x v="2"/>
  </r>
  <r>
    <s v="4426-WYZV"/>
    <x v="0"/>
    <n v="71"/>
    <x v="1"/>
    <x v="0"/>
    <n v="0"/>
    <s v="No"/>
    <n v="0"/>
    <s v="AL"/>
    <s v="Female"/>
    <s v="Female"/>
    <x v="31"/>
    <s v="No"/>
    <s v="No"/>
    <x v="0"/>
    <n v="0"/>
    <x v="0"/>
    <x v="2"/>
    <s v="direct debit"/>
    <n v="9"/>
    <x v="1"/>
    <n v="9"/>
    <n v="656"/>
    <x v="0"/>
    <x v="0"/>
    <s v="2020/10/24"/>
    <d v="2020-10-24T00:00:00"/>
    <x v="1257"/>
    <s v="Bajo"/>
    <s v="Low"/>
    <n v="9.8320399051818335"/>
    <x v="5"/>
    <s v="Email"/>
    <s v="Email"/>
    <b v="0"/>
    <s v="No"/>
    <s v="Reading"/>
    <x v="0"/>
    <s v="Medium"/>
    <n v="4.2253521126760563E-2"/>
    <x v="0"/>
    <x v="0"/>
  </r>
  <r>
    <s v="8889-JYZU"/>
    <x v="1"/>
    <n v="2"/>
    <x v="0"/>
    <x v="1"/>
    <n v="1"/>
    <s v="Yes"/>
    <n v="0"/>
    <s v="NH"/>
    <s v="Female"/>
    <s v="Female"/>
    <x v="66"/>
    <s v="No"/>
    <s v="Yes"/>
    <x v="0"/>
    <n v="0"/>
    <x v="0"/>
    <x v="0"/>
    <s v="direct debit"/>
    <n v="46"/>
    <x v="1"/>
    <n v="46"/>
    <n v="85"/>
    <x v="5"/>
    <x v="18"/>
    <s v="2021/05/05"/>
    <d v="2021-05-05T00:00:00"/>
    <x v="1376"/>
    <s v="Medio"/>
    <s v="Medium"/>
    <n v="45.011078161170531"/>
    <x v="10"/>
    <s v="Teléfono"/>
    <s v="Phone"/>
    <b v="1"/>
    <s v="Yes"/>
    <s v="Cooking"/>
    <x v="1"/>
    <s v="Medium"/>
    <n v="3.5"/>
    <x v="0"/>
    <x v="1"/>
  </r>
  <r>
    <s v="5808-XBKI"/>
    <x v="0"/>
    <n v="1"/>
    <x v="1"/>
    <x v="0"/>
    <n v="0"/>
    <s v="No"/>
    <n v="0"/>
    <s v="IN"/>
    <s v="Female"/>
    <s v="Female"/>
    <x v="14"/>
    <s v="No"/>
    <s v="No"/>
    <x v="0"/>
    <n v="0"/>
    <x v="0"/>
    <x v="0"/>
    <s v="CREDIT CARD"/>
    <n v="7"/>
    <x v="0"/>
    <n v="7"/>
    <n v="7"/>
    <x v="0"/>
    <x v="0"/>
    <s v="2020-08-21"/>
    <d v="2020-08-21T00:00:00"/>
    <x v="1033"/>
    <s v="Medio"/>
    <s v="Medium"/>
    <n v="8.3474215856247067"/>
    <x v="10"/>
    <s v="Teléfono"/>
    <s v="Phone"/>
    <b v="1"/>
    <s v="Yes"/>
    <s v="Gaming"/>
    <x v="0"/>
    <s v="Medium"/>
    <n v="7"/>
    <x v="0"/>
    <x v="0"/>
  </r>
  <r>
    <s v="7842-AWBL"/>
    <x v="0"/>
    <n v="68"/>
    <x v="1"/>
    <x v="13"/>
    <n v="1"/>
    <s v="Yes"/>
    <n v="0"/>
    <s v="DC"/>
    <s v="Female"/>
    <s v="Female"/>
    <x v="66"/>
    <s v="No"/>
    <s v="Yes"/>
    <x v="0"/>
    <n v="0"/>
    <x v="1"/>
    <x v="2"/>
    <s v="direct debit"/>
    <n v="69"/>
    <x v="1"/>
    <n v="69"/>
    <n v="4652"/>
    <x v="0"/>
    <x v="0"/>
    <s v="2023/10/23"/>
    <d v="2023-10-23T00:00:00"/>
    <x v="1357"/>
    <s v="Alto"/>
    <s v="High"/>
    <n v="56.715473778689272"/>
    <x v="7"/>
    <s v="SMS"/>
    <s v="SMS"/>
    <b v="0"/>
    <s v="No"/>
    <s v="Running"/>
    <x v="1"/>
    <s v="Low"/>
    <n v="2.9411764705882353E-2"/>
    <x v="0"/>
    <x v="1"/>
  </r>
  <r>
    <s v="2632-ZQMU"/>
    <x v="0"/>
    <n v="1"/>
    <x v="1"/>
    <x v="31"/>
    <n v="1"/>
    <s v="Yes"/>
    <n v="0"/>
    <s v="NH"/>
    <s v="Female"/>
    <s v="Female"/>
    <x v="59"/>
    <s v="No"/>
    <s v="No"/>
    <x v="1"/>
    <n v="4"/>
    <x v="0"/>
    <x v="0"/>
    <s v="direct debit"/>
    <n v="23"/>
    <x v="1"/>
    <n v="23"/>
    <n v="23"/>
    <x v="0"/>
    <x v="0"/>
    <s v="2023-03-30"/>
    <d v="2023-03-30T00:00:00"/>
    <x v="1377"/>
    <s v="Alto"/>
    <s v="High"/>
    <n v="21.080148179522389"/>
    <x v="6"/>
    <s v="SMS"/>
    <s v="SMS"/>
    <b v="0"/>
    <s v="No"/>
    <s v="Gaming"/>
    <x v="0"/>
    <s v="High"/>
    <n v="8"/>
    <x v="2"/>
    <x v="0"/>
  </r>
  <r>
    <s v="0735-ZHRJ"/>
    <x v="0"/>
    <n v="51"/>
    <x v="1"/>
    <x v="18"/>
    <n v="1"/>
    <s v="Yes"/>
    <n v="0"/>
    <s v="MA"/>
    <s v="Female"/>
    <s v="Female"/>
    <x v="8"/>
    <s v="Yes"/>
    <s v="No"/>
    <x v="1"/>
    <n v="2"/>
    <x v="1"/>
    <x v="1"/>
    <s v="direct debit"/>
    <n v="39"/>
    <x v="1"/>
    <n v="39"/>
    <n v="1981"/>
    <x v="0"/>
    <x v="0"/>
    <s v="2020/10/15"/>
    <d v="2020-10-15T00:00:00"/>
    <x v="884"/>
    <s v="Alto"/>
    <s v="High"/>
    <n v="31.668419172719499"/>
    <x v="6"/>
    <s v="Teléfono"/>
    <s v="Phone"/>
    <b v="1"/>
    <s v="Yes"/>
    <s v="Gaming"/>
    <x v="1"/>
    <s v="High"/>
    <n v="0.15686274509803921"/>
    <x v="0"/>
    <x v="2"/>
  </r>
  <r>
    <s v="0018-BPSV"/>
    <x v="0"/>
    <n v="22"/>
    <x v="1"/>
    <x v="12"/>
    <n v="0"/>
    <s v="No"/>
    <n v="60"/>
    <s v="VT"/>
    <s v="Hombre"/>
    <s v="Male"/>
    <x v="35"/>
    <s v="No"/>
    <s v="Yes"/>
    <x v="0"/>
    <n v="0"/>
    <x v="1"/>
    <x v="2"/>
    <s v="direct debit"/>
    <n v="43"/>
    <x v="1"/>
    <n v="43"/>
    <n v="938"/>
    <x v="0"/>
    <x v="0"/>
    <s v="2021-08-26"/>
    <d v="2021-08-26T00:00:00"/>
    <x v="1112"/>
    <s v="Bajo"/>
    <s v="Low"/>
    <n v="36.433432451706828"/>
    <x v="4"/>
    <s v="Email"/>
    <s v="Email"/>
    <b v="0"/>
    <s v="No"/>
    <s v="Gaming"/>
    <x v="1"/>
    <s v="Low"/>
    <n v="4.5454545454545456E-2"/>
    <x v="0"/>
    <x v="1"/>
  </r>
  <r>
    <s v="2811-IPGY"/>
    <x v="0"/>
    <n v="11"/>
    <x v="1"/>
    <x v="5"/>
    <n v="0"/>
    <s v="No"/>
    <n v="21"/>
    <s v="NE"/>
    <s v="Hombre"/>
    <s v="Male"/>
    <x v="44"/>
    <s v="No"/>
    <s v="Yes"/>
    <x v="0"/>
    <n v="0"/>
    <x v="1"/>
    <x v="2"/>
    <s v="direct debit"/>
    <n v="62"/>
    <x v="1"/>
    <n v="62"/>
    <n v="661"/>
    <x v="0"/>
    <x v="0"/>
    <s v="2020-05-17"/>
    <d v="2020-05-17T00:00:00"/>
    <x v="1116"/>
    <s v="Alto"/>
    <s v="High"/>
    <n v="58.545590342096503"/>
    <x v="3"/>
    <s v="SMS"/>
    <s v="SMS"/>
    <b v="1"/>
    <s v="Yes"/>
    <s v="Gaming"/>
    <x v="1"/>
    <s v="Medium"/>
    <n v="0.54545454545454541"/>
    <x v="0"/>
    <x v="1"/>
  </r>
  <r>
    <s v="6739-RZND"/>
    <x v="0"/>
    <n v="23"/>
    <x v="2"/>
    <x v="12"/>
    <n v="1"/>
    <s v="Yes"/>
    <n v="0"/>
    <s v="NH"/>
    <s v="Female"/>
    <s v="Female"/>
    <x v="19"/>
    <s v="No"/>
    <s v="No"/>
    <x v="0"/>
    <n v="0"/>
    <x v="1"/>
    <x v="2"/>
    <s v="CREDIT CARD"/>
    <n v="41"/>
    <x v="0"/>
    <n v="41"/>
    <n v="947"/>
    <x v="0"/>
    <x v="0"/>
    <s v="2021-10-18"/>
    <d v="2021-10-18T00:00:00"/>
    <x v="302"/>
    <s v="Alto"/>
    <s v="High"/>
    <n v="44.57189799470072"/>
    <x v="10"/>
    <s v="Teléfono"/>
    <s v="Phone"/>
    <b v="0"/>
    <s v="No"/>
    <s v="Cooking"/>
    <x v="1"/>
    <s v="Medium"/>
    <n v="0.30434782608695654"/>
    <x v="0"/>
    <x v="0"/>
  </r>
  <r>
    <s v="3436-SNPV"/>
    <x v="0"/>
    <n v="15"/>
    <x v="0"/>
    <x v="2"/>
    <n v="1"/>
    <s v="Yes"/>
    <n v="0"/>
    <s v="IN"/>
    <s v="Hombre"/>
    <s v="Male"/>
    <x v="50"/>
    <s v="Yes"/>
    <s v="No"/>
    <x v="0"/>
    <n v="0"/>
    <x v="1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Gaming"/>
    <x v="1"/>
    <s v="Medium"/>
    <n v="0.4"/>
    <x v="0"/>
    <x v="2"/>
  </r>
  <r>
    <s v="5055-JVSR"/>
    <x v="0"/>
    <n v="21"/>
    <x v="1"/>
    <x v="32"/>
    <n v="0"/>
    <s v="No"/>
    <n v="62"/>
    <s v="AK"/>
    <s v="Female"/>
    <s v="Female"/>
    <x v="37"/>
    <s v="Yes"/>
    <s v="No"/>
    <x v="0"/>
    <n v="0"/>
    <x v="0"/>
    <x v="2"/>
    <s v="CREDIT CARD"/>
    <n v="43"/>
    <x v="0"/>
    <n v="43"/>
    <n v="933"/>
    <x v="0"/>
    <x v="0"/>
    <s v="2023/06/26"/>
    <d v="2023-06-26T00:00:00"/>
    <x v="629"/>
    <s v="Bajo"/>
    <s v="Low"/>
    <n v="39.014861504219382"/>
    <x v="7"/>
    <s v="SMS"/>
    <s v="SMS"/>
    <b v="1"/>
    <s v="Yes"/>
    <s v="Gaming"/>
    <x v="1"/>
    <s v="Low"/>
    <n v="9.5238095238095233E-2"/>
    <x v="1"/>
    <x v="2"/>
  </r>
  <r>
    <s v="4626-ODSB"/>
    <x v="0"/>
    <n v="13"/>
    <x v="1"/>
    <x v="0"/>
    <n v="0"/>
    <s v="No"/>
    <n v="0"/>
    <s v="WI"/>
    <s v="Hombre"/>
    <s v="Male"/>
    <x v="17"/>
    <s v="No"/>
    <s v="No"/>
    <x v="0"/>
    <n v="0"/>
    <x v="0"/>
    <x v="0"/>
    <s v="CREDIT CARD"/>
    <n v="10"/>
    <x v="0"/>
    <n v="10"/>
    <n v="135"/>
    <x v="0"/>
    <x v="0"/>
    <s v="2023-06-28"/>
    <d v="2023-06-28T00:00:00"/>
    <x v="280"/>
    <s v="Bajo"/>
    <s v="Low"/>
    <n v="11.28989807721493"/>
    <x v="5"/>
    <s v="Teléfono"/>
    <s v="Phone"/>
    <b v="1"/>
    <s v="Yes"/>
    <s v="Cooking"/>
    <x v="0"/>
    <s v="Medium"/>
    <n v="0.23076923076923078"/>
    <x v="0"/>
    <x v="0"/>
  </r>
  <r>
    <s v="5789-PRTU"/>
    <x v="0"/>
    <n v="68"/>
    <x v="1"/>
    <x v="6"/>
    <n v="1"/>
    <s v="Yes"/>
    <n v="0"/>
    <s v="KY"/>
    <s v="Hombre"/>
    <s v="Male"/>
    <x v="31"/>
    <s v="No"/>
    <s v="No"/>
    <x v="1"/>
    <n v="4"/>
    <x v="1"/>
    <x v="2"/>
    <s v="direct debit"/>
    <n v="36"/>
    <x v="1"/>
    <n v="36"/>
    <n v="2449"/>
    <x v="0"/>
    <x v="0"/>
    <s v="2020/09/30"/>
    <d v="2020-09-30T00:00:00"/>
    <x v="919"/>
    <s v="Bajo"/>
    <s v="Low"/>
    <n v="30.518159537487161"/>
    <x v="8"/>
    <s v="Teléfono"/>
    <s v="Phone"/>
    <b v="1"/>
    <s v="Yes"/>
    <s v="Gaming"/>
    <x v="1"/>
    <s v="High"/>
    <n v="0.13235294117647059"/>
    <x v="0"/>
    <x v="0"/>
  </r>
  <r>
    <s v="5046-RZRA"/>
    <x v="1"/>
    <n v="24"/>
    <x v="0"/>
    <x v="3"/>
    <n v="1"/>
    <s v="Yes"/>
    <n v="0"/>
    <s v="NE"/>
    <s v="Hombre"/>
    <s v="Male"/>
    <x v="34"/>
    <s v="No"/>
    <s v="Yes"/>
    <x v="0"/>
    <n v="0"/>
    <x v="0"/>
    <x v="0"/>
    <s v="direct debit"/>
    <n v="51"/>
    <x v="1"/>
    <n v="51"/>
    <n v="1235"/>
    <x v="4"/>
    <x v="14"/>
    <s v="2022-10-29"/>
    <d v="2022-10-29T00:00:00"/>
    <x v="196"/>
    <s v="Bajo"/>
    <s v="Low"/>
    <n v="40.998640419035787"/>
    <x v="8"/>
    <s v="SMS"/>
    <s v="SMS"/>
    <b v="1"/>
    <s v="Yes"/>
    <s v="Cooking"/>
    <x v="1"/>
    <s v="High"/>
    <n v="0.375"/>
    <x v="0"/>
    <x v="1"/>
  </r>
  <r>
    <s v="5607-GNBZ"/>
    <x v="0"/>
    <n v="39"/>
    <x v="1"/>
    <x v="7"/>
    <n v="1"/>
    <s v="Yes"/>
    <n v="0"/>
    <s v="GA"/>
    <s v="Female"/>
    <s v="Female"/>
    <x v="49"/>
    <s v="No"/>
    <s v="No"/>
    <x v="0"/>
    <n v="0"/>
    <x v="0"/>
    <x v="0"/>
    <s v="CREDIT CARD"/>
    <n v="31"/>
    <x v="0"/>
    <n v="31"/>
    <n v="1198"/>
    <x v="0"/>
    <x v="0"/>
    <s v="2021-07-09"/>
    <d v="2021-07-09T00:00:00"/>
    <x v="1023"/>
    <s v="Alto"/>
    <s v="High"/>
    <n v="34.075805832477059"/>
    <x v="3"/>
    <s v="Teléfono"/>
    <s v="Phone"/>
    <b v="0"/>
    <s v="No"/>
    <s v="Gaming"/>
    <x v="1"/>
    <s v="Medium"/>
    <n v="0.15384615384615385"/>
    <x v="0"/>
    <x v="0"/>
  </r>
  <r>
    <s v="9214-FPBB"/>
    <x v="0"/>
    <n v="32"/>
    <x v="1"/>
    <x v="0"/>
    <n v="0"/>
    <s v="No"/>
    <n v="0"/>
    <s v="MS"/>
    <s v="Female"/>
    <s v="Female"/>
    <x v="58"/>
    <s v="No"/>
    <s v="No"/>
    <x v="0"/>
    <n v="0"/>
    <x v="0"/>
    <x v="0"/>
    <s v="direct debit"/>
    <n v="11"/>
    <x v="1"/>
    <n v="11"/>
    <n v="349"/>
    <x v="0"/>
    <x v="0"/>
    <s v="2023/03/04"/>
    <d v="2023-03-04T00:00:00"/>
    <x v="864"/>
    <s v="Alto"/>
    <s v="High"/>
    <n v="11.177327993991099"/>
    <x v="5"/>
    <s v="Teléfono"/>
    <s v="Phone"/>
    <b v="0"/>
    <s v="No"/>
    <s v="Gaming"/>
    <x v="0"/>
    <s v="Medium"/>
    <n v="9.375E-2"/>
    <x v="0"/>
    <x v="0"/>
  </r>
  <r>
    <s v="8252-RABZ"/>
    <x v="0"/>
    <n v="66"/>
    <x v="1"/>
    <x v="5"/>
    <n v="0"/>
    <s v="No"/>
    <n v="57"/>
    <s v="NY"/>
    <s v="Female"/>
    <s v="Female"/>
    <x v="38"/>
    <s v="No"/>
    <s v="No"/>
    <x v="0"/>
    <n v="0"/>
    <x v="1"/>
    <x v="2"/>
    <s v="direct debit"/>
    <n v="41"/>
    <x v="1"/>
    <n v="41"/>
    <n v="2706"/>
    <x v="0"/>
    <x v="0"/>
    <s v="2023/09/01"/>
    <d v="2023-09-01T00:00:00"/>
    <x v="1190"/>
    <s v="Medio"/>
    <s v="Medium"/>
    <n v="42.616605806654903"/>
    <x v="9"/>
    <s v="Email"/>
    <s v="Email"/>
    <b v="0"/>
    <s v="No"/>
    <s v="Cooking"/>
    <x v="1"/>
    <s v="Medium"/>
    <n v="7.575757575757576E-2"/>
    <x v="0"/>
    <x v="0"/>
  </r>
  <r>
    <s v="6602-JQYY"/>
    <x v="0"/>
    <n v="70"/>
    <x v="1"/>
    <x v="1"/>
    <n v="1"/>
    <s v="Yes"/>
    <n v="0"/>
    <s v="VT"/>
    <s v="Hombre"/>
    <s v="Male"/>
    <x v="21"/>
    <s v="No"/>
    <s v="No"/>
    <x v="0"/>
    <n v="0"/>
    <x v="1"/>
    <x v="2"/>
    <s v="CREDIT CARD"/>
    <n v="28"/>
    <x v="0"/>
    <n v="28"/>
    <n v="1977"/>
    <x v="0"/>
    <x v="0"/>
    <s v="2022-09-06"/>
    <d v="2022-09-06T00:00:00"/>
    <x v="1378"/>
    <s v="Medio"/>
    <s v="Medium"/>
    <n v="28.696893681300349"/>
    <x v="7"/>
    <s v="SMS"/>
    <s v="SMS"/>
    <b v="1"/>
    <s v="Yes"/>
    <s v="Reading"/>
    <x v="0"/>
    <s v="Low"/>
    <n v="2.8571428571428571E-2"/>
    <x v="0"/>
    <x v="0"/>
  </r>
  <r>
    <s v="5501-WDSK"/>
    <x v="0"/>
    <n v="55"/>
    <x v="1"/>
    <x v="13"/>
    <n v="1"/>
    <s v="Yes"/>
    <n v="0"/>
    <s v="MT"/>
    <s v="Hombre"/>
    <s v="Male"/>
    <x v="61"/>
    <s v="No"/>
    <s v="Yes"/>
    <x v="0"/>
    <n v="0"/>
    <x v="1"/>
    <x v="1"/>
    <s v="direct debit"/>
    <n v="17"/>
    <x v="1"/>
    <n v="17"/>
    <n v="922"/>
    <x v="0"/>
    <x v="0"/>
    <s v="2022/06/02"/>
    <d v="2022-06-02T00:00:00"/>
    <x v="1171"/>
    <s v="Alto"/>
    <s v="High"/>
    <n v="18.14935694833785"/>
    <x v="0"/>
    <s v="Teléfono"/>
    <s v="Phone"/>
    <b v="1"/>
    <s v="Yes"/>
    <s v="Running"/>
    <x v="0"/>
    <s v="Low"/>
    <n v="0"/>
    <x v="0"/>
    <x v="1"/>
  </r>
  <r>
    <s v="1197-LVTA"/>
    <x v="0"/>
    <n v="73"/>
    <x v="1"/>
    <x v="16"/>
    <n v="1"/>
    <s v="Yes"/>
    <n v="0"/>
    <s v="AL"/>
    <s v="Female"/>
    <s v="Female"/>
    <x v="3"/>
    <s v="No"/>
    <s v="No"/>
    <x v="0"/>
    <n v="0"/>
    <x v="1"/>
    <x v="2"/>
    <s v="direct debit"/>
    <n v="38"/>
    <x v="1"/>
    <n v="38"/>
    <n v="2760"/>
    <x v="0"/>
    <x v="0"/>
    <s v="2022-09-05"/>
    <d v="2022-09-05T00:00:00"/>
    <x v="1038"/>
    <s v="Medio"/>
    <s v="Medium"/>
    <n v="37.168838678329593"/>
    <x v="1"/>
    <s v="SMS"/>
    <s v="SMS"/>
    <b v="1"/>
    <s v="Yes"/>
    <s v="Running"/>
    <x v="1"/>
    <s v="High"/>
    <n v="0.13698630136986301"/>
    <x v="0"/>
    <x v="0"/>
  </r>
  <r>
    <s v="0996-ZHCZ"/>
    <x v="0"/>
    <n v="13"/>
    <x v="1"/>
    <x v="0"/>
    <n v="0"/>
    <s v="No"/>
    <n v="0"/>
    <s v="NV"/>
    <s v="Female"/>
    <s v="Female"/>
    <x v="46"/>
    <s v="No"/>
    <s v="No"/>
    <x v="0"/>
    <n v="0"/>
    <x v="0"/>
    <x v="1"/>
    <s v="CREDIT CARD"/>
    <n v="7"/>
    <x v="0"/>
    <n v="7"/>
    <n v="98"/>
    <x v="0"/>
    <x v="0"/>
    <s v="2023-04-22"/>
    <d v="2023-04-22T00:00:00"/>
    <x v="287"/>
    <s v="Alto"/>
    <s v="High"/>
    <n v="5.9201660149280748"/>
    <x v="4"/>
    <s v="Teléfono"/>
    <s v="Phone"/>
    <b v="0"/>
    <s v="No"/>
    <s v="Reading"/>
    <x v="0"/>
    <s v="Low"/>
    <n v="7.6923076923076927E-2"/>
    <x v="0"/>
    <x v="0"/>
  </r>
  <r>
    <s v="7829-SIFI"/>
    <x v="0"/>
    <n v="66"/>
    <x v="1"/>
    <x v="5"/>
    <n v="0"/>
    <s v="No"/>
    <n v="67"/>
    <s v="VT"/>
    <s v="Female"/>
    <s v="Female"/>
    <x v="6"/>
    <s v="No"/>
    <s v="Yes"/>
    <x v="1"/>
    <n v="3"/>
    <x v="1"/>
    <x v="2"/>
    <s v="CREDIT CARD"/>
    <n v="29"/>
    <x v="0"/>
    <n v="29"/>
    <n v="1899"/>
    <x v="0"/>
    <x v="0"/>
    <s v="2020-08-16"/>
    <d v="2020-08-16T00:00:00"/>
    <x v="1367"/>
    <s v="Bajo"/>
    <s v="Low"/>
    <n v="26.593275949525339"/>
    <x v="3"/>
    <s v="Teléfono"/>
    <s v="Phone"/>
    <b v="1"/>
    <s v="Yes"/>
    <s v="Cooking"/>
    <x v="0"/>
    <s v="Medium"/>
    <n v="9.0909090909090912E-2"/>
    <x v="0"/>
    <x v="0"/>
  </r>
  <r>
    <s v="1523-NLGD"/>
    <x v="0"/>
    <n v="43"/>
    <x v="1"/>
    <x v="1"/>
    <n v="1"/>
    <s v="Yes"/>
    <n v="0"/>
    <s v="WY"/>
    <s v="Female"/>
    <s v="Female"/>
    <x v="13"/>
    <s v="No"/>
    <s v="No"/>
    <x v="0"/>
    <n v="0"/>
    <x v="1"/>
    <x v="2"/>
    <s v="CREDIT CARD"/>
    <n v="40"/>
    <x v="0"/>
    <n v="40"/>
    <n v="1732"/>
    <x v="0"/>
    <x v="0"/>
    <s v="2022/10/21"/>
    <d v="2022-10-21T00:00:00"/>
    <x v="268"/>
    <s v="Medio"/>
    <s v="Medium"/>
    <n v="46.525075232310087"/>
    <x v="2"/>
    <s v="SMS"/>
    <s v="SMS"/>
    <b v="0"/>
    <s v="No"/>
    <s v="Running"/>
    <x v="1"/>
    <s v="Medium"/>
    <n v="9.3023255813953487E-2"/>
    <x v="0"/>
    <x v="0"/>
  </r>
  <r>
    <s v="1260-HOAY"/>
    <x v="0"/>
    <n v="28"/>
    <x v="1"/>
    <x v="2"/>
    <n v="1"/>
    <s v="Yes"/>
    <n v="0"/>
    <s v="NE"/>
    <s v="Female"/>
    <s v="Female"/>
    <x v="33"/>
    <s v="Yes"/>
    <s v="No"/>
    <x v="0"/>
    <n v="0"/>
    <x v="0"/>
    <x v="0"/>
    <s v="direct debit"/>
    <n v="22"/>
    <x v="1"/>
    <n v="22"/>
    <n v="602"/>
    <x v="0"/>
    <x v="0"/>
    <s v="2020/04/15"/>
    <d v="2020-04-15T00:00:00"/>
    <x v="1025"/>
    <s v="Medio"/>
    <s v="Medium"/>
    <n v="25.665282953199469"/>
    <x v="3"/>
    <s v="Email"/>
    <s v="Email"/>
    <b v="1"/>
    <s v="Yes"/>
    <s v="Running"/>
    <x v="0"/>
    <s v="Medium"/>
    <n v="0.21428571428571427"/>
    <x v="0"/>
    <x v="2"/>
  </r>
  <r>
    <s v="5560-MPFR"/>
    <x v="0"/>
    <n v="68"/>
    <x v="2"/>
    <x v="16"/>
    <n v="1"/>
    <s v="Yes"/>
    <n v="0"/>
    <s v="ME"/>
    <s v="Female"/>
    <s v="Female"/>
    <x v="55"/>
    <s v="No"/>
    <s v="No"/>
    <x v="1"/>
    <n v="5"/>
    <x v="0"/>
    <x v="2"/>
    <s v="CREDIT CARD"/>
    <n v="45"/>
    <x v="0"/>
    <n v="45"/>
    <n v="3069"/>
    <x v="0"/>
    <x v="0"/>
    <s v="2021-12-16"/>
    <d v="2021-12-16T00:00:00"/>
    <x v="866"/>
    <s v="Medio"/>
    <s v="Medium"/>
    <n v="52.400851754162687"/>
    <x v="7"/>
    <s v="Email"/>
    <s v="Email"/>
    <b v="1"/>
    <s v="Yes"/>
    <s v="Reading"/>
    <x v="1"/>
    <s v="Low"/>
    <n v="2.9411764705882353E-2"/>
    <x v="0"/>
    <x v="0"/>
  </r>
  <r>
    <s v="6773-GWCW"/>
    <x v="1"/>
    <n v="36"/>
    <x v="4"/>
    <x v="2"/>
    <n v="1"/>
    <s v="Yes"/>
    <n v="0"/>
    <s v="IA"/>
    <s v="Female"/>
    <s v="Female"/>
    <x v="29"/>
    <s v="No"/>
    <s v="Yes"/>
    <x v="0"/>
    <n v="0"/>
    <x v="1"/>
    <x v="0"/>
    <s v="CREDIT CARD"/>
    <n v="44"/>
    <x v="0"/>
    <n v="44"/>
    <n v="1572"/>
    <x v="1"/>
    <x v="10"/>
    <s v="2021-07-18"/>
    <d v="2021-07-18T00:00:00"/>
    <x v="1379"/>
    <s v="Medio"/>
    <s v="Medium"/>
    <n v="37.379880916239387"/>
    <x v="3"/>
    <s v="Email"/>
    <s v="Email"/>
    <b v="1"/>
    <s v="Yes"/>
    <s v="Gaming"/>
    <x v="1"/>
    <s v="Medium"/>
    <n v="0.16666666666666666"/>
    <x v="0"/>
    <x v="1"/>
  </r>
  <r>
    <s v="3097-QETR"/>
    <x v="0"/>
    <n v="58"/>
    <x v="1"/>
    <x v="0"/>
    <n v="0"/>
    <s v="No"/>
    <n v="0"/>
    <s v="WY"/>
    <s v="Hombre"/>
    <s v="Male"/>
    <x v="42"/>
    <s v="No"/>
    <s v="No"/>
    <x v="1"/>
    <n v="3"/>
    <x v="0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Cooking"/>
    <x v="0"/>
    <s v="High"/>
    <n v="0.17241379310344829"/>
    <x v="0"/>
    <x v="0"/>
  </r>
  <r>
    <s v="3817-HJXV"/>
    <x v="0"/>
    <n v="14"/>
    <x v="1"/>
    <x v="0"/>
    <n v="0"/>
    <s v="No"/>
    <n v="0"/>
    <s v="OR"/>
    <s v="Hombre"/>
    <s v="Male"/>
    <x v="25"/>
    <s v="No"/>
    <s v="No"/>
    <x v="0"/>
    <n v="0"/>
    <x v="0"/>
    <x v="1"/>
    <s v="CREDIT CARD"/>
    <n v="13"/>
    <x v="0"/>
    <n v="13"/>
    <n v="175"/>
    <x v="0"/>
    <x v="0"/>
    <s v="2020/06/19"/>
    <d v="2020-06-19T00:00:00"/>
    <x v="547"/>
    <s v="Medio"/>
    <s v="Medium"/>
    <n v="11.43969549735033"/>
    <x v="4"/>
    <s v="SMS"/>
    <s v="SMS"/>
    <b v="0"/>
    <s v="No"/>
    <s v="Cooking"/>
    <x v="0"/>
    <s v="Low"/>
    <n v="7.1428571428571425E-2"/>
    <x v="0"/>
    <x v="0"/>
  </r>
  <r>
    <s v="0245-WUZS"/>
    <x v="0"/>
    <n v="68"/>
    <x v="1"/>
    <x v="3"/>
    <n v="1"/>
    <s v="Yes"/>
    <n v="0"/>
    <s v="TX"/>
    <s v="Hombre"/>
    <s v="Male"/>
    <x v="23"/>
    <s v="No"/>
    <s v="No"/>
    <x v="1"/>
    <n v="2"/>
    <x v="1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Gaming"/>
    <x v="1"/>
    <s v="Medium"/>
    <n v="8.8235294117647065E-2"/>
    <x v="0"/>
    <x v="0"/>
  </r>
  <r>
    <s v="7015-YUGO"/>
    <x v="0"/>
    <n v="27"/>
    <x v="1"/>
    <x v="22"/>
    <n v="0"/>
    <s v="No"/>
    <n v="21"/>
    <s v="IA"/>
    <s v="Female"/>
    <s v="Female"/>
    <x v="44"/>
    <s v="No"/>
    <s v="Yes"/>
    <x v="1"/>
    <n v="6"/>
    <x v="0"/>
    <x v="1"/>
    <s v="direct debit"/>
    <n v="13"/>
    <x v="1"/>
    <n v="13"/>
    <n v="354"/>
    <x v="0"/>
    <x v="0"/>
    <s v="2023/12/26"/>
    <d v="2023-12-26T00:00:00"/>
    <x v="473"/>
    <s v="Medio"/>
    <s v="Medium"/>
    <n v="11.106659791347569"/>
    <x v="2"/>
    <s v="Email"/>
    <s v="Email"/>
    <b v="0"/>
    <s v="No"/>
    <s v="Running"/>
    <x v="0"/>
    <s v="Medium"/>
    <n v="0.14814814814814814"/>
    <x v="2"/>
    <x v="1"/>
  </r>
  <r>
    <s v="6427-CNXM"/>
    <x v="1"/>
    <n v="25"/>
    <x v="0"/>
    <x v="4"/>
    <n v="0"/>
    <s v="No"/>
    <n v="29"/>
    <s v="WY"/>
    <s v="Hombre"/>
    <s v="Male"/>
    <x v="43"/>
    <s v="No"/>
    <s v="No"/>
    <x v="0"/>
    <n v="0"/>
    <x v="0"/>
    <x v="0"/>
    <s v="direct debit"/>
    <n v="19"/>
    <x v="1"/>
    <n v="19"/>
    <n v="482"/>
    <x v="1"/>
    <x v="6"/>
    <s v="2020-01-14"/>
    <d v="2020-01-14T00:00:00"/>
    <x v="1344"/>
    <s v="Alto"/>
    <s v="High"/>
    <n v="18.007414762286309"/>
    <x v="7"/>
    <s v="Teléfono"/>
    <s v="Phone"/>
    <b v="1"/>
    <s v="Yes"/>
    <s v="Reading"/>
    <x v="0"/>
    <s v="Low"/>
    <n v="0.08"/>
    <x v="0"/>
    <x v="0"/>
  </r>
  <r>
    <s v="9422-EFCO"/>
    <x v="0"/>
    <n v="36"/>
    <x v="1"/>
    <x v="4"/>
    <n v="1"/>
    <s v="Yes"/>
    <n v="0"/>
    <s v="IN"/>
    <s v="Female"/>
    <s v="Female"/>
    <x v="15"/>
    <s v="No"/>
    <s v="No"/>
    <x v="0"/>
    <n v="0"/>
    <x v="0"/>
    <x v="0"/>
    <s v="direct debit"/>
    <n v="20"/>
    <x v="1"/>
    <n v="20"/>
    <n v="730"/>
    <x v="0"/>
    <x v="0"/>
    <s v="2023-10-18"/>
    <d v="2023-10-18T00:00:00"/>
    <x v="786"/>
    <s v="Bajo"/>
    <s v="Low"/>
    <n v="23.956526655558459"/>
    <x v="2"/>
    <s v="Teléfono"/>
    <s v="Phone"/>
    <b v="1"/>
    <s v="Yes"/>
    <s v="Running"/>
    <x v="0"/>
    <s v="Medium"/>
    <n v="0.1111111111111111"/>
    <x v="0"/>
    <x v="0"/>
  </r>
  <r>
    <s v="7967-MCTP"/>
    <x v="1"/>
    <n v="1"/>
    <x v="2"/>
    <x v="7"/>
    <n v="1"/>
    <s v="Yes"/>
    <n v="0"/>
    <s v="AZ"/>
    <s v="Hombre"/>
    <s v="Male"/>
    <x v="15"/>
    <s v="No"/>
    <s v="No"/>
    <x v="0"/>
    <n v="0"/>
    <x v="0"/>
    <x v="0"/>
    <s v="CREDIT CARD"/>
    <n v="28"/>
    <x v="0"/>
    <n v="28"/>
    <n v="28"/>
    <x v="3"/>
    <x v="7"/>
    <s v="2022/05/11"/>
    <d v="2022-05-11T00:00:00"/>
    <x v="169"/>
    <s v="Medio"/>
    <s v="Medium"/>
    <n v="25.01865921151688"/>
    <x v="8"/>
    <s v="Email"/>
    <s v="Email"/>
    <b v="0"/>
    <s v="No"/>
    <s v="Reading"/>
    <x v="0"/>
    <s v="High"/>
    <n v="9"/>
    <x v="0"/>
    <x v="0"/>
  </r>
  <r>
    <s v="1517-FWOM"/>
    <x v="0"/>
    <n v="3"/>
    <x v="1"/>
    <x v="0"/>
    <n v="0"/>
    <s v="No"/>
    <n v="0"/>
    <s v="AL"/>
    <s v="Female"/>
    <s v="Female"/>
    <x v="51"/>
    <s v="No"/>
    <s v="No"/>
    <x v="0"/>
    <n v="0"/>
    <x v="0"/>
    <x v="0"/>
    <s v="PAPER CHECK"/>
    <n v="8"/>
    <x v="3"/>
    <n v="8"/>
    <n v="27"/>
    <x v="0"/>
    <x v="0"/>
    <s v="2020/10/20"/>
    <d v="2020-10-20T00:00:00"/>
    <x v="511"/>
    <s v="Medio"/>
    <s v="Medium"/>
    <n v="7.9128728185242574"/>
    <x v="3"/>
    <s v="SMS"/>
    <s v="SMS"/>
    <b v="0"/>
    <s v="No"/>
    <s v="Cooking"/>
    <x v="0"/>
    <s v="Medium"/>
    <n v="2"/>
    <x v="0"/>
    <x v="0"/>
  </r>
  <r>
    <s v="1951-MIVV"/>
    <x v="0"/>
    <n v="18"/>
    <x v="0"/>
    <x v="11"/>
    <n v="1"/>
    <s v="Yes"/>
    <n v="0"/>
    <s v="AZ"/>
    <s v="Hombre"/>
    <s v="Male"/>
    <x v="5"/>
    <s v="No"/>
    <s v="No"/>
    <x v="0"/>
    <n v="0"/>
    <x v="1"/>
    <x v="0"/>
    <s v="CREDIT CARD"/>
    <n v="61"/>
    <x v="0"/>
    <n v="61"/>
    <n v="1074"/>
    <x v="0"/>
    <x v="0"/>
    <s v="2022-08-17"/>
    <d v="2022-08-17T00:00:00"/>
    <x v="48"/>
    <s v="Bajo"/>
    <s v="Low"/>
    <n v="67.802164517399788"/>
    <x v="4"/>
    <s v="Email"/>
    <s v="Email"/>
    <b v="0"/>
    <s v="No"/>
    <s v="Cooking"/>
    <x v="2"/>
    <s v="Low"/>
    <n v="5.5555555555555552E-2"/>
    <x v="0"/>
    <x v="0"/>
  </r>
  <r>
    <s v="3068-KMLT"/>
    <x v="0"/>
    <n v="61"/>
    <x v="1"/>
    <x v="12"/>
    <n v="1"/>
    <s v="Yes"/>
    <n v="0"/>
    <s v="WI"/>
    <s v="Female"/>
    <s v="Female"/>
    <x v="18"/>
    <s v="No"/>
    <s v="No"/>
    <x v="1"/>
    <n v="2"/>
    <x v="1"/>
    <x v="2"/>
    <s v="direct debit"/>
    <n v="24"/>
    <x v="1"/>
    <n v="24"/>
    <n v="1437"/>
    <x v="0"/>
    <x v="0"/>
    <s v="2020-06-02"/>
    <d v="2020-06-02T00:00:00"/>
    <x v="68"/>
    <s v="Medio"/>
    <s v="Medium"/>
    <n v="20.09000875077016"/>
    <x v="7"/>
    <s v="Teléfono"/>
    <s v="Phone"/>
    <b v="1"/>
    <s v="Yes"/>
    <s v="Reading"/>
    <x v="0"/>
    <s v="Low"/>
    <n v="3.2786885245901641E-2"/>
    <x v="0"/>
    <x v="0"/>
  </r>
  <r>
    <s v="0501-RQTP"/>
    <x v="1"/>
    <n v="1"/>
    <x v="5"/>
    <x v="0"/>
    <n v="0"/>
    <s v="No"/>
    <n v="0"/>
    <s v="WI"/>
    <s v="Hombre"/>
    <s v="Male"/>
    <x v="18"/>
    <s v="No"/>
    <s v="No"/>
    <x v="0"/>
    <n v="0"/>
    <x v="0"/>
    <x v="0"/>
    <s v="CREDIT CARD"/>
    <n v="8"/>
    <x v="0"/>
    <n v="8"/>
    <n v="8"/>
    <x v="2"/>
    <x v="16"/>
    <s v="2023/07/12"/>
    <d v="2023-07-12T00:00:00"/>
    <x v="584"/>
    <s v="Alto"/>
    <s v="High"/>
    <n v="7.3636498061332816"/>
    <x v="2"/>
    <s v="Email"/>
    <s v="Email"/>
    <b v="1"/>
    <s v="Yes"/>
    <s v="Reading"/>
    <x v="0"/>
    <s v="Medium"/>
    <n v="4"/>
    <x v="0"/>
    <x v="0"/>
  </r>
  <r>
    <s v="2842-NGAN"/>
    <x v="0"/>
    <n v="63"/>
    <x v="2"/>
    <x v="9"/>
    <n v="1"/>
    <s v="Yes"/>
    <n v="0"/>
    <s v="MO"/>
    <s v="Hombre"/>
    <s v="Male"/>
    <x v="14"/>
    <s v="No"/>
    <s v="No"/>
    <x v="0"/>
    <n v="0"/>
    <x v="1"/>
    <x v="0"/>
    <s v="direct debit"/>
    <n v="60"/>
    <x v="1"/>
    <n v="60"/>
    <n v="3725"/>
    <x v="0"/>
    <x v="0"/>
    <s v="2022/03/21"/>
    <d v="2022-03-21T00:00:00"/>
    <x v="1380"/>
    <s v="Bajo"/>
    <s v="Low"/>
    <n v="70.545637276732336"/>
    <x v="7"/>
    <s v="Teléfono"/>
    <s v="Phone"/>
    <b v="1"/>
    <s v="Yes"/>
    <s v="Gaming"/>
    <x v="2"/>
    <s v="Low"/>
    <n v="3.1746031746031744E-2"/>
    <x v="0"/>
    <x v="0"/>
  </r>
  <r>
    <s v="8980-NLTX"/>
    <x v="0"/>
    <n v="70"/>
    <x v="0"/>
    <x v="21"/>
    <n v="0"/>
    <s v="No"/>
    <n v="69"/>
    <s v="IN"/>
    <s v="Female"/>
    <s v="Female"/>
    <x v="57"/>
    <s v="Yes"/>
    <s v="No"/>
    <x v="1"/>
    <n v="2"/>
    <x v="1"/>
    <x v="2"/>
    <s v="direct debit"/>
    <n v="33"/>
    <x v="1"/>
    <n v="33"/>
    <n v="2323"/>
    <x v="0"/>
    <x v="0"/>
    <s v="2022/09/23"/>
    <d v="2022-09-23T00:00:00"/>
    <x v="406"/>
    <s v="Bajo"/>
    <s v="Low"/>
    <n v="26.934692736360962"/>
    <x v="8"/>
    <s v="Teléfono"/>
    <s v="Phone"/>
    <b v="1"/>
    <s v="Yes"/>
    <s v="Gaming"/>
    <x v="0"/>
    <s v="High"/>
    <n v="0.12857142857142856"/>
    <x v="2"/>
    <x v="2"/>
  </r>
  <r>
    <s v="7601-NADC"/>
    <x v="1"/>
    <n v="19"/>
    <x v="4"/>
    <x v="11"/>
    <n v="1"/>
    <s v="Yes"/>
    <n v="0"/>
    <s v="IL"/>
    <s v="Hombre"/>
    <s v="Male"/>
    <x v="54"/>
    <s v="No"/>
    <s v="Yes"/>
    <x v="0"/>
    <n v="0"/>
    <x v="0"/>
    <x v="0"/>
    <s v="CREDIT CARD"/>
    <n v="40"/>
    <x v="0"/>
    <n v="40"/>
    <n v="776"/>
    <x v="3"/>
    <x v="1"/>
    <s v="2020/08/07"/>
    <d v="2020-08-07T00:00:00"/>
    <x v="242"/>
    <s v="Bajo"/>
    <s v="Low"/>
    <n v="39.321444970998847"/>
    <x v="6"/>
    <s v="Email"/>
    <s v="Email"/>
    <b v="1"/>
    <s v="Yes"/>
    <s v="Running"/>
    <x v="1"/>
    <s v="High"/>
    <n v="0.42105263157894735"/>
    <x v="0"/>
    <x v="1"/>
  </r>
  <r>
    <s v="5848-FSZX"/>
    <x v="0"/>
    <n v="25"/>
    <x v="2"/>
    <x v="9"/>
    <n v="1"/>
    <s v="Yes"/>
    <n v="0"/>
    <s v="LA"/>
    <s v="Hombre"/>
    <s v="Male"/>
    <x v="49"/>
    <s v="No"/>
    <s v="No"/>
    <x v="0"/>
    <n v="0"/>
    <x v="0"/>
    <x v="0"/>
    <s v="direct debit"/>
    <n v="55"/>
    <x v="1"/>
    <n v="55"/>
    <n v="1373"/>
    <x v="0"/>
    <x v="0"/>
    <s v="2020/04/16"/>
    <d v="2020-04-16T00:00:00"/>
    <x v="867"/>
    <s v="Alto"/>
    <s v="High"/>
    <n v="62.012331458287477"/>
    <x v="0"/>
    <s v="Teléfono"/>
    <s v="Phone"/>
    <b v="0"/>
    <s v="No"/>
    <s v="Gaming"/>
    <x v="2"/>
    <s v="Low"/>
    <n v="0"/>
    <x v="0"/>
    <x v="0"/>
  </r>
  <r>
    <s v="2004-JBFM"/>
    <x v="0"/>
    <n v="53"/>
    <x v="2"/>
    <x v="17"/>
    <n v="0"/>
    <s v="No"/>
    <n v="18"/>
    <s v="GA"/>
    <s v="Hombre"/>
    <s v="Male"/>
    <x v="20"/>
    <s v="Yes"/>
    <s v="No"/>
    <x v="0"/>
    <n v="0"/>
    <x v="0"/>
    <x v="1"/>
    <s v="CREDIT CARD"/>
    <n v="28"/>
    <x v="0"/>
    <n v="28"/>
    <n v="1471"/>
    <x v="0"/>
    <x v="0"/>
    <s v="2023/05/20"/>
    <d v="2023-05-20T00:00:00"/>
    <x v="494"/>
    <s v="Alto"/>
    <s v="High"/>
    <n v="32.578297867775262"/>
    <x v="1"/>
    <s v="Email"/>
    <s v="Email"/>
    <b v="1"/>
    <s v="Yes"/>
    <s v="Running"/>
    <x v="1"/>
    <s v="High"/>
    <n v="0.18867924528301888"/>
    <x v="2"/>
    <x v="2"/>
  </r>
  <r>
    <s v="4488-IZKB"/>
    <x v="0"/>
    <n v="8"/>
    <x v="1"/>
    <x v="0"/>
    <n v="0"/>
    <s v="No"/>
    <n v="0"/>
    <s v="FL"/>
    <s v="Female"/>
    <s v="Female"/>
    <x v="18"/>
    <s v="No"/>
    <s v="No"/>
    <x v="0"/>
    <n v="0"/>
    <x v="0"/>
    <x v="0"/>
    <s v="CREDIT CARD"/>
    <n v="11"/>
    <x v="0"/>
    <n v="11"/>
    <n v="86"/>
    <x v="0"/>
    <x v="0"/>
    <s v="2022-02-20"/>
    <d v="2022-02-20T00:00:00"/>
    <x v="394"/>
    <s v="Medio"/>
    <s v="Medium"/>
    <n v="9.8998544856150055"/>
    <x v="10"/>
    <s v="Teléfono"/>
    <s v="Phone"/>
    <b v="0"/>
    <s v="No"/>
    <s v="Cooking"/>
    <x v="0"/>
    <s v="Medium"/>
    <n v="0.875"/>
    <x v="0"/>
    <x v="0"/>
  </r>
  <r>
    <s v="5292-MHAW"/>
    <x v="0"/>
    <n v="10"/>
    <x v="1"/>
    <x v="1"/>
    <n v="1"/>
    <s v="Yes"/>
    <n v="0"/>
    <s v="OH"/>
    <s v="Hombre"/>
    <s v="Male"/>
    <x v="58"/>
    <s v="No"/>
    <s v="No"/>
    <x v="0"/>
    <n v="0"/>
    <x v="1"/>
    <x v="0"/>
    <s v="direct debit"/>
    <n v="32"/>
    <x v="1"/>
    <n v="32"/>
    <n v="331"/>
    <x v="0"/>
    <x v="0"/>
    <s v="2021-07-01"/>
    <d v="2021-07-01T00:00:00"/>
    <x v="978"/>
    <s v="Bajo"/>
    <s v="Low"/>
    <n v="29.815412181938161"/>
    <x v="7"/>
    <s v="SMS"/>
    <s v="SMS"/>
    <b v="1"/>
    <s v="Yes"/>
    <s v="Cooking"/>
    <x v="0"/>
    <s v="Low"/>
    <n v="0.2"/>
    <x v="0"/>
    <x v="0"/>
  </r>
  <r>
    <s v="1225-WYVV"/>
    <x v="1"/>
    <n v="1"/>
    <x v="1"/>
    <x v="0"/>
    <n v="0"/>
    <s v="No"/>
    <n v="0"/>
    <s v="AK"/>
    <s v="Female"/>
    <s v="Female"/>
    <x v="51"/>
    <s v="No"/>
    <s v="No"/>
    <x v="0"/>
    <n v="0"/>
    <x v="0"/>
    <x v="0"/>
    <s v="PAPER CHECK"/>
    <n v="7"/>
    <x v="3"/>
    <n v="7"/>
    <n v="7"/>
    <x v="3"/>
    <x v="7"/>
    <s v="2023-10-31"/>
    <d v="2023-10-31T00:00:00"/>
    <x v="612"/>
    <s v="Bajo"/>
    <s v="Low"/>
    <n v="5.659636498500495"/>
    <x v="3"/>
    <s v="SMS"/>
    <s v="SMS"/>
    <b v="0"/>
    <s v="No"/>
    <s v="Running"/>
    <x v="0"/>
    <s v="Medium"/>
    <n v="6"/>
    <x v="0"/>
    <x v="0"/>
  </r>
  <r>
    <s v="2868-XYKV"/>
    <x v="0"/>
    <n v="63"/>
    <x v="2"/>
    <x v="2"/>
    <n v="1"/>
    <s v="Yes"/>
    <n v="0"/>
    <s v="MI"/>
    <s v="Female"/>
    <s v="Female"/>
    <x v="30"/>
    <s v="No"/>
    <s v="Yes"/>
    <x v="0"/>
    <n v="0"/>
    <x v="1"/>
    <x v="1"/>
    <s v="direct debit"/>
    <n v="40"/>
    <x v="1"/>
    <n v="40"/>
    <n v="2528"/>
    <x v="0"/>
    <x v="0"/>
    <s v="2020-09-11"/>
    <d v="2020-09-11T00:00:00"/>
    <x v="776"/>
    <s v="Bajo"/>
    <s v="Low"/>
    <n v="34.484614250358149"/>
    <x v="8"/>
    <s v="Teléfono"/>
    <s v="Phone"/>
    <b v="0"/>
    <s v="No"/>
    <s v="Reading"/>
    <x v="1"/>
    <s v="High"/>
    <n v="0.14285714285714285"/>
    <x v="0"/>
    <x v="1"/>
  </r>
  <r>
    <s v="3944-OIZE"/>
    <x v="0"/>
    <n v="13"/>
    <x v="2"/>
    <x v="0"/>
    <n v="0"/>
    <s v="No"/>
    <n v="0"/>
    <s v="ID"/>
    <s v="Female"/>
    <s v="Female"/>
    <x v="3"/>
    <s v="No"/>
    <s v="No"/>
    <x v="0"/>
    <n v="0"/>
    <x v="0"/>
    <x v="0"/>
    <s v="CREDIT CARD"/>
    <n v="13"/>
    <x v="0"/>
    <n v="13"/>
    <n v="169"/>
    <x v="0"/>
    <x v="0"/>
    <s v="2022/11/09"/>
    <d v="2022-11-09T00:00:00"/>
    <x v="1126"/>
    <s v="Medio"/>
    <s v="Medium"/>
    <n v="11.415711980469171"/>
    <x v="0"/>
    <s v="Email"/>
    <s v="Email"/>
    <b v="0"/>
    <s v="No"/>
    <s v="Reading"/>
    <x v="0"/>
    <s v="Low"/>
    <n v="0"/>
    <x v="0"/>
    <x v="0"/>
  </r>
  <r>
    <s v="6661-EIBV"/>
    <x v="0"/>
    <n v="64"/>
    <x v="1"/>
    <x v="35"/>
    <n v="1"/>
    <s v="Yes"/>
    <n v="0"/>
    <s v="TX"/>
    <s v="Female"/>
    <s v="Female"/>
    <x v="47"/>
    <s v="Yes"/>
    <s v="No"/>
    <x v="0"/>
    <n v="0"/>
    <x v="1"/>
    <x v="1"/>
    <s v="direct debit"/>
    <n v="45"/>
    <x v="1"/>
    <n v="45"/>
    <n v="2886"/>
    <x v="0"/>
    <x v="0"/>
    <s v="2023/12/03"/>
    <d v="2023-12-03T00:00:00"/>
    <x v="1153"/>
    <s v="Bajo"/>
    <s v="Low"/>
    <n v="53.661386314733093"/>
    <x v="1"/>
    <s v="SMS"/>
    <s v="SMS"/>
    <b v="1"/>
    <s v="Yes"/>
    <s v="Reading"/>
    <x v="1"/>
    <s v="High"/>
    <n v="0.15625"/>
    <x v="1"/>
    <x v="2"/>
  </r>
  <r>
    <s v="1669-XUJV"/>
    <x v="1"/>
    <n v="11"/>
    <x v="5"/>
    <x v="16"/>
    <n v="1"/>
    <s v="Yes"/>
    <n v="0"/>
    <s v="WI"/>
    <s v="Female"/>
    <s v="Female"/>
    <x v="21"/>
    <s v="No"/>
    <s v="No"/>
    <x v="0"/>
    <n v="0"/>
    <x v="0"/>
    <x v="0"/>
    <s v="direct debit"/>
    <n v="38"/>
    <x v="1"/>
    <n v="38"/>
    <n v="406"/>
    <x v="5"/>
    <x v="4"/>
    <s v="2020/10/02"/>
    <d v="2020-10-02T00:00:00"/>
    <x v="1094"/>
    <s v="Medio"/>
    <s v="Medium"/>
    <n v="36.932446248095857"/>
    <x v="10"/>
    <s v="SMS"/>
    <s v="SMS"/>
    <b v="1"/>
    <s v="Yes"/>
    <s v="Gaming"/>
    <x v="1"/>
    <s v="Medium"/>
    <n v="0.63636363636363635"/>
    <x v="0"/>
    <x v="0"/>
  </r>
  <r>
    <s v="8251-WNKS"/>
    <x v="1"/>
    <n v="23"/>
    <x v="1"/>
    <x v="17"/>
    <n v="1"/>
    <s v="Yes"/>
    <n v="0"/>
    <s v="NM"/>
    <s v="Female"/>
    <s v="Female"/>
    <x v="37"/>
    <s v="Yes"/>
    <s v="No"/>
    <x v="0"/>
    <n v="0"/>
    <x v="1"/>
    <x v="0"/>
    <s v="CREDIT CARD"/>
    <n v="19"/>
    <x v="0"/>
    <n v="19"/>
    <n v="425"/>
    <x v="1"/>
    <x v="6"/>
    <s v="2020/04/01"/>
    <d v="2020-04-01T00:00:00"/>
    <x v="395"/>
    <s v="Alto"/>
    <s v="High"/>
    <n v="21.42853108608394"/>
    <x v="0"/>
    <s v="SMS"/>
    <s v="SMS"/>
    <b v="1"/>
    <s v="Yes"/>
    <s v="Gaming"/>
    <x v="0"/>
    <s v="Low"/>
    <n v="0"/>
    <x v="2"/>
    <x v="2"/>
  </r>
  <r>
    <s v="9803-BAKD"/>
    <x v="0"/>
    <n v="15"/>
    <x v="1"/>
    <x v="27"/>
    <n v="1"/>
    <s v="Yes"/>
    <n v="0"/>
    <s v="AR"/>
    <s v="Female"/>
    <s v="Female"/>
    <x v="62"/>
    <s v="Yes"/>
    <s v="No"/>
    <x v="1"/>
    <n v="3"/>
    <x v="1"/>
    <x v="0"/>
    <s v="direct debit"/>
    <n v="31"/>
    <x v="1"/>
    <n v="31"/>
    <n v="457"/>
    <x v="0"/>
    <x v="0"/>
    <s v="2021/01/22"/>
    <d v="2021-01-22T00:00:00"/>
    <x v="420"/>
    <s v="Medio"/>
    <s v="Medium"/>
    <n v="35.042958330379328"/>
    <x v="6"/>
    <s v="Teléfono"/>
    <s v="Phone"/>
    <b v="0"/>
    <s v="No"/>
    <s v="Reading"/>
    <x v="1"/>
    <s v="High"/>
    <n v="0.53333333333333333"/>
    <x v="1"/>
    <x v="2"/>
  </r>
  <r>
    <s v="0972-PBXC"/>
    <x v="1"/>
    <n v="66"/>
    <x v="3"/>
    <x v="28"/>
    <n v="1"/>
    <s v="Yes"/>
    <n v="0"/>
    <s v="AZ"/>
    <s v="Hombre"/>
    <s v="Male"/>
    <x v="37"/>
    <s v="Yes"/>
    <s v="No"/>
    <x v="0"/>
    <n v="0"/>
    <x v="0"/>
    <x v="1"/>
    <s v="direct debit"/>
    <n v="48"/>
    <x v="1"/>
    <n v="48"/>
    <n v="3183"/>
    <x v="1"/>
    <x v="12"/>
    <s v="2023/04/27"/>
    <d v="2023-04-27T00:00:00"/>
    <x v="1228"/>
    <s v="Medio"/>
    <s v="Medium"/>
    <n v="52.637755854766773"/>
    <x v="10"/>
    <s v="SMS"/>
    <s v="SMS"/>
    <b v="0"/>
    <s v="No"/>
    <s v="Running"/>
    <x v="1"/>
    <s v="Medium"/>
    <n v="0.10606060606060606"/>
    <x v="1"/>
    <x v="2"/>
  </r>
  <r>
    <s v="2023-ZGXQ"/>
    <x v="0"/>
    <n v="6"/>
    <x v="0"/>
    <x v="2"/>
    <n v="1"/>
    <s v="Yes"/>
    <n v="0"/>
    <s v="WV"/>
    <s v="Hombre"/>
    <s v="Male"/>
    <x v="29"/>
    <s v="No"/>
    <s v="Yes"/>
    <x v="0"/>
    <n v="0"/>
    <x v="0"/>
    <x v="0"/>
    <s v="direct debit"/>
    <n v="45"/>
    <x v="1"/>
    <n v="45"/>
    <n v="294"/>
    <x v="0"/>
    <x v="0"/>
    <s v="2021/11/07"/>
    <d v="2021-11-07T00:00:00"/>
    <x v="1163"/>
    <s v="Bajo"/>
    <s v="Low"/>
    <n v="38.078640199097599"/>
    <x v="2"/>
    <s v="Email"/>
    <s v="Email"/>
    <b v="0"/>
    <s v="No"/>
    <s v="Reading"/>
    <x v="1"/>
    <s v="Medium"/>
    <n v="0.66666666666666663"/>
    <x v="0"/>
    <x v="1"/>
  </r>
  <r>
    <s v="9286-LSDG"/>
    <x v="1"/>
    <n v="5"/>
    <x v="1"/>
    <x v="13"/>
    <n v="1"/>
    <s v="Yes"/>
    <n v="0"/>
    <s v="MS"/>
    <s v="Female"/>
    <s v="Female"/>
    <x v="5"/>
    <s v="No"/>
    <s v="No"/>
    <x v="0"/>
    <n v="0"/>
    <x v="0"/>
    <x v="0"/>
    <s v="PAPER CHECK"/>
    <n v="57"/>
    <x v="3"/>
    <n v="57"/>
    <n v="268"/>
    <x v="5"/>
    <x v="11"/>
    <s v="2022/10/02"/>
    <d v="2022-10-02T00:00:00"/>
    <x v="864"/>
    <s v="Alto"/>
    <s v="High"/>
    <n v="62.623386381980339"/>
    <x v="1"/>
    <s v="Teléfono"/>
    <s v="Phone"/>
    <b v="1"/>
    <s v="Yes"/>
    <s v="Reading"/>
    <x v="2"/>
    <s v="High"/>
    <n v="2"/>
    <x v="0"/>
    <x v="0"/>
  </r>
  <r>
    <s v="0155-ASZH"/>
    <x v="0"/>
    <n v="58"/>
    <x v="1"/>
    <x v="9"/>
    <n v="1"/>
    <s v="Yes"/>
    <n v="0"/>
    <s v="MO"/>
    <s v="Hombre"/>
    <s v="Male"/>
    <x v="58"/>
    <s v="No"/>
    <s v="No"/>
    <x v="0"/>
    <n v="0"/>
    <x v="1"/>
    <x v="2"/>
    <s v="CREDIT CARD"/>
    <n v="34"/>
    <x v="0"/>
    <n v="34"/>
    <n v="1968"/>
    <x v="0"/>
    <x v="0"/>
    <s v="2023/09/25"/>
    <d v="2023-09-25T00:00:00"/>
    <x v="834"/>
    <s v="Alto"/>
    <s v="High"/>
    <n v="32.353720467686117"/>
    <x v="10"/>
    <s v="SMS"/>
    <s v="SMS"/>
    <b v="0"/>
    <s v="No"/>
    <s v="Running"/>
    <x v="1"/>
    <s v="Medium"/>
    <n v="0.1206896551724138"/>
    <x v="0"/>
    <x v="0"/>
  </r>
  <r>
    <s v="7223-IAZO"/>
    <x v="1"/>
    <n v="11"/>
    <x v="0"/>
    <x v="13"/>
    <n v="0"/>
    <s v="No"/>
    <n v="0"/>
    <s v="TX"/>
    <s v="Female"/>
    <s v="Female"/>
    <x v="0"/>
    <s v="No"/>
    <s v="No"/>
    <x v="1"/>
    <n v="6"/>
    <x v="0"/>
    <x v="0"/>
    <s v="direct debit"/>
    <n v="22"/>
    <x v="1"/>
    <n v="22"/>
    <n v="241"/>
    <x v="4"/>
    <x v="14"/>
    <s v="2020-08-05"/>
    <d v="2020-08-05T00:00:00"/>
    <x v="293"/>
    <s v="Bajo"/>
    <s v="Low"/>
    <n v="25.41501189076682"/>
    <x v="9"/>
    <s v="Email"/>
    <s v="Email"/>
    <b v="1"/>
    <s v="Yes"/>
    <s v="Cooking"/>
    <x v="0"/>
    <s v="Medium"/>
    <n v="0.45454545454545453"/>
    <x v="0"/>
    <x v="0"/>
  </r>
  <r>
    <s v="2134-VNEY"/>
    <x v="0"/>
    <n v="35"/>
    <x v="2"/>
    <x v="2"/>
    <n v="1"/>
    <s v="Yes"/>
    <n v="0"/>
    <s v="AZ"/>
    <s v="Hombre"/>
    <s v="Male"/>
    <x v="59"/>
    <s v="No"/>
    <s v="No"/>
    <x v="1"/>
    <n v="3"/>
    <x v="1"/>
    <x v="0"/>
    <s v="CREDIT CARD"/>
    <n v="37"/>
    <x v="0"/>
    <n v="37"/>
    <n v="1285"/>
    <x v="0"/>
    <x v="0"/>
    <s v="2022-01-19"/>
    <d v="2022-01-19T00:00:00"/>
    <x v="1171"/>
    <s v="Medio"/>
    <s v="Medium"/>
    <n v="37.603433377618693"/>
    <x v="2"/>
    <s v="SMS"/>
    <s v="SMS"/>
    <b v="0"/>
    <s v="No"/>
    <s v="Reading"/>
    <x v="1"/>
    <s v="Medium"/>
    <n v="0.11428571428571428"/>
    <x v="0"/>
    <x v="0"/>
  </r>
  <r>
    <s v="0143-MUHQ"/>
    <x v="1"/>
    <n v="3"/>
    <x v="2"/>
    <x v="0"/>
    <n v="0"/>
    <s v="No"/>
    <n v="0"/>
    <s v="OR"/>
    <s v="Hombre"/>
    <s v="Male"/>
    <x v="0"/>
    <s v="No"/>
    <s v="No"/>
    <x v="0"/>
    <n v="0"/>
    <x v="0"/>
    <x v="0"/>
    <s v="PAPER CHECK"/>
    <n v="8"/>
    <x v="3"/>
    <n v="8"/>
    <n v="25"/>
    <x v="4"/>
    <x v="13"/>
    <s v="2020-09-16"/>
    <d v="2020-09-16T00:00:00"/>
    <x v="409"/>
    <s v="Bajo"/>
    <s v="Low"/>
    <n v="7.0194521820484672"/>
    <x v="5"/>
    <s v="Email"/>
    <s v="Email"/>
    <b v="1"/>
    <s v="Yes"/>
    <s v="Running"/>
    <x v="0"/>
    <s v="Medium"/>
    <n v="1"/>
    <x v="0"/>
    <x v="0"/>
  </r>
  <r>
    <s v="2693-CZBD"/>
    <x v="0"/>
    <n v="43"/>
    <x v="1"/>
    <x v="5"/>
    <n v="1"/>
    <s v="Yes"/>
    <n v="0"/>
    <s v="RI"/>
    <s v="Female"/>
    <s v="Female"/>
    <x v="18"/>
    <s v="No"/>
    <s v="No"/>
    <x v="0"/>
    <n v="0"/>
    <x v="1"/>
    <x v="0"/>
    <s v="CREDIT CARD"/>
    <n v="42"/>
    <x v="0"/>
    <n v="42"/>
    <n v="1775"/>
    <x v="0"/>
    <x v="0"/>
    <s v="2022-09-22"/>
    <d v="2022-09-22T00:00:00"/>
    <x v="979"/>
    <s v="Bajo"/>
    <s v="Low"/>
    <n v="35.955417393926659"/>
    <x v="3"/>
    <s v="Teléfono"/>
    <s v="Phone"/>
    <b v="0"/>
    <s v="No"/>
    <s v="Gaming"/>
    <x v="1"/>
    <s v="Medium"/>
    <n v="0.13953488372093023"/>
    <x v="0"/>
    <x v="0"/>
  </r>
  <r>
    <s v="5177-DCFD"/>
    <x v="0"/>
    <n v="3"/>
    <x v="1"/>
    <x v="12"/>
    <n v="0"/>
    <s v="No"/>
    <n v="20"/>
    <s v="AZ"/>
    <s v="Female"/>
    <s v="Female"/>
    <x v="24"/>
    <s v="No"/>
    <s v="No"/>
    <x v="0"/>
    <n v="0"/>
    <x v="1"/>
    <x v="1"/>
    <s v="direct debit"/>
    <n v="43"/>
    <x v="1"/>
    <n v="43"/>
    <n v="135"/>
    <x v="0"/>
    <x v="0"/>
    <s v="2020/08/28"/>
    <d v="2020-08-28T00:00:00"/>
    <x v="71"/>
    <s v="Medio"/>
    <s v="Medium"/>
    <n v="48.911279823858088"/>
    <x v="8"/>
    <s v="SMS"/>
    <s v="SMS"/>
    <b v="0"/>
    <s v="No"/>
    <s v="Gaming"/>
    <x v="1"/>
    <s v="High"/>
    <n v="3"/>
    <x v="0"/>
    <x v="0"/>
  </r>
  <r>
    <s v="6704-AGYM"/>
    <x v="1"/>
    <n v="64"/>
    <x v="0"/>
    <x v="2"/>
    <n v="0"/>
    <s v="No"/>
    <n v="20"/>
    <s v="TX"/>
    <s v="Female"/>
    <s v="Female"/>
    <x v="28"/>
    <s v="No"/>
    <s v="No"/>
    <x v="0"/>
    <n v="0"/>
    <x v="1"/>
    <x v="1"/>
    <s v="direct debit"/>
    <n v="66"/>
    <x v="1"/>
    <n v="66"/>
    <n v="4204"/>
    <x v="3"/>
    <x v="7"/>
    <s v="2021/07/06"/>
    <d v="2021-07-06T00:00:00"/>
    <x v="453"/>
    <s v="Bajo"/>
    <s v="Low"/>
    <n v="73.516890809497497"/>
    <x v="6"/>
    <s v="SMS"/>
    <s v="SMS"/>
    <b v="0"/>
    <s v="No"/>
    <s v="Reading"/>
    <x v="2"/>
    <s v="High"/>
    <n v="0.125"/>
    <x v="0"/>
    <x v="0"/>
  </r>
  <r>
    <s v="8627-ELIR"/>
    <x v="1"/>
    <n v="7"/>
    <x v="5"/>
    <x v="6"/>
    <n v="1"/>
    <s v="Yes"/>
    <n v="0"/>
    <s v="CO"/>
    <s v="Hombre"/>
    <s v="Male"/>
    <x v="37"/>
    <s v="Yes"/>
    <s v="No"/>
    <x v="0"/>
    <n v="0"/>
    <x v="0"/>
    <x v="0"/>
    <s v="direct debit"/>
    <n v="34"/>
    <x v="1"/>
    <n v="34"/>
    <n v="229"/>
    <x v="2"/>
    <x v="18"/>
    <s v="2021/06/10"/>
    <d v="2021-06-10T00:00:00"/>
    <x v="1381"/>
    <s v="Medio"/>
    <s v="Medium"/>
    <n v="32.569201816089198"/>
    <x v="0"/>
    <s v="Teléfono"/>
    <s v="Phone"/>
    <b v="0"/>
    <s v="No"/>
    <s v="Reading"/>
    <x v="1"/>
    <s v="Low"/>
    <n v="0"/>
    <x v="0"/>
    <x v="2"/>
  </r>
  <r>
    <s v="4754-HWDM"/>
    <x v="0"/>
    <n v="54"/>
    <x v="1"/>
    <x v="0"/>
    <n v="0"/>
    <s v="No"/>
    <n v="0"/>
    <s v="NY"/>
    <s v="Female"/>
    <s v="Female"/>
    <x v="4"/>
    <s v="No"/>
    <s v="No"/>
    <x v="1"/>
    <n v="5"/>
    <x v="0"/>
    <x v="1"/>
    <s v="direct debit"/>
    <n v="9"/>
    <x v="1"/>
    <n v="9"/>
    <n v="490"/>
    <x v="0"/>
    <x v="0"/>
    <s v="2020/10/16"/>
    <d v="2020-10-16T00:00:00"/>
    <x v="969"/>
    <s v="Bajo"/>
    <s v="Low"/>
    <n v="8.9876838833027399"/>
    <x v="3"/>
    <s v="SMS"/>
    <s v="SMS"/>
    <b v="0"/>
    <s v="No"/>
    <s v="Gaming"/>
    <x v="0"/>
    <s v="Medium"/>
    <n v="0.1111111111111111"/>
    <x v="0"/>
    <x v="0"/>
  </r>
  <r>
    <s v="1543-KGDZ"/>
    <x v="0"/>
    <n v="7"/>
    <x v="1"/>
    <x v="5"/>
    <n v="1"/>
    <s v="Yes"/>
    <n v="0"/>
    <s v="CO"/>
    <s v="Hombre"/>
    <s v="Male"/>
    <x v="9"/>
    <s v="No"/>
    <s v="No"/>
    <x v="0"/>
    <n v="0"/>
    <x v="0"/>
    <x v="0"/>
    <s v="direct debit"/>
    <n v="47"/>
    <x v="1"/>
    <n v="47"/>
    <n v="354"/>
    <x v="0"/>
    <x v="0"/>
    <s v="2023-08-25"/>
    <d v="2023-08-25T00:00:00"/>
    <x v="1185"/>
    <s v="Medio"/>
    <s v="Medium"/>
    <n v="47.083386502376037"/>
    <x v="1"/>
    <s v="Teléfono"/>
    <s v="Phone"/>
    <b v="1"/>
    <s v="Yes"/>
    <s v="Gaming"/>
    <x v="1"/>
    <s v="High"/>
    <n v="1.4285714285714286"/>
    <x v="0"/>
    <x v="0"/>
  </r>
  <r>
    <s v="7892-VJYE"/>
    <x v="0"/>
    <n v="64"/>
    <x v="1"/>
    <x v="3"/>
    <n v="1"/>
    <s v="Yes"/>
    <n v="0"/>
    <s v="SD"/>
    <s v="Hombre"/>
    <s v="Male"/>
    <x v="58"/>
    <s v="No"/>
    <s v="No"/>
    <x v="1"/>
    <n v="2"/>
    <x v="1"/>
    <x v="2"/>
    <s v="CREDIT CARD"/>
    <n v="48"/>
    <x v="0"/>
    <n v="48"/>
    <n v="3097"/>
    <x v="0"/>
    <x v="0"/>
    <s v="2020-07-02"/>
    <d v="2020-07-02T00:00:00"/>
    <x v="1332"/>
    <s v="Bajo"/>
    <s v="Low"/>
    <n v="50.097824262483392"/>
    <x v="1"/>
    <s v="Email"/>
    <s v="Email"/>
    <b v="1"/>
    <s v="Yes"/>
    <s v="Cooking"/>
    <x v="1"/>
    <s v="High"/>
    <n v="0.15625"/>
    <x v="0"/>
    <x v="0"/>
  </r>
  <r>
    <s v="9702-AOEB"/>
    <x v="1"/>
    <n v="3"/>
    <x v="0"/>
    <x v="3"/>
    <n v="1"/>
    <s v="Yes"/>
    <n v="0"/>
    <s v="MT"/>
    <s v="Hombre"/>
    <s v="Male"/>
    <x v="34"/>
    <s v="No"/>
    <s v="Yes"/>
    <x v="0"/>
    <n v="0"/>
    <x v="0"/>
    <x v="0"/>
    <s v="direct debit"/>
    <n v="37"/>
    <x v="1"/>
    <n v="37"/>
    <n v="113"/>
    <x v="1"/>
    <x v="6"/>
    <s v="2023/11/21"/>
    <d v="2023-11-21T00:00:00"/>
    <x v="596"/>
    <s v="Bajo"/>
    <s v="Low"/>
    <n v="38.993610970285083"/>
    <x v="5"/>
    <s v="SMS"/>
    <s v="SMS"/>
    <b v="1"/>
    <s v="Yes"/>
    <s v="Cooking"/>
    <x v="1"/>
    <s v="Medium"/>
    <n v="1"/>
    <x v="0"/>
    <x v="1"/>
  </r>
  <r>
    <s v="5624-XYGM"/>
    <x v="0"/>
    <n v="64"/>
    <x v="1"/>
    <x v="5"/>
    <n v="1"/>
    <s v="Yes"/>
    <n v="0"/>
    <s v="LA"/>
    <s v="Female"/>
    <s v="Female"/>
    <x v="15"/>
    <s v="No"/>
    <s v="No"/>
    <x v="1"/>
    <n v="3"/>
    <x v="0"/>
    <x v="2"/>
    <s v="direct debit"/>
    <n v="22"/>
    <x v="1"/>
    <n v="22"/>
    <n v="1390"/>
    <x v="0"/>
    <x v="0"/>
    <s v="2022-05-21"/>
    <d v="2022-05-21T00:00:00"/>
    <x v="561"/>
    <s v="Bajo"/>
    <s v="Low"/>
    <n v="25.176844786095739"/>
    <x v="10"/>
    <s v="Teléfono"/>
    <s v="Phone"/>
    <b v="0"/>
    <s v="No"/>
    <s v="Gaming"/>
    <x v="0"/>
    <s v="Medium"/>
    <n v="0.109375"/>
    <x v="0"/>
    <x v="0"/>
  </r>
  <r>
    <s v="3024-GDZF"/>
    <x v="0"/>
    <n v="72"/>
    <x v="1"/>
    <x v="13"/>
    <n v="1"/>
    <s v="Yes"/>
    <n v="0"/>
    <s v="NC"/>
    <s v="Female"/>
    <s v="Female"/>
    <x v="41"/>
    <s v="No"/>
    <s v="Yes"/>
    <x v="0"/>
    <n v="0"/>
    <x v="1"/>
    <x v="2"/>
    <s v="direct debit"/>
    <n v="43"/>
    <x v="1"/>
    <n v="43"/>
    <n v="3114"/>
    <x v="0"/>
    <x v="0"/>
    <s v="2022-06-07"/>
    <d v="2022-06-07T00:00:00"/>
    <x v="1019"/>
    <s v="Medio"/>
    <s v="Medium"/>
    <n v="40.293388019881633"/>
    <x v="9"/>
    <s v="SMS"/>
    <s v="SMS"/>
    <b v="1"/>
    <s v="Yes"/>
    <s v="Gaming"/>
    <x v="1"/>
    <s v="Medium"/>
    <n v="6.9444444444444448E-2"/>
    <x v="0"/>
    <x v="1"/>
  </r>
  <r>
    <s v="4261-NBER"/>
    <x v="0"/>
    <n v="10"/>
    <x v="1"/>
    <x v="2"/>
    <n v="1"/>
    <s v="Yes"/>
    <n v="0"/>
    <s v="MN"/>
    <s v="Female"/>
    <s v="Female"/>
    <x v="24"/>
    <s v="No"/>
    <s v="No"/>
    <x v="0"/>
    <n v="0"/>
    <x v="0"/>
    <x v="0"/>
    <s v="CREDIT CARD"/>
    <n v="28"/>
    <x v="0"/>
    <n v="28"/>
    <n v="293"/>
    <x v="0"/>
    <x v="0"/>
    <s v="2022-08-13"/>
    <d v="2022-08-13T00:00:00"/>
    <x v="563"/>
    <s v="Medio"/>
    <s v="Medium"/>
    <n v="28.16806494642546"/>
    <x v="0"/>
    <s v="SMS"/>
    <s v="SMS"/>
    <b v="0"/>
    <s v="No"/>
    <s v="Cooking"/>
    <x v="0"/>
    <s v="Low"/>
    <n v="0"/>
    <x v="0"/>
    <x v="0"/>
  </r>
  <r>
    <s v="2653-DHIM"/>
    <x v="0"/>
    <n v="73"/>
    <x v="1"/>
    <x v="2"/>
    <n v="1"/>
    <s v="Yes"/>
    <n v="0"/>
    <s v="KY"/>
    <s v="Female"/>
    <s v="Female"/>
    <x v="6"/>
    <s v="No"/>
    <s v="Yes"/>
    <x v="1"/>
    <n v="6"/>
    <x v="1"/>
    <x v="2"/>
    <s v="CREDIT CARD"/>
    <n v="24"/>
    <x v="0"/>
    <n v="24"/>
    <n v="1795"/>
    <x v="0"/>
    <x v="0"/>
    <s v="2023/08/20"/>
    <d v="2023-08-20T00:00:00"/>
    <x v="566"/>
    <s v="Medio"/>
    <s v="Medium"/>
    <n v="27.54482664529824"/>
    <x v="4"/>
    <s v="Teléfono"/>
    <s v="Phone"/>
    <b v="0"/>
    <s v="No"/>
    <s v="Gaming"/>
    <x v="0"/>
    <s v="Low"/>
    <n v="1.3698630136986301E-2"/>
    <x v="0"/>
    <x v="0"/>
  </r>
  <r>
    <s v="0861-TCWP"/>
    <x v="0"/>
    <n v="48"/>
    <x v="1"/>
    <x v="4"/>
    <n v="0"/>
    <s v="No"/>
    <n v="25"/>
    <s v="IA"/>
    <s v="Female"/>
    <s v="Female"/>
    <x v="9"/>
    <s v="No"/>
    <s v="No"/>
    <x v="0"/>
    <n v="0"/>
    <x v="1"/>
    <x v="1"/>
    <s v="direct debit"/>
    <n v="28"/>
    <x v="1"/>
    <n v="28"/>
    <n v="1374"/>
    <x v="0"/>
    <x v="0"/>
    <s v="2020-05-18"/>
    <d v="2020-05-18T00:00:00"/>
    <x v="611"/>
    <s v="Medio"/>
    <s v="Medium"/>
    <n v="33.031130952503752"/>
    <x v="4"/>
    <s v="Email"/>
    <s v="Email"/>
    <b v="1"/>
    <s v="Yes"/>
    <s v="Reading"/>
    <x v="1"/>
    <s v="Low"/>
    <n v="2.0833333333333332E-2"/>
    <x v="0"/>
    <x v="0"/>
  </r>
  <r>
    <s v="9602-CFYP"/>
    <x v="0"/>
    <n v="8"/>
    <x v="1"/>
    <x v="7"/>
    <n v="1"/>
    <s v="Yes"/>
    <n v="0"/>
    <s v="FL"/>
    <s v="Hombre"/>
    <s v="Male"/>
    <x v="38"/>
    <s v="No"/>
    <s v="No"/>
    <x v="1"/>
    <n v="2"/>
    <x v="0"/>
    <x v="0"/>
    <s v="CREDIT CARD"/>
    <n v="14"/>
    <x v="0"/>
    <n v="14"/>
    <n v="113"/>
    <x v="0"/>
    <x v="0"/>
    <s v="2020/04/06"/>
    <d v="2020-04-06T00:00:00"/>
    <x v="131"/>
    <s v="Alto"/>
    <s v="High"/>
    <n v="13.4179880533136"/>
    <x v="10"/>
    <s v="SMS"/>
    <s v="SMS"/>
    <b v="1"/>
    <s v="Yes"/>
    <s v="Reading"/>
    <x v="0"/>
    <s v="Medium"/>
    <n v="0.875"/>
    <x v="0"/>
    <x v="0"/>
  </r>
  <r>
    <s v="5402-OLBW"/>
    <x v="0"/>
    <n v="34"/>
    <x v="1"/>
    <x v="15"/>
    <n v="1"/>
    <s v="Yes"/>
    <n v="0"/>
    <s v="IN"/>
    <s v="Hombre"/>
    <s v="Male"/>
    <x v="16"/>
    <s v="No"/>
    <s v="No"/>
    <x v="0"/>
    <n v="0"/>
    <x v="0"/>
    <x v="0"/>
    <s v="CREDIT CARD"/>
    <n v="34"/>
    <x v="0"/>
    <n v="34"/>
    <n v="1164"/>
    <x v="0"/>
    <x v="0"/>
    <s v="2022-10-05"/>
    <d v="2022-10-05T00:00:00"/>
    <x v="1350"/>
    <s v="Bajo"/>
    <s v="Low"/>
    <n v="33.753862035586579"/>
    <x v="4"/>
    <s v="SMS"/>
    <s v="SMS"/>
    <b v="0"/>
    <s v="No"/>
    <s v="Running"/>
    <x v="1"/>
    <s v="Low"/>
    <n v="2.9411764705882353E-2"/>
    <x v="2"/>
    <x v="0"/>
  </r>
  <r>
    <s v="4432-MQDH"/>
    <x v="0"/>
    <n v="68"/>
    <x v="1"/>
    <x v="3"/>
    <n v="1"/>
    <s v="Yes"/>
    <n v="0"/>
    <s v="CO"/>
    <s v="Hombre"/>
    <s v="Male"/>
    <x v="46"/>
    <s v="No"/>
    <s v="No"/>
    <x v="0"/>
    <n v="0"/>
    <x v="1"/>
    <x v="1"/>
    <s v="CREDIT CARD"/>
    <n v="68"/>
    <x v="0"/>
    <n v="68"/>
    <n v="4662"/>
    <x v="0"/>
    <x v="0"/>
    <s v="2021-12-21"/>
    <d v="2021-12-21T00:00:00"/>
    <x v="18"/>
    <s v="Bajo"/>
    <s v="Low"/>
    <n v="71.487236174682735"/>
    <x v="10"/>
    <s v="Teléfono"/>
    <s v="Phone"/>
    <b v="0"/>
    <s v="No"/>
    <s v="Running"/>
    <x v="2"/>
    <s v="Medium"/>
    <n v="0.10294117647058823"/>
    <x v="0"/>
    <x v="0"/>
  </r>
  <r>
    <s v="0793-XAHT"/>
    <x v="0"/>
    <n v="12"/>
    <x v="1"/>
    <x v="0"/>
    <n v="0"/>
    <s v="No"/>
    <n v="0"/>
    <s v="RI"/>
    <s v="Hombre"/>
    <s v="Male"/>
    <x v="40"/>
    <s v="Yes"/>
    <s v="No"/>
    <x v="0"/>
    <n v="0"/>
    <x v="0"/>
    <x v="0"/>
    <s v="PAPER CHECK"/>
    <n v="9"/>
    <x v="3"/>
    <n v="9"/>
    <n v="119"/>
    <x v="0"/>
    <x v="0"/>
    <s v="2023/09/19"/>
    <d v="2023-09-19T00:00:00"/>
    <x v="1162"/>
    <s v="Medio"/>
    <s v="Medium"/>
    <n v="10.588310073646999"/>
    <x v="6"/>
    <s v="SMS"/>
    <s v="SMS"/>
    <b v="0"/>
    <s v="No"/>
    <s v="Cooking"/>
    <x v="0"/>
    <s v="High"/>
    <n v="0.66666666666666663"/>
    <x v="0"/>
    <x v="2"/>
  </r>
  <r>
    <s v="2661-MZJA"/>
    <x v="0"/>
    <n v="57"/>
    <x v="1"/>
    <x v="2"/>
    <n v="1"/>
    <s v="Yes"/>
    <n v="0"/>
    <s v="ME"/>
    <s v="Hombre"/>
    <s v="Male"/>
    <x v="46"/>
    <s v="No"/>
    <s v="No"/>
    <x v="0"/>
    <n v="0"/>
    <x v="0"/>
    <x v="1"/>
    <s v="CREDIT CARD"/>
    <n v="27"/>
    <x v="0"/>
    <n v="27"/>
    <n v="1542"/>
    <x v="0"/>
    <x v="0"/>
    <s v="2020-11-27"/>
    <d v="2020-11-27T00:00:00"/>
    <x v="1278"/>
    <s v="Medio"/>
    <s v="Medium"/>
    <n v="27.500179985144101"/>
    <x v="10"/>
    <s v="Email"/>
    <s v="Email"/>
    <b v="1"/>
    <s v="Yes"/>
    <s v="Running"/>
    <x v="0"/>
    <s v="Medium"/>
    <n v="0.12280701754385964"/>
    <x v="0"/>
    <x v="0"/>
  </r>
  <r>
    <s v="8570-DECH"/>
    <x v="1"/>
    <n v="1"/>
    <x v="1"/>
    <x v="9"/>
    <n v="1"/>
    <s v="Yes"/>
    <n v="0"/>
    <s v="SC"/>
    <s v="Hombre"/>
    <s v="Male"/>
    <x v="43"/>
    <s v="No"/>
    <s v="No"/>
    <x v="0"/>
    <n v="0"/>
    <x v="0"/>
    <x v="0"/>
    <s v="direct debit"/>
    <n v="39"/>
    <x v="1"/>
    <n v="39"/>
    <n v="39"/>
    <x v="4"/>
    <x v="3"/>
    <s v="2022/07/14"/>
    <d v="2022-07-14T00:00:00"/>
    <x v="32"/>
    <s v="Alto"/>
    <s v="High"/>
    <n v="34.640184013028168"/>
    <x v="9"/>
    <s v="SMS"/>
    <s v="SMS"/>
    <b v="1"/>
    <s v="Yes"/>
    <s v="Cooking"/>
    <x v="1"/>
    <s v="Medium"/>
    <n v="5"/>
    <x v="0"/>
    <x v="0"/>
  </r>
  <r>
    <s v="0330-JDHL"/>
    <x v="0"/>
    <n v="71"/>
    <x v="1"/>
    <x v="13"/>
    <n v="1"/>
    <s v="Yes"/>
    <n v="0"/>
    <s v="MS"/>
    <s v="Female"/>
    <s v="Female"/>
    <x v="27"/>
    <s v="No"/>
    <s v="Yes"/>
    <x v="0"/>
    <n v="0"/>
    <x v="1"/>
    <x v="2"/>
    <s v="direct debit"/>
    <n v="30"/>
    <x v="1"/>
    <n v="30"/>
    <n v="2129"/>
    <x v="0"/>
    <x v="0"/>
    <s v="2022-01-13"/>
    <d v="2022-01-13T00:00:00"/>
    <x v="422"/>
    <s v="Alto"/>
    <s v="High"/>
    <n v="31.32688550875412"/>
    <x v="8"/>
    <s v="Teléfono"/>
    <s v="Phone"/>
    <b v="0"/>
    <s v="No"/>
    <s v="Reading"/>
    <x v="1"/>
    <s v="High"/>
    <n v="0.12676056338028169"/>
    <x v="0"/>
    <x v="1"/>
  </r>
  <r>
    <s v="0685-UYIP"/>
    <x v="0"/>
    <n v="47"/>
    <x v="1"/>
    <x v="4"/>
    <n v="0"/>
    <s v="No"/>
    <n v="0"/>
    <s v="UT"/>
    <s v="Female"/>
    <s v="Female"/>
    <x v="6"/>
    <s v="No"/>
    <s v="Yes"/>
    <x v="0"/>
    <n v="0"/>
    <x v="0"/>
    <x v="1"/>
    <s v="direct debit"/>
    <n v="14"/>
    <x v="1"/>
    <n v="14"/>
    <n v="641"/>
    <x v="0"/>
    <x v="0"/>
    <s v="2020/10/19"/>
    <d v="2020-10-19T00:00:00"/>
    <x v="750"/>
    <s v="Alto"/>
    <s v="High"/>
    <n v="12.089232442499441"/>
    <x v="9"/>
    <s v="Email"/>
    <s v="Email"/>
    <b v="0"/>
    <s v="No"/>
    <s v="Reading"/>
    <x v="0"/>
    <s v="Medium"/>
    <n v="0.10638297872340426"/>
    <x v="0"/>
    <x v="0"/>
  </r>
  <r>
    <s v="8407-LHGI"/>
    <x v="1"/>
    <n v="13"/>
    <x v="3"/>
    <x v="4"/>
    <n v="0"/>
    <s v="No"/>
    <n v="87"/>
    <s v="ND"/>
    <s v="Hombre"/>
    <s v="Male"/>
    <x v="44"/>
    <s v="No"/>
    <s v="Yes"/>
    <x v="0"/>
    <n v="0"/>
    <x v="0"/>
    <x v="0"/>
    <s v="direct debit"/>
    <n v="58"/>
    <x v="1"/>
    <n v="58"/>
    <n v="763"/>
    <x v="1"/>
    <x v="6"/>
    <s v="2020/11/29"/>
    <d v="2020-11-29T00:00:00"/>
    <x v="829"/>
    <s v="Alto"/>
    <s v="High"/>
    <n v="69.397560046592645"/>
    <x v="10"/>
    <s v="Teléfono"/>
    <s v="Phone"/>
    <b v="0"/>
    <s v="No"/>
    <s v="Cooking"/>
    <x v="2"/>
    <s v="Medium"/>
    <n v="0.53846153846153844"/>
    <x v="0"/>
    <x v="1"/>
  </r>
  <r>
    <s v="8026-UNPP"/>
    <x v="1"/>
    <n v="25"/>
    <x v="2"/>
    <x v="7"/>
    <n v="1"/>
    <s v="Yes"/>
    <n v="0"/>
    <s v="KS"/>
    <s v="Hombre"/>
    <s v="Male"/>
    <x v="13"/>
    <s v="No"/>
    <s v="No"/>
    <x v="0"/>
    <n v="0"/>
    <x v="0"/>
    <x v="0"/>
    <s v="direct debit"/>
    <n v="29"/>
    <x v="1"/>
    <n v="29"/>
    <n v="707"/>
    <x v="1"/>
    <x v="10"/>
    <s v="2023-10-26"/>
    <d v="2023-10-26T00:00:00"/>
    <x v="1216"/>
    <s v="Alto"/>
    <s v="High"/>
    <n v="32.852036503910178"/>
    <x v="0"/>
    <s v="Email"/>
    <s v="Email"/>
    <b v="0"/>
    <s v="No"/>
    <s v="Running"/>
    <x v="1"/>
    <s v="Low"/>
    <n v="0"/>
    <x v="0"/>
    <x v="0"/>
  </r>
  <r>
    <s v="1041-YSZB"/>
    <x v="0"/>
    <n v="70"/>
    <x v="1"/>
    <x v="3"/>
    <n v="1"/>
    <s v="Yes"/>
    <n v="0"/>
    <s v="SD"/>
    <s v="Hombre"/>
    <s v="Male"/>
    <x v="12"/>
    <s v="No"/>
    <s v="No"/>
    <x v="1"/>
    <n v="6"/>
    <x v="1"/>
    <x v="1"/>
    <s v="direct debit"/>
    <n v="43"/>
    <x v="1"/>
    <n v="43"/>
    <n v="3004"/>
    <x v="0"/>
    <x v="0"/>
    <s v="2020-02-15"/>
    <d v="2020-02-15T00:00:00"/>
    <x v="817"/>
    <s v="Medio"/>
    <s v="Medium"/>
    <n v="47.122667483762427"/>
    <x v="6"/>
    <s v="SMS"/>
    <s v="SMS"/>
    <b v="1"/>
    <s v="Yes"/>
    <s v="Reading"/>
    <x v="1"/>
    <s v="High"/>
    <n v="0.11428571428571428"/>
    <x v="0"/>
    <x v="0"/>
  </r>
  <r>
    <s v="2363-FREF"/>
    <x v="0"/>
    <n v="71"/>
    <x v="1"/>
    <x v="1"/>
    <n v="1"/>
    <s v="Yes"/>
    <n v="0"/>
    <s v="RI"/>
    <s v="Female"/>
    <s v="Female"/>
    <x v="38"/>
    <s v="No"/>
    <s v="No"/>
    <x v="0"/>
    <n v="0"/>
    <x v="1"/>
    <x v="2"/>
    <s v="direct debit"/>
    <n v="47"/>
    <x v="1"/>
    <n v="47"/>
    <n v="3316"/>
    <x v="0"/>
    <x v="0"/>
    <s v="2022-05-30"/>
    <d v="2022-05-30T00:00:00"/>
    <x v="1137"/>
    <s v="Medio"/>
    <s v="Medium"/>
    <n v="54.141214248264177"/>
    <x v="3"/>
    <s v="SMS"/>
    <s v="SMS"/>
    <b v="1"/>
    <s v="Yes"/>
    <s v="Cooking"/>
    <x v="1"/>
    <s v="Medium"/>
    <n v="8.4507042253521125E-2"/>
    <x v="0"/>
    <x v="0"/>
  </r>
  <r>
    <s v="1548-AFMK"/>
    <x v="0"/>
    <n v="66"/>
    <x v="1"/>
    <x v="0"/>
    <n v="0"/>
    <s v="No"/>
    <n v="0"/>
    <s v="AL"/>
    <s v="Female"/>
    <s v="Female"/>
    <x v="4"/>
    <s v="No"/>
    <s v="No"/>
    <x v="1"/>
    <n v="6"/>
    <x v="0"/>
    <x v="2"/>
    <s v="CREDIT CARD"/>
    <n v="7"/>
    <x v="0"/>
    <n v="7"/>
    <n v="458"/>
    <x v="0"/>
    <x v="0"/>
    <s v="2021/11/26"/>
    <d v="2021-11-26T00:00:00"/>
    <x v="1210"/>
    <s v="Medio"/>
    <s v="Medium"/>
    <n v="6.33607906106048"/>
    <x v="8"/>
    <s v="SMS"/>
    <s v="SMS"/>
    <b v="1"/>
    <s v="Yes"/>
    <s v="Cooking"/>
    <x v="0"/>
    <s v="High"/>
    <n v="0.13636363636363635"/>
    <x v="0"/>
    <x v="0"/>
  </r>
  <r>
    <s v="0936-LTQE"/>
    <x v="1"/>
    <n v="1"/>
    <x v="1"/>
    <x v="1"/>
    <n v="0"/>
    <s v="No"/>
    <n v="12"/>
    <s v="NV"/>
    <s v="Female"/>
    <s v="Female"/>
    <x v="53"/>
    <s v="No"/>
    <s v="Yes"/>
    <x v="0"/>
    <n v="0"/>
    <x v="1"/>
    <x v="0"/>
    <s v="direct debit"/>
    <n v="45"/>
    <x v="1"/>
    <n v="45"/>
    <n v="45"/>
    <x v="2"/>
    <x v="15"/>
    <s v="2020-11-21"/>
    <d v="2020-11-21T00:00:00"/>
    <x v="222"/>
    <s v="Medio"/>
    <s v="Medium"/>
    <n v="47.8075239629649"/>
    <x v="2"/>
    <s v="SMS"/>
    <s v="SMS"/>
    <b v="1"/>
    <s v="Yes"/>
    <s v="Cooking"/>
    <x v="1"/>
    <s v="Medium"/>
    <n v="4"/>
    <x v="0"/>
    <x v="1"/>
  </r>
  <r>
    <s v="6646-FIQB"/>
    <x v="0"/>
    <n v="52"/>
    <x v="2"/>
    <x v="18"/>
    <n v="1"/>
    <s v="Yes"/>
    <n v="0"/>
    <s v="VA"/>
    <s v="Hombre"/>
    <s v="Male"/>
    <x v="33"/>
    <s v="Yes"/>
    <s v="No"/>
    <x v="0"/>
    <n v="0"/>
    <x v="0"/>
    <x v="0"/>
    <s v="CREDIT CARD"/>
    <n v="54"/>
    <x v="0"/>
    <n v="54"/>
    <n v="2811"/>
    <x v="0"/>
    <x v="0"/>
    <s v="2023/09/21"/>
    <d v="2023-09-21T00:00:00"/>
    <x v="453"/>
    <s v="Medio"/>
    <s v="Medium"/>
    <n v="47.259238648019377"/>
    <x v="10"/>
    <s v="Email"/>
    <s v="Email"/>
    <b v="0"/>
    <s v="No"/>
    <s v="Gaming"/>
    <x v="1"/>
    <s v="Medium"/>
    <n v="0.13461538461538461"/>
    <x v="0"/>
    <x v="2"/>
  </r>
  <r>
    <s v="7684-VWPY"/>
    <x v="0"/>
    <n v="9"/>
    <x v="1"/>
    <x v="0"/>
    <n v="0"/>
    <s v="No"/>
    <n v="0"/>
    <s v="DE"/>
    <s v="Female"/>
    <s v="Female"/>
    <x v="8"/>
    <s v="Yes"/>
    <s v="No"/>
    <x v="0"/>
    <n v="0"/>
    <x v="0"/>
    <x v="0"/>
    <s v="direct debit"/>
    <n v="7"/>
    <x v="1"/>
    <n v="7"/>
    <n v="65"/>
    <x v="0"/>
    <x v="0"/>
    <s v="2023-03-18"/>
    <d v="2023-03-18T00:00:00"/>
    <x v="704"/>
    <s v="Alto"/>
    <s v="High"/>
    <n v="7.3938423919999368"/>
    <x v="6"/>
    <s v="Teléfono"/>
    <s v="Phone"/>
    <b v="0"/>
    <s v="No"/>
    <s v="Running"/>
    <x v="0"/>
    <s v="High"/>
    <n v="0.88888888888888884"/>
    <x v="0"/>
    <x v="2"/>
  </r>
  <r>
    <s v="8309-WNEW"/>
    <x v="0"/>
    <n v="17"/>
    <x v="1"/>
    <x v="9"/>
    <n v="1"/>
    <s v="Yes"/>
    <n v="0"/>
    <s v="TN"/>
    <s v="Hombre"/>
    <s v="Male"/>
    <x v="49"/>
    <s v="No"/>
    <s v="No"/>
    <x v="0"/>
    <n v="0"/>
    <x v="1"/>
    <x v="0"/>
    <s v="PAPER CHECK"/>
    <n v="15"/>
    <x v="3"/>
    <n v="15"/>
    <n v="252"/>
    <x v="0"/>
    <x v="0"/>
    <s v="2020-09-27"/>
    <d v="2020-09-27T00:00:00"/>
    <x v="672"/>
    <s v="Alto"/>
    <s v="High"/>
    <n v="13.85297249914901"/>
    <x v="7"/>
    <s v="SMS"/>
    <s v="SMS"/>
    <b v="1"/>
    <s v="Yes"/>
    <s v="Reading"/>
    <x v="0"/>
    <s v="Low"/>
    <n v="0.11764705882352941"/>
    <x v="0"/>
    <x v="0"/>
  </r>
  <r>
    <s v="6671-HBCN"/>
    <x v="1"/>
    <n v="30"/>
    <x v="5"/>
    <x v="15"/>
    <n v="1"/>
    <s v="Yes"/>
    <n v="0"/>
    <s v="KY"/>
    <s v="Hombre"/>
    <s v="Male"/>
    <x v="37"/>
    <s v="Yes"/>
    <s v="No"/>
    <x v="0"/>
    <n v="0"/>
    <x v="1"/>
    <x v="0"/>
    <s v="direct debit"/>
    <n v="54"/>
    <x v="1"/>
    <n v="54"/>
    <n v="1620"/>
    <x v="1"/>
    <x v="8"/>
    <s v="2022/10/03"/>
    <d v="2022-10-03T00:00:00"/>
    <x v="1127"/>
    <s v="Medio"/>
    <s v="Medium"/>
    <n v="49.214508363734232"/>
    <x v="10"/>
    <s v="Teléfono"/>
    <s v="Phone"/>
    <b v="1"/>
    <s v="Yes"/>
    <s v="Gaming"/>
    <x v="1"/>
    <s v="Medium"/>
    <n v="0.23333333333333334"/>
    <x v="2"/>
    <x v="2"/>
  </r>
  <r>
    <s v="2070-FQNJ"/>
    <x v="0"/>
    <n v="68"/>
    <x v="1"/>
    <x v="1"/>
    <n v="1"/>
    <s v="Yes"/>
    <n v="0"/>
    <s v="OK"/>
    <s v="Hombre"/>
    <s v="Male"/>
    <x v="55"/>
    <s v="No"/>
    <s v="No"/>
    <x v="1"/>
    <n v="2"/>
    <x v="1"/>
    <x v="2"/>
    <s v="direct debit"/>
    <n v="18"/>
    <x v="1"/>
    <n v="18"/>
    <n v="1231"/>
    <x v="0"/>
    <x v="0"/>
    <s v="2022/08/25"/>
    <d v="2022-08-25T00:00:00"/>
    <x v="1382"/>
    <s v="Bajo"/>
    <s v="Low"/>
    <n v="16.012716334942731"/>
    <x v="6"/>
    <s v="SMS"/>
    <s v="SMS"/>
    <b v="0"/>
    <s v="No"/>
    <s v="Running"/>
    <x v="0"/>
    <s v="High"/>
    <n v="0.11764705882352941"/>
    <x v="0"/>
    <x v="0"/>
  </r>
  <r>
    <s v="7231-XNDC"/>
    <x v="0"/>
    <n v="25"/>
    <x v="1"/>
    <x v="9"/>
    <n v="1"/>
    <s v="Yes"/>
    <n v="0"/>
    <s v="MI"/>
    <s v="Female"/>
    <s v="Female"/>
    <x v="58"/>
    <s v="No"/>
    <s v="No"/>
    <x v="0"/>
    <n v="0"/>
    <x v="1"/>
    <x v="1"/>
    <s v="direct debit"/>
    <n v="32"/>
    <x v="1"/>
    <n v="32"/>
    <n v="800"/>
    <x v="0"/>
    <x v="0"/>
    <s v="2020/06/02"/>
    <d v="2020-06-02T00:00:00"/>
    <x v="942"/>
    <s v="Alto"/>
    <s v="High"/>
    <n v="27.77064949572986"/>
    <x v="3"/>
    <s v="Teléfono"/>
    <s v="Phone"/>
    <b v="1"/>
    <s v="Yes"/>
    <s v="Cooking"/>
    <x v="0"/>
    <s v="Medium"/>
    <n v="0.24"/>
    <x v="0"/>
    <x v="0"/>
  </r>
  <r>
    <s v="7772-DBBT"/>
    <x v="0"/>
    <n v="43"/>
    <x v="1"/>
    <x v="7"/>
    <n v="1"/>
    <s v="Yes"/>
    <n v="0"/>
    <s v="AK"/>
    <s v="Female"/>
    <s v="Female"/>
    <x v="18"/>
    <s v="No"/>
    <s v="No"/>
    <x v="1"/>
    <n v="2"/>
    <x v="1"/>
    <x v="2"/>
    <s v="direct debit"/>
    <n v="29"/>
    <x v="1"/>
    <n v="29"/>
    <n v="1235"/>
    <x v="0"/>
    <x v="0"/>
    <s v="2021/12/13"/>
    <d v="2021-12-13T00:00:00"/>
    <x v="101"/>
    <s v="Alto"/>
    <s v="High"/>
    <n v="26.713960340210669"/>
    <x v="7"/>
    <s v="Email"/>
    <s v="Email"/>
    <b v="0"/>
    <s v="No"/>
    <s v="Gaming"/>
    <x v="0"/>
    <s v="Low"/>
    <n v="4.6511627906976744E-2"/>
    <x v="0"/>
    <x v="0"/>
  </r>
  <r>
    <s v="0155-ASZH"/>
    <x v="0"/>
    <n v="58"/>
    <x v="1"/>
    <x v="9"/>
    <n v="1"/>
    <s v="Yes"/>
    <n v="0"/>
    <s v="MO"/>
    <s v="Hombre"/>
    <s v="Male"/>
    <x v="58"/>
    <s v="No"/>
    <s v="No"/>
    <x v="0"/>
    <n v="0"/>
    <x v="1"/>
    <x v="2"/>
    <s v="CREDIT CARD"/>
    <n v="34"/>
    <x v="0"/>
    <n v="34"/>
    <n v="1968"/>
    <x v="0"/>
    <x v="0"/>
    <s v="2023-09-25"/>
    <d v="2023-09-25T00:00:00"/>
    <x v="834"/>
    <s v="Alto"/>
    <s v="High"/>
    <n v="32.353720467686117"/>
    <x v="10"/>
    <s v="SMS"/>
    <s v="SMS"/>
    <b v="0"/>
    <s v="No"/>
    <s v="Reading"/>
    <x v="1"/>
    <s v="Medium"/>
    <n v="0.1206896551724138"/>
    <x v="0"/>
    <x v="0"/>
  </r>
  <r>
    <s v="3805-EVAM"/>
    <x v="0"/>
    <n v="71"/>
    <x v="1"/>
    <x v="0"/>
    <n v="0"/>
    <s v="No"/>
    <n v="0"/>
    <s v="SD"/>
    <s v="Hombre"/>
    <s v="Male"/>
    <x v="22"/>
    <s v="Yes"/>
    <s v="No"/>
    <x v="1"/>
    <n v="2"/>
    <x v="0"/>
    <x v="2"/>
    <s v="direct debit"/>
    <n v="8"/>
    <x v="1"/>
    <n v="8"/>
    <n v="558"/>
    <x v="0"/>
    <x v="0"/>
    <s v="2020-01-01"/>
    <d v="2020-01-01T00:00:00"/>
    <x v="787"/>
    <s v="Bajo"/>
    <s v="Low"/>
    <n v="7.396558814634191"/>
    <x v="9"/>
    <s v="Email"/>
    <s v="Email"/>
    <b v="0"/>
    <s v="No"/>
    <s v="Reading"/>
    <x v="0"/>
    <s v="Medium"/>
    <n v="7.0422535211267609E-2"/>
    <x v="0"/>
    <x v="2"/>
  </r>
  <r>
    <s v="1755-IVIT"/>
    <x v="0"/>
    <n v="10"/>
    <x v="0"/>
    <x v="10"/>
    <n v="0"/>
    <s v="No"/>
    <n v="16"/>
    <s v="MA"/>
    <s v="Female"/>
    <s v="Female"/>
    <x v="38"/>
    <s v="No"/>
    <s v="No"/>
    <x v="1"/>
    <n v="2"/>
    <x v="0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Running"/>
    <x v="0"/>
    <s v="Medium"/>
    <n v="0.5"/>
    <x v="2"/>
    <x v="0"/>
  </r>
  <r>
    <s v="0629-UPUB"/>
    <x v="0"/>
    <n v="50"/>
    <x v="0"/>
    <x v="9"/>
    <n v="1"/>
    <s v="Yes"/>
    <n v="0"/>
    <s v="KS"/>
    <s v="Hombre"/>
    <s v="Male"/>
    <x v="5"/>
    <s v="No"/>
    <s v="No"/>
    <x v="1"/>
    <n v="6"/>
    <x v="0"/>
    <x v="0"/>
    <s v="direct debit"/>
    <n v="39"/>
    <x v="1"/>
    <n v="39"/>
    <n v="1951"/>
    <x v="0"/>
    <x v="0"/>
    <s v="2021-12-31"/>
    <d v="2021-12-31T00:00:00"/>
    <x v="289"/>
    <s v="Alto"/>
    <s v="High"/>
    <n v="46.575284058885067"/>
    <x v="9"/>
    <s v="Teléfono"/>
    <s v="Phone"/>
    <b v="1"/>
    <s v="Yes"/>
    <s v="Running"/>
    <x v="1"/>
    <s v="Medium"/>
    <n v="0.1"/>
    <x v="0"/>
    <x v="0"/>
  </r>
  <r>
    <s v="3234-JLPD"/>
    <x v="0"/>
    <n v="17"/>
    <x v="1"/>
    <x v="12"/>
    <n v="1"/>
    <s v="Yes"/>
    <n v="0"/>
    <s v="WY"/>
    <s v="Hombre"/>
    <s v="Male"/>
    <x v="15"/>
    <s v="No"/>
    <s v="No"/>
    <x v="0"/>
    <n v="0"/>
    <x v="0"/>
    <x v="0"/>
    <s v="direct debit"/>
    <n v="19"/>
    <x v="1"/>
    <n v="19"/>
    <n v="338"/>
    <x v="0"/>
    <x v="0"/>
    <s v="2020/06/30"/>
    <d v="2020-06-30T00:00:00"/>
    <x v="1020"/>
    <s v="Alto"/>
    <s v="High"/>
    <n v="16.804997657281088"/>
    <x v="0"/>
    <s v="Teléfono"/>
    <s v="Phone"/>
    <b v="1"/>
    <s v="Yes"/>
    <s v="Cooking"/>
    <x v="0"/>
    <s v="Low"/>
    <n v="0"/>
    <x v="0"/>
    <x v="0"/>
  </r>
  <r>
    <s v="7540-QEIP"/>
    <x v="0"/>
    <n v="55"/>
    <x v="1"/>
    <x v="6"/>
    <n v="1"/>
    <s v="Yes"/>
    <n v="0"/>
    <s v="FL"/>
    <s v="Hombre"/>
    <s v="Male"/>
    <x v="40"/>
    <s v="Yes"/>
    <s v="No"/>
    <x v="0"/>
    <n v="0"/>
    <x v="0"/>
    <x v="1"/>
    <s v="direct debit"/>
    <n v="49"/>
    <x v="1"/>
    <n v="49"/>
    <n v="2707"/>
    <x v="0"/>
    <x v="0"/>
    <s v="2022/08/21"/>
    <d v="2022-08-21T00:00:00"/>
    <x v="1383"/>
    <s v="Medio"/>
    <s v="Medium"/>
    <n v="46.093415340571923"/>
    <x v="8"/>
    <s v="Teléfono"/>
    <s v="Phone"/>
    <b v="1"/>
    <s v="Yes"/>
    <s v="Cooking"/>
    <x v="1"/>
    <s v="High"/>
    <n v="0.16363636363636364"/>
    <x v="0"/>
    <x v="2"/>
  </r>
  <r>
    <s v="2705-ANAN"/>
    <x v="0"/>
    <n v="41"/>
    <x v="1"/>
    <x v="3"/>
    <n v="1"/>
    <s v="Yes"/>
    <n v="0"/>
    <s v="NV"/>
    <s v="Female"/>
    <s v="Female"/>
    <x v="46"/>
    <s v="No"/>
    <s v="No"/>
    <x v="0"/>
    <n v="0"/>
    <x v="1"/>
    <x v="1"/>
    <s v="direct debit"/>
    <n v="40"/>
    <x v="1"/>
    <n v="40"/>
    <n v="1601"/>
    <x v="0"/>
    <x v="0"/>
    <s v="2021-09-07"/>
    <d v="2021-09-07T00:00:00"/>
    <x v="296"/>
    <s v="Alto"/>
    <s v="High"/>
    <n v="32.89536758371591"/>
    <x v="7"/>
    <s v="SMS"/>
    <s v="SMS"/>
    <b v="0"/>
    <s v="No"/>
    <s v="Gaming"/>
    <x v="1"/>
    <s v="Low"/>
    <n v="4.878048780487805E-2"/>
    <x v="0"/>
    <x v="0"/>
  </r>
  <r>
    <s v="8242-RTVK"/>
    <x v="1"/>
    <n v="21"/>
    <x v="3"/>
    <x v="12"/>
    <n v="1"/>
    <s v="Yes"/>
    <n v="0"/>
    <s v="MO"/>
    <s v="Hombre"/>
    <s v="Male"/>
    <x v="60"/>
    <s v="No"/>
    <s v="Yes"/>
    <x v="0"/>
    <n v="0"/>
    <x v="0"/>
    <x v="0"/>
    <s v="direct debit"/>
    <n v="42"/>
    <x v="1"/>
    <n v="42"/>
    <n v="888"/>
    <x v="3"/>
    <x v="7"/>
    <s v="2021/05/12"/>
    <d v="2021-05-12T00:00:00"/>
    <x v="438"/>
    <s v="Bajo"/>
    <s v="Low"/>
    <n v="35.922667302194547"/>
    <x v="1"/>
    <s v="SMS"/>
    <s v="SMS"/>
    <b v="0"/>
    <s v="No"/>
    <s v="Running"/>
    <x v="1"/>
    <s v="High"/>
    <n v="0.47619047619047616"/>
    <x v="0"/>
    <x v="1"/>
  </r>
  <r>
    <s v="2023-SSWZ"/>
    <x v="1"/>
    <n v="1"/>
    <x v="1"/>
    <x v="12"/>
    <n v="1"/>
    <s v="Yes"/>
    <n v="0"/>
    <s v="IL"/>
    <s v="Hombre"/>
    <s v="Male"/>
    <x v="17"/>
    <s v="No"/>
    <s v="No"/>
    <x v="0"/>
    <n v="0"/>
    <x v="0"/>
    <x v="0"/>
    <s v="direct debit"/>
    <n v="39"/>
    <x v="1"/>
    <n v="39"/>
    <n v="39"/>
    <x v="1"/>
    <x v="6"/>
    <s v="2023-05-08"/>
    <d v="2023-05-08T00:00:00"/>
    <x v="1023"/>
    <s v="Bajo"/>
    <s v="Low"/>
    <n v="38.607329838292323"/>
    <x v="8"/>
    <s v="SMS"/>
    <s v="SMS"/>
    <b v="1"/>
    <s v="Yes"/>
    <s v="Reading"/>
    <x v="1"/>
    <s v="High"/>
    <n v="9"/>
    <x v="0"/>
    <x v="0"/>
  </r>
  <r>
    <s v="2807-MHAL"/>
    <x v="0"/>
    <n v="19"/>
    <x v="2"/>
    <x v="9"/>
    <n v="1"/>
    <s v="Yes"/>
    <n v="0"/>
    <s v="WV"/>
    <s v="Hombre"/>
    <s v="Male"/>
    <x v="5"/>
    <s v="No"/>
    <s v="No"/>
    <x v="0"/>
    <n v="0"/>
    <x v="1"/>
    <x v="0"/>
    <s v="CREDIT CARD"/>
    <n v="46"/>
    <x v="0"/>
    <n v="46"/>
    <n v="870"/>
    <x v="0"/>
    <x v="0"/>
    <s v="2020/08/01"/>
    <d v="2020-08-01T00:00:00"/>
    <x v="1372"/>
    <s v="Alto"/>
    <s v="High"/>
    <n v="48.859076650062967"/>
    <x v="6"/>
    <s v="SMS"/>
    <s v="SMS"/>
    <b v="0"/>
    <s v="No"/>
    <s v="Running"/>
    <x v="1"/>
    <s v="High"/>
    <n v="0.42105263157894735"/>
    <x v="0"/>
    <x v="0"/>
  </r>
  <r>
    <s v="1447-DWUK"/>
    <x v="0"/>
    <n v="16"/>
    <x v="1"/>
    <x v="12"/>
    <n v="1"/>
    <s v="Yes"/>
    <n v="0"/>
    <s v="DE"/>
    <s v="Female"/>
    <s v="Female"/>
    <x v="4"/>
    <s v="No"/>
    <s v="No"/>
    <x v="0"/>
    <n v="0"/>
    <x v="0"/>
    <x v="0"/>
    <s v="direct debit"/>
    <n v="49"/>
    <x v="1"/>
    <n v="49"/>
    <n v="757"/>
    <x v="0"/>
    <x v="0"/>
    <s v="2023/04/25"/>
    <d v="2023-04-25T00:00:00"/>
    <x v="222"/>
    <s v="Alto"/>
    <s v="High"/>
    <n v="41.734009078944347"/>
    <x v="7"/>
    <s v="Email"/>
    <s v="Email"/>
    <b v="1"/>
    <s v="Yes"/>
    <s v="Gaming"/>
    <x v="1"/>
    <s v="Low"/>
    <n v="0.125"/>
    <x v="0"/>
    <x v="0"/>
  </r>
  <r>
    <s v="9362-JRLW"/>
    <x v="0"/>
    <n v="61"/>
    <x v="0"/>
    <x v="4"/>
    <n v="1"/>
    <s v="Yes"/>
    <n v="0"/>
    <s v="SC"/>
    <s v="Hombre"/>
    <s v="Male"/>
    <x v="30"/>
    <s v="No"/>
    <s v="Yes"/>
    <x v="0"/>
    <n v="0"/>
    <x v="1"/>
    <x v="0"/>
    <s v="CREDIT CARD"/>
    <n v="33"/>
    <x v="0"/>
    <n v="33"/>
    <n v="2006"/>
    <x v="0"/>
    <x v="0"/>
    <s v="2021/08/27"/>
    <d v="2021-08-27T00:00:00"/>
    <x v="553"/>
    <s v="Alto"/>
    <s v="High"/>
    <n v="37.270777844201731"/>
    <x v="2"/>
    <s v="SMS"/>
    <s v="SMS"/>
    <b v="0"/>
    <s v="No"/>
    <s v="Cooking"/>
    <x v="1"/>
    <s v="Medium"/>
    <n v="6.5573770491803282E-2"/>
    <x v="0"/>
    <x v="1"/>
  </r>
  <r>
    <s v="5334-UKQF"/>
    <x v="0"/>
    <n v="70"/>
    <x v="1"/>
    <x v="28"/>
    <n v="1"/>
    <s v="Yes"/>
    <n v="0"/>
    <s v="KS"/>
    <s v="Female"/>
    <s v="Female"/>
    <x v="37"/>
    <s v="Yes"/>
    <s v="No"/>
    <x v="0"/>
    <n v="0"/>
    <x v="1"/>
    <x v="1"/>
    <s v="direct debit"/>
    <n v="35"/>
    <x v="1"/>
    <n v="35"/>
    <n v="2426"/>
    <x v="0"/>
    <x v="0"/>
    <s v="2022-02-18"/>
    <d v="2022-02-18T00:00:00"/>
    <x v="973"/>
    <s v="Bajo"/>
    <s v="Low"/>
    <n v="35.650016171188952"/>
    <x v="8"/>
    <s v="Teléfono"/>
    <s v="Phone"/>
    <b v="1"/>
    <s v="Yes"/>
    <s v="Reading"/>
    <x v="1"/>
    <s v="High"/>
    <n v="0.12857142857142856"/>
    <x v="1"/>
    <x v="2"/>
  </r>
  <r>
    <s v="4496-PIDL"/>
    <x v="0"/>
    <n v="2"/>
    <x v="1"/>
    <x v="0"/>
    <n v="0"/>
    <s v="No"/>
    <n v="0"/>
    <s v="SD"/>
    <s v="Female"/>
    <s v="Female"/>
    <x v="17"/>
    <s v="No"/>
    <s v="No"/>
    <x v="0"/>
    <n v="0"/>
    <x v="0"/>
    <x v="0"/>
    <s v="direct debit"/>
    <n v="12"/>
    <x v="1"/>
    <n v="12"/>
    <n v="26"/>
    <x v="0"/>
    <x v="0"/>
    <s v="2020/05/20"/>
    <d v="2020-05-20T00:00:00"/>
    <x v="90"/>
    <s v="Medio"/>
    <s v="Medium"/>
    <n v="9.6242469348762683"/>
    <x v="4"/>
    <s v="Email"/>
    <s v="Email"/>
    <b v="1"/>
    <s v="Yes"/>
    <s v="Reading"/>
    <x v="0"/>
    <s v="Low"/>
    <n v="0.5"/>
    <x v="0"/>
    <x v="0"/>
  </r>
  <r>
    <s v="2405-ETKO"/>
    <x v="0"/>
    <n v="29"/>
    <x v="1"/>
    <x v="5"/>
    <n v="1"/>
    <s v="Yes"/>
    <n v="0"/>
    <s v="MS"/>
    <s v="Hombre"/>
    <s v="Male"/>
    <x v="3"/>
    <s v="No"/>
    <s v="No"/>
    <x v="0"/>
    <n v="0"/>
    <x v="1"/>
    <x v="0"/>
    <s v="CREDIT CARD"/>
    <n v="27"/>
    <x v="0"/>
    <n v="27"/>
    <n v="787"/>
    <x v="0"/>
    <x v="0"/>
    <s v="2021/04/06"/>
    <d v="2021-04-06T00:00:00"/>
    <x v="1384"/>
    <s v="Medio"/>
    <s v="Medium"/>
    <n v="22.573796257981439"/>
    <x v="1"/>
    <s v="SMS"/>
    <s v="SMS"/>
    <b v="0"/>
    <s v="No"/>
    <s v="Gaming"/>
    <x v="0"/>
    <s v="High"/>
    <n v="0.34482758620689657"/>
    <x v="0"/>
    <x v="0"/>
  </r>
  <r>
    <s v="5357-BPCI"/>
    <x v="1"/>
    <n v="5"/>
    <x v="3"/>
    <x v="9"/>
    <n v="1"/>
    <s v="Yes"/>
    <n v="0"/>
    <s v="IL"/>
    <s v="Hombre"/>
    <s v="Male"/>
    <x v="24"/>
    <s v="No"/>
    <s v="No"/>
    <x v="0"/>
    <n v="0"/>
    <x v="1"/>
    <x v="0"/>
    <s v="direct debit"/>
    <n v="46"/>
    <x v="1"/>
    <n v="46"/>
    <n v="246"/>
    <x v="1"/>
    <x v="8"/>
    <s v="2021-02-07"/>
    <d v="2021-02-07T00:00:00"/>
    <x v="780"/>
    <s v="Alto"/>
    <s v="High"/>
    <n v="43.004858145831307"/>
    <x v="5"/>
    <s v="Email"/>
    <s v="Email"/>
    <b v="0"/>
    <s v="No"/>
    <s v="Running"/>
    <x v="1"/>
    <s v="Medium"/>
    <n v="0.6"/>
    <x v="0"/>
    <x v="0"/>
  </r>
  <r>
    <s v="3139-VEPE"/>
    <x v="0"/>
    <n v="1"/>
    <x v="0"/>
    <x v="0"/>
    <n v="0"/>
    <s v="No"/>
    <n v="0"/>
    <s v="WI"/>
    <s v="Hombre"/>
    <s v="Male"/>
    <x v="26"/>
    <s v="No"/>
    <s v="No"/>
    <x v="0"/>
    <n v="0"/>
    <x v="0"/>
    <x v="0"/>
    <s v="direct debit"/>
    <n v="13"/>
    <x v="1"/>
    <n v="13"/>
    <n v="13"/>
    <x v="0"/>
    <x v="0"/>
    <s v="2023/05/26"/>
    <d v="2023-05-26T00:00:00"/>
    <x v="1002"/>
    <s v="Medio"/>
    <s v="Medium"/>
    <n v="15.534563157921591"/>
    <x v="0"/>
    <s v="Email"/>
    <s v="Email"/>
    <b v="0"/>
    <s v="No"/>
    <s v="Cooking"/>
    <x v="0"/>
    <s v="Low"/>
    <n v="0"/>
    <x v="0"/>
    <x v="0"/>
  </r>
  <r>
    <s v="8903-NYQW"/>
    <x v="0"/>
    <n v="69"/>
    <x v="1"/>
    <x v="9"/>
    <n v="1"/>
    <s v="Yes"/>
    <n v="0"/>
    <s v="WV"/>
    <s v="Hombre"/>
    <s v="Male"/>
    <x v="31"/>
    <s v="No"/>
    <s v="No"/>
    <x v="0"/>
    <n v="0"/>
    <x v="1"/>
    <x v="2"/>
    <s v="CREDIT CARD"/>
    <n v="35"/>
    <x v="0"/>
    <n v="35"/>
    <n v="2398"/>
    <x v="0"/>
    <x v="0"/>
    <s v="2020/05/30"/>
    <d v="2020-05-30T00:00:00"/>
    <x v="775"/>
    <s v="Bajo"/>
    <s v="Low"/>
    <n v="33.254490698240282"/>
    <x v="8"/>
    <s v="Email"/>
    <s v="Email"/>
    <b v="1"/>
    <s v="Yes"/>
    <s v="Running"/>
    <x v="1"/>
    <s v="High"/>
    <n v="0.13043478260869565"/>
    <x v="0"/>
    <x v="0"/>
  </r>
  <r>
    <s v="2012-AQZP"/>
    <x v="1"/>
    <n v="6"/>
    <x v="4"/>
    <x v="19"/>
    <n v="1"/>
    <s v="Yes"/>
    <n v="0"/>
    <s v="TX"/>
    <s v="Hombre"/>
    <s v="Male"/>
    <x v="21"/>
    <s v="No"/>
    <s v="No"/>
    <x v="1"/>
    <n v="6"/>
    <x v="1"/>
    <x v="0"/>
    <s v="direct debit"/>
    <n v="35"/>
    <x v="1"/>
    <n v="35"/>
    <n v="202"/>
    <x v="2"/>
    <x v="2"/>
    <s v="2021/11/14"/>
    <d v="2021-11-14T00:00:00"/>
    <x v="1235"/>
    <s v="Bajo"/>
    <s v="Low"/>
    <n v="38.837525785903033"/>
    <x v="5"/>
    <s v="Teléfono"/>
    <s v="Phone"/>
    <b v="1"/>
    <s v="Yes"/>
    <s v="Reading"/>
    <x v="1"/>
    <s v="Medium"/>
    <n v="0.5"/>
    <x v="2"/>
    <x v="0"/>
  </r>
  <r>
    <s v="6530-XTEP"/>
    <x v="1"/>
    <n v="1"/>
    <x v="4"/>
    <x v="7"/>
    <n v="1"/>
    <s v="Yes"/>
    <n v="0"/>
    <s v="SC"/>
    <s v="Hombre"/>
    <s v="Male"/>
    <x v="54"/>
    <s v="No"/>
    <s v="Yes"/>
    <x v="0"/>
    <n v="0"/>
    <x v="0"/>
    <x v="0"/>
    <s v="direct debit"/>
    <n v="27"/>
    <x v="1"/>
    <n v="27"/>
    <n v="27"/>
    <x v="1"/>
    <x v="6"/>
    <s v="2023/10/28"/>
    <d v="2023-10-28T00:00:00"/>
    <x v="307"/>
    <s v="Alto"/>
    <s v="High"/>
    <n v="22.681293060755401"/>
    <x v="3"/>
    <s v="Email"/>
    <s v="Email"/>
    <b v="0"/>
    <s v="No"/>
    <s v="Cooking"/>
    <x v="0"/>
    <s v="Medium"/>
    <n v="6"/>
    <x v="0"/>
    <x v="1"/>
  </r>
  <r>
    <s v="9435-KACC"/>
    <x v="0"/>
    <n v="69"/>
    <x v="1"/>
    <x v="9"/>
    <n v="0"/>
    <s v="No"/>
    <n v="27"/>
    <s v="RI"/>
    <s v="Female"/>
    <s v="Female"/>
    <x v="46"/>
    <s v="No"/>
    <s v="No"/>
    <x v="0"/>
    <n v="0"/>
    <x v="1"/>
    <x v="2"/>
    <s v="direct debit"/>
    <n v="48"/>
    <x v="1"/>
    <n v="48"/>
    <n v="3303"/>
    <x v="0"/>
    <x v="0"/>
    <s v="2021-11-19"/>
    <d v="2021-11-19T00:00:00"/>
    <x v="1372"/>
    <s v="Medio"/>
    <s v="Medium"/>
    <n v="49.369301319233983"/>
    <x v="7"/>
    <s v="SMS"/>
    <s v="SMS"/>
    <b v="1"/>
    <s v="Yes"/>
    <s v="Cooking"/>
    <x v="1"/>
    <s v="Low"/>
    <n v="2.8985507246376812E-2"/>
    <x v="0"/>
    <x v="0"/>
  </r>
  <r>
    <s v="0699-PFJQ"/>
    <x v="0"/>
    <n v="22"/>
    <x v="1"/>
    <x v="12"/>
    <n v="1"/>
    <s v="Yes"/>
    <n v="0"/>
    <s v="OH"/>
    <s v="Female"/>
    <s v="Female"/>
    <x v="25"/>
    <s v="No"/>
    <s v="No"/>
    <x v="0"/>
    <n v="0"/>
    <x v="0"/>
    <x v="0"/>
    <s v="direct debit"/>
    <n v="29"/>
    <x v="1"/>
    <n v="29"/>
    <n v="636"/>
    <x v="0"/>
    <x v="0"/>
    <s v="2020-10-27"/>
    <d v="2020-10-27T00:00:00"/>
    <x v="902"/>
    <s v="Medio"/>
    <s v="Medium"/>
    <n v="27.048118025063559"/>
    <x v="5"/>
    <s v="SMS"/>
    <s v="SMS"/>
    <b v="1"/>
    <s v="Yes"/>
    <s v="Cooking"/>
    <x v="0"/>
    <s v="Medium"/>
    <n v="0.13636363636363635"/>
    <x v="0"/>
    <x v="0"/>
  </r>
  <r>
    <s v="6370-DYJS"/>
    <x v="1"/>
    <n v="1"/>
    <x v="2"/>
    <x v="11"/>
    <n v="1"/>
    <s v="Yes"/>
    <n v="0"/>
    <s v="MI"/>
    <s v="Hombre"/>
    <s v="Male"/>
    <x v="4"/>
    <s v="No"/>
    <s v="No"/>
    <x v="0"/>
    <n v="0"/>
    <x v="0"/>
    <x v="0"/>
    <s v="direct debit"/>
    <n v="41"/>
    <x v="1"/>
    <n v="41"/>
    <n v="41"/>
    <x v="3"/>
    <x v="7"/>
    <s v="2022/09/28"/>
    <d v="2022-09-28T00:00:00"/>
    <x v="700"/>
    <s v="Alto"/>
    <s v="High"/>
    <n v="42.979744638336037"/>
    <x v="0"/>
    <s v="SMS"/>
    <s v="SMS"/>
    <b v="1"/>
    <s v="Yes"/>
    <s v="Reading"/>
    <x v="1"/>
    <s v="Low"/>
    <n v="0"/>
    <x v="0"/>
    <x v="0"/>
  </r>
  <r>
    <s v="0219-CGAF"/>
    <x v="0"/>
    <n v="7"/>
    <x v="1"/>
    <x v="13"/>
    <n v="1"/>
    <s v="Yes"/>
    <n v="0"/>
    <s v="NY"/>
    <s v="Female"/>
    <s v="Female"/>
    <x v="33"/>
    <s v="Yes"/>
    <s v="No"/>
    <x v="0"/>
    <n v="0"/>
    <x v="0"/>
    <x v="0"/>
    <s v="CREDIT CARD"/>
    <n v="35"/>
    <x v="0"/>
    <n v="35"/>
    <n v="250"/>
    <x v="0"/>
    <x v="0"/>
    <s v="2022-07-31"/>
    <d v="2022-07-31T00:00:00"/>
    <x v="32"/>
    <s v="Medio"/>
    <s v="Medium"/>
    <n v="38.096396020972662"/>
    <x v="4"/>
    <s v="Email"/>
    <s v="Email"/>
    <b v="1"/>
    <s v="Yes"/>
    <s v="Reading"/>
    <x v="1"/>
    <s v="Low"/>
    <n v="0.14285714285714285"/>
    <x v="0"/>
    <x v="2"/>
  </r>
  <r>
    <s v="2475-GPRQ"/>
    <x v="0"/>
    <n v="60"/>
    <x v="0"/>
    <x v="3"/>
    <n v="0"/>
    <s v="No"/>
    <n v="18"/>
    <s v="MS"/>
    <s v="Female"/>
    <s v="Female"/>
    <x v="51"/>
    <s v="No"/>
    <s v="No"/>
    <x v="0"/>
    <n v="0"/>
    <x v="0"/>
    <x v="1"/>
    <s v="CREDIT CARD"/>
    <n v="30"/>
    <x v="0"/>
    <n v="30"/>
    <n v="1829"/>
    <x v="0"/>
    <x v="0"/>
    <s v="2021-11-25"/>
    <d v="2021-11-25T00:00:00"/>
    <x v="723"/>
    <s v="Bajo"/>
    <s v="Low"/>
    <n v="31.762386957877609"/>
    <x v="6"/>
    <s v="SMS"/>
    <s v="SMS"/>
    <b v="1"/>
    <s v="Yes"/>
    <s v="Running"/>
    <x v="1"/>
    <s v="High"/>
    <n v="0.13333333333333333"/>
    <x v="0"/>
    <x v="0"/>
  </r>
  <r>
    <s v="5066-TOHF"/>
    <x v="1"/>
    <n v="16"/>
    <x v="5"/>
    <x v="7"/>
    <n v="1"/>
    <s v="Yes"/>
    <n v="0"/>
    <s v="DE"/>
    <s v="Female"/>
    <s v="Female"/>
    <x v="1"/>
    <s v="No"/>
    <s v="Yes"/>
    <x v="0"/>
    <n v="0"/>
    <x v="0"/>
    <x v="0"/>
    <s v="CREDIT CARD"/>
    <n v="32"/>
    <x v="0"/>
    <n v="32"/>
    <n v="518"/>
    <x v="2"/>
    <x v="19"/>
    <s v="2020-11-04"/>
    <d v="2020-11-04T00:00:00"/>
    <x v="864"/>
    <s v="Bajo"/>
    <s v="Low"/>
    <n v="31.239120021949851"/>
    <x v="7"/>
    <s v="Teléfono"/>
    <s v="Phone"/>
    <b v="1"/>
    <s v="Yes"/>
    <s v="Cooking"/>
    <x v="1"/>
    <s v="Low"/>
    <n v="0.125"/>
    <x v="0"/>
    <x v="1"/>
  </r>
  <r>
    <s v="3043-HJLY"/>
    <x v="1"/>
    <n v="9"/>
    <x v="2"/>
    <x v="4"/>
    <n v="0"/>
    <s v="No"/>
    <n v="19"/>
    <s v="VA"/>
    <s v="Female"/>
    <s v="Female"/>
    <x v="30"/>
    <s v="No"/>
    <s v="Yes"/>
    <x v="0"/>
    <n v="0"/>
    <x v="0"/>
    <x v="0"/>
    <s v="direct debit"/>
    <n v="35"/>
    <x v="1"/>
    <n v="35"/>
    <n v="313"/>
    <x v="2"/>
    <x v="2"/>
    <s v="2022-03-16"/>
    <d v="2022-03-16T00:00:00"/>
    <x v="1087"/>
    <s v="Alto"/>
    <s v="High"/>
    <n v="40.334339859032077"/>
    <x v="5"/>
    <s v="SMS"/>
    <s v="SMS"/>
    <b v="1"/>
    <s v="Yes"/>
    <s v="Gaming"/>
    <x v="1"/>
    <s v="Medium"/>
    <n v="0.33333333333333331"/>
    <x v="0"/>
    <x v="1"/>
  </r>
  <r>
    <s v="5350-TTOS"/>
    <x v="0"/>
    <n v="13"/>
    <x v="0"/>
    <x v="2"/>
    <n v="1"/>
    <s v="Yes"/>
    <n v="0"/>
    <s v="RI"/>
    <s v="Female"/>
    <s v="Female"/>
    <x v="43"/>
    <s v="No"/>
    <s v="No"/>
    <x v="0"/>
    <n v="0"/>
    <x v="1"/>
    <x v="0"/>
    <s v="direct debit"/>
    <n v="24"/>
    <x v="1"/>
    <n v="24"/>
    <n v="320"/>
    <x v="0"/>
    <x v="0"/>
    <s v="2023/01/27"/>
    <d v="2023-01-27T00:00:00"/>
    <x v="205"/>
    <s v="Bajo"/>
    <s v="Low"/>
    <n v="19.774464113558899"/>
    <x v="3"/>
    <s v="Teléfono"/>
    <s v="Phone"/>
    <b v="1"/>
    <s v="Yes"/>
    <s v="Gaming"/>
    <x v="0"/>
    <s v="Medium"/>
    <n v="0.46153846153846156"/>
    <x v="0"/>
    <x v="0"/>
  </r>
  <r>
    <s v="1204-AQXW"/>
    <x v="1"/>
    <n v="7"/>
    <x v="2"/>
    <x v="11"/>
    <n v="1"/>
    <s v="Yes"/>
    <n v="0"/>
    <s v="MD"/>
    <s v="Female"/>
    <s v="Female"/>
    <x v="44"/>
    <s v="No"/>
    <s v="Yes"/>
    <x v="0"/>
    <n v="0"/>
    <x v="0"/>
    <x v="0"/>
    <s v="direct debit"/>
    <n v="51"/>
    <x v="1"/>
    <n v="51"/>
    <n v="370"/>
    <x v="2"/>
    <x v="19"/>
    <s v="2023/11/15"/>
    <d v="2023-11-15T00:00:00"/>
    <x v="8"/>
    <s v="Medio"/>
    <s v="Medium"/>
    <n v="52.279175141946787"/>
    <x v="1"/>
    <s v="Email"/>
    <s v="Email"/>
    <b v="0"/>
    <s v="No"/>
    <s v="Reading"/>
    <x v="1"/>
    <s v="High"/>
    <n v="1.4285714285714286"/>
    <x v="0"/>
    <x v="1"/>
  </r>
  <r>
    <s v="1443-GZHV"/>
    <x v="0"/>
    <n v="34"/>
    <x v="0"/>
    <x v="26"/>
    <n v="1"/>
    <s v="Yes"/>
    <n v="0"/>
    <s v="WV"/>
    <s v="Hombre"/>
    <s v="Male"/>
    <x v="37"/>
    <s v="Yes"/>
    <s v="No"/>
    <x v="1"/>
    <n v="2"/>
    <x v="1"/>
    <x v="0"/>
    <s v="direct debit"/>
    <n v="41"/>
    <x v="1"/>
    <n v="41"/>
    <n v="1409"/>
    <x v="0"/>
    <x v="0"/>
    <s v="2021/05/05"/>
    <d v="2021-05-05T00:00:00"/>
    <x v="1027"/>
    <s v="Medio"/>
    <s v="Medium"/>
    <n v="42.87977765452284"/>
    <x v="5"/>
    <s v="SMS"/>
    <s v="SMS"/>
    <b v="1"/>
    <s v="Yes"/>
    <s v="Reading"/>
    <x v="1"/>
    <s v="Medium"/>
    <n v="8.8235294117647065E-2"/>
    <x v="2"/>
    <x v="2"/>
  </r>
  <r>
    <s v="0282-TNXW"/>
    <x v="0"/>
    <n v="67"/>
    <x v="1"/>
    <x v="6"/>
    <n v="0"/>
    <s v="No"/>
    <n v="0"/>
    <s v="IA"/>
    <s v="Female"/>
    <s v="Female"/>
    <x v="34"/>
    <s v="No"/>
    <s v="Yes"/>
    <x v="0"/>
    <n v="0"/>
    <x v="1"/>
    <x v="2"/>
    <s v="PAPER CHECK"/>
    <n v="22"/>
    <x v="3"/>
    <n v="22"/>
    <n v="1496"/>
    <x v="0"/>
    <x v="0"/>
    <s v="2021-08-08"/>
    <d v="2021-08-08T00:00:00"/>
    <x v="1385"/>
    <s v="Alto"/>
    <s v="High"/>
    <n v="24.90025054694831"/>
    <x v="0"/>
    <s v="Teléfono"/>
    <s v="Phone"/>
    <b v="0"/>
    <s v="No"/>
    <s v="Reading"/>
    <x v="0"/>
    <s v="Low"/>
    <n v="0"/>
    <x v="0"/>
    <x v="1"/>
  </r>
  <r>
    <s v="8830-HFEO"/>
    <x v="0"/>
    <n v="45"/>
    <x v="1"/>
    <x v="4"/>
    <n v="1"/>
    <s v="Yes"/>
    <n v="0"/>
    <s v="GA"/>
    <s v="Female"/>
    <s v="Female"/>
    <x v="13"/>
    <s v="No"/>
    <s v="No"/>
    <x v="0"/>
    <n v="0"/>
    <x v="1"/>
    <x v="2"/>
    <s v="PAPER CHECK"/>
    <n v="28"/>
    <x v="3"/>
    <n v="28"/>
    <n v="1253"/>
    <x v="0"/>
    <x v="0"/>
    <s v="2022/08/09"/>
    <d v="2022-08-09T00:00:00"/>
    <x v="1344"/>
    <s v="Bajo"/>
    <s v="Low"/>
    <n v="26.920043100471769"/>
    <x v="6"/>
    <s v="SMS"/>
    <s v="SMS"/>
    <b v="0"/>
    <s v="No"/>
    <s v="Running"/>
    <x v="0"/>
    <s v="High"/>
    <n v="0.17777777777777778"/>
    <x v="0"/>
    <x v="0"/>
  </r>
  <r>
    <s v="4852-YKDI"/>
    <x v="0"/>
    <n v="48"/>
    <x v="1"/>
    <x v="9"/>
    <n v="0"/>
    <s v="No"/>
    <n v="75"/>
    <s v="GA"/>
    <s v="Female"/>
    <s v="Female"/>
    <x v="1"/>
    <s v="No"/>
    <s v="Yes"/>
    <x v="0"/>
    <n v="0"/>
    <x v="1"/>
    <x v="0"/>
    <s v="direct debit"/>
    <n v="42"/>
    <x v="1"/>
    <n v="42"/>
    <n v="2007"/>
    <x v="0"/>
    <x v="0"/>
    <s v="2023/02/12"/>
    <d v="2023-02-12T00:00:00"/>
    <x v="286"/>
    <s v="Alto"/>
    <s v="High"/>
    <n v="40.456637209044018"/>
    <x v="8"/>
    <s v="Teléfono"/>
    <s v="Phone"/>
    <b v="0"/>
    <s v="No"/>
    <s v="Reading"/>
    <x v="1"/>
    <s v="High"/>
    <n v="0.1875"/>
    <x v="0"/>
    <x v="1"/>
  </r>
  <r>
    <s v="5733-ETKZ"/>
    <x v="0"/>
    <n v="18"/>
    <x v="1"/>
    <x v="13"/>
    <n v="1"/>
    <s v="Yes"/>
    <n v="0"/>
    <s v="AZ"/>
    <s v="Hombre"/>
    <s v="Male"/>
    <x v="33"/>
    <s v="Yes"/>
    <s v="No"/>
    <x v="0"/>
    <n v="0"/>
    <x v="0"/>
    <x v="0"/>
    <s v="direct debit"/>
    <n v="46"/>
    <x v="1"/>
    <n v="46"/>
    <n v="844"/>
    <x v="0"/>
    <x v="0"/>
    <s v="2022/09/25"/>
    <d v="2022-09-25T00:00:00"/>
    <x v="718"/>
    <s v="Alto"/>
    <s v="High"/>
    <n v="51.55878802305611"/>
    <x v="4"/>
    <s v="Email"/>
    <s v="Email"/>
    <b v="0"/>
    <s v="No"/>
    <s v="Cooking"/>
    <x v="1"/>
    <s v="Low"/>
    <n v="5.5555555555555552E-2"/>
    <x v="0"/>
    <x v="2"/>
  </r>
  <r>
    <s v="9047-UREN"/>
    <x v="0"/>
    <n v="53"/>
    <x v="2"/>
    <x v="1"/>
    <n v="1"/>
    <s v="Yes"/>
    <n v="0"/>
    <s v="KY"/>
    <s v="Hombre"/>
    <s v="Male"/>
    <x v="25"/>
    <s v="No"/>
    <s v="No"/>
    <x v="0"/>
    <n v="0"/>
    <x v="0"/>
    <x v="2"/>
    <s v="direct debit"/>
    <n v="21"/>
    <x v="1"/>
    <n v="21"/>
    <n v="1115"/>
    <x v="0"/>
    <x v="0"/>
    <s v="2020/08/21"/>
    <d v="2020-08-21T00:00:00"/>
    <x v="681"/>
    <s v="Bajo"/>
    <s v="Low"/>
    <n v="23.123860545221799"/>
    <x v="9"/>
    <s v="SMS"/>
    <s v="SMS"/>
    <b v="1"/>
    <s v="Yes"/>
    <s v="Cooking"/>
    <x v="0"/>
    <s v="Medium"/>
    <n v="9.4339622641509441E-2"/>
    <x v="0"/>
    <x v="0"/>
  </r>
  <r>
    <s v="3423-EQRP"/>
    <x v="0"/>
    <n v="10"/>
    <x v="1"/>
    <x v="0"/>
    <n v="0"/>
    <s v="No"/>
    <n v="0"/>
    <s v="CO"/>
    <s v="Hombre"/>
    <s v="Male"/>
    <x v="31"/>
    <s v="No"/>
    <s v="No"/>
    <x v="0"/>
    <n v="0"/>
    <x v="0"/>
    <x v="1"/>
    <s v="direct debit"/>
    <n v="13"/>
    <x v="1"/>
    <n v="13"/>
    <n v="128"/>
    <x v="0"/>
    <x v="0"/>
    <s v="2023/02/04"/>
    <d v="2023-02-04T00:00:00"/>
    <x v="1109"/>
    <s v="Medio"/>
    <s v="Medium"/>
    <n v="15.249804045662559"/>
    <x v="3"/>
    <s v="Teléfono"/>
    <s v="Phone"/>
    <b v="0"/>
    <s v="No"/>
    <s v="Cooking"/>
    <x v="0"/>
    <s v="Medium"/>
    <n v="0.6"/>
    <x v="0"/>
    <x v="0"/>
  </r>
  <r>
    <s v="8581-DVLB"/>
    <x v="0"/>
    <n v="8"/>
    <x v="0"/>
    <x v="16"/>
    <n v="1"/>
    <s v="Yes"/>
    <n v="0"/>
    <s v="WI"/>
    <s v="Hombre"/>
    <s v="Male"/>
    <x v="57"/>
    <s v="Yes"/>
    <s v="No"/>
    <x v="0"/>
    <n v="0"/>
    <x v="0"/>
    <x v="0"/>
    <s v="direct debit"/>
    <n v="24"/>
    <x v="1"/>
    <n v="24"/>
    <n v="191"/>
    <x v="0"/>
    <x v="0"/>
    <s v="2023/06/14"/>
    <d v="2023-06-14T00:00:00"/>
    <x v="1346"/>
    <s v="Bajo"/>
    <s v="Low"/>
    <n v="25.069603244564629"/>
    <x v="2"/>
    <s v="SMS"/>
    <s v="SMS"/>
    <b v="0"/>
    <s v="No"/>
    <s v="Cooking"/>
    <x v="0"/>
    <s v="Medium"/>
    <n v="0.5"/>
    <x v="0"/>
    <x v="2"/>
  </r>
  <r>
    <s v="6235-AHCT"/>
    <x v="0"/>
    <n v="34"/>
    <x v="1"/>
    <x v="9"/>
    <n v="1"/>
    <s v="Yes"/>
    <n v="0"/>
    <s v="AL"/>
    <s v="Female"/>
    <s v="Female"/>
    <x v="52"/>
    <s v="No"/>
    <s v="Yes"/>
    <x v="0"/>
    <n v="0"/>
    <x v="0"/>
    <x v="2"/>
    <s v="direct debit"/>
    <n v="31"/>
    <x v="1"/>
    <n v="31"/>
    <n v="1032"/>
    <x v="0"/>
    <x v="0"/>
    <s v="2023/11/28"/>
    <d v="2023-11-28T00:00:00"/>
    <x v="461"/>
    <s v="Alto"/>
    <s v="High"/>
    <n v="34.505916953102329"/>
    <x v="1"/>
    <s v="Teléfono"/>
    <s v="Phone"/>
    <b v="0"/>
    <s v="No"/>
    <s v="Gaming"/>
    <x v="1"/>
    <s v="High"/>
    <n v="0.29411764705882354"/>
    <x v="0"/>
    <x v="1"/>
  </r>
  <r>
    <s v="6562-DFTO"/>
    <x v="0"/>
    <n v="34"/>
    <x v="1"/>
    <x v="0"/>
    <n v="0"/>
    <s v="No"/>
    <n v="0"/>
    <s v="WV"/>
    <s v="Female"/>
    <s v="Female"/>
    <x v="10"/>
    <s v="No"/>
    <s v="No"/>
    <x v="0"/>
    <n v="0"/>
    <x v="0"/>
    <x v="1"/>
    <s v="CREDIT CARD"/>
    <n v="8"/>
    <x v="0"/>
    <n v="8"/>
    <n v="284"/>
    <x v="0"/>
    <x v="0"/>
    <s v="2020-06-03"/>
    <d v="2020-06-03T00:00:00"/>
    <x v="1277"/>
    <s v="Alto"/>
    <s v="High"/>
    <n v="8.5610674839093903"/>
    <x v="10"/>
    <s v="Email"/>
    <s v="Email"/>
    <b v="1"/>
    <s v="Yes"/>
    <s v="Reading"/>
    <x v="0"/>
    <s v="Medium"/>
    <n v="0.20588235294117646"/>
    <x v="0"/>
    <x v="0"/>
  </r>
  <r>
    <s v="9660-TURB"/>
    <x v="1"/>
    <n v="3"/>
    <x v="5"/>
    <x v="13"/>
    <n v="1"/>
    <s v="Yes"/>
    <n v="0"/>
    <s v="IA"/>
    <s v="Female"/>
    <s v="Female"/>
    <x v="30"/>
    <s v="No"/>
    <s v="Yes"/>
    <x v="0"/>
    <n v="0"/>
    <x v="0"/>
    <x v="0"/>
    <s v="direct debit"/>
    <n v="28"/>
    <x v="1"/>
    <n v="28"/>
    <n v="93"/>
    <x v="1"/>
    <x v="8"/>
    <s v="2020-10-05"/>
    <d v="2020-10-05T00:00:00"/>
    <x v="729"/>
    <s v="Medio"/>
    <s v="Medium"/>
    <n v="26.36564273833989"/>
    <x v="4"/>
    <s v="Teléfono"/>
    <s v="Phone"/>
    <b v="1"/>
    <s v="Yes"/>
    <s v="Reading"/>
    <x v="0"/>
    <s v="Low"/>
    <n v="0.33333333333333331"/>
    <x v="0"/>
    <x v="1"/>
  </r>
  <r>
    <s v="7185-IZQG"/>
    <x v="0"/>
    <n v="42"/>
    <x v="1"/>
    <x v="5"/>
    <n v="1"/>
    <s v="Yes"/>
    <n v="0"/>
    <s v="NJ"/>
    <s v="Hombre"/>
    <s v="Male"/>
    <x v="29"/>
    <s v="No"/>
    <s v="Yes"/>
    <x v="0"/>
    <n v="0"/>
    <x v="0"/>
    <x v="1"/>
    <s v="direct debit"/>
    <n v="54"/>
    <x v="1"/>
    <n v="54"/>
    <n v="2252"/>
    <x v="0"/>
    <x v="0"/>
    <s v="2021/08/20"/>
    <d v="2021-08-20T00:00:00"/>
    <x v="1279"/>
    <s v="Alto"/>
    <s v="High"/>
    <n v="46.960867141353667"/>
    <x v="4"/>
    <s v="SMS"/>
    <s v="SMS"/>
    <b v="1"/>
    <s v="Yes"/>
    <s v="Reading"/>
    <x v="1"/>
    <s v="Low"/>
    <n v="2.3809523809523808E-2"/>
    <x v="0"/>
    <x v="1"/>
  </r>
  <r>
    <s v="1127-YGZG"/>
    <x v="0"/>
    <n v="62"/>
    <x v="0"/>
    <x v="16"/>
    <n v="0"/>
    <s v="No"/>
    <n v="62"/>
    <s v="NH"/>
    <s v="Female"/>
    <s v="Female"/>
    <x v="55"/>
    <s v="No"/>
    <s v="No"/>
    <x v="1"/>
    <n v="4"/>
    <x v="0"/>
    <x v="2"/>
    <s v="direct debit"/>
    <n v="15"/>
    <x v="1"/>
    <n v="15"/>
    <n v="934"/>
    <x v="0"/>
    <x v="0"/>
    <s v="2021/01/28"/>
    <d v="2021-01-28T00:00:00"/>
    <x v="185"/>
    <s v="Alto"/>
    <s v="High"/>
    <n v="16.49750489930102"/>
    <x v="1"/>
    <s v="Email"/>
    <s v="Email"/>
    <b v="0"/>
    <s v="No"/>
    <s v="Running"/>
    <x v="0"/>
    <s v="High"/>
    <n v="0.16129032258064516"/>
    <x v="0"/>
    <x v="0"/>
  </r>
  <r>
    <s v="0777-WZPC"/>
    <x v="0"/>
    <n v="32"/>
    <x v="1"/>
    <x v="4"/>
    <n v="1"/>
    <s v="Yes"/>
    <n v="0"/>
    <s v="VT"/>
    <s v="Female"/>
    <s v="Female"/>
    <x v="27"/>
    <s v="No"/>
    <s v="Yes"/>
    <x v="0"/>
    <n v="0"/>
    <x v="0"/>
    <x v="2"/>
    <s v="direct debit"/>
    <n v="49"/>
    <x v="1"/>
    <n v="49"/>
    <n v="1547"/>
    <x v="0"/>
    <x v="0"/>
    <s v="2022-11-06"/>
    <d v="2022-11-06T00:00:00"/>
    <x v="365"/>
    <s v="Bajo"/>
    <s v="Low"/>
    <n v="56.869903018816338"/>
    <x v="8"/>
    <s v="SMS"/>
    <s v="SMS"/>
    <b v="0"/>
    <s v="No"/>
    <s v="Gaming"/>
    <x v="1"/>
    <s v="High"/>
    <n v="0.28125"/>
    <x v="0"/>
    <x v="1"/>
  </r>
  <r>
    <s v="1176-LAIK"/>
    <x v="0"/>
    <n v="12"/>
    <x v="1"/>
    <x v="3"/>
    <n v="1"/>
    <s v="Yes"/>
    <n v="0"/>
    <s v="NY"/>
    <s v="Hombre"/>
    <s v="Male"/>
    <x v="24"/>
    <s v="No"/>
    <s v="No"/>
    <x v="0"/>
    <n v="0"/>
    <x v="0"/>
    <x v="0"/>
    <s v="direct debit"/>
    <n v="19"/>
    <x v="1"/>
    <n v="19"/>
    <n v="230"/>
    <x v="0"/>
    <x v="0"/>
    <s v="2022/06/10"/>
    <d v="2022-06-10T00:00:00"/>
    <x v="362"/>
    <s v="Alto"/>
    <s v="High"/>
    <n v="18.80908654373237"/>
    <x v="0"/>
    <s v="Teléfono"/>
    <s v="Phone"/>
    <b v="0"/>
    <s v="No"/>
    <s v="Gaming"/>
    <x v="0"/>
    <s v="Low"/>
    <n v="0"/>
    <x v="0"/>
    <x v="0"/>
  </r>
  <r>
    <s v="2815-LILY"/>
    <x v="0"/>
    <n v="20"/>
    <x v="1"/>
    <x v="7"/>
    <n v="1"/>
    <s v="Yes"/>
    <n v="0"/>
    <s v="WY"/>
    <s v="Hombre"/>
    <s v="Male"/>
    <x v="17"/>
    <s v="No"/>
    <s v="No"/>
    <x v="0"/>
    <n v="0"/>
    <x v="1"/>
    <x v="0"/>
    <s v="CREDIT CARD"/>
    <n v="35"/>
    <x v="0"/>
    <n v="35"/>
    <n v="682"/>
    <x v="0"/>
    <x v="0"/>
    <s v="2020-04-14"/>
    <d v="2020-04-14T00:00:00"/>
    <x v="362"/>
    <s v="Alto"/>
    <s v="High"/>
    <n v="37.29621363272291"/>
    <x v="10"/>
    <s v="Email"/>
    <s v="Email"/>
    <b v="1"/>
    <s v="Yes"/>
    <s v="Reading"/>
    <x v="1"/>
    <s v="Medium"/>
    <n v="0.35"/>
    <x v="0"/>
    <x v="0"/>
  </r>
  <r>
    <s v="4048-QJBR"/>
    <x v="0"/>
    <n v="62"/>
    <x v="1"/>
    <x v="1"/>
    <n v="1"/>
    <s v="Yes"/>
    <n v="0"/>
    <s v="WI"/>
    <s v="Hombre"/>
    <s v="Male"/>
    <x v="31"/>
    <s v="No"/>
    <s v="No"/>
    <x v="1"/>
    <n v="2"/>
    <x v="0"/>
    <x v="1"/>
    <s v="direct debit"/>
    <n v="43"/>
    <x v="1"/>
    <n v="43"/>
    <n v="2692"/>
    <x v="0"/>
    <x v="0"/>
    <s v="2022-09-02"/>
    <d v="2022-09-02T00:00:00"/>
    <x v="878"/>
    <s v="Medio"/>
    <s v="Medium"/>
    <n v="44.845873305049842"/>
    <x v="4"/>
    <s v="Teléfono"/>
    <s v="Phone"/>
    <b v="1"/>
    <s v="Yes"/>
    <s v="Running"/>
    <x v="1"/>
    <s v="Low"/>
    <n v="1.6129032258064516E-2"/>
    <x v="0"/>
    <x v="0"/>
  </r>
  <r>
    <s v="9753-CTYE"/>
    <x v="0"/>
    <n v="67"/>
    <x v="1"/>
    <x v="0"/>
    <n v="0"/>
    <s v="No"/>
    <n v="0"/>
    <s v="OH"/>
    <s v="Female"/>
    <s v="Female"/>
    <x v="47"/>
    <s v="Yes"/>
    <s v="No"/>
    <x v="0"/>
    <n v="0"/>
    <x v="0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Gaming"/>
    <x v="0"/>
    <s v="Medium"/>
    <n v="8.9552238805970144E-2"/>
    <x v="0"/>
    <x v="2"/>
  </r>
  <r>
    <s v="2660-UXEB"/>
    <x v="0"/>
    <n v="4"/>
    <x v="1"/>
    <x v="0"/>
    <n v="0"/>
    <s v="No"/>
    <n v="0"/>
    <s v="NE"/>
    <s v="Female"/>
    <s v="Female"/>
    <x v="33"/>
    <s v="Yes"/>
    <s v="No"/>
    <x v="0"/>
    <n v="0"/>
    <x v="0"/>
    <x v="0"/>
    <s v="CREDIT CARD"/>
    <n v="16"/>
    <x v="0"/>
    <n v="16"/>
    <n v="57"/>
    <x v="0"/>
    <x v="0"/>
    <s v="2022-07-26"/>
    <d v="2022-07-26T00:00:00"/>
    <x v="354"/>
    <s v="Bajo"/>
    <s v="Low"/>
    <n v="15.321518378664191"/>
    <x v="1"/>
    <s v="Email"/>
    <s v="Email"/>
    <b v="1"/>
    <s v="Yes"/>
    <s v="Running"/>
    <x v="0"/>
    <s v="High"/>
    <n v="2.5"/>
    <x v="0"/>
    <x v="2"/>
  </r>
  <r>
    <s v="8235-ATDB"/>
    <x v="1"/>
    <n v="5"/>
    <x v="3"/>
    <x v="2"/>
    <n v="0"/>
    <s v="No"/>
    <n v="5"/>
    <s v="OH"/>
    <s v="Hombre"/>
    <s v="Male"/>
    <x v="21"/>
    <s v="No"/>
    <s v="No"/>
    <x v="0"/>
    <n v="0"/>
    <x v="1"/>
    <x v="1"/>
    <s v="CREDIT CARD"/>
    <n v="24"/>
    <x v="0"/>
    <n v="24"/>
    <n v="117"/>
    <x v="1"/>
    <x v="6"/>
    <s v="2021/01/22"/>
    <d v="2021-01-22T00:00:00"/>
    <x v="1320"/>
    <s v="Alto"/>
    <s v="High"/>
    <n v="27.287212782690219"/>
    <x v="10"/>
    <s v="SMS"/>
    <s v="SMS"/>
    <b v="1"/>
    <s v="Yes"/>
    <s v="Reading"/>
    <x v="0"/>
    <s v="Medium"/>
    <n v="1.4"/>
    <x v="0"/>
    <x v="0"/>
  </r>
  <r>
    <s v="4308-ZUVQ"/>
    <x v="0"/>
    <n v="54"/>
    <x v="2"/>
    <x v="0"/>
    <n v="0"/>
    <s v="No"/>
    <n v="0"/>
    <s v="FL"/>
    <s v="Hombre"/>
    <s v="Male"/>
    <x v="22"/>
    <s v="Yes"/>
    <s v="No"/>
    <x v="0"/>
    <n v="0"/>
    <x v="0"/>
    <x v="2"/>
    <s v="CREDIT CARD"/>
    <n v="12"/>
    <x v="0"/>
    <n v="12"/>
    <n v="672"/>
    <x v="0"/>
    <x v="0"/>
    <s v="2021-09-11"/>
    <d v="2021-09-11T00:00:00"/>
    <x v="423"/>
    <s v="Bajo"/>
    <s v="Low"/>
    <n v="14.004720416383339"/>
    <x v="5"/>
    <s v="SMS"/>
    <s v="SMS"/>
    <b v="0"/>
    <s v="No"/>
    <s v="Running"/>
    <x v="0"/>
    <s v="Medium"/>
    <n v="5.5555555555555552E-2"/>
    <x v="0"/>
    <x v="2"/>
  </r>
  <r>
    <s v="9027-VUHW"/>
    <x v="0"/>
    <n v="1"/>
    <x v="1"/>
    <x v="1"/>
    <n v="1"/>
    <s v="Yes"/>
    <n v="0"/>
    <s v="NM"/>
    <s v="Hombre"/>
    <s v="Male"/>
    <x v="10"/>
    <s v="No"/>
    <s v="No"/>
    <x v="0"/>
    <n v="0"/>
    <x v="0"/>
    <x v="0"/>
    <s v="CREDIT CARD"/>
    <n v="13"/>
    <x v="0"/>
    <n v="13"/>
    <n v="13"/>
    <x v="0"/>
    <x v="0"/>
    <s v="2022/06/21"/>
    <d v="2022-06-21T00:00:00"/>
    <x v="1386"/>
    <s v="Bajo"/>
    <s v="Low"/>
    <n v="13.39328906666368"/>
    <x v="6"/>
    <s v="Teléfono"/>
    <s v="Phone"/>
    <b v="0"/>
    <s v="No"/>
    <s v="Reading"/>
    <x v="0"/>
    <s v="High"/>
    <n v="8"/>
    <x v="0"/>
    <x v="0"/>
  </r>
  <r>
    <s v="7760-WVHJ"/>
    <x v="0"/>
    <n v="36"/>
    <x v="1"/>
    <x v="25"/>
    <n v="1"/>
    <s v="Yes"/>
    <n v="0"/>
    <s v="VT"/>
    <s v="Hombre"/>
    <s v="Male"/>
    <x v="57"/>
    <s v="Yes"/>
    <s v="No"/>
    <x v="0"/>
    <n v="0"/>
    <x v="0"/>
    <x v="1"/>
    <s v="CREDIT CARD"/>
    <n v="41"/>
    <x v="0"/>
    <n v="41"/>
    <n v="1481"/>
    <x v="0"/>
    <x v="0"/>
    <s v="2022-08-30"/>
    <d v="2022-08-30T00:00:00"/>
    <x v="61"/>
    <s v="Alto"/>
    <s v="High"/>
    <n v="36.337448142820129"/>
    <x v="2"/>
    <s v="Email"/>
    <s v="Email"/>
    <b v="0"/>
    <s v="No"/>
    <s v="Running"/>
    <x v="1"/>
    <s v="Medium"/>
    <n v="0.1111111111111111"/>
    <x v="2"/>
    <x v="2"/>
  </r>
  <r>
    <s v="1574-NWCM"/>
    <x v="0"/>
    <n v="13"/>
    <x v="1"/>
    <x v="0"/>
    <n v="0"/>
    <s v="No"/>
    <n v="0"/>
    <s v="NC"/>
    <s v="Hombre"/>
    <s v="Male"/>
    <x v="13"/>
    <s v="No"/>
    <s v="No"/>
    <x v="0"/>
    <n v="0"/>
    <x v="0"/>
    <x v="2"/>
    <s v="CREDIT CARD"/>
    <n v="7"/>
    <x v="0"/>
    <n v="7"/>
    <n v="101"/>
    <x v="0"/>
    <x v="0"/>
    <s v="2021/06/04"/>
    <d v="2021-06-04T00:00:00"/>
    <x v="112"/>
    <s v="Medio"/>
    <s v="Medium"/>
    <n v="6.004479645079341"/>
    <x v="7"/>
    <s v="Email"/>
    <s v="Email"/>
    <b v="0"/>
    <s v="No"/>
    <s v="Gaming"/>
    <x v="0"/>
    <s v="Low"/>
    <n v="0.15384615384615385"/>
    <x v="0"/>
    <x v="0"/>
  </r>
  <r>
    <s v="2016-GWFF"/>
    <x v="0"/>
    <n v="73"/>
    <x v="0"/>
    <x v="21"/>
    <n v="1"/>
    <s v="Yes"/>
    <n v="0"/>
    <s v="OK"/>
    <s v="Female"/>
    <s v="Female"/>
    <x v="22"/>
    <s v="Yes"/>
    <s v="No"/>
    <x v="0"/>
    <n v="0"/>
    <x v="1"/>
    <x v="2"/>
    <s v="CREDIT CARD"/>
    <n v="46"/>
    <x v="0"/>
    <n v="46"/>
    <n v="3323"/>
    <x v="0"/>
    <x v="0"/>
    <s v="2021-03-17"/>
    <d v="2021-03-17T00:00:00"/>
    <x v="277"/>
    <s v="Medio"/>
    <s v="Medium"/>
    <n v="39.611768182346388"/>
    <x v="2"/>
    <s v="Teléfono"/>
    <s v="Phone"/>
    <b v="0"/>
    <s v="No"/>
    <s v="Cooking"/>
    <x v="1"/>
    <s v="Medium"/>
    <n v="5.4794520547945202E-2"/>
    <x v="2"/>
    <x v="2"/>
  </r>
  <r>
    <s v="5527-MMNM"/>
    <x v="0"/>
    <n v="1"/>
    <x v="1"/>
    <x v="0"/>
    <n v="0"/>
    <s v="No"/>
    <n v="0"/>
    <s v="NC"/>
    <s v="Female"/>
    <s v="Female"/>
    <x v="38"/>
    <s v="No"/>
    <s v="No"/>
    <x v="0"/>
    <n v="0"/>
    <x v="0"/>
    <x v="0"/>
    <s v="CREDIT CARD"/>
    <n v="12"/>
    <x v="0"/>
    <n v="12"/>
    <n v="12"/>
    <x v="0"/>
    <x v="0"/>
    <s v="2020/07/17"/>
    <d v="2020-07-17T00:00:00"/>
    <x v="977"/>
    <s v="Bajo"/>
    <s v="Low"/>
    <n v="10.13001507184468"/>
    <x v="1"/>
    <s v="Teléfono"/>
    <s v="Phone"/>
    <b v="1"/>
    <s v="Yes"/>
    <s v="Cooking"/>
    <x v="0"/>
    <s v="High"/>
    <n v="10"/>
    <x v="0"/>
    <x v="0"/>
  </r>
  <r>
    <s v="9941-PJCK"/>
    <x v="0"/>
    <n v="59"/>
    <x v="2"/>
    <x v="1"/>
    <n v="1"/>
    <s v="Yes"/>
    <n v="0"/>
    <s v="NM"/>
    <s v="Female"/>
    <s v="Female"/>
    <x v="21"/>
    <s v="No"/>
    <s v="No"/>
    <x v="0"/>
    <n v="0"/>
    <x v="1"/>
    <x v="1"/>
    <s v="CREDIT CARD"/>
    <n v="59"/>
    <x v="0"/>
    <n v="59"/>
    <n v="3485"/>
    <x v="0"/>
    <x v="0"/>
    <s v="2023-02-24"/>
    <d v="2023-02-24T00:00:00"/>
    <x v="35"/>
    <s v="Medio"/>
    <s v="Medium"/>
    <n v="60.488521169967747"/>
    <x v="7"/>
    <s v="Email"/>
    <s v="Email"/>
    <b v="1"/>
    <s v="Yes"/>
    <s v="Gaming"/>
    <x v="2"/>
    <s v="Low"/>
    <n v="3.3898305084745763E-2"/>
    <x v="0"/>
    <x v="0"/>
  </r>
  <r>
    <s v="3320-PAOF"/>
    <x v="0"/>
    <n v="61"/>
    <x v="1"/>
    <x v="9"/>
    <n v="1"/>
    <s v="Yes"/>
    <n v="0"/>
    <s v="DC"/>
    <s v="Female"/>
    <s v="Female"/>
    <x v="51"/>
    <s v="No"/>
    <s v="No"/>
    <x v="1"/>
    <n v="4"/>
    <x v="1"/>
    <x v="2"/>
    <s v="CREDIT CARD"/>
    <n v="36"/>
    <x v="0"/>
    <n v="36"/>
    <n v="2177"/>
    <x v="0"/>
    <x v="0"/>
    <s v="2023-11-18"/>
    <d v="2023-11-18T00:00:00"/>
    <x v="1110"/>
    <s v="Medio"/>
    <s v="Medium"/>
    <n v="30.580610911820759"/>
    <x v="8"/>
    <s v="Teléfono"/>
    <s v="Phone"/>
    <b v="0"/>
    <s v="No"/>
    <s v="Reading"/>
    <x v="1"/>
    <s v="High"/>
    <n v="0.14754098360655737"/>
    <x v="0"/>
    <x v="0"/>
  </r>
  <r>
    <s v="9667-BGFY"/>
    <x v="1"/>
    <n v="14"/>
    <x v="4"/>
    <x v="2"/>
    <n v="1"/>
    <s v="Yes"/>
    <n v="0"/>
    <s v="IN"/>
    <s v="Female"/>
    <s v="Female"/>
    <x v="17"/>
    <s v="No"/>
    <s v="No"/>
    <x v="1"/>
    <n v="3"/>
    <x v="0"/>
    <x v="0"/>
    <s v="CREDIT CARD"/>
    <n v="27"/>
    <x v="0"/>
    <n v="27"/>
    <n v="391"/>
    <x v="1"/>
    <x v="12"/>
    <s v="2020-07-31"/>
    <d v="2020-07-31T00:00:00"/>
    <x v="574"/>
    <s v="Alto"/>
    <s v="High"/>
    <n v="29.009566908486711"/>
    <x v="7"/>
    <s v="Teléfono"/>
    <s v="Phone"/>
    <b v="0"/>
    <s v="No"/>
    <s v="Reading"/>
    <x v="0"/>
    <s v="Low"/>
    <n v="0.14285714285714285"/>
    <x v="0"/>
    <x v="0"/>
  </r>
  <r>
    <s v="0037-VSHX"/>
    <x v="0"/>
    <n v="24"/>
    <x v="1"/>
    <x v="35"/>
    <n v="1"/>
    <s v="Yes"/>
    <n v="0"/>
    <s v="NC"/>
    <s v="Hombre"/>
    <s v="Male"/>
    <x v="57"/>
    <s v="Yes"/>
    <s v="No"/>
    <x v="0"/>
    <n v="0"/>
    <x v="0"/>
    <x v="0"/>
    <s v="direct debit"/>
    <n v="63"/>
    <x v="1"/>
    <n v="63"/>
    <n v="1517"/>
    <x v="0"/>
    <x v="0"/>
    <s v="2022-10-06"/>
    <d v="2022-10-06T00:00:00"/>
    <x v="1245"/>
    <s v="Bajo"/>
    <s v="Low"/>
    <n v="57.048752751178668"/>
    <x v="9"/>
    <s v="Teléfono"/>
    <s v="Phone"/>
    <b v="0"/>
    <s v="No"/>
    <s v="Gaming"/>
    <x v="1"/>
    <s v="Medium"/>
    <n v="0.20833333333333334"/>
    <x v="1"/>
    <x v="2"/>
  </r>
  <r>
    <s v="3847-FACM"/>
    <x v="0"/>
    <n v="74"/>
    <x v="1"/>
    <x v="16"/>
    <n v="1"/>
    <s v="Yes"/>
    <n v="0"/>
    <s v="RI"/>
    <s v="Hombre"/>
    <s v="Male"/>
    <x v="17"/>
    <s v="No"/>
    <s v="No"/>
    <x v="1"/>
    <n v="2"/>
    <x v="1"/>
    <x v="2"/>
    <s v="CREDIT CARD"/>
    <n v="36"/>
    <x v="0"/>
    <n v="36"/>
    <n v="2623"/>
    <x v="0"/>
    <x v="0"/>
    <s v="2023-10-17"/>
    <d v="2023-10-17T00:00:00"/>
    <x v="1387"/>
    <s v="Alto"/>
    <s v="High"/>
    <n v="32.248024780482183"/>
    <x v="4"/>
    <s v="SMS"/>
    <s v="SMS"/>
    <b v="1"/>
    <s v="Yes"/>
    <s v="Reading"/>
    <x v="1"/>
    <s v="Low"/>
    <n v="1.3513513513513514E-2"/>
    <x v="0"/>
    <x v="0"/>
  </r>
  <r>
    <s v="5829-MBCR"/>
    <x v="0"/>
    <n v="34"/>
    <x v="1"/>
    <x v="16"/>
    <n v="1"/>
    <s v="Yes"/>
    <n v="0"/>
    <s v="PA"/>
    <s v="Female"/>
    <s v="Female"/>
    <x v="40"/>
    <s v="Yes"/>
    <s v="No"/>
    <x v="1"/>
    <n v="2"/>
    <x v="1"/>
    <x v="2"/>
    <s v="CREDIT CARD"/>
    <n v="48"/>
    <x v="0"/>
    <n v="48"/>
    <n v="1640"/>
    <x v="0"/>
    <x v="0"/>
    <s v="2020-03-22"/>
    <d v="2020-03-22T00:00:00"/>
    <x v="279"/>
    <s v="Alto"/>
    <s v="High"/>
    <n v="56.84868280863494"/>
    <x v="7"/>
    <s v="SMS"/>
    <s v="SMS"/>
    <b v="1"/>
    <s v="Yes"/>
    <s v="Gaming"/>
    <x v="1"/>
    <s v="Low"/>
    <n v="5.8823529411764705E-2"/>
    <x v="0"/>
    <x v="2"/>
  </r>
  <r>
    <s v="3322-CGMZ"/>
    <x v="0"/>
    <n v="3"/>
    <x v="0"/>
    <x v="12"/>
    <n v="1"/>
    <s v="Yes"/>
    <n v="0"/>
    <s v="AZ"/>
    <s v="Hombre"/>
    <s v="Male"/>
    <x v="51"/>
    <s v="No"/>
    <s v="No"/>
    <x v="0"/>
    <n v="0"/>
    <x v="1"/>
    <x v="0"/>
    <s v="direct debit"/>
    <n v="70"/>
    <x v="1"/>
    <n v="70"/>
    <n v="206"/>
    <x v="0"/>
    <x v="0"/>
    <s v="2021/11/04"/>
    <d v="2021-11-04T00:00:00"/>
    <x v="832"/>
    <s v="Medio"/>
    <s v="Medium"/>
    <n v="78.611736286202756"/>
    <x v="4"/>
    <s v="Email"/>
    <s v="Email"/>
    <b v="1"/>
    <s v="Yes"/>
    <s v="Reading"/>
    <x v="2"/>
    <s v="Low"/>
    <n v="0.33333333333333331"/>
    <x v="0"/>
    <x v="0"/>
  </r>
  <r>
    <s v="2821-GFNX"/>
    <x v="0"/>
    <n v="52"/>
    <x v="0"/>
    <x v="9"/>
    <n v="1"/>
    <s v="Yes"/>
    <n v="0"/>
    <s v="MD"/>
    <s v="Hombre"/>
    <s v="Male"/>
    <x v="39"/>
    <s v="No"/>
    <s v="No"/>
    <x v="0"/>
    <n v="0"/>
    <x v="0"/>
    <x v="1"/>
    <s v="direct debit"/>
    <n v="49"/>
    <x v="1"/>
    <n v="49"/>
    <n v="2538"/>
    <x v="0"/>
    <x v="0"/>
    <s v="2021/07/22"/>
    <d v="2021-07-22T00:00:00"/>
    <x v="252"/>
    <s v="Bajo"/>
    <s v="Low"/>
    <n v="51.958137723357758"/>
    <x v="3"/>
    <s v="SMS"/>
    <s v="SMS"/>
    <b v="1"/>
    <s v="Yes"/>
    <s v="Reading"/>
    <x v="1"/>
    <s v="Medium"/>
    <n v="0.11538461538461539"/>
    <x v="0"/>
    <x v="0"/>
  </r>
  <r>
    <s v="3382-KXJD"/>
    <x v="1"/>
    <n v="31"/>
    <x v="1"/>
    <x v="6"/>
    <n v="1"/>
    <s v="Yes"/>
    <n v="0"/>
    <s v="AL"/>
    <s v="Female"/>
    <s v="Female"/>
    <x v="33"/>
    <s v="Yes"/>
    <s v="No"/>
    <x v="0"/>
    <n v="0"/>
    <x v="0"/>
    <x v="0"/>
    <s v="direct debit"/>
    <n v="35"/>
    <x v="1"/>
    <n v="35"/>
    <n v="1088"/>
    <x v="5"/>
    <x v="4"/>
    <s v="2023-12-02"/>
    <d v="2023-12-02T00:00:00"/>
    <x v="385"/>
    <s v="Medio"/>
    <s v="Medium"/>
    <n v="36.433373443876917"/>
    <x v="2"/>
    <s v="Teléfono"/>
    <s v="Phone"/>
    <b v="1"/>
    <s v="Yes"/>
    <s v="Gaming"/>
    <x v="1"/>
    <s v="Medium"/>
    <n v="0.12903225806451613"/>
    <x v="0"/>
    <x v="2"/>
  </r>
  <r>
    <s v="2357-LIDH"/>
    <x v="0"/>
    <n v="33"/>
    <x v="0"/>
    <x v="0"/>
    <n v="0"/>
    <s v="No"/>
    <n v="0"/>
    <s v="MI"/>
    <s v="Hombre"/>
    <s v="Male"/>
    <x v="30"/>
    <s v="No"/>
    <s v="Yes"/>
    <x v="1"/>
    <n v="2"/>
    <x v="0"/>
    <x v="1"/>
    <s v="direct debit"/>
    <n v="7"/>
    <x v="1"/>
    <n v="7"/>
    <n v="239"/>
    <x v="0"/>
    <x v="0"/>
    <s v="2023-11-23"/>
    <d v="2023-11-23T00:00:00"/>
    <x v="926"/>
    <s v="Alto"/>
    <s v="High"/>
    <n v="8.1240721263407334"/>
    <x v="1"/>
    <s v="Email"/>
    <s v="Email"/>
    <b v="0"/>
    <s v="No"/>
    <s v="Running"/>
    <x v="0"/>
    <s v="High"/>
    <n v="0.30303030303030304"/>
    <x v="0"/>
    <x v="1"/>
  </r>
  <r>
    <s v="0575-JMFF"/>
    <x v="0"/>
    <n v="64"/>
    <x v="1"/>
    <x v="0"/>
    <n v="0"/>
    <s v="No"/>
    <n v="0"/>
    <s v="HI"/>
    <s v="Female"/>
    <s v="Female"/>
    <x v="5"/>
    <s v="No"/>
    <s v="No"/>
    <x v="1"/>
    <n v="2"/>
    <x v="0"/>
    <x v="1"/>
    <s v="CREDIT CARD"/>
    <n v="7"/>
    <x v="0"/>
    <n v="7"/>
    <n v="446"/>
    <x v="0"/>
    <x v="0"/>
    <s v="2023/01/14"/>
    <d v="2023-01-14T00:00:00"/>
    <x v="65"/>
    <s v="Alto"/>
    <s v="High"/>
    <n v="6.0518948200186804"/>
    <x v="9"/>
    <s v="Teléfono"/>
    <s v="Phone"/>
    <b v="0"/>
    <s v="No"/>
    <s v="Running"/>
    <x v="0"/>
    <s v="Medium"/>
    <n v="7.8125E-2"/>
    <x v="0"/>
    <x v="0"/>
  </r>
  <r>
    <s v="9631-VWMP"/>
    <x v="0"/>
    <n v="17"/>
    <x v="1"/>
    <x v="13"/>
    <n v="0"/>
    <s v="No"/>
    <n v="35"/>
    <s v="VT"/>
    <s v="Female"/>
    <s v="Female"/>
    <x v="63"/>
    <s v="No"/>
    <s v="Yes"/>
    <x v="0"/>
    <n v="0"/>
    <x v="1"/>
    <x v="2"/>
    <s v="direct debit"/>
    <n v="43"/>
    <x v="1"/>
    <n v="43"/>
    <n v="735"/>
    <x v="0"/>
    <x v="0"/>
    <s v="2021-12-24"/>
    <d v="2021-12-24T00:00:00"/>
    <x v="147"/>
    <s v="Medio"/>
    <s v="Medium"/>
    <n v="50.258446868247333"/>
    <x v="1"/>
    <s v="Teléfono"/>
    <s v="Phone"/>
    <b v="0"/>
    <s v="No"/>
    <s v="Running"/>
    <x v="1"/>
    <s v="High"/>
    <n v="0.58823529411764708"/>
    <x v="0"/>
    <x v="1"/>
  </r>
  <r>
    <s v="4128-NYVV"/>
    <x v="0"/>
    <n v="18"/>
    <x v="1"/>
    <x v="1"/>
    <n v="1"/>
    <s v="Yes"/>
    <n v="0"/>
    <s v="MT"/>
    <s v="Hombre"/>
    <s v="Male"/>
    <x v="49"/>
    <s v="No"/>
    <s v="No"/>
    <x v="0"/>
    <n v="0"/>
    <x v="0"/>
    <x v="1"/>
    <s v="CREDIT CARD"/>
    <n v="23"/>
    <x v="0"/>
    <n v="23"/>
    <n v="425"/>
    <x v="0"/>
    <x v="0"/>
    <s v="2022/01/21"/>
    <d v="2022-01-21T00:00:00"/>
    <x v="572"/>
    <s v="Medio"/>
    <s v="Medium"/>
    <n v="22.414445905813441"/>
    <x v="4"/>
    <s v="Email"/>
    <s v="Email"/>
    <b v="0"/>
    <s v="No"/>
    <s v="Reading"/>
    <x v="0"/>
    <s v="Low"/>
    <n v="5.5555555555555552E-2"/>
    <x v="0"/>
    <x v="0"/>
  </r>
  <r>
    <s v="5012-QGEB"/>
    <x v="0"/>
    <n v="23"/>
    <x v="2"/>
    <x v="3"/>
    <n v="1"/>
    <s v="Yes"/>
    <n v="0"/>
    <s v="MO"/>
    <s v="Hombre"/>
    <s v="Male"/>
    <x v="13"/>
    <s v="No"/>
    <s v="No"/>
    <x v="0"/>
    <n v="0"/>
    <x v="1"/>
    <x v="2"/>
    <s v="direct debit"/>
    <n v="21"/>
    <x v="1"/>
    <n v="21"/>
    <n v="489"/>
    <x v="0"/>
    <x v="0"/>
    <s v="2020-09-28"/>
    <d v="2020-09-28T00:00:00"/>
    <x v="883"/>
    <s v="Medio"/>
    <s v="Medium"/>
    <n v="21.846595518511599"/>
    <x v="4"/>
    <s v="SMS"/>
    <s v="SMS"/>
    <b v="1"/>
    <s v="Yes"/>
    <s v="Cooking"/>
    <x v="0"/>
    <s v="Low"/>
    <n v="4.3478260869565216E-2"/>
    <x v="0"/>
    <x v="0"/>
  </r>
  <r>
    <s v="3035-PIXU"/>
    <x v="0"/>
    <n v="54"/>
    <x v="1"/>
    <x v="0"/>
    <n v="0"/>
    <s v="No"/>
    <n v="0"/>
    <s v="AR"/>
    <s v="Female"/>
    <s v="Female"/>
    <x v="24"/>
    <s v="No"/>
    <s v="No"/>
    <x v="1"/>
    <n v="6"/>
    <x v="0"/>
    <x v="2"/>
    <s v="CREDIT CARD"/>
    <n v="10"/>
    <x v="0"/>
    <n v="10"/>
    <n v="555"/>
    <x v="0"/>
    <x v="0"/>
    <s v="2020-04-11"/>
    <d v="2020-04-11T00:00:00"/>
    <x v="812"/>
    <s v="Bajo"/>
    <s v="Low"/>
    <n v="10.20724062890263"/>
    <x v="7"/>
    <s v="SMS"/>
    <s v="SMS"/>
    <b v="0"/>
    <s v="No"/>
    <s v="Reading"/>
    <x v="0"/>
    <s v="Low"/>
    <n v="3.7037037037037035E-2"/>
    <x v="0"/>
    <x v="0"/>
  </r>
  <r>
    <s v="3218-MOPK"/>
    <x v="1"/>
    <n v="11"/>
    <x v="5"/>
    <x v="21"/>
    <n v="1"/>
    <s v="Yes"/>
    <n v="0"/>
    <s v="RI"/>
    <s v="Hombre"/>
    <s v="Male"/>
    <x v="16"/>
    <s v="No"/>
    <s v="No"/>
    <x v="0"/>
    <n v="0"/>
    <x v="0"/>
    <x v="0"/>
    <s v="CREDIT CARD"/>
    <n v="35"/>
    <x v="0"/>
    <n v="35"/>
    <n v="385"/>
    <x v="3"/>
    <x v="7"/>
    <s v="2022-10-03"/>
    <d v="2022-10-03T00:00:00"/>
    <x v="296"/>
    <s v="Alto"/>
    <s v="High"/>
    <n v="31.39941776294808"/>
    <x v="1"/>
    <s v="Teléfono"/>
    <s v="Phone"/>
    <b v="0"/>
    <s v="No"/>
    <s v="Gaming"/>
    <x v="1"/>
    <s v="High"/>
    <n v="0.90909090909090906"/>
    <x v="2"/>
    <x v="0"/>
  </r>
  <r>
    <s v="6236-FNFH"/>
    <x v="1"/>
    <n v="2"/>
    <x v="1"/>
    <x v="11"/>
    <n v="1"/>
    <s v="Yes"/>
    <n v="0"/>
    <s v="NJ"/>
    <s v="Female"/>
    <s v="Female"/>
    <x v="43"/>
    <s v="No"/>
    <s v="No"/>
    <x v="0"/>
    <n v="0"/>
    <x v="0"/>
    <x v="0"/>
    <s v="direct debit"/>
    <n v="39"/>
    <x v="1"/>
    <n v="39"/>
    <n v="82"/>
    <x v="2"/>
    <x v="15"/>
    <s v="2021-05-18"/>
    <d v="2021-05-18T00:00:00"/>
    <x v="1345"/>
    <s v="Bajo"/>
    <s v="Low"/>
    <n v="34.071834323388543"/>
    <x v="8"/>
    <s v="Email"/>
    <s v="Email"/>
    <b v="1"/>
    <s v="Yes"/>
    <s v="Reading"/>
    <x v="1"/>
    <s v="High"/>
    <n v="4.5"/>
    <x v="0"/>
    <x v="0"/>
  </r>
  <r>
    <s v="5644-CAZV"/>
    <x v="1"/>
    <n v="1"/>
    <x v="4"/>
    <x v="3"/>
    <n v="1"/>
    <s v="Yes"/>
    <n v="0"/>
    <s v="ID"/>
    <s v="Female"/>
    <s v="Female"/>
    <x v="31"/>
    <s v="No"/>
    <s v="No"/>
    <x v="0"/>
    <n v="0"/>
    <x v="0"/>
    <x v="0"/>
    <s v="direct debit"/>
    <n v="56"/>
    <x v="1"/>
    <n v="56"/>
    <n v="56"/>
    <x v="1"/>
    <x v="10"/>
    <s v="2021/08/08"/>
    <d v="2021-08-08T00:00:00"/>
    <x v="573"/>
    <s v="Alto"/>
    <s v="High"/>
    <n v="53.331096482502929"/>
    <x v="4"/>
    <s v="SMS"/>
    <s v="SMS"/>
    <b v="0"/>
    <s v="No"/>
    <s v="Gaming"/>
    <x v="1"/>
    <s v="Low"/>
    <n v="1"/>
    <x v="0"/>
    <x v="0"/>
  </r>
  <r>
    <s v="7543-ULUN"/>
    <x v="1"/>
    <n v="39"/>
    <x v="0"/>
    <x v="6"/>
    <n v="1"/>
    <s v="Yes"/>
    <n v="0"/>
    <s v="DC"/>
    <s v="Female"/>
    <s v="Female"/>
    <x v="39"/>
    <s v="No"/>
    <s v="No"/>
    <x v="0"/>
    <n v="0"/>
    <x v="0"/>
    <x v="0"/>
    <s v="CREDIT CARD"/>
    <n v="55"/>
    <x v="0"/>
    <n v="55"/>
    <n v="2135"/>
    <x v="1"/>
    <x v="6"/>
    <s v="2021/12/18"/>
    <d v="2021-12-18T00:00:00"/>
    <x v="425"/>
    <s v="Bajo"/>
    <s v="Low"/>
    <n v="58.278736426623972"/>
    <x v="9"/>
    <s v="SMS"/>
    <s v="SMS"/>
    <b v="1"/>
    <s v="Yes"/>
    <s v="Gaming"/>
    <x v="1"/>
    <s v="Medium"/>
    <n v="0.12820512820512819"/>
    <x v="0"/>
    <x v="0"/>
  </r>
  <r>
    <s v="5440-UMGR"/>
    <x v="0"/>
    <n v="45"/>
    <x v="1"/>
    <x v="19"/>
    <n v="1"/>
    <s v="Yes"/>
    <n v="0"/>
    <s v="WA"/>
    <s v="Female"/>
    <s v="Female"/>
    <x v="28"/>
    <s v="No"/>
    <s v="No"/>
    <x v="0"/>
    <n v="0"/>
    <x v="0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Reading"/>
    <x v="1"/>
    <s v="Medium"/>
    <n v="0.1111111111111111"/>
    <x v="2"/>
    <x v="0"/>
  </r>
  <r>
    <s v="1035-PGWX"/>
    <x v="0"/>
    <n v="29"/>
    <x v="1"/>
    <x v="9"/>
    <n v="1"/>
    <s v="Yes"/>
    <n v="0"/>
    <s v="MD"/>
    <s v="Female"/>
    <s v="Female"/>
    <x v="12"/>
    <s v="No"/>
    <s v="No"/>
    <x v="0"/>
    <n v="0"/>
    <x v="1"/>
    <x v="0"/>
    <s v="direct debit"/>
    <n v="56"/>
    <x v="1"/>
    <n v="56"/>
    <n v="1603"/>
    <x v="0"/>
    <x v="0"/>
    <s v="2023-11-20"/>
    <d v="2023-11-20T00:00:00"/>
    <x v="484"/>
    <s v="Medio"/>
    <s v="Medium"/>
    <n v="63.481812179008152"/>
    <x v="5"/>
    <s v="SMS"/>
    <s v="SMS"/>
    <b v="1"/>
    <s v="Yes"/>
    <s v="Reading"/>
    <x v="2"/>
    <s v="Medium"/>
    <n v="0.10344827586206896"/>
    <x v="0"/>
    <x v="0"/>
  </r>
  <r>
    <s v="1557-JJJV"/>
    <x v="1"/>
    <n v="15"/>
    <x v="0"/>
    <x v="1"/>
    <n v="1"/>
    <s v="Yes"/>
    <n v="0"/>
    <s v="VA"/>
    <s v="Female"/>
    <s v="Female"/>
    <x v="53"/>
    <s v="No"/>
    <s v="Yes"/>
    <x v="0"/>
    <n v="0"/>
    <x v="1"/>
    <x v="0"/>
    <s v="direct debit"/>
    <n v="55"/>
    <x v="1"/>
    <n v="55"/>
    <n v="805"/>
    <x v="2"/>
    <x v="5"/>
    <s v="2021-05-05"/>
    <d v="2021-05-05T00:00:00"/>
    <x v="28"/>
    <s v="Alto"/>
    <s v="High"/>
    <n v="50.514885849675153"/>
    <x v="2"/>
    <s v="SMS"/>
    <s v="SMS"/>
    <b v="0"/>
    <s v="No"/>
    <s v="Running"/>
    <x v="1"/>
    <s v="Medium"/>
    <n v="0.26666666666666666"/>
    <x v="0"/>
    <x v="1"/>
  </r>
  <r>
    <s v="0833-FYWB"/>
    <x v="1"/>
    <n v="17"/>
    <x v="4"/>
    <x v="7"/>
    <n v="1"/>
    <s v="Yes"/>
    <n v="0"/>
    <s v="IN"/>
    <s v="Female"/>
    <s v="Female"/>
    <x v="46"/>
    <s v="No"/>
    <s v="No"/>
    <x v="0"/>
    <n v="0"/>
    <x v="0"/>
    <x v="0"/>
    <s v="direct debit"/>
    <n v="45"/>
    <x v="1"/>
    <n v="45"/>
    <n v="771"/>
    <x v="1"/>
    <x v="12"/>
    <s v="2023-12-07"/>
    <d v="2023-12-07T00:00:00"/>
    <x v="1251"/>
    <s v="Alto"/>
    <s v="High"/>
    <n v="46.132495124458003"/>
    <x v="9"/>
    <s v="Email"/>
    <s v="Email"/>
    <b v="0"/>
    <s v="No"/>
    <s v="Running"/>
    <x v="1"/>
    <s v="Medium"/>
    <n v="0.29411764705882354"/>
    <x v="0"/>
    <x v="0"/>
  </r>
  <r>
    <s v="3897-JWBZ"/>
    <x v="0"/>
    <n v="70"/>
    <x v="1"/>
    <x v="3"/>
    <n v="1"/>
    <s v="Yes"/>
    <n v="0"/>
    <s v="FL"/>
    <s v="Female"/>
    <s v="Female"/>
    <x v="56"/>
    <s v="No"/>
    <s v="Yes"/>
    <x v="0"/>
    <n v="0"/>
    <x v="0"/>
    <x v="2"/>
    <s v="CREDIT CARD"/>
    <n v="45"/>
    <x v="0"/>
    <n v="45"/>
    <n v="3191"/>
    <x v="0"/>
    <x v="0"/>
    <s v="2021-03-29"/>
    <d v="2021-03-29T00:00:00"/>
    <x v="1257"/>
    <s v="Medio"/>
    <s v="Medium"/>
    <n v="47.025256574247948"/>
    <x v="9"/>
    <s v="SMS"/>
    <s v="SMS"/>
    <b v="1"/>
    <s v="Yes"/>
    <s v="Running"/>
    <x v="1"/>
    <s v="Medium"/>
    <n v="7.1428571428571425E-2"/>
    <x v="0"/>
    <x v="1"/>
  </r>
  <r>
    <s v="1075-PABP"/>
    <x v="0"/>
    <n v="61"/>
    <x v="1"/>
    <x v="3"/>
    <n v="1"/>
    <s v="Yes"/>
    <n v="0"/>
    <s v="CA"/>
    <s v="Hombre"/>
    <s v="Male"/>
    <x v="12"/>
    <s v="No"/>
    <s v="No"/>
    <x v="1"/>
    <n v="4"/>
    <x v="1"/>
    <x v="2"/>
    <s v="direct debit"/>
    <n v="24"/>
    <x v="1"/>
    <n v="24"/>
    <n v="1482"/>
    <x v="0"/>
    <x v="0"/>
    <s v="2020/04/11"/>
    <d v="2020-04-11T00:00:00"/>
    <x v="1388"/>
    <s v="Bajo"/>
    <s v="Low"/>
    <n v="24.11421170135187"/>
    <x v="3"/>
    <s v="Email"/>
    <s v="Email"/>
    <b v="0"/>
    <s v="No"/>
    <s v="Cooking"/>
    <x v="0"/>
    <s v="Medium"/>
    <n v="9.8360655737704916E-2"/>
    <x v="0"/>
    <x v="0"/>
  </r>
  <r>
    <s v="9621-SSUW"/>
    <x v="0"/>
    <n v="58"/>
    <x v="2"/>
    <x v="0"/>
    <n v="0"/>
    <s v="No"/>
    <n v="0"/>
    <s v="MA"/>
    <s v="Female"/>
    <s v="Female"/>
    <x v="23"/>
    <s v="No"/>
    <s v="No"/>
    <x v="1"/>
    <n v="2"/>
    <x v="0"/>
    <x v="2"/>
    <s v="CREDIT CARD"/>
    <n v="6"/>
    <x v="0"/>
    <n v="6"/>
    <n v="324"/>
    <x v="0"/>
    <x v="0"/>
    <s v="2022/03/06"/>
    <d v="2022-03-06T00:00:00"/>
    <x v="722"/>
    <s v="Medio"/>
    <s v="Medium"/>
    <n v="5.3537338279331994"/>
    <x v="8"/>
    <s v="Teléfono"/>
    <s v="Phone"/>
    <b v="1"/>
    <s v="Yes"/>
    <s v="Running"/>
    <x v="0"/>
    <s v="High"/>
    <n v="0.15517241379310345"/>
    <x v="0"/>
    <x v="0"/>
  </r>
  <r>
    <s v="3795-BATD"/>
    <x v="1"/>
    <n v="19"/>
    <x v="2"/>
    <x v="12"/>
    <n v="1"/>
    <s v="Yes"/>
    <n v="0"/>
    <s v="DE"/>
    <s v="Hombre"/>
    <s v="Male"/>
    <x v="11"/>
    <s v="No"/>
    <s v="No"/>
    <x v="0"/>
    <n v="0"/>
    <x v="1"/>
    <x v="0"/>
    <s v="CREDIT CARD"/>
    <n v="54"/>
    <x v="0"/>
    <n v="54"/>
    <n v="1002"/>
    <x v="5"/>
    <x v="4"/>
    <s v="2023/09/26"/>
    <d v="2023-09-26T00:00:00"/>
    <x v="699"/>
    <s v="Bajo"/>
    <s v="Low"/>
    <n v="62.764512350286317"/>
    <x v="6"/>
    <s v="SMS"/>
    <s v="SMS"/>
    <b v="1"/>
    <s v="Yes"/>
    <s v="Reading"/>
    <x v="2"/>
    <s v="High"/>
    <n v="0.42105263157894735"/>
    <x v="0"/>
    <x v="0"/>
  </r>
  <r>
    <s v="1208-XZTL"/>
    <x v="1"/>
    <n v="3"/>
    <x v="3"/>
    <x v="20"/>
    <n v="1"/>
    <s v="Yes"/>
    <n v="0"/>
    <s v="NC"/>
    <s v="Hombre"/>
    <s v="Male"/>
    <x v="37"/>
    <s v="Yes"/>
    <s v="No"/>
    <x v="0"/>
    <n v="0"/>
    <x v="0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Reading"/>
    <x v="1"/>
    <s v="High"/>
    <n v="2.6666666666666665"/>
    <x v="2"/>
    <x v="2"/>
  </r>
  <r>
    <s v="4029-PZBQ"/>
    <x v="0"/>
    <n v="13"/>
    <x v="0"/>
    <x v="9"/>
    <n v="1"/>
    <s v="Yes"/>
    <n v="0"/>
    <s v="AL"/>
    <s v="Female"/>
    <s v="Female"/>
    <x v="3"/>
    <s v="No"/>
    <s v="No"/>
    <x v="0"/>
    <n v="0"/>
    <x v="0"/>
    <x v="0"/>
    <s v="direct debit"/>
    <n v="15"/>
    <x v="1"/>
    <n v="15"/>
    <n v="195"/>
    <x v="0"/>
    <x v="0"/>
    <s v="2023-06-30"/>
    <d v="2023-06-30T00:00:00"/>
    <x v="336"/>
    <s v="Alto"/>
    <s v="High"/>
    <n v="12.259210923542639"/>
    <x v="0"/>
    <s v="Email"/>
    <s v="Email"/>
    <b v="0"/>
    <s v="No"/>
    <s v="Reading"/>
    <x v="0"/>
    <s v="Low"/>
    <n v="0"/>
    <x v="0"/>
    <x v="0"/>
  </r>
  <r>
    <s v="3250-UEZC"/>
    <x v="0"/>
    <n v="12"/>
    <x v="1"/>
    <x v="0"/>
    <n v="0"/>
    <s v="No"/>
    <n v="0"/>
    <s v="OH"/>
    <s v="Female"/>
    <s v="Female"/>
    <x v="30"/>
    <s v="No"/>
    <s v="Yes"/>
    <x v="0"/>
    <n v="0"/>
    <x v="0"/>
    <x v="0"/>
    <s v="direct debit"/>
    <n v="8"/>
    <x v="1"/>
    <n v="8"/>
    <n v="91"/>
    <x v="0"/>
    <x v="0"/>
    <s v="2020-01-24"/>
    <d v="2020-01-24T00:00:00"/>
    <x v="1315"/>
    <s v="Alto"/>
    <s v="High"/>
    <n v="7.4415822295392777"/>
    <x v="0"/>
    <s v="SMS"/>
    <s v="SMS"/>
    <b v="0"/>
    <s v="No"/>
    <s v="Gaming"/>
    <x v="0"/>
    <s v="Low"/>
    <n v="0"/>
    <x v="0"/>
    <x v="1"/>
  </r>
  <r>
    <s v="5180-GYOJ"/>
    <x v="0"/>
    <n v="66"/>
    <x v="1"/>
    <x v="4"/>
    <n v="1"/>
    <s v="Yes"/>
    <n v="0"/>
    <s v="LA"/>
    <s v="Hombre"/>
    <s v="Male"/>
    <x v="25"/>
    <s v="No"/>
    <s v="No"/>
    <x v="0"/>
    <n v="0"/>
    <x v="0"/>
    <x v="1"/>
    <s v="CREDIT CARD"/>
    <n v="34"/>
    <x v="0"/>
    <n v="34"/>
    <n v="2271"/>
    <x v="0"/>
    <x v="0"/>
    <s v="2023-12-04"/>
    <d v="2023-12-04T00:00:00"/>
    <x v="47"/>
    <s v="Alto"/>
    <s v="High"/>
    <n v="27.365835061579482"/>
    <x v="2"/>
    <s v="SMS"/>
    <s v="SMS"/>
    <b v="1"/>
    <s v="Yes"/>
    <s v="Cooking"/>
    <x v="0"/>
    <s v="Medium"/>
    <n v="6.0606060606060608E-2"/>
    <x v="0"/>
    <x v="0"/>
  </r>
  <r>
    <s v="9198-EIJD"/>
    <x v="0"/>
    <n v="8"/>
    <x v="1"/>
    <x v="6"/>
    <n v="1"/>
    <s v="Yes"/>
    <n v="0"/>
    <s v="OR"/>
    <s v="Hombre"/>
    <s v="Male"/>
    <x v="22"/>
    <s v="Yes"/>
    <s v="No"/>
    <x v="0"/>
    <n v="0"/>
    <x v="0"/>
    <x v="0"/>
    <s v="direct debit"/>
    <n v="38"/>
    <x v="1"/>
    <n v="38"/>
    <n v="324"/>
    <x v="0"/>
    <x v="0"/>
    <s v="2020/07/12"/>
    <d v="2020-07-12T00:00:00"/>
    <x v="985"/>
    <s v="Medio"/>
    <s v="Medium"/>
    <n v="43.353449080771973"/>
    <x v="0"/>
    <s v="Email"/>
    <s v="Email"/>
    <b v="1"/>
    <s v="Yes"/>
    <s v="Running"/>
    <x v="1"/>
    <s v="Low"/>
    <n v="0"/>
    <x v="0"/>
    <x v="2"/>
  </r>
  <r>
    <s v="7338-QSBA"/>
    <x v="0"/>
    <n v="4"/>
    <x v="0"/>
    <x v="1"/>
    <n v="1"/>
    <s v="Yes"/>
    <n v="0"/>
    <s v="WY"/>
    <s v="Female"/>
    <s v="Female"/>
    <x v="34"/>
    <s v="No"/>
    <s v="Yes"/>
    <x v="0"/>
    <n v="0"/>
    <x v="0"/>
    <x v="0"/>
    <s v="direct debit"/>
    <n v="19"/>
    <x v="1"/>
    <n v="19"/>
    <n v="75"/>
    <x v="0"/>
    <x v="0"/>
    <s v="2020-09-14"/>
    <d v="2020-09-14T00:00:00"/>
    <x v="1379"/>
    <s v="Medio"/>
    <s v="Medium"/>
    <n v="22.164906815882709"/>
    <x v="1"/>
    <s v="Teléfono"/>
    <s v="Phone"/>
    <b v="1"/>
    <s v="Yes"/>
    <s v="Reading"/>
    <x v="0"/>
    <s v="High"/>
    <n v="2.5"/>
    <x v="0"/>
    <x v="1"/>
  </r>
  <r>
    <s v="8265-KAPL"/>
    <x v="1"/>
    <n v="22"/>
    <x v="0"/>
    <x v="16"/>
    <n v="1"/>
    <s v="Yes"/>
    <n v="0"/>
    <s v="NY"/>
    <s v="Female"/>
    <s v="Female"/>
    <x v="33"/>
    <s v="Yes"/>
    <s v="No"/>
    <x v="0"/>
    <n v="0"/>
    <x v="0"/>
    <x v="0"/>
    <s v="direct debit"/>
    <n v="47"/>
    <x v="1"/>
    <n v="47"/>
    <n v="1044"/>
    <x v="2"/>
    <x v="5"/>
    <s v="2022-02-05"/>
    <d v="2022-02-05T00:00:00"/>
    <x v="724"/>
    <s v="Medio"/>
    <s v="Medium"/>
    <n v="46.411457745596273"/>
    <x v="7"/>
    <s v="SMS"/>
    <s v="SMS"/>
    <b v="0"/>
    <s v="No"/>
    <s v="Running"/>
    <x v="1"/>
    <s v="Low"/>
    <n v="9.0909090909090912E-2"/>
    <x v="0"/>
    <x v="2"/>
  </r>
  <r>
    <s v="0555-KKYX"/>
    <x v="0"/>
    <n v="54"/>
    <x v="1"/>
    <x v="0"/>
    <n v="0"/>
    <s v="No"/>
    <n v="0"/>
    <s v="MD"/>
    <s v="Female"/>
    <s v="Female"/>
    <x v="18"/>
    <s v="No"/>
    <s v="No"/>
    <x v="1"/>
    <n v="6"/>
    <x v="0"/>
    <x v="2"/>
    <s v="CREDIT CARD"/>
    <n v="7"/>
    <x v="0"/>
    <n v="7"/>
    <n v="398"/>
    <x v="0"/>
    <x v="0"/>
    <s v="2021/03/12"/>
    <d v="2021-03-12T00:00:00"/>
    <x v="894"/>
    <s v="Medio"/>
    <s v="Medium"/>
    <n v="7.5190262050077408"/>
    <x v="4"/>
    <s v="Teléfono"/>
    <s v="Phone"/>
    <b v="0"/>
    <s v="No"/>
    <s v="Cooking"/>
    <x v="0"/>
    <s v="Low"/>
    <n v="1.8518518518518517E-2"/>
    <x v="0"/>
    <x v="0"/>
  </r>
  <r>
    <s v="2465-SJUY"/>
    <x v="0"/>
    <n v="1"/>
    <x v="1"/>
    <x v="0"/>
    <n v="0"/>
    <s v="No"/>
    <n v="0"/>
    <s v="SC"/>
    <s v="Hombre"/>
    <s v="Male"/>
    <x v="0"/>
    <s v="No"/>
    <s v="No"/>
    <x v="0"/>
    <n v="0"/>
    <x v="0"/>
    <x v="0"/>
    <s v="CREDIT CARD"/>
    <n v="12"/>
    <x v="0"/>
    <n v="12"/>
    <n v="12"/>
    <x v="0"/>
    <x v="0"/>
    <s v="2022/10/03"/>
    <d v="2022-10-03T00:00:00"/>
    <x v="846"/>
    <s v="Bajo"/>
    <s v="Low"/>
    <n v="11.03017029025137"/>
    <x v="8"/>
    <s v="SMS"/>
    <s v="SMS"/>
    <b v="0"/>
    <s v="No"/>
    <s v="Cooking"/>
    <x v="0"/>
    <s v="High"/>
    <n v="9"/>
    <x v="0"/>
    <x v="0"/>
  </r>
  <r>
    <s v="3731-QVCD"/>
    <x v="0"/>
    <n v="39"/>
    <x v="1"/>
    <x v="21"/>
    <n v="0"/>
    <s v="No"/>
    <n v="35"/>
    <s v="ND"/>
    <s v="Female"/>
    <s v="Female"/>
    <x v="20"/>
    <s v="Yes"/>
    <s v="No"/>
    <x v="0"/>
    <n v="0"/>
    <x v="0"/>
    <x v="1"/>
    <s v="direct debit"/>
    <n v="24"/>
    <x v="1"/>
    <n v="24"/>
    <n v="934"/>
    <x v="0"/>
    <x v="0"/>
    <s v="2021/06/25"/>
    <d v="2021-06-25T00:00:00"/>
    <x v="1032"/>
    <s v="Medio"/>
    <s v="Medium"/>
    <n v="19.477859243728791"/>
    <x v="4"/>
    <s v="Email"/>
    <s v="Email"/>
    <b v="0"/>
    <s v="No"/>
    <s v="Cooking"/>
    <x v="0"/>
    <s v="Low"/>
    <n v="2.564102564102564E-2"/>
    <x v="2"/>
    <x v="2"/>
  </r>
  <r>
    <s v="3189-LNYV"/>
    <x v="0"/>
    <n v="42"/>
    <x v="1"/>
    <x v="9"/>
    <n v="1"/>
    <s v="Yes"/>
    <n v="0"/>
    <s v="OH"/>
    <s v="Hombre"/>
    <s v="Male"/>
    <x v="14"/>
    <s v="No"/>
    <s v="No"/>
    <x v="0"/>
    <n v="0"/>
    <x v="1"/>
    <x v="2"/>
    <s v="CREDIT CARD"/>
    <n v="23"/>
    <x v="0"/>
    <n v="23"/>
    <n v="964"/>
    <x v="0"/>
    <x v="0"/>
    <s v="2020/01/30"/>
    <d v="2020-01-30T00:00:00"/>
    <x v="1270"/>
    <s v="Alto"/>
    <s v="High"/>
    <n v="20.68775712859021"/>
    <x v="6"/>
    <s v="Email"/>
    <s v="Email"/>
    <b v="0"/>
    <s v="No"/>
    <s v="Running"/>
    <x v="0"/>
    <s v="High"/>
    <n v="0.19047619047619047"/>
    <x v="0"/>
    <x v="0"/>
  </r>
  <r>
    <s v="2274-MUMX"/>
    <x v="0"/>
    <n v="5"/>
    <x v="2"/>
    <x v="0"/>
    <n v="0"/>
    <s v="No"/>
    <n v="0"/>
    <s v="AL"/>
    <s v="Female"/>
    <s v="Female"/>
    <x v="58"/>
    <s v="No"/>
    <s v="No"/>
    <x v="0"/>
    <n v="0"/>
    <x v="0"/>
    <x v="0"/>
    <s v="direct debit"/>
    <n v="9"/>
    <x v="1"/>
    <n v="9"/>
    <n v="42"/>
    <x v="0"/>
    <x v="0"/>
    <s v="2021/09/01"/>
    <d v="2021-09-01T00:00:00"/>
    <x v="946"/>
    <s v="Alto"/>
    <s v="High"/>
    <n v="8.8215771629725204"/>
    <x v="6"/>
    <s v="SMS"/>
    <s v="SMS"/>
    <b v="0"/>
    <s v="No"/>
    <s v="Running"/>
    <x v="0"/>
    <s v="High"/>
    <n v="1.6"/>
    <x v="0"/>
    <x v="0"/>
  </r>
  <r>
    <s v="3284-AYVZ"/>
    <x v="0"/>
    <n v="14"/>
    <x v="2"/>
    <x v="7"/>
    <n v="1"/>
    <s v="Yes"/>
    <n v="0"/>
    <s v="AR"/>
    <s v="Hombre"/>
    <s v="Male"/>
    <x v="21"/>
    <s v="No"/>
    <s v="No"/>
    <x v="0"/>
    <n v="0"/>
    <x v="0"/>
    <x v="0"/>
    <s v="direct debit"/>
    <n v="21"/>
    <x v="1"/>
    <n v="21"/>
    <n v="287"/>
    <x v="0"/>
    <x v="0"/>
    <s v="2022-01-01"/>
    <d v="2022-01-01T00:00:00"/>
    <x v="1347"/>
    <s v="Bajo"/>
    <s v="Low"/>
    <n v="21.771236458813519"/>
    <x v="7"/>
    <s v="Teléfono"/>
    <s v="Phone"/>
    <b v="0"/>
    <s v="No"/>
    <s v="Reading"/>
    <x v="0"/>
    <s v="Low"/>
    <n v="0.14285714285714285"/>
    <x v="0"/>
    <x v="0"/>
  </r>
  <r>
    <s v="1400-MRQW"/>
    <x v="0"/>
    <n v="40"/>
    <x v="2"/>
    <x v="0"/>
    <n v="0"/>
    <s v="No"/>
    <n v="0"/>
    <s v="OK"/>
    <s v="Female"/>
    <s v="Female"/>
    <x v="16"/>
    <s v="No"/>
    <s v="No"/>
    <x v="0"/>
    <n v="0"/>
    <x v="0"/>
    <x v="2"/>
    <s v="CREDIT CARD"/>
    <n v="13"/>
    <x v="0"/>
    <n v="13"/>
    <n v="509"/>
    <x v="0"/>
    <x v="0"/>
    <s v="2022-02-05"/>
    <d v="2022-02-05T00:00:00"/>
    <x v="259"/>
    <s v="Alto"/>
    <s v="High"/>
    <n v="12.80674683010011"/>
    <x v="3"/>
    <s v="Email"/>
    <s v="Email"/>
    <b v="0"/>
    <s v="No"/>
    <s v="Gaming"/>
    <x v="0"/>
    <s v="Medium"/>
    <n v="0.15"/>
    <x v="0"/>
    <x v="0"/>
  </r>
  <r>
    <s v="8339-YJMV"/>
    <x v="0"/>
    <n v="24"/>
    <x v="1"/>
    <x v="2"/>
    <n v="1"/>
    <s v="Yes"/>
    <n v="0"/>
    <s v="NY"/>
    <s v="Hombre"/>
    <s v="Male"/>
    <x v="10"/>
    <s v="No"/>
    <s v="No"/>
    <x v="1"/>
    <n v="2"/>
    <x v="0"/>
    <x v="0"/>
    <s v="direct debit"/>
    <n v="18"/>
    <x v="1"/>
    <n v="18"/>
    <n v="442"/>
    <x v="0"/>
    <x v="0"/>
    <s v="2022-09-12"/>
    <d v="2022-09-12T00:00:00"/>
    <x v="295"/>
    <s v="Bajo"/>
    <s v="Low"/>
    <n v="21.143900991019091"/>
    <x v="7"/>
    <s v="SMS"/>
    <s v="SMS"/>
    <b v="1"/>
    <s v="Yes"/>
    <s v="Gaming"/>
    <x v="0"/>
    <s v="Low"/>
    <n v="8.3333333333333329E-2"/>
    <x v="0"/>
    <x v="0"/>
  </r>
  <r>
    <s v="3295-FXDC"/>
    <x v="0"/>
    <n v="57"/>
    <x v="1"/>
    <x v="0"/>
    <n v="0"/>
    <s v="No"/>
    <n v="0"/>
    <s v="MN"/>
    <s v="Female"/>
    <s v="Female"/>
    <x v="32"/>
    <s v="Yes"/>
    <s v="No"/>
    <x v="1"/>
    <n v="2"/>
    <x v="0"/>
    <x v="2"/>
    <s v="CREDIT CARD"/>
    <n v="9"/>
    <x v="0"/>
    <n v="9"/>
    <n v="529"/>
    <x v="0"/>
    <x v="0"/>
    <s v="2023/02/03"/>
    <d v="2023-02-03T00:00:00"/>
    <x v="206"/>
    <s v="Bajo"/>
    <s v="Low"/>
    <n v="9.308132580108591"/>
    <x v="7"/>
    <s v="SMS"/>
    <s v="SMS"/>
    <b v="0"/>
    <s v="No"/>
    <s v="Gaming"/>
    <x v="0"/>
    <s v="Low"/>
    <n v="3.5087719298245612E-2"/>
    <x v="0"/>
    <x v="2"/>
  </r>
  <r>
    <s v="4632-UWHX"/>
    <x v="1"/>
    <n v="33"/>
    <x v="1"/>
    <x v="1"/>
    <n v="1"/>
    <s v="Yes"/>
    <n v="0"/>
    <s v="NY"/>
    <s v="Female"/>
    <s v="Female"/>
    <x v="60"/>
    <s v="No"/>
    <s v="Yes"/>
    <x v="0"/>
    <n v="0"/>
    <x v="0"/>
    <x v="0"/>
    <s v="direct debit"/>
    <n v="38"/>
    <x v="1"/>
    <n v="38"/>
    <n v="1256"/>
    <x v="1"/>
    <x v="12"/>
    <s v="2022/08/30"/>
    <d v="2022-08-30T00:00:00"/>
    <x v="1063"/>
    <s v="Medio"/>
    <s v="Medium"/>
    <n v="39.813971511679853"/>
    <x v="3"/>
    <s v="SMS"/>
    <s v="SMS"/>
    <b v="1"/>
    <s v="Yes"/>
    <s v="Reading"/>
    <x v="1"/>
    <s v="Medium"/>
    <n v="0.18181818181818182"/>
    <x v="0"/>
    <x v="1"/>
  </r>
  <r>
    <s v="0652-DTAQ"/>
    <x v="1"/>
    <n v="11"/>
    <x v="0"/>
    <x v="5"/>
    <n v="1"/>
    <s v="Yes"/>
    <n v="0"/>
    <s v="MO"/>
    <s v="Hombre"/>
    <s v="Male"/>
    <x v="36"/>
    <s v="No"/>
    <s v="No"/>
    <x v="0"/>
    <n v="0"/>
    <x v="1"/>
    <x v="0"/>
    <s v="direct debit"/>
    <n v="28"/>
    <x v="1"/>
    <n v="28"/>
    <n v="313"/>
    <x v="1"/>
    <x v="8"/>
    <s v="2023-03-01"/>
    <d v="2023-03-01T00:00:00"/>
    <x v="546"/>
    <s v="Medio"/>
    <s v="Medium"/>
    <n v="27.805362310411631"/>
    <x v="9"/>
    <s v="Teléfono"/>
    <s v="Phone"/>
    <b v="0"/>
    <s v="No"/>
    <s v="Reading"/>
    <x v="0"/>
    <s v="Medium"/>
    <n v="0.45454545454545453"/>
    <x v="0"/>
    <x v="0"/>
  </r>
  <r>
    <s v="1120-OMJS"/>
    <x v="0"/>
    <n v="40"/>
    <x v="1"/>
    <x v="5"/>
    <n v="1"/>
    <s v="Yes"/>
    <n v="0"/>
    <s v="CT"/>
    <s v="Hombre"/>
    <s v="Male"/>
    <x v="39"/>
    <s v="No"/>
    <s v="No"/>
    <x v="0"/>
    <n v="0"/>
    <x v="1"/>
    <x v="1"/>
    <s v="direct debit"/>
    <n v="42"/>
    <x v="1"/>
    <n v="42"/>
    <n v="1696"/>
    <x v="0"/>
    <x v="0"/>
    <s v="2020-08-07"/>
    <d v="2020-08-07T00:00:00"/>
    <x v="418"/>
    <s v="Alto"/>
    <s v="High"/>
    <n v="44.662439005637879"/>
    <x v="9"/>
    <s v="SMS"/>
    <s v="SMS"/>
    <b v="0"/>
    <s v="No"/>
    <s v="Cooking"/>
    <x v="1"/>
    <s v="Medium"/>
    <n v="0.125"/>
    <x v="0"/>
    <x v="0"/>
  </r>
  <r>
    <s v="0450-NPCA"/>
    <x v="0"/>
    <n v="19"/>
    <x v="1"/>
    <x v="0"/>
    <n v="0"/>
    <s v="No"/>
    <n v="0"/>
    <s v="KS"/>
    <s v="Female"/>
    <s v="Female"/>
    <x v="14"/>
    <s v="No"/>
    <s v="No"/>
    <x v="1"/>
    <n v="6"/>
    <x v="0"/>
    <x v="2"/>
    <s v="CREDIT CARD"/>
    <n v="6"/>
    <x v="0"/>
    <n v="6"/>
    <n v="111"/>
    <x v="0"/>
    <x v="0"/>
    <s v="2022-02-13"/>
    <d v="2022-02-13T00:00:00"/>
    <x v="509"/>
    <s v="Bajo"/>
    <s v="Low"/>
    <n v="5.0894146325750391"/>
    <x v="2"/>
    <s v="SMS"/>
    <s v="SMS"/>
    <b v="0"/>
    <s v="No"/>
    <s v="Reading"/>
    <x v="0"/>
    <s v="Medium"/>
    <n v="0.21052631578947367"/>
    <x v="0"/>
    <x v="0"/>
  </r>
  <r>
    <s v="3110-PUWY"/>
    <x v="1"/>
    <n v="64"/>
    <x v="0"/>
    <x v="5"/>
    <n v="1"/>
    <s v="Yes"/>
    <n v="0"/>
    <s v="AK"/>
    <s v="Hombre"/>
    <s v="Male"/>
    <x v="7"/>
    <s v="No"/>
    <s v="No"/>
    <x v="0"/>
    <n v="0"/>
    <x v="1"/>
    <x v="0"/>
    <s v="direct debit"/>
    <n v="63"/>
    <x v="1"/>
    <n v="63"/>
    <n v="4051"/>
    <x v="1"/>
    <x v="8"/>
    <s v="2022-05-01"/>
    <d v="2022-05-01T00:00:00"/>
    <x v="1185"/>
    <s v="Bajo"/>
    <s v="Low"/>
    <n v="67.725936051634548"/>
    <x v="6"/>
    <s v="Teléfono"/>
    <s v="Phone"/>
    <b v="1"/>
    <s v="Yes"/>
    <s v="Running"/>
    <x v="2"/>
    <s v="High"/>
    <n v="0.125"/>
    <x v="0"/>
    <x v="0"/>
  </r>
  <r>
    <s v="3612-QTGR"/>
    <x v="0"/>
    <n v="2"/>
    <x v="1"/>
    <x v="2"/>
    <n v="1"/>
    <s v="Yes"/>
    <n v="0"/>
    <s v="HI"/>
    <s v="Female"/>
    <s v="Female"/>
    <x v="1"/>
    <s v="No"/>
    <s v="Yes"/>
    <x v="0"/>
    <n v="0"/>
    <x v="0"/>
    <x v="2"/>
    <s v="CREDIT CARD"/>
    <n v="45"/>
    <x v="0"/>
    <n v="45"/>
    <n v="89"/>
    <x v="0"/>
    <x v="0"/>
    <s v="2022-04-04"/>
    <d v="2022-04-04T00:00:00"/>
    <x v="1091"/>
    <s v="Medio"/>
    <s v="Medium"/>
    <n v="38.101250051081969"/>
    <x v="10"/>
    <s v="SMS"/>
    <s v="SMS"/>
    <b v="0"/>
    <s v="No"/>
    <s v="Running"/>
    <x v="1"/>
    <s v="Medium"/>
    <n v="3.5"/>
    <x v="0"/>
    <x v="1"/>
  </r>
  <r>
    <s v="3681-BUFU"/>
    <x v="0"/>
    <n v="32"/>
    <x v="1"/>
    <x v="0"/>
    <n v="0"/>
    <s v="No"/>
    <n v="0"/>
    <s v="GA"/>
    <s v="Female"/>
    <s v="Female"/>
    <x v="18"/>
    <s v="No"/>
    <s v="No"/>
    <x v="0"/>
    <n v="0"/>
    <x v="0"/>
    <x v="1"/>
    <s v="direct debit"/>
    <n v="7"/>
    <x v="1"/>
    <n v="7"/>
    <n v="235"/>
    <x v="0"/>
    <x v="0"/>
    <s v="2020-03-23"/>
    <d v="2020-03-23T00:00:00"/>
    <x v="777"/>
    <s v="Alto"/>
    <s v="High"/>
    <n v="6.9254920054839362"/>
    <x v="7"/>
    <s v="Email"/>
    <s v="Email"/>
    <b v="1"/>
    <s v="Yes"/>
    <s v="Gaming"/>
    <x v="0"/>
    <s v="Low"/>
    <n v="6.25E-2"/>
    <x v="0"/>
    <x v="0"/>
  </r>
  <r>
    <s v="9543-RJPY"/>
    <x v="1"/>
    <n v="21"/>
    <x v="5"/>
    <x v="18"/>
    <n v="1"/>
    <s v="Yes"/>
    <n v="0"/>
    <s v="OR"/>
    <s v="Female"/>
    <s v="Female"/>
    <x v="32"/>
    <s v="Yes"/>
    <s v="No"/>
    <x v="0"/>
    <n v="0"/>
    <x v="1"/>
    <x v="0"/>
    <s v="direct debit"/>
    <n v="59"/>
    <x v="1"/>
    <n v="59"/>
    <n v="1251"/>
    <x v="3"/>
    <x v="7"/>
    <s v="2020-09-26"/>
    <d v="2020-09-26T00:00:00"/>
    <x v="1320"/>
    <s v="Alto"/>
    <s v="High"/>
    <n v="63.541397521325329"/>
    <x v="7"/>
    <s v="SMS"/>
    <s v="SMS"/>
    <b v="1"/>
    <s v="Yes"/>
    <s v="Reading"/>
    <x v="2"/>
    <s v="Low"/>
    <n v="9.5238095238095233E-2"/>
    <x v="0"/>
    <x v="2"/>
  </r>
  <r>
    <s v="6703-QXHC"/>
    <x v="0"/>
    <n v="60"/>
    <x v="1"/>
    <x v="33"/>
    <n v="0"/>
    <s v="No"/>
    <n v="42"/>
    <s v="AK"/>
    <s v="Hombre"/>
    <s v="Male"/>
    <x v="23"/>
    <s v="No"/>
    <s v="No"/>
    <x v="1"/>
    <n v="2"/>
    <x v="1"/>
    <x v="2"/>
    <s v="direct debit"/>
    <n v="54"/>
    <x v="1"/>
    <n v="54"/>
    <n v="3232"/>
    <x v="0"/>
    <x v="0"/>
    <s v="2023/08/23"/>
    <d v="2023-08-23T00:00:00"/>
    <x v="1244"/>
    <s v="Bajo"/>
    <s v="Low"/>
    <n v="52.274057058424297"/>
    <x v="7"/>
    <s v="SMS"/>
    <s v="SMS"/>
    <b v="0"/>
    <s v="No"/>
    <s v="Cooking"/>
    <x v="1"/>
    <s v="Low"/>
    <n v="3.3333333333333333E-2"/>
    <x v="1"/>
    <x v="0"/>
  </r>
  <r>
    <s v="4865-EUVM"/>
    <x v="0"/>
    <n v="16"/>
    <x v="2"/>
    <x v="5"/>
    <n v="1"/>
    <s v="Yes"/>
    <n v="0"/>
    <s v="VT"/>
    <s v="Hombre"/>
    <s v="Male"/>
    <x v="3"/>
    <s v="No"/>
    <s v="No"/>
    <x v="1"/>
    <n v="2"/>
    <x v="0"/>
    <x v="0"/>
    <s v="direct debit"/>
    <n v="15"/>
    <x v="1"/>
    <n v="15"/>
    <n v="226"/>
    <x v="0"/>
    <x v="0"/>
    <s v="2022/01/01"/>
    <d v="2022-01-01T00:00:00"/>
    <x v="951"/>
    <s v="Medio"/>
    <s v="Medium"/>
    <n v="14.4479241987957"/>
    <x v="8"/>
    <s v="Teléfono"/>
    <s v="Phone"/>
    <b v="0"/>
    <s v="No"/>
    <s v="Cooking"/>
    <x v="0"/>
    <s v="High"/>
    <n v="0.5625"/>
    <x v="0"/>
    <x v="0"/>
  </r>
  <r>
    <s v="5930-RBRE"/>
    <x v="1"/>
    <n v="1"/>
    <x v="3"/>
    <x v="5"/>
    <n v="1"/>
    <s v="Yes"/>
    <n v="0"/>
    <s v="WA"/>
    <s v="Female"/>
    <s v="Female"/>
    <x v="48"/>
    <s v="No"/>
    <s v="Yes"/>
    <x v="0"/>
    <n v="0"/>
    <x v="0"/>
    <x v="0"/>
    <s v="direct debit"/>
    <n v="37"/>
    <x v="1"/>
    <n v="37"/>
    <n v="37"/>
    <x v="1"/>
    <x v="12"/>
    <s v="2023-12-11"/>
    <d v="2023-12-11T00:00:00"/>
    <x v="1196"/>
    <s v="Bajo"/>
    <s v="Low"/>
    <n v="43.192562858582257"/>
    <x v="0"/>
    <s v="Email"/>
    <s v="Email"/>
    <b v="0"/>
    <s v="No"/>
    <s v="Gaming"/>
    <x v="1"/>
    <s v="Low"/>
    <n v="0"/>
    <x v="0"/>
    <x v="1"/>
  </r>
  <r>
    <s v="2940-QHVU"/>
    <x v="1"/>
    <n v="3"/>
    <x v="1"/>
    <x v="1"/>
    <n v="1"/>
    <s v="Yes"/>
    <n v="0"/>
    <s v="SC"/>
    <s v="Female"/>
    <s v="Female"/>
    <x v="45"/>
    <s v="No"/>
    <s v="No"/>
    <x v="1"/>
    <n v="2"/>
    <x v="0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Reading"/>
    <x v="0"/>
    <s v="High"/>
    <n v="2.6666666666666665"/>
    <x v="0"/>
    <x v="0"/>
  </r>
  <r>
    <s v="7134-HCPD"/>
    <x v="1"/>
    <n v="4"/>
    <x v="3"/>
    <x v="6"/>
    <n v="1"/>
    <s v="Yes"/>
    <n v="0"/>
    <s v="KY"/>
    <s v="Female"/>
    <s v="Female"/>
    <x v="14"/>
    <s v="No"/>
    <s v="No"/>
    <x v="0"/>
    <n v="0"/>
    <x v="0"/>
    <x v="0"/>
    <s v="direct debit"/>
    <n v="42"/>
    <x v="1"/>
    <n v="42"/>
    <n v="185"/>
    <x v="1"/>
    <x v="8"/>
    <s v="2023-05-09"/>
    <d v="2023-05-09T00:00:00"/>
    <x v="646"/>
    <s v="Bajo"/>
    <s v="Low"/>
    <n v="49.982743102324108"/>
    <x v="5"/>
    <s v="Teléfono"/>
    <s v="Phone"/>
    <b v="0"/>
    <s v="No"/>
    <s v="Reading"/>
    <x v="1"/>
    <s v="Medium"/>
    <n v="0.75"/>
    <x v="0"/>
    <x v="0"/>
  </r>
  <r>
    <s v="2949-PSKF"/>
    <x v="0"/>
    <n v="2"/>
    <x v="1"/>
    <x v="26"/>
    <n v="1"/>
    <s v="Yes"/>
    <n v="0"/>
    <s v="WV"/>
    <s v="Hombre"/>
    <s v="Male"/>
    <x v="32"/>
    <s v="Yes"/>
    <s v="No"/>
    <x v="0"/>
    <n v="0"/>
    <x v="0"/>
    <x v="0"/>
    <s v="direct debit"/>
    <n v="44"/>
    <x v="1"/>
    <n v="44"/>
    <n v="81"/>
    <x v="0"/>
    <x v="0"/>
    <s v="2020/04/21"/>
    <d v="2020-04-21T00:00:00"/>
    <x v="865"/>
    <s v="Alto"/>
    <s v="High"/>
    <n v="38.947710650325902"/>
    <x v="2"/>
    <s v="Email"/>
    <s v="Email"/>
    <b v="0"/>
    <s v="No"/>
    <s v="Gaming"/>
    <x v="1"/>
    <s v="Medium"/>
    <n v="2"/>
    <x v="2"/>
    <x v="2"/>
  </r>
  <r>
    <s v="9591-UMDL"/>
    <x v="0"/>
    <n v="16"/>
    <x v="1"/>
    <x v="5"/>
    <n v="0"/>
    <s v="No"/>
    <n v="57"/>
    <s v="LA"/>
    <s v="Hombre"/>
    <s v="Male"/>
    <x v="36"/>
    <s v="No"/>
    <s v="No"/>
    <x v="0"/>
    <n v="0"/>
    <x v="0"/>
    <x v="0"/>
    <s v="direct debit"/>
    <n v="40"/>
    <x v="1"/>
    <n v="40"/>
    <n v="649"/>
    <x v="0"/>
    <x v="0"/>
    <s v="2023-07-23"/>
    <d v="2023-07-23T00:00:00"/>
    <x v="569"/>
    <s v="Bajo"/>
    <s v="Low"/>
    <n v="44.483809382786703"/>
    <x v="3"/>
    <s v="Email"/>
    <s v="Email"/>
    <b v="0"/>
    <s v="No"/>
    <s v="Running"/>
    <x v="1"/>
    <s v="Medium"/>
    <n v="0.375"/>
    <x v="0"/>
    <x v="0"/>
  </r>
  <r>
    <s v="3997-MZKH"/>
    <x v="0"/>
    <n v="67"/>
    <x v="1"/>
    <x v="0"/>
    <n v="0"/>
    <s v="No"/>
    <n v="0"/>
    <s v="CO"/>
    <s v="Hombre"/>
    <s v="Male"/>
    <x v="49"/>
    <s v="No"/>
    <s v="No"/>
    <x v="1"/>
    <n v="2"/>
    <x v="0"/>
    <x v="1"/>
    <s v="CREDIT CARD"/>
    <n v="13"/>
    <x v="0"/>
    <n v="13"/>
    <n v="896"/>
    <x v="0"/>
    <x v="0"/>
    <s v="2020/08/24"/>
    <d v="2020-08-24T00:00:00"/>
    <x v="193"/>
    <s v="Bajo"/>
    <s v="Low"/>
    <n v="13.44198105712433"/>
    <x v="3"/>
    <s v="SMS"/>
    <s v="SMS"/>
    <b v="0"/>
    <s v="No"/>
    <s v="Cooking"/>
    <x v="0"/>
    <s v="Medium"/>
    <n v="8.9552238805970144E-2"/>
    <x v="0"/>
    <x v="0"/>
  </r>
  <r>
    <s v="6423-BGCS"/>
    <x v="0"/>
    <n v="45"/>
    <x v="2"/>
    <x v="13"/>
    <n v="1"/>
    <s v="Yes"/>
    <n v="0"/>
    <s v="LA"/>
    <s v="Hombre"/>
    <s v="Male"/>
    <x v="27"/>
    <s v="No"/>
    <s v="Yes"/>
    <x v="0"/>
    <n v="0"/>
    <x v="1"/>
    <x v="2"/>
    <s v="direct debit"/>
    <n v="40"/>
    <x v="1"/>
    <n v="40"/>
    <n v="1818"/>
    <x v="0"/>
    <x v="0"/>
    <s v="2023/06/23"/>
    <d v="2023-06-23T00:00:00"/>
    <x v="1088"/>
    <s v="Bajo"/>
    <s v="Low"/>
    <n v="35.976456811311387"/>
    <x v="7"/>
    <s v="SMS"/>
    <s v="SMS"/>
    <b v="1"/>
    <s v="Yes"/>
    <s v="Cooking"/>
    <x v="1"/>
    <s v="Low"/>
    <n v="4.4444444444444446E-2"/>
    <x v="0"/>
    <x v="1"/>
  </r>
  <r>
    <s v="5781-QVZZ"/>
    <x v="1"/>
    <n v="23"/>
    <x v="2"/>
    <x v="19"/>
    <n v="0"/>
    <s v="No"/>
    <n v="49"/>
    <s v="CO"/>
    <s v="Female"/>
    <s v="Female"/>
    <x v="8"/>
    <s v="Yes"/>
    <s v="No"/>
    <x v="1"/>
    <n v="5"/>
    <x v="1"/>
    <x v="0"/>
    <s v="CREDIT CARD"/>
    <n v="28"/>
    <x v="0"/>
    <n v="28"/>
    <n v="640"/>
    <x v="2"/>
    <x v="2"/>
    <s v="2020-03-20"/>
    <d v="2020-03-20T00:00:00"/>
    <x v="972"/>
    <s v="Alto"/>
    <s v="High"/>
    <n v="31.11177721977122"/>
    <x v="0"/>
    <s v="SMS"/>
    <s v="SMS"/>
    <b v="0"/>
    <s v="No"/>
    <s v="Cooking"/>
    <x v="1"/>
    <s v="Low"/>
    <n v="0"/>
    <x v="2"/>
    <x v="2"/>
  </r>
  <r>
    <s v="6031-NIGT"/>
    <x v="0"/>
    <n v="2"/>
    <x v="1"/>
    <x v="0"/>
    <n v="0"/>
    <s v="No"/>
    <n v="0"/>
    <s v="MA"/>
    <s v="Hombre"/>
    <s v="Male"/>
    <x v="38"/>
    <s v="No"/>
    <s v="No"/>
    <x v="0"/>
    <n v="0"/>
    <x v="0"/>
    <x v="1"/>
    <s v="CREDIT CARD"/>
    <n v="11"/>
    <x v="0"/>
    <n v="11"/>
    <n v="27"/>
    <x v="0"/>
    <x v="0"/>
    <s v="2022-04-14"/>
    <d v="2022-04-14T00:00:00"/>
    <x v="571"/>
    <s v="Alto"/>
    <s v="High"/>
    <n v="10.77417664329294"/>
    <x v="4"/>
    <s v="Teléfono"/>
    <s v="Phone"/>
    <b v="0"/>
    <s v="No"/>
    <s v="Cooking"/>
    <x v="0"/>
    <s v="Low"/>
    <n v="0.5"/>
    <x v="0"/>
    <x v="0"/>
  </r>
  <r>
    <s v="2253-OYFD"/>
    <x v="0"/>
    <n v="72"/>
    <x v="0"/>
    <x v="0"/>
    <n v="0"/>
    <s v="No"/>
    <n v="0"/>
    <s v="MS"/>
    <s v="Hombre"/>
    <s v="Male"/>
    <x v="14"/>
    <s v="No"/>
    <s v="No"/>
    <x v="1"/>
    <n v="2"/>
    <x v="0"/>
    <x v="2"/>
    <s v="CREDIT CARD"/>
    <n v="11"/>
    <x v="0"/>
    <n v="11"/>
    <n v="777"/>
    <x v="0"/>
    <x v="0"/>
    <s v="2022/06/11"/>
    <d v="2022-06-11T00:00:00"/>
    <x v="924"/>
    <s v="Alto"/>
    <s v="High"/>
    <n v="11.854896324682359"/>
    <x v="6"/>
    <s v="SMS"/>
    <s v="SMS"/>
    <b v="0"/>
    <s v="No"/>
    <s v="Gaming"/>
    <x v="0"/>
    <s v="High"/>
    <n v="0.1111111111111111"/>
    <x v="0"/>
    <x v="0"/>
  </r>
  <r>
    <s v="4631-JYFV"/>
    <x v="0"/>
    <n v="61"/>
    <x v="1"/>
    <x v="7"/>
    <n v="1"/>
    <s v="Yes"/>
    <n v="0"/>
    <s v="MN"/>
    <s v="Hombre"/>
    <s v="Male"/>
    <x v="54"/>
    <s v="No"/>
    <s v="Yes"/>
    <x v="0"/>
    <n v="0"/>
    <x v="0"/>
    <x v="1"/>
    <s v="direct debit"/>
    <n v="44"/>
    <x v="1"/>
    <n v="44"/>
    <n v="2714"/>
    <x v="0"/>
    <x v="0"/>
    <s v="2021-11-11"/>
    <d v="2021-11-11T00:00:00"/>
    <x v="286"/>
    <s v="Medio"/>
    <s v="Medium"/>
    <n v="42.236378911604703"/>
    <x v="4"/>
    <s v="Teléfono"/>
    <s v="Phone"/>
    <b v="0"/>
    <s v="No"/>
    <s v="Reading"/>
    <x v="1"/>
    <s v="Low"/>
    <n v="1.6393442622950821E-2"/>
    <x v="0"/>
    <x v="1"/>
  </r>
  <r>
    <s v="5612-OAEV"/>
    <x v="0"/>
    <n v="18"/>
    <x v="1"/>
    <x v="1"/>
    <n v="1"/>
    <s v="Yes"/>
    <n v="0"/>
    <s v="NJ"/>
    <s v="Hombre"/>
    <s v="Male"/>
    <x v="29"/>
    <s v="No"/>
    <s v="Yes"/>
    <x v="0"/>
    <n v="0"/>
    <x v="0"/>
    <x v="0"/>
    <s v="CREDIT CARD"/>
    <n v="27"/>
    <x v="0"/>
    <n v="27"/>
    <n v="479"/>
    <x v="0"/>
    <x v="0"/>
    <s v="2020-12-08"/>
    <d v="2020-12-08T00:00:00"/>
    <x v="315"/>
    <s v="Alto"/>
    <s v="High"/>
    <n v="22.264279578056058"/>
    <x v="9"/>
    <s v="Teléfono"/>
    <s v="Phone"/>
    <b v="0"/>
    <s v="No"/>
    <s v="Cooking"/>
    <x v="0"/>
    <s v="Medium"/>
    <n v="0.27777777777777779"/>
    <x v="0"/>
    <x v="1"/>
  </r>
  <r>
    <s v="6611-ROEN"/>
    <x v="0"/>
    <n v="44"/>
    <x v="1"/>
    <x v="18"/>
    <n v="1"/>
    <s v="Yes"/>
    <n v="0"/>
    <s v="VA"/>
    <s v="Hombre"/>
    <s v="Male"/>
    <x v="40"/>
    <s v="Yes"/>
    <s v="No"/>
    <x v="0"/>
    <n v="0"/>
    <x v="0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Gaming"/>
    <x v="0"/>
    <s v="High"/>
    <n v="0.20454545454545456"/>
    <x v="0"/>
    <x v="2"/>
  </r>
  <r>
    <s v="4291-MMES"/>
    <x v="0"/>
    <n v="66"/>
    <x v="1"/>
    <x v="0"/>
    <n v="0"/>
    <s v="No"/>
    <n v="0"/>
    <s v="UT"/>
    <s v="Hombre"/>
    <s v="Male"/>
    <x v="3"/>
    <s v="No"/>
    <s v="No"/>
    <x v="1"/>
    <n v="2"/>
    <x v="0"/>
    <x v="2"/>
    <s v="CREDIT CARD"/>
    <n v="8"/>
    <x v="0"/>
    <n v="8"/>
    <n v="537"/>
    <x v="0"/>
    <x v="0"/>
    <s v="2023/12/25"/>
    <d v="2023-12-25T00:00:00"/>
    <x v="202"/>
    <s v="Medio"/>
    <s v="Medium"/>
    <n v="8.2735337022233697"/>
    <x v="7"/>
    <s v="SMS"/>
    <s v="SMS"/>
    <b v="1"/>
    <s v="Yes"/>
    <s v="Cooking"/>
    <x v="0"/>
    <s v="Low"/>
    <n v="3.0303030303030304E-2"/>
    <x v="0"/>
    <x v="0"/>
  </r>
  <r>
    <s v="7105-NYLN"/>
    <x v="0"/>
    <n v="71"/>
    <x v="1"/>
    <x v="0"/>
    <n v="0"/>
    <s v="No"/>
    <n v="0"/>
    <s v="IA"/>
    <s v="Hombre"/>
    <s v="Male"/>
    <x v="62"/>
    <s v="Yes"/>
    <s v="No"/>
    <x v="1"/>
    <n v="4"/>
    <x v="0"/>
    <x v="2"/>
    <s v="direct debit"/>
    <n v="11"/>
    <x v="1"/>
    <n v="11"/>
    <n v="756"/>
    <x v="0"/>
    <x v="0"/>
    <s v="2020-09-03"/>
    <d v="2020-09-03T00:00:00"/>
    <x v="1312"/>
    <s v="Bajo"/>
    <s v="Low"/>
    <n v="11.021080048269591"/>
    <x v="10"/>
    <s v="Teléfono"/>
    <s v="Phone"/>
    <b v="0"/>
    <s v="No"/>
    <s v="Running"/>
    <x v="0"/>
    <s v="Medium"/>
    <n v="9.8591549295774641E-2"/>
    <x v="0"/>
    <x v="2"/>
  </r>
  <r>
    <s v="9021-BTPS"/>
    <x v="0"/>
    <n v="11"/>
    <x v="2"/>
    <x v="1"/>
    <n v="1"/>
    <s v="Yes"/>
    <n v="0"/>
    <s v="OR"/>
    <s v="Female"/>
    <s v="Female"/>
    <x v="66"/>
    <s v="No"/>
    <s v="Yes"/>
    <x v="1"/>
    <n v="4"/>
    <x v="1"/>
    <x v="0"/>
    <s v="CREDIT CARD"/>
    <n v="29"/>
    <x v="0"/>
    <n v="29"/>
    <n v="322"/>
    <x v="0"/>
    <x v="0"/>
    <s v="2023-09-26"/>
    <d v="2023-09-26T00:00:00"/>
    <x v="1039"/>
    <s v="Medio"/>
    <s v="Medium"/>
    <n v="27.523192606468331"/>
    <x v="2"/>
    <s v="SMS"/>
    <s v="SMS"/>
    <b v="0"/>
    <s v="No"/>
    <s v="Running"/>
    <x v="0"/>
    <s v="Medium"/>
    <n v="0.36363636363636365"/>
    <x v="0"/>
    <x v="1"/>
  </r>
  <r>
    <s v="6016-RZTJ"/>
    <x v="0"/>
    <n v="4"/>
    <x v="1"/>
    <x v="19"/>
    <n v="0"/>
    <s v="No"/>
    <n v="7"/>
    <s v="RI"/>
    <s v="Female"/>
    <s v="Female"/>
    <x v="8"/>
    <s v="Yes"/>
    <s v="No"/>
    <x v="0"/>
    <n v="0"/>
    <x v="1"/>
    <x v="0"/>
    <s v="PAPER CHECK"/>
    <n v="17"/>
    <x v="3"/>
    <n v="17"/>
    <n v="70"/>
    <x v="0"/>
    <x v="0"/>
    <s v="2022-11-27"/>
    <d v="2022-11-27T00:00:00"/>
    <x v="1157"/>
    <s v="Alto"/>
    <s v="High"/>
    <n v="16.98929550801196"/>
    <x v="2"/>
    <s v="Email"/>
    <s v="Email"/>
    <b v="0"/>
    <s v="No"/>
    <s v="Reading"/>
    <x v="0"/>
    <s v="Medium"/>
    <n v="1"/>
    <x v="2"/>
    <x v="2"/>
  </r>
  <r>
    <s v="2004-DVMV"/>
    <x v="0"/>
    <n v="60"/>
    <x v="1"/>
    <x v="7"/>
    <n v="0"/>
    <s v="No"/>
    <n v="59"/>
    <s v="WA"/>
    <s v="Female"/>
    <s v="Female"/>
    <x v="36"/>
    <s v="No"/>
    <s v="No"/>
    <x v="1"/>
    <n v="6"/>
    <x v="1"/>
    <x v="1"/>
    <s v="CREDIT CARD"/>
    <n v="29"/>
    <x v="0"/>
    <n v="29"/>
    <n v="1724"/>
    <x v="0"/>
    <x v="0"/>
    <s v="2023-11-17"/>
    <d v="2023-11-17T00:00:00"/>
    <x v="823"/>
    <s v="Bajo"/>
    <s v="Low"/>
    <n v="31.099591978283939"/>
    <x v="10"/>
    <s v="Email"/>
    <s v="Email"/>
    <b v="1"/>
    <s v="Yes"/>
    <s v="Gaming"/>
    <x v="1"/>
    <s v="Medium"/>
    <n v="0.11666666666666667"/>
    <x v="0"/>
    <x v="0"/>
  </r>
  <r>
    <s v="5506-VGHA"/>
    <x v="0"/>
    <n v="60"/>
    <x v="1"/>
    <x v="0"/>
    <n v="0"/>
    <s v="No"/>
    <n v="0"/>
    <s v="IL"/>
    <s v="Hombre"/>
    <s v="Male"/>
    <x v="5"/>
    <s v="No"/>
    <s v="No"/>
    <x v="1"/>
    <n v="3"/>
    <x v="0"/>
    <x v="2"/>
    <s v="CREDIT CARD"/>
    <n v="7"/>
    <x v="0"/>
    <n v="7"/>
    <n v="396"/>
    <x v="0"/>
    <x v="0"/>
    <s v="2023-02-21"/>
    <d v="2023-02-21T00:00:00"/>
    <x v="630"/>
    <s v="Bajo"/>
    <s v="Low"/>
    <n v="8.1856623827217252"/>
    <x v="1"/>
    <s v="SMS"/>
    <s v="SMS"/>
    <b v="0"/>
    <s v="No"/>
    <s v="Cooking"/>
    <x v="0"/>
    <s v="High"/>
    <n v="0.16666666666666666"/>
    <x v="0"/>
    <x v="0"/>
  </r>
  <r>
    <s v="2121-YRGC"/>
    <x v="0"/>
    <n v="26"/>
    <x v="1"/>
    <x v="7"/>
    <n v="1"/>
    <s v="Yes"/>
    <n v="0"/>
    <s v="TX"/>
    <s v="Hombre"/>
    <s v="Male"/>
    <x v="39"/>
    <s v="No"/>
    <s v="No"/>
    <x v="0"/>
    <n v="0"/>
    <x v="0"/>
    <x v="2"/>
    <s v="direct debit"/>
    <n v="49"/>
    <x v="1"/>
    <n v="49"/>
    <n v="1262"/>
    <x v="0"/>
    <x v="0"/>
    <s v="2020/06/14"/>
    <d v="2020-06-14T00:00:00"/>
    <x v="239"/>
    <s v="Medio"/>
    <s v="Medium"/>
    <n v="41.281881570099522"/>
    <x v="7"/>
    <s v="Email"/>
    <s v="Email"/>
    <b v="1"/>
    <s v="Yes"/>
    <s v="Reading"/>
    <x v="1"/>
    <s v="Low"/>
    <n v="7.6923076923076927E-2"/>
    <x v="0"/>
    <x v="0"/>
  </r>
  <r>
    <s v="7952-EPXB"/>
    <x v="1"/>
    <n v="26"/>
    <x v="3"/>
    <x v="4"/>
    <n v="1"/>
    <s v="Yes"/>
    <n v="0"/>
    <s v="VT"/>
    <s v="Female"/>
    <s v="Female"/>
    <x v="48"/>
    <s v="No"/>
    <s v="Yes"/>
    <x v="0"/>
    <n v="0"/>
    <x v="0"/>
    <x v="0"/>
    <s v="direct debit"/>
    <n v="44"/>
    <x v="1"/>
    <n v="44"/>
    <n v="1125"/>
    <x v="4"/>
    <x v="3"/>
    <s v="2022/09/05"/>
    <d v="2022-09-05T00:00:00"/>
    <x v="941"/>
    <s v="Medio"/>
    <s v="Medium"/>
    <n v="52.243954374768023"/>
    <x v="0"/>
    <s v="Teléfono"/>
    <s v="Phone"/>
    <b v="0"/>
    <s v="No"/>
    <s v="Gaming"/>
    <x v="1"/>
    <s v="Low"/>
    <n v="0"/>
    <x v="0"/>
    <x v="1"/>
  </r>
  <r>
    <s v="3518-KZSV"/>
    <x v="0"/>
    <n v="38"/>
    <x v="1"/>
    <x v="9"/>
    <n v="1"/>
    <s v="Yes"/>
    <n v="0"/>
    <s v="ND"/>
    <s v="Female"/>
    <s v="Female"/>
    <x v="13"/>
    <s v="No"/>
    <s v="No"/>
    <x v="0"/>
    <n v="0"/>
    <x v="1"/>
    <x v="0"/>
    <s v="CREDIT CARD"/>
    <n v="32"/>
    <x v="0"/>
    <n v="32"/>
    <n v="1199"/>
    <x v="0"/>
    <x v="0"/>
    <s v="2021-07-04"/>
    <d v="2021-07-04T00:00:00"/>
    <x v="892"/>
    <s v="Bajo"/>
    <s v="Low"/>
    <n v="33.921617606488823"/>
    <x v="5"/>
    <s v="Email"/>
    <s v="Email"/>
    <b v="0"/>
    <s v="No"/>
    <s v="Running"/>
    <x v="1"/>
    <s v="Medium"/>
    <n v="7.8947368421052627E-2"/>
    <x v="0"/>
    <x v="0"/>
  </r>
  <r>
    <s v="8771-VADW"/>
    <x v="0"/>
    <n v="33"/>
    <x v="2"/>
    <x v="7"/>
    <n v="1"/>
    <s v="Yes"/>
    <n v="0"/>
    <s v="AL"/>
    <s v="Female"/>
    <s v="Female"/>
    <x v="41"/>
    <s v="No"/>
    <s v="Yes"/>
    <x v="0"/>
    <n v="0"/>
    <x v="1"/>
    <x v="1"/>
    <s v="direct debit"/>
    <n v="28"/>
    <x v="1"/>
    <n v="28"/>
    <n v="908"/>
    <x v="0"/>
    <x v="0"/>
    <s v="2023/09/07"/>
    <d v="2023-09-07T00:00:00"/>
    <x v="40"/>
    <s v="Medio"/>
    <s v="Medium"/>
    <n v="31.89618469608321"/>
    <x v="5"/>
    <s v="Email"/>
    <s v="Email"/>
    <b v="0"/>
    <s v="No"/>
    <s v="Reading"/>
    <x v="1"/>
    <s v="Medium"/>
    <n v="9.0909090909090912E-2"/>
    <x v="0"/>
    <x v="1"/>
  </r>
  <r>
    <s v="5231-DAPZ"/>
    <x v="0"/>
    <n v="10"/>
    <x v="1"/>
    <x v="13"/>
    <n v="1"/>
    <s v="Yes"/>
    <n v="0"/>
    <s v="NE"/>
    <s v="Hombre"/>
    <s v="Male"/>
    <x v="53"/>
    <s v="No"/>
    <s v="Yes"/>
    <x v="0"/>
    <n v="0"/>
    <x v="0"/>
    <x v="2"/>
    <s v="direct debit"/>
    <n v="46"/>
    <x v="1"/>
    <n v="46"/>
    <n v="436"/>
    <x v="0"/>
    <x v="0"/>
    <s v="2023-12-28"/>
    <d v="2023-12-28T00:00:00"/>
    <x v="814"/>
    <s v="Bajo"/>
    <s v="Low"/>
    <n v="47.106434240420278"/>
    <x v="9"/>
    <s v="Teléfono"/>
    <s v="Phone"/>
    <b v="1"/>
    <s v="Yes"/>
    <s v="Reading"/>
    <x v="1"/>
    <s v="Medium"/>
    <n v="0.5"/>
    <x v="0"/>
    <x v="1"/>
  </r>
  <r>
    <s v="5972-TBZR"/>
    <x v="0"/>
    <n v="13"/>
    <x v="1"/>
    <x v="7"/>
    <n v="1"/>
    <s v="Yes"/>
    <n v="0"/>
    <s v="VA"/>
    <s v="Female"/>
    <s v="Female"/>
    <x v="29"/>
    <s v="No"/>
    <s v="Yes"/>
    <x v="0"/>
    <n v="0"/>
    <x v="1"/>
    <x v="1"/>
    <s v="direct debit"/>
    <n v="32"/>
    <x v="1"/>
    <n v="32"/>
    <n v="429"/>
    <x v="0"/>
    <x v="0"/>
    <s v="2021/11/22"/>
    <d v="2021-11-22T00:00:00"/>
    <x v="1286"/>
    <s v="Alto"/>
    <s v="High"/>
    <n v="28.900033093164929"/>
    <x v="5"/>
    <s v="Email"/>
    <s v="Email"/>
    <b v="0"/>
    <s v="No"/>
    <s v="Running"/>
    <x v="0"/>
    <s v="Medium"/>
    <n v="0.23076923076923078"/>
    <x v="0"/>
    <x v="1"/>
  </r>
  <r>
    <s v="8294-BKYG"/>
    <x v="0"/>
    <n v="11"/>
    <x v="2"/>
    <x v="12"/>
    <n v="0"/>
    <s v="No"/>
    <n v="61"/>
    <s v="CT"/>
    <s v="Hombre"/>
    <s v="Male"/>
    <x v="44"/>
    <s v="No"/>
    <s v="Yes"/>
    <x v="0"/>
    <n v="0"/>
    <x v="0"/>
    <x v="2"/>
    <s v="direct debit"/>
    <n v="22"/>
    <x v="1"/>
    <n v="22"/>
    <n v="241"/>
    <x v="0"/>
    <x v="0"/>
    <s v="2021-05-06"/>
    <d v="2021-05-06T00:00:00"/>
    <x v="1062"/>
    <s v="Alto"/>
    <s v="High"/>
    <n v="21.102311315583361"/>
    <x v="6"/>
    <s v="SMS"/>
    <s v="SMS"/>
    <b v="0"/>
    <s v="No"/>
    <s v="Gaming"/>
    <x v="0"/>
    <s v="High"/>
    <n v="0.72727272727272729"/>
    <x v="0"/>
    <x v="1"/>
  </r>
  <r>
    <s v="8827-HLMC"/>
    <x v="0"/>
    <n v="6"/>
    <x v="1"/>
    <x v="0"/>
    <n v="0"/>
    <s v="No"/>
    <n v="0"/>
    <s v="SD"/>
    <s v="Female"/>
    <s v="Female"/>
    <x v="34"/>
    <s v="No"/>
    <s v="Yes"/>
    <x v="0"/>
    <n v="0"/>
    <x v="0"/>
    <x v="0"/>
    <s v="CREDIT CARD"/>
    <n v="10"/>
    <x v="0"/>
    <n v="10"/>
    <n v="61"/>
    <x v="0"/>
    <x v="0"/>
    <s v="2021/11/23"/>
    <d v="2021-11-23T00:00:00"/>
    <x v="901"/>
    <s v="Medio"/>
    <s v="Medium"/>
    <n v="8.1035695191914634"/>
    <x v="7"/>
    <s v="Email"/>
    <s v="Email"/>
    <b v="1"/>
    <s v="Yes"/>
    <s v="Cooking"/>
    <x v="0"/>
    <s v="Low"/>
    <n v="0.33333333333333331"/>
    <x v="0"/>
    <x v="1"/>
  </r>
  <r>
    <s v="9567-SPZD"/>
    <x v="0"/>
    <n v="26"/>
    <x v="1"/>
    <x v="0"/>
    <n v="0"/>
    <s v="No"/>
    <n v="0"/>
    <s v="RI"/>
    <s v="Female"/>
    <s v="Female"/>
    <x v="6"/>
    <s v="No"/>
    <s v="Yes"/>
    <x v="1"/>
    <n v="2"/>
    <x v="0"/>
    <x v="2"/>
    <s v="CREDIT CARD"/>
    <n v="12"/>
    <x v="0"/>
    <n v="12"/>
    <n v="316"/>
    <x v="0"/>
    <x v="0"/>
    <s v="2020/07/07"/>
    <d v="2020-07-07T00:00:00"/>
    <x v="635"/>
    <s v="Alto"/>
    <s v="High"/>
    <n v="11.40355839935639"/>
    <x v="0"/>
    <s v="SMS"/>
    <s v="SMS"/>
    <b v="1"/>
    <s v="Yes"/>
    <s v="Running"/>
    <x v="0"/>
    <s v="Low"/>
    <n v="0"/>
    <x v="0"/>
    <x v="0"/>
  </r>
  <r>
    <s v="5986-WTUC"/>
    <x v="0"/>
    <n v="73"/>
    <x v="1"/>
    <x v="2"/>
    <n v="1"/>
    <s v="Yes"/>
    <n v="0"/>
    <s v="CT"/>
    <s v="Female"/>
    <s v="Female"/>
    <x v="48"/>
    <s v="No"/>
    <s v="Yes"/>
    <x v="0"/>
    <n v="0"/>
    <x v="1"/>
    <x v="2"/>
    <s v="CREDIT CARD"/>
    <n v="53"/>
    <x v="0"/>
    <n v="53"/>
    <n v="3880"/>
    <x v="0"/>
    <x v="0"/>
    <s v="2020-04-04"/>
    <d v="2020-04-04T00:00:00"/>
    <x v="724"/>
    <s v="Alto"/>
    <s v="High"/>
    <n v="54.896532935915502"/>
    <x v="5"/>
    <s v="Teléfono"/>
    <s v="Phone"/>
    <b v="1"/>
    <s v="Yes"/>
    <s v="Cooking"/>
    <x v="1"/>
    <s v="Medium"/>
    <n v="4.1095890410958902E-2"/>
    <x v="0"/>
    <x v="1"/>
  </r>
  <r>
    <s v="8189-BELD"/>
    <x v="0"/>
    <n v="10"/>
    <x v="1"/>
    <x v="3"/>
    <n v="1"/>
    <s v="Yes"/>
    <n v="0"/>
    <s v="UT"/>
    <s v="Hombre"/>
    <s v="Male"/>
    <x v="48"/>
    <s v="No"/>
    <s v="Yes"/>
    <x v="1"/>
    <n v="6"/>
    <x v="0"/>
    <x v="1"/>
    <s v="CREDIT CARD"/>
    <n v="20"/>
    <x v="0"/>
    <n v="20"/>
    <n v="210"/>
    <x v="0"/>
    <x v="0"/>
    <s v="2022-09-22"/>
    <d v="2022-09-22T00:00:00"/>
    <x v="1384"/>
    <s v="Medio"/>
    <s v="Medium"/>
    <n v="17.05839644615169"/>
    <x v="1"/>
    <s v="Teléfono"/>
    <s v="Phone"/>
    <b v="1"/>
    <s v="Yes"/>
    <s v="Cooking"/>
    <x v="0"/>
    <s v="High"/>
    <n v="1"/>
    <x v="0"/>
    <x v="1"/>
  </r>
  <r>
    <s v="9625-QNNY"/>
    <x v="0"/>
    <n v="5"/>
    <x v="1"/>
    <x v="7"/>
    <n v="1"/>
    <s v="Yes"/>
    <n v="0"/>
    <s v="IN"/>
    <s v="Female"/>
    <s v="Female"/>
    <x v="18"/>
    <s v="No"/>
    <s v="No"/>
    <x v="0"/>
    <n v="0"/>
    <x v="0"/>
    <x v="0"/>
    <s v="CREDIT CARD"/>
    <n v="25"/>
    <x v="0"/>
    <n v="25"/>
    <n v="111"/>
    <x v="0"/>
    <x v="0"/>
    <s v="2020/04/11"/>
    <d v="2020-04-11T00:00:00"/>
    <x v="409"/>
    <s v="Alto"/>
    <s v="High"/>
    <n v="28.002118198956431"/>
    <x v="2"/>
    <s v="Email"/>
    <s v="Email"/>
    <b v="1"/>
    <s v="Yes"/>
    <s v="Gaming"/>
    <x v="0"/>
    <s v="Medium"/>
    <n v="0.8"/>
    <x v="0"/>
    <x v="0"/>
  </r>
  <r>
    <s v="7530-VRIG"/>
    <x v="0"/>
    <n v="56"/>
    <x v="1"/>
    <x v="2"/>
    <n v="1"/>
    <s v="Yes"/>
    <n v="0"/>
    <s v="MT"/>
    <s v="Female"/>
    <s v="Female"/>
    <x v="42"/>
    <s v="No"/>
    <s v="No"/>
    <x v="0"/>
    <n v="0"/>
    <x v="1"/>
    <x v="1"/>
    <s v="direct debit"/>
    <n v="41"/>
    <x v="1"/>
    <n v="41"/>
    <n v="2301"/>
    <x v="0"/>
    <x v="0"/>
    <s v="2021-10-15"/>
    <d v="2021-10-15T00:00:00"/>
    <x v="631"/>
    <s v="Bajo"/>
    <s v="Low"/>
    <n v="46.145620277637562"/>
    <x v="5"/>
    <s v="SMS"/>
    <s v="SMS"/>
    <b v="0"/>
    <s v="No"/>
    <s v="Cooking"/>
    <x v="1"/>
    <s v="Medium"/>
    <n v="5.3571428571428568E-2"/>
    <x v="0"/>
    <x v="0"/>
  </r>
  <r>
    <s v="4427-DAAE"/>
    <x v="1"/>
    <n v="40"/>
    <x v="1"/>
    <x v="9"/>
    <n v="1"/>
    <s v="Yes"/>
    <n v="0"/>
    <s v="WY"/>
    <s v="Female"/>
    <s v="Female"/>
    <x v="15"/>
    <s v="No"/>
    <s v="No"/>
    <x v="0"/>
    <n v="0"/>
    <x v="1"/>
    <x v="0"/>
    <s v="direct debit"/>
    <n v="64"/>
    <x v="1"/>
    <n v="64"/>
    <n v="2602"/>
    <x v="4"/>
    <x v="14"/>
    <s v="2022-08-04"/>
    <d v="2022-08-04T00:00:00"/>
    <x v="162"/>
    <s v="Medio"/>
    <s v="Medium"/>
    <n v="58.471477002635318"/>
    <x v="1"/>
    <s v="Teléfono"/>
    <s v="Phone"/>
    <b v="0"/>
    <s v="No"/>
    <s v="Reading"/>
    <x v="1"/>
    <s v="High"/>
    <n v="0.25"/>
    <x v="0"/>
    <x v="0"/>
  </r>
  <r>
    <s v="5793-CSKO"/>
    <x v="0"/>
    <n v="56"/>
    <x v="1"/>
    <x v="0"/>
    <n v="0"/>
    <s v="No"/>
    <n v="0"/>
    <s v="DE"/>
    <s v="Hombre"/>
    <s v="Male"/>
    <x v="36"/>
    <s v="No"/>
    <s v="No"/>
    <x v="0"/>
    <n v="0"/>
    <x v="0"/>
    <x v="2"/>
    <s v="direct debit"/>
    <n v="11"/>
    <x v="1"/>
    <n v="11"/>
    <n v="619"/>
    <x v="0"/>
    <x v="0"/>
    <s v="2023/07/13"/>
    <d v="2023-07-13T00:00:00"/>
    <x v="654"/>
    <s v="Bajo"/>
    <s v="Low"/>
    <n v="8.9405829369218281"/>
    <x v="5"/>
    <s v="Email"/>
    <s v="Email"/>
    <b v="1"/>
    <s v="Yes"/>
    <s v="Gaming"/>
    <x v="0"/>
    <s v="Medium"/>
    <n v="5.3571428571428568E-2"/>
    <x v="0"/>
    <x v="0"/>
  </r>
  <r>
    <s v="7847-UBTY"/>
    <x v="1"/>
    <n v="24"/>
    <x v="1"/>
    <x v="4"/>
    <n v="1"/>
    <s v="Yes"/>
    <n v="0"/>
    <s v="MS"/>
    <s v="Hombre"/>
    <s v="Male"/>
    <x v="5"/>
    <s v="No"/>
    <s v="No"/>
    <x v="0"/>
    <n v="0"/>
    <x v="1"/>
    <x v="0"/>
    <s v="CREDIT CARD"/>
    <n v="62"/>
    <x v="0"/>
    <n v="62"/>
    <n v="1482"/>
    <x v="1"/>
    <x v="6"/>
    <s v="2022-06-16"/>
    <d v="2022-06-16T00:00:00"/>
    <x v="184"/>
    <s v="Bajo"/>
    <s v="Low"/>
    <n v="67.424722287242759"/>
    <x v="5"/>
    <s v="SMS"/>
    <s v="SMS"/>
    <b v="1"/>
    <s v="Yes"/>
    <s v="Reading"/>
    <x v="2"/>
    <s v="Medium"/>
    <n v="0.125"/>
    <x v="0"/>
    <x v="0"/>
  </r>
  <r>
    <s v="4737-UVHS"/>
    <x v="0"/>
    <n v="33"/>
    <x v="1"/>
    <x v="13"/>
    <n v="1"/>
    <s v="Yes"/>
    <n v="0"/>
    <s v="WI"/>
    <s v="Hombre"/>
    <s v="Male"/>
    <x v="58"/>
    <s v="No"/>
    <s v="No"/>
    <x v="1"/>
    <n v="6"/>
    <x v="0"/>
    <x v="1"/>
    <s v="direct debit"/>
    <n v="43"/>
    <x v="1"/>
    <n v="43"/>
    <n v="1429"/>
    <x v="0"/>
    <x v="0"/>
    <s v="2021/09/21"/>
    <d v="2021-09-21T00:00:00"/>
    <x v="742"/>
    <s v="Bajo"/>
    <s v="Low"/>
    <n v="37.907079040932672"/>
    <x v="8"/>
    <s v="Email"/>
    <s v="Email"/>
    <b v="0"/>
    <s v="No"/>
    <s v="Cooking"/>
    <x v="1"/>
    <s v="High"/>
    <n v="0.27272727272727271"/>
    <x v="0"/>
    <x v="0"/>
  </r>
  <r>
    <s v="6807-FTBO"/>
    <x v="0"/>
    <n v="33"/>
    <x v="1"/>
    <x v="12"/>
    <n v="1"/>
    <s v="Yes"/>
    <n v="0"/>
    <s v="WV"/>
    <s v="Hombre"/>
    <s v="Male"/>
    <x v="49"/>
    <s v="No"/>
    <s v="No"/>
    <x v="0"/>
    <n v="0"/>
    <x v="0"/>
    <x v="2"/>
    <s v="direct debit"/>
    <n v="51"/>
    <x v="1"/>
    <n v="51"/>
    <n v="1687"/>
    <x v="0"/>
    <x v="0"/>
    <s v="2023/11/11"/>
    <d v="2023-11-11T00:00:00"/>
    <x v="620"/>
    <s v="Alto"/>
    <s v="High"/>
    <n v="52.722124770435457"/>
    <x v="9"/>
    <s v="SMS"/>
    <s v="SMS"/>
    <b v="0"/>
    <s v="No"/>
    <s v="Running"/>
    <x v="1"/>
    <s v="Medium"/>
    <n v="0.15151515151515152"/>
    <x v="0"/>
    <x v="0"/>
  </r>
  <r>
    <s v="9106-SZPH"/>
    <x v="0"/>
    <n v="12"/>
    <x v="1"/>
    <x v="7"/>
    <n v="1"/>
    <s v="Yes"/>
    <n v="0"/>
    <s v="FL"/>
    <s v="Hombre"/>
    <s v="Male"/>
    <x v="14"/>
    <s v="No"/>
    <s v="No"/>
    <x v="0"/>
    <n v="0"/>
    <x v="0"/>
    <x v="0"/>
    <s v="CREDIT CARD"/>
    <n v="34"/>
    <x v="0"/>
    <n v="34"/>
    <n v="401"/>
    <x v="0"/>
    <x v="0"/>
    <s v="2020/05/29"/>
    <d v="2020-05-29T00:00:00"/>
    <x v="893"/>
    <s v="Medio"/>
    <s v="Medium"/>
    <n v="33.001412666148823"/>
    <x v="6"/>
    <s v="Email"/>
    <s v="Email"/>
    <b v="1"/>
    <s v="Yes"/>
    <s v="Running"/>
    <x v="1"/>
    <s v="High"/>
    <n v="0.66666666666666663"/>
    <x v="0"/>
    <x v="0"/>
  </r>
  <r>
    <s v="0520-URXQ"/>
    <x v="0"/>
    <n v="51"/>
    <x v="1"/>
    <x v="17"/>
    <n v="0"/>
    <s v="No"/>
    <n v="0"/>
    <s v="MS"/>
    <s v="Hombre"/>
    <s v="Male"/>
    <x v="47"/>
    <s v="Yes"/>
    <s v="No"/>
    <x v="0"/>
    <n v="0"/>
    <x v="1"/>
    <x v="0"/>
    <s v="direct debit"/>
    <n v="44"/>
    <x v="1"/>
    <n v="44"/>
    <n v="2251"/>
    <x v="0"/>
    <x v="0"/>
    <s v="2023-10-23"/>
    <d v="2023-10-23T00:00:00"/>
    <x v="1389"/>
    <s v="Bajo"/>
    <s v="Low"/>
    <n v="46.26426543688882"/>
    <x v="10"/>
    <s v="SMS"/>
    <s v="SMS"/>
    <b v="0"/>
    <s v="No"/>
    <s v="Reading"/>
    <x v="1"/>
    <s v="Medium"/>
    <n v="0.13725490196078433"/>
    <x v="2"/>
    <x v="2"/>
  </r>
  <r>
    <s v="2251-CYWZ"/>
    <x v="0"/>
    <n v="63"/>
    <x v="1"/>
    <x v="5"/>
    <n v="1"/>
    <s v="Yes"/>
    <n v="0"/>
    <s v="MO"/>
    <s v="Hombre"/>
    <s v="Male"/>
    <x v="49"/>
    <s v="No"/>
    <s v="No"/>
    <x v="0"/>
    <n v="0"/>
    <x v="1"/>
    <x v="2"/>
    <s v="direct debit"/>
    <n v="21"/>
    <x v="1"/>
    <n v="21"/>
    <n v="1323"/>
    <x v="0"/>
    <x v="0"/>
    <s v="2022-08-12"/>
    <d v="2022-08-12T00:00:00"/>
    <x v="1350"/>
    <s v="Medio"/>
    <s v="Medium"/>
    <n v="22.289285550740459"/>
    <x v="7"/>
    <s v="Email"/>
    <s v="Email"/>
    <b v="1"/>
    <s v="Yes"/>
    <s v="Reading"/>
    <x v="0"/>
    <s v="Low"/>
    <n v="3.1746031746031744E-2"/>
    <x v="0"/>
    <x v="0"/>
  </r>
  <r>
    <s v="4923-PXAV"/>
    <x v="0"/>
    <n v="63"/>
    <x v="1"/>
    <x v="0"/>
    <n v="0"/>
    <s v="No"/>
    <n v="0"/>
    <s v="FL"/>
    <s v="Female"/>
    <s v="Female"/>
    <x v="47"/>
    <s v="Yes"/>
    <s v="No"/>
    <x v="0"/>
    <n v="0"/>
    <x v="0"/>
    <x v="2"/>
    <s v="CREDIT CARD"/>
    <n v="9"/>
    <x v="0"/>
    <n v="9"/>
    <n v="595"/>
    <x v="0"/>
    <x v="0"/>
    <s v="2022/03/14"/>
    <d v="2022-03-14T00:00:00"/>
    <x v="293"/>
    <s v="Bajo"/>
    <s v="Low"/>
    <n v="9.2543259322089408"/>
    <x v="10"/>
    <s v="SMS"/>
    <s v="SMS"/>
    <b v="1"/>
    <s v="Yes"/>
    <s v="Running"/>
    <x v="0"/>
    <s v="Medium"/>
    <n v="0.1111111111111111"/>
    <x v="0"/>
    <x v="2"/>
  </r>
  <r>
    <s v="5375-EBOI"/>
    <x v="1"/>
    <n v="64"/>
    <x v="2"/>
    <x v="20"/>
    <n v="1"/>
    <s v="Yes"/>
    <n v="0"/>
    <s v="OK"/>
    <s v="Hombre"/>
    <s v="Male"/>
    <x v="20"/>
    <s v="Yes"/>
    <s v="No"/>
    <x v="0"/>
    <n v="0"/>
    <x v="1"/>
    <x v="1"/>
    <s v="CREDIT CARD"/>
    <n v="30"/>
    <x v="0"/>
    <n v="30"/>
    <n v="1932"/>
    <x v="1"/>
    <x v="12"/>
    <s v="2021/09/04"/>
    <d v="2021-09-04T00:00:00"/>
    <x v="1049"/>
    <s v="Bajo"/>
    <s v="Low"/>
    <n v="31.997048263425881"/>
    <x v="7"/>
    <s v="SMS"/>
    <s v="SMS"/>
    <b v="1"/>
    <s v="Yes"/>
    <s v="Gaming"/>
    <x v="1"/>
    <s v="Low"/>
    <n v="3.125E-2"/>
    <x v="2"/>
    <x v="2"/>
  </r>
  <r>
    <s v="2173-WCWE"/>
    <x v="0"/>
    <n v="67"/>
    <x v="2"/>
    <x v="12"/>
    <n v="1"/>
    <s v="Yes"/>
    <n v="0"/>
    <s v="NV"/>
    <s v="Female"/>
    <s v="Female"/>
    <x v="32"/>
    <s v="Yes"/>
    <s v="No"/>
    <x v="1"/>
    <n v="2"/>
    <x v="1"/>
    <x v="2"/>
    <s v="direct debit"/>
    <n v="54"/>
    <x v="1"/>
    <n v="54"/>
    <n v="3627"/>
    <x v="0"/>
    <x v="0"/>
    <s v="2021-04-01"/>
    <d v="2021-04-01T00:00:00"/>
    <x v="1251"/>
    <s v="Medio"/>
    <s v="Medium"/>
    <n v="58.192336071004469"/>
    <x v="2"/>
    <s v="Email"/>
    <s v="Email"/>
    <b v="0"/>
    <s v="No"/>
    <s v="Cooking"/>
    <x v="1"/>
    <s v="Medium"/>
    <n v="5.9701492537313432E-2"/>
    <x v="0"/>
    <x v="2"/>
  </r>
  <r>
    <s v="7295-LQTE"/>
    <x v="0"/>
    <n v="24"/>
    <x v="1"/>
    <x v="3"/>
    <n v="1"/>
    <s v="Yes"/>
    <n v="0"/>
    <s v="WV"/>
    <s v="Hombre"/>
    <s v="Male"/>
    <x v="12"/>
    <s v="No"/>
    <s v="No"/>
    <x v="0"/>
    <n v="0"/>
    <x v="0"/>
    <x v="2"/>
    <s v="CREDIT CARD"/>
    <n v="38"/>
    <x v="0"/>
    <n v="38"/>
    <n v="910"/>
    <x v="0"/>
    <x v="0"/>
    <s v="2022/03/25"/>
    <d v="2022-03-25T00:00:00"/>
    <x v="207"/>
    <s v="Medio"/>
    <s v="Medium"/>
    <n v="35.606823344333868"/>
    <x v="4"/>
    <s v="Email"/>
    <s v="Email"/>
    <b v="1"/>
    <s v="Yes"/>
    <s v="Gaming"/>
    <x v="1"/>
    <s v="Low"/>
    <n v="4.1666666666666664E-2"/>
    <x v="0"/>
    <x v="0"/>
  </r>
  <r>
    <s v="6545-GGNX"/>
    <x v="0"/>
    <n v="27"/>
    <x v="1"/>
    <x v="0"/>
    <n v="0"/>
    <s v="No"/>
    <n v="0"/>
    <s v="LA"/>
    <s v="Female"/>
    <s v="Female"/>
    <x v="14"/>
    <s v="No"/>
    <s v="No"/>
    <x v="0"/>
    <n v="0"/>
    <x v="0"/>
    <x v="2"/>
    <s v="CREDIT CARD"/>
    <n v="9"/>
    <x v="0"/>
    <n v="9"/>
    <n v="230"/>
    <x v="0"/>
    <x v="0"/>
    <s v="2023-09-02"/>
    <d v="2023-09-02T00:00:00"/>
    <x v="567"/>
    <s v="Alto"/>
    <s v="High"/>
    <n v="9.2533437459461236"/>
    <x v="9"/>
    <s v="Teléfono"/>
    <s v="Phone"/>
    <b v="0"/>
    <s v="No"/>
    <s v="Gaming"/>
    <x v="0"/>
    <s v="Medium"/>
    <n v="0.18518518518518517"/>
    <x v="0"/>
    <x v="0"/>
  </r>
  <r>
    <s v="0424-BWKW"/>
    <x v="0"/>
    <n v="50"/>
    <x v="1"/>
    <x v="2"/>
    <n v="1"/>
    <s v="Yes"/>
    <n v="0"/>
    <s v="NC"/>
    <s v="Female"/>
    <s v="Female"/>
    <x v="1"/>
    <s v="No"/>
    <s v="Yes"/>
    <x v="0"/>
    <n v="0"/>
    <x v="0"/>
    <x v="1"/>
    <s v="direct debit"/>
    <n v="69"/>
    <x v="1"/>
    <n v="69"/>
    <n v="3478"/>
    <x v="0"/>
    <x v="0"/>
    <s v="2020/06/29"/>
    <d v="2020-06-29T00:00:00"/>
    <x v="1106"/>
    <s v="Bajo"/>
    <s v="Low"/>
    <n v="59.701546557661651"/>
    <x v="10"/>
    <s v="Email"/>
    <s v="Email"/>
    <b v="0"/>
    <s v="No"/>
    <s v="Gaming"/>
    <x v="1"/>
    <s v="Medium"/>
    <n v="0.14000000000000001"/>
    <x v="0"/>
    <x v="1"/>
  </r>
  <r>
    <s v="8345-DRKP"/>
    <x v="0"/>
    <n v="33"/>
    <x v="1"/>
    <x v="4"/>
    <n v="1"/>
    <s v="Yes"/>
    <n v="0"/>
    <s v="MN"/>
    <s v="Hombre"/>
    <s v="Male"/>
    <x v="21"/>
    <s v="No"/>
    <s v="No"/>
    <x v="0"/>
    <n v="0"/>
    <x v="1"/>
    <x v="0"/>
    <s v="direct debit"/>
    <n v="51"/>
    <x v="1"/>
    <n v="51"/>
    <n v="1688"/>
    <x v="0"/>
    <x v="0"/>
    <s v="2021-10-23"/>
    <d v="2021-10-23T00:00:00"/>
    <x v="734"/>
    <s v="Alto"/>
    <s v="High"/>
    <n v="46.615120469759127"/>
    <x v="3"/>
    <s v="Teléfono"/>
    <s v="Phone"/>
    <b v="0"/>
    <s v="No"/>
    <s v="Running"/>
    <x v="1"/>
    <s v="Medium"/>
    <n v="0.18181818181818182"/>
    <x v="0"/>
    <x v="0"/>
  </r>
  <r>
    <s v="9341-ULCR"/>
    <x v="1"/>
    <n v="11"/>
    <x v="4"/>
    <x v="13"/>
    <n v="1"/>
    <s v="Yes"/>
    <n v="0"/>
    <s v="LA"/>
    <s v="Hombre"/>
    <s v="Male"/>
    <x v="23"/>
    <s v="No"/>
    <s v="No"/>
    <x v="0"/>
    <n v="0"/>
    <x v="0"/>
    <x v="1"/>
    <s v="direct debit"/>
    <n v="9"/>
    <x v="1"/>
    <n v="9"/>
    <n v="98"/>
    <x v="1"/>
    <x v="12"/>
    <s v="2020-08-15"/>
    <d v="2020-08-15T00:00:00"/>
    <x v="468"/>
    <s v="Alto"/>
    <s v="High"/>
    <n v="9.9651638121186981"/>
    <x v="10"/>
    <s v="Teléfono"/>
    <s v="Phone"/>
    <b v="1"/>
    <s v="Yes"/>
    <s v="Reading"/>
    <x v="0"/>
    <s v="Medium"/>
    <n v="0.63636363636363635"/>
    <x v="0"/>
    <x v="0"/>
  </r>
  <r>
    <s v="9549-UBVU"/>
    <x v="0"/>
    <n v="23"/>
    <x v="2"/>
    <x v="0"/>
    <n v="0"/>
    <s v="No"/>
    <n v="0"/>
    <s v="IL"/>
    <s v="Female"/>
    <s v="Female"/>
    <x v="12"/>
    <s v="No"/>
    <s v="No"/>
    <x v="0"/>
    <n v="0"/>
    <x v="0"/>
    <x v="1"/>
    <s v="CREDIT CARD"/>
    <n v="13"/>
    <x v="0"/>
    <n v="13"/>
    <n v="290"/>
    <x v="0"/>
    <x v="0"/>
    <s v="2022/06/02"/>
    <d v="2022-06-02T00:00:00"/>
    <x v="638"/>
    <s v="Medio"/>
    <s v="Medium"/>
    <n v="12.82198277644587"/>
    <x v="9"/>
    <s v="Teléfono"/>
    <s v="Phone"/>
    <b v="0"/>
    <s v="No"/>
    <s v="Running"/>
    <x v="0"/>
    <s v="Medium"/>
    <n v="0.21739130434782608"/>
    <x v="0"/>
    <x v="0"/>
  </r>
  <r>
    <s v="7653-WEKC"/>
    <x v="0"/>
    <n v="6"/>
    <x v="1"/>
    <x v="19"/>
    <n v="1"/>
    <s v="Yes"/>
    <n v="0"/>
    <s v="LA"/>
    <s v="Female"/>
    <s v="Female"/>
    <x v="22"/>
    <s v="Yes"/>
    <s v="No"/>
    <x v="0"/>
    <n v="0"/>
    <x v="0"/>
    <x v="0"/>
    <s v="direct debit"/>
    <n v="29"/>
    <x v="1"/>
    <n v="29"/>
    <n v="177"/>
    <x v="0"/>
    <x v="0"/>
    <s v="2021/07/31"/>
    <d v="2021-07-31T00:00:00"/>
    <x v="987"/>
    <s v="Alto"/>
    <s v="High"/>
    <n v="33.173013700204471"/>
    <x v="6"/>
    <s v="Teléfono"/>
    <s v="Phone"/>
    <b v="0"/>
    <s v="No"/>
    <s v="Running"/>
    <x v="1"/>
    <s v="High"/>
    <n v="1.3333333333333333"/>
    <x v="2"/>
    <x v="2"/>
  </r>
  <r>
    <s v="1703-PUPS"/>
    <x v="1"/>
    <n v="3"/>
    <x v="0"/>
    <x v="4"/>
    <n v="1"/>
    <s v="Yes"/>
    <n v="0"/>
    <s v="WA"/>
    <s v="Female"/>
    <s v="Female"/>
    <x v="34"/>
    <s v="No"/>
    <s v="Yes"/>
    <x v="0"/>
    <n v="0"/>
    <x v="0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Cooking"/>
    <x v="0"/>
    <s v="Medium"/>
    <n v="1.6666666666666667"/>
    <x v="0"/>
    <x v="1"/>
  </r>
  <r>
    <s v="8995-GCUW"/>
    <x v="0"/>
    <n v="9"/>
    <x v="1"/>
    <x v="2"/>
    <n v="1"/>
    <s v="Yes"/>
    <n v="0"/>
    <s v="NM"/>
    <s v="Female"/>
    <s v="Female"/>
    <x v="46"/>
    <s v="No"/>
    <s v="No"/>
    <x v="1"/>
    <n v="5"/>
    <x v="0"/>
    <x v="0"/>
    <s v="CREDIT CARD"/>
    <n v="16"/>
    <x v="0"/>
    <n v="16"/>
    <n v="148"/>
    <x v="0"/>
    <x v="0"/>
    <s v="2022/05/29"/>
    <d v="2022-05-29T00:00:00"/>
    <x v="1080"/>
    <s v="Alto"/>
    <s v="High"/>
    <n v="18.335868778484361"/>
    <x v="3"/>
    <s v="SMS"/>
    <s v="SMS"/>
    <b v="0"/>
    <s v="No"/>
    <s v="Running"/>
    <x v="0"/>
    <s v="Medium"/>
    <n v="0.66666666666666663"/>
    <x v="0"/>
    <x v="0"/>
  </r>
  <r>
    <s v="2607-EPFH"/>
    <x v="0"/>
    <n v="63"/>
    <x v="1"/>
    <x v="7"/>
    <n v="1"/>
    <s v="Yes"/>
    <n v="0"/>
    <s v="MD"/>
    <s v="Hombre"/>
    <s v="Male"/>
    <x v="25"/>
    <s v="No"/>
    <s v="No"/>
    <x v="0"/>
    <n v="0"/>
    <x v="1"/>
    <x v="2"/>
    <s v="direct debit"/>
    <n v="51"/>
    <x v="1"/>
    <n v="51"/>
    <n v="3242"/>
    <x v="0"/>
    <x v="0"/>
    <s v="2023/11/14"/>
    <d v="2023-11-14T00:00:00"/>
    <x v="1390"/>
    <s v="Alto"/>
    <s v="High"/>
    <n v="58.294379638962539"/>
    <x v="6"/>
    <s v="SMS"/>
    <s v="SMS"/>
    <b v="1"/>
    <s v="Yes"/>
    <s v="Cooking"/>
    <x v="1"/>
    <s v="High"/>
    <n v="0.12698412698412698"/>
    <x v="0"/>
    <x v="0"/>
  </r>
  <r>
    <s v="0293-AIHG"/>
    <x v="1"/>
    <n v="1"/>
    <x v="0"/>
    <x v="4"/>
    <n v="1"/>
    <s v="Yes"/>
    <n v="0"/>
    <s v="IN"/>
    <s v="Hombre"/>
    <s v="Male"/>
    <x v="4"/>
    <s v="No"/>
    <s v="No"/>
    <x v="0"/>
    <n v="0"/>
    <x v="0"/>
    <x v="0"/>
    <s v="PAPER CHECK"/>
    <n v="16"/>
    <x v="3"/>
    <n v="16"/>
    <n v="16"/>
    <x v="4"/>
    <x v="14"/>
    <s v="2022/08/05"/>
    <d v="2022-08-05T00:00:00"/>
    <x v="797"/>
    <s v="Bajo"/>
    <s v="Low"/>
    <n v="14.43185653319216"/>
    <x v="0"/>
    <s v="Teléfono"/>
    <s v="Phone"/>
    <b v="0"/>
    <s v="No"/>
    <s v="Gaming"/>
    <x v="0"/>
    <s v="Low"/>
    <n v="0"/>
    <x v="0"/>
    <x v="0"/>
  </r>
  <r>
    <s v="2815-CHSQ"/>
    <x v="0"/>
    <n v="5"/>
    <x v="1"/>
    <x v="21"/>
    <n v="1"/>
    <s v="Yes"/>
    <n v="0"/>
    <s v="VT"/>
    <s v="Female"/>
    <s v="Female"/>
    <x v="20"/>
    <s v="Yes"/>
    <s v="No"/>
    <x v="0"/>
    <n v="0"/>
    <x v="0"/>
    <x v="0"/>
    <s v="direct debit"/>
    <n v="26"/>
    <x v="1"/>
    <n v="26"/>
    <n v="125"/>
    <x v="0"/>
    <x v="0"/>
    <s v="2022/02/05"/>
    <d v="2022-02-05T00:00:00"/>
    <x v="144"/>
    <s v="Bajo"/>
    <s v="Low"/>
    <n v="21.453432655808541"/>
    <x v="5"/>
    <s v="Teléfono"/>
    <s v="Phone"/>
    <b v="1"/>
    <s v="Yes"/>
    <s v="Reading"/>
    <x v="0"/>
    <s v="Medium"/>
    <n v="0.6"/>
    <x v="2"/>
    <x v="2"/>
  </r>
  <r>
    <s v="6483-BRNW"/>
    <x v="0"/>
    <n v="65"/>
    <x v="1"/>
    <x v="16"/>
    <n v="1"/>
    <s v="Yes"/>
    <n v="0"/>
    <s v="MN"/>
    <s v="Female"/>
    <s v="Female"/>
    <x v="4"/>
    <s v="No"/>
    <s v="No"/>
    <x v="0"/>
    <n v="0"/>
    <x v="1"/>
    <x v="1"/>
    <s v="direct debit"/>
    <n v="62"/>
    <x v="1"/>
    <n v="62"/>
    <n v="4035"/>
    <x v="0"/>
    <x v="0"/>
    <s v="2020/06/05"/>
    <d v="2020-06-05T00:00:00"/>
    <x v="1292"/>
    <s v="Bajo"/>
    <s v="Low"/>
    <n v="67.975689117706111"/>
    <x v="3"/>
    <s v="Teléfono"/>
    <s v="Phone"/>
    <b v="1"/>
    <s v="Yes"/>
    <s v="Cooking"/>
    <x v="2"/>
    <s v="Medium"/>
    <n v="9.2307692307692313E-2"/>
    <x v="0"/>
    <x v="0"/>
  </r>
  <r>
    <s v="5530-AUZW"/>
    <x v="0"/>
    <n v="7"/>
    <x v="1"/>
    <x v="18"/>
    <n v="1"/>
    <s v="Yes"/>
    <n v="0"/>
    <s v="TX"/>
    <s v="Hombre"/>
    <s v="Male"/>
    <x v="32"/>
    <s v="Yes"/>
    <s v="No"/>
    <x v="0"/>
    <n v="0"/>
    <x v="0"/>
    <x v="0"/>
    <s v="direct debit"/>
    <n v="16"/>
    <x v="1"/>
    <n v="16"/>
    <n v="115"/>
    <x v="0"/>
    <x v="0"/>
    <s v="2020-08-09"/>
    <d v="2020-08-09T00:00:00"/>
    <x v="1256"/>
    <s v="Medio"/>
    <s v="Medium"/>
    <n v="13.36366217551196"/>
    <x v="0"/>
    <s v="Teléfono"/>
    <s v="Phone"/>
    <b v="0"/>
    <s v="No"/>
    <s v="Cooking"/>
    <x v="0"/>
    <s v="Low"/>
    <n v="0"/>
    <x v="0"/>
    <x v="2"/>
  </r>
  <r>
    <s v="7907-UITL"/>
    <x v="0"/>
    <n v="1"/>
    <x v="1"/>
    <x v="1"/>
    <n v="1"/>
    <s v="Yes"/>
    <n v="0"/>
    <s v="NE"/>
    <s v="Hombre"/>
    <s v="Male"/>
    <x v="6"/>
    <s v="No"/>
    <s v="Yes"/>
    <x v="1"/>
    <n v="5"/>
    <x v="0"/>
    <x v="0"/>
    <s v="direct debit"/>
    <n v="25"/>
    <x v="1"/>
    <n v="25"/>
    <n v="25"/>
    <x v="0"/>
    <x v="0"/>
    <s v="2020/06/14"/>
    <d v="2020-06-14T00:00:00"/>
    <x v="381"/>
    <s v="Medio"/>
    <s v="Medium"/>
    <n v="24.487919011628129"/>
    <x v="2"/>
    <s v="Teléfono"/>
    <s v="Phone"/>
    <b v="0"/>
    <s v="No"/>
    <s v="Cooking"/>
    <x v="0"/>
    <s v="Medium"/>
    <n v="4"/>
    <x v="0"/>
    <x v="0"/>
  </r>
  <r>
    <s v="0085-WJPU"/>
    <x v="0"/>
    <n v="45"/>
    <x v="1"/>
    <x v="16"/>
    <n v="1"/>
    <s v="Yes"/>
    <n v="0"/>
    <s v="WI"/>
    <s v="Hombre"/>
    <s v="Male"/>
    <x v="55"/>
    <s v="No"/>
    <s v="No"/>
    <x v="0"/>
    <n v="0"/>
    <x v="1"/>
    <x v="1"/>
    <s v="CREDIT CARD"/>
    <n v="23"/>
    <x v="0"/>
    <n v="23"/>
    <n v="1064"/>
    <x v="0"/>
    <x v="0"/>
    <s v="2023/08/19"/>
    <d v="2023-08-19T00:00:00"/>
    <x v="50"/>
    <s v="Bajo"/>
    <s v="Low"/>
    <n v="25.379870321370209"/>
    <x v="4"/>
    <s v="Teléfono"/>
    <s v="Phone"/>
    <b v="0"/>
    <s v="No"/>
    <s v="Cooking"/>
    <x v="0"/>
    <s v="Low"/>
    <n v="2.2222222222222223E-2"/>
    <x v="0"/>
    <x v="0"/>
  </r>
  <r>
    <s v="8331-LUEE"/>
    <x v="0"/>
    <n v="24"/>
    <x v="1"/>
    <x v="17"/>
    <n v="1"/>
    <s v="Yes"/>
    <n v="0"/>
    <s v="NJ"/>
    <s v="Hombre"/>
    <s v="Male"/>
    <x v="33"/>
    <s v="Yes"/>
    <s v="No"/>
    <x v="0"/>
    <n v="0"/>
    <x v="1"/>
    <x v="0"/>
    <s v="direct debit"/>
    <n v="10"/>
    <x v="1"/>
    <n v="10"/>
    <n v="242"/>
    <x v="0"/>
    <x v="0"/>
    <s v="2023/06/02"/>
    <d v="2023-06-02T00:00:00"/>
    <x v="1220"/>
    <s v="Medio"/>
    <s v="Medium"/>
    <n v="8.5307405342309153"/>
    <x v="6"/>
    <s v="Email"/>
    <s v="Email"/>
    <b v="1"/>
    <s v="Yes"/>
    <s v="Reading"/>
    <x v="0"/>
    <s v="High"/>
    <n v="0.33333333333333331"/>
    <x v="2"/>
    <x v="2"/>
  </r>
  <r>
    <s v="8776-BPYE"/>
    <x v="0"/>
    <n v="13"/>
    <x v="1"/>
    <x v="0"/>
    <n v="0"/>
    <s v="No"/>
    <n v="0"/>
    <s v="IL"/>
    <s v="Female"/>
    <s v="Female"/>
    <x v="14"/>
    <s v="No"/>
    <s v="No"/>
    <x v="1"/>
    <n v="4"/>
    <x v="0"/>
    <x v="2"/>
    <s v="direct debit"/>
    <n v="8"/>
    <x v="1"/>
    <n v="8"/>
    <n v="103"/>
    <x v="0"/>
    <x v="0"/>
    <s v="2021-11-08"/>
    <d v="2021-11-08T00:00:00"/>
    <x v="335"/>
    <s v="Alto"/>
    <s v="High"/>
    <n v="6.9269010504009287"/>
    <x v="3"/>
    <s v="Teléfono"/>
    <s v="Phone"/>
    <b v="0"/>
    <s v="No"/>
    <s v="Gaming"/>
    <x v="0"/>
    <s v="Medium"/>
    <n v="0.46153846153846156"/>
    <x v="0"/>
    <x v="0"/>
  </r>
  <r>
    <s v="3426-RZDD"/>
    <x v="0"/>
    <n v="1"/>
    <x v="1"/>
    <x v="0"/>
    <n v="0"/>
    <s v="No"/>
    <n v="0"/>
    <s v="RI"/>
    <s v="Hombre"/>
    <s v="Male"/>
    <x v="33"/>
    <s v="Yes"/>
    <s v="No"/>
    <x v="1"/>
    <n v="5"/>
    <x v="0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Reading"/>
    <x v="0"/>
    <s v="Medium"/>
    <n v="5"/>
    <x v="0"/>
    <x v="2"/>
  </r>
  <r>
    <s v="6802-HGOT"/>
    <x v="0"/>
    <n v="34"/>
    <x v="1"/>
    <x v="0"/>
    <n v="0"/>
    <s v="No"/>
    <n v="0"/>
    <s v="WY"/>
    <s v="Hombre"/>
    <s v="Male"/>
    <x v="46"/>
    <s v="No"/>
    <s v="No"/>
    <x v="1"/>
    <n v="6"/>
    <x v="0"/>
    <x v="1"/>
    <s v="CREDIT CARD"/>
    <n v="9"/>
    <x v="0"/>
    <n v="9"/>
    <n v="294"/>
    <x v="0"/>
    <x v="0"/>
    <s v="2020/03/29"/>
    <d v="2020-03-29T00:00:00"/>
    <x v="119"/>
    <s v="Alto"/>
    <s v="High"/>
    <n v="7.4431670996018431"/>
    <x v="7"/>
    <s v="SMS"/>
    <s v="SMS"/>
    <b v="0"/>
    <s v="No"/>
    <s v="Cooking"/>
    <x v="0"/>
    <s v="Low"/>
    <n v="5.8823529411764705E-2"/>
    <x v="0"/>
    <x v="0"/>
  </r>
  <r>
    <s v="9479-NYGO"/>
    <x v="1"/>
    <n v="9"/>
    <x v="1"/>
    <x v="7"/>
    <n v="1"/>
    <s v="Yes"/>
    <n v="0"/>
    <s v="CA"/>
    <s v="Female"/>
    <s v="Female"/>
    <x v="10"/>
    <s v="No"/>
    <s v="No"/>
    <x v="0"/>
    <n v="0"/>
    <x v="0"/>
    <x v="0"/>
    <s v="direct debit"/>
    <n v="44"/>
    <x v="1"/>
    <n v="44"/>
    <n v="382"/>
    <x v="0"/>
    <x v="0"/>
    <s v="2023-08-01"/>
    <d v="2023-08-01T00:00:00"/>
    <x v="732"/>
    <s v="Bajo"/>
    <s v="Low"/>
    <n v="46.501161720656668"/>
    <x v="10"/>
    <s v="SMS"/>
    <s v="SMS"/>
    <b v="1"/>
    <s v="Yes"/>
    <s v="Reading"/>
    <x v="1"/>
    <s v="Medium"/>
    <n v="0.77777777777777779"/>
    <x v="0"/>
    <x v="0"/>
  </r>
  <r>
    <s v="0966-VXQW"/>
    <x v="1"/>
    <n v="1"/>
    <x v="0"/>
    <x v="0"/>
    <n v="0"/>
    <s v="No"/>
    <n v="0"/>
    <s v="IN"/>
    <s v="Hombre"/>
    <s v="Male"/>
    <x v="31"/>
    <s v="No"/>
    <s v="No"/>
    <x v="0"/>
    <n v="0"/>
    <x v="0"/>
    <x v="0"/>
    <s v="PAPER CHECK"/>
    <n v="9"/>
    <x v="3"/>
    <n v="9"/>
    <n v="9"/>
    <x v="3"/>
    <x v="7"/>
    <s v="2022/05/19"/>
    <d v="2022-05-19T00:00:00"/>
    <x v="277"/>
    <s v="Medio"/>
    <s v="Medium"/>
    <n v="10.679002136557671"/>
    <x v="3"/>
    <s v="SMS"/>
    <s v="SMS"/>
    <b v="1"/>
    <s v="Yes"/>
    <s v="Running"/>
    <x v="0"/>
    <s v="Medium"/>
    <n v="6"/>
    <x v="0"/>
    <x v="0"/>
  </r>
  <r>
    <s v="4391-PFJT"/>
    <x v="0"/>
    <n v="67"/>
    <x v="1"/>
    <x v="0"/>
    <n v="0"/>
    <s v="No"/>
    <n v="0"/>
    <s v="ME"/>
    <s v="Hombre"/>
    <s v="Male"/>
    <x v="39"/>
    <s v="No"/>
    <s v="No"/>
    <x v="0"/>
    <n v="0"/>
    <x v="0"/>
    <x v="1"/>
    <s v="direct debit"/>
    <n v="11"/>
    <x v="1"/>
    <n v="11"/>
    <n v="718"/>
    <x v="0"/>
    <x v="0"/>
    <s v="2020-12-28"/>
    <d v="2020-12-28T00:00:00"/>
    <x v="39"/>
    <s v="Bajo"/>
    <s v="Low"/>
    <n v="13.049092487810359"/>
    <x v="8"/>
    <s v="Email"/>
    <s v="Email"/>
    <b v="0"/>
    <s v="No"/>
    <s v="Cooking"/>
    <x v="0"/>
    <s v="High"/>
    <n v="0.13432835820895522"/>
    <x v="0"/>
    <x v="0"/>
  </r>
  <r>
    <s v="1238-VYMX"/>
    <x v="0"/>
    <n v="1"/>
    <x v="1"/>
    <x v="0"/>
    <n v="0"/>
    <s v="No"/>
    <n v="0"/>
    <s v="OR"/>
    <s v="Hombre"/>
    <s v="Male"/>
    <x v="5"/>
    <s v="No"/>
    <s v="No"/>
    <x v="0"/>
    <n v="0"/>
    <x v="0"/>
    <x v="0"/>
    <s v="direct debit"/>
    <n v="9"/>
    <x v="1"/>
    <n v="9"/>
    <n v="9"/>
    <x v="0"/>
    <x v="0"/>
    <s v="2021/09/10"/>
    <d v="2021-09-10T00:00:00"/>
    <x v="86"/>
    <s v="Bajo"/>
    <s v="Low"/>
    <n v="7.6668860002736459"/>
    <x v="4"/>
    <s v="SMS"/>
    <s v="SMS"/>
    <b v="1"/>
    <s v="Yes"/>
    <s v="Gaming"/>
    <x v="0"/>
    <s v="Low"/>
    <n v="1"/>
    <x v="0"/>
    <x v="0"/>
  </r>
  <r>
    <s v="9575-RJOI"/>
    <x v="0"/>
    <n v="71"/>
    <x v="0"/>
    <x v="2"/>
    <n v="1"/>
    <s v="Yes"/>
    <n v="0"/>
    <s v="IN"/>
    <s v="Female"/>
    <s v="Female"/>
    <x v="9"/>
    <s v="No"/>
    <s v="No"/>
    <x v="0"/>
    <n v="0"/>
    <x v="1"/>
    <x v="2"/>
    <s v="direct debit"/>
    <n v="65"/>
    <x v="1"/>
    <n v="65"/>
    <n v="4599"/>
    <x v="0"/>
    <x v="0"/>
    <s v="2022/12/12"/>
    <d v="2022-12-12T00:00:00"/>
    <x v="601"/>
    <s v="Bajo"/>
    <s v="Low"/>
    <n v="65.420466680465665"/>
    <x v="9"/>
    <s v="Email"/>
    <s v="Email"/>
    <b v="1"/>
    <s v="Yes"/>
    <s v="Reading"/>
    <x v="2"/>
    <s v="Medium"/>
    <n v="7.0422535211267609E-2"/>
    <x v="0"/>
    <x v="0"/>
  </r>
  <r>
    <s v="7768-OQJE"/>
    <x v="0"/>
    <n v="70"/>
    <x v="1"/>
    <x v="4"/>
    <n v="1"/>
    <s v="Yes"/>
    <n v="0"/>
    <s v="NY"/>
    <s v="Female"/>
    <s v="Female"/>
    <x v="14"/>
    <s v="No"/>
    <s v="No"/>
    <x v="0"/>
    <n v="0"/>
    <x v="1"/>
    <x v="2"/>
    <s v="CREDIT CARD"/>
    <n v="52"/>
    <x v="0"/>
    <n v="52"/>
    <n v="3593"/>
    <x v="0"/>
    <x v="0"/>
    <s v="2021/03/19"/>
    <d v="2021-03-19T00:00:00"/>
    <x v="1391"/>
    <s v="Bajo"/>
    <s v="Low"/>
    <n v="62.017786721500407"/>
    <x v="3"/>
    <s v="Teléfono"/>
    <s v="Phone"/>
    <b v="1"/>
    <s v="Yes"/>
    <s v="Reading"/>
    <x v="2"/>
    <s v="Medium"/>
    <n v="8.5714285714285715E-2"/>
    <x v="0"/>
    <x v="0"/>
  </r>
  <r>
    <s v="6928-OFZX"/>
    <x v="0"/>
    <n v="54"/>
    <x v="1"/>
    <x v="1"/>
    <n v="1"/>
    <s v="Yes"/>
    <n v="0"/>
    <s v="RI"/>
    <s v="Female"/>
    <s v="Female"/>
    <x v="17"/>
    <s v="No"/>
    <s v="No"/>
    <x v="1"/>
    <n v="2"/>
    <x v="0"/>
    <x v="1"/>
    <s v="CREDIT CARD"/>
    <n v="31"/>
    <x v="0"/>
    <n v="31"/>
    <n v="1697"/>
    <x v="0"/>
    <x v="0"/>
    <s v="2021-10-10"/>
    <d v="2021-10-10T00:00:00"/>
    <x v="285"/>
    <s v="Bajo"/>
    <s v="Low"/>
    <n v="26.006198177225681"/>
    <x v="4"/>
    <s v="Email"/>
    <s v="Email"/>
    <b v="0"/>
    <s v="No"/>
    <s v="Gaming"/>
    <x v="0"/>
    <s v="Low"/>
    <n v="1.8518518518518517E-2"/>
    <x v="0"/>
    <x v="0"/>
  </r>
  <r>
    <s v="4297-GPDF"/>
    <x v="0"/>
    <n v="47"/>
    <x v="1"/>
    <x v="2"/>
    <n v="1"/>
    <s v="Yes"/>
    <n v="0"/>
    <s v="AZ"/>
    <s v="Female"/>
    <s v="Female"/>
    <x v="10"/>
    <s v="No"/>
    <s v="No"/>
    <x v="0"/>
    <n v="0"/>
    <x v="1"/>
    <x v="1"/>
    <s v="CREDIT CARD"/>
    <n v="46"/>
    <x v="0"/>
    <n v="46"/>
    <n v="2147"/>
    <x v="0"/>
    <x v="0"/>
    <s v="2020-08-26"/>
    <d v="2020-08-26T00:00:00"/>
    <x v="238"/>
    <s v="Medio"/>
    <s v="Medium"/>
    <n v="54.8884934482125"/>
    <x v="5"/>
    <s v="Email"/>
    <s v="Email"/>
    <b v="0"/>
    <s v="No"/>
    <s v="Cooking"/>
    <x v="1"/>
    <s v="Medium"/>
    <n v="6.3829787234042548E-2"/>
    <x v="0"/>
    <x v="0"/>
  </r>
  <r>
    <s v="4525-NKWX"/>
    <x v="1"/>
    <n v="5"/>
    <x v="5"/>
    <x v="3"/>
    <n v="1"/>
    <s v="Yes"/>
    <n v="0"/>
    <s v="ND"/>
    <s v="Female"/>
    <s v="Female"/>
    <x v="34"/>
    <s v="No"/>
    <s v="Yes"/>
    <x v="0"/>
    <n v="0"/>
    <x v="0"/>
    <x v="0"/>
    <s v="CREDIT CARD"/>
    <n v="37"/>
    <x v="0"/>
    <n v="37"/>
    <n v="172"/>
    <x v="1"/>
    <x v="8"/>
    <s v="2023/04/28"/>
    <d v="2023-04-28T00:00:00"/>
    <x v="1302"/>
    <s v="Bajo"/>
    <s v="Low"/>
    <n v="42.152613835709538"/>
    <x v="8"/>
    <s v="Email"/>
    <s v="Email"/>
    <b v="1"/>
    <s v="Yes"/>
    <s v="Reading"/>
    <x v="1"/>
    <s v="High"/>
    <n v="1.8"/>
    <x v="0"/>
    <x v="1"/>
  </r>
  <r>
    <s v="5770-GEAA"/>
    <x v="1"/>
    <n v="38"/>
    <x v="1"/>
    <x v="6"/>
    <n v="1"/>
    <s v="Yes"/>
    <n v="0"/>
    <s v="WI"/>
    <s v="Hombre"/>
    <s v="Male"/>
    <x v="0"/>
    <s v="No"/>
    <s v="No"/>
    <x v="0"/>
    <n v="0"/>
    <x v="0"/>
    <x v="0"/>
    <s v="CREDIT CARD"/>
    <n v="49"/>
    <x v="0"/>
    <n v="49"/>
    <n v="1871"/>
    <x v="1"/>
    <x v="6"/>
    <s v="2021-06-21"/>
    <d v="2021-06-21T00:00:00"/>
    <x v="759"/>
    <s v="Alto"/>
    <s v="High"/>
    <n v="46.328713450899983"/>
    <x v="5"/>
    <s v="SMS"/>
    <s v="SMS"/>
    <b v="0"/>
    <s v="No"/>
    <s v="Cooking"/>
    <x v="1"/>
    <s v="Medium"/>
    <n v="7.8947368421052627E-2"/>
    <x v="0"/>
    <x v="0"/>
  </r>
  <r>
    <s v="2800-GMUN"/>
    <x v="0"/>
    <n v="47"/>
    <x v="1"/>
    <x v="4"/>
    <n v="1"/>
    <s v="Yes"/>
    <n v="0"/>
    <s v="WV"/>
    <s v="Female"/>
    <s v="Female"/>
    <x v="28"/>
    <s v="No"/>
    <s v="No"/>
    <x v="0"/>
    <n v="0"/>
    <x v="0"/>
    <x v="2"/>
    <s v="CREDIT CARD"/>
    <n v="25"/>
    <x v="0"/>
    <n v="25"/>
    <n v="1173"/>
    <x v="0"/>
    <x v="0"/>
    <s v="2022/11/01"/>
    <d v="2022-11-01T00:00:00"/>
    <x v="1000"/>
    <s v="Alto"/>
    <s v="High"/>
    <n v="29.109955415189411"/>
    <x v="1"/>
    <s v="SMS"/>
    <s v="SMS"/>
    <b v="1"/>
    <s v="Yes"/>
    <s v="Cooking"/>
    <x v="0"/>
    <s v="High"/>
    <n v="0.21276595744680851"/>
    <x v="0"/>
    <x v="0"/>
  </r>
  <r>
    <s v="0443-JVDX"/>
    <x v="0"/>
    <n v="20"/>
    <x v="1"/>
    <x v="13"/>
    <n v="1"/>
    <s v="Yes"/>
    <n v="0"/>
    <s v="MD"/>
    <s v="Female"/>
    <s v="Female"/>
    <x v="55"/>
    <s v="No"/>
    <s v="No"/>
    <x v="0"/>
    <n v="0"/>
    <x v="0"/>
    <x v="0"/>
    <s v="direct debit"/>
    <n v="49"/>
    <x v="1"/>
    <n v="49"/>
    <n v="973"/>
    <x v="0"/>
    <x v="0"/>
    <s v="2021-11-26"/>
    <d v="2021-11-26T00:00:00"/>
    <x v="1065"/>
    <s v="Alto"/>
    <s v="High"/>
    <n v="54.49061056203066"/>
    <x v="4"/>
    <s v="Teléfono"/>
    <s v="Phone"/>
    <b v="1"/>
    <s v="Yes"/>
    <s v="Running"/>
    <x v="1"/>
    <s v="Low"/>
    <n v="0.05"/>
    <x v="0"/>
    <x v="0"/>
  </r>
  <r>
    <s v="6820-XDBO"/>
    <x v="1"/>
    <n v="2"/>
    <x v="1"/>
    <x v="4"/>
    <n v="1"/>
    <s v="Yes"/>
    <n v="0"/>
    <s v="NM"/>
    <s v="Hombre"/>
    <s v="Male"/>
    <x v="7"/>
    <s v="No"/>
    <s v="No"/>
    <x v="0"/>
    <n v="0"/>
    <x v="0"/>
    <x v="0"/>
    <s v="direct debit"/>
    <n v="45"/>
    <x v="1"/>
    <n v="45"/>
    <n v="112"/>
    <x v="5"/>
    <x v="4"/>
    <s v="2021-09-27"/>
    <d v="2021-09-27T00:00:00"/>
    <x v="1072"/>
    <s v="Medio"/>
    <s v="Medium"/>
    <n v="49.395336752917977"/>
    <x v="5"/>
    <s v="Email"/>
    <s v="Email"/>
    <b v="1"/>
    <s v="Yes"/>
    <s v="Reading"/>
    <x v="1"/>
    <s v="Medium"/>
    <n v="1.5"/>
    <x v="0"/>
    <x v="0"/>
  </r>
  <r>
    <s v="7849-SXOF"/>
    <x v="0"/>
    <n v="70"/>
    <x v="0"/>
    <x v="4"/>
    <n v="1"/>
    <s v="Yes"/>
    <n v="0"/>
    <s v="VA"/>
    <s v="Hombre"/>
    <s v="Male"/>
    <x v="26"/>
    <s v="No"/>
    <s v="No"/>
    <x v="0"/>
    <n v="0"/>
    <x v="1"/>
    <x v="2"/>
    <s v="CREDIT CARD"/>
    <n v="37"/>
    <x v="0"/>
    <n v="37"/>
    <n v="2583"/>
    <x v="0"/>
    <x v="0"/>
    <s v="2020/03/24"/>
    <d v="2020-03-24T00:00:00"/>
    <x v="856"/>
    <s v="Alto"/>
    <s v="High"/>
    <n v="35.50034289339029"/>
    <x v="6"/>
    <s v="SMS"/>
    <s v="SMS"/>
    <b v="1"/>
    <s v="Yes"/>
    <s v="Reading"/>
    <x v="1"/>
    <s v="High"/>
    <n v="0.11428571428571428"/>
    <x v="0"/>
    <x v="0"/>
  </r>
  <r>
    <s v="1905-KPAG"/>
    <x v="0"/>
    <n v="63"/>
    <x v="1"/>
    <x v="1"/>
    <n v="1"/>
    <s v="Yes"/>
    <n v="0"/>
    <s v="NC"/>
    <s v="Hombre"/>
    <s v="Male"/>
    <x v="38"/>
    <s v="No"/>
    <s v="No"/>
    <x v="1"/>
    <n v="6"/>
    <x v="0"/>
    <x v="0"/>
    <s v="direct debit"/>
    <n v="42"/>
    <x v="1"/>
    <n v="42"/>
    <n v="2658"/>
    <x v="0"/>
    <x v="0"/>
    <s v="2023-02-26"/>
    <d v="2023-02-26T00:00:00"/>
    <x v="812"/>
    <s v="Bajo"/>
    <s v="Low"/>
    <n v="44.205922337508348"/>
    <x v="6"/>
    <s v="Email"/>
    <s v="Email"/>
    <b v="1"/>
    <s v="Yes"/>
    <s v="Cooking"/>
    <x v="1"/>
    <s v="High"/>
    <n v="0.12698412698412698"/>
    <x v="0"/>
    <x v="0"/>
  </r>
  <r>
    <s v="0250-HALF"/>
    <x v="0"/>
    <n v="22"/>
    <x v="0"/>
    <x v="3"/>
    <n v="1"/>
    <s v="Yes"/>
    <n v="0"/>
    <s v="WY"/>
    <s v="Female"/>
    <s v="Female"/>
    <x v="25"/>
    <s v="No"/>
    <s v="No"/>
    <x v="0"/>
    <n v="0"/>
    <x v="0"/>
    <x v="0"/>
    <s v="direct debit"/>
    <n v="28"/>
    <x v="1"/>
    <n v="28"/>
    <n v="605"/>
    <x v="0"/>
    <x v="0"/>
    <s v="2020-06-17"/>
    <d v="2020-06-17T00:00:00"/>
    <x v="344"/>
    <s v="Medio"/>
    <s v="Medium"/>
    <n v="27.352618235700159"/>
    <x v="2"/>
    <s v="Email"/>
    <s v="Email"/>
    <b v="0"/>
    <s v="No"/>
    <s v="Gaming"/>
    <x v="0"/>
    <s v="Medium"/>
    <n v="0.18181818181818182"/>
    <x v="0"/>
    <x v="0"/>
  </r>
  <r>
    <s v="5639-ENKY"/>
    <x v="0"/>
    <n v="61"/>
    <x v="0"/>
    <x v="0"/>
    <n v="0"/>
    <s v="No"/>
    <n v="0"/>
    <s v="TN"/>
    <s v="Hombre"/>
    <s v="Male"/>
    <x v="28"/>
    <s v="No"/>
    <s v="No"/>
    <x v="0"/>
    <n v="0"/>
    <x v="0"/>
    <x v="2"/>
    <s v="CREDIT CARD"/>
    <n v="9"/>
    <x v="0"/>
    <n v="9"/>
    <n v="522"/>
    <x v="0"/>
    <x v="0"/>
    <s v="2021/11/24"/>
    <d v="2021-11-24T00:00:00"/>
    <x v="1381"/>
    <s v="Bajo"/>
    <s v="Low"/>
    <n v="9.320040453963971"/>
    <x v="5"/>
    <s v="Teléfono"/>
    <s v="Phone"/>
    <b v="0"/>
    <s v="No"/>
    <s v="Gaming"/>
    <x v="0"/>
    <s v="Medium"/>
    <n v="4.9180327868852458E-2"/>
    <x v="0"/>
    <x v="0"/>
  </r>
  <r>
    <s v="3193-TQXM"/>
    <x v="1"/>
    <n v="7"/>
    <x v="1"/>
    <x v="18"/>
    <n v="1"/>
    <s v="Yes"/>
    <n v="0"/>
    <s v="AL"/>
    <s v="Female"/>
    <s v="Female"/>
    <x v="21"/>
    <s v="No"/>
    <s v="No"/>
    <x v="0"/>
    <n v="0"/>
    <x v="0"/>
    <x v="0"/>
    <s v="direct debit"/>
    <n v="38"/>
    <x v="1"/>
    <n v="38"/>
    <n v="282"/>
    <x v="1"/>
    <x v="12"/>
    <s v="2020/02/22"/>
    <d v="2020-02-22T00:00:00"/>
    <x v="322"/>
    <s v="Bajo"/>
    <s v="Low"/>
    <n v="40.050377962595988"/>
    <x v="8"/>
    <s v="Teléfono"/>
    <s v="Phone"/>
    <b v="0"/>
    <s v="No"/>
    <s v="Running"/>
    <x v="1"/>
    <s v="High"/>
    <n v="1.2857142857142858"/>
    <x v="0"/>
    <x v="0"/>
  </r>
  <r>
    <s v="7981-RGVS"/>
    <x v="0"/>
    <n v="25"/>
    <x v="2"/>
    <x v="0"/>
    <n v="0"/>
    <s v="No"/>
    <n v="0"/>
    <s v="FL"/>
    <s v="Hombre"/>
    <s v="Male"/>
    <x v="5"/>
    <s v="No"/>
    <s v="No"/>
    <x v="1"/>
    <n v="4"/>
    <x v="0"/>
    <x v="0"/>
    <s v="CREDIT CARD"/>
    <n v="7"/>
    <x v="0"/>
    <n v="7"/>
    <n v="182"/>
    <x v="0"/>
    <x v="0"/>
    <s v="2020/03/19"/>
    <d v="2020-03-19T00:00:00"/>
    <x v="453"/>
    <s v="Alto"/>
    <s v="High"/>
    <n v="7.7428240549065688"/>
    <x v="10"/>
    <s v="Teléfono"/>
    <s v="Phone"/>
    <b v="0"/>
    <s v="No"/>
    <s v="Reading"/>
    <x v="0"/>
    <s v="Medium"/>
    <n v="0.28000000000000003"/>
    <x v="0"/>
    <x v="0"/>
  </r>
  <r>
    <s v="6533-CQTO"/>
    <x v="1"/>
    <n v="30"/>
    <x v="5"/>
    <x v="5"/>
    <n v="0"/>
    <s v="No"/>
    <n v="52"/>
    <s v="OH"/>
    <s v="Female"/>
    <s v="Female"/>
    <x v="56"/>
    <s v="No"/>
    <s v="Yes"/>
    <x v="0"/>
    <n v="0"/>
    <x v="0"/>
    <x v="0"/>
    <s v="direct debit"/>
    <n v="53"/>
    <x v="1"/>
    <n v="53"/>
    <n v="1565"/>
    <x v="2"/>
    <x v="5"/>
    <s v="2022-05-12"/>
    <d v="2022-05-12T00:00:00"/>
    <x v="513"/>
    <s v="Alto"/>
    <s v="High"/>
    <n v="42.876148744674452"/>
    <x v="4"/>
    <s v="Teléfono"/>
    <s v="Phone"/>
    <b v="0"/>
    <s v="No"/>
    <s v="Cooking"/>
    <x v="1"/>
    <s v="Low"/>
    <n v="3.3333333333333333E-2"/>
    <x v="0"/>
    <x v="1"/>
  </r>
  <r>
    <s v="7515-TOHI"/>
    <x v="0"/>
    <n v="58"/>
    <x v="1"/>
    <x v="3"/>
    <n v="1"/>
    <s v="Yes"/>
    <n v="0"/>
    <s v="NJ"/>
    <s v="Female"/>
    <s v="Female"/>
    <x v="45"/>
    <s v="No"/>
    <s v="No"/>
    <x v="0"/>
    <n v="0"/>
    <x v="1"/>
    <x v="2"/>
    <s v="direct debit"/>
    <n v="34"/>
    <x v="1"/>
    <n v="34"/>
    <n v="1967"/>
    <x v="0"/>
    <x v="0"/>
    <s v="2022/04/07"/>
    <d v="2022-04-07T00:00:00"/>
    <x v="924"/>
    <s v="Alto"/>
    <s v="High"/>
    <n v="39.889306212744557"/>
    <x v="9"/>
    <s v="Email"/>
    <s v="Email"/>
    <b v="1"/>
    <s v="Yes"/>
    <s v="Running"/>
    <x v="1"/>
    <s v="Medium"/>
    <n v="8.6206896551724144E-2"/>
    <x v="0"/>
    <x v="0"/>
  </r>
  <r>
    <s v="0621-FMCQ"/>
    <x v="1"/>
    <n v="33"/>
    <x v="1"/>
    <x v="7"/>
    <n v="1"/>
    <s v="Yes"/>
    <n v="0"/>
    <s v="WA"/>
    <s v="Female"/>
    <s v="Female"/>
    <x v="58"/>
    <s v="No"/>
    <s v="No"/>
    <x v="0"/>
    <n v="0"/>
    <x v="0"/>
    <x v="0"/>
    <s v="direct debit"/>
    <n v="55"/>
    <x v="1"/>
    <n v="55"/>
    <n v="1806"/>
    <x v="5"/>
    <x v="4"/>
    <s v="2020-10-29"/>
    <d v="2020-10-29T00:00:00"/>
    <x v="48"/>
    <s v="Bajo"/>
    <s v="Low"/>
    <n v="47.186682377974762"/>
    <x v="1"/>
    <s v="Email"/>
    <s v="Email"/>
    <b v="0"/>
    <s v="No"/>
    <s v="Gaming"/>
    <x v="1"/>
    <s v="High"/>
    <n v="0.30303030303030304"/>
    <x v="0"/>
    <x v="0"/>
  </r>
  <r>
    <s v="8637-MGQF"/>
    <x v="1"/>
    <n v="1"/>
    <x v="4"/>
    <x v="11"/>
    <n v="1"/>
    <s v="Yes"/>
    <n v="0"/>
    <s v="RI"/>
    <s v="Female"/>
    <s v="Female"/>
    <x v="21"/>
    <s v="No"/>
    <s v="No"/>
    <x v="0"/>
    <n v="0"/>
    <x v="0"/>
    <x v="0"/>
    <s v="direct debit"/>
    <n v="47"/>
    <x v="1"/>
    <n v="47"/>
    <n v="47"/>
    <x v="3"/>
    <x v="7"/>
    <s v="2023/05/10"/>
    <d v="2023-05-10T00:00:00"/>
    <x v="802"/>
    <s v="Alto"/>
    <s v="High"/>
    <n v="40.655116067974127"/>
    <x v="6"/>
    <s v="Teléfono"/>
    <s v="Phone"/>
    <b v="0"/>
    <s v="No"/>
    <s v="Reading"/>
    <x v="1"/>
    <s v="High"/>
    <n v="8"/>
    <x v="0"/>
    <x v="0"/>
  </r>
  <r>
    <s v="6834-BNFM"/>
    <x v="0"/>
    <n v="67"/>
    <x v="1"/>
    <x v="26"/>
    <n v="1"/>
    <s v="Yes"/>
    <n v="0"/>
    <s v="NC"/>
    <s v="Hombre"/>
    <s v="Male"/>
    <x v="33"/>
    <s v="Yes"/>
    <s v="No"/>
    <x v="1"/>
    <n v="2"/>
    <x v="0"/>
    <x v="1"/>
    <s v="direct debit"/>
    <n v="44"/>
    <x v="1"/>
    <n v="44"/>
    <n v="2910"/>
    <x v="0"/>
    <x v="0"/>
    <s v="2023-02-28"/>
    <d v="2023-02-28T00:00:00"/>
    <x v="351"/>
    <s v="Medio"/>
    <s v="Medium"/>
    <n v="46.798147644289358"/>
    <x v="8"/>
    <s v="SMS"/>
    <s v="SMS"/>
    <b v="1"/>
    <s v="Yes"/>
    <s v="Cooking"/>
    <x v="1"/>
    <s v="High"/>
    <n v="0.13432835820895522"/>
    <x v="2"/>
    <x v="2"/>
  </r>
  <r>
    <s v="6871-TWPP"/>
    <x v="1"/>
    <n v="38"/>
    <x v="5"/>
    <x v="28"/>
    <n v="1"/>
    <s v="Yes"/>
    <n v="0"/>
    <s v="MN"/>
    <s v="Hombre"/>
    <s v="Male"/>
    <x v="10"/>
    <s v="No"/>
    <s v="No"/>
    <x v="0"/>
    <n v="0"/>
    <x v="1"/>
    <x v="0"/>
    <s v="direct debit"/>
    <n v="44"/>
    <x v="1"/>
    <n v="44"/>
    <n v="1681"/>
    <x v="1"/>
    <x v="6"/>
    <s v="2020-04-28"/>
    <d v="2020-04-28T00:00:00"/>
    <x v="331"/>
    <s v="Bajo"/>
    <s v="Low"/>
    <n v="36.470301462660522"/>
    <x v="9"/>
    <s v="Email"/>
    <s v="Email"/>
    <b v="0"/>
    <s v="No"/>
    <s v="Reading"/>
    <x v="1"/>
    <s v="Medium"/>
    <n v="0.13157894736842105"/>
    <x v="1"/>
    <x v="0"/>
  </r>
  <r>
    <s v="7787-FWQN"/>
    <x v="0"/>
    <n v="51"/>
    <x v="1"/>
    <x v="3"/>
    <n v="1"/>
    <s v="Yes"/>
    <n v="0"/>
    <s v="MS"/>
    <s v="Hombre"/>
    <s v="Male"/>
    <x v="14"/>
    <s v="No"/>
    <s v="No"/>
    <x v="1"/>
    <n v="4"/>
    <x v="1"/>
    <x v="1"/>
    <s v="direct debit"/>
    <n v="17"/>
    <x v="1"/>
    <n v="17"/>
    <n v="864"/>
    <x v="0"/>
    <x v="0"/>
    <s v="2021-03-24"/>
    <d v="2021-03-24T00:00:00"/>
    <x v="362"/>
    <s v="Alto"/>
    <s v="High"/>
    <n v="18.0301732056503"/>
    <x v="5"/>
    <s v="Teléfono"/>
    <s v="Phone"/>
    <b v="0"/>
    <s v="No"/>
    <s v="Cooking"/>
    <x v="0"/>
    <s v="Medium"/>
    <n v="5.8823529411764705E-2"/>
    <x v="0"/>
    <x v="0"/>
  </r>
  <r>
    <s v="6539-ZOUO"/>
    <x v="0"/>
    <n v="23"/>
    <x v="1"/>
    <x v="1"/>
    <n v="1"/>
    <s v="Yes"/>
    <n v="0"/>
    <s v="DC"/>
    <s v="Female"/>
    <s v="Female"/>
    <x v="13"/>
    <s v="No"/>
    <s v="No"/>
    <x v="1"/>
    <n v="3"/>
    <x v="1"/>
    <x v="2"/>
    <s v="direct debit"/>
    <n v="22"/>
    <x v="1"/>
    <n v="22"/>
    <n v="505"/>
    <x v="0"/>
    <x v="0"/>
    <s v="2020-04-26"/>
    <d v="2020-04-26T00:00:00"/>
    <x v="125"/>
    <s v="Alto"/>
    <s v="High"/>
    <n v="19.88831272544903"/>
    <x v="8"/>
    <s v="SMS"/>
    <s v="SMS"/>
    <b v="1"/>
    <s v="Yes"/>
    <s v="Running"/>
    <x v="0"/>
    <s v="High"/>
    <n v="0.39130434782608697"/>
    <x v="0"/>
    <x v="0"/>
  </r>
  <r>
    <s v="9521-SKSV"/>
    <x v="0"/>
    <n v="7"/>
    <x v="2"/>
    <x v="0"/>
    <n v="0"/>
    <s v="No"/>
    <n v="0"/>
    <s v="NV"/>
    <s v="Female"/>
    <s v="Female"/>
    <x v="4"/>
    <s v="No"/>
    <s v="No"/>
    <x v="0"/>
    <n v="0"/>
    <x v="0"/>
    <x v="2"/>
    <s v="CREDIT CARD"/>
    <n v="11"/>
    <x v="0"/>
    <n v="11"/>
    <n v="80"/>
    <x v="0"/>
    <x v="0"/>
    <s v="2022/10/02"/>
    <d v="2022-10-02T00:00:00"/>
    <x v="1029"/>
    <s v="Bajo"/>
    <s v="Low"/>
    <n v="10.002987071674159"/>
    <x v="2"/>
    <s v="Email"/>
    <s v="Email"/>
    <b v="0"/>
    <s v="No"/>
    <s v="Running"/>
    <x v="0"/>
    <s v="Medium"/>
    <n v="0.5714285714285714"/>
    <x v="0"/>
    <x v="0"/>
  </r>
  <r>
    <s v="2176-OQUJ"/>
    <x v="0"/>
    <n v="21"/>
    <x v="2"/>
    <x v="0"/>
    <n v="0"/>
    <s v="No"/>
    <n v="0"/>
    <s v="DE"/>
    <s v="Hombre"/>
    <s v="Male"/>
    <x v="3"/>
    <s v="No"/>
    <s v="No"/>
    <x v="0"/>
    <n v="0"/>
    <x v="0"/>
    <x v="0"/>
    <s v="CREDIT CARD"/>
    <n v="13"/>
    <x v="0"/>
    <n v="13"/>
    <n v="276"/>
    <x v="0"/>
    <x v="0"/>
    <s v="2020-12-25"/>
    <d v="2020-12-25T00:00:00"/>
    <x v="400"/>
    <s v="Bajo"/>
    <s v="Low"/>
    <n v="11.081894574246229"/>
    <x v="10"/>
    <s v="SMS"/>
    <s v="SMS"/>
    <b v="1"/>
    <s v="Yes"/>
    <s v="Cooking"/>
    <x v="0"/>
    <s v="Medium"/>
    <n v="0.33333333333333331"/>
    <x v="0"/>
    <x v="0"/>
  </r>
  <r>
    <s v="0993-KTKY"/>
    <x v="1"/>
    <n v="1"/>
    <x v="4"/>
    <x v="0"/>
    <n v="0"/>
    <s v="No"/>
    <n v="0"/>
    <s v="KY"/>
    <s v="Hombre"/>
    <s v="Male"/>
    <x v="30"/>
    <s v="No"/>
    <s v="Yes"/>
    <x v="0"/>
    <n v="0"/>
    <x v="0"/>
    <x v="0"/>
    <s v="CREDIT CARD"/>
    <n v="13"/>
    <x v="0"/>
    <n v="13"/>
    <n v="13"/>
    <x v="4"/>
    <x v="13"/>
    <s v="2021-06-24"/>
    <d v="2021-06-24T00:00:00"/>
    <x v="477"/>
    <s v="Alto"/>
    <s v="High"/>
    <n v="12.30647010515303"/>
    <x v="0"/>
    <s v="Email"/>
    <s v="Email"/>
    <b v="0"/>
    <s v="No"/>
    <s v="Cooking"/>
    <x v="0"/>
    <s v="Low"/>
    <n v="0"/>
    <x v="0"/>
    <x v="1"/>
  </r>
  <r>
    <s v="2416-RVPE"/>
    <x v="0"/>
    <n v="25"/>
    <x v="0"/>
    <x v="4"/>
    <n v="1"/>
    <s v="Yes"/>
    <n v="0"/>
    <s v="WV"/>
    <s v="Hombre"/>
    <s v="Male"/>
    <x v="5"/>
    <s v="No"/>
    <s v="No"/>
    <x v="0"/>
    <n v="0"/>
    <x v="0"/>
    <x v="0"/>
    <s v="CREDIT CARD"/>
    <n v="18"/>
    <x v="0"/>
    <n v="18"/>
    <n v="458"/>
    <x v="0"/>
    <x v="0"/>
    <s v="2020-01-14"/>
    <d v="2020-01-14T00:00:00"/>
    <x v="31"/>
    <s v="Medio"/>
    <s v="Medium"/>
    <n v="19.289380291483361"/>
    <x v="8"/>
    <s v="Teléfono"/>
    <s v="Phone"/>
    <b v="0"/>
    <s v="No"/>
    <s v="Cooking"/>
    <x v="0"/>
    <s v="High"/>
    <n v="0.36"/>
    <x v="0"/>
    <x v="0"/>
  </r>
  <r>
    <s v="4150-XBGD"/>
    <x v="0"/>
    <n v="67"/>
    <x v="1"/>
    <x v="22"/>
    <n v="1"/>
    <s v="Yes"/>
    <n v="0"/>
    <s v="WI"/>
    <s v="Female"/>
    <s v="Female"/>
    <x v="47"/>
    <s v="Yes"/>
    <s v="No"/>
    <x v="0"/>
    <n v="0"/>
    <x v="1"/>
    <x v="1"/>
    <s v="PAPER CHECK"/>
    <n v="43"/>
    <x v="3"/>
    <n v="43"/>
    <n v="2925"/>
    <x v="0"/>
    <x v="0"/>
    <s v="2021-12-25"/>
    <d v="2021-12-25T00:00:00"/>
    <x v="761"/>
    <s v="Bajo"/>
    <s v="Low"/>
    <n v="35.355493300705412"/>
    <x v="0"/>
    <s v="Teléfono"/>
    <s v="Phone"/>
    <b v="0"/>
    <s v="No"/>
    <s v="Cooking"/>
    <x v="1"/>
    <s v="Low"/>
    <n v="0"/>
    <x v="2"/>
    <x v="2"/>
  </r>
  <r>
    <s v="5616-TQRK"/>
    <x v="0"/>
    <n v="32"/>
    <x v="1"/>
    <x v="0"/>
    <n v="0"/>
    <s v="No"/>
    <n v="0"/>
    <s v="MD"/>
    <s v="Female"/>
    <s v="Female"/>
    <x v="4"/>
    <s v="No"/>
    <s v="No"/>
    <x v="1"/>
    <n v="3"/>
    <x v="0"/>
    <x v="1"/>
    <s v="CREDIT CARD"/>
    <n v="9"/>
    <x v="0"/>
    <n v="9"/>
    <n v="285"/>
    <x v="0"/>
    <x v="0"/>
    <s v="2020-04-30"/>
    <d v="2020-04-30T00:00:00"/>
    <x v="201"/>
    <s v="Alto"/>
    <s v="High"/>
    <n v="7.8669355137498176"/>
    <x v="4"/>
    <s v="Email"/>
    <s v="Email"/>
    <b v="1"/>
    <s v="Yes"/>
    <s v="Running"/>
    <x v="0"/>
    <s v="Low"/>
    <n v="3.125E-2"/>
    <x v="0"/>
    <x v="0"/>
  </r>
  <r>
    <s v="3802-NWJG"/>
    <x v="0"/>
    <n v="15"/>
    <x v="1"/>
    <x v="0"/>
    <n v="0"/>
    <s v="No"/>
    <n v="0"/>
    <s v="VT"/>
    <s v="Female"/>
    <s v="Female"/>
    <x v="24"/>
    <s v="No"/>
    <s v="No"/>
    <x v="0"/>
    <n v="0"/>
    <x v="0"/>
    <x v="1"/>
    <s v="CREDIT CARD"/>
    <n v="12"/>
    <x v="0"/>
    <n v="12"/>
    <n v="175"/>
    <x v="0"/>
    <x v="0"/>
    <s v="2020/04/24"/>
    <d v="2020-04-24T00:00:00"/>
    <x v="16"/>
    <s v="Alto"/>
    <s v="High"/>
    <n v="13.96394791132122"/>
    <x v="9"/>
    <s v="SMS"/>
    <s v="SMS"/>
    <b v="1"/>
    <s v="Yes"/>
    <s v="Running"/>
    <x v="0"/>
    <s v="Medium"/>
    <n v="0.33333333333333331"/>
    <x v="0"/>
    <x v="0"/>
  </r>
  <r>
    <s v="1653-DTWM"/>
    <x v="1"/>
    <n v="8"/>
    <x v="0"/>
    <x v="7"/>
    <n v="1"/>
    <s v="Yes"/>
    <n v="0"/>
    <s v="SC"/>
    <s v="Hombre"/>
    <s v="Male"/>
    <x v="44"/>
    <s v="No"/>
    <s v="Yes"/>
    <x v="0"/>
    <n v="0"/>
    <x v="0"/>
    <x v="0"/>
    <s v="direct debit"/>
    <n v="42"/>
    <x v="1"/>
    <n v="42"/>
    <n v="318"/>
    <x v="2"/>
    <x v="15"/>
    <s v="2021-03-31"/>
    <d v="2021-03-31T00:00:00"/>
    <x v="876"/>
    <s v="Medio"/>
    <s v="Medium"/>
    <n v="41.683459421128738"/>
    <x v="6"/>
    <s v="Email"/>
    <s v="Email"/>
    <b v="0"/>
    <s v="No"/>
    <s v="Cooking"/>
    <x v="1"/>
    <s v="High"/>
    <n v="1"/>
    <x v="0"/>
    <x v="1"/>
  </r>
  <r>
    <s v="1931-XFAM"/>
    <x v="0"/>
    <n v="41"/>
    <x v="1"/>
    <x v="0"/>
    <n v="0"/>
    <s v="No"/>
    <n v="0"/>
    <s v="CO"/>
    <s v="Hombre"/>
    <s v="Male"/>
    <x v="14"/>
    <s v="No"/>
    <s v="No"/>
    <x v="0"/>
    <n v="0"/>
    <x v="0"/>
    <x v="1"/>
    <s v="direct debit"/>
    <n v="14"/>
    <x v="1"/>
    <n v="14"/>
    <n v="553"/>
    <x v="0"/>
    <x v="0"/>
    <s v="2020/02/25"/>
    <d v="2020-02-25T00:00:00"/>
    <x v="41"/>
    <s v="Bajo"/>
    <s v="Low"/>
    <n v="13.735400344008291"/>
    <x v="5"/>
    <s v="Teléfono"/>
    <s v="Phone"/>
    <b v="1"/>
    <s v="Yes"/>
    <s v="Running"/>
    <x v="0"/>
    <s v="Medium"/>
    <n v="7.3170731707317069E-2"/>
    <x v="0"/>
    <x v="0"/>
  </r>
  <r>
    <s v="9795-TINF"/>
    <x v="0"/>
    <n v="51"/>
    <x v="1"/>
    <x v="4"/>
    <n v="0"/>
    <s v="No"/>
    <n v="38"/>
    <s v="IA"/>
    <s v="Hombre"/>
    <s v="Male"/>
    <x v="7"/>
    <s v="No"/>
    <s v="No"/>
    <x v="0"/>
    <n v="0"/>
    <x v="1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Gaming"/>
    <x v="1"/>
    <s v="Medium"/>
    <n v="7.8431372549019607E-2"/>
    <x v="0"/>
    <x v="0"/>
  </r>
  <r>
    <s v="0244-ESQJ"/>
    <x v="0"/>
    <n v="62"/>
    <x v="1"/>
    <x v="1"/>
    <n v="0"/>
    <s v="No"/>
    <n v="11"/>
    <s v="TN"/>
    <s v="Female"/>
    <s v="Female"/>
    <x v="21"/>
    <s v="No"/>
    <s v="No"/>
    <x v="1"/>
    <n v="5"/>
    <x v="0"/>
    <x v="1"/>
    <s v="PAPER CHECK"/>
    <n v="26"/>
    <x v="3"/>
    <n v="26"/>
    <n v="1588"/>
    <x v="0"/>
    <x v="0"/>
    <s v="2022/03/23"/>
    <d v="2022-03-23T00:00:00"/>
    <x v="1025"/>
    <s v="Medio"/>
    <s v="Medium"/>
    <n v="23.673331521623059"/>
    <x v="10"/>
    <s v="SMS"/>
    <s v="SMS"/>
    <b v="0"/>
    <s v="No"/>
    <s v="Gaming"/>
    <x v="0"/>
    <s v="Medium"/>
    <n v="0.11290322580645161"/>
    <x v="0"/>
    <x v="0"/>
  </r>
  <r>
    <s v="2263-HCPL"/>
    <x v="0"/>
    <n v="22"/>
    <x v="1"/>
    <x v="4"/>
    <n v="1"/>
    <s v="Yes"/>
    <n v="0"/>
    <s v="NH"/>
    <s v="Female"/>
    <s v="Female"/>
    <x v="17"/>
    <s v="No"/>
    <s v="No"/>
    <x v="0"/>
    <n v="0"/>
    <x v="0"/>
    <x v="2"/>
    <s v="CREDIT CARD"/>
    <n v="15"/>
    <x v="0"/>
    <n v="15"/>
    <n v="326"/>
    <x v="0"/>
    <x v="0"/>
    <s v="2022/01/26"/>
    <d v="2022-01-26T00:00:00"/>
    <x v="195"/>
    <s v="Medio"/>
    <s v="Medium"/>
    <n v="15.463557324186461"/>
    <x v="5"/>
    <s v="SMS"/>
    <s v="SMS"/>
    <b v="0"/>
    <s v="No"/>
    <s v="Cooking"/>
    <x v="0"/>
    <s v="Medium"/>
    <n v="0.13636363636363635"/>
    <x v="0"/>
    <x v="0"/>
  </r>
  <r>
    <s v="0951-ZPCQ"/>
    <x v="0"/>
    <n v="46"/>
    <x v="1"/>
    <x v="4"/>
    <n v="1"/>
    <s v="Yes"/>
    <n v="0"/>
    <s v="NJ"/>
    <s v="Female"/>
    <s v="Female"/>
    <x v="11"/>
    <s v="No"/>
    <s v="No"/>
    <x v="0"/>
    <n v="0"/>
    <x v="1"/>
    <x v="1"/>
    <s v="direct debit"/>
    <n v="21"/>
    <x v="1"/>
    <n v="21"/>
    <n v="992"/>
    <x v="0"/>
    <x v="0"/>
    <s v="2023-07-30"/>
    <d v="2023-07-30T00:00:00"/>
    <x v="1382"/>
    <s v="Alto"/>
    <s v="High"/>
    <n v="17.24930384154171"/>
    <x v="9"/>
    <s v="Teléfono"/>
    <s v="Phone"/>
    <b v="1"/>
    <s v="Yes"/>
    <s v="Cooking"/>
    <x v="0"/>
    <s v="Medium"/>
    <n v="0.10869565217391304"/>
    <x v="0"/>
    <x v="0"/>
  </r>
  <r>
    <s v="6443-MUOM"/>
    <x v="0"/>
    <n v="54"/>
    <x v="1"/>
    <x v="27"/>
    <n v="1"/>
    <s v="Yes"/>
    <n v="0"/>
    <s v="NJ"/>
    <s v="Hombre"/>
    <s v="Male"/>
    <x v="22"/>
    <s v="Yes"/>
    <s v="No"/>
    <x v="1"/>
    <n v="2"/>
    <x v="1"/>
    <x v="2"/>
    <s v="CREDIT CARD"/>
    <n v="33"/>
    <x v="0"/>
    <n v="33"/>
    <n v="1791"/>
    <x v="0"/>
    <x v="0"/>
    <s v="2023/05/07"/>
    <d v="2023-05-07T00:00:00"/>
    <x v="96"/>
    <s v="Alto"/>
    <s v="High"/>
    <n v="37.399301917359359"/>
    <x v="6"/>
    <s v="Email"/>
    <s v="Email"/>
    <b v="0"/>
    <s v="No"/>
    <s v="Gaming"/>
    <x v="1"/>
    <s v="High"/>
    <n v="0.14814814814814814"/>
    <x v="1"/>
    <x v="2"/>
  </r>
  <r>
    <s v="0876-HERE"/>
    <x v="0"/>
    <n v="28"/>
    <x v="2"/>
    <x v="4"/>
    <n v="1"/>
    <s v="Yes"/>
    <n v="0"/>
    <s v="AK"/>
    <s v="Female"/>
    <s v="Female"/>
    <x v="58"/>
    <s v="No"/>
    <s v="No"/>
    <x v="0"/>
    <n v="0"/>
    <x v="1"/>
    <x v="1"/>
    <s v="CREDIT CARD"/>
    <n v="34"/>
    <x v="0"/>
    <n v="34"/>
    <n v="957"/>
    <x v="0"/>
    <x v="0"/>
    <s v="2020/12/07"/>
    <d v="2020-12-07T00:00:00"/>
    <x v="1015"/>
    <s v="Bajo"/>
    <s v="Low"/>
    <n v="38.019712551109293"/>
    <x v="2"/>
    <s v="SMS"/>
    <s v="SMS"/>
    <b v="1"/>
    <s v="Yes"/>
    <s v="Reading"/>
    <x v="1"/>
    <s v="Medium"/>
    <n v="0.14285714285714285"/>
    <x v="0"/>
    <x v="0"/>
  </r>
  <r>
    <s v="4275-PBVA"/>
    <x v="1"/>
    <n v="74"/>
    <x v="1"/>
    <x v="9"/>
    <n v="1"/>
    <s v="Yes"/>
    <n v="0"/>
    <s v="TX"/>
    <s v="Female"/>
    <s v="Female"/>
    <x v="46"/>
    <s v="No"/>
    <s v="No"/>
    <x v="0"/>
    <n v="0"/>
    <x v="1"/>
    <x v="1"/>
    <s v="direct debit"/>
    <n v="45"/>
    <x v="1"/>
    <n v="45"/>
    <n v="3335"/>
    <x v="1"/>
    <x v="6"/>
    <s v="2022/07/29"/>
    <d v="2022-07-29T00:00:00"/>
    <x v="1392"/>
    <s v="Medio"/>
    <s v="Medium"/>
    <n v="51.98006116648336"/>
    <x v="0"/>
    <s v="Email"/>
    <s v="Email"/>
    <b v="0"/>
    <s v="No"/>
    <s v="Gaming"/>
    <x v="1"/>
    <s v="Low"/>
    <n v="0"/>
    <x v="0"/>
    <x v="0"/>
  </r>
  <r>
    <s v="7102-GBMO"/>
    <x v="1"/>
    <n v="1"/>
    <x v="4"/>
    <x v="19"/>
    <n v="1"/>
    <s v="Yes"/>
    <n v="0"/>
    <s v="NY"/>
    <s v="Female"/>
    <s v="Female"/>
    <x v="29"/>
    <s v="No"/>
    <s v="Yes"/>
    <x v="0"/>
    <n v="0"/>
    <x v="0"/>
    <x v="0"/>
    <s v="direct debit"/>
    <n v="41"/>
    <x v="1"/>
    <n v="41"/>
    <n v="41"/>
    <x v="1"/>
    <x v="6"/>
    <s v="2023-03-18"/>
    <d v="2023-03-18T00:00:00"/>
    <x v="52"/>
    <s v="Medio"/>
    <s v="Medium"/>
    <n v="44.158569808715541"/>
    <x v="0"/>
    <s v="Teléfono"/>
    <s v="Phone"/>
    <b v="0"/>
    <s v="No"/>
    <s v="Reading"/>
    <x v="1"/>
    <s v="Low"/>
    <n v="0"/>
    <x v="2"/>
    <x v="1"/>
  </r>
  <r>
    <s v="7608-FAOY"/>
    <x v="0"/>
    <n v="16"/>
    <x v="2"/>
    <x v="5"/>
    <n v="1"/>
    <s v="Yes"/>
    <n v="0"/>
    <s v="WV"/>
    <s v="Hombre"/>
    <s v="Male"/>
    <x v="16"/>
    <s v="No"/>
    <s v="No"/>
    <x v="1"/>
    <n v="6"/>
    <x v="0"/>
    <x v="0"/>
    <s v="direct debit"/>
    <n v="28"/>
    <x v="1"/>
    <n v="28"/>
    <n v="439"/>
    <x v="0"/>
    <x v="0"/>
    <s v="2022/02/26"/>
    <d v="2022-02-26T00:00:00"/>
    <x v="586"/>
    <s v="Alto"/>
    <s v="High"/>
    <n v="24.468079487174851"/>
    <x v="3"/>
    <s v="Email"/>
    <s v="Email"/>
    <b v="0"/>
    <s v="No"/>
    <s v="Reading"/>
    <x v="0"/>
    <s v="Medium"/>
    <n v="0.375"/>
    <x v="0"/>
    <x v="0"/>
  </r>
  <r>
    <s v="8846-TZFY"/>
    <x v="0"/>
    <n v="70"/>
    <x v="1"/>
    <x v="1"/>
    <n v="1"/>
    <s v="Yes"/>
    <n v="0"/>
    <s v="MD"/>
    <s v="Hombre"/>
    <s v="Male"/>
    <x v="18"/>
    <s v="No"/>
    <s v="No"/>
    <x v="0"/>
    <n v="0"/>
    <x v="1"/>
    <x v="2"/>
    <s v="direct debit"/>
    <n v="35"/>
    <x v="1"/>
    <n v="35"/>
    <n v="2487"/>
    <x v="0"/>
    <x v="0"/>
    <s v="2023-10-21"/>
    <d v="2023-10-21T00:00:00"/>
    <x v="61"/>
    <s v="Medio"/>
    <s v="Medium"/>
    <n v="30.088533318818499"/>
    <x v="3"/>
    <s v="Email"/>
    <s v="Email"/>
    <b v="0"/>
    <s v="No"/>
    <s v="Running"/>
    <x v="1"/>
    <s v="Medium"/>
    <n v="8.5714285714285715E-2"/>
    <x v="0"/>
    <x v="0"/>
  </r>
  <r>
    <s v="1646-ECUA"/>
    <x v="0"/>
    <n v="22"/>
    <x v="1"/>
    <x v="18"/>
    <n v="0"/>
    <s v="No"/>
    <n v="4"/>
    <s v="HI"/>
    <s v="Hombre"/>
    <s v="Male"/>
    <x v="50"/>
    <s v="Yes"/>
    <s v="No"/>
    <x v="0"/>
    <n v="0"/>
    <x v="1"/>
    <x v="0"/>
    <s v="CREDIT CARD"/>
    <n v="23"/>
    <x v="0"/>
    <n v="23"/>
    <n v="498"/>
    <x v="0"/>
    <x v="0"/>
    <s v="2021/03/02"/>
    <d v="2021-03-02T00:00:00"/>
    <x v="402"/>
    <s v="Medio"/>
    <s v="Medium"/>
    <n v="20.48320550816354"/>
    <x v="5"/>
    <s v="Teléfono"/>
    <s v="Phone"/>
    <b v="0"/>
    <s v="No"/>
    <s v="Gaming"/>
    <x v="0"/>
    <s v="Medium"/>
    <n v="0.13636363636363635"/>
    <x v="0"/>
    <x v="2"/>
  </r>
  <r>
    <s v="0034-TMPR"/>
    <x v="1"/>
    <n v="14"/>
    <x v="3"/>
    <x v="3"/>
    <n v="1"/>
    <s v="Yes"/>
    <n v="0"/>
    <s v="CT"/>
    <s v="Hombre"/>
    <s v="Male"/>
    <x v="41"/>
    <s v="No"/>
    <s v="Yes"/>
    <x v="0"/>
    <n v="0"/>
    <x v="0"/>
    <x v="0"/>
    <s v="CREDIT CARD"/>
    <n v="39"/>
    <x v="0"/>
    <n v="39"/>
    <n v="549"/>
    <x v="1"/>
    <x v="12"/>
    <s v="2021/09/01"/>
    <d v="2021-09-01T00:00:00"/>
    <x v="460"/>
    <s v="Alto"/>
    <s v="High"/>
    <n v="31.949918014373822"/>
    <x v="2"/>
    <s v="SMS"/>
    <s v="SMS"/>
    <b v="0"/>
    <s v="No"/>
    <s v="Gaming"/>
    <x v="1"/>
    <s v="Medium"/>
    <n v="0.2857142857142857"/>
    <x v="0"/>
    <x v="1"/>
  </r>
  <r>
    <s v="9877-XPLE"/>
    <x v="0"/>
    <n v="51"/>
    <x v="2"/>
    <x v="6"/>
    <n v="1"/>
    <s v="Yes"/>
    <n v="0"/>
    <s v="ID"/>
    <s v="Hombre"/>
    <s v="Male"/>
    <x v="5"/>
    <s v="No"/>
    <s v="No"/>
    <x v="1"/>
    <n v="2"/>
    <x v="1"/>
    <x v="1"/>
    <s v="direct debit"/>
    <n v="33"/>
    <x v="1"/>
    <n v="33"/>
    <n v="1646"/>
    <x v="0"/>
    <x v="0"/>
    <s v="2020-12-09"/>
    <d v="2020-12-09T00:00:00"/>
    <x v="469"/>
    <s v="Alto"/>
    <s v="High"/>
    <n v="29.57843616575785"/>
    <x v="3"/>
    <s v="Teléfono"/>
    <s v="Phone"/>
    <b v="0"/>
    <s v="No"/>
    <s v="Cooking"/>
    <x v="0"/>
    <s v="Medium"/>
    <n v="0.11764705882352941"/>
    <x v="0"/>
    <x v="0"/>
  </r>
  <r>
    <s v="8501-GVNJ"/>
    <x v="0"/>
    <n v="46"/>
    <x v="1"/>
    <x v="6"/>
    <n v="1"/>
    <s v="Yes"/>
    <n v="0"/>
    <s v="PA"/>
    <s v="Hombre"/>
    <s v="Male"/>
    <x v="47"/>
    <s v="Yes"/>
    <s v="No"/>
    <x v="0"/>
    <n v="0"/>
    <x v="1"/>
    <x v="2"/>
    <s v="CREDIT CARD"/>
    <n v="43"/>
    <x v="0"/>
    <n v="43"/>
    <n v="2009"/>
    <x v="0"/>
    <x v="0"/>
    <s v="2023/06/09"/>
    <d v="2023-06-09T00:00:00"/>
    <x v="309"/>
    <s v="Medio"/>
    <s v="Medium"/>
    <n v="46.520431077044613"/>
    <x v="4"/>
    <s v="SMS"/>
    <s v="SMS"/>
    <b v="1"/>
    <s v="Yes"/>
    <s v="Reading"/>
    <x v="1"/>
    <s v="Low"/>
    <n v="2.1739130434782608E-2"/>
    <x v="0"/>
    <x v="2"/>
  </r>
  <r>
    <s v="7076-OUBA"/>
    <x v="0"/>
    <n v="21"/>
    <x v="1"/>
    <x v="0"/>
    <n v="0"/>
    <s v="No"/>
    <n v="0"/>
    <s v="WY"/>
    <s v="Hombre"/>
    <s v="Male"/>
    <x v="17"/>
    <s v="No"/>
    <s v="No"/>
    <x v="0"/>
    <n v="0"/>
    <x v="0"/>
    <x v="0"/>
    <s v="CREDIT CARD"/>
    <n v="8"/>
    <x v="0"/>
    <n v="8"/>
    <n v="158"/>
    <x v="0"/>
    <x v="0"/>
    <s v="2022/11/29"/>
    <d v="2022-11-29T00:00:00"/>
    <x v="1281"/>
    <s v="Bajo"/>
    <s v="Low"/>
    <n v="6.7242813226915992"/>
    <x v="8"/>
    <s v="Email"/>
    <s v="Email"/>
    <b v="0"/>
    <s v="No"/>
    <s v="Reading"/>
    <x v="0"/>
    <s v="High"/>
    <n v="0.42857142857142855"/>
    <x v="0"/>
    <x v="0"/>
  </r>
  <r>
    <s v="9409-AEJK"/>
    <x v="1"/>
    <n v="33"/>
    <x v="1"/>
    <x v="1"/>
    <n v="1"/>
    <s v="Yes"/>
    <n v="0"/>
    <s v="SC"/>
    <s v="Female"/>
    <s v="Female"/>
    <x v="4"/>
    <s v="No"/>
    <s v="No"/>
    <x v="0"/>
    <n v="0"/>
    <x v="0"/>
    <x v="1"/>
    <s v="direct debit"/>
    <n v="28"/>
    <x v="1"/>
    <n v="28"/>
    <n v="943"/>
    <x v="5"/>
    <x v="11"/>
    <s v="2022-06-11"/>
    <d v="2022-06-11T00:00:00"/>
    <x v="171"/>
    <s v="Medio"/>
    <s v="Medium"/>
    <n v="22.793520072475111"/>
    <x v="7"/>
    <s v="Email"/>
    <s v="Email"/>
    <b v="0"/>
    <s v="No"/>
    <s v="Reading"/>
    <x v="0"/>
    <s v="Low"/>
    <n v="6.0606060606060608E-2"/>
    <x v="0"/>
    <x v="0"/>
  </r>
  <r>
    <s v="5809-JXBJ"/>
    <x v="0"/>
    <n v="50"/>
    <x v="1"/>
    <x v="0"/>
    <n v="0"/>
    <s v="No"/>
    <n v="0"/>
    <s v="TN"/>
    <s v="Female"/>
    <s v="Female"/>
    <x v="59"/>
    <s v="No"/>
    <s v="No"/>
    <x v="0"/>
    <n v="0"/>
    <x v="0"/>
    <x v="1"/>
    <s v="direct debit"/>
    <n v="10"/>
    <x v="1"/>
    <n v="10"/>
    <n v="514"/>
    <x v="0"/>
    <x v="0"/>
    <s v="2023-03-22"/>
    <d v="2023-03-22T00:00:00"/>
    <x v="571"/>
    <s v="Alto"/>
    <s v="High"/>
    <n v="11.40997323773121"/>
    <x v="2"/>
    <s v="Email"/>
    <s v="Email"/>
    <b v="1"/>
    <s v="Yes"/>
    <s v="Cooking"/>
    <x v="0"/>
    <s v="Medium"/>
    <n v="0.08"/>
    <x v="0"/>
    <x v="0"/>
  </r>
  <r>
    <s v="2153-FVWM"/>
    <x v="0"/>
    <n v="36"/>
    <x v="1"/>
    <x v="9"/>
    <n v="1"/>
    <s v="Yes"/>
    <n v="0"/>
    <s v="CO"/>
    <s v="Female"/>
    <s v="Female"/>
    <x v="51"/>
    <s v="No"/>
    <s v="No"/>
    <x v="0"/>
    <n v="0"/>
    <x v="0"/>
    <x v="1"/>
    <s v="direct debit"/>
    <n v="37"/>
    <x v="1"/>
    <n v="37"/>
    <n v="1351"/>
    <x v="0"/>
    <x v="0"/>
    <s v="2022/10/23"/>
    <d v="2022-10-23T00:00:00"/>
    <x v="188"/>
    <s v="Medio"/>
    <s v="Medium"/>
    <n v="44.376590765337149"/>
    <x v="0"/>
    <s v="SMS"/>
    <s v="SMS"/>
    <b v="0"/>
    <s v="No"/>
    <s v="Cooking"/>
    <x v="1"/>
    <s v="Low"/>
    <n v="0"/>
    <x v="0"/>
    <x v="0"/>
  </r>
  <r>
    <s v="6408-SJEW"/>
    <x v="1"/>
    <n v="1"/>
    <x v="2"/>
    <x v="4"/>
    <n v="1"/>
    <s v="Yes"/>
    <n v="0"/>
    <s v="IN"/>
    <s v="Female"/>
    <s v="Female"/>
    <x v="9"/>
    <s v="No"/>
    <s v="No"/>
    <x v="0"/>
    <n v="0"/>
    <x v="1"/>
    <x v="0"/>
    <s v="direct debit"/>
    <n v="40"/>
    <x v="1"/>
    <n v="40"/>
    <n v="40"/>
    <x v="4"/>
    <x v="9"/>
    <s v="2021-06-23"/>
    <d v="2021-06-23T00:00:00"/>
    <x v="1348"/>
    <s v="Bajo"/>
    <s v="Low"/>
    <n v="38.890304880228513"/>
    <x v="8"/>
    <s v="SMS"/>
    <s v="SMS"/>
    <b v="0"/>
    <s v="No"/>
    <s v="Running"/>
    <x v="1"/>
    <s v="High"/>
    <n v="9"/>
    <x v="0"/>
    <x v="0"/>
  </r>
  <r>
    <s v="6535-HEME"/>
    <x v="1"/>
    <n v="2"/>
    <x v="5"/>
    <x v="7"/>
    <n v="1"/>
    <s v="Yes"/>
    <n v="0"/>
    <s v="OR"/>
    <s v="Female"/>
    <s v="Female"/>
    <x v="40"/>
    <s v="Yes"/>
    <s v="No"/>
    <x v="0"/>
    <n v="0"/>
    <x v="0"/>
    <x v="0"/>
    <s v="CREDIT CARD"/>
    <n v="21"/>
    <x v="0"/>
    <n v="21"/>
    <n v="48"/>
    <x v="2"/>
    <x v="15"/>
    <s v="2020-05-30"/>
    <d v="2020-05-30T00:00:00"/>
    <x v="488"/>
    <s v="Bajo"/>
    <s v="Low"/>
    <n v="23.269399211632741"/>
    <x v="0"/>
    <s v="Email"/>
    <s v="Email"/>
    <b v="1"/>
    <s v="Yes"/>
    <s v="Reading"/>
    <x v="0"/>
    <s v="Low"/>
    <n v="0"/>
    <x v="0"/>
    <x v="2"/>
  </r>
  <r>
    <s v="3394-KRCV"/>
    <x v="0"/>
    <n v="42"/>
    <x v="0"/>
    <x v="27"/>
    <n v="1"/>
    <s v="Yes"/>
    <n v="0"/>
    <s v="TX"/>
    <s v="Female"/>
    <s v="Female"/>
    <x v="0"/>
    <s v="No"/>
    <s v="No"/>
    <x v="1"/>
    <n v="3"/>
    <x v="1"/>
    <x v="0"/>
    <s v="direct debit"/>
    <n v="50"/>
    <x v="1"/>
    <n v="50"/>
    <n v="2112"/>
    <x v="0"/>
    <x v="0"/>
    <s v="2023-05-17"/>
    <d v="2023-05-17T00:00:00"/>
    <x v="260"/>
    <s v="Bajo"/>
    <s v="Low"/>
    <n v="51.044180415981657"/>
    <x v="6"/>
    <s v="Teléfono"/>
    <s v="Phone"/>
    <b v="0"/>
    <s v="No"/>
    <s v="Gaming"/>
    <x v="1"/>
    <s v="High"/>
    <n v="0.19047619047619047"/>
    <x v="1"/>
    <x v="0"/>
  </r>
  <r>
    <s v="8434-SEID"/>
    <x v="1"/>
    <n v="3"/>
    <x v="0"/>
    <x v="4"/>
    <n v="1"/>
    <s v="Yes"/>
    <n v="0"/>
    <s v="NH"/>
    <s v="Female"/>
    <s v="Female"/>
    <x v="9"/>
    <s v="No"/>
    <s v="No"/>
    <x v="0"/>
    <n v="0"/>
    <x v="0"/>
    <x v="0"/>
    <s v="direct debit"/>
    <n v="53"/>
    <x v="1"/>
    <n v="53"/>
    <n v="156"/>
    <x v="3"/>
    <x v="7"/>
    <s v="2023-12-16"/>
    <d v="2023-12-16T00:00:00"/>
    <x v="1042"/>
    <s v="Bajo"/>
    <s v="Low"/>
    <n v="59.115265386207653"/>
    <x v="6"/>
    <s v="Email"/>
    <s v="Email"/>
    <b v="1"/>
    <s v="Yes"/>
    <s v="Running"/>
    <x v="1"/>
    <s v="High"/>
    <n v="2.6666666666666665"/>
    <x v="0"/>
    <x v="0"/>
  </r>
  <r>
    <s v="1824-RNMX"/>
    <x v="0"/>
    <n v="3"/>
    <x v="1"/>
    <x v="0"/>
    <n v="0"/>
    <s v="No"/>
    <n v="0"/>
    <s v="UT"/>
    <s v="Female"/>
    <s v="Female"/>
    <x v="36"/>
    <s v="No"/>
    <s v="No"/>
    <x v="0"/>
    <n v="0"/>
    <x v="0"/>
    <x v="0"/>
    <s v="direct debit"/>
    <n v="8"/>
    <x v="1"/>
    <n v="8"/>
    <n v="25"/>
    <x v="0"/>
    <x v="0"/>
    <s v="2020-08-28"/>
    <d v="2020-08-28T00:00:00"/>
    <x v="1161"/>
    <s v="Bajo"/>
    <s v="Low"/>
    <n v="8.02501568471612"/>
    <x v="10"/>
    <s v="Email"/>
    <s v="Email"/>
    <b v="1"/>
    <s v="Yes"/>
    <s v="Running"/>
    <x v="0"/>
    <s v="Medium"/>
    <n v="2.3333333333333335"/>
    <x v="0"/>
    <x v="0"/>
  </r>
  <r>
    <s v="1549-JZFI"/>
    <x v="0"/>
    <n v="25"/>
    <x v="0"/>
    <x v="13"/>
    <n v="1"/>
    <s v="Yes"/>
    <n v="0"/>
    <s v="VT"/>
    <s v="Hombre"/>
    <s v="Male"/>
    <x v="47"/>
    <s v="Yes"/>
    <s v="No"/>
    <x v="0"/>
    <n v="0"/>
    <x v="0"/>
    <x v="0"/>
    <s v="CREDIT CARD"/>
    <n v="38"/>
    <x v="0"/>
    <n v="38"/>
    <n v="960"/>
    <x v="0"/>
    <x v="0"/>
    <s v="2020-07-12"/>
    <d v="2020-07-12T00:00:00"/>
    <x v="692"/>
    <s v="Medio"/>
    <s v="Medium"/>
    <n v="37.015504403794132"/>
    <x v="10"/>
    <s v="SMS"/>
    <s v="SMS"/>
    <b v="1"/>
    <s v="Yes"/>
    <s v="Cooking"/>
    <x v="1"/>
    <s v="Medium"/>
    <n v="0.28000000000000003"/>
    <x v="0"/>
    <x v="2"/>
  </r>
  <r>
    <s v="9394-VEMU"/>
    <x v="1"/>
    <n v="33"/>
    <x v="2"/>
    <x v="3"/>
    <n v="0"/>
    <s v="No"/>
    <n v="21"/>
    <s v="MI"/>
    <s v="Female"/>
    <s v="Female"/>
    <x v="46"/>
    <s v="No"/>
    <s v="No"/>
    <x v="0"/>
    <n v="0"/>
    <x v="0"/>
    <x v="0"/>
    <s v="direct debit"/>
    <n v="47"/>
    <x v="1"/>
    <n v="47"/>
    <n v="1561"/>
    <x v="4"/>
    <x v="3"/>
    <s v="2022/11/07"/>
    <d v="2022-11-07T00:00:00"/>
    <x v="1387"/>
    <s v="Alto"/>
    <s v="High"/>
    <n v="48.364398367427221"/>
    <x v="2"/>
    <s v="Teléfono"/>
    <s v="Phone"/>
    <b v="0"/>
    <s v="No"/>
    <s v="Gaming"/>
    <x v="1"/>
    <s v="Medium"/>
    <n v="0.12121212121212122"/>
    <x v="0"/>
    <x v="0"/>
  </r>
  <r>
    <s v="3296-IGBF"/>
    <x v="1"/>
    <n v="17"/>
    <x v="3"/>
    <x v="0"/>
    <n v="0"/>
    <s v="No"/>
    <n v="0"/>
    <s v="MD"/>
    <s v="Hombre"/>
    <s v="Male"/>
    <x v="21"/>
    <s v="No"/>
    <s v="No"/>
    <x v="0"/>
    <n v="0"/>
    <x v="0"/>
    <x v="0"/>
    <s v="CREDIT CARD"/>
    <n v="10"/>
    <x v="0"/>
    <n v="10"/>
    <n v="174"/>
    <x v="4"/>
    <x v="13"/>
    <s v="2021/06/09"/>
    <d v="2021-06-09T00:00:00"/>
    <x v="328"/>
    <s v="Bajo"/>
    <s v="Low"/>
    <n v="11.3524817990254"/>
    <x v="1"/>
    <s v="Email"/>
    <s v="Email"/>
    <b v="1"/>
    <s v="Yes"/>
    <s v="Gaming"/>
    <x v="0"/>
    <s v="High"/>
    <n v="0.58823529411764708"/>
    <x v="0"/>
    <x v="0"/>
  </r>
  <r>
    <s v="7120-URPH"/>
    <x v="1"/>
    <n v="17"/>
    <x v="0"/>
    <x v="1"/>
    <n v="1"/>
    <s v="Yes"/>
    <n v="0"/>
    <s v="IL"/>
    <s v="Female"/>
    <s v="Female"/>
    <x v="46"/>
    <s v="No"/>
    <s v="No"/>
    <x v="0"/>
    <n v="0"/>
    <x v="1"/>
    <x v="0"/>
    <s v="direct debit"/>
    <n v="39"/>
    <x v="1"/>
    <n v="39"/>
    <n v="661"/>
    <x v="5"/>
    <x v="11"/>
    <s v="2023/11/14"/>
    <d v="2023-11-14T00:00:00"/>
    <x v="398"/>
    <s v="Bajo"/>
    <s v="Low"/>
    <n v="36.693926321060353"/>
    <x v="0"/>
    <s v="SMS"/>
    <s v="SMS"/>
    <b v="0"/>
    <s v="No"/>
    <s v="Reading"/>
    <x v="1"/>
    <s v="Low"/>
    <n v="0"/>
    <x v="0"/>
    <x v="0"/>
  </r>
  <r>
    <s v="5317-TKJY"/>
    <x v="1"/>
    <n v="48"/>
    <x v="4"/>
    <x v="5"/>
    <n v="1"/>
    <s v="Yes"/>
    <n v="0"/>
    <s v="AZ"/>
    <s v="Hombre"/>
    <s v="Male"/>
    <x v="9"/>
    <s v="No"/>
    <s v="No"/>
    <x v="0"/>
    <n v="0"/>
    <x v="1"/>
    <x v="0"/>
    <s v="direct debit"/>
    <n v="44"/>
    <x v="1"/>
    <n v="44"/>
    <n v="2117"/>
    <x v="4"/>
    <x v="3"/>
    <s v="2022-06-05"/>
    <d v="2022-06-05T00:00:00"/>
    <x v="1251"/>
    <s v="Bajo"/>
    <s v="Low"/>
    <n v="38.397556044825372"/>
    <x v="8"/>
    <s v="Email"/>
    <s v="Email"/>
    <b v="0"/>
    <s v="No"/>
    <s v="Gaming"/>
    <x v="1"/>
    <s v="High"/>
    <n v="0.1875"/>
    <x v="0"/>
    <x v="0"/>
  </r>
  <r>
    <s v="3466-LSGW"/>
    <x v="0"/>
    <n v="10"/>
    <x v="1"/>
    <x v="0"/>
    <n v="0"/>
    <s v="No"/>
    <n v="0"/>
    <s v="MN"/>
    <s v="Female"/>
    <s v="Female"/>
    <x v="46"/>
    <s v="No"/>
    <s v="No"/>
    <x v="0"/>
    <n v="0"/>
    <x v="0"/>
    <x v="1"/>
    <s v="CREDIT CARD"/>
    <n v="7"/>
    <x v="0"/>
    <n v="7"/>
    <n v="72"/>
    <x v="0"/>
    <x v="0"/>
    <s v="2022/11/06"/>
    <d v="2022-11-06T00:00:00"/>
    <x v="122"/>
    <s v="Medio"/>
    <s v="Medium"/>
    <n v="6.528467525789309"/>
    <x v="2"/>
    <s v="SMS"/>
    <s v="SMS"/>
    <b v="0"/>
    <s v="No"/>
    <s v="Cooking"/>
    <x v="0"/>
    <s v="Medium"/>
    <n v="0.4"/>
    <x v="0"/>
    <x v="0"/>
  </r>
  <r>
    <s v="4749-XRUZ"/>
    <x v="1"/>
    <n v="8"/>
    <x v="5"/>
    <x v="23"/>
    <n v="1"/>
    <s v="Yes"/>
    <n v="0"/>
    <s v="MI"/>
    <s v="Female"/>
    <s v="Female"/>
    <x v="30"/>
    <s v="No"/>
    <s v="Yes"/>
    <x v="0"/>
    <n v="0"/>
    <x v="0"/>
    <x v="0"/>
    <s v="direct debit"/>
    <n v="33"/>
    <x v="1"/>
    <n v="33"/>
    <n v="275"/>
    <x v="1"/>
    <x v="6"/>
    <s v="2020/03/11"/>
    <d v="2020-03-11T00:00:00"/>
    <x v="507"/>
    <s v="Bajo"/>
    <s v="Low"/>
    <n v="29.402080755554799"/>
    <x v="10"/>
    <s v="SMS"/>
    <s v="SMS"/>
    <b v="1"/>
    <s v="Yes"/>
    <s v="Reading"/>
    <x v="0"/>
    <s v="Medium"/>
    <n v="0.875"/>
    <x v="0"/>
    <x v="1"/>
  </r>
  <r>
    <s v="1679-CATQ"/>
    <x v="0"/>
    <n v="72"/>
    <x v="1"/>
    <x v="0"/>
    <n v="0"/>
    <s v="No"/>
    <n v="0"/>
    <s v="WA"/>
    <s v="Female"/>
    <s v="Female"/>
    <x v="47"/>
    <s v="Yes"/>
    <s v="No"/>
    <x v="0"/>
    <n v="0"/>
    <x v="0"/>
    <x v="2"/>
    <s v="CREDIT CARD"/>
    <n v="9"/>
    <x v="0"/>
    <n v="9"/>
    <n v="683"/>
    <x v="0"/>
    <x v="0"/>
    <s v="2021-06-21"/>
    <d v="2021-06-21T00:00:00"/>
    <x v="234"/>
    <s v="Medio"/>
    <s v="Medium"/>
    <n v="9.0183172256983983"/>
    <x v="4"/>
    <s v="Email"/>
    <s v="Email"/>
    <b v="0"/>
    <s v="No"/>
    <s v="Reading"/>
    <x v="0"/>
    <s v="Low"/>
    <n v="1.3888888888888888E-2"/>
    <x v="0"/>
    <x v="2"/>
  </r>
  <r>
    <s v="3702-KWIY"/>
    <x v="0"/>
    <n v="23"/>
    <x v="3"/>
    <x v="3"/>
    <n v="0"/>
    <s v="No"/>
    <n v="60"/>
    <s v="AL"/>
    <s v="Female"/>
    <s v="Female"/>
    <x v="42"/>
    <s v="No"/>
    <s v="No"/>
    <x v="0"/>
    <n v="0"/>
    <x v="0"/>
    <x v="1"/>
    <s v="direct debit"/>
    <n v="38"/>
    <x v="1"/>
    <n v="38"/>
    <n v="881"/>
    <x v="0"/>
    <x v="0"/>
    <s v="2022-10-08"/>
    <d v="2022-10-08T00:00:00"/>
    <x v="428"/>
    <s v="Alto"/>
    <s v="High"/>
    <n v="43.948702440735303"/>
    <x v="1"/>
    <s v="SMS"/>
    <s v="SMS"/>
    <b v="1"/>
    <s v="Yes"/>
    <s v="Reading"/>
    <x v="1"/>
    <s v="High"/>
    <n v="0.43478260869565216"/>
    <x v="0"/>
    <x v="0"/>
  </r>
  <r>
    <s v="8041-NXWL"/>
    <x v="0"/>
    <n v="3"/>
    <x v="1"/>
    <x v="3"/>
    <n v="1"/>
    <s v="Yes"/>
    <n v="0"/>
    <s v="WV"/>
    <s v="Hombre"/>
    <s v="Male"/>
    <x v="43"/>
    <s v="No"/>
    <s v="No"/>
    <x v="0"/>
    <n v="0"/>
    <x v="0"/>
    <x v="0"/>
    <s v="CREDIT CARD"/>
    <n v="39"/>
    <x v="0"/>
    <n v="39"/>
    <n v="128"/>
    <x v="0"/>
    <x v="0"/>
    <s v="2023-04-09"/>
    <d v="2023-04-09T00:00:00"/>
    <x v="548"/>
    <s v="Bajo"/>
    <s v="Low"/>
    <n v="42.50505498507632"/>
    <x v="0"/>
    <s v="SMS"/>
    <s v="SMS"/>
    <b v="1"/>
    <s v="Yes"/>
    <s v="Reading"/>
    <x v="1"/>
    <s v="Low"/>
    <n v="0"/>
    <x v="0"/>
    <x v="0"/>
  </r>
  <r>
    <s v="2923-JTWO"/>
    <x v="1"/>
    <n v="1"/>
    <x v="5"/>
    <x v="19"/>
    <n v="0"/>
    <s v="No"/>
    <n v="4"/>
    <s v="MO"/>
    <s v="Female"/>
    <s v="Female"/>
    <x v="32"/>
    <s v="Yes"/>
    <s v="No"/>
    <x v="0"/>
    <n v="0"/>
    <x v="0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Gaming"/>
    <x v="1"/>
    <s v="Medium"/>
    <n v="3"/>
    <x v="2"/>
    <x v="2"/>
  </r>
  <r>
    <s v="7855-FTPN"/>
    <x v="0"/>
    <n v="13"/>
    <x v="2"/>
    <x v="19"/>
    <n v="1"/>
    <s v="Yes"/>
    <n v="0"/>
    <s v="MI"/>
    <s v="Hombre"/>
    <s v="Male"/>
    <x v="33"/>
    <s v="Yes"/>
    <s v="No"/>
    <x v="0"/>
    <n v="0"/>
    <x v="1"/>
    <x v="0"/>
    <s v="CREDIT CARD"/>
    <n v="20"/>
    <x v="0"/>
    <n v="20"/>
    <n v="264"/>
    <x v="0"/>
    <x v="0"/>
    <s v="2022/12/31"/>
    <d v="2022-12-31T00:00:00"/>
    <x v="408"/>
    <s v="Alto"/>
    <s v="High"/>
    <n v="23.68380468285077"/>
    <x v="7"/>
    <s v="SMS"/>
    <s v="SMS"/>
    <b v="0"/>
    <s v="No"/>
    <s v="Cooking"/>
    <x v="0"/>
    <s v="Low"/>
    <n v="0.15384615384615385"/>
    <x v="2"/>
    <x v="2"/>
  </r>
  <r>
    <s v="1776-TXNR"/>
    <x v="1"/>
    <n v="27"/>
    <x v="5"/>
    <x v="2"/>
    <n v="1"/>
    <s v="Yes"/>
    <n v="0"/>
    <s v="TX"/>
    <s v="Hombre"/>
    <s v="Male"/>
    <x v="49"/>
    <s v="No"/>
    <s v="No"/>
    <x v="0"/>
    <n v="0"/>
    <x v="0"/>
    <x v="0"/>
    <s v="direct debit"/>
    <n v="37"/>
    <x v="1"/>
    <n v="37"/>
    <n v="999"/>
    <x v="1"/>
    <x v="10"/>
    <s v="2021-07-21"/>
    <d v="2021-07-21T00:00:00"/>
    <x v="77"/>
    <s v="Bajo"/>
    <s v="Low"/>
    <n v="41.101757996017888"/>
    <x v="3"/>
    <s v="Teléfono"/>
    <s v="Phone"/>
    <b v="0"/>
    <s v="No"/>
    <s v="Cooking"/>
    <x v="1"/>
    <s v="Medium"/>
    <n v="0.22222222222222221"/>
    <x v="0"/>
    <x v="0"/>
  </r>
  <r>
    <s v="9658-MPKJ"/>
    <x v="0"/>
    <n v="2"/>
    <x v="1"/>
    <x v="0"/>
    <n v="0"/>
    <s v="No"/>
    <n v="0"/>
    <s v="VT"/>
    <s v="Hombre"/>
    <s v="Male"/>
    <x v="27"/>
    <s v="No"/>
    <s v="Yes"/>
    <x v="0"/>
    <n v="0"/>
    <x v="0"/>
    <x v="2"/>
    <s v="direct debit"/>
    <n v="6"/>
    <x v="1"/>
    <n v="6"/>
    <n v="12"/>
    <x v="0"/>
    <x v="0"/>
    <s v="2023/02/22"/>
    <d v="2023-02-22T00:00:00"/>
    <x v="1046"/>
    <s v="Medio"/>
    <s v="Medium"/>
    <n v="4.8429506764184316"/>
    <x v="3"/>
    <s v="SMS"/>
    <s v="SMS"/>
    <b v="1"/>
    <s v="Yes"/>
    <s v="Gaming"/>
    <x v="0"/>
    <s v="Medium"/>
    <n v="3"/>
    <x v="0"/>
    <x v="1"/>
  </r>
  <r>
    <s v="3110-MOTS"/>
    <x v="0"/>
    <n v="38"/>
    <x v="1"/>
    <x v="23"/>
    <n v="0"/>
    <s v="No"/>
    <n v="42"/>
    <s v="WY"/>
    <s v="Female"/>
    <s v="Female"/>
    <x v="52"/>
    <s v="No"/>
    <s v="Yes"/>
    <x v="0"/>
    <n v="0"/>
    <x v="0"/>
    <x v="1"/>
    <s v="CREDIT CARD"/>
    <n v="37"/>
    <x v="0"/>
    <n v="37"/>
    <n v="1387"/>
    <x v="0"/>
    <x v="0"/>
    <s v="2021/06/24"/>
    <d v="2021-06-24T00:00:00"/>
    <x v="960"/>
    <s v="Alto"/>
    <s v="High"/>
    <n v="38.058975744075489"/>
    <x v="2"/>
    <s v="Email"/>
    <s v="Email"/>
    <b v="0"/>
    <s v="No"/>
    <s v="Cooking"/>
    <x v="1"/>
    <s v="Medium"/>
    <n v="0.10526315789473684"/>
    <x v="0"/>
    <x v="1"/>
  </r>
  <r>
    <s v="0308-ADEE"/>
    <x v="0"/>
    <n v="45"/>
    <x v="1"/>
    <x v="7"/>
    <n v="1"/>
    <s v="Yes"/>
    <n v="0"/>
    <s v="NV"/>
    <s v="Hombre"/>
    <s v="Male"/>
    <x v="11"/>
    <s v="No"/>
    <s v="No"/>
    <x v="1"/>
    <n v="3"/>
    <x v="1"/>
    <x v="1"/>
    <s v="CREDIT CARD"/>
    <n v="21"/>
    <x v="0"/>
    <n v="21"/>
    <n v="937"/>
    <x v="0"/>
    <x v="0"/>
    <s v="2020-11-03"/>
    <d v="2020-11-03T00:00:00"/>
    <x v="995"/>
    <s v="Bajo"/>
    <s v="Low"/>
    <n v="17.962838052268811"/>
    <x v="3"/>
    <s v="SMS"/>
    <s v="SMS"/>
    <b v="0"/>
    <s v="No"/>
    <s v="Running"/>
    <x v="0"/>
    <s v="Medium"/>
    <n v="0.13333333333333333"/>
    <x v="0"/>
    <x v="0"/>
  </r>
  <r>
    <s v="3723-SCRU"/>
    <x v="1"/>
    <n v="4"/>
    <x v="5"/>
    <x v="7"/>
    <n v="0"/>
    <s v="No"/>
    <n v="13"/>
    <s v="MA"/>
    <s v="Hombre"/>
    <s v="Male"/>
    <x v="63"/>
    <s v="No"/>
    <s v="Yes"/>
    <x v="0"/>
    <n v="0"/>
    <x v="1"/>
    <x v="0"/>
    <s v="direct debit"/>
    <n v="27"/>
    <x v="1"/>
    <n v="27"/>
    <n v="115"/>
    <x v="1"/>
    <x v="12"/>
    <s v="2023/04/15"/>
    <d v="2023-04-15T00:00:00"/>
    <x v="1207"/>
    <s v="Bajo"/>
    <s v="Low"/>
    <n v="24.66353885805233"/>
    <x v="9"/>
    <s v="Teléfono"/>
    <s v="Phone"/>
    <b v="1"/>
    <s v="Yes"/>
    <s v="Gaming"/>
    <x v="0"/>
    <s v="Medium"/>
    <n v="1.25"/>
    <x v="0"/>
    <x v="1"/>
  </r>
  <r>
    <s v="4972-HQJE"/>
    <x v="1"/>
    <n v="4"/>
    <x v="0"/>
    <x v="12"/>
    <n v="1"/>
    <s v="Yes"/>
    <n v="0"/>
    <s v="FL"/>
    <s v="Female"/>
    <s v="Female"/>
    <x v="48"/>
    <s v="No"/>
    <s v="Yes"/>
    <x v="0"/>
    <n v="0"/>
    <x v="0"/>
    <x v="0"/>
    <s v="direct debit"/>
    <n v="26"/>
    <x v="1"/>
    <n v="26"/>
    <n v="98"/>
    <x v="5"/>
    <x v="11"/>
    <s v="2020-11-25"/>
    <d v="2020-11-25T00:00:00"/>
    <x v="573"/>
    <s v="Alto"/>
    <s v="High"/>
    <n v="23.93826573048505"/>
    <x v="9"/>
    <s v="Teléfono"/>
    <s v="Phone"/>
    <b v="1"/>
    <s v="Yes"/>
    <s v="Running"/>
    <x v="0"/>
    <s v="Medium"/>
    <n v="1.25"/>
    <x v="0"/>
    <x v="1"/>
  </r>
  <r>
    <s v="7216-ZIIQ"/>
    <x v="1"/>
    <n v="1"/>
    <x v="0"/>
    <x v="12"/>
    <n v="1"/>
    <s v="Yes"/>
    <n v="0"/>
    <s v="VT"/>
    <s v="Female"/>
    <s v="Female"/>
    <x v="31"/>
    <s v="No"/>
    <s v="No"/>
    <x v="0"/>
    <n v="0"/>
    <x v="0"/>
    <x v="0"/>
    <s v="CREDIT CARD"/>
    <n v="39"/>
    <x v="0"/>
    <n v="39"/>
    <n v="39"/>
    <x v="5"/>
    <x v="4"/>
    <s v="2022/09/04"/>
    <d v="2022-09-04T00:00:00"/>
    <x v="832"/>
    <s v="Bajo"/>
    <s v="Low"/>
    <n v="34.201170392705883"/>
    <x v="5"/>
    <s v="Email"/>
    <s v="Email"/>
    <b v="1"/>
    <s v="Yes"/>
    <s v="Reading"/>
    <x v="1"/>
    <s v="Medium"/>
    <n v="3"/>
    <x v="0"/>
    <x v="0"/>
  </r>
  <r>
    <s v="9137-WQCO"/>
    <x v="1"/>
    <n v="4"/>
    <x v="5"/>
    <x v="3"/>
    <n v="1"/>
    <s v="Yes"/>
    <n v="0"/>
    <s v="MD"/>
    <s v="Female"/>
    <s v="Female"/>
    <x v="10"/>
    <s v="No"/>
    <s v="No"/>
    <x v="0"/>
    <n v="0"/>
    <x v="1"/>
    <x v="0"/>
    <s v="direct debit"/>
    <n v="49"/>
    <x v="1"/>
    <n v="49"/>
    <n v="199"/>
    <x v="1"/>
    <x v="8"/>
    <s v="2023-07-13"/>
    <d v="2023-07-13T00:00:00"/>
    <x v="896"/>
    <s v="Medio"/>
    <s v="Medium"/>
    <n v="42.014147248507378"/>
    <x v="10"/>
    <s v="SMS"/>
    <s v="SMS"/>
    <b v="1"/>
    <s v="Yes"/>
    <s v="Cooking"/>
    <x v="1"/>
    <s v="Medium"/>
    <n v="1.75"/>
    <x v="0"/>
    <x v="0"/>
  </r>
  <r>
    <s v="1588-JEHL"/>
    <x v="1"/>
    <n v="2"/>
    <x v="2"/>
    <x v="19"/>
    <n v="1"/>
    <s v="Yes"/>
    <n v="0"/>
    <s v="CT"/>
    <s v="Hombre"/>
    <s v="Male"/>
    <x v="7"/>
    <s v="No"/>
    <s v="No"/>
    <x v="0"/>
    <n v="0"/>
    <x v="0"/>
    <x v="0"/>
    <s v="direct debit"/>
    <n v="40"/>
    <x v="1"/>
    <n v="40"/>
    <n v="76"/>
    <x v="3"/>
    <x v="7"/>
    <s v="2023/09/09"/>
    <d v="2023-09-09T00:00:00"/>
    <x v="466"/>
    <s v="Medio"/>
    <s v="Medium"/>
    <n v="40.331980893003269"/>
    <x v="6"/>
    <s v="Teléfono"/>
    <s v="Phone"/>
    <b v="1"/>
    <s v="Yes"/>
    <s v="Gaming"/>
    <x v="1"/>
    <s v="High"/>
    <n v="4"/>
    <x v="2"/>
    <x v="0"/>
  </r>
  <r>
    <s v="6076-RCCT"/>
    <x v="0"/>
    <n v="46"/>
    <x v="1"/>
    <x v="19"/>
    <n v="1"/>
    <s v="Yes"/>
    <n v="0"/>
    <s v="WY"/>
    <s v="Hombre"/>
    <s v="Male"/>
    <x v="49"/>
    <s v="No"/>
    <s v="No"/>
    <x v="0"/>
    <n v="0"/>
    <x v="0"/>
    <x v="1"/>
    <s v="direct debit"/>
    <n v="50"/>
    <x v="1"/>
    <n v="50"/>
    <n v="2325"/>
    <x v="0"/>
    <x v="0"/>
    <s v="2022-01-31"/>
    <d v="2022-01-31T00:00:00"/>
    <x v="1300"/>
    <s v="Bajo"/>
    <s v="Low"/>
    <n v="40.241195530573201"/>
    <x v="0"/>
    <s v="SMS"/>
    <s v="SMS"/>
    <b v="1"/>
    <s v="Yes"/>
    <s v="Cooking"/>
    <x v="1"/>
    <s v="Low"/>
    <n v="0"/>
    <x v="2"/>
    <x v="0"/>
  </r>
  <r>
    <s v="8363-PWIY"/>
    <x v="1"/>
    <n v="48"/>
    <x v="1"/>
    <x v="2"/>
    <n v="1"/>
    <s v="Yes"/>
    <n v="0"/>
    <s v="IA"/>
    <s v="Female"/>
    <s v="Female"/>
    <x v="38"/>
    <s v="No"/>
    <s v="No"/>
    <x v="0"/>
    <n v="0"/>
    <x v="1"/>
    <x v="2"/>
    <s v="CREDIT CARD"/>
    <n v="36"/>
    <x v="0"/>
    <n v="36"/>
    <n v="1760"/>
    <x v="1"/>
    <x v="8"/>
    <s v="2020/07/22"/>
    <d v="2020-07-22T00:00:00"/>
    <x v="160"/>
    <s v="Alto"/>
    <s v="High"/>
    <n v="33.297798213024222"/>
    <x v="2"/>
    <s v="Email"/>
    <s v="Email"/>
    <b v="1"/>
    <s v="Yes"/>
    <s v="Gaming"/>
    <x v="1"/>
    <s v="Medium"/>
    <n v="8.3333333333333329E-2"/>
    <x v="0"/>
    <x v="0"/>
  </r>
  <r>
    <s v="7495-CLGQ"/>
    <x v="1"/>
    <n v="26"/>
    <x v="0"/>
    <x v="23"/>
    <n v="1"/>
    <s v="Yes"/>
    <n v="0"/>
    <s v="MT"/>
    <s v="Hombre"/>
    <s v="Male"/>
    <x v="7"/>
    <s v="No"/>
    <s v="No"/>
    <x v="0"/>
    <n v="0"/>
    <x v="1"/>
    <x v="0"/>
    <s v="direct debit"/>
    <n v="46"/>
    <x v="1"/>
    <n v="46"/>
    <n v="1172"/>
    <x v="1"/>
    <x v="6"/>
    <s v="2022/04/18"/>
    <d v="2022-04-18T00:00:00"/>
    <x v="196"/>
    <s v="Medio"/>
    <s v="Medium"/>
    <n v="42.212523593539458"/>
    <x v="10"/>
    <s v="Teléfono"/>
    <s v="Phone"/>
    <b v="0"/>
    <s v="No"/>
    <s v="Running"/>
    <x v="1"/>
    <s v="Medium"/>
    <n v="0.26923076923076922"/>
    <x v="0"/>
    <x v="0"/>
  </r>
  <r>
    <s v="5868-DLPS"/>
    <x v="0"/>
    <n v="10"/>
    <x v="1"/>
    <x v="18"/>
    <n v="1"/>
    <s v="Yes"/>
    <n v="0"/>
    <s v="KS"/>
    <s v="Hombre"/>
    <s v="Male"/>
    <x v="0"/>
    <s v="No"/>
    <s v="No"/>
    <x v="0"/>
    <n v="0"/>
    <x v="0"/>
    <x v="0"/>
    <s v="CREDIT CARD"/>
    <n v="28"/>
    <x v="0"/>
    <n v="28"/>
    <n v="292"/>
    <x v="0"/>
    <x v="0"/>
    <s v="2023-10-01"/>
    <d v="2023-10-01T00:00:00"/>
    <x v="274"/>
    <s v="Medio"/>
    <s v="Medium"/>
    <n v="26.637128845148691"/>
    <x v="6"/>
    <s v="SMS"/>
    <s v="SMS"/>
    <b v="1"/>
    <s v="Yes"/>
    <s v="Running"/>
    <x v="0"/>
    <s v="High"/>
    <n v="0.8"/>
    <x v="0"/>
    <x v="0"/>
  </r>
  <r>
    <s v="5703-TZLW"/>
    <x v="0"/>
    <n v="24"/>
    <x v="1"/>
    <x v="4"/>
    <n v="1"/>
    <s v="Yes"/>
    <n v="0"/>
    <s v="WA"/>
    <s v="Hombre"/>
    <s v="Male"/>
    <x v="28"/>
    <s v="No"/>
    <s v="No"/>
    <x v="0"/>
    <n v="0"/>
    <x v="0"/>
    <x v="0"/>
    <s v="direct debit"/>
    <n v="39"/>
    <x v="1"/>
    <n v="39"/>
    <n v="919"/>
    <x v="0"/>
    <x v="0"/>
    <s v="2020/02/04"/>
    <d v="2020-02-04T00:00:00"/>
    <x v="1023"/>
    <s v="Medio"/>
    <s v="Medium"/>
    <n v="31.84984232219108"/>
    <x v="6"/>
    <s v="Teléfono"/>
    <s v="Phone"/>
    <b v="1"/>
    <s v="Yes"/>
    <s v="Gaming"/>
    <x v="1"/>
    <s v="High"/>
    <n v="0.33333333333333331"/>
    <x v="0"/>
    <x v="0"/>
  </r>
  <r>
    <s v="5695-BWVV"/>
    <x v="0"/>
    <n v="52"/>
    <x v="1"/>
    <x v="0"/>
    <n v="0"/>
    <s v="No"/>
    <n v="0"/>
    <s v="MT"/>
    <s v="Female"/>
    <s v="Female"/>
    <x v="5"/>
    <s v="No"/>
    <s v="No"/>
    <x v="1"/>
    <n v="2"/>
    <x v="0"/>
    <x v="1"/>
    <s v="direct debit"/>
    <n v="7"/>
    <x v="1"/>
    <n v="7"/>
    <n v="339"/>
    <x v="0"/>
    <x v="0"/>
    <s v="2023-01-10"/>
    <d v="2023-01-10T00:00:00"/>
    <x v="372"/>
    <s v="Alto"/>
    <s v="High"/>
    <n v="6.3010928746803092"/>
    <x v="5"/>
    <s v="Teléfono"/>
    <s v="Phone"/>
    <b v="1"/>
    <s v="Yes"/>
    <s v="Running"/>
    <x v="0"/>
    <s v="Medium"/>
    <n v="5.7692307692307696E-2"/>
    <x v="0"/>
    <x v="0"/>
  </r>
  <r>
    <s v="1452-WKIW"/>
    <x v="0"/>
    <n v="68"/>
    <x v="0"/>
    <x v="0"/>
    <n v="0"/>
    <s v="No"/>
    <n v="0"/>
    <s v="MO"/>
    <s v="Hombre"/>
    <s v="Male"/>
    <x v="26"/>
    <s v="No"/>
    <s v="No"/>
    <x v="1"/>
    <n v="2"/>
    <x v="0"/>
    <x v="2"/>
    <s v="CREDIT CARD"/>
    <n v="11"/>
    <x v="0"/>
    <n v="11"/>
    <n v="780"/>
    <x v="0"/>
    <x v="0"/>
    <s v="2022/06/26"/>
    <d v="2022-06-26T00:00:00"/>
    <x v="528"/>
    <s v="Alto"/>
    <s v="High"/>
    <n v="11.32977106263764"/>
    <x v="9"/>
    <s v="Email"/>
    <s v="Email"/>
    <b v="0"/>
    <s v="No"/>
    <s v="Cooking"/>
    <x v="0"/>
    <s v="Medium"/>
    <n v="7.3529411764705885E-2"/>
    <x v="0"/>
    <x v="0"/>
  </r>
  <r>
    <s v="2899-HEKO"/>
    <x v="0"/>
    <n v="17"/>
    <x v="2"/>
    <x v="0"/>
    <n v="0"/>
    <s v="No"/>
    <n v="0"/>
    <s v="SD"/>
    <s v="Female"/>
    <s v="Female"/>
    <x v="24"/>
    <s v="No"/>
    <s v="No"/>
    <x v="0"/>
    <n v="0"/>
    <x v="0"/>
    <x v="2"/>
    <s v="CREDIT CARD"/>
    <n v="8"/>
    <x v="0"/>
    <n v="8"/>
    <n v="130"/>
    <x v="0"/>
    <x v="0"/>
    <s v="2022/11/15"/>
    <d v="2022-11-15T00:00:00"/>
    <x v="845"/>
    <s v="Bajo"/>
    <s v="Low"/>
    <n v="9.3521064078283338"/>
    <x v="0"/>
    <s v="Teléfono"/>
    <s v="Phone"/>
    <b v="0"/>
    <s v="No"/>
    <s v="Cooking"/>
    <x v="0"/>
    <s v="Low"/>
    <n v="0"/>
    <x v="0"/>
    <x v="0"/>
  </r>
  <r>
    <s v="3899-NYAP"/>
    <x v="0"/>
    <n v="36"/>
    <x v="2"/>
    <x v="9"/>
    <n v="1"/>
    <s v="Yes"/>
    <n v="0"/>
    <s v="RI"/>
    <s v="Female"/>
    <s v="Female"/>
    <x v="0"/>
    <s v="No"/>
    <s v="No"/>
    <x v="0"/>
    <n v="0"/>
    <x v="0"/>
    <x v="0"/>
    <s v="direct debit"/>
    <n v="27"/>
    <x v="1"/>
    <n v="27"/>
    <n v="959"/>
    <x v="0"/>
    <x v="0"/>
    <s v="2021/06/11"/>
    <d v="2021-06-11T00:00:00"/>
    <x v="402"/>
    <s v="Bajo"/>
    <s v="Low"/>
    <n v="27.334492805542251"/>
    <x v="6"/>
    <s v="Teléfono"/>
    <s v="Phone"/>
    <b v="0"/>
    <s v="No"/>
    <s v="Running"/>
    <x v="0"/>
    <s v="High"/>
    <n v="0.22222222222222221"/>
    <x v="0"/>
    <x v="0"/>
  </r>
  <r>
    <s v="0944-PIYZ"/>
    <x v="1"/>
    <n v="1"/>
    <x v="5"/>
    <x v="0"/>
    <n v="0"/>
    <s v="No"/>
    <n v="0"/>
    <s v="TX"/>
    <s v="Hombre"/>
    <s v="Male"/>
    <x v="38"/>
    <s v="No"/>
    <s v="No"/>
    <x v="0"/>
    <n v="0"/>
    <x v="0"/>
    <x v="0"/>
    <s v="CREDIT CARD"/>
    <n v="7"/>
    <x v="0"/>
    <n v="7"/>
    <n v="7"/>
    <x v="1"/>
    <x v="8"/>
    <s v="2020/02/24"/>
    <d v="2020-02-24T00:00:00"/>
    <x v="1389"/>
    <s v="Medio"/>
    <s v="Medium"/>
    <n v="8.3858539236860601"/>
    <x v="2"/>
    <s v="Email"/>
    <s v="Email"/>
    <b v="0"/>
    <s v="No"/>
    <s v="Cooking"/>
    <x v="0"/>
    <s v="Medium"/>
    <n v="4"/>
    <x v="0"/>
    <x v="0"/>
  </r>
  <r>
    <s v="0422-YMMQ"/>
    <x v="0"/>
    <n v="33"/>
    <x v="1"/>
    <x v="16"/>
    <n v="1"/>
    <s v="Yes"/>
    <n v="0"/>
    <s v="MA"/>
    <s v="Hombre"/>
    <s v="Male"/>
    <x v="8"/>
    <s v="Yes"/>
    <s v="No"/>
    <x v="0"/>
    <n v="0"/>
    <x v="0"/>
    <x v="2"/>
    <s v="CREDIT CARD"/>
    <n v="32"/>
    <x v="0"/>
    <n v="32"/>
    <n v="1042"/>
    <x v="0"/>
    <x v="0"/>
    <s v="2022-02-12"/>
    <d v="2022-02-12T00:00:00"/>
    <x v="1299"/>
    <s v="Bajo"/>
    <s v="Low"/>
    <n v="37.897757865989732"/>
    <x v="8"/>
    <s v="Email"/>
    <s v="Email"/>
    <b v="0"/>
    <s v="No"/>
    <s v="Running"/>
    <x v="1"/>
    <s v="High"/>
    <n v="0.27272727272727271"/>
    <x v="0"/>
    <x v="2"/>
  </r>
  <r>
    <s v="1834-YVMF"/>
    <x v="0"/>
    <n v="23"/>
    <x v="0"/>
    <x v="9"/>
    <n v="1"/>
    <s v="Yes"/>
    <n v="0"/>
    <s v="OR"/>
    <s v="Hombre"/>
    <s v="Male"/>
    <x v="5"/>
    <s v="No"/>
    <s v="No"/>
    <x v="0"/>
    <n v="0"/>
    <x v="0"/>
    <x v="1"/>
    <s v="direct debit"/>
    <n v="34"/>
    <x v="1"/>
    <n v="34"/>
    <n v="783"/>
    <x v="0"/>
    <x v="0"/>
    <s v="2021-11-19"/>
    <d v="2021-11-19T00:00:00"/>
    <x v="92"/>
    <s v="Alto"/>
    <s v="High"/>
    <n v="40.306214920460206"/>
    <x v="4"/>
    <s v="SMS"/>
    <s v="SMS"/>
    <b v="0"/>
    <s v="No"/>
    <s v="Reading"/>
    <x v="1"/>
    <s v="Low"/>
    <n v="4.3478260869565216E-2"/>
    <x v="0"/>
    <x v="0"/>
  </r>
  <r>
    <s v="9552-QCAO"/>
    <x v="0"/>
    <n v="28"/>
    <x v="1"/>
    <x v="1"/>
    <n v="1"/>
    <s v="Yes"/>
    <n v="0"/>
    <s v="LA"/>
    <s v="Female"/>
    <s v="Female"/>
    <x v="25"/>
    <s v="No"/>
    <s v="No"/>
    <x v="0"/>
    <n v="0"/>
    <x v="1"/>
    <x v="1"/>
    <s v="CREDIT CARD"/>
    <n v="40"/>
    <x v="0"/>
    <n v="40"/>
    <n v="1122"/>
    <x v="0"/>
    <x v="0"/>
    <s v="2021-07-13"/>
    <d v="2021-07-13T00:00:00"/>
    <x v="1100"/>
    <s v="Bajo"/>
    <s v="Low"/>
    <n v="38.623952431363357"/>
    <x v="5"/>
    <s v="SMS"/>
    <s v="SMS"/>
    <b v="1"/>
    <s v="Yes"/>
    <s v="Gaming"/>
    <x v="1"/>
    <s v="Medium"/>
    <n v="0.10714285714285714"/>
    <x v="0"/>
    <x v="0"/>
  </r>
  <r>
    <s v="6337-REBM"/>
    <x v="0"/>
    <n v="25"/>
    <x v="1"/>
    <x v="0"/>
    <n v="0"/>
    <s v="No"/>
    <n v="0"/>
    <s v="OH"/>
    <s v="Hombre"/>
    <s v="Male"/>
    <x v="5"/>
    <s v="No"/>
    <s v="No"/>
    <x v="0"/>
    <n v="0"/>
    <x v="0"/>
    <x v="1"/>
    <s v="direct debit"/>
    <n v="8"/>
    <x v="1"/>
    <n v="8"/>
    <n v="205"/>
    <x v="0"/>
    <x v="0"/>
    <s v="2023/07/19"/>
    <d v="2023-07-19T00:00:00"/>
    <x v="1170"/>
    <s v="Alto"/>
    <s v="High"/>
    <n v="9.0705605277822627"/>
    <x v="4"/>
    <s v="Teléfono"/>
    <s v="Phone"/>
    <b v="0"/>
    <s v="No"/>
    <s v="Cooking"/>
    <x v="0"/>
    <s v="Low"/>
    <n v="0.04"/>
    <x v="0"/>
    <x v="0"/>
  </r>
  <r>
    <s v="3649-POHT"/>
    <x v="0"/>
    <n v="1"/>
    <x v="1"/>
    <x v="0"/>
    <n v="0"/>
    <s v="No"/>
    <n v="0"/>
    <s v="ND"/>
    <s v="Hombre"/>
    <s v="Male"/>
    <x v="22"/>
    <s v="Yes"/>
    <s v="No"/>
    <x v="0"/>
    <n v="0"/>
    <x v="0"/>
    <x v="0"/>
    <s v="CREDIT CARD"/>
    <n v="10"/>
    <x v="0"/>
    <n v="10"/>
    <n v="10"/>
    <x v="0"/>
    <x v="0"/>
    <s v="2021/07/14"/>
    <d v="2021-07-14T00:00:00"/>
    <x v="112"/>
    <s v="Bajo"/>
    <s v="Low"/>
    <n v="9.9456205798605328"/>
    <x v="6"/>
    <s v="Email"/>
    <s v="Email"/>
    <b v="1"/>
    <s v="Yes"/>
    <s v="Cooking"/>
    <x v="0"/>
    <s v="High"/>
    <n v="8"/>
    <x v="0"/>
    <x v="2"/>
  </r>
  <r>
    <s v="2317-FMMI"/>
    <x v="0"/>
    <n v="28"/>
    <x v="1"/>
    <x v="7"/>
    <n v="1"/>
    <s v="Yes"/>
    <n v="0"/>
    <s v="OH"/>
    <s v="Female"/>
    <s v="Female"/>
    <x v="24"/>
    <s v="No"/>
    <s v="No"/>
    <x v="0"/>
    <n v="0"/>
    <x v="0"/>
    <x v="1"/>
    <s v="direct debit"/>
    <n v="40"/>
    <x v="1"/>
    <n v="40"/>
    <n v="1106"/>
    <x v="0"/>
    <x v="0"/>
    <s v="2020/09/13"/>
    <d v="2020-09-13T00:00:00"/>
    <x v="531"/>
    <s v="Bajo"/>
    <s v="Low"/>
    <n v="37.874883618941809"/>
    <x v="1"/>
    <s v="Email"/>
    <s v="Email"/>
    <b v="1"/>
    <s v="Yes"/>
    <s v="Cooking"/>
    <x v="1"/>
    <s v="High"/>
    <n v="0.35714285714285715"/>
    <x v="0"/>
    <x v="0"/>
  </r>
  <r>
    <s v="8760-ZAMR"/>
    <x v="0"/>
    <n v="1"/>
    <x v="1"/>
    <x v="0"/>
    <n v="0"/>
    <s v="No"/>
    <n v="0"/>
    <s v="WA"/>
    <s v="Hombre"/>
    <s v="Male"/>
    <x v="38"/>
    <s v="No"/>
    <s v="No"/>
    <x v="0"/>
    <n v="0"/>
    <x v="0"/>
    <x v="0"/>
    <s v="direct debit"/>
    <n v="13"/>
    <x v="1"/>
    <n v="13"/>
    <n v="13"/>
    <x v="0"/>
    <x v="0"/>
    <s v="2023-08-20"/>
    <d v="2023-08-20T00:00:00"/>
    <x v="1151"/>
    <s v="Medio"/>
    <s v="Medium"/>
    <n v="12.85655842839247"/>
    <x v="4"/>
    <s v="SMS"/>
    <s v="SMS"/>
    <b v="1"/>
    <s v="Yes"/>
    <s v="Gaming"/>
    <x v="0"/>
    <s v="Low"/>
    <n v="1"/>
    <x v="0"/>
    <x v="0"/>
  </r>
  <r>
    <s v="0626-JYYG"/>
    <x v="0"/>
    <n v="16"/>
    <x v="1"/>
    <x v="0"/>
    <n v="0"/>
    <s v="No"/>
    <n v="0"/>
    <s v="ID"/>
    <s v="Female"/>
    <s v="Female"/>
    <x v="50"/>
    <s v="Yes"/>
    <s v="No"/>
    <x v="1"/>
    <n v="2"/>
    <x v="0"/>
    <x v="2"/>
    <s v="CREDIT CARD"/>
    <n v="9"/>
    <x v="0"/>
    <n v="9"/>
    <n v="150"/>
    <x v="0"/>
    <x v="0"/>
    <s v="2023/11/27"/>
    <d v="2023-11-27T00:00:00"/>
    <x v="645"/>
    <s v="Bajo"/>
    <s v="Low"/>
    <n v="9.1070346035676604"/>
    <x v="3"/>
    <s v="Teléfono"/>
    <s v="Phone"/>
    <b v="1"/>
    <s v="Yes"/>
    <s v="Gaming"/>
    <x v="0"/>
    <s v="Medium"/>
    <n v="0.375"/>
    <x v="0"/>
    <x v="2"/>
  </r>
  <r>
    <s v="4806-JNCF"/>
    <x v="0"/>
    <n v="1"/>
    <x v="1"/>
    <x v="0"/>
    <n v="0"/>
    <s v="No"/>
    <n v="0"/>
    <s v="NH"/>
    <s v="Female"/>
    <s v="Female"/>
    <x v="18"/>
    <s v="No"/>
    <s v="No"/>
    <x v="0"/>
    <n v="0"/>
    <x v="0"/>
    <x v="0"/>
    <s v="CREDIT CARD"/>
    <n v="13"/>
    <x v="0"/>
    <n v="13"/>
    <n v="13"/>
    <x v="0"/>
    <x v="0"/>
    <s v="2023/01/09"/>
    <d v="2023-01-09T00:00:00"/>
    <x v="1393"/>
    <s v="Medio"/>
    <s v="Medium"/>
    <n v="14.791201247366731"/>
    <x v="4"/>
    <s v="Email"/>
    <s v="Email"/>
    <b v="0"/>
    <s v="No"/>
    <s v="Cooking"/>
    <x v="0"/>
    <s v="Low"/>
    <n v="1"/>
    <x v="0"/>
    <x v="0"/>
  </r>
  <r>
    <s v="5440-UMGR"/>
    <x v="0"/>
    <n v="45"/>
    <x v="1"/>
    <x v="19"/>
    <n v="1"/>
    <s v="Yes"/>
    <n v="0"/>
    <s v="WA"/>
    <s v="Female"/>
    <s v="Female"/>
    <x v="28"/>
    <s v="No"/>
    <s v="No"/>
    <x v="0"/>
    <n v="0"/>
    <x v="0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Cooking"/>
    <x v="1"/>
    <s v="Medium"/>
    <n v="0.1111111111111111"/>
    <x v="2"/>
    <x v="0"/>
  </r>
  <r>
    <s v="7876-CMCE"/>
    <x v="1"/>
    <n v="70"/>
    <x v="1"/>
    <x v="7"/>
    <n v="1"/>
    <s v="Yes"/>
    <n v="0"/>
    <s v="MT"/>
    <s v="Female"/>
    <s v="Female"/>
    <x v="51"/>
    <s v="No"/>
    <s v="No"/>
    <x v="0"/>
    <n v="0"/>
    <x v="1"/>
    <x v="2"/>
    <s v="direct debit"/>
    <n v="52"/>
    <x v="1"/>
    <n v="52"/>
    <n v="3618"/>
    <x v="4"/>
    <x v="13"/>
    <s v="2023/10/16"/>
    <d v="2023-10-16T00:00:00"/>
    <x v="1358"/>
    <s v="Bajo"/>
    <s v="Low"/>
    <n v="55.46995458222856"/>
    <x v="1"/>
    <s v="Teléfono"/>
    <s v="Phone"/>
    <b v="0"/>
    <s v="No"/>
    <s v="Cooking"/>
    <x v="1"/>
    <s v="High"/>
    <n v="0.14285714285714285"/>
    <x v="0"/>
    <x v="0"/>
  </r>
  <r>
    <s v="7150-BKLG"/>
    <x v="0"/>
    <n v="31"/>
    <x v="3"/>
    <x v="33"/>
    <n v="1"/>
    <s v="Yes"/>
    <n v="0"/>
    <s v="AZ"/>
    <s v="Hombre"/>
    <s v="Male"/>
    <x v="20"/>
    <s v="Yes"/>
    <s v="No"/>
    <x v="0"/>
    <n v="0"/>
    <x v="0"/>
    <x v="1"/>
    <s v="CREDIT CARD"/>
    <n v="38"/>
    <x v="0"/>
    <n v="38"/>
    <n v="1186"/>
    <x v="0"/>
    <x v="0"/>
    <s v="2021/06/18"/>
    <d v="2021-06-18T00:00:00"/>
    <x v="1277"/>
    <s v="Alto"/>
    <s v="High"/>
    <n v="33.36732414424624"/>
    <x v="3"/>
    <s v="Teléfono"/>
    <s v="Phone"/>
    <b v="1"/>
    <s v="Yes"/>
    <s v="Running"/>
    <x v="1"/>
    <s v="Medium"/>
    <n v="0.19354838709677419"/>
    <x v="1"/>
    <x v="2"/>
  </r>
  <r>
    <s v="7422-TUIG"/>
    <x v="1"/>
    <n v="12"/>
    <x v="2"/>
    <x v="4"/>
    <n v="1"/>
    <s v="Yes"/>
    <n v="0"/>
    <s v="ID"/>
    <s v="Hombre"/>
    <s v="Male"/>
    <x v="7"/>
    <s v="No"/>
    <s v="No"/>
    <x v="0"/>
    <n v="0"/>
    <x v="1"/>
    <x v="0"/>
    <s v="direct debit"/>
    <n v="37"/>
    <x v="1"/>
    <n v="37"/>
    <n v="454"/>
    <x v="2"/>
    <x v="2"/>
    <s v="2022-08-09"/>
    <d v="2022-08-09T00:00:00"/>
    <x v="201"/>
    <s v="Medio"/>
    <s v="Medium"/>
    <n v="41.070582632795073"/>
    <x v="3"/>
    <s v="Teléfono"/>
    <s v="Phone"/>
    <b v="1"/>
    <s v="Yes"/>
    <s v="Running"/>
    <x v="1"/>
    <s v="Medium"/>
    <n v="0.5"/>
    <x v="0"/>
    <x v="0"/>
  </r>
  <r>
    <s v="8625-XGUJ"/>
    <x v="0"/>
    <n v="16"/>
    <x v="1"/>
    <x v="5"/>
    <n v="1"/>
    <s v="Yes"/>
    <n v="0"/>
    <s v="AR"/>
    <s v="Hombre"/>
    <s v="Male"/>
    <x v="24"/>
    <s v="No"/>
    <s v="No"/>
    <x v="0"/>
    <n v="0"/>
    <x v="0"/>
    <x v="0"/>
    <s v="CREDIT CARD"/>
    <n v="33"/>
    <x v="0"/>
    <n v="33"/>
    <n v="516"/>
    <x v="0"/>
    <x v="0"/>
    <s v="2022/12/05"/>
    <d v="2022-12-05T00:00:00"/>
    <x v="1199"/>
    <s v="Alto"/>
    <s v="High"/>
    <n v="27.446392347788471"/>
    <x v="7"/>
    <s v="SMS"/>
    <s v="SMS"/>
    <b v="0"/>
    <s v="No"/>
    <s v="Cooking"/>
    <x v="0"/>
    <s v="Low"/>
    <n v="0.125"/>
    <x v="0"/>
    <x v="0"/>
  </r>
  <r>
    <s v="3431-CBIS"/>
    <x v="1"/>
    <n v="32"/>
    <x v="1"/>
    <x v="7"/>
    <n v="1"/>
    <s v="Yes"/>
    <n v="0"/>
    <s v="CA"/>
    <s v="Female"/>
    <s v="Female"/>
    <x v="24"/>
    <s v="No"/>
    <s v="No"/>
    <x v="0"/>
    <n v="0"/>
    <x v="0"/>
    <x v="0"/>
    <s v="direct debit"/>
    <n v="30"/>
    <x v="1"/>
    <n v="30"/>
    <n v="956"/>
    <x v="0"/>
    <x v="0"/>
    <s v="2023-04-24"/>
    <d v="2023-04-24T00:00:00"/>
    <x v="498"/>
    <s v="Bajo"/>
    <s v="Low"/>
    <n v="33.629700059568997"/>
    <x v="7"/>
    <s v="SMS"/>
    <s v="SMS"/>
    <b v="1"/>
    <s v="Yes"/>
    <s v="Reading"/>
    <x v="1"/>
    <s v="Low"/>
    <n v="6.25E-2"/>
    <x v="0"/>
    <x v="0"/>
  </r>
  <r>
    <s v="2876-WMZV"/>
    <x v="0"/>
    <n v="31"/>
    <x v="2"/>
    <x v="9"/>
    <n v="1"/>
    <s v="Yes"/>
    <n v="0"/>
    <s v="WV"/>
    <s v="Hombre"/>
    <s v="Male"/>
    <x v="38"/>
    <s v="No"/>
    <s v="No"/>
    <x v="0"/>
    <n v="0"/>
    <x v="0"/>
    <x v="1"/>
    <s v="CREDIT CARD"/>
    <n v="38"/>
    <x v="0"/>
    <n v="38"/>
    <n v="1183"/>
    <x v="0"/>
    <x v="0"/>
    <s v="2023-01-25"/>
    <d v="2023-01-25T00:00:00"/>
    <x v="340"/>
    <s v="Alto"/>
    <s v="High"/>
    <n v="40.614142764706351"/>
    <x v="7"/>
    <s v="SMS"/>
    <s v="SMS"/>
    <b v="1"/>
    <s v="Yes"/>
    <s v="Reading"/>
    <x v="1"/>
    <s v="Low"/>
    <n v="6.4516129032258063E-2"/>
    <x v="0"/>
    <x v="0"/>
  </r>
  <r>
    <s v="2878-IWXN"/>
    <x v="0"/>
    <n v="9"/>
    <x v="1"/>
    <x v="1"/>
    <n v="1"/>
    <s v="Yes"/>
    <n v="0"/>
    <s v="KY"/>
    <s v="Hombre"/>
    <s v="Male"/>
    <x v="7"/>
    <s v="No"/>
    <s v="No"/>
    <x v="0"/>
    <n v="0"/>
    <x v="1"/>
    <x v="1"/>
    <s v="PAPER CHECK"/>
    <n v="18"/>
    <x v="3"/>
    <n v="18"/>
    <n v="160"/>
    <x v="0"/>
    <x v="0"/>
    <s v="2023-04-04"/>
    <d v="2023-04-04T00:00:00"/>
    <x v="25"/>
    <s v="Bajo"/>
    <s v="Low"/>
    <n v="18.241391420839449"/>
    <x v="1"/>
    <s v="Teléfono"/>
    <s v="Phone"/>
    <b v="1"/>
    <s v="Yes"/>
    <s v="Running"/>
    <x v="0"/>
    <s v="High"/>
    <n v="1.1111111111111112"/>
    <x v="0"/>
    <x v="0"/>
  </r>
  <r>
    <s v="4470-VSYZ"/>
    <x v="1"/>
    <n v="8"/>
    <x v="1"/>
    <x v="0"/>
    <n v="0"/>
    <s v="No"/>
    <n v="0"/>
    <s v="RI"/>
    <s v="Female"/>
    <s v="Female"/>
    <x v="13"/>
    <s v="No"/>
    <s v="No"/>
    <x v="0"/>
    <n v="0"/>
    <x v="0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Cooking"/>
    <x v="0"/>
    <s v="Medium"/>
    <n v="0.625"/>
    <x v="0"/>
    <x v="0"/>
  </r>
  <r>
    <s v="3337-RPFT"/>
    <x v="0"/>
    <n v="57"/>
    <x v="1"/>
    <x v="3"/>
    <n v="1"/>
    <s v="Yes"/>
    <n v="0"/>
    <s v="WY"/>
    <s v="Female"/>
    <s v="Female"/>
    <x v="0"/>
    <s v="No"/>
    <s v="No"/>
    <x v="1"/>
    <n v="3"/>
    <x v="0"/>
    <x v="1"/>
    <s v="direct debit"/>
    <n v="19"/>
    <x v="1"/>
    <n v="19"/>
    <n v="1069"/>
    <x v="0"/>
    <x v="0"/>
    <s v="2020/02/19"/>
    <d v="2020-02-19T00:00:00"/>
    <x v="485"/>
    <s v="Alto"/>
    <s v="High"/>
    <n v="16.024236817085541"/>
    <x v="7"/>
    <s v="Teléfono"/>
    <s v="Phone"/>
    <b v="1"/>
    <s v="Yes"/>
    <s v="Reading"/>
    <x v="0"/>
    <s v="Low"/>
    <n v="3.5087719298245612E-2"/>
    <x v="0"/>
    <x v="0"/>
  </r>
  <r>
    <s v="1149-CYZO"/>
    <x v="0"/>
    <n v="38"/>
    <x v="1"/>
    <x v="3"/>
    <n v="0"/>
    <s v="No"/>
    <n v="55"/>
    <s v="KY"/>
    <s v="Hombre"/>
    <s v="Male"/>
    <x v="46"/>
    <s v="No"/>
    <s v="No"/>
    <x v="0"/>
    <n v="0"/>
    <x v="1"/>
    <x v="0"/>
    <s v="direct debit"/>
    <n v="31"/>
    <x v="1"/>
    <n v="31"/>
    <n v="1174"/>
    <x v="0"/>
    <x v="0"/>
    <s v="2021-04-22"/>
    <d v="2021-04-22T00:00:00"/>
    <x v="456"/>
    <s v="Bajo"/>
    <s v="Low"/>
    <n v="34.109073074031294"/>
    <x v="3"/>
    <s v="Teléfono"/>
    <s v="Phone"/>
    <b v="1"/>
    <s v="Yes"/>
    <s v="Running"/>
    <x v="1"/>
    <s v="Medium"/>
    <n v="0.15789473684210525"/>
    <x v="0"/>
    <x v="0"/>
  </r>
  <r>
    <s v="9516-PEXI"/>
    <x v="0"/>
    <n v="71"/>
    <x v="1"/>
    <x v="13"/>
    <n v="1"/>
    <s v="Yes"/>
    <n v="0"/>
    <s v="MN"/>
    <s v="Hombre"/>
    <s v="Male"/>
    <x v="8"/>
    <s v="Yes"/>
    <s v="No"/>
    <x v="1"/>
    <n v="6"/>
    <x v="0"/>
    <x v="1"/>
    <s v="CREDIT CARD"/>
    <n v="33"/>
    <x v="0"/>
    <n v="33"/>
    <n v="2305"/>
    <x v="0"/>
    <x v="0"/>
    <s v="2022-09-25"/>
    <d v="2022-09-25T00:00:00"/>
    <x v="349"/>
    <s v="Bajo"/>
    <s v="Low"/>
    <n v="30.34573000595363"/>
    <x v="7"/>
    <s v="Email"/>
    <s v="Email"/>
    <b v="0"/>
    <s v="No"/>
    <s v="Gaming"/>
    <x v="1"/>
    <s v="Low"/>
    <n v="2.8169014084507043E-2"/>
    <x v="0"/>
    <x v="2"/>
  </r>
  <r>
    <s v="4427-AEZJ"/>
    <x v="0"/>
    <n v="37"/>
    <x v="1"/>
    <x v="12"/>
    <n v="1"/>
    <s v="Yes"/>
    <n v="0"/>
    <s v="DE"/>
    <s v="Hombre"/>
    <s v="Male"/>
    <x v="39"/>
    <s v="No"/>
    <s v="No"/>
    <x v="0"/>
    <n v="0"/>
    <x v="1"/>
    <x v="1"/>
    <s v="CREDIT CARD"/>
    <n v="35"/>
    <x v="0"/>
    <n v="35"/>
    <n v="1288"/>
    <x v="0"/>
    <x v="0"/>
    <s v="2020/07/25"/>
    <d v="2020-07-25T00:00:00"/>
    <x v="1265"/>
    <s v="Alto"/>
    <s v="High"/>
    <n v="38.243733178538683"/>
    <x v="4"/>
    <s v="Teléfono"/>
    <s v="Phone"/>
    <b v="0"/>
    <s v="No"/>
    <s v="Cooking"/>
    <x v="1"/>
    <s v="Low"/>
    <n v="2.7027027027027029E-2"/>
    <x v="0"/>
    <x v="0"/>
  </r>
  <r>
    <s v="1347-KKTO"/>
    <x v="0"/>
    <n v="35"/>
    <x v="1"/>
    <x v="2"/>
    <n v="1"/>
    <s v="Yes"/>
    <n v="0"/>
    <s v="WI"/>
    <s v="Female"/>
    <s v="Female"/>
    <x v="20"/>
    <s v="Yes"/>
    <s v="No"/>
    <x v="0"/>
    <n v="0"/>
    <x v="1"/>
    <x v="2"/>
    <s v="CREDIT CARD"/>
    <n v="29"/>
    <x v="0"/>
    <n v="29"/>
    <n v="1016"/>
    <x v="0"/>
    <x v="0"/>
    <s v="2021-02-16"/>
    <d v="2021-02-16T00:00:00"/>
    <x v="752"/>
    <s v="Alto"/>
    <s v="High"/>
    <n v="34.620347186601762"/>
    <x v="6"/>
    <s v="Email"/>
    <s v="Email"/>
    <b v="1"/>
    <s v="Yes"/>
    <s v="Running"/>
    <x v="1"/>
    <s v="High"/>
    <n v="0.22857142857142856"/>
    <x v="0"/>
    <x v="2"/>
  </r>
  <r>
    <s v="2593-RBZA"/>
    <x v="0"/>
    <n v="20"/>
    <x v="1"/>
    <x v="12"/>
    <n v="1"/>
    <s v="Yes"/>
    <n v="0"/>
    <s v="NY"/>
    <s v="Hombre"/>
    <s v="Male"/>
    <x v="31"/>
    <s v="No"/>
    <s v="No"/>
    <x v="0"/>
    <n v="0"/>
    <x v="0"/>
    <x v="0"/>
    <s v="CREDIT CARD"/>
    <n v="34"/>
    <x v="0"/>
    <n v="34"/>
    <n v="669"/>
    <x v="0"/>
    <x v="0"/>
    <s v="2022/10/04"/>
    <d v="2022-10-04T00:00:00"/>
    <x v="948"/>
    <s v="Alto"/>
    <s v="High"/>
    <n v="30.7154210753122"/>
    <x v="10"/>
    <s v="Teléfono"/>
    <s v="Phone"/>
    <b v="0"/>
    <s v="No"/>
    <s v="Gaming"/>
    <x v="1"/>
    <s v="Medium"/>
    <n v="0.35"/>
    <x v="0"/>
    <x v="0"/>
  </r>
  <r>
    <s v="6839-NOLX"/>
    <x v="0"/>
    <n v="46"/>
    <x v="1"/>
    <x v="0"/>
    <n v="0"/>
    <s v="No"/>
    <n v="0"/>
    <s v="NC"/>
    <s v="Hombre"/>
    <s v="Male"/>
    <x v="20"/>
    <s v="Yes"/>
    <s v="No"/>
    <x v="1"/>
    <n v="3"/>
    <x v="0"/>
    <x v="2"/>
    <s v="CREDIT CARD"/>
    <n v="6"/>
    <x v="0"/>
    <n v="6"/>
    <n v="289"/>
    <x v="0"/>
    <x v="0"/>
    <s v="2023-10-24"/>
    <d v="2023-10-24T00:00:00"/>
    <x v="70"/>
    <s v="Bajo"/>
    <s v="Low"/>
    <n v="5.0427392524681016"/>
    <x v="5"/>
    <s v="SMS"/>
    <s v="SMS"/>
    <b v="1"/>
    <s v="Yes"/>
    <s v="Cooking"/>
    <x v="0"/>
    <s v="Medium"/>
    <n v="6.5217391304347824E-2"/>
    <x v="0"/>
    <x v="2"/>
  </r>
  <r>
    <s v="9826-CTMG"/>
    <x v="1"/>
    <n v="3"/>
    <x v="5"/>
    <x v="22"/>
    <n v="1"/>
    <s v="Yes"/>
    <n v="0"/>
    <s v="IN"/>
    <s v="Female"/>
    <s v="Female"/>
    <x v="10"/>
    <s v="No"/>
    <s v="No"/>
    <x v="0"/>
    <n v="0"/>
    <x v="1"/>
    <x v="0"/>
    <s v="CREDIT CARD"/>
    <n v="40"/>
    <x v="0"/>
    <n v="40"/>
    <n v="108"/>
    <x v="3"/>
    <x v="1"/>
    <s v="2022/06/20"/>
    <d v="2022-06-20T00:00:00"/>
    <x v="478"/>
    <s v="Medio"/>
    <s v="Medium"/>
    <n v="42.297111484379961"/>
    <x v="2"/>
    <s v="Teléfono"/>
    <s v="Phone"/>
    <b v="0"/>
    <s v="No"/>
    <s v="Running"/>
    <x v="1"/>
    <s v="Medium"/>
    <n v="1.3333333333333333"/>
    <x v="2"/>
    <x v="0"/>
  </r>
  <r>
    <s v="4822-HGQI"/>
    <x v="0"/>
    <n v="42"/>
    <x v="1"/>
    <x v="11"/>
    <n v="1"/>
    <s v="Yes"/>
    <n v="0"/>
    <s v="CO"/>
    <s v="Hombre"/>
    <s v="Male"/>
    <x v="7"/>
    <s v="No"/>
    <s v="No"/>
    <x v="0"/>
    <n v="0"/>
    <x v="1"/>
    <x v="1"/>
    <s v="direct debit"/>
    <n v="42"/>
    <x v="1"/>
    <n v="42"/>
    <n v="1778"/>
    <x v="0"/>
    <x v="0"/>
    <s v="2021/06/23"/>
    <d v="2021-06-23T00:00:00"/>
    <x v="59"/>
    <s v="Bajo"/>
    <s v="Low"/>
    <n v="48.40899030441404"/>
    <x v="3"/>
    <s v="Teléfono"/>
    <s v="Phone"/>
    <b v="1"/>
    <s v="Yes"/>
    <s v="Running"/>
    <x v="1"/>
    <s v="Medium"/>
    <n v="0.14285714285714285"/>
    <x v="0"/>
    <x v="0"/>
  </r>
  <r>
    <s v="9560-ASSB"/>
    <x v="0"/>
    <n v="14"/>
    <x v="1"/>
    <x v="0"/>
    <n v="0"/>
    <s v="No"/>
    <n v="0"/>
    <s v="ME"/>
    <s v="Female"/>
    <s v="Female"/>
    <x v="26"/>
    <s v="No"/>
    <s v="No"/>
    <x v="1"/>
    <n v="2"/>
    <x v="0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eading"/>
    <x v="0"/>
    <s v="Medium"/>
    <n v="0.2857142857142857"/>
    <x v="0"/>
    <x v="0"/>
  </r>
  <r>
    <s v="9956-THPW"/>
    <x v="0"/>
    <n v="18"/>
    <x v="1"/>
    <x v="17"/>
    <n v="1"/>
    <s v="Yes"/>
    <n v="0"/>
    <s v="UT"/>
    <s v="Female"/>
    <s v="Female"/>
    <x v="22"/>
    <s v="Yes"/>
    <s v="No"/>
    <x v="0"/>
    <n v="0"/>
    <x v="0"/>
    <x v="0"/>
    <s v="direct debit"/>
    <n v="28"/>
    <x v="1"/>
    <n v="28"/>
    <n v="492"/>
    <x v="0"/>
    <x v="0"/>
    <s v="2023/09/12"/>
    <d v="2023-09-12T00:00:00"/>
    <x v="363"/>
    <s v="Medio"/>
    <s v="Medium"/>
    <n v="29.05501405994443"/>
    <x v="9"/>
    <s v="Email"/>
    <s v="Email"/>
    <b v="1"/>
    <s v="Yes"/>
    <s v="Running"/>
    <x v="0"/>
    <s v="Medium"/>
    <n v="0.27777777777777779"/>
    <x v="2"/>
    <x v="2"/>
  </r>
  <r>
    <s v="0275-CTJV"/>
    <x v="0"/>
    <n v="5"/>
    <x v="2"/>
    <x v="0"/>
    <n v="0"/>
    <s v="No"/>
    <n v="0"/>
    <s v="CO"/>
    <s v="Hombre"/>
    <s v="Male"/>
    <x v="16"/>
    <s v="No"/>
    <s v="No"/>
    <x v="0"/>
    <n v="0"/>
    <x v="0"/>
    <x v="0"/>
    <s v="CREDIT CARD"/>
    <n v="11"/>
    <x v="0"/>
    <n v="11"/>
    <n v="57"/>
    <x v="0"/>
    <x v="0"/>
    <s v="2022/12/13"/>
    <d v="2022-12-13T00:00:00"/>
    <x v="1275"/>
    <s v="Medio"/>
    <s v="Medium"/>
    <n v="11.37819919247665"/>
    <x v="1"/>
    <s v="SMS"/>
    <s v="SMS"/>
    <b v="1"/>
    <s v="Yes"/>
    <s v="Cooking"/>
    <x v="0"/>
    <s v="High"/>
    <n v="2"/>
    <x v="0"/>
    <x v="0"/>
  </r>
  <r>
    <s v="5372-YIZA"/>
    <x v="1"/>
    <n v="27"/>
    <x v="0"/>
    <x v="6"/>
    <n v="1"/>
    <s v="Yes"/>
    <n v="0"/>
    <s v="WV"/>
    <s v="Hombre"/>
    <s v="Male"/>
    <x v="21"/>
    <s v="No"/>
    <s v="No"/>
    <x v="0"/>
    <n v="0"/>
    <x v="0"/>
    <x v="0"/>
    <s v="direct debit"/>
    <n v="33"/>
    <x v="1"/>
    <n v="33"/>
    <n v="897"/>
    <x v="4"/>
    <x v="9"/>
    <s v="2021-12-02"/>
    <d v="2021-12-02T00:00:00"/>
    <x v="1183"/>
    <s v="Medio"/>
    <s v="Medium"/>
    <n v="37.424124174213098"/>
    <x v="2"/>
    <s v="Teléfono"/>
    <s v="Phone"/>
    <b v="0"/>
    <s v="No"/>
    <s v="Cooking"/>
    <x v="1"/>
    <s v="Medium"/>
    <n v="0.14814814814814814"/>
    <x v="0"/>
    <x v="0"/>
  </r>
  <r>
    <s v="6721-YPIJ"/>
    <x v="0"/>
    <n v="8"/>
    <x v="1"/>
    <x v="9"/>
    <n v="1"/>
    <s v="Yes"/>
    <n v="0"/>
    <s v="MI"/>
    <s v="Female"/>
    <s v="Female"/>
    <x v="38"/>
    <s v="No"/>
    <s v="No"/>
    <x v="0"/>
    <n v="0"/>
    <x v="0"/>
    <x v="0"/>
    <s v="direct debit"/>
    <n v="22"/>
    <x v="1"/>
    <n v="22"/>
    <n v="181"/>
    <x v="0"/>
    <x v="0"/>
    <s v="2023/02/25"/>
    <d v="2023-02-25T00:00:00"/>
    <x v="260"/>
    <s v="Alto"/>
    <s v="High"/>
    <n v="21.630928016189738"/>
    <x v="2"/>
    <s v="Teléfono"/>
    <s v="Phone"/>
    <b v="0"/>
    <s v="No"/>
    <s v="Gaming"/>
    <x v="0"/>
    <s v="Medium"/>
    <n v="0.5"/>
    <x v="0"/>
    <x v="0"/>
  </r>
  <r>
    <s v="9383-BBJS"/>
    <x v="0"/>
    <n v="11"/>
    <x v="1"/>
    <x v="13"/>
    <n v="1"/>
    <s v="Yes"/>
    <n v="0"/>
    <s v="OH"/>
    <s v="Hombre"/>
    <s v="Male"/>
    <x v="49"/>
    <s v="No"/>
    <s v="No"/>
    <x v="0"/>
    <n v="0"/>
    <x v="0"/>
    <x v="0"/>
    <s v="direct debit"/>
    <n v="51"/>
    <x v="1"/>
    <n v="51"/>
    <n v="574"/>
    <x v="0"/>
    <x v="0"/>
    <s v="2021/08/08"/>
    <d v="2021-08-08T00:00:00"/>
    <x v="1262"/>
    <s v="Bajo"/>
    <s v="Low"/>
    <n v="53.637986691107898"/>
    <x v="6"/>
    <s v="Teléfono"/>
    <s v="Phone"/>
    <b v="0"/>
    <s v="No"/>
    <s v="Gaming"/>
    <x v="1"/>
    <s v="High"/>
    <n v="0.72727272727272729"/>
    <x v="0"/>
    <x v="0"/>
  </r>
  <r>
    <s v="9039-LTDP"/>
    <x v="0"/>
    <n v="2"/>
    <x v="1"/>
    <x v="1"/>
    <n v="0"/>
    <s v="No"/>
    <n v="7"/>
    <s v="NH"/>
    <s v="Hombre"/>
    <s v="Male"/>
    <x v="61"/>
    <s v="No"/>
    <s v="Yes"/>
    <x v="0"/>
    <n v="0"/>
    <x v="1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Gaming"/>
    <x v="2"/>
    <s v="High"/>
    <n v="4.5"/>
    <x v="0"/>
    <x v="1"/>
  </r>
  <r>
    <s v="2740-EDRN"/>
    <x v="1"/>
    <n v="16"/>
    <x v="2"/>
    <x v="19"/>
    <n v="0"/>
    <s v="No"/>
    <n v="62"/>
    <s v="DC"/>
    <s v="Hombre"/>
    <s v="Male"/>
    <x v="22"/>
    <s v="Yes"/>
    <s v="No"/>
    <x v="0"/>
    <n v="0"/>
    <x v="0"/>
    <x v="0"/>
    <s v="direct debit"/>
    <n v="42"/>
    <x v="1"/>
    <n v="42"/>
    <n v="664"/>
    <x v="1"/>
    <x v="10"/>
    <s v="2023-03-19"/>
    <d v="2023-03-19T00:00:00"/>
    <x v="310"/>
    <s v="Alto"/>
    <s v="High"/>
    <n v="35.565376164687102"/>
    <x v="8"/>
    <s v="Teléfono"/>
    <s v="Phone"/>
    <b v="1"/>
    <s v="Yes"/>
    <s v="Running"/>
    <x v="1"/>
    <s v="High"/>
    <n v="0.5625"/>
    <x v="2"/>
    <x v="2"/>
  </r>
  <r>
    <s v="0993-JKUA"/>
    <x v="0"/>
    <n v="30"/>
    <x v="1"/>
    <x v="1"/>
    <n v="1"/>
    <s v="Yes"/>
    <n v="0"/>
    <s v="NJ"/>
    <s v="Hombre"/>
    <s v="Male"/>
    <x v="43"/>
    <s v="No"/>
    <s v="No"/>
    <x v="0"/>
    <n v="0"/>
    <x v="0"/>
    <x v="0"/>
    <s v="CREDIT CARD"/>
    <n v="19"/>
    <x v="0"/>
    <n v="19"/>
    <n v="577"/>
    <x v="0"/>
    <x v="0"/>
    <s v="2020-06-24"/>
    <d v="2020-06-24T00:00:00"/>
    <x v="1279"/>
    <s v="Medio"/>
    <s v="Medium"/>
    <n v="19.204430515019752"/>
    <x v="3"/>
    <s v="Teléfono"/>
    <s v="Phone"/>
    <b v="0"/>
    <s v="No"/>
    <s v="Gaming"/>
    <x v="0"/>
    <s v="Medium"/>
    <n v="0.2"/>
    <x v="0"/>
    <x v="0"/>
  </r>
  <r>
    <s v="0978-ZCUH"/>
    <x v="0"/>
    <n v="4"/>
    <x v="1"/>
    <x v="3"/>
    <n v="1"/>
    <s v="Yes"/>
    <n v="0"/>
    <s v="SC"/>
    <s v="Hombre"/>
    <s v="Male"/>
    <x v="27"/>
    <s v="No"/>
    <s v="Yes"/>
    <x v="0"/>
    <n v="0"/>
    <x v="1"/>
    <x v="2"/>
    <s v="direct debit"/>
    <n v="60"/>
    <x v="1"/>
    <n v="60"/>
    <n v="268"/>
    <x v="0"/>
    <x v="0"/>
    <s v="2022-08-31"/>
    <d v="2022-08-31T00:00:00"/>
    <x v="277"/>
    <s v="Bajo"/>
    <s v="Low"/>
    <n v="54.118614629605389"/>
    <x v="3"/>
    <s v="SMS"/>
    <s v="SMS"/>
    <b v="1"/>
    <s v="Yes"/>
    <s v="Running"/>
    <x v="1"/>
    <s v="Medium"/>
    <n v="1.5"/>
    <x v="0"/>
    <x v="1"/>
  </r>
  <r>
    <s v="8317-UKSH"/>
    <x v="0"/>
    <n v="2"/>
    <x v="1"/>
    <x v="7"/>
    <n v="1"/>
    <s v="Yes"/>
    <n v="0"/>
    <s v="OK"/>
    <s v="Female"/>
    <s v="Female"/>
    <x v="16"/>
    <s v="No"/>
    <s v="No"/>
    <x v="1"/>
    <n v="6"/>
    <x v="0"/>
    <x v="0"/>
    <s v="PAPER CHECK"/>
    <n v="13"/>
    <x v="3"/>
    <n v="13"/>
    <n v="27"/>
    <x v="0"/>
    <x v="0"/>
    <s v="2023/12/07"/>
    <d v="2023-12-07T00:00:00"/>
    <x v="964"/>
    <s v="Alto"/>
    <s v="High"/>
    <n v="14.75680370499976"/>
    <x v="1"/>
    <s v="Teléfono"/>
    <s v="Phone"/>
    <b v="1"/>
    <s v="Yes"/>
    <s v="Reading"/>
    <x v="0"/>
    <s v="High"/>
    <n v="5"/>
    <x v="0"/>
    <x v="0"/>
  </r>
  <r>
    <s v="7317-SAYF"/>
    <x v="0"/>
    <n v="8"/>
    <x v="0"/>
    <x v="6"/>
    <n v="1"/>
    <s v="Yes"/>
    <n v="0"/>
    <s v="WI"/>
    <s v="Female"/>
    <s v="Female"/>
    <x v="30"/>
    <s v="No"/>
    <s v="Yes"/>
    <x v="0"/>
    <n v="0"/>
    <x v="0"/>
    <x v="2"/>
    <s v="direct debit"/>
    <n v="55"/>
    <x v="1"/>
    <n v="55"/>
    <n v="445"/>
    <x v="0"/>
    <x v="0"/>
    <s v="2022/05/11"/>
    <d v="2022-05-11T00:00:00"/>
    <x v="1360"/>
    <s v="Bajo"/>
    <s v="Low"/>
    <n v="65.034511240763962"/>
    <x v="10"/>
    <s v="SMS"/>
    <s v="SMS"/>
    <b v="1"/>
    <s v="Yes"/>
    <s v="Running"/>
    <x v="2"/>
    <s v="Medium"/>
    <n v="0.875"/>
    <x v="0"/>
    <x v="1"/>
  </r>
  <r>
    <s v="4399-SJLY"/>
    <x v="1"/>
    <n v="12"/>
    <x v="0"/>
    <x v="19"/>
    <n v="1"/>
    <s v="Yes"/>
    <n v="0"/>
    <s v="HI"/>
    <s v="Female"/>
    <s v="Female"/>
    <x v="11"/>
    <s v="No"/>
    <s v="No"/>
    <x v="0"/>
    <n v="0"/>
    <x v="1"/>
    <x v="0"/>
    <s v="PAPER CHECK"/>
    <n v="22"/>
    <x v="3"/>
    <n v="22"/>
    <n v="254"/>
    <x v="1"/>
    <x v="10"/>
    <s v="2020/10/07"/>
    <d v="2020-10-07T00:00:00"/>
    <x v="51"/>
    <s v="Alto"/>
    <s v="High"/>
    <n v="26.251850135860391"/>
    <x v="4"/>
    <s v="SMS"/>
    <s v="SMS"/>
    <b v="1"/>
    <s v="Yes"/>
    <s v="Cooking"/>
    <x v="0"/>
    <s v="Low"/>
    <n v="8.3333333333333329E-2"/>
    <x v="2"/>
    <x v="0"/>
  </r>
  <r>
    <s v="7402-LDPT"/>
    <x v="0"/>
    <n v="19"/>
    <x v="1"/>
    <x v="5"/>
    <n v="1"/>
    <s v="Yes"/>
    <n v="0"/>
    <s v="NC"/>
    <s v="Hombre"/>
    <s v="Male"/>
    <x v="15"/>
    <s v="No"/>
    <s v="No"/>
    <x v="0"/>
    <n v="0"/>
    <x v="0"/>
    <x v="0"/>
    <s v="direct debit"/>
    <n v="15"/>
    <x v="1"/>
    <n v="15"/>
    <n v="278"/>
    <x v="0"/>
    <x v="0"/>
    <s v="2022/07/08"/>
    <d v="2022-07-08T00:00:00"/>
    <x v="1013"/>
    <s v="Alto"/>
    <s v="High"/>
    <n v="17.534817428050971"/>
    <x v="7"/>
    <s v="Teléfono"/>
    <s v="Phone"/>
    <b v="0"/>
    <s v="No"/>
    <s v="Gaming"/>
    <x v="0"/>
    <s v="Low"/>
    <n v="0.10526315789473684"/>
    <x v="0"/>
    <x v="0"/>
  </r>
  <r>
    <s v="1520-TJUR"/>
    <x v="0"/>
    <n v="25"/>
    <x v="1"/>
    <x v="0"/>
    <n v="0"/>
    <s v="No"/>
    <n v="0"/>
    <s v="WV"/>
    <s v="Female"/>
    <s v="Female"/>
    <x v="8"/>
    <s v="Yes"/>
    <s v="No"/>
    <x v="0"/>
    <n v="0"/>
    <x v="0"/>
    <x v="1"/>
    <s v="CREDIT CARD"/>
    <n v="10"/>
    <x v="0"/>
    <n v="10"/>
    <n v="251"/>
    <x v="0"/>
    <x v="0"/>
    <s v="2022/10/04"/>
    <d v="2022-10-04T00:00:00"/>
    <x v="735"/>
    <s v="Medio"/>
    <s v="Medium"/>
    <n v="11.030222550845981"/>
    <x v="8"/>
    <s v="SMS"/>
    <s v="SMS"/>
    <b v="1"/>
    <s v="Yes"/>
    <s v="Cooking"/>
    <x v="0"/>
    <s v="High"/>
    <n v="0.36"/>
    <x v="0"/>
    <x v="2"/>
  </r>
  <r>
    <s v="6056-ZCUD"/>
    <x v="0"/>
    <n v="30"/>
    <x v="1"/>
    <x v="0"/>
    <n v="0"/>
    <s v="No"/>
    <n v="0"/>
    <s v="UT"/>
    <s v="Female"/>
    <s v="Female"/>
    <x v="40"/>
    <s v="Yes"/>
    <s v="No"/>
    <x v="0"/>
    <n v="0"/>
    <x v="0"/>
    <x v="1"/>
    <s v="PAPER CHECK"/>
    <n v="13"/>
    <x v="3"/>
    <n v="13"/>
    <n v="400"/>
    <x v="0"/>
    <x v="0"/>
    <s v="2022/08/28"/>
    <d v="2022-08-28T00:00:00"/>
    <x v="486"/>
    <s v="Medio"/>
    <s v="Medium"/>
    <n v="15.09574320563709"/>
    <x v="10"/>
    <s v="Email"/>
    <s v="Email"/>
    <b v="1"/>
    <s v="Yes"/>
    <s v="Running"/>
    <x v="0"/>
    <s v="Medium"/>
    <n v="0.23333333333333334"/>
    <x v="0"/>
    <x v="2"/>
  </r>
  <r>
    <s v="0401-XZVJ"/>
    <x v="1"/>
    <n v="50"/>
    <x v="2"/>
    <x v="9"/>
    <n v="1"/>
    <s v="Yes"/>
    <n v="0"/>
    <s v="NC"/>
    <s v="Female"/>
    <s v="Female"/>
    <x v="23"/>
    <s v="No"/>
    <s v="No"/>
    <x v="0"/>
    <n v="0"/>
    <x v="0"/>
    <x v="0"/>
    <s v="direct debit"/>
    <n v="52"/>
    <x v="1"/>
    <n v="52"/>
    <n v="2597"/>
    <x v="1"/>
    <x v="10"/>
    <s v="2023/08/22"/>
    <d v="2023-08-22T00:00:00"/>
    <x v="1147"/>
    <s v="Alto"/>
    <s v="High"/>
    <n v="42.489955321677449"/>
    <x v="7"/>
    <s v="Teléfono"/>
    <s v="Phone"/>
    <b v="0"/>
    <s v="No"/>
    <s v="Running"/>
    <x v="1"/>
    <s v="Low"/>
    <n v="0.04"/>
    <x v="0"/>
    <x v="0"/>
  </r>
  <r>
    <s v="9260-JMVW"/>
    <x v="0"/>
    <n v="63"/>
    <x v="1"/>
    <x v="5"/>
    <n v="1"/>
    <s v="Yes"/>
    <n v="0"/>
    <s v="MO"/>
    <s v="Hombre"/>
    <s v="Male"/>
    <x v="18"/>
    <s v="No"/>
    <s v="No"/>
    <x v="0"/>
    <n v="0"/>
    <x v="1"/>
    <x v="2"/>
    <s v="CREDIT CARD"/>
    <n v="60"/>
    <x v="0"/>
    <n v="60"/>
    <n v="3825"/>
    <x v="0"/>
    <x v="0"/>
    <s v="2020-09-06"/>
    <d v="2020-09-06T00:00:00"/>
    <x v="496"/>
    <s v="Alto"/>
    <s v="High"/>
    <n v="59.570299444408342"/>
    <x v="4"/>
    <s v="Teléfono"/>
    <s v="Phone"/>
    <b v="0"/>
    <s v="No"/>
    <s v="Reading"/>
    <x v="1"/>
    <s v="Low"/>
    <n v="1.5873015873015872E-2"/>
    <x v="0"/>
    <x v="0"/>
  </r>
  <r>
    <s v="3115-ONXY"/>
    <x v="1"/>
    <n v="1"/>
    <x v="5"/>
    <x v="17"/>
    <n v="1"/>
    <s v="Yes"/>
    <n v="0"/>
    <s v="FL"/>
    <s v="Female"/>
    <s v="Female"/>
    <x v="50"/>
    <s v="Yes"/>
    <s v="No"/>
    <x v="0"/>
    <n v="0"/>
    <x v="0"/>
    <x v="0"/>
    <s v="direct debit"/>
    <n v="59"/>
    <x v="1"/>
    <n v="59"/>
    <n v="59"/>
    <x v="3"/>
    <x v="1"/>
    <s v="2023/07/05"/>
    <d v="2023-07-05T00:00:00"/>
    <x v="1026"/>
    <s v="Medio"/>
    <s v="Medium"/>
    <n v="66.682407915342054"/>
    <x v="8"/>
    <s v="SMS"/>
    <s v="SMS"/>
    <b v="0"/>
    <s v="No"/>
    <s v="Cooking"/>
    <x v="2"/>
    <s v="High"/>
    <n v="9"/>
    <x v="2"/>
    <x v="2"/>
  </r>
  <r>
    <s v="7430-ILYS"/>
    <x v="1"/>
    <n v="2"/>
    <x v="1"/>
    <x v="7"/>
    <n v="0"/>
    <s v="No"/>
    <n v="10"/>
    <s v="DE"/>
    <s v="Female"/>
    <s v="Female"/>
    <x v="55"/>
    <s v="No"/>
    <s v="No"/>
    <x v="1"/>
    <n v="4"/>
    <x v="0"/>
    <x v="0"/>
    <s v="direct debit"/>
    <n v="23"/>
    <x v="1"/>
    <n v="23"/>
    <n v="41"/>
    <x v="1"/>
    <x v="6"/>
    <s v="2020/08/29"/>
    <d v="2020-08-29T00:00:00"/>
    <x v="817"/>
    <s v="Medio"/>
    <s v="Medium"/>
    <n v="25.289481392795071"/>
    <x v="4"/>
    <s v="Email"/>
    <s v="Email"/>
    <b v="1"/>
    <s v="Yes"/>
    <s v="Reading"/>
    <x v="0"/>
    <s v="Low"/>
    <n v="0.5"/>
    <x v="0"/>
    <x v="0"/>
  </r>
  <r>
    <s v="7993-LMHT"/>
    <x v="0"/>
    <n v="26"/>
    <x v="1"/>
    <x v="3"/>
    <n v="0"/>
    <s v="No"/>
    <n v="72"/>
    <s v="MI"/>
    <s v="Female"/>
    <s v="Female"/>
    <x v="3"/>
    <s v="No"/>
    <s v="No"/>
    <x v="1"/>
    <n v="2"/>
    <x v="0"/>
    <x v="0"/>
    <s v="CREDIT CARD"/>
    <n v="22"/>
    <x v="0"/>
    <n v="22"/>
    <n v="571"/>
    <x v="0"/>
    <x v="0"/>
    <s v="2021-07-05"/>
    <d v="2021-07-05T00:00:00"/>
    <x v="691"/>
    <s v="Medio"/>
    <s v="Medium"/>
    <n v="20.8998232547785"/>
    <x v="1"/>
    <s v="SMS"/>
    <s v="SMS"/>
    <b v="0"/>
    <s v="No"/>
    <s v="Running"/>
    <x v="0"/>
    <s v="High"/>
    <n v="0.38461538461538464"/>
    <x v="0"/>
    <x v="0"/>
  </r>
  <r>
    <s v="0531-YTUI"/>
    <x v="0"/>
    <n v="46"/>
    <x v="2"/>
    <x v="9"/>
    <n v="1"/>
    <s v="Yes"/>
    <n v="0"/>
    <s v="NM"/>
    <s v="Female"/>
    <s v="Female"/>
    <x v="38"/>
    <s v="No"/>
    <s v="No"/>
    <x v="0"/>
    <n v="0"/>
    <x v="0"/>
    <x v="0"/>
    <s v="direct debit"/>
    <n v="26"/>
    <x v="1"/>
    <n v="26"/>
    <n v="1188"/>
    <x v="0"/>
    <x v="0"/>
    <s v="2021/08/21"/>
    <d v="2021-08-21T00:00:00"/>
    <x v="1269"/>
    <s v="Medio"/>
    <s v="Medium"/>
    <n v="28.317913369094779"/>
    <x v="8"/>
    <s v="SMS"/>
    <s v="SMS"/>
    <b v="0"/>
    <s v="No"/>
    <s v="Cooking"/>
    <x v="0"/>
    <s v="High"/>
    <n v="0.19565217391304349"/>
    <x v="0"/>
    <x v="0"/>
  </r>
  <r>
    <s v="2817-QXJA"/>
    <x v="0"/>
    <n v="14"/>
    <x v="1"/>
    <x v="0"/>
    <n v="0"/>
    <s v="No"/>
    <n v="0"/>
    <s v="NY"/>
    <s v="Female"/>
    <s v="Female"/>
    <x v="18"/>
    <s v="No"/>
    <s v="No"/>
    <x v="0"/>
    <n v="0"/>
    <x v="0"/>
    <x v="2"/>
    <s v="CREDIT CARD"/>
    <n v="12"/>
    <x v="0"/>
    <n v="12"/>
    <n v="172"/>
    <x v="0"/>
    <x v="0"/>
    <s v="2022/01/08"/>
    <d v="2022-01-08T00:00:00"/>
    <x v="496"/>
    <s v="Medio"/>
    <s v="Medium"/>
    <n v="9.7380175960730462"/>
    <x v="4"/>
    <s v="SMS"/>
    <s v="SMS"/>
    <b v="0"/>
    <s v="No"/>
    <s v="Running"/>
    <x v="0"/>
    <s v="Low"/>
    <n v="7.1428571428571425E-2"/>
    <x v="0"/>
    <x v="0"/>
  </r>
  <r>
    <s v="6059-EOIK"/>
    <x v="0"/>
    <n v="5"/>
    <x v="1"/>
    <x v="0"/>
    <n v="0"/>
    <s v="No"/>
    <n v="0"/>
    <s v="OH"/>
    <s v="Female"/>
    <s v="Female"/>
    <x v="13"/>
    <s v="No"/>
    <s v="No"/>
    <x v="1"/>
    <n v="6"/>
    <x v="0"/>
    <x v="1"/>
    <s v="CREDIT CARD"/>
    <n v="6"/>
    <x v="0"/>
    <n v="6"/>
    <n v="27"/>
    <x v="0"/>
    <x v="0"/>
    <s v="2023-06-02"/>
    <d v="2023-06-02T00:00:00"/>
    <x v="935"/>
    <s v="Medio"/>
    <s v="Medium"/>
    <n v="4.9416671057942656"/>
    <x v="6"/>
    <s v="Email"/>
    <s v="Email"/>
    <b v="1"/>
    <s v="Yes"/>
    <s v="Gaming"/>
    <x v="0"/>
    <s v="High"/>
    <n v="1.6"/>
    <x v="0"/>
    <x v="0"/>
  </r>
  <r>
    <s v="4583-CIEG"/>
    <x v="0"/>
    <n v="71"/>
    <x v="1"/>
    <x v="12"/>
    <n v="1"/>
    <s v="Yes"/>
    <n v="0"/>
    <s v="NJ"/>
    <s v="Hombre"/>
    <s v="Male"/>
    <x v="37"/>
    <s v="Yes"/>
    <s v="No"/>
    <x v="0"/>
    <n v="0"/>
    <x v="1"/>
    <x v="2"/>
    <s v="direct debit"/>
    <n v="19"/>
    <x v="1"/>
    <n v="19"/>
    <n v="1351"/>
    <x v="0"/>
    <x v="0"/>
    <s v="2023-05-22"/>
    <d v="2023-05-22T00:00:00"/>
    <x v="350"/>
    <s v="Alto"/>
    <s v="High"/>
    <n v="22.625156494309341"/>
    <x v="0"/>
    <s v="Teléfono"/>
    <s v="Phone"/>
    <b v="1"/>
    <s v="Yes"/>
    <s v="Running"/>
    <x v="0"/>
    <s v="Low"/>
    <n v="0"/>
    <x v="0"/>
    <x v="2"/>
  </r>
  <r>
    <s v="5067-VFPY"/>
    <x v="0"/>
    <n v="24"/>
    <x v="1"/>
    <x v="9"/>
    <n v="1"/>
    <s v="Yes"/>
    <n v="0"/>
    <s v="LA"/>
    <s v="Hombre"/>
    <s v="Male"/>
    <x v="21"/>
    <s v="No"/>
    <s v="No"/>
    <x v="0"/>
    <n v="0"/>
    <x v="0"/>
    <x v="0"/>
    <s v="direct debit"/>
    <n v="56"/>
    <x v="1"/>
    <n v="56"/>
    <n v="1348"/>
    <x v="0"/>
    <x v="0"/>
    <s v="2023-10-11"/>
    <d v="2023-10-11T00:00:00"/>
    <x v="159"/>
    <s v="Alto"/>
    <s v="High"/>
    <n v="58.160334491323908"/>
    <x v="9"/>
    <s v="Teléfono"/>
    <s v="Phone"/>
    <b v="0"/>
    <s v="No"/>
    <s v="Running"/>
    <x v="1"/>
    <s v="Medium"/>
    <n v="0.20833333333333334"/>
    <x v="0"/>
    <x v="0"/>
  </r>
  <r>
    <s v="6416-UBHW"/>
    <x v="1"/>
    <n v="44"/>
    <x v="1"/>
    <x v="2"/>
    <n v="1"/>
    <s v="Yes"/>
    <n v="0"/>
    <s v="NC"/>
    <s v="Female"/>
    <s v="Female"/>
    <x v="52"/>
    <s v="No"/>
    <s v="Yes"/>
    <x v="0"/>
    <n v="0"/>
    <x v="1"/>
    <x v="1"/>
    <s v="CREDIT CARD"/>
    <n v="51"/>
    <x v="0"/>
    <n v="51"/>
    <n v="2261"/>
    <x v="2"/>
    <x v="19"/>
    <s v="2021/01/02"/>
    <d v="2021-01-02T00:00:00"/>
    <x v="309"/>
    <s v="Alto"/>
    <s v="High"/>
    <n v="59.517140747037189"/>
    <x v="1"/>
    <s v="SMS"/>
    <s v="SMS"/>
    <b v="1"/>
    <s v="Yes"/>
    <s v="Gaming"/>
    <x v="1"/>
    <s v="High"/>
    <n v="0.22727272727272727"/>
    <x v="0"/>
    <x v="1"/>
  </r>
  <r>
    <s v="4589-VJEL"/>
    <x v="1"/>
    <n v="25"/>
    <x v="4"/>
    <x v="34"/>
    <n v="1"/>
    <s v="Yes"/>
    <n v="0"/>
    <s v="CO"/>
    <s v="Female"/>
    <s v="Female"/>
    <x v="8"/>
    <s v="Yes"/>
    <s v="No"/>
    <x v="0"/>
    <n v="0"/>
    <x v="0"/>
    <x v="0"/>
    <s v="direct debit"/>
    <n v="21"/>
    <x v="1"/>
    <n v="21"/>
    <n v="534"/>
    <x v="1"/>
    <x v="6"/>
    <s v="2023-09-27"/>
    <d v="2023-09-27T00:00:00"/>
    <x v="563"/>
    <s v="Alto"/>
    <s v="High"/>
    <n v="20.764540851846839"/>
    <x v="10"/>
    <s v="SMS"/>
    <s v="SMS"/>
    <b v="1"/>
    <s v="Yes"/>
    <s v="Cooking"/>
    <x v="0"/>
    <s v="Medium"/>
    <n v="0.28000000000000003"/>
    <x v="1"/>
    <x v="2"/>
  </r>
  <r>
    <s v="8022-GYIO"/>
    <x v="0"/>
    <n v="53"/>
    <x v="1"/>
    <x v="12"/>
    <n v="1"/>
    <s v="Yes"/>
    <n v="0"/>
    <s v="AR"/>
    <s v="Female"/>
    <s v="Female"/>
    <x v="59"/>
    <s v="No"/>
    <s v="No"/>
    <x v="0"/>
    <n v="0"/>
    <x v="1"/>
    <x v="1"/>
    <s v="CREDIT CARD"/>
    <n v="41"/>
    <x v="0"/>
    <n v="41"/>
    <n v="2188"/>
    <x v="0"/>
    <x v="0"/>
    <s v="2021/03/26"/>
    <d v="2021-03-26T00:00:00"/>
    <x v="1394"/>
    <s v="Bajo"/>
    <s v="Low"/>
    <n v="33.599938063465473"/>
    <x v="6"/>
    <s v="Email"/>
    <s v="Email"/>
    <b v="0"/>
    <s v="No"/>
    <s v="Cooking"/>
    <x v="1"/>
    <s v="High"/>
    <n v="0.15094339622641509"/>
    <x v="0"/>
    <x v="0"/>
  </r>
  <r>
    <s v="5038-ERGW"/>
    <x v="1"/>
    <n v="13"/>
    <x v="3"/>
    <x v="11"/>
    <n v="1"/>
    <s v="Yes"/>
    <n v="0"/>
    <s v="MD"/>
    <s v="Female"/>
    <s v="Female"/>
    <x v="40"/>
    <s v="Yes"/>
    <s v="No"/>
    <x v="0"/>
    <n v="0"/>
    <x v="0"/>
    <x v="0"/>
    <s v="direct debit"/>
    <n v="16"/>
    <x v="1"/>
    <n v="16"/>
    <n v="210"/>
    <x v="3"/>
    <x v="1"/>
    <s v="2020-03-28"/>
    <d v="2020-03-28T00:00:00"/>
    <x v="1201"/>
    <s v="Alto"/>
    <s v="High"/>
    <n v="16.98539383629447"/>
    <x v="0"/>
    <s v="SMS"/>
    <s v="SMS"/>
    <b v="1"/>
    <s v="Yes"/>
    <s v="Running"/>
    <x v="0"/>
    <s v="Low"/>
    <n v="0"/>
    <x v="0"/>
    <x v="2"/>
  </r>
  <r>
    <s v="2944-WVAO"/>
    <x v="1"/>
    <n v="61"/>
    <x v="5"/>
    <x v="5"/>
    <n v="0"/>
    <s v="No"/>
    <n v="48"/>
    <s v="NJ"/>
    <s v="Female"/>
    <s v="Female"/>
    <x v="44"/>
    <s v="No"/>
    <s v="Yes"/>
    <x v="0"/>
    <n v="0"/>
    <x v="1"/>
    <x v="1"/>
    <s v="direct debit"/>
    <n v="54"/>
    <x v="1"/>
    <n v="54"/>
    <n v="3294"/>
    <x v="4"/>
    <x v="13"/>
    <s v="2021/04/15"/>
    <d v="2021-04-15T00:00:00"/>
    <x v="1276"/>
    <s v="Bajo"/>
    <s v="Low"/>
    <n v="61.458736496895867"/>
    <x v="10"/>
    <s v="SMS"/>
    <s v="SMS"/>
    <b v="0"/>
    <s v="No"/>
    <s v="Running"/>
    <x v="2"/>
    <s v="Medium"/>
    <n v="0.11475409836065574"/>
    <x v="0"/>
    <x v="1"/>
  </r>
  <r>
    <s v="5962-QOLX"/>
    <x v="1"/>
    <n v="4"/>
    <x v="5"/>
    <x v="1"/>
    <n v="0"/>
    <s v="No"/>
    <n v="6"/>
    <s v="AL"/>
    <s v="Hombre"/>
    <s v="Male"/>
    <x v="14"/>
    <s v="No"/>
    <s v="No"/>
    <x v="0"/>
    <n v="0"/>
    <x v="0"/>
    <x v="0"/>
    <s v="direct debit"/>
    <n v="20"/>
    <x v="1"/>
    <n v="20"/>
    <n v="78"/>
    <x v="3"/>
    <x v="1"/>
    <s v="2023-06-22"/>
    <d v="2023-06-22T00:00:00"/>
    <x v="982"/>
    <s v="Alto"/>
    <s v="High"/>
    <n v="16.34096099493993"/>
    <x v="4"/>
    <s v="Email"/>
    <s v="Email"/>
    <b v="0"/>
    <s v="No"/>
    <s v="Reading"/>
    <x v="0"/>
    <s v="Low"/>
    <n v="0.25"/>
    <x v="0"/>
    <x v="0"/>
  </r>
  <r>
    <s v="7831-UIDS"/>
    <x v="0"/>
    <n v="71"/>
    <x v="1"/>
    <x v="11"/>
    <n v="1"/>
    <s v="Yes"/>
    <n v="0"/>
    <s v="WI"/>
    <s v="Hombre"/>
    <s v="Male"/>
    <x v="58"/>
    <s v="No"/>
    <s v="No"/>
    <x v="1"/>
    <n v="2"/>
    <x v="1"/>
    <x v="2"/>
    <s v="direct debit"/>
    <n v="40"/>
    <x v="1"/>
    <n v="40"/>
    <n v="2845"/>
    <x v="0"/>
    <x v="0"/>
    <s v="2020/06/03"/>
    <d v="2020-06-03T00:00:00"/>
    <x v="1273"/>
    <s v="Alto"/>
    <s v="High"/>
    <n v="38.583397540131259"/>
    <x v="0"/>
    <s v="Email"/>
    <s v="Email"/>
    <b v="1"/>
    <s v="Yes"/>
    <s v="Cooking"/>
    <x v="1"/>
    <s v="Low"/>
    <n v="0"/>
    <x v="0"/>
    <x v="0"/>
  </r>
  <r>
    <s v="3078-XLNP"/>
    <x v="0"/>
    <n v="40"/>
    <x v="0"/>
    <x v="13"/>
    <n v="1"/>
    <s v="Yes"/>
    <n v="0"/>
    <s v="DE"/>
    <s v="Female"/>
    <s v="Female"/>
    <x v="47"/>
    <s v="Yes"/>
    <s v="No"/>
    <x v="0"/>
    <n v="0"/>
    <x v="0"/>
    <x v="1"/>
    <s v="direct debit"/>
    <n v="31"/>
    <x v="1"/>
    <n v="31"/>
    <n v="1236"/>
    <x v="0"/>
    <x v="0"/>
    <s v="2022/12/31"/>
    <d v="2022-12-31T00:00:00"/>
    <x v="1267"/>
    <s v="Medio"/>
    <s v="Medium"/>
    <n v="27.71688632072653"/>
    <x v="10"/>
    <s v="SMS"/>
    <s v="SMS"/>
    <b v="1"/>
    <s v="Yes"/>
    <s v="Reading"/>
    <x v="0"/>
    <s v="Medium"/>
    <n v="0.17499999999999999"/>
    <x v="0"/>
    <x v="2"/>
  </r>
  <r>
    <s v="2375-FNVX"/>
    <x v="0"/>
    <n v="72"/>
    <x v="1"/>
    <x v="19"/>
    <n v="1"/>
    <s v="Yes"/>
    <n v="0"/>
    <s v="MI"/>
    <s v="Female"/>
    <s v="Female"/>
    <x v="18"/>
    <s v="No"/>
    <s v="No"/>
    <x v="0"/>
    <n v="0"/>
    <x v="1"/>
    <x v="2"/>
    <s v="direct debit"/>
    <n v="56"/>
    <x v="1"/>
    <n v="56"/>
    <n v="4088"/>
    <x v="0"/>
    <x v="0"/>
    <s v="2022/05/02"/>
    <d v="2022-05-02T00:00:00"/>
    <x v="926"/>
    <s v="Alto"/>
    <s v="High"/>
    <n v="62.241602538189667"/>
    <x v="4"/>
    <s v="SMS"/>
    <s v="SMS"/>
    <b v="1"/>
    <s v="Yes"/>
    <s v="Reading"/>
    <x v="2"/>
    <s v="Low"/>
    <n v="1.3888888888888888E-2"/>
    <x v="2"/>
    <x v="0"/>
  </r>
  <r>
    <s v="8448-IDEU"/>
    <x v="0"/>
    <n v="71"/>
    <x v="0"/>
    <x v="2"/>
    <n v="0"/>
    <s v="No"/>
    <n v="13"/>
    <s v="IN"/>
    <s v="Hombre"/>
    <s v="Male"/>
    <x v="65"/>
    <s v="No"/>
    <s v="Yes"/>
    <x v="0"/>
    <n v="0"/>
    <x v="1"/>
    <x v="2"/>
    <s v="CREDIT CARD"/>
    <n v="53"/>
    <x v="0"/>
    <n v="53"/>
    <n v="3799"/>
    <x v="0"/>
    <x v="0"/>
    <s v="2022/03/25"/>
    <d v="2022-03-25T00:00:00"/>
    <x v="1038"/>
    <s v="Medio"/>
    <s v="Medium"/>
    <n v="48.648241671063751"/>
    <x v="0"/>
    <s v="Teléfono"/>
    <s v="Phone"/>
    <b v="1"/>
    <s v="Yes"/>
    <s v="Running"/>
    <x v="1"/>
    <s v="Low"/>
    <n v="0"/>
    <x v="0"/>
    <x v="1"/>
  </r>
  <r>
    <s v="2728-ESKY"/>
    <x v="1"/>
    <n v="66"/>
    <x v="1"/>
    <x v="4"/>
    <n v="1"/>
    <s v="Yes"/>
    <n v="0"/>
    <s v="CA"/>
    <s v="Female"/>
    <s v="Female"/>
    <x v="58"/>
    <s v="No"/>
    <s v="No"/>
    <x v="0"/>
    <n v="0"/>
    <x v="1"/>
    <x v="2"/>
    <s v="CREDIT CARD"/>
    <n v="43"/>
    <x v="0"/>
    <n v="43"/>
    <n v="2849"/>
    <x v="0"/>
    <x v="0"/>
    <s v="2020/02/15"/>
    <d v="2020-02-15T00:00:00"/>
    <x v="1099"/>
    <s v="Alto"/>
    <s v="High"/>
    <n v="44.487247509617433"/>
    <x v="0"/>
    <s v="Teléfono"/>
    <s v="Phone"/>
    <b v="1"/>
    <s v="Yes"/>
    <s v="Reading"/>
    <x v="1"/>
    <s v="Low"/>
    <n v="0"/>
    <x v="0"/>
    <x v="0"/>
  </r>
  <r>
    <s v="0771-KIOZ"/>
    <x v="0"/>
    <n v="16"/>
    <x v="2"/>
    <x v="18"/>
    <n v="1"/>
    <s v="Yes"/>
    <n v="0"/>
    <s v="WI"/>
    <s v="Hombre"/>
    <s v="Male"/>
    <x v="37"/>
    <s v="Yes"/>
    <s v="No"/>
    <x v="0"/>
    <n v="0"/>
    <x v="0"/>
    <x v="0"/>
    <s v="direct debit"/>
    <n v="37"/>
    <x v="1"/>
    <n v="37"/>
    <n v="589"/>
    <x v="0"/>
    <x v="0"/>
    <s v="2022/06/05"/>
    <d v="2022-06-05T00:00:00"/>
    <x v="1383"/>
    <s v="Bajo"/>
    <s v="Low"/>
    <n v="40.291704672804563"/>
    <x v="8"/>
    <s v="Email"/>
    <s v="Email"/>
    <b v="1"/>
    <s v="Yes"/>
    <s v="Gaming"/>
    <x v="1"/>
    <s v="High"/>
    <n v="0.5625"/>
    <x v="0"/>
    <x v="2"/>
  </r>
  <r>
    <s v="0964-UIHD"/>
    <x v="0"/>
    <n v="74"/>
    <x v="1"/>
    <x v="0"/>
    <n v="0"/>
    <s v="No"/>
    <n v="0"/>
    <s v="CO"/>
    <s v="Female"/>
    <s v="Female"/>
    <x v="13"/>
    <s v="No"/>
    <s v="No"/>
    <x v="0"/>
    <n v="0"/>
    <x v="0"/>
    <x v="2"/>
    <s v="CREDIT CARD"/>
    <n v="11"/>
    <x v="0"/>
    <n v="11"/>
    <n v="825"/>
    <x v="0"/>
    <x v="0"/>
    <s v="2023/06/05"/>
    <d v="2023-06-05T00:00:00"/>
    <x v="1000"/>
    <s v="Medio"/>
    <s v="Medium"/>
    <n v="9.430241930049176"/>
    <x v="1"/>
    <s v="Email"/>
    <s v="Email"/>
    <b v="0"/>
    <s v="No"/>
    <s v="Cooking"/>
    <x v="0"/>
    <s v="High"/>
    <n v="0.13513513513513514"/>
    <x v="0"/>
    <x v="0"/>
  </r>
  <r>
    <s v="6823-ZNUQ"/>
    <x v="0"/>
    <n v="8"/>
    <x v="1"/>
    <x v="12"/>
    <n v="1"/>
    <s v="Yes"/>
    <n v="0"/>
    <s v="HI"/>
    <s v="Hombre"/>
    <s v="Male"/>
    <x v="62"/>
    <s v="Yes"/>
    <s v="No"/>
    <x v="0"/>
    <n v="0"/>
    <x v="0"/>
    <x v="0"/>
    <s v="CREDIT CARD"/>
    <n v="22"/>
    <x v="0"/>
    <n v="22"/>
    <n v="175"/>
    <x v="0"/>
    <x v="0"/>
    <s v="2020-10-27"/>
    <d v="2020-10-27T00:00:00"/>
    <x v="701"/>
    <s v="Alto"/>
    <s v="High"/>
    <n v="24.12698721197491"/>
    <x v="0"/>
    <s v="Teléfono"/>
    <s v="Phone"/>
    <b v="0"/>
    <s v="No"/>
    <s v="Gaming"/>
    <x v="0"/>
    <s v="Low"/>
    <n v="0"/>
    <x v="0"/>
    <x v="2"/>
  </r>
  <r>
    <s v="2507-XUKK"/>
    <x v="1"/>
    <n v="59"/>
    <x v="0"/>
    <x v="5"/>
    <n v="1"/>
    <s v="Yes"/>
    <n v="0"/>
    <s v="NE"/>
    <s v="Hombre"/>
    <s v="Male"/>
    <x v="6"/>
    <s v="No"/>
    <s v="Yes"/>
    <x v="0"/>
    <n v="0"/>
    <x v="1"/>
    <x v="0"/>
    <s v="direct debit"/>
    <n v="54"/>
    <x v="1"/>
    <n v="54"/>
    <n v="3151"/>
    <x v="1"/>
    <x v="6"/>
    <s v="2020-08-04"/>
    <d v="2020-08-04T00:00:00"/>
    <x v="1171"/>
    <s v="Medio"/>
    <s v="Medium"/>
    <n v="48.642842961138228"/>
    <x v="6"/>
    <s v="Teléfono"/>
    <s v="Phone"/>
    <b v="0"/>
    <s v="No"/>
    <s v="Running"/>
    <x v="1"/>
    <s v="High"/>
    <n v="0.13559322033898305"/>
    <x v="0"/>
    <x v="0"/>
  </r>
  <r>
    <s v="0545-AFAG"/>
    <x v="0"/>
    <n v="25"/>
    <x v="1"/>
    <x v="19"/>
    <n v="1"/>
    <s v="Yes"/>
    <n v="0"/>
    <s v="IN"/>
    <s v="Hombre"/>
    <s v="Male"/>
    <x v="16"/>
    <s v="No"/>
    <s v="No"/>
    <x v="0"/>
    <n v="0"/>
    <x v="0"/>
    <x v="1"/>
    <s v="PAPER CHECK"/>
    <n v="29"/>
    <x v="3"/>
    <n v="29"/>
    <n v="727"/>
    <x v="0"/>
    <x v="0"/>
    <s v="2023/09/21"/>
    <d v="2023-09-21T00:00:00"/>
    <x v="1266"/>
    <s v="Medio"/>
    <s v="Medium"/>
    <n v="29.132908267918179"/>
    <x v="6"/>
    <s v="Email"/>
    <s v="Email"/>
    <b v="1"/>
    <s v="Yes"/>
    <s v="Reading"/>
    <x v="0"/>
    <s v="High"/>
    <n v="0.32"/>
    <x v="2"/>
    <x v="0"/>
  </r>
  <r>
    <s v="6422-MAFN"/>
    <x v="1"/>
    <n v="5"/>
    <x v="2"/>
    <x v="0"/>
    <n v="0"/>
    <s v="No"/>
    <n v="0"/>
    <s v="NC"/>
    <s v="Hombre"/>
    <s v="Male"/>
    <x v="10"/>
    <s v="No"/>
    <s v="No"/>
    <x v="1"/>
    <n v="5"/>
    <x v="0"/>
    <x v="0"/>
    <s v="direct debit"/>
    <n v="11"/>
    <x v="1"/>
    <n v="11"/>
    <n v="59"/>
    <x v="5"/>
    <x v="11"/>
    <s v="2022-01-30"/>
    <d v="2022-01-30T00:00:00"/>
    <x v="1325"/>
    <s v="Bajo"/>
    <s v="Low"/>
    <n v="8.9314361688258348"/>
    <x v="8"/>
    <s v="SMS"/>
    <s v="SMS"/>
    <b v="0"/>
    <s v="No"/>
    <s v="Running"/>
    <x v="0"/>
    <s v="High"/>
    <n v="1.8"/>
    <x v="0"/>
    <x v="0"/>
  </r>
  <r>
    <s v="1211-EUIY"/>
    <x v="0"/>
    <n v="10"/>
    <x v="0"/>
    <x v="0"/>
    <n v="0"/>
    <s v="No"/>
    <n v="0"/>
    <s v="TX"/>
    <s v="Hombre"/>
    <s v="Male"/>
    <x v="57"/>
    <s v="Yes"/>
    <s v="No"/>
    <x v="0"/>
    <n v="0"/>
    <x v="0"/>
    <x v="2"/>
    <s v="CREDIT CARD"/>
    <n v="10"/>
    <x v="0"/>
    <n v="10"/>
    <n v="100"/>
    <x v="0"/>
    <x v="0"/>
    <s v="2020/07/26"/>
    <d v="2020-07-26T00:00:00"/>
    <x v="415"/>
    <s v="Bajo"/>
    <s v="Low"/>
    <n v="8.6261330902037479"/>
    <x v="7"/>
    <s v="SMS"/>
    <s v="SMS"/>
    <b v="1"/>
    <s v="Yes"/>
    <s v="Cooking"/>
    <x v="0"/>
    <s v="Low"/>
    <n v="0.2"/>
    <x v="0"/>
    <x v="2"/>
  </r>
  <r>
    <s v="7647-GERJ"/>
    <x v="1"/>
    <n v="2"/>
    <x v="3"/>
    <x v="2"/>
    <n v="1"/>
    <s v="Yes"/>
    <n v="0"/>
    <s v="SC"/>
    <s v="Hombre"/>
    <s v="Male"/>
    <x v="65"/>
    <s v="No"/>
    <s v="Yes"/>
    <x v="0"/>
    <n v="0"/>
    <x v="0"/>
    <x v="0"/>
    <s v="direct debit"/>
    <n v="31"/>
    <x v="1"/>
    <n v="31"/>
    <n v="57"/>
    <x v="1"/>
    <x v="8"/>
    <s v="2021-10-26"/>
    <d v="2021-10-26T00:00:00"/>
    <x v="1031"/>
    <s v="Alto"/>
    <s v="High"/>
    <n v="27.180628811725992"/>
    <x v="1"/>
    <s v="Email"/>
    <s v="Email"/>
    <b v="0"/>
    <s v="No"/>
    <s v="Gaming"/>
    <x v="0"/>
    <s v="High"/>
    <n v="5"/>
    <x v="0"/>
    <x v="1"/>
  </r>
  <r>
    <s v="0413-CVBC"/>
    <x v="0"/>
    <n v="46"/>
    <x v="1"/>
    <x v="0"/>
    <n v="0"/>
    <s v="No"/>
    <n v="0"/>
    <s v="CT"/>
    <s v="Female"/>
    <s v="Female"/>
    <x v="13"/>
    <s v="No"/>
    <s v="No"/>
    <x v="0"/>
    <n v="0"/>
    <x v="0"/>
    <x v="1"/>
    <s v="direct debit"/>
    <n v="7"/>
    <x v="1"/>
    <n v="7"/>
    <n v="313"/>
    <x v="0"/>
    <x v="0"/>
    <s v="2020/11/23"/>
    <d v="2020-11-23T00:00:00"/>
    <x v="1069"/>
    <s v="Bajo"/>
    <s v="Low"/>
    <n v="8.1695541777481449"/>
    <x v="8"/>
    <s v="Teléfono"/>
    <s v="Phone"/>
    <b v="0"/>
    <s v="No"/>
    <s v="Gaming"/>
    <x v="0"/>
    <s v="High"/>
    <n v="0.19565217391304349"/>
    <x v="0"/>
    <x v="0"/>
  </r>
  <r>
    <s v="9486-KGPC"/>
    <x v="0"/>
    <n v="8"/>
    <x v="1"/>
    <x v="4"/>
    <n v="1"/>
    <s v="Yes"/>
    <n v="0"/>
    <s v="MS"/>
    <s v="Hombre"/>
    <s v="Male"/>
    <x v="18"/>
    <s v="No"/>
    <s v="No"/>
    <x v="0"/>
    <n v="0"/>
    <x v="0"/>
    <x v="2"/>
    <s v="PAPER CHECK"/>
    <n v="19"/>
    <x v="3"/>
    <n v="19"/>
    <n v="146"/>
    <x v="0"/>
    <x v="0"/>
    <s v="2023/03/02"/>
    <d v="2023-03-02T00:00:00"/>
    <x v="1279"/>
    <s v="Medio"/>
    <s v="Medium"/>
    <n v="20.86166673090823"/>
    <x v="5"/>
    <s v="Email"/>
    <s v="Email"/>
    <b v="1"/>
    <s v="Yes"/>
    <s v="Reading"/>
    <x v="0"/>
    <s v="Medium"/>
    <n v="0.375"/>
    <x v="0"/>
    <x v="0"/>
  </r>
  <r>
    <s v="1849-KPXX"/>
    <x v="1"/>
    <n v="63"/>
    <x v="4"/>
    <x v="5"/>
    <n v="1"/>
    <s v="Yes"/>
    <n v="0"/>
    <s v="NE"/>
    <s v="Female"/>
    <s v="Female"/>
    <x v="55"/>
    <s v="No"/>
    <s v="No"/>
    <x v="0"/>
    <n v="0"/>
    <x v="1"/>
    <x v="0"/>
    <s v="direct debit"/>
    <n v="60"/>
    <x v="1"/>
    <n v="60"/>
    <n v="3751"/>
    <x v="1"/>
    <x v="6"/>
    <s v="2023-09-18"/>
    <d v="2023-09-18T00:00:00"/>
    <x v="972"/>
    <s v="Medio"/>
    <s v="Medium"/>
    <n v="52.025242588564247"/>
    <x v="5"/>
    <s v="Teléfono"/>
    <s v="Phone"/>
    <b v="1"/>
    <s v="Yes"/>
    <s v="Cooking"/>
    <x v="1"/>
    <s v="Medium"/>
    <n v="4.7619047619047616E-2"/>
    <x v="0"/>
    <x v="0"/>
  </r>
  <r>
    <s v="8757-TXEL"/>
    <x v="0"/>
    <n v="66"/>
    <x v="1"/>
    <x v="0"/>
    <n v="0"/>
    <s v="No"/>
    <n v="0"/>
    <s v="AZ"/>
    <s v="Hombre"/>
    <s v="Male"/>
    <x v="19"/>
    <s v="No"/>
    <s v="No"/>
    <x v="1"/>
    <n v="3"/>
    <x v="0"/>
    <x v="2"/>
    <s v="direct debit"/>
    <n v="9"/>
    <x v="1"/>
    <n v="9"/>
    <n v="568"/>
    <x v="0"/>
    <x v="0"/>
    <s v="2023/10/12"/>
    <d v="2023-10-12T00:00:00"/>
    <x v="1177"/>
    <s v="Medio"/>
    <s v="Medium"/>
    <n v="9.805713172579436"/>
    <x v="0"/>
    <s v="Teléfono"/>
    <s v="Phone"/>
    <b v="0"/>
    <s v="No"/>
    <s v="Reading"/>
    <x v="0"/>
    <s v="Low"/>
    <n v="0"/>
    <x v="0"/>
    <x v="0"/>
  </r>
  <r>
    <s v="3501-GSCQ"/>
    <x v="0"/>
    <n v="51"/>
    <x v="1"/>
    <x v="11"/>
    <n v="1"/>
    <s v="Yes"/>
    <n v="0"/>
    <s v="OH"/>
    <s v="Hombre"/>
    <s v="Male"/>
    <x v="24"/>
    <s v="No"/>
    <s v="No"/>
    <x v="0"/>
    <n v="0"/>
    <x v="0"/>
    <x v="0"/>
    <s v="CREDIT CARD"/>
    <n v="53"/>
    <x v="0"/>
    <n v="53"/>
    <n v="2713"/>
    <x v="0"/>
    <x v="0"/>
    <s v="2021/03/09"/>
    <d v="2021-03-09T00:00:00"/>
    <x v="1147"/>
    <s v="Bajo"/>
    <s v="Low"/>
    <n v="61.014101872352377"/>
    <x v="7"/>
    <s v="SMS"/>
    <s v="SMS"/>
    <b v="0"/>
    <s v="No"/>
    <s v="Gaming"/>
    <x v="2"/>
    <s v="Low"/>
    <n v="3.9215686274509803E-2"/>
    <x v="0"/>
    <x v="0"/>
  </r>
  <r>
    <s v="8993-CRGO"/>
    <x v="0"/>
    <n v="7"/>
    <x v="2"/>
    <x v="12"/>
    <n v="1"/>
    <s v="Yes"/>
    <n v="0"/>
    <s v="MT"/>
    <s v="Hombre"/>
    <s v="Male"/>
    <x v="18"/>
    <s v="No"/>
    <s v="No"/>
    <x v="1"/>
    <n v="4"/>
    <x v="0"/>
    <x v="0"/>
    <s v="direct debit"/>
    <n v="16"/>
    <x v="1"/>
    <n v="16"/>
    <n v="121"/>
    <x v="0"/>
    <x v="0"/>
    <s v="2023-03-14"/>
    <d v="2023-03-14T00:00:00"/>
    <x v="133"/>
    <s v="Bajo"/>
    <s v="Low"/>
    <n v="17.768751621622201"/>
    <x v="5"/>
    <s v="Email"/>
    <s v="Email"/>
    <b v="1"/>
    <s v="Yes"/>
    <s v="Reading"/>
    <x v="0"/>
    <s v="Medium"/>
    <n v="0.42857142857142855"/>
    <x v="0"/>
    <x v="0"/>
  </r>
  <r>
    <s v="9461-EHPK"/>
    <x v="0"/>
    <n v="3"/>
    <x v="1"/>
    <x v="0"/>
    <n v="0"/>
    <s v="No"/>
    <n v="0"/>
    <s v="MA"/>
    <s v="Hombre"/>
    <s v="Male"/>
    <x v="22"/>
    <s v="Yes"/>
    <s v="No"/>
    <x v="0"/>
    <n v="0"/>
    <x v="0"/>
    <x v="0"/>
    <s v="CREDIT CARD"/>
    <n v="10"/>
    <x v="0"/>
    <n v="10"/>
    <n v="26"/>
    <x v="0"/>
    <x v="0"/>
    <s v="2022/03/07"/>
    <d v="2022-03-07T00:00:00"/>
    <x v="754"/>
    <s v="Alto"/>
    <s v="High"/>
    <n v="11.407769900672379"/>
    <x v="7"/>
    <s v="SMS"/>
    <s v="SMS"/>
    <b v="0"/>
    <s v="No"/>
    <s v="Running"/>
    <x v="0"/>
    <s v="Low"/>
    <n v="0.66666666666666663"/>
    <x v="0"/>
    <x v="2"/>
  </r>
  <r>
    <s v="6431-HEGR"/>
    <x v="0"/>
    <n v="45"/>
    <x v="1"/>
    <x v="7"/>
    <n v="1"/>
    <s v="Yes"/>
    <n v="0"/>
    <s v="WI"/>
    <s v="Hombre"/>
    <s v="Male"/>
    <x v="28"/>
    <s v="No"/>
    <s v="No"/>
    <x v="0"/>
    <n v="0"/>
    <x v="1"/>
    <x v="0"/>
    <s v="CREDIT CARD"/>
    <n v="35"/>
    <x v="0"/>
    <n v="35"/>
    <n v="1564"/>
    <x v="0"/>
    <x v="0"/>
    <s v="2022/11/04"/>
    <d v="2022-11-04T00:00:00"/>
    <x v="147"/>
    <s v="Medio"/>
    <s v="Medium"/>
    <n v="35.377856147492338"/>
    <x v="3"/>
    <s v="Teléfono"/>
    <s v="Phone"/>
    <b v="0"/>
    <s v="No"/>
    <s v="Cooking"/>
    <x v="1"/>
    <s v="Medium"/>
    <n v="0.13333333333333333"/>
    <x v="0"/>
    <x v="0"/>
  </r>
  <r>
    <s v="2038-ZQCC"/>
    <x v="0"/>
    <n v="71"/>
    <x v="2"/>
    <x v="4"/>
    <n v="1"/>
    <s v="Yes"/>
    <n v="0"/>
    <s v="OH"/>
    <s v="Female"/>
    <s v="Female"/>
    <x v="49"/>
    <s v="No"/>
    <s v="No"/>
    <x v="0"/>
    <n v="0"/>
    <x v="1"/>
    <x v="2"/>
    <s v="direct debit"/>
    <n v="45"/>
    <x v="1"/>
    <n v="45"/>
    <n v="3241"/>
    <x v="0"/>
    <x v="0"/>
    <s v="2021-02-13"/>
    <d v="2021-02-13T00:00:00"/>
    <x v="404"/>
    <s v="Alto"/>
    <s v="High"/>
    <n v="39.439705956269037"/>
    <x v="4"/>
    <s v="Email"/>
    <s v="Email"/>
    <b v="1"/>
    <s v="Yes"/>
    <s v="Running"/>
    <x v="1"/>
    <s v="Low"/>
    <n v="1.4084507042253521E-2"/>
    <x v="0"/>
    <x v="0"/>
  </r>
  <r>
    <s v="3540-LTKZ"/>
    <x v="0"/>
    <n v="73"/>
    <x v="0"/>
    <x v="5"/>
    <n v="1"/>
    <s v="Yes"/>
    <n v="0"/>
    <s v="ND"/>
    <s v="Hombre"/>
    <s v="Male"/>
    <x v="17"/>
    <s v="No"/>
    <s v="No"/>
    <x v="0"/>
    <n v="0"/>
    <x v="1"/>
    <x v="2"/>
    <s v="CREDIT CARD"/>
    <n v="51"/>
    <x v="0"/>
    <n v="51"/>
    <n v="3752"/>
    <x v="0"/>
    <x v="0"/>
    <s v="2023/07/22"/>
    <d v="2023-07-22T00:00:00"/>
    <x v="1376"/>
    <s v="Medio"/>
    <s v="Medium"/>
    <n v="54.330000275901313"/>
    <x v="9"/>
    <s v="Teléfono"/>
    <s v="Phone"/>
    <b v="0"/>
    <s v="No"/>
    <s v="Cooking"/>
    <x v="1"/>
    <s v="Medium"/>
    <n v="6.8493150684931503E-2"/>
    <x v="0"/>
    <x v="0"/>
  </r>
  <r>
    <s v="4801-XCMX"/>
    <x v="0"/>
    <n v="5"/>
    <x v="1"/>
    <x v="11"/>
    <n v="1"/>
    <s v="Yes"/>
    <n v="0"/>
    <s v="NY"/>
    <s v="Hombre"/>
    <s v="Male"/>
    <x v="46"/>
    <s v="No"/>
    <s v="No"/>
    <x v="1"/>
    <n v="2"/>
    <x v="0"/>
    <x v="0"/>
    <s v="direct debit"/>
    <n v="15"/>
    <x v="1"/>
    <n v="15"/>
    <n v="71"/>
    <x v="0"/>
    <x v="0"/>
    <s v="2022-12-05"/>
    <d v="2022-12-05T00:00:00"/>
    <x v="975"/>
    <s v="Bajo"/>
    <s v="Low"/>
    <n v="13.966138706767429"/>
    <x v="4"/>
    <s v="Teléfono"/>
    <s v="Phone"/>
    <b v="0"/>
    <s v="No"/>
    <s v="Cooking"/>
    <x v="0"/>
    <s v="Low"/>
    <n v="0.2"/>
    <x v="0"/>
    <x v="0"/>
  </r>
  <r>
    <s v="9024-AUGN"/>
    <x v="0"/>
    <n v="36"/>
    <x v="0"/>
    <x v="19"/>
    <n v="1"/>
    <s v="Yes"/>
    <n v="0"/>
    <s v="FL"/>
    <s v="Female"/>
    <s v="Female"/>
    <x v="47"/>
    <s v="Yes"/>
    <s v="No"/>
    <x v="1"/>
    <n v="3"/>
    <x v="1"/>
    <x v="2"/>
    <s v="CREDIT CARD"/>
    <n v="43"/>
    <x v="0"/>
    <n v="43"/>
    <n v="1578"/>
    <x v="0"/>
    <x v="0"/>
    <s v="2023-05-17"/>
    <d v="2023-05-17T00:00:00"/>
    <x v="633"/>
    <s v="Medio"/>
    <s v="Medium"/>
    <n v="39.588072487602368"/>
    <x v="0"/>
    <s v="Email"/>
    <s v="Email"/>
    <b v="0"/>
    <s v="No"/>
    <s v="Gaming"/>
    <x v="1"/>
    <s v="Low"/>
    <n v="0"/>
    <x v="2"/>
    <x v="2"/>
  </r>
  <r>
    <s v="4571-PDPQ"/>
    <x v="0"/>
    <n v="53"/>
    <x v="1"/>
    <x v="7"/>
    <n v="1"/>
    <s v="Yes"/>
    <n v="0"/>
    <s v="CT"/>
    <s v="Female"/>
    <s v="Female"/>
    <x v="26"/>
    <s v="No"/>
    <s v="No"/>
    <x v="0"/>
    <n v="0"/>
    <x v="1"/>
    <x v="1"/>
    <s v="PAPER CHECK"/>
    <n v="35"/>
    <x v="3"/>
    <n v="35"/>
    <n v="1846"/>
    <x v="0"/>
    <x v="0"/>
    <s v="2022-06-24"/>
    <d v="2022-06-24T00:00:00"/>
    <x v="973"/>
    <s v="Bajo"/>
    <s v="Low"/>
    <n v="34.542546108542872"/>
    <x v="7"/>
    <s v="Email"/>
    <s v="Email"/>
    <b v="0"/>
    <s v="No"/>
    <s v="Reading"/>
    <x v="1"/>
    <s v="Low"/>
    <n v="3.7735849056603772E-2"/>
    <x v="0"/>
    <x v="0"/>
  </r>
  <r>
    <s v="2641-WBMT"/>
    <x v="0"/>
    <n v="56"/>
    <x v="0"/>
    <x v="0"/>
    <n v="0"/>
    <s v="No"/>
    <n v="0"/>
    <s v="NJ"/>
    <s v="Hombre"/>
    <s v="Male"/>
    <x v="4"/>
    <s v="No"/>
    <s v="No"/>
    <x v="1"/>
    <n v="2"/>
    <x v="0"/>
    <x v="2"/>
    <s v="CREDIT CARD"/>
    <n v="8"/>
    <x v="0"/>
    <n v="8"/>
    <n v="438"/>
    <x v="0"/>
    <x v="0"/>
    <s v="2023-09-21"/>
    <d v="2023-09-21T00:00:00"/>
    <x v="747"/>
    <s v="Alto"/>
    <s v="High"/>
    <n v="7.0732016545943761"/>
    <x v="0"/>
    <s v="Teléfono"/>
    <s v="Phone"/>
    <b v="1"/>
    <s v="Yes"/>
    <s v="Cooking"/>
    <x v="0"/>
    <s v="Low"/>
    <n v="0"/>
    <x v="0"/>
    <x v="0"/>
  </r>
  <r>
    <s v="2885-MWWP"/>
    <x v="0"/>
    <n v="8"/>
    <x v="1"/>
    <x v="14"/>
    <n v="1"/>
    <s v="Yes"/>
    <n v="0"/>
    <s v="WY"/>
    <s v="Hombre"/>
    <s v="Male"/>
    <x v="8"/>
    <s v="Yes"/>
    <s v="No"/>
    <x v="1"/>
    <n v="3"/>
    <x v="1"/>
    <x v="0"/>
    <s v="CREDIT CARD"/>
    <n v="28"/>
    <x v="0"/>
    <n v="28"/>
    <n v="222"/>
    <x v="0"/>
    <x v="0"/>
    <s v="2023-08-13"/>
    <d v="2023-08-13T00:00:00"/>
    <x v="607"/>
    <s v="Alto"/>
    <s v="High"/>
    <n v="25.445037454439181"/>
    <x v="0"/>
    <s v="Teléfono"/>
    <s v="Phone"/>
    <b v="1"/>
    <s v="Yes"/>
    <s v="Gaming"/>
    <x v="0"/>
    <s v="Low"/>
    <n v="0"/>
    <x v="2"/>
    <x v="2"/>
  </r>
  <r>
    <s v="1640-QVSG"/>
    <x v="1"/>
    <n v="29"/>
    <x v="1"/>
    <x v="12"/>
    <n v="1"/>
    <s v="Yes"/>
    <n v="0"/>
    <s v="LA"/>
    <s v="Female"/>
    <s v="Female"/>
    <x v="37"/>
    <s v="Yes"/>
    <s v="No"/>
    <x v="1"/>
    <n v="2"/>
    <x v="1"/>
    <x v="0"/>
    <s v="direct debit"/>
    <n v="49"/>
    <x v="1"/>
    <n v="49"/>
    <n v="1425"/>
    <x v="5"/>
    <x v="11"/>
    <s v="2020-11-04"/>
    <d v="2020-11-04T00:00:00"/>
    <x v="3"/>
    <s v="Alto"/>
    <s v="High"/>
    <n v="57.469531980879239"/>
    <x v="5"/>
    <s v="Teléfono"/>
    <s v="Phone"/>
    <b v="0"/>
    <s v="No"/>
    <s v="Running"/>
    <x v="1"/>
    <s v="Medium"/>
    <n v="0.10344827586206896"/>
    <x v="0"/>
    <x v="2"/>
  </r>
  <r>
    <s v="6511-MYZT"/>
    <x v="1"/>
    <n v="15"/>
    <x v="4"/>
    <x v="4"/>
    <n v="0"/>
    <s v="No"/>
    <n v="38"/>
    <s v="LA"/>
    <s v="Female"/>
    <s v="Female"/>
    <x v="48"/>
    <s v="No"/>
    <s v="Yes"/>
    <x v="0"/>
    <n v="0"/>
    <x v="1"/>
    <x v="0"/>
    <s v="direct debit"/>
    <n v="47"/>
    <x v="1"/>
    <n v="47"/>
    <n v="711"/>
    <x v="1"/>
    <x v="8"/>
    <s v="2020-03-30"/>
    <d v="2020-03-30T00:00:00"/>
    <x v="1354"/>
    <s v="Alto"/>
    <s v="High"/>
    <n v="44.871322847471149"/>
    <x v="8"/>
    <s v="Teléfono"/>
    <s v="Phone"/>
    <b v="1"/>
    <s v="Yes"/>
    <s v="Reading"/>
    <x v="1"/>
    <s v="High"/>
    <n v="0.6"/>
    <x v="0"/>
    <x v="1"/>
  </r>
  <r>
    <s v="7797-ZXLP"/>
    <x v="0"/>
    <n v="8"/>
    <x v="1"/>
    <x v="12"/>
    <n v="1"/>
    <s v="Yes"/>
    <n v="0"/>
    <s v="PA"/>
    <s v="Female"/>
    <s v="Female"/>
    <x v="27"/>
    <s v="No"/>
    <s v="Yes"/>
    <x v="0"/>
    <n v="0"/>
    <x v="0"/>
    <x v="0"/>
    <s v="direct debit"/>
    <n v="45"/>
    <x v="1"/>
    <n v="45"/>
    <n v="368"/>
    <x v="0"/>
    <x v="0"/>
    <s v="2020/07/02"/>
    <d v="2020-07-02T00:00:00"/>
    <x v="42"/>
    <s v="Bajo"/>
    <s v="Low"/>
    <n v="37.725970432748653"/>
    <x v="4"/>
    <s v="Email"/>
    <s v="Email"/>
    <b v="0"/>
    <s v="No"/>
    <s v="Cooking"/>
    <x v="1"/>
    <s v="Low"/>
    <n v="0.125"/>
    <x v="0"/>
    <x v="1"/>
  </r>
  <r>
    <s v="3580-VKIJ"/>
    <x v="0"/>
    <n v="14"/>
    <x v="1"/>
    <x v="0"/>
    <n v="0"/>
    <s v="No"/>
    <n v="0"/>
    <s v="ID"/>
    <s v="Hombre"/>
    <s v="Male"/>
    <x v="21"/>
    <s v="No"/>
    <s v="No"/>
    <x v="0"/>
    <n v="0"/>
    <x v="0"/>
    <x v="1"/>
    <s v="PAPER CHECK"/>
    <n v="9"/>
    <x v="3"/>
    <n v="9"/>
    <n v="130"/>
    <x v="0"/>
    <x v="0"/>
    <s v="2020/06/21"/>
    <d v="2020-06-21T00:00:00"/>
    <x v="1227"/>
    <s v="Alto"/>
    <s v="High"/>
    <n v="8.5043553971135548"/>
    <x v="2"/>
    <s v="SMS"/>
    <s v="SMS"/>
    <b v="0"/>
    <s v="No"/>
    <s v="Reading"/>
    <x v="0"/>
    <s v="Medium"/>
    <n v="0.2857142857142857"/>
    <x v="0"/>
    <x v="0"/>
  </r>
  <r>
    <s v="0333-RSML"/>
    <x v="0"/>
    <n v="10"/>
    <x v="1"/>
    <x v="4"/>
    <n v="1"/>
    <s v="Yes"/>
    <n v="0"/>
    <s v="AK"/>
    <s v="Female"/>
    <s v="Female"/>
    <x v="1"/>
    <s v="No"/>
    <s v="Yes"/>
    <x v="0"/>
    <n v="0"/>
    <x v="0"/>
    <x v="2"/>
    <s v="direct debit"/>
    <n v="28"/>
    <x v="1"/>
    <n v="28"/>
    <n v="296"/>
    <x v="0"/>
    <x v="0"/>
    <s v="2022-12-09"/>
    <d v="2022-12-09T00:00:00"/>
    <x v="848"/>
    <s v="Bajo"/>
    <s v="Low"/>
    <n v="23.9991302570606"/>
    <x v="8"/>
    <s v="Email"/>
    <s v="Email"/>
    <b v="1"/>
    <s v="Yes"/>
    <s v="Reading"/>
    <x v="0"/>
    <s v="High"/>
    <n v="0.9"/>
    <x v="0"/>
    <x v="1"/>
  </r>
  <r>
    <s v="5127-EYJS"/>
    <x v="1"/>
    <n v="74"/>
    <x v="2"/>
    <x v="9"/>
    <n v="1"/>
    <s v="Yes"/>
    <n v="0"/>
    <s v="FL"/>
    <s v="Hombre"/>
    <s v="Male"/>
    <x v="16"/>
    <s v="No"/>
    <s v="No"/>
    <x v="0"/>
    <n v="0"/>
    <x v="1"/>
    <x v="1"/>
    <s v="direct debit"/>
    <n v="70"/>
    <x v="1"/>
    <n v="70"/>
    <n v="5172"/>
    <x v="1"/>
    <x v="10"/>
    <s v="2022/11/14"/>
    <d v="2022-11-14T00:00:00"/>
    <x v="201"/>
    <s v="Bajo"/>
    <s v="Low"/>
    <n v="62.77884351279782"/>
    <x v="10"/>
    <s v="SMS"/>
    <s v="SMS"/>
    <b v="1"/>
    <s v="Yes"/>
    <s v="Cooking"/>
    <x v="2"/>
    <s v="Medium"/>
    <n v="9.45945945945946E-2"/>
    <x v="0"/>
    <x v="0"/>
  </r>
  <r>
    <s v="9772-PYWT"/>
    <x v="0"/>
    <n v="71"/>
    <x v="0"/>
    <x v="6"/>
    <n v="1"/>
    <s v="Yes"/>
    <n v="0"/>
    <s v="NY"/>
    <s v="Hombre"/>
    <s v="Male"/>
    <x v="31"/>
    <s v="No"/>
    <s v="No"/>
    <x v="1"/>
    <n v="3"/>
    <x v="1"/>
    <x v="2"/>
    <s v="CREDIT CARD"/>
    <n v="24"/>
    <x v="0"/>
    <n v="24"/>
    <n v="1720"/>
    <x v="0"/>
    <x v="0"/>
    <s v="2020/11/05"/>
    <d v="2020-11-05T00:00:00"/>
    <x v="982"/>
    <s v="Bajo"/>
    <s v="Low"/>
    <n v="24.891047578477551"/>
    <x v="6"/>
    <s v="Email"/>
    <s v="Email"/>
    <b v="0"/>
    <s v="No"/>
    <s v="Running"/>
    <x v="0"/>
    <s v="High"/>
    <n v="0.11267605633802817"/>
    <x v="0"/>
    <x v="0"/>
  </r>
  <r>
    <s v="5660-KCQO"/>
    <x v="1"/>
    <n v="28"/>
    <x v="3"/>
    <x v="0"/>
    <n v="0"/>
    <s v="No"/>
    <n v="0"/>
    <s v="MT"/>
    <s v="Female"/>
    <s v="Female"/>
    <x v="6"/>
    <s v="No"/>
    <s v="Yes"/>
    <x v="0"/>
    <n v="0"/>
    <x v="0"/>
    <x v="2"/>
    <s v="CREDIT CARD"/>
    <n v="16"/>
    <x v="0"/>
    <n v="16"/>
    <n v="461"/>
    <x v="1"/>
    <x v="8"/>
    <s v="2023/08/18"/>
    <d v="2023-08-18T00:00:00"/>
    <x v="470"/>
    <s v="Alto"/>
    <s v="High"/>
    <n v="13.12571363844043"/>
    <x v="1"/>
    <s v="SMS"/>
    <s v="SMS"/>
    <b v="0"/>
    <s v="No"/>
    <s v="Running"/>
    <x v="0"/>
    <s v="High"/>
    <n v="0.35714285714285715"/>
    <x v="0"/>
    <x v="0"/>
  </r>
  <r>
    <s v="9598-JNLE"/>
    <x v="0"/>
    <n v="32"/>
    <x v="1"/>
    <x v="0"/>
    <n v="0"/>
    <s v="No"/>
    <n v="0"/>
    <s v="MN"/>
    <s v="Hombre"/>
    <s v="Male"/>
    <x v="17"/>
    <s v="No"/>
    <s v="No"/>
    <x v="1"/>
    <n v="2"/>
    <x v="0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Gaming"/>
    <x v="0"/>
    <s v="High"/>
    <n v="0.25"/>
    <x v="0"/>
    <x v="0"/>
  </r>
  <r>
    <s v="2570-DEXX"/>
    <x v="0"/>
    <n v="36"/>
    <x v="1"/>
    <x v="18"/>
    <n v="0"/>
    <s v="No"/>
    <n v="78"/>
    <s v="MT"/>
    <s v="Female"/>
    <s v="Female"/>
    <x v="3"/>
    <s v="No"/>
    <s v="No"/>
    <x v="0"/>
    <n v="0"/>
    <x v="0"/>
    <x v="2"/>
    <s v="CREDIT CARD"/>
    <n v="17"/>
    <x v="0"/>
    <n v="17"/>
    <n v="614"/>
    <x v="0"/>
    <x v="0"/>
    <s v="2020/10/31"/>
    <d v="2020-10-31T00:00:00"/>
    <x v="527"/>
    <s v="Bajo"/>
    <s v="Low"/>
    <n v="16.896556036146869"/>
    <x v="7"/>
    <s v="SMS"/>
    <s v="SMS"/>
    <b v="0"/>
    <s v="No"/>
    <s v="Reading"/>
    <x v="0"/>
    <s v="Low"/>
    <n v="5.5555555555555552E-2"/>
    <x v="0"/>
    <x v="0"/>
  </r>
  <r>
    <s v="2829-FQVC"/>
    <x v="0"/>
    <n v="68"/>
    <x v="2"/>
    <x v="6"/>
    <n v="1"/>
    <s v="Yes"/>
    <n v="0"/>
    <s v="HI"/>
    <s v="Hombre"/>
    <s v="Male"/>
    <x v="13"/>
    <s v="No"/>
    <s v="No"/>
    <x v="0"/>
    <n v="0"/>
    <x v="0"/>
    <x v="2"/>
    <s v="direct debit"/>
    <n v="37"/>
    <x v="1"/>
    <n v="37"/>
    <n v="2511"/>
    <x v="0"/>
    <x v="0"/>
    <s v="2022/05/13"/>
    <d v="2022-05-13T00:00:00"/>
    <x v="274"/>
    <s v="Alto"/>
    <s v="High"/>
    <n v="37.66308934217524"/>
    <x v="10"/>
    <s v="Email"/>
    <s v="Email"/>
    <b v="1"/>
    <s v="Yes"/>
    <s v="Gaming"/>
    <x v="1"/>
    <s v="Medium"/>
    <n v="0.10294117647058823"/>
    <x v="0"/>
    <x v="0"/>
  </r>
  <r>
    <s v="0073-KSVJ"/>
    <x v="0"/>
    <n v="7"/>
    <x v="2"/>
    <x v="11"/>
    <n v="1"/>
    <s v="Yes"/>
    <n v="0"/>
    <s v="VT"/>
    <s v="Hombre"/>
    <s v="Male"/>
    <x v="27"/>
    <s v="No"/>
    <s v="Yes"/>
    <x v="0"/>
    <n v="0"/>
    <x v="0"/>
    <x v="0"/>
    <s v="direct debit"/>
    <n v="29"/>
    <x v="1"/>
    <n v="29"/>
    <n v="206"/>
    <x v="0"/>
    <x v="0"/>
    <s v="2020/07/21"/>
    <d v="2020-07-21T00:00:00"/>
    <x v="983"/>
    <s v="Bajo"/>
    <s v="Low"/>
    <n v="29.00547774947054"/>
    <x v="1"/>
    <s v="SMS"/>
    <s v="SMS"/>
    <b v="0"/>
    <s v="No"/>
    <s v="Gaming"/>
    <x v="0"/>
    <s v="High"/>
    <n v="1.4285714285714286"/>
    <x v="0"/>
    <x v="1"/>
  </r>
  <r>
    <s v="3113-DBEI"/>
    <x v="1"/>
    <n v="9"/>
    <x v="3"/>
    <x v="2"/>
    <n v="0"/>
    <s v="No"/>
    <n v="7"/>
    <s v="WI"/>
    <s v="Hombre"/>
    <s v="Male"/>
    <x v="42"/>
    <s v="No"/>
    <s v="No"/>
    <x v="0"/>
    <n v="0"/>
    <x v="0"/>
    <x v="0"/>
    <s v="direct debit"/>
    <n v="25"/>
    <x v="1"/>
    <n v="25"/>
    <n v="227"/>
    <x v="1"/>
    <x v="6"/>
    <s v="2020-10-21"/>
    <d v="2020-10-21T00:00:00"/>
    <x v="1370"/>
    <s v="Alto"/>
    <s v="High"/>
    <n v="28.146173081673389"/>
    <x v="8"/>
    <s v="Email"/>
    <s v="Email"/>
    <b v="0"/>
    <s v="No"/>
    <s v="Running"/>
    <x v="0"/>
    <s v="High"/>
    <n v="1"/>
    <x v="0"/>
    <x v="0"/>
  </r>
  <r>
    <s v="2435-RGKS"/>
    <x v="0"/>
    <n v="4"/>
    <x v="1"/>
    <x v="6"/>
    <n v="1"/>
    <s v="Yes"/>
    <n v="0"/>
    <s v="OR"/>
    <s v="Hombre"/>
    <s v="Male"/>
    <x v="26"/>
    <s v="No"/>
    <s v="No"/>
    <x v="1"/>
    <n v="2"/>
    <x v="0"/>
    <x v="0"/>
    <s v="direct debit"/>
    <n v="21"/>
    <x v="1"/>
    <n v="21"/>
    <n v="79"/>
    <x v="0"/>
    <x v="0"/>
    <s v="2023-08-08"/>
    <d v="2023-08-08T00:00:00"/>
    <x v="1172"/>
    <s v="Alto"/>
    <s v="High"/>
    <n v="17.150367236014262"/>
    <x v="8"/>
    <s v="Email"/>
    <s v="Email"/>
    <b v="0"/>
    <s v="No"/>
    <s v="Cooking"/>
    <x v="0"/>
    <s v="High"/>
    <n v="2.25"/>
    <x v="0"/>
    <x v="0"/>
  </r>
  <r>
    <s v="3173-YFAE"/>
    <x v="1"/>
    <n v="15"/>
    <x v="5"/>
    <x v="9"/>
    <n v="1"/>
    <s v="Yes"/>
    <n v="0"/>
    <s v="OH"/>
    <s v="Hombre"/>
    <s v="Male"/>
    <x v="52"/>
    <s v="No"/>
    <s v="Yes"/>
    <x v="0"/>
    <n v="0"/>
    <x v="0"/>
    <x v="0"/>
    <s v="CREDIT CARD"/>
    <n v="32"/>
    <x v="0"/>
    <n v="32"/>
    <n v="486"/>
    <x v="1"/>
    <x v="6"/>
    <s v="2021-05-13"/>
    <d v="2021-05-13T00:00:00"/>
    <x v="1326"/>
    <s v="Bajo"/>
    <s v="Low"/>
    <n v="32.80965514179799"/>
    <x v="0"/>
    <s v="SMS"/>
    <s v="SMS"/>
    <b v="1"/>
    <s v="Yes"/>
    <s v="Cooking"/>
    <x v="1"/>
    <s v="Low"/>
    <n v="0"/>
    <x v="0"/>
    <x v="1"/>
  </r>
  <r>
    <s v="6596-DDLZ"/>
    <x v="0"/>
    <n v="73"/>
    <x v="1"/>
    <x v="0"/>
    <n v="0"/>
    <s v="No"/>
    <n v="0"/>
    <s v="OK"/>
    <s v="Female"/>
    <s v="Female"/>
    <x v="21"/>
    <s v="No"/>
    <s v="No"/>
    <x v="1"/>
    <n v="2"/>
    <x v="0"/>
    <x v="2"/>
    <s v="direct debit"/>
    <n v="6"/>
    <x v="1"/>
    <n v="6"/>
    <n v="422"/>
    <x v="0"/>
    <x v="0"/>
    <s v="2021/01/30"/>
    <d v="2021-01-30T00:00:00"/>
    <x v="451"/>
    <s v="Bajo"/>
    <s v="Low"/>
    <n v="6.0650514635824244"/>
    <x v="3"/>
    <s v="Teléfono"/>
    <s v="Phone"/>
    <b v="1"/>
    <s v="Yes"/>
    <s v="Cooking"/>
    <x v="0"/>
    <s v="Medium"/>
    <n v="8.2191780821917804E-2"/>
    <x v="0"/>
    <x v="0"/>
  </r>
  <r>
    <s v="6236-QDAN"/>
    <x v="0"/>
    <n v="42"/>
    <x v="2"/>
    <x v="7"/>
    <n v="1"/>
    <s v="Yes"/>
    <n v="0"/>
    <s v="KS"/>
    <s v="Hombre"/>
    <s v="Male"/>
    <x v="1"/>
    <s v="No"/>
    <s v="Yes"/>
    <x v="0"/>
    <n v="0"/>
    <x v="0"/>
    <x v="1"/>
    <s v="direct debit"/>
    <n v="48"/>
    <x v="1"/>
    <n v="48"/>
    <n v="2008"/>
    <x v="0"/>
    <x v="0"/>
    <s v="2021/08/29"/>
    <d v="2021-08-29T00:00:00"/>
    <x v="309"/>
    <s v="Medio"/>
    <s v="Medium"/>
    <n v="38.599487169500442"/>
    <x v="2"/>
    <s v="SMS"/>
    <s v="SMS"/>
    <b v="1"/>
    <s v="Yes"/>
    <s v="Running"/>
    <x v="1"/>
    <s v="Medium"/>
    <n v="9.5238095238095233E-2"/>
    <x v="0"/>
    <x v="1"/>
  </r>
  <r>
    <s v="7986-KJMA"/>
    <x v="1"/>
    <n v="1"/>
    <x v="4"/>
    <x v="0"/>
    <n v="0"/>
    <s v="No"/>
    <n v="0"/>
    <s v="KS"/>
    <s v="Female"/>
    <s v="Female"/>
    <x v="62"/>
    <s v="Yes"/>
    <s v="No"/>
    <x v="0"/>
    <n v="0"/>
    <x v="0"/>
    <x v="0"/>
    <s v="CREDIT CARD"/>
    <n v="12"/>
    <x v="0"/>
    <n v="12"/>
    <n v="12"/>
    <x v="4"/>
    <x v="13"/>
    <s v="2020/03/21"/>
    <d v="2020-03-21T00:00:00"/>
    <x v="1188"/>
    <s v="Bajo"/>
    <s v="Low"/>
    <n v="13.919914617425439"/>
    <x v="8"/>
    <s v="SMS"/>
    <s v="SMS"/>
    <b v="0"/>
    <s v="No"/>
    <s v="Reading"/>
    <x v="0"/>
    <s v="High"/>
    <n v="9"/>
    <x v="0"/>
    <x v="2"/>
  </r>
  <r>
    <s v="9948-QZEE"/>
    <x v="1"/>
    <n v="3"/>
    <x v="0"/>
    <x v="5"/>
    <n v="1"/>
    <s v="Yes"/>
    <n v="0"/>
    <s v="MD"/>
    <s v="Female"/>
    <s v="Female"/>
    <x v="56"/>
    <s v="No"/>
    <s v="Yes"/>
    <x v="0"/>
    <n v="0"/>
    <x v="1"/>
    <x v="0"/>
    <s v="direct debit"/>
    <n v="11"/>
    <x v="1"/>
    <n v="11"/>
    <n v="28"/>
    <x v="3"/>
    <x v="7"/>
    <s v="2021/09/23"/>
    <d v="2021-09-23T00:00:00"/>
    <x v="115"/>
    <s v="Alto"/>
    <s v="High"/>
    <n v="10.8491088786157"/>
    <x v="7"/>
    <s v="SMS"/>
    <s v="SMS"/>
    <b v="0"/>
    <s v="No"/>
    <s v="Running"/>
    <x v="0"/>
    <s v="Low"/>
    <n v="0.66666666666666663"/>
    <x v="0"/>
    <x v="1"/>
  </r>
  <r>
    <s v="1813-LPFJ"/>
    <x v="0"/>
    <n v="38"/>
    <x v="0"/>
    <x v="0"/>
    <n v="0"/>
    <s v="No"/>
    <n v="0"/>
    <s v="WA"/>
    <s v="Female"/>
    <s v="Female"/>
    <x v="38"/>
    <s v="No"/>
    <s v="No"/>
    <x v="0"/>
    <n v="0"/>
    <x v="0"/>
    <x v="0"/>
    <s v="direct debit"/>
    <n v="9"/>
    <x v="1"/>
    <n v="9"/>
    <n v="348"/>
    <x v="0"/>
    <x v="0"/>
    <s v="2023-09-27"/>
    <d v="2023-09-27T00:00:00"/>
    <x v="1011"/>
    <s v="Bajo"/>
    <s v="Low"/>
    <n v="8.061528648822387"/>
    <x v="2"/>
    <s v="SMS"/>
    <s v="SMS"/>
    <b v="0"/>
    <s v="No"/>
    <s v="Running"/>
    <x v="0"/>
    <s v="Medium"/>
    <n v="0.10526315789473684"/>
    <x v="0"/>
    <x v="0"/>
  </r>
  <r>
    <s v="9314-HLWC"/>
    <x v="0"/>
    <n v="18"/>
    <x v="1"/>
    <x v="4"/>
    <n v="1"/>
    <s v="Yes"/>
    <n v="0"/>
    <s v="SD"/>
    <s v="Female"/>
    <s v="Female"/>
    <x v="43"/>
    <s v="No"/>
    <s v="No"/>
    <x v="0"/>
    <n v="0"/>
    <x v="1"/>
    <x v="1"/>
    <s v="CREDIT CARD"/>
    <n v="19"/>
    <x v="0"/>
    <n v="19"/>
    <n v="342"/>
    <x v="0"/>
    <x v="0"/>
    <s v="2022-09-23"/>
    <d v="2022-09-23T00:00:00"/>
    <x v="1147"/>
    <s v="Alto"/>
    <s v="High"/>
    <n v="18.806816330340698"/>
    <x v="3"/>
    <s v="Email"/>
    <s v="Email"/>
    <b v="0"/>
    <s v="No"/>
    <s v="Cooking"/>
    <x v="0"/>
    <s v="Medium"/>
    <n v="0.33333333333333331"/>
    <x v="0"/>
    <x v="0"/>
  </r>
  <r>
    <s v="8567-TQRL"/>
    <x v="1"/>
    <n v="54"/>
    <x v="1"/>
    <x v="7"/>
    <n v="1"/>
    <s v="Yes"/>
    <n v="0"/>
    <s v="HI"/>
    <s v="Hombre"/>
    <s v="Male"/>
    <x v="58"/>
    <s v="No"/>
    <s v="No"/>
    <x v="0"/>
    <n v="0"/>
    <x v="0"/>
    <x v="1"/>
    <s v="CREDIT CARD"/>
    <n v="48"/>
    <x v="0"/>
    <n v="48"/>
    <n v="2562"/>
    <x v="2"/>
    <x v="5"/>
    <s v="2021/10/30"/>
    <d v="2021-10-30T00:00:00"/>
    <x v="130"/>
    <s v="Alto"/>
    <s v="High"/>
    <n v="48.321401945889093"/>
    <x v="6"/>
    <s v="SMS"/>
    <s v="SMS"/>
    <b v="0"/>
    <s v="No"/>
    <s v="Running"/>
    <x v="1"/>
    <s v="High"/>
    <n v="0.14814814814814814"/>
    <x v="0"/>
    <x v="0"/>
  </r>
  <r>
    <s v="0473-XRIZ"/>
    <x v="0"/>
    <n v="45"/>
    <x v="1"/>
    <x v="3"/>
    <n v="1"/>
    <s v="Yes"/>
    <n v="0"/>
    <s v="OR"/>
    <s v="Female"/>
    <s v="Female"/>
    <x v="42"/>
    <s v="No"/>
    <s v="No"/>
    <x v="0"/>
    <n v="0"/>
    <x v="1"/>
    <x v="2"/>
    <s v="CREDIT CARD"/>
    <n v="17"/>
    <x v="0"/>
    <n v="17"/>
    <n v="753"/>
    <x v="0"/>
    <x v="0"/>
    <s v="2020-01-24"/>
    <d v="2020-01-24T00:00:00"/>
    <x v="30"/>
    <s v="Alto"/>
    <s v="High"/>
    <n v="15.59736073958231"/>
    <x v="9"/>
    <s v="SMS"/>
    <s v="SMS"/>
    <b v="0"/>
    <s v="No"/>
    <s v="Reading"/>
    <x v="0"/>
    <s v="Medium"/>
    <n v="0.1111111111111111"/>
    <x v="0"/>
    <x v="0"/>
  </r>
  <r>
    <s v="0436-YDAR"/>
    <x v="0"/>
    <n v="18"/>
    <x v="1"/>
    <x v="5"/>
    <n v="1"/>
    <s v="Yes"/>
    <n v="0"/>
    <s v="VT"/>
    <s v="Female"/>
    <s v="Female"/>
    <x v="43"/>
    <s v="No"/>
    <s v="No"/>
    <x v="0"/>
    <n v="0"/>
    <x v="0"/>
    <x v="0"/>
    <s v="direct debit"/>
    <n v="47"/>
    <x v="1"/>
    <n v="47"/>
    <n v="851"/>
    <x v="0"/>
    <x v="0"/>
    <s v="2023/10/28"/>
    <d v="2023-10-28T00:00:00"/>
    <x v="480"/>
    <s v="Alto"/>
    <s v="High"/>
    <n v="52.042118968164942"/>
    <x v="6"/>
    <s v="Teléfono"/>
    <s v="Phone"/>
    <b v="0"/>
    <s v="No"/>
    <s v="Gaming"/>
    <x v="1"/>
    <s v="High"/>
    <n v="0.44444444444444442"/>
    <x v="0"/>
    <x v="0"/>
  </r>
  <r>
    <s v="7313-FYDY"/>
    <x v="0"/>
    <n v="33"/>
    <x v="1"/>
    <x v="2"/>
    <n v="1"/>
    <s v="Yes"/>
    <n v="0"/>
    <s v="UT"/>
    <s v="Female"/>
    <s v="Female"/>
    <x v="20"/>
    <s v="Yes"/>
    <s v="No"/>
    <x v="0"/>
    <n v="0"/>
    <x v="1"/>
    <x v="1"/>
    <s v="CREDIT CARD"/>
    <n v="31"/>
    <x v="0"/>
    <n v="31"/>
    <n v="1024"/>
    <x v="0"/>
    <x v="0"/>
    <s v="2020-04-13"/>
    <d v="2020-04-13T00:00:00"/>
    <x v="123"/>
    <s v="Bajo"/>
    <s v="Low"/>
    <n v="25.74675378962845"/>
    <x v="9"/>
    <s v="Email"/>
    <s v="Email"/>
    <b v="0"/>
    <s v="No"/>
    <s v="Reading"/>
    <x v="0"/>
    <s v="Medium"/>
    <n v="0.15151515151515152"/>
    <x v="0"/>
    <x v="2"/>
  </r>
  <r>
    <s v="2251-KUYD"/>
    <x v="1"/>
    <n v="7"/>
    <x v="2"/>
    <x v="4"/>
    <n v="1"/>
    <s v="Yes"/>
    <n v="0"/>
    <s v="ND"/>
    <s v="Female"/>
    <s v="Female"/>
    <x v="59"/>
    <s v="No"/>
    <s v="No"/>
    <x v="0"/>
    <n v="0"/>
    <x v="0"/>
    <x v="0"/>
    <s v="direct debit"/>
    <n v="30"/>
    <x v="1"/>
    <n v="30"/>
    <n v="199"/>
    <x v="3"/>
    <x v="7"/>
    <s v="2022/04/30"/>
    <d v="2022-04-30T00:00:00"/>
    <x v="1354"/>
    <s v="Alto"/>
    <s v="High"/>
    <n v="27.07912513448797"/>
    <x v="5"/>
    <s v="SMS"/>
    <s v="SMS"/>
    <b v="0"/>
    <s v="No"/>
    <s v="Reading"/>
    <x v="0"/>
    <s v="Medium"/>
    <n v="0.42857142857142855"/>
    <x v="0"/>
    <x v="0"/>
  </r>
  <r>
    <s v="8693-QYUE"/>
    <x v="0"/>
    <n v="1"/>
    <x v="1"/>
    <x v="0"/>
    <n v="0"/>
    <s v="No"/>
    <n v="0"/>
    <s v="CT"/>
    <s v="Hombre"/>
    <s v="Male"/>
    <x v="57"/>
    <s v="Yes"/>
    <s v="No"/>
    <x v="0"/>
    <n v="0"/>
    <x v="0"/>
    <x v="0"/>
    <s v="CREDIT CARD"/>
    <n v="10"/>
    <x v="0"/>
    <n v="10"/>
    <n v="10"/>
    <x v="0"/>
    <x v="0"/>
    <s v="2022-05-23"/>
    <d v="2022-05-23T00:00:00"/>
    <x v="180"/>
    <s v="Alto"/>
    <s v="High"/>
    <n v="11.66414730438629"/>
    <x v="2"/>
    <s v="SMS"/>
    <s v="SMS"/>
    <b v="1"/>
    <s v="Yes"/>
    <s v="Gaming"/>
    <x v="0"/>
    <s v="Medium"/>
    <n v="4"/>
    <x v="0"/>
    <x v="2"/>
  </r>
  <r>
    <s v="8668-ENLD"/>
    <x v="0"/>
    <n v="27"/>
    <x v="2"/>
    <x v="2"/>
    <n v="1"/>
    <s v="Yes"/>
    <n v="0"/>
    <s v="PA"/>
    <s v="Female"/>
    <s v="Female"/>
    <x v="12"/>
    <s v="No"/>
    <s v="No"/>
    <x v="0"/>
    <n v="0"/>
    <x v="1"/>
    <x v="0"/>
    <s v="direct debit"/>
    <n v="51"/>
    <x v="1"/>
    <n v="51"/>
    <n v="1385"/>
    <x v="0"/>
    <x v="0"/>
    <s v="2020-02-19"/>
    <d v="2020-02-19T00:00:00"/>
    <x v="1227"/>
    <s v="Alto"/>
    <s v="High"/>
    <n v="43.39685930821696"/>
    <x v="4"/>
    <s v="Teléfono"/>
    <s v="Phone"/>
    <b v="1"/>
    <s v="Yes"/>
    <s v="Gaming"/>
    <x v="1"/>
    <s v="Low"/>
    <n v="3.7037037037037035E-2"/>
    <x v="0"/>
    <x v="0"/>
  </r>
  <r>
    <s v="6405-MYGN"/>
    <x v="0"/>
    <n v="33"/>
    <x v="1"/>
    <x v="3"/>
    <n v="1"/>
    <s v="Yes"/>
    <n v="0"/>
    <s v="IN"/>
    <s v="Female"/>
    <s v="Female"/>
    <x v="14"/>
    <s v="No"/>
    <s v="No"/>
    <x v="0"/>
    <n v="0"/>
    <x v="0"/>
    <x v="0"/>
    <s v="direct debit"/>
    <n v="53"/>
    <x v="1"/>
    <n v="53"/>
    <n v="1774"/>
    <x v="0"/>
    <x v="0"/>
    <s v="2023-10-28"/>
    <d v="2023-10-28T00:00:00"/>
    <x v="1147"/>
    <s v="Bajo"/>
    <s v="Low"/>
    <n v="61.792373361333127"/>
    <x v="4"/>
    <s v="Email"/>
    <s v="Email"/>
    <b v="1"/>
    <s v="Yes"/>
    <s v="Reading"/>
    <x v="2"/>
    <s v="Low"/>
    <n v="3.0303030303030304E-2"/>
    <x v="0"/>
    <x v="0"/>
  </r>
  <r>
    <s v="3367-ERGM"/>
    <x v="1"/>
    <n v="45"/>
    <x v="0"/>
    <x v="6"/>
    <n v="1"/>
    <s v="Yes"/>
    <n v="0"/>
    <s v="VA"/>
    <s v="Female"/>
    <s v="Female"/>
    <x v="59"/>
    <s v="No"/>
    <s v="No"/>
    <x v="0"/>
    <n v="0"/>
    <x v="0"/>
    <x v="0"/>
    <s v="direct debit"/>
    <n v="27"/>
    <x v="1"/>
    <n v="27"/>
    <n v="1180"/>
    <x v="5"/>
    <x v="4"/>
    <s v="2021-05-24"/>
    <d v="2021-05-24T00:00:00"/>
    <x v="603"/>
    <s v="Medio"/>
    <s v="Medium"/>
    <n v="27.7764900811381"/>
    <x v="2"/>
    <s v="Email"/>
    <s v="Email"/>
    <b v="1"/>
    <s v="Yes"/>
    <s v="Cooking"/>
    <x v="0"/>
    <s v="Medium"/>
    <n v="8.8888888888888892E-2"/>
    <x v="0"/>
    <x v="0"/>
  </r>
  <r>
    <s v="5088-FSCE"/>
    <x v="0"/>
    <n v="33"/>
    <x v="1"/>
    <x v="5"/>
    <n v="1"/>
    <s v="Yes"/>
    <n v="0"/>
    <s v="ND"/>
    <s v="Hombre"/>
    <s v="Male"/>
    <x v="34"/>
    <s v="No"/>
    <s v="Yes"/>
    <x v="1"/>
    <n v="4"/>
    <x v="0"/>
    <x v="1"/>
    <s v="CREDIT CARD"/>
    <n v="16"/>
    <x v="0"/>
    <n v="16"/>
    <n v="512"/>
    <x v="0"/>
    <x v="0"/>
    <s v="2021-12-03"/>
    <d v="2021-12-03T00:00:00"/>
    <x v="219"/>
    <s v="Bajo"/>
    <s v="Low"/>
    <n v="15.351322338601159"/>
    <x v="5"/>
    <s v="Email"/>
    <s v="Email"/>
    <b v="1"/>
    <s v="Yes"/>
    <s v="Reading"/>
    <x v="0"/>
    <s v="Medium"/>
    <n v="9.0909090909090912E-2"/>
    <x v="0"/>
    <x v="1"/>
  </r>
  <r>
    <s v="4632-CGSN"/>
    <x v="0"/>
    <n v="55"/>
    <x v="1"/>
    <x v="7"/>
    <n v="1"/>
    <s v="Yes"/>
    <n v="0"/>
    <s v="NM"/>
    <s v="Hombre"/>
    <s v="Male"/>
    <x v="2"/>
    <s v="No"/>
    <s v="Yes"/>
    <x v="0"/>
    <n v="0"/>
    <x v="0"/>
    <x v="1"/>
    <s v="direct debit"/>
    <n v="56"/>
    <x v="1"/>
    <n v="56"/>
    <n v="3069"/>
    <x v="0"/>
    <x v="0"/>
    <s v="2023/07/05"/>
    <d v="2023-07-05T00:00:00"/>
    <x v="614"/>
    <s v="Bajo"/>
    <s v="Low"/>
    <n v="60.985776087584782"/>
    <x v="0"/>
    <s v="Email"/>
    <s v="Email"/>
    <b v="0"/>
    <s v="No"/>
    <s v="Gaming"/>
    <x v="2"/>
    <s v="Low"/>
    <n v="0"/>
    <x v="0"/>
    <x v="1"/>
  </r>
  <r>
    <s v="0028-IZYZ"/>
    <x v="0"/>
    <n v="48"/>
    <x v="1"/>
    <x v="9"/>
    <n v="1"/>
    <s v="Yes"/>
    <n v="0"/>
    <s v="KY"/>
    <s v="Hombre"/>
    <s v="Male"/>
    <x v="31"/>
    <s v="No"/>
    <s v="No"/>
    <x v="0"/>
    <n v="0"/>
    <x v="1"/>
    <x v="1"/>
    <s v="CREDIT CARD"/>
    <n v="45"/>
    <x v="0"/>
    <n v="45"/>
    <n v="2161"/>
    <x v="0"/>
    <x v="0"/>
    <s v="2022-07-05"/>
    <d v="2022-07-05T00:00:00"/>
    <x v="681"/>
    <s v="Alto"/>
    <s v="High"/>
    <n v="53.684557462933483"/>
    <x v="8"/>
    <s v="SMS"/>
    <s v="SMS"/>
    <b v="1"/>
    <s v="Yes"/>
    <s v="Gaming"/>
    <x v="1"/>
    <s v="High"/>
    <n v="0.1875"/>
    <x v="0"/>
    <x v="0"/>
  </r>
  <r>
    <s v="2539-CJAB"/>
    <x v="0"/>
    <n v="71"/>
    <x v="1"/>
    <x v="17"/>
    <n v="1"/>
    <s v="Yes"/>
    <n v="0"/>
    <s v="TN"/>
    <s v="Female"/>
    <s v="Female"/>
    <x v="22"/>
    <s v="Yes"/>
    <s v="No"/>
    <x v="1"/>
    <n v="5"/>
    <x v="1"/>
    <x v="2"/>
    <s v="direct debit"/>
    <n v="27"/>
    <x v="1"/>
    <n v="27"/>
    <n v="1924"/>
    <x v="0"/>
    <x v="0"/>
    <s v="2023/11/30"/>
    <d v="2023-11-30T00:00:00"/>
    <x v="643"/>
    <s v="Alto"/>
    <s v="High"/>
    <n v="31.130067122778961"/>
    <x v="8"/>
    <s v="SMS"/>
    <s v="SMS"/>
    <b v="0"/>
    <s v="No"/>
    <s v="Reading"/>
    <x v="1"/>
    <s v="High"/>
    <n v="0.12676056338028169"/>
    <x v="2"/>
    <x v="2"/>
  </r>
  <r>
    <s v="7546-BIRY"/>
    <x v="0"/>
    <n v="27"/>
    <x v="1"/>
    <x v="0"/>
    <n v="0"/>
    <s v="No"/>
    <n v="0"/>
    <s v="ND"/>
    <s v="Hombre"/>
    <s v="Male"/>
    <x v="3"/>
    <s v="No"/>
    <s v="No"/>
    <x v="0"/>
    <n v="0"/>
    <x v="0"/>
    <x v="2"/>
    <s v="direct debit"/>
    <n v="9"/>
    <x v="1"/>
    <n v="9"/>
    <n v="248"/>
    <x v="0"/>
    <x v="0"/>
    <s v="2021/09/14"/>
    <d v="2021-09-14T00:00:00"/>
    <x v="1188"/>
    <s v="Medio"/>
    <s v="Medium"/>
    <n v="9.4868826289989325"/>
    <x v="5"/>
    <s v="SMS"/>
    <s v="SMS"/>
    <b v="1"/>
    <s v="Yes"/>
    <s v="Running"/>
    <x v="0"/>
    <s v="Medium"/>
    <n v="0.1111111111111111"/>
    <x v="0"/>
    <x v="0"/>
  </r>
  <r>
    <s v="8462-DEUQ"/>
    <x v="0"/>
    <n v="17"/>
    <x v="1"/>
    <x v="9"/>
    <n v="1"/>
    <s v="Yes"/>
    <n v="0"/>
    <s v="NM"/>
    <s v="Hombre"/>
    <s v="Male"/>
    <x v="30"/>
    <s v="No"/>
    <s v="Yes"/>
    <x v="0"/>
    <n v="0"/>
    <x v="0"/>
    <x v="2"/>
    <s v="direct debit"/>
    <n v="38"/>
    <x v="1"/>
    <n v="38"/>
    <n v="644"/>
    <x v="0"/>
    <x v="0"/>
    <s v="2021-07-16"/>
    <d v="2021-07-16T00:00:00"/>
    <x v="152"/>
    <s v="Alto"/>
    <s v="High"/>
    <n v="31.728727770788499"/>
    <x v="6"/>
    <s v="SMS"/>
    <s v="SMS"/>
    <b v="1"/>
    <s v="Yes"/>
    <s v="Cooking"/>
    <x v="1"/>
    <s v="High"/>
    <n v="0.47058823529411764"/>
    <x v="0"/>
    <x v="1"/>
  </r>
  <r>
    <s v="0006-TDMK"/>
    <x v="0"/>
    <n v="19"/>
    <x v="1"/>
    <x v="15"/>
    <n v="1"/>
    <s v="Yes"/>
    <n v="0"/>
    <s v="WI"/>
    <s v="Female"/>
    <s v="Female"/>
    <x v="32"/>
    <s v="Yes"/>
    <s v="No"/>
    <x v="0"/>
    <n v="0"/>
    <x v="0"/>
    <x v="0"/>
    <s v="CREDIT CARD"/>
    <n v="26"/>
    <x v="0"/>
    <n v="26"/>
    <n v="500"/>
    <x v="0"/>
    <x v="0"/>
    <s v="2021/04/27"/>
    <d v="2021-04-27T00:00:00"/>
    <x v="145"/>
    <s v="Alto"/>
    <s v="High"/>
    <n v="21.994205139002158"/>
    <x v="1"/>
    <s v="Teléfono"/>
    <s v="Phone"/>
    <b v="1"/>
    <s v="Yes"/>
    <s v="Cooking"/>
    <x v="0"/>
    <s v="High"/>
    <n v="0.52631578947368418"/>
    <x v="2"/>
    <x v="2"/>
  </r>
  <r>
    <s v="1234-RYYB"/>
    <x v="1"/>
    <n v="1"/>
    <x v="3"/>
    <x v="4"/>
    <n v="1"/>
    <s v="Yes"/>
    <n v="0"/>
    <s v="KS"/>
    <s v="Hombre"/>
    <s v="Male"/>
    <x v="14"/>
    <s v="No"/>
    <s v="No"/>
    <x v="0"/>
    <n v="0"/>
    <x v="0"/>
    <x v="0"/>
    <s v="direct debit"/>
    <n v="50"/>
    <x v="1"/>
    <n v="50"/>
    <n v="50"/>
    <x v="1"/>
    <x v="6"/>
    <s v="2021-04-02"/>
    <d v="2021-04-02T00:00:00"/>
    <x v="380"/>
    <s v="Alto"/>
    <s v="High"/>
    <n v="59.295239789944418"/>
    <x v="10"/>
    <s v="SMS"/>
    <s v="SMS"/>
    <b v="1"/>
    <s v="Yes"/>
    <s v="Gaming"/>
    <x v="1"/>
    <s v="Medium"/>
    <n v="7"/>
    <x v="0"/>
    <x v="0"/>
  </r>
  <r>
    <s v="1712-CELM"/>
    <x v="0"/>
    <n v="13"/>
    <x v="1"/>
    <x v="4"/>
    <n v="1"/>
    <s v="Yes"/>
    <n v="0"/>
    <s v="DE"/>
    <s v="Hombre"/>
    <s v="Male"/>
    <x v="56"/>
    <s v="No"/>
    <s v="Yes"/>
    <x v="0"/>
    <n v="0"/>
    <x v="0"/>
    <x v="2"/>
    <s v="direct debit"/>
    <n v="49"/>
    <x v="1"/>
    <n v="49"/>
    <n v="665"/>
    <x v="0"/>
    <x v="0"/>
    <s v="2020/10/12"/>
    <d v="2020-10-12T00:00:00"/>
    <x v="301"/>
    <s v="Bajo"/>
    <s v="Low"/>
    <n v="43.297973076586331"/>
    <x v="7"/>
    <s v="SMS"/>
    <s v="SMS"/>
    <b v="1"/>
    <s v="Yes"/>
    <s v="Gaming"/>
    <x v="1"/>
    <s v="Low"/>
    <n v="0.15384615384615385"/>
    <x v="0"/>
    <x v="1"/>
  </r>
  <r>
    <s v="1731-WBDE"/>
    <x v="0"/>
    <n v="10"/>
    <x v="1"/>
    <x v="3"/>
    <n v="1"/>
    <s v="Yes"/>
    <n v="0"/>
    <s v="UT"/>
    <s v="Hombre"/>
    <s v="Male"/>
    <x v="10"/>
    <s v="No"/>
    <s v="No"/>
    <x v="0"/>
    <n v="0"/>
    <x v="0"/>
    <x v="0"/>
    <s v="CREDIT CARD"/>
    <n v="17"/>
    <x v="0"/>
    <n v="17"/>
    <n v="166"/>
    <x v="0"/>
    <x v="0"/>
    <s v="2022/01/15"/>
    <d v="2022-01-15T00:00:00"/>
    <x v="618"/>
    <s v="Medio"/>
    <s v="Medium"/>
    <n v="15.554812258158091"/>
    <x v="0"/>
    <s v="Email"/>
    <s v="Email"/>
    <b v="0"/>
    <s v="No"/>
    <s v="Running"/>
    <x v="0"/>
    <s v="Low"/>
    <n v="0"/>
    <x v="0"/>
    <x v="0"/>
  </r>
  <r>
    <s v="8927-LCEK"/>
    <x v="0"/>
    <n v="40"/>
    <x v="1"/>
    <x v="19"/>
    <n v="1"/>
    <s v="Yes"/>
    <n v="0"/>
    <s v="MO"/>
    <s v="Female"/>
    <s v="Female"/>
    <x v="57"/>
    <s v="Yes"/>
    <s v="No"/>
    <x v="0"/>
    <n v="0"/>
    <x v="1"/>
    <x v="1"/>
    <s v="direct debit"/>
    <n v="59"/>
    <x v="1"/>
    <n v="59"/>
    <n v="2364"/>
    <x v="0"/>
    <x v="0"/>
    <s v="2021/09/21"/>
    <d v="2021-09-21T00:00:00"/>
    <x v="637"/>
    <s v="Medio"/>
    <s v="Medium"/>
    <n v="54.998767338719631"/>
    <x v="1"/>
    <s v="Email"/>
    <s v="Email"/>
    <b v="0"/>
    <s v="No"/>
    <s v="Running"/>
    <x v="1"/>
    <s v="High"/>
    <n v="0.25"/>
    <x v="2"/>
    <x v="2"/>
  </r>
  <r>
    <s v="6172-AXRU"/>
    <x v="0"/>
    <n v="72"/>
    <x v="1"/>
    <x v="3"/>
    <n v="1"/>
    <s v="Yes"/>
    <n v="0"/>
    <s v="MD"/>
    <s v="Hombre"/>
    <s v="Male"/>
    <x v="40"/>
    <s v="Yes"/>
    <s v="No"/>
    <x v="1"/>
    <n v="2"/>
    <x v="1"/>
    <x v="2"/>
    <s v="CREDIT CARD"/>
    <n v="52"/>
    <x v="0"/>
    <n v="52"/>
    <n v="3751"/>
    <x v="0"/>
    <x v="0"/>
    <s v="2020/05/26"/>
    <d v="2020-05-26T00:00:00"/>
    <x v="1210"/>
    <s v="Alto"/>
    <s v="High"/>
    <n v="47.041349146410063"/>
    <x v="0"/>
    <s v="SMS"/>
    <s v="SMS"/>
    <b v="1"/>
    <s v="Yes"/>
    <s v="Running"/>
    <x v="1"/>
    <s v="Low"/>
    <n v="0"/>
    <x v="0"/>
    <x v="2"/>
  </r>
  <r>
    <s v="4086-ONYS"/>
    <x v="0"/>
    <n v="33"/>
    <x v="2"/>
    <x v="1"/>
    <n v="1"/>
    <s v="Yes"/>
    <n v="0"/>
    <s v="DC"/>
    <s v="Hombre"/>
    <s v="Male"/>
    <x v="14"/>
    <s v="No"/>
    <s v="No"/>
    <x v="1"/>
    <n v="5"/>
    <x v="1"/>
    <x v="0"/>
    <s v="CREDIT CARD"/>
    <n v="15"/>
    <x v="0"/>
    <n v="15"/>
    <n v="485"/>
    <x v="0"/>
    <x v="0"/>
    <s v="2022/10/04"/>
    <d v="2022-10-04T00:00:00"/>
    <x v="934"/>
    <s v="Bajo"/>
    <s v="Low"/>
    <n v="15.34376673710628"/>
    <x v="9"/>
    <s v="Teléfono"/>
    <s v="Phone"/>
    <b v="1"/>
    <s v="Yes"/>
    <s v="Gaming"/>
    <x v="0"/>
    <s v="Medium"/>
    <n v="0.15151515151515152"/>
    <x v="0"/>
    <x v="0"/>
  </r>
  <r>
    <s v="3522-PCZO"/>
    <x v="0"/>
    <n v="32"/>
    <x v="1"/>
    <x v="29"/>
    <n v="1"/>
    <s v="Yes"/>
    <n v="0"/>
    <s v="OK"/>
    <s v="Female"/>
    <s v="Female"/>
    <x v="37"/>
    <s v="Yes"/>
    <s v="No"/>
    <x v="1"/>
    <n v="4"/>
    <x v="0"/>
    <x v="0"/>
    <s v="direct debit"/>
    <n v="30"/>
    <x v="1"/>
    <n v="30"/>
    <n v="983"/>
    <x v="0"/>
    <x v="0"/>
    <s v="2023/07/14"/>
    <d v="2023-07-14T00:00:00"/>
    <x v="129"/>
    <s v="Medio"/>
    <s v="Medium"/>
    <n v="24.053875010912051"/>
    <x v="2"/>
    <s v="Teléfono"/>
    <s v="Phone"/>
    <b v="1"/>
    <s v="Yes"/>
    <s v="Cooking"/>
    <x v="0"/>
    <s v="Medium"/>
    <n v="0.125"/>
    <x v="2"/>
    <x v="2"/>
  </r>
  <r>
    <s v="0194-UGAI"/>
    <x v="0"/>
    <n v="35"/>
    <x v="1"/>
    <x v="13"/>
    <n v="1"/>
    <s v="Yes"/>
    <n v="0"/>
    <s v="WI"/>
    <s v="Hombre"/>
    <s v="Male"/>
    <x v="58"/>
    <s v="No"/>
    <s v="No"/>
    <x v="0"/>
    <n v="0"/>
    <x v="1"/>
    <x v="2"/>
    <s v="direct debit"/>
    <n v="37"/>
    <x v="1"/>
    <n v="37"/>
    <n v="1305"/>
    <x v="0"/>
    <x v="0"/>
    <s v="2021-09-10"/>
    <d v="2021-09-10T00:00:00"/>
    <x v="1286"/>
    <s v="Bajo"/>
    <s v="Low"/>
    <n v="34.584941653155212"/>
    <x v="5"/>
    <s v="Email"/>
    <s v="Email"/>
    <b v="1"/>
    <s v="Yes"/>
    <s v="Reading"/>
    <x v="1"/>
    <s v="Medium"/>
    <n v="8.5714285714285715E-2"/>
    <x v="0"/>
    <x v="0"/>
  </r>
  <r>
    <s v="1628-NBSX"/>
    <x v="0"/>
    <n v="8"/>
    <x v="1"/>
    <x v="18"/>
    <n v="1"/>
    <s v="Yes"/>
    <n v="0"/>
    <s v="KY"/>
    <s v="Hombre"/>
    <s v="Male"/>
    <x v="4"/>
    <s v="No"/>
    <s v="No"/>
    <x v="0"/>
    <n v="0"/>
    <x v="0"/>
    <x v="0"/>
    <s v="direct debit"/>
    <n v="27"/>
    <x v="1"/>
    <n v="27"/>
    <n v="221"/>
    <x v="0"/>
    <x v="0"/>
    <s v="2023/10/08"/>
    <d v="2023-10-08T00:00:00"/>
    <x v="80"/>
    <s v="Alto"/>
    <s v="High"/>
    <n v="27.063496811037751"/>
    <x v="4"/>
    <s v="Teléfono"/>
    <s v="Phone"/>
    <b v="0"/>
    <s v="No"/>
    <s v="Reading"/>
    <x v="0"/>
    <s v="Low"/>
    <n v="0.125"/>
    <x v="0"/>
    <x v="0"/>
  </r>
  <r>
    <s v="9611-SQOP"/>
    <x v="0"/>
    <n v="1"/>
    <x v="1"/>
    <x v="0"/>
    <n v="0"/>
    <s v="No"/>
    <n v="0"/>
    <s v="NC"/>
    <s v="Female"/>
    <s v="Female"/>
    <x v="9"/>
    <s v="No"/>
    <s v="No"/>
    <x v="0"/>
    <n v="0"/>
    <x v="0"/>
    <x v="0"/>
    <s v="CREDIT CARD"/>
    <n v="13"/>
    <x v="0"/>
    <n v="13"/>
    <n v="13"/>
    <x v="0"/>
    <x v="0"/>
    <s v="2023/11/08"/>
    <d v="2023-11-08T00:00:00"/>
    <x v="128"/>
    <s v="Alto"/>
    <s v="High"/>
    <n v="11.34447819360285"/>
    <x v="5"/>
    <s v="SMS"/>
    <s v="SMS"/>
    <b v="0"/>
    <s v="No"/>
    <s v="Running"/>
    <x v="0"/>
    <s v="Medium"/>
    <n v="3"/>
    <x v="0"/>
    <x v="0"/>
  </r>
  <r>
    <s v="0964-SHEN"/>
    <x v="1"/>
    <n v="3"/>
    <x v="4"/>
    <x v="23"/>
    <n v="0"/>
    <s v="No"/>
    <n v="8"/>
    <s v="WI"/>
    <s v="Female"/>
    <s v="Female"/>
    <x v="8"/>
    <s v="Yes"/>
    <s v="No"/>
    <x v="0"/>
    <n v="0"/>
    <x v="0"/>
    <x v="0"/>
    <s v="direct debit"/>
    <n v="34"/>
    <x v="1"/>
    <n v="34"/>
    <n v="105"/>
    <x v="1"/>
    <x v="8"/>
    <s v="2022/06/02"/>
    <d v="2022-06-02T00:00:00"/>
    <x v="691"/>
    <s v="Alto"/>
    <s v="High"/>
    <n v="35.409041041937122"/>
    <x v="3"/>
    <s v="Email"/>
    <s v="Email"/>
    <b v="0"/>
    <s v="No"/>
    <s v="Reading"/>
    <x v="1"/>
    <s v="Medium"/>
    <n v="2"/>
    <x v="0"/>
    <x v="2"/>
  </r>
  <r>
    <s v="7836-HNMB"/>
    <x v="0"/>
    <n v="32"/>
    <x v="0"/>
    <x v="1"/>
    <n v="0"/>
    <s v="No"/>
    <n v="45"/>
    <s v="WY"/>
    <s v="Hombre"/>
    <s v="Male"/>
    <x v="9"/>
    <s v="No"/>
    <s v="No"/>
    <x v="0"/>
    <n v="0"/>
    <x v="0"/>
    <x v="0"/>
    <s v="direct debit"/>
    <n v="56"/>
    <x v="1"/>
    <n v="56"/>
    <n v="1832"/>
    <x v="0"/>
    <x v="0"/>
    <s v="2023-01-10"/>
    <d v="2023-01-10T00:00:00"/>
    <x v="1166"/>
    <s v="Medio"/>
    <s v="Medium"/>
    <n v="54.183368046759981"/>
    <x v="7"/>
    <s v="Teléfono"/>
    <s v="Phone"/>
    <b v="1"/>
    <s v="Yes"/>
    <s v="Running"/>
    <x v="1"/>
    <s v="Low"/>
    <n v="6.25E-2"/>
    <x v="0"/>
    <x v="0"/>
  </r>
  <r>
    <s v="6752-VVVP"/>
    <x v="1"/>
    <n v="12"/>
    <x v="1"/>
    <x v="4"/>
    <n v="1"/>
    <s v="Yes"/>
    <n v="0"/>
    <s v="UT"/>
    <s v="Female"/>
    <s v="Female"/>
    <x v="15"/>
    <s v="No"/>
    <s v="No"/>
    <x v="0"/>
    <n v="0"/>
    <x v="1"/>
    <x v="0"/>
    <s v="direct debit"/>
    <n v="41"/>
    <x v="1"/>
    <n v="41"/>
    <n v="476"/>
    <x v="1"/>
    <x v="6"/>
    <s v="2022-12-13"/>
    <d v="2022-12-13T00:00:00"/>
    <x v="598"/>
    <s v="Medio"/>
    <s v="Medium"/>
    <n v="47.363357390041571"/>
    <x v="0"/>
    <s v="SMS"/>
    <s v="SMS"/>
    <b v="0"/>
    <s v="No"/>
    <s v="Cooking"/>
    <x v="1"/>
    <s v="Low"/>
    <n v="0"/>
    <x v="0"/>
    <x v="0"/>
  </r>
  <r>
    <s v="8737-CDBU"/>
    <x v="0"/>
    <n v="23"/>
    <x v="1"/>
    <x v="4"/>
    <n v="1"/>
    <s v="Yes"/>
    <n v="0"/>
    <s v="FL"/>
    <s v="Hombre"/>
    <s v="Male"/>
    <x v="19"/>
    <s v="No"/>
    <s v="No"/>
    <x v="0"/>
    <n v="0"/>
    <x v="0"/>
    <x v="1"/>
    <s v="direct debit"/>
    <n v="37"/>
    <x v="1"/>
    <n v="37"/>
    <n v="847"/>
    <x v="0"/>
    <x v="0"/>
    <s v="2020-07-11"/>
    <d v="2020-07-11T00:00:00"/>
    <x v="63"/>
    <s v="Medio"/>
    <s v="Medium"/>
    <n v="37.064951130482001"/>
    <x v="0"/>
    <s v="SMS"/>
    <s v="SMS"/>
    <b v="1"/>
    <s v="Yes"/>
    <s v="Running"/>
    <x v="1"/>
    <s v="Low"/>
    <n v="0"/>
    <x v="0"/>
    <x v="0"/>
  </r>
  <r>
    <s v="2292-DAWI"/>
    <x v="0"/>
    <n v="31"/>
    <x v="1"/>
    <x v="18"/>
    <n v="1"/>
    <s v="Yes"/>
    <n v="0"/>
    <s v="ID"/>
    <s v="Female"/>
    <s v="Female"/>
    <x v="47"/>
    <s v="Yes"/>
    <s v="No"/>
    <x v="0"/>
    <n v="0"/>
    <x v="0"/>
    <x v="0"/>
    <s v="direct debit"/>
    <n v="49"/>
    <x v="1"/>
    <n v="49"/>
    <n v="1518"/>
    <x v="0"/>
    <x v="0"/>
    <s v="2023-02-02"/>
    <d v="2023-02-02T00:00:00"/>
    <x v="1177"/>
    <s v="Medio"/>
    <s v="Medium"/>
    <n v="39.967445525467802"/>
    <x v="9"/>
    <s v="Email"/>
    <s v="Email"/>
    <b v="0"/>
    <s v="No"/>
    <s v="Cooking"/>
    <x v="1"/>
    <s v="Medium"/>
    <n v="0.16129032258064516"/>
    <x v="0"/>
    <x v="2"/>
  </r>
  <r>
    <s v="8848-EHAP"/>
    <x v="0"/>
    <n v="65"/>
    <x v="1"/>
    <x v="13"/>
    <n v="1"/>
    <s v="Yes"/>
    <n v="0"/>
    <s v="AR"/>
    <s v="Female"/>
    <s v="Female"/>
    <x v="60"/>
    <s v="No"/>
    <s v="Yes"/>
    <x v="0"/>
    <n v="0"/>
    <x v="1"/>
    <x v="2"/>
    <s v="direct debit"/>
    <n v="58"/>
    <x v="1"/>
    <n v="58"/>
    <n v="3804"/>
    <x v="0"/>
    <x v="0"/>
    <s v="2021-10-03"/>
    <d v="2021-10-03T00:00:00"/>
    <x v="467"/>
    <s v="Alto"/>
    <s v="High"/>
    <n v="48.164170327929583"/>
    <x v="5"/>
    <s v="Teléfono"/>
    <s v="Phone"/>
    <b v="0"/>
    <s v="No"/>
    <s v="Cooking"/>
    <x v="1"/>
    <s v="Medium"/>
    <n v="4.6153846153846156E-2"/>
    <x v="0"/>
    <x v="1"/>
  </r>
  <r>
    <s v="4621-PJSZ"/>
    <x v="0"/>
    <n v="23"/>
    <x v="0"/>
    <x v="26"/>
    <n v="1"/>
    <s v="Yes"/>
    <n v="0"/>
    <s v="WV"/>
    <s v="Female"/>
    <s v="Female"/>
    <x v="8"/>
    <s v="Yes"/>
    <s v="No"/>
    <x v="0"/>
    <n v="0"/>
    <x v="1"/>
    <x v="0"/>
    <s v="direct debit"/>
    <n v="46"/>
    <x v="1"/>
    <n v="46"/>
    <n v="1079"/>
    <x v="0"/>
    <x v="0"/>
    <s v="2020-12-02"/>
    <d v="2020-12-02T00:00:00"/>
    <x v="588"/>
    <s v="Bajo"/>
    <s v="Low"/>
    <n v="45.301253654657287"/>
    <x v="9"/>
    <s v="Email"/>
    <s v="Email"/>
    <b v="0"/>
    <s v="No"/>
    <s v="Reading"/>
    <x v="1"/>
    <s v="Medium"/>
    <n v="0.21739130434782608"/>
    <x v="2"/>
    <x v="2"/>
  </r>
  <r>
    <s v="5060-SCJP"/>
    <x v="0"/>
    <n v="66"/>
    <x v="0"/>
    <x v="0"/>
    <n v="0"/>
    <s v="No"/>
    <n v="0"/>
    <s v="GA"/>
    <s v="Female"/>
    <s v="Female"/>
    <x v="49"/>
    <s v="No"/>
    <s v="No"/>
    <x v="0"/>
    <n v="0"/>
    <x v="0"/>
    <x v="1"/>
    <s v="direct debit"/>
    <n v="14"/>
    <x v="1"/>
    <n v="14"/>
    <n v="895"/>
    <x v="0"/>
    <x v="0"/>
    <s v="2022/05/21"/>
    <d v="2022-05-21T00:00:00"/>
    <x v="868"/>
    <s v="Bajo"/>
    <s v="Low"/>
    <n v="16.43133644395132"/>
    <x v="0"/>
    <s v="SMS"/>
    <s v="SMS"/>
    <b v="0"/>
    <s v="No"/>
    <s v="Reading"/>
    <x v="0"/>
    <s v="Low"/>
    <n v="0"/>
    <x v="0"/>
    <x v="0"/>
  </r>
  <r>
    <s v="4084-VRUO"/>
    <x v="0"/>
    <n v="60"/>
    <x v="1"/>
    <x v="3"/>
    <n v="1"/>
    <s v="Yes"/>
    <n v="0"/>
    <s v="TX"/>
    <s v="Female"/>
    <s v="Female"/>
    <x v="23"/>
    <s v="No"/>
    <s v="No"/>
    <x v="0"/>
    <n v="0"/>
    <x v="1"/>
    <x v="0"/>
    <s v="direct debit"/>
    <n v="46"/>
    <x v="1"/>
    <n v="46"/>
    <n v="2753"/>
    <x v="0"/>
    <x v="0"/>
    <s v="2021-06-10"/>
    <d v="2021-06-10T00:00:00"/>
    <x v="950"/>
    <s v="Bajo"/>
    <s v="Low"/>
    <n v="41.4032841940002"/>
    <x v="10"/>
    <s v="Email"/>
    <s v="Email"/>
    <b v="1"/>
    <s v="Yes"/>
    <s v="Running"/>
    <x v="1"/>
    <s v="Medium"/>
    <n v="0.11666666666666667"/>
    <x v="0"/>
    <x v="0"/>
  </r>
  <r>
    <s v="4286-YTDD"/>
    <x v="0"/>
    <n v="30"/>
    <x v="1"/>
    <x v="3"/>
    <n v="1"/>
    <s v="Yes"/>
    <n v="0"/>
    <s v="AZ"/>
    <s v="Hombre"/>
    <s v="Male"/>
    <x v="28"/>
    <s v="No"/>
    <s v="No"/>
    <x v="0"/>
    <n v="0"/>
    <x v="1"/>
    <x v="0"/>
    <s v="CREDIT CARD"/>
    <n v="24"/>
    <x v="0"/>
    <n v="24"/>
    <n v="723"/>
    <x v="0"/>
    <x v="0"/>
    <s v="2021/08/14"/>
    <d v="2021-08-14T00:00:00"/>
    <x v="874"/>
    <s v="Medio"/>
    <s v="Medium"/>
    <n v="22.803518885869629"/>
    <x v="9"/>
    <s v="Teléfono"/>
    <s v="Phone"/>
    <b v="1"/>
    <s v="Yes"/>
    <s v="Gaming"/>
    <x v="0"/>
    <s v="Medium"/>
    <n v="0.16666666666666666"/>
    <x v="0"/>
    <x v="0"/>
  </r>
  <r>
    <s v="4503-QYOB"/>
    <x v="1"/>
    <n v="1"/>
    <x v="2"/>
    <x v="3"/>
    <n v="1"/>
    <s v="Yes"/>
    <n v="0"/>
    <s v="IA"/>
    <s v="Hombre"/>
    <s v="Male"/>
    <x v="27"/>
    <s v="No"/>
    <s v="Yes"/>
    <x v="0"/>
    <n v="0"/>
    <x v="0"/>
    <x v="0"/>
    <s v="direct debit"/>
    <n v="44"/>
    <x v="1"/>
    <n v="44"/>
    <n v="44"/>
    <x v="3"/>
    <x v="7"/>
    <s v="2022-01-14"/>
    <d v="2022-01-14T00:00:00"/>
    <x v="738"/>
    <s v="Medio"/>
    <s v="Medium"/>
    <n v="49.052425828546539"/>
    <x v="8"/>
    <s v="Email"/>
    <s v="Email"/>
    <b v="0"/>
    <s v="No"/>
    <s v="Reading"/>
    <x v="1"/>
    <s v="High"/>
    <n v="9"/>
    <x v="0"/>
    <x v="1"/>
  </r>
  <r>
    <s v="1243-IBKL"/>
    <x v="0"/>
    <n v="50"/>
    <x v="1"/>
    <x v="20"/>
    <n v="1"/>
    <s v="Yes"/>
    <n v="0"/>
    <s v="NC"/>
    <s v="Female"/>
    <s v="Female"/>
    <x v="32"/>
    <s v="Yes"/>
    <s v="No"/>
    <x v="0"/>
    <n v="0"/>
    <x v="1"/>
    <x v="2"/>
    <s v="CREDIT CARD"/>
    <n v="37"/>
    <x v="0"/>
    <n v="37"/>
    <n v="1873"/>
    <x v="0"/>
    <x v="0"/>
    <s v="2023/11/17"/>
    <d v="2023-11-17T00:00:00"/>
    <x v="212"/>
    <s v="Bajo"/>
    <s v="Low"/>
    <n v="42.095310823725598"/>
    <x v="3"/>
    <s v="Teléfono"/>
    <s v="Phone"/>
    <b v="0"/>
    <s v="No"/>
    <s v="Gaming"/>
    <x v="1"/>
    <s v="Medium"/>
    <n v="0.12"/>
    <x v="2"/>
    <x v="2"/>
  </r>
  <r>
    <s v="6552-YPRJ"/>
    <x v="0"/>
    <n v="67"/>
    <x v="1"/>
    <x v="3"/>
    <n v="1"/>
    <s v="Yes"/>
    <n v="0"/>
    <s v="GA"/>
    <s v="Hombre"/>
    <s v="Male"/>
    <x v="25"/>
    <s v="No"/>
    <s v="No"/>
    <x v="0"/>
    <n v="0"/>
    <x v="1"/>
    <x v="2"/>
    <s v="direct debit"/>
    <n v="70"/>
    <x v="1"/>
    <n v="70"/>
    <n v="4692"/>
    <x v="0"/>
    <x v="0"/>
    <s v="2023-12-08"/>
    <d v="2023-12-08T00:00:00"/>
    <x v="610"/>
    <s v="Bajo"/>
    <s v="Low"/>
    <n v="75.317641549409714"/>
    <x v="0"/>
    <s v="SMS"/>
    <s v="SMS"/>
    <b v="0"/>
    <s v="No"/>
    <s v="Running"/>
    <x v="2"/>
    <s v="Low"/>
    <n v="0"/>
    <x v="0"/>
    <x v="0"/>
  </r>
  <r>
    <s v="8477-AANG"/>
    <x v="0"/>
    <n v="71"/>
    <x v="1"/>
    <x v="5"/>
    <n v="1"/>
    <s v="Yes"/>
    <n v="0"/>
    <s v="MN"/>
    <s v="Hombre"/>
    <s v="Male"/>
    <x v="4"/>
    <s v="No"/>
    <s v="No"/>
    <x v="1"/>
    <n v="5"/>
    <x v="0"/>
    <x v="0"/>
    <s v="direct debit"/>
    <n v="42"/>
    <x v="1"/>
    <n v="42"/>
    <n v="3018"/>
    <x v="0"/>
    <x v="0"/>
    <s v="2022/09/10"/>
    <d v="2022-09-10T00:00:00"/>
    <x v="4"/>
    <s v="Medio"/>
    <s v="Medium"/>
    <n v="40.291655601322752"/>
    <x v="9"/>
    <s v="Email"/>
    <s v="Email"/>
    <b v="1"/>
    <s v="Yes"/>
    <s v="Reading"/>
    <x v="1"/>
    <s v="Medium"/>
    <n v="7.0422535211267609E-2"/>
    <x v="0"/>
    <x v="0"/>
  </r>
  <r>
    <s v="7529-FNNU"/>
    <x v="0"/>
    <n v="1"/>
    <x v="1"/>
    <x v="21"/>
    <n v="1"/>
    <s v="Yes"/>
    <n v="0"/>
    <s v="AK"/>
    <s v="Female"/>
    <s v="Female"/>
    <x v="37"/>
    <s v="Yes"/>
    <s v="No"/>
    <x v="0"/>
    <n v="0"/>
    <x v="0"/>
    <x v="0"/>
    <s v="CREDIT CARD"/>
    <n v="22"/>
    <x v="0"/>
    <n v="22"/>
    <n v="22"/>
    <x v="0"/>
    <x v="0"/>
    <s v="2022/08/15"/>
    <d v="2022-08-15T00:00:00"/>
    <x v="667"/>
    <s v="Alto"/>
    <s v="High"/>
    <n v="21.544245081331368"/>
    <x v="7"/>
    <s v="Email"/>
    <s v="Email"/>
    <b v="0"/>
    <s v="No"/>
    <s v="Running"/>
    <x v="0"/>
    <s v="Low"/>
    <n v="2"/>
    <x v="2"/>
    <x v="2"/>
  </r>
  <r>
    <s v="8411-LLFB"/>
    <x v="0"/>
    <n v="33"/>
    <x v="1"/>
    <x v="7"/>
    <n v="1"/>
    <s v="Yes"/>
    <n v="0"/>
    <s v="SD"/>
    <s v="Hombre"/>
    <s v="Male"/>
    <x v="24"/>
    <s v="No"/>
    <s v="No"/>
    <x v="0"/>
    <n v="0"/>
    <x v="0"/>
    <x v="1"/>
    <s v="direct debit"/>
    <n v="40"/>
    <x v="1"/>
    <n v="40"/>
    <n v="1309"/>
    <x v="0"/>
    <x v="0"/>
    <s v="2021-10-26"/>
    <d v="2021-10-26T00:00:00"/>
    <x v="807"/>
    <s v="Bajo"/>
    <s v="Low"/>
    <n v="41.965211943229697"/>
    <x v="2"/>
    <s v="SMS"/>
    <s v="SMS"/>
    <b v="1"/>
    <s v="Yes"/>
    <s v="Cooking"/>
    <x v="1"/>
    <s v="Medium"/>
    <n v="0.12121212121212122"/>
    <x v="0"/>
    <x v="0"/>
  </r>
  <r>
    <s v="9094-UTHL"/>
    <x v="0"/>
    <n v="27"/>
    <x v="1"/>
    <x v="7"/>
    <n v="1"/>
    <s v="Yes"/>
    <n v="0"/>
    <s v="UT"/>
    <s v="Female"/>
    <s v="Female"/>
    <x v="30"/>
    <s v="No"/>
    <s v="Yes"/>
    <x v="0"/>
    <n v="0"/>
    <x v="1"/>
    <x v="1"/>
    <s v="direct debit"/>
    <n v="25"/>
    <x v="1"/>
    <n v="25"/>
    <n v="672"/>
    <x v="0"/>
    <x v="0"/>
    <s v="2022/01/28"/>
    <d v="2022-01-28T00:00:00"/>
    <x v="94"/>
    <s v="Bajo"/>
    <s v="Low"/>
    <n v="21.47163115941586"/>
    <x v="3"/>
    <s v="Email"/>
    <s v="Email"/>
    <b v="1"/>
    <s v="Yes"/>
    <s v="Running"/>
    <x v="0"/>
    <s v="Medium"/>
    <n v="0.22222222222222221"/>
    <x v="0"/>
    <x v="1"/>
  </r>
  <r>
    <s v="2313-HTBV"/>
    <x v="0"/>
    <n v="70"/>
    <x v="1"/>
    <x v="1"/>
    <n v="1"/>
    <s v="Yes"/>
    <n v="0"/>
    <s v="IL"/>
    <s v="Hombre"/>
    <s v="Male"/>
    <x v="49"/>
    <s v="No"/>
    <s v="No"/>
    <x v="0"/>
    <n v="0"/>
    <x v="1"/>
    <x v="2"/>
    <s v="direct debit"/>
    <n v="37"/>
    <x v="1"/>
    <n v="37"/>
    <n v="2627"/>
    <x v="0"/>
    <x v="0"/>
    <s v="2022-12-17"/>
    <d v="2022-12-17T00:00:00"/>
    <x v="698"/>
    <s v="Alto"/>
    <s v="High"/>
    <n v="40.45924664935287"/>
    <x v="8"/>
    <s v="Email"/>
    <s v="Email"/>
    <b v="0"/>
    <s v="No"/>
    <s v="Reading"/>
    <x v="1"/>
    <s v="High"/>
    <n v="0.12857142857142856"/>
    <x v="0"/>
    <x v="0"/>
  </r>
  <r>
    <s v="0399-BYLE"/>
    <x v="0"/>
    <n v="63"/>
    <x v="0"/>
    <x v="13"/>
    <n v="1"/>
    <s v="Yes"/>
    <n v="0"/>
    <s v="NC"/>
    <s v="Hombre"/>
    <s v="Male"/>
    <x v="28"/>
    <s v="No"/>
    <s v="No"/>
    <x v="0"/>
    <n v="0"/>
    <x v="0"/>
    <x v="1"/>
    <s v="CREDIT CARD"/>
    <n v="46"/>
    <x v="0"/>
    <n v="46"/>
    <n v="2923"/>
    <x v="0"/>
    <x v="0"/>
    <s v="2023/10/17"/>
    <d v="2023-10-17T00:00:00"/>
    <x v="508"/>
    <s v="Bajo"/>
    <s v="Low"/>
    <n v="41.857877386326827"/>
    <x v="4"/>
    <s v="Teléfono"/>
    <s v="Phone"/>
    <b v="1"/>
    <s v="Yes"/>
    <s v="Reading"/>
    <x v="1"/>
    <s v="Low"/>
    <n v="1.5873015873015872E-2"/>
    <x v="0"/>
    <x v="0"/>
  </r>
  <r>
    <s v="9622-WWNR"/>
    <x v="0"/>
    <n v="72"/>
    <x v="1"/>
    <x v="6"/>
    <n v="0"/>
    <s v="No"/>
    <n v="39"/>
    <s v="SD"/>
    <s v="Hombre"/>
    <s v="Male"/>
    <x v="27"/>
    <s v="No"/>
    <s v="Yes"/>
    <x v="0"/>
    <n v="0"/>
    <x v="1"/>
    <x v="2"/>
    <s v="direct debit"/>
    <n v="44"/>
    <x v="1"/>
    <n v="44"/>
    <n v="3142"/>
    <x v="0"/>
    <x v="0"/>
    <s v="2023-11-16"/>
    <d v="2023-11-16T00:00:00"/>
    <x v="1119"/>
    <s v="Alto"/>
    <s v="High"/>
    <n v="36.972364836019793"/>
    <x v="1"/>
    <s v="Teléfono"/>
    <s v="Phone"/>
    <b v="0"/>
    <s v="No"/>
    <s v="Cooking"/>
    <x v="1"/>
    <s v="High"/>
    <n v="0.1388888888888889"/>
    <x v="0"/>
    <x v="1"/>
  </r>
  <r>
    <s v="1114-YGUX"/>
    <x v="0"/>
    <n v="21"/>
    <x v="1"/>
    <x v="2"/>
    <n v="1"/>
    <s v="Yes"/>
    <n v="0"/>
    <s v="TN"/>
    <s v="Female"/>
    <s v="Female"/>
    <x v="14"/>
    <s v="No"/>
    <s v="No"/>
    <x v="0"/>
    <n v="0"/>
    <x v="1"/>
    <x v="0"/>
    <s v="direct debit"/>
    <n v="31"/>
    <x v="1"/>
    <n v="31"/>
    <n v="645"/>
    <x v="0"/>
    <x v="0"/>
    <s v="2022-01-25"/>
    <d v="2022-01-25T00:00:00"/>
    <x v="13"/>
    <s v="Bajo"/>
    <s v="Low"/>
    <n v="25.43077525253252"/>
    <x v="3"/>
    <s v="SMS"/>
    <s v="SMS"/>
    <b v="1"/>
    <s v="Yes"/>
    <s v="Reading"/>
    <x v="0"/>
    <s v="Medium"/>
    <n v="0.2857142857142857"/>
    <x v="0"/>
    <x v="0"/>
  </r>
  <r>
    <s v="4740-EYIQ"/>
    <x v="0"/>
    <n v="33"/>
    <x v="2"/>
    <x v="2"/>
    <n v="1"/>
    <s v="Yes"/>
    <n v="0"/>
    <s v="MN"/>
    <s v="Female"/>
    <s v="Female"/>
    <x v="38"/>
    <s v="No"/>
    <s v="No"/>
    <x v="1"/>
    <n v="2"/>
    <x v="1"/>
    <x v="1"/>
    <s v="CREDIT CARD"/>
    <n v="23"/>
    <x v="0"/>
    <n v="23"/>
    <n v="738"/>
    <x v="0"/>
    <x v="0"/>
    <s v="2020/07/14"/>
    <d v="2020-07-14T00:00:00"/>
    <x v="913"/>
    <s v="Alto"/>
    <s v="High"/>
    <n v="23.643389291986502"/>
    <x v="6"/>
    <s v="Email"/>
    <s v="Email"/>
    <b v="0"/>
    <s v="No"/>
    <s v="Gaming"/>
    <x v="0"/>
    <s v="High"/>
    <n v="0.24242424242424243"/>
    <x v="0"/>
    <x v="0"/>
  </r>
  <r>
    <s v="6818-RGMC"/>
    <x v="0"/>
    <n v="32"/>
    <x v="2"/>
    <x v="16"/>
    <n v="0"/>
    <s v="No"/>
    <n v="53"/>
    <s v="FL"/>
    <s v="Hombre"/>
    <s v="Male"/>
    <x v="23"/>
    <s v="No"/>
    <s v="No"/>
    <x v="0"/>
    <n v="0"/>
    <x v="0"/>
    <x v="0"/>
    <s v="direct debit"/>
    <n v="34"/>
    <x v="1"/>
    <n v="34"/>
    <n v="1084"/>
    <x v="0"/>
    <x v="0"/>
    <s v="2022-03-16"/>
    <d v="2022-03-16T00:00:00"/>
    <x v="722"/>
    <s v="Bajo"/>
    <s v="Low"/>
    <n v="29.59971519163658"/>
    <x v="1"/>
    <s v="Email"/>
    <s v="Email"/>
    <b v="0"/>
    <s v="No"/>
    <s v="Running"/>
    <x v="0"/>
    <s v="High"/>
    <n v="0.3125"/>
    <x v="0"/>
    <x v="0"/>
  </r>
  <r>
    <s v="8412-WZYF"/>
    <x v="0"/>
    <n v="1"/>
    <x v="3"/>
    <x v="1"/>
    <n v="1"/>
    <s v="Yes"/>
    <n v="0"/>
    <s v="FL"/>
    <s v="Hombre"/>
    <s v="Male"/>
    <x v="38"/>
    <s v="No"/>
    <s v="No"/>
    <x v="0"/>
    <n v="0"/>
    <x v="0"/>
    <x v="0"/>
    <s v="direct debit"/>
    <n v="24"/>
    <x v="1"/>
    <n v="24"/>
    <n v="24"/>
    <x v="0"/>
    <x v="0"/>
    <s v="2023-04-03"/>
    <d v="2023-04-03T00:00:00"/>
    <x v="1333"/>
    <s v="Alto"/>
    <s v="High"/>
    <n v="27.292404554281671"/>
    <x v="1"/>
    <s v="SMS"/>
    <s v="SMS"/>
    <b v="0"/>
    <s v="No"/>
    <s v="Gaming"/>
    <x v="0"/>
    <s v="High"/>
    <n v="10"/>
    <x v="0"/>
    <x v="0"/>
  </r>
  <r>
    <s v="4848-CZZK"/>
    <x v="0"/>
    <n v="1"/>
    <x v="1"/>
    <x v="13"/>
    <n v="1"/>
    <s v="Yes"/>
    <n v="0"/>
    <s v="NY"/>
    <s v="Female"/>
    <s v="Female"/>
    <x v="3"/>
    <s v="No"/>
    <s v="No"/>
    <x v="0"/>
    <n v="0"/>
    <x v="0"/>
    <x v="0"/>
    <s v="direct debit"/>
    <n v="27"/>
    <x v="1"/>
    <n v="27"/>
    <n v="27"/>
    <x v="0"/>
    <x v="0"/>
    <s v="2023/08/08"/>
    <d v="2023-08-08T00:00:00"/>
    <x v="695"/>
    <s v="Bajo"/>
    <s v="Low"/>
    <n v="27.114818321688301"/>
    <x v="0"/>
    <s v="Email"/>
    <s v="Email"/>
    <b v="1"/>
    <s v="Yes"/>
    <s v="Reading"/>
    <x v="0"/>
    <s v="Low"/>
    <n v="0"/>
    <x v="0"/>
    <x v="0"/>
  </r>
  <r>
    <s v="0463-UZTO"/>
    <x v="0"/>
    <n v="68"/>
    <x v="1"/>
    <x v="0"/>
    <n v="0"/>
    <s v="No"/>
    <n v="0"/>
    <s v="MO"/>
    <s v="Female"/>
    <s v="Female"/>
    <x v="32"/>
    <s v="Yes"/>
    <s v="No"/>
    <x v="0"/>
    <n v="0"/>
    <x v="0"/>
    <x v="2"/>
    <s v="CREDIT CARD"/>
    <n v="8"/>
    <x v="0"/>
    <n v="8"/>
    <n v="524"/>
    <x v="0"/>
    <x v="0"/>
    <s v="2020-12-29"/>
    <d v="2020-12-29T00:00:00"/>
    <x v="1395"/>
    <s v="Medio"/>
    <s v="Medium"/>
    <n v="7.006098106061037"/>
    <x v="6"/>
    <s v="Teléfono"/>
    <s v="Phone"/>
    <b v="1"/>
    <s v="Yes"/>
    <s v="Running"/>
    <x v="0"/>
    <s v="High"/>
    <n v="0.11764705882352941"/>
    <x v="0"/>
    <x v="2"/>
  </r>
  <r>
    <s v="2516-ULXH"/>
    <x v="0"/>
    <n v="58"/>
    <x v="2"/>
    <x v="0"/>
    <n v="0"/>
    <s v="No"/>
    <n v="0"/>
    <s v="TX"/>
    <s v="Hombre"/>
    <s v="Male"/>
    <x v="17"/>
    <s v="No"/>
    <s v="No"/>
    <x v="0"/>
    <n v="0"/>
    <x v="0"/>
    <x v="1"/>
    <s v="PAPER CHECK"/>
    <n v="12"/>
    <x v="3"/>
    <n v="12"/>
    <n v="711"/>
    <x v="0"/>
    <x v="0"/>
    <s v="2020/08/31"/>
    <d v="2020-08-31T00:00:00"/>
    <x v="811"/>
    <s v="Medio"/>
    <s v="Medium"/>
    <n v="12.50891961976809"/>
    <x v="4"/>
    <s v="Teléfono"/>
    <s v="Phone"/>
    <b v="0"/>
    <s v="No"/>
    <s v="Gaming"/>
    <x v="0"/>
    <s v="Low"/>
    <n v="1.7241379310344827E-2"/>
    <x v="0"/>
    <x v="0"/>
  </r>
  <r>
    <s v="7986-ZPAI"/>
    <x v="1"/>
    <n v="7"/>
    <x v="0"/>
    <x v="5"/>
    <n v="0"/>
    <s v="No"/>
    <n v="3"/>
    <s v="RI"/>
    <s v="Female"/>
    <s v="Female"/>
    <x v="36"/>
    <s v="No"/>
    <s v="No"/>
    <x v="0"/>
    <n v="0"/>
    <x v="0"/>
    <x v="0"/>
    <s v="direct debit"/>
    <n v="35"/>
    <x v="1"/>
    <n v="35"/>
    <n v="229"/>
    <x v="1"/>
    <x v="6"/>
    <s v="2021/07/11"/>
    <d v="2021-07-11T00:00:00"/>
    <x v="1128"/>
    <s v="Bajo"/>
    <s v="Low"/>
    <n v="39.090222380118938"/>
    <x v="9"/>
    <s v="Email"/>
    <s v="Email"/>
    <b v="1"/>
    <s v="Yes"/>
    <s v="Reading"/>
    <x v="1"/>
    <s v="Medium"/>
    <n v="0.7142857142857143"/>
    <x v="0"/>
    <x v="0"/>
  </r>
  <r>
    <s v="7255-RKAK"/>
    <x v="0"/>
    <n v="14"/>
    <x v="1"/>
    <x v="11"/>
    <n v="1"/>
    <s v="Yes"/>
    <n v="0"/>
    <s v="MO"/>
    <s v="Female"/>
    <s v="Female"/>
    <x v="18"/>
    <s v="No"/>
    <s v="No"/>
    <x v="1"/>
    <n v="2"/>
    <x v="0"/>
    <x v="0"/>
    <s v="direct debit"/>
    <n v="23"/>
    <x v="1"/>
    <n v="23"/>
    <n v="328"/>
    <x v="0"/>
    <x v="0"/>
    <s v="2020-09-28"/>
    <d v="2020-09-28T00:00:00"/>
    <x v="769"/>
    <s v="Alto"/>
    <s v="High"/>
    <n v="24.739436652200059"/>
    <x v="5"/>
    <s v="Email"/>
    <s v="Email"/>
    <b v="0"/>
    <s v="No"/>
    <s v="Reading"/>
    <x v="0"/>
    <s v="Medium"/>
    <n v="0.21428571428571427"/>
    <x v="0"/>
    <x v="0"/>
  </r>
  <r>
    <s v="6082-MYFG"/>
    <x v="1"/>
    <n v="2"/>
    <x v="3"/>
    <x v="0"/>
    <n v="0"/>
    <s v="No"/>
    <n v="0"/>
    <s v="PA"/>
    <s v="Hombre"/>
    <s v="Male"/>
    <x v="13"/>
    <s v="No"/>
    <s v="No"/>
    <x v="0"/>
    <n v="0"/>
    <x v="0"/>
    <x v="0"/>
    <s v="PAPER CHECK"/>
    <n v="10"/>
    <x v="3"/>
    <n v="10"/>
    <n v="17"/>
    <x v="3"/>
    <x v="7"/>
    <s v="2023/06/05"/>
    <d v="2023-06-05T00:00:00"/>
    <x v="754"/>
    <s v="Alto"/>
    <s v="High"/>
    <n v="9.0553930136914129"/>
    <x v="9"/>
    <s v="SMS"/>
    <s v="SMS"/>
    <b v="1"/>
    <s v="Yes"/>
    <s v="Cooking"/>
    <x v="0"/>
    <s v="Medium"/>
    <n v="2.5"/>
    <x v="0"/>
    <x v="0"/>
  </r>
  <r>
    <s v="5816-MYCF"/>
    <x v="0"/>
    <n v="23"/>
    <x v="1"/>
    <x v="8"/>
    <n v="0"/>
    <s v="No"/>
    <n v="53"/>
    <s v="NC"/>
    <s v="Hombre"/>
    <s v="Male"/>
    <x v="33"/>
    <s v="Yes"/>
    <s v="No"/>
    <x v="0"/>
    <n v="0"/>
    <x v="0"/>
    <x v="0"/>
    <s v="direct debit"/>
    <n v="22"/>
    <x v="1"/>
    <n v="22"/>
    <n v="511"/>
    <x v="0"/>
    <x v="0"/>
    <s v="2022-11-03"/>
    <d v="2022-11-03T00:00:00"/>
    <x v="1087"/>
    <s v="Medio"/>
    <s v="Medium"/>
    <n v="18.612017040709571"/>
    <x v="9"/>
    <s v="SMS"/>
    <s v="SMS"/>
    <b v="1"/>
    <s v="Yes"/>
    <s v="Reading"/>
    <x v="0"/>
    <s v="Medium"/>
    <n v="0.21739130434782608"/>
    <x v="1"/>
    <x v="2"/>
  </r>
  <r>
    <s v="4962-MMQZ"/>
    <x v="0"/>
    <n v="33"/>
    <x v="1"/>
    <x v="0"/>
    <n v="0"/>
    <s v="No"/>
    <n v="0"/>
    <s v="SD"/>
    <s v="Hombre"/>
    <s v="Male"/>
    <x v="23"/>
    <s v="No"/>
    <s v="No"/>
    <x v="0"/>
    <n v="0"/>
    <x v="0"/>
    <x v="1"/>
    <s v="CREDIT CARD"/>
    <n v="8"/>
    <x v="0"/>
    <n v="8"/>
    <n v="260"/>
    <x v="0"/>
    <x v="0"/>
    <s v="2021/10/25"/>
    <d v="2021-10-25T00:00:00"/>
    <x v="348"/>
    <s v="Alto"/>
    <s v="High"/>
    <n v="9.5587314637809069"/>
    <x v="4"/>
    <s v="Email"/>
    <s v="Email"/>
    <b v="1"/>
    <s v="Yes"/>
    <s v="Cooking"/>
    <x v="0"/>
    <s v="Low"/>
    <n v="3.0303030303030304E-2"/>
    <x v="0"/>
    <x v="0"/>
  </r>
  <r>
    <s v="9095-FZBA"/>
    <x v="1"/>
    <n v="1"/>
    <x v="2"/>
    <x v="0"/>
    <n v="0"/>
    <s v="No"/>
    <n v="0"/>
    <s v="OK"/>
    <s v="Female"/>
    <s v="Female"/>
    <x v="5"/>
    <s v="No"/>
    <s v="No"/>
    <x v="0"/>
    <n v="0"/>
    <x v="0"/>
    <x v="0"/>
    <s v="PAPER CHECK"/>
    <n v="8"/>
    <x v="3"/>
    <n v="8"/>
    <n v="8"/>
    <x v="1"/>
    <x v="8"/>
    <s v="2023/10/27"/>
    <d v="2023-10-27T00:00:00"/>
    <x v="1209"/>
    <s v="Medio"/>
    <s v="Medium"/>
    <n v="8.7615998818671592"/>
    <x v="1"/>
    <s v="Email"/>
    <s v="Email"/>
    <b v="0"/>
    <s v="No"/>
    <s v="Gaming"/>
    <x v="0"/>
    <s v="High"/>
    <n v="10"/>
    <x v="0"/>
    <x v="0"/>
  </r>
  <r>
    <s v="1253-BECX"/>
    <x v="0"/>
    <n v="29"/>
    <x v="0"/>
    <x v="2"/>
    <n v="0"/>
    <s v="No"/>
    <n v="76"/>
    <s v="ME"/>
    <s v="Hombre"/>
    <s v="Male"/>
    <x v="38"/>
    <s v="No"/>
    <s v="No"/>
    <x v="0"/>
    <n v="0"/>
    <x v="1"/>
    <x v="0"/>
    <s v="CREDIT CARD"/>
    <n v="37"/>
    <x v="0"/>
    <n v="37"/>
    <n v="1064"/>
    <x v="0"/>
    <x v="0"/>
    <s v="2021/10/10"/>
    <d v="2021-10-10T00:00:00"/>
    <x v="637"/>
    <s v="Bajo"/>
    <s v="Low"/>
    <n v="43.792025215137251"/>
    <x v="2"/>
    <s v="SMS"/>
    <s v="SMS"/>
    <b v="0"/>
    <s v="No"/>
    <s v="Gaming"/>
    <x v="1"/>
    <s v="Medium"/>
    <n v="0.13793103448275862"/>
    <x v="0"/>
    <x v="0"/>
  </r>
  <r>
    <s v="5308-TTWS"/>
    <x v="1"/>
    <n v="26"/>
    <x v="5"/>
    <x v="3"/>
    <n v="1"/>
    <s v="Yes"/>
    <n v="0"/>
    <s v="ID"/>
    <s v="Female"/>
    <s v="Female"/>
    <x v="54"/>
    <s v="No"/>
    <s v="Yes"/>
    <x v="1"/>
    <n v="2"/>
    <x v="1"/>
    <x v="0"/>
    <s v="direct debit"/>
    <n v="44"/>
    <x v="1"/>
    <n v="44"/>
    <n v="1115"/>
    <x v="2"/>
    <x v="19"/>
    <s v="2023/11/07"/>
    <d v="2023-11-07T00:00:00"/>
    <x v="328"/>
    <s v="Alto"/>
    <s v="High"/>
    <n v="44.227915254773173"/>
    <x v="7"/>
    <s v="SMS"/>
    <s v="SMS"/>
    <b v="1"/>
    <s v="Yes"/>
    <s v="Cooking"/>
    <x v="1"/>
    <s v="Low"/>
    <n v="7.6923076923076927E-2"/>
    <x v="0"/>
    <x v="1"/>
  </r>
  <r>
    <s v="5980-EPXI"/>
    <x v="0"/>
    <n v="20"/>
    <x v="0"/>
    <x v="0"/>
    <n v="0"/>
    <s v="No"/>
    <n v="0"/>
    <s v="NV"/>
    <s v="Hombre"/>
    <s v="Male"/>
    <x v="13"/>
    <s v="No"/>
    <s v="No"/>
    <x v="0"/>
    <n v="0"/>
    <x v="0"/>
    <x v="1"/>
    <s v="CREDIT CARD"/>
    <n v="13"/>
    <x v="0"/>
    <n v="13"/>
    <n v="246"/>
    <x v="0"/>
    <x v="0"/>
    <s v="2023-07-12"/>
    <d v="2023-07-12T00:00:00"/>
    <x v="1117"/>
    <s v="Alto"/>
    <s v="High"/>
    <n v="10.930849702211839"/>
    <x v="1"/>
    <s v="Teléfono"/>
    <s v="Phone"/>
    <b v="0"/>
    <s v="No"/>
    <s v="Cooking"/>
    <x v="0"/>
    <s v="High"/>
    <n v="0.5"/>
    <x v="0"/>
    <x v="0"/>
  </r>
  <r>
    <s v="7049-RXQV"/>
    <x v="0"/>
    <n v="65"/>
    <x v="1"/>
    <x v="2"/>
    <n v="1"/>
    <s v="Yes"/>
    <n v="0"/>
    <s v="IN"/>
    <s v="Hombre"/>
    <s v="Male"/>
    <x v="11"/>
    <s v="No"/>
    <s v="No"/>
    <x v="0"/>
    <n v="0"/>
    <x v="0"/>
    <x v="2"/>
    <s v="direct debit"/>
    <n v="46"/>
    <x v="1"/>
    <n v="46"/>
    <n v="2970"/>
    <x v="0"/>
    <x v="0"/>
    <s v="2022/09/28"/>
    <d v="2022-09-28T00:00:00"/>
    <x v="114"/>
    <s v="Alto"/>
    <s v="High"/>
    <n v="51.652931768849939"/>
    <x v="8"/>
    <s v="Teléfono"/>
    <s v="Phone"/>
    <b v="1"/>
    <s v="Yes"/>
    <s v="Reading"/>
    <x v="1"/>
    <s v="High"/>
    <n v="0.13846153846153847"/>
    <x v="0"/>
    <x v="0"/>
  </r>
  <r>
    <s v="6501-RRWS"/>
    <x v="1"/>
    <n v="13"/>
    <x v="1"/>
    <x v="15"/>
    <n v="1"/>
    <s v="Yes"/>
    <n v="0"/>
    <s v="AK"/>
    <s v="Female"/>
    <s v="Female"/>
    <x v="33"/>
    <s v="Yes"/>
    <s v="No"/>
    <x v="0"/>
    <n v="0"/>
    <x v="0"/>
    <x v="0"/>
    <s v="PAPER CHECK"/>
    <n v="35"/>
    <x v="3"/>
    <n v="35"/>
    <n v="467"/>
    <x v="1"/>
    <x v="10"/>
    <s v="2023/10/01"/>
    <d v="2023-10-01T00:00:00"/>
    <x v="1396"/>
    <s v="Bajo"/>
    <s v="Low"/>
    <n v="41.674589199257433"/>
    <x v="6"/>
    <s v="Email"/>
    <s v="Email"/>
    <b v="0"/>
    <s v="No"/>
    <s v="Running"/>
    <x v="1"/>
    <s v="High"/>
    <n v="0.61538461538461542"/>
    <x v="2"/>
    <x v="2"/>
  </r>
  <r>
    <s v="6676-VJRE"/>
    <x v="0"/>
    <n v="73"/>
    <x v="1"/>
    <x v="15"/>
    <n v="1"/>
    <s v="Yes"/>
    <n v="0"/>
    <s v="CO"/>
    <s v="Hombre"/>
    <s v="Male"/>
    <x v="33"/>
    <s v="Yes"/>
    <s v="No"/>
    <x v="0"/>
    <n v="0"/>
    <x v="1"/>
    <x v="2"/>
    <s v="CREDIT CARD"/>
    <n v="42"/>
    <x v="0"/>
    <n v="42"/>
    <n v="3085"/>
    <x v="0"/>
    <x v="0"/>
    <s v="2020/04/29"/>
    <d v="2020-04-29T00:00:00"/>
    <x v="1397"/>
    <s v="Bajo"/>
    <s v="Low"/>
    <n v="47.984462469110163"/>
    <x v="5"/>
    <s v="SMS"/>
    <s v="SMS"/>
    <b v="1"/>
    <s v="Yes"/>
    <s v="Reading"/>
    <x v="1"/>
    <s v="Medium"/>
    <n v="4.1095890410958902E-2"/>
    <x v="2"/>
    <x v="2"/>
  </r>
  <r>
    <s v="0160-DASG"/>
    <x v="0"/>
    <n v="46"/>
    <x v="1"/>
    <x v="6"/>
    <n v="1"/>
    <s v="Yes"/>
    <n v="0"/>
    <s v="AZ"/>
    <s v="Hombre"/>
    <s v="Male"/>
    <x v="47"/>
    <s v="Yes"/>
    <s v="No"/>
    <x v="1"/>
    <n v="4"/>
    <x v="1"/>
    <x v="1"/>
    <s v="direct debit"/>
    <n v="47"/>
    <x v="1"/>
    <n v="47"/>
    <n v="2170"/>
    <x v="0"/>
    <x v="0"/>
    <s v="2022-11-10"/>
    <d v="2022-11-10T00:00:00"/>
    <x v="1010"/>
    <s v="Medio"/>
    <s v="Medium"/>
    <n v="46.074819537663338"/>
    <x v="7"/>
    <s v="Email"/>
    <s v="Email"/>
    <b v="0"/>
    <s v="No"/>
    <s v="Running"/>
    <x v="1"/>
    <s v="Low"/>
    <n v="4.3478260869565216E-2"/>
    <x v="0"/>
    <x v="2"/>
  </r>
  <r>
    <s v="5534-SNQL"/>
    <x v="0"/>
    <n v="47"/>
    <x v="0"/>
    <x v="0"/>
    <n v="0"/>
    <s v="No"/>
    <n v="0"/>
    <s v="NJ"/>
    <s v="Hombre"/>
    <s v="Male"/>
    <x v="47"/>
    <s v="Yes"/>
    <s v="No"/>
    <x v="1"/>
    <n v="2"/>
    <x v="0"/>
    <x v="1"/>
    <s v="CREDIT CARD"/>
    <n v="10"/>
    <x v="0"/>
    <n v="10"/>
    <n v="472"/>
    <x v="0"/>
    <x v="0"/>
    <s v="2023-02-18"/>
    <d v="2023-02-18T00:00:00"/>
    <x v="1203"/>
    <s v="Bajo"/>
    <s v="Low"/>
    <n v="9.5320213104585729"/>
    <x v="7"/>
    <s v="SMS"/>
    <s v="SMS"/>
    <b v="0"/>
    <s v="No"/>
    <s v="Reading"/>
    <x v="0"/>
    <s v="Low"/>
    <n v="4.2553191489361701E-2"/>
    <x v="0"/>
    <x v="2"/>
  </r>
  <r>
    <s v="4790-WGIY"/>
    <x v="1"/>
    <n v="20"/>
    <x v="4"/>
    <x v="18"/>
    <n v="1"/>
    <s v="Yes"/>
    <n v="0"/>
    <s v="NE"/>
    <s v="Female"/>
    <s v="Female"/>
    <x v="33"/>
    <s v="Yes"/>
    <s v="No"/>
    <x v="0"/>
    <n v="0"/>
    <x v="0"/>
    <x v="1"/>
    <s v="CREDIT CARD"/>
    <n v="25"/>
    <x v="0"/>
    <n v="25"/>
    <n v="506"/>
    <x v="1"/>
    <x v="10"/>
    <s v="2021/08/12"/>
    <d v="2021-08-12T00:00:00"/>
    <x v="1192"/>
    <s v="Bajo"/>
    <s v="Low"/>
    <n v="29.8491406373874"/>
    <x v="6"/>
    <s v="Teléfono"/>
    <s v="Phone"/>
    <b v="0"/>
    <s v="No"/>
    <s v="Cooking"/>
    <x v="0"/>
    <s v="High"/>
    <n v="0.4"/>
    <x v="0"/>
    <x v="2"/>
  </r>
  <r>
    <s v="8980-MABK"/>
    <x v="0"/>
    <n v="35"/>
    <x v="2"/>
    <x v="0"/>
    <n v="0"/>
    <s v="No"/>
    <n v="0"/>
    <s v="MN"/>
    <s v="Hombre"/>
    <s v="Male"/>
    <x v="50"/>
    <s v="Yes"/>
    <s v="No"/>
    <x v="0"/>
    <n v="0"/>
    <x v="0"/>
    <x v="1"/>
    <s v="CREDIT CARD"/>
    <n v="11"/>
    <x v="0"/>
    <n v="11"/>
    <n v="387"/>
    <x v="0"/>
    <x v="0"/>
    <s v="2020-11-14"/>
    <d v="2020-11-14T00:00:00"/>
    <x v="59"/>
    <s v="Bajo"/>
    <s v="Low"/>
    <n v="10.36002258163623"/>
    <x v="0"/>
    <s v="Teléfono"/>
    <s v="Phone"/>
    <b v="1"/>
    <s v="Yes"/>
    <s v="Cooking"/>
    <x v="0"/>
    <s v="Low"/>
    <n v="0"/>
    <x v="0"/>
    <x v="2"/>
  </r>
  <r>
    <s v="0932-RUVI"/>
    <x v="1"/>
    <n v="1"/>
    <x v="5"/>
    <x v="3"/>
    <n v="1"/>
    <s v="Yes"/>
    <n v="0"/>
    <s v="CT"/>
    <s v="Female"/>
    <s v="Female"/>
    <x v="58"/>
    <s v="No"/>
    <s v="No"/>
    <x v="0"/>
    <n v="0"/>
    <x v="0"/>
    <x v="0"/>
    <s v="direct debit"/>
    <n v="16"/>
    <x v="1"/>
    <n v="16"/>
    <n v="16"/>
    <x v="1"/>
    <x v="8"/>
    <s v="2022-01-28"/>
    <d v="2022-01-28T00:00:00"/>
    <x v="332"/>
    <s v="Medio"/>
    <s v="Medium"/>
    <n v="17.73146227627748"/>
    <x v="1"/>
    <s v="SMS"/>
    <s v="SMS"/>
    <b v="0"/>
    <s v="No"/>
    <s v="Gaming"/>
    <x v="0"/>
    <s v="High"/>
    <n v="10"/>
    <x v="0"/>
    <x v="0"/>
  </r>
  <r>
    <s v="1696-JSRN"/>
    <x v="0"/>
    <n v="60"/>
    <x v="1"/>
    <x v="0"/>
    <n v="0"/>
    <s v="No"/>
    <n v="0"/>
    <s v="OH"/>
    <s v="Hombre"/>
    <s v="Male"/>
    <x v="23"/>
    <s v="No"/>
    <s v="No"/>
    <x v="0"/>
    <n v="0"/>
    <x v="0"/>
    <x v="2"/>
    <s v="direct debit"/>
    <n v="12"/>
    <x v="1"/>
    <n v="12"/>
    <n v="738"/>
    <x v="0"/>
    <x v="0"/>
    <s v="2023/05/01"/>
    <d v="2023-05-01T00:00:00"/>
    <x v="1115"/>
    <s v="Alto"/>
    <s v="High"/>
    <n v="10.236016244490759"/>
    <x v="4"/>
    <s v="SMS"/>
    <s v="SMS"/>
    <b v="0"/>
    <s v="No"/>
    <s v="Gaming"/>
    <x v="0"/>
    <s v="Low"/>
    <n v="1.6666666666666666E-2"/>
    <x v="0"/>
    <x v="0"/>
  </r>
  <r>
    <s v="3597-ATBO"/>
    <x v="0"/>
    <n v="3"/>
    <x v="1"/>
    <x v="2"/>
    <n v="1"/>
    <s v="Yes"/>
    <n v="0"/>
    <s v="AL"/>
    <s v="Female"/>
    <s v="Female"/>
    <x v="5"/>
    <s v="No"/>
    <s v="No"/>
    <x v="1"/>
    <n v="2"/>
    <x v="0"/>
    <x v="0"/>
    <s v="direct debit"/>
    <n v="28"/>
    <x v="1"/>
    <n v="28"/>
    <n v="86"/>
    <x v="0"/>
    <x v="0"/>
    <s v="2020-06-02"/>
    <d v="2020-06-02T00:00:00"/>
    <x v="651"/>
    <s v="Bajo"/>
    <s v="Low"/>
    <n v="33.005405604169589"/>
    <x v="0"/>
    <s v="Email"/>
    <s v="Email"/>
    <b v="0"/>
    <s v="No"/>
    <s v="Cooking"/>
    <x v="1"/>
    <s v="Low"/>
    <n v="0"/>
    <x v="0"/>
    <x v="0"/>
  </r>
  <r>
    <s v="7407-KMDX"/>
    <x v="1"/>
    <n v="15"/>
    <x v="5"/>
    <x v="7"/>
    <n v="1"/>
    <s v="Yes"/>
    <n v="0"/>
    <s v="CT"/>
    <s v="Female"/>
    <s v="Female"/>
    <x v="7"/>
    <s v="No"/>
    <s v="No"/>
    <x v="0"/>
    <n v="0"/>
    <x v="0"/>
    <x v="0"/>
    <s v="direct debit"/>
    <n v="45"/>
    <x v="1"/>
    <n v="45"/>
    <n v="686"/>
    <x v="1"/>
    <x v="6"/>
    <s v="2021/08/31"/>
    <d v="2021-08-31T00:00:00"/>
    <x v="1212"/>
    <s v="Medio"/>
    <s v="Medium"/>
    <n v="36.709531916903423"/>
    <x v="8"/>
    <s v="Teléfono"/>
    <s v="Phone"/>
    <b v="0"/>
    <s v="No"/>
    <s v="Running"/>
    <x v="1"/>
    <s v="High"/>
    <n v="0.6"/>
    <x v="0"/>
    <x v="0"/>
  </r>
  <r>
    <s v="8856-XDIV"/>
    <x v="1"/>
    <n v="38"/>
    <x v="3"/>
    <x v="7"/>
    <n v="1"/>
    <s v="Yes"/>
    <n v="0"/>
    <s v="AK"/>
    <s v="Hombre"/>
    <s v="Male"/>
    <x v="24"/>
    <s v="No"/>
    <s v="No"/>
    <x v="0"/>
    <n v="0"/>
    <x v="0"/>
    <x v="0"/>
    <s v="direct debit"/>
    <n v="39"/>
    <x v="1"/>
    <n v="39"/>
    <n v="1482"/>
    <x v="1"/>
    <x v="12"/>
    <s v="2023/03/04"/>
    <d v="2023-03-04T00:00:00"/>
    <x v="1299"/>
    <s v="Bajo"/>
    <s v="Low"/>
    <n v="31.269390660755398"/>
    <x v="1"/>
    <s v="SMS"/>
    <s v="SMS"/>
    <b v="1"/>
    <s v="Yes"/>
    <s v="Cooking"/>
    <x v="1"/>
    <s v="High"/>
    <n v="0.26315789473684209"/>
    <x v="0"/>
    <x v="0"/>
  </r>
  <r>
    <s v="8407-JIEL"/>
    <x v="1"/>
    <n v="14"/>
    <x v="5"/>
    <x v="1"/>
    <n v="1"/>
    <s v="Yes"/>
    <n v="0"/>
    <s v="DC"/>
    <s v="Female"/>
    <s v="Female"/>
    <x v="18"/>
    <s v="No"/>
    <s v="No"/>
    <x v="0"/>
    <n v="0"/>
    <x v="0"/>
    <x v="0"/>
    <s v="direct debit"/>
    <n v="43"/>
    <x v="1"/>
    <n v="43"/>
    <n v="595"/>
    <x v="2"/>
    <x v="19"/>
    <s v="2023-08-21"/>
    <d v="2023-08-21T00:00:00"/>
    <x v="252"/>
    <s v="Alto"/>
    <s v="High"/>
    <n v="39.96812338419349"/>
    <x v="4"/>
    <s v="Teléfono"/>
    <s v="Phone"/>
    <b v="1"/>
    <s v="Yes"/>
    <s v="Gaming"/>
    <x v="1"/>
    <s v="Low"/>
    <n v="7.1428571428571425E-2"/>
    <x v="0"/>
    <x v="0"/>
  </r>
  <r>
    <s v="1610-MCGD"/>
    <x v="0"/>
    <n v="59"/>
    <x v="1"/>
    <x v="5"/>
    <n v="1"/>
    <s v="Yes"/>
    <n v="0"/>
    <s v="WI"/>
    <s v="Female"/>
    <s v="Female"/>
    <x v="19"/>
    <s v="No"/>
    <s v="No"/>
    <x v="0"/>
    <n v="0"/>
    <x v="0"/>
    <x v="0"/>
    <s v="direct debit"/>
    <n v="51"/>
    <x v="1"/>
    <n v="51"/>
    <n v="3012"/>
    <x v="0"/>
    <x v="0"/>
    <s v="2020/07/16"/>
    <d v="2020-07-16T00:00:00"/>
    <x v="812"/>
    <s v="Alto"/>
    <s v="High"/>
    <n v="45.647416802747777"/>
    <x v="2"/>
    <s v="Teléfono"/>
    <s v="Phone"/>
    <b v="0"/>
    <s v="No"/>
    <s v="Running"/>
    <x v="1"/>
    <s v="Medium"/>
    <n v="6.7796610169491525E-2"/>
    <x v="0"/>
    <x v="0"/>
  </r>
  <r>
    <s v="4364-REQG"/>
    <x v="0"/>
    <n v="74"/>
    <x v="1"/>
    <x v="0"/>
    <n v="0"/>
    <s v="No"/>
    <n v="0"/>
    <s v="TX"/>
    <s v="Female"/>
    <s v="Female"/>
    <x v="12"/>
    <s v="No"/>
    <s v="No"/>
    <x v="0"/>
    <n v="0"/>
    <x v="0"/>
    <x v="2"/>
    <s v="CREDIT CARD"/>
    <n v="10"/>
    <x v="0"/>
    <n v="10"/>
    <n v="722"/>
    <x v="0"/>
    <x v="0"/>
    <s v="2022/04/21"/>
    <d v="2022-04-21T00:00:00"/>
    <x v="899"/>
    <s v="Bajo"/>
    <s v="Low"/>
    <n v="8.1073666313708674"/>
    <x v="0"/>
    <s v="SMS"/>
    <s v="SMS"/>
    <b v="0"/>
    <s v="No"/>
    <s v="Cooking"/>
    <x v="0"/>
    <s v="Low"/>
    <n v="0"/>
    <x v="0"/>
    <x v="0"/>
  </r>
  <r>
    <s v="5111-XWWF"/>
    <x v="1"/>
    <n v="1"/>
    <x v="3"/>
    <x v="3"/>
    <n v="1"/>
    <s v="Yes"/>
    <n v="0"/>
    <s v="HI"/>
    <s v="Hombre"/>
    <s v="Male"/>
    <x v="56"/>
    <s v="No"/>
    <s v="Yes"/>
    <x v="0"/>
    <n v="0"/>
    <x v="1"/>
    <x v="0"/>
    <s v="direct debit"/>
    <n v="41"/>
    <x v="1"/>
    <n v="41"/>
    <n v="58"/>
    <x v="4"/>
    <x v="13"/>
    <s v="2022-05-19"/>
    <d v="2022-05-19T00:00:00"/>
    <x v="199"/>
    <s v="Bajo"/>
    <s v="Low"/>
    <n v="43.635067618346241"/>
    <x v="6"/>
    <s v="Email"/>
    <s v="Email"/>
    <b v="1"/>
    <s v="Yes"/>
    <s v="Reading"/>
    <x v="1"/>
    <s v="High"/>
    <n v="8"/>
    <x v="0"/>
    <x v="1"/>
  </r>
  <r>
    <s v="5740-GTZK"/>
    <x v="0"/>
    <n v="56"/>
    <x v="1"/>
    <x v="1"/>
    <n v="1"/>
    <s v="Yes"/>
    <n v="0"/>
    <s v="IA"/>
    <s v="Female"/>
    <s v="Female"/>
    <x v="30"/>
    <s v="No"/>
    <s v="Yes"/>
    <x v="0"/>
    <n v="0"/>
    <x v="1"/>
    <x v="2"/>
    <s v="PAPER CHECK"/>
    <n v="34"/>
    <x v="3"/>
    <n v="34"/>
    <n v="1875"/>
    <x v="0"/>
    <x v="0"/>
    <s v="2023/11/02"/>
    <d v="2023-11-02T00:00:00"/>
    <x v="1398"/>
    <s v="Medio"/>
    <s v="Medium"/>
    <n v="33.462094341581711"/>
    <x v="7"/>
    <s v="Teléfono"/>
    <s v="Phone"/>
    <b v="0"/>
    <s v="No"/>
    <s v="Cooking"/>
    <x v="1"/>
    <s v="Low"/>
    <n v="3.5714285714285712E-2"/>
    <x v="0"/>
    <x v="1"/>
  </r>
  <r>
    <s v="6055-SMGJ"/>
    <x v="0"/>
    <n v="22"/>
    <x v="1"/>
    <x v="7"/>
    <n v="1"/>
    <s v="Yes"/>
    <n v="0"/>
    <s v="WV"/>
    <s v="Hombre"/>
    <s v="Male"/>
    <x v="63"/>
    <s v="No"/>
    <s v="Yes"/>
    <x v="0"/>
    <n v="0"/>
    <x v="0"/>
    <x v="0"/>
    <s v="direct debit"/>
    <n v="59"/>
    <x v="1"/>
    <n v="59"/>
    <n v="1323"/>
    <x v="0"/>
    <x v="0"/>
    <s v="2023-12-31"/>
    <d v="2023-12-31T00:00:00"/>
    <x v="91"/>
    <s v="Medio"/>
    <s v="Medium"/>
    <n v="68.207882679969302"/>
    <x v="3"/>
    <s v="Email"/>
    <s v="Email"/>
    <b v="1"/>
    <s v="Yes"/>
    <s v="Reading"/>
    <x v="2"/>
    <s v="Medium"/>
    <n v="0.27272727272727271"/>
    <x v="0"/>
    <x v="1"/>
  </r>
  <r>
    <s v="3182-LTNL"/>
    <x v="1"/>
    <n v="53"/>
    <x v="5"/>
    <x v="5"/>
    <n v="1"/>
    <s v="Yes"/>
    <n v="0"/>
    <s v="NC"/>
    <s v="Hombre"/>
    <s v="Male"/>
    <x v="6"/>
    <s v="No"/>
    <s v="Yes"/>
    <x v="0"/>
    <n v="0"/>
    <x v="1"/>
    <x v="1"/>
    <s v="direct debit"/>
    <n v="31"/>
    <x v="1"/>
    <n v="31"/>
    <n v="1637"/>
    <x v="4"/>
    <x v="9"/>
    <s v="2021/08/29"/>
    <d v="2021-08-29T00:00:00"/>
    <x v="726"/>
    <s v="Bajo"/>
    <s v="Low"/>
    <n v="33.69923434813802"/>
    <x v="3"/>
    <s v="SMS"/>
    <s v="SMS"/>
    <b v="1"/>
    <s v="Yes"/>
    <s v="Cooking"/>
    <x v="1"/>
    <s v="Medium"/>
    <n v="0.11320754716981132"/>
    <x v="0"/>
    <x v="0"/>
  </r>
  <r>
    <s v="6676-SGCD"/>
    <x v="0"/>
    <n v="5"/>
    <x v="1"/>
    <x v="13"/>
    <n v="1"/>
    <s v="Yes"/>
    <n v="0"/>
    <s v="WA"/>
    <s v="Female"/>
    <s v="Female"/>
    <x v="43"/>
    <s v="No"/>
    <s v="No"/>
    <x v="1"/>
    <n v="4"/>
    <x v="0"/>
    <x v="0"/>
    <s v="CREDIT CARD"/>
    <n v="28"/>
    <x v="0"/>
    <n v="28"/>
    <n v="128"/>
    <x v="0"/>
    <x v="0"/>
    <s v="2021/08/12"/>
    <d v="2021-08-12T00:00:00"/>
    <x v="835"/>
    <s v="Medio"/>
    <s v="Medium"/>
    <n v="29.922686172750911"/>
    <x v="9"/>
    <s v="Teléfono"/>
    <s v="Phone"/>
    <b v="0"/>
    <s v="No"/>
    <s v="Running"/>
    <x v="0"/>
    <s v="Medium"/>
    <n v="1"/>
    <x v="0"/>
    <x v="0"/>
  </r>
  <r>
    <s v="1467-WBXC"/>
    <x v="0"/>
    <n v="8"/>
    <x v="2"/>
    <x v="16"/>
    <n v="1"/>
    <s v="Yes"/>
    <n v="0"/>
    <s v="ME"/>
    <s v="Hombre"/>
    <s v="Male"/>
    <x v="30"/>
    <s v="No"/>
    <s v="Yes"/>
    <x v="0"/>
    <n v="0"/>
    <x v="0"/>
    <x v="0"/>
    <s v="CREDIT CARD"/>
    <n v="24"/>
    <x v="0"/>
    <n v="24"/>
    <n v="188"/>
    <x v="0"/>
    <x v="0"/>
    <s v="2022/08/24"/>
    <d v="2022-08-24T00:00:00"/>
    <x v="898"/>
    <s v="Bajo"/>
    <s v="Low"/>
    <n v="26.598667026796381"/>
    <x v="6"/>
    <s v="Teléfono"/>
    <s v="Phone"/>
    <b v="1"/>
    <s v="Yes"/>
    <s v="Gaming"/>
    <x v="0"/>
    <s v="High"/>
    <n v="1"/>
    <x v="0"/>
    <x v="1"/>
  </r>
  <r>
    <s v="8796-CWBN"/>
    <x v="0"/>
    <n v="24"/>
    <x v="2"/>
    <x v="23"/>
    <n v="1"/>
    <s v="Yes"/>
    <n v="0"/>
    <s v="OK"/>
    <s v="Female"/>
    <s v="Female"/>
    <x v="47"/>
    <s v="Yes"/>
    <s v="No"/>
    <x v="0"/>
    <n v="0"/>
    <x v="1"/>
    <x v="0"/>
    <s v="CREDIT CARD"/>
    <n v="35"/>
    <x v="0"/>
    <n v="35"/>
    <n v="834"/>
    <x v="0"/>
    <x v="0"/>
    <s v="2023-11-11"/>
    <d v="2023-11-11T00:00:00"/>
    <x v="807"/>
    <s v="Bajo"/>
    <s v="Low"/>
    <n v="32.571680959208237"/>
    <x v="3"/>
    <s v="SMS"/>
    <s v="SMS"/>
    <b v="1"/>
    <s v="Yes"/>
    <s v="Reading"/>
    <x v="1"/>
    <s v="Medium"/>
    <n v="0.25"/>
    <x v="0"/>
    <x v="2"/>
  </r>
  <r>
    <s v="5687-GTJG"/>
    <x v="1"/>
    <n v="10"/>
    <x v="0"/>
    <x v="3"/>
    <n v="1"/>
    <s v="Yes"/>
    <n v="0"/>
    <s v="CA"/>
    <s v="Female"/>
    <s v="Female"/>
    <x v="58"/>
    <s v="No"/>
    <s v="No"/>
    <x v="0"/>
    <n v="0"/>
    <x v="1"/>
    <x v="0"/>
    <s v="CREDIT CARD"/>
    <n v="65"/>
    <x v="0"/>
    <n v="65"/>
    <n v="682"/>
    <x v="1"/>
    <x v="10"/>
    <s v="2020/11/03"/>
    <d v="2020-11-03T00:00:00"/>
    <x v="915"/>
    <s v="Bajo"/>
    <s v="Low"/>
    <n v="72.683604168215538"/>
    <x v="10"/>
    <s v="Email"/>
    <s v="Email"/>
    <b v="0"/>
    <s v="No"/>
    <s v="Cooking"/>
    <x v="2"/>
    <s v="Medium"/>
    <n v="0.7"/>
    <x v="0"/>
    <x v="0"/>
  </r>
  <r>
    <s v="4985-OVYB"/>
    <x v="0"/>
    <n v="4"/>
    <x v="1"/>
    <x v="0"/>
    <n v="0"/>
    <s v="No"/>
    <n v="0"/>
    <s v="AL"/>
    <s v="Hombre"/>
    <s v="Male"/>
    <x v="47"/>
    <s v="Yes"/>
    <s v="No"/>
    <x v="1"/>
    <n v="4"/>
    <x v="0"/>
    <x v="0"/>
    <s v="CREDIT CARD"/>
    <n v="8"/>
    <x v="0"/>
    <n v="8"/>
    <n v="30"/>
    <x v="0"/>
    <x v="0"/>
    <s v="2023-10-26"/>
    <d v="2023-10-26T00:00:00"/>
    <x v="170"/>
    <s v="Alto"/>
    <s v="High"/>
    <n v="8.256379192589824"/>
    <x v="5"/>
    <s v="SMS"/>
    <s v="SMS"/>
    <b v="1"/>
    <s v="Yes"/>
    <s v="Running"/>
    <x v="0"/>
    <s v="Medium"/>
    <n v="0.75"/>
    <x v="0"/>
    <x v="2"/>
  </r>
  <r>
    <s v="1713-WJJK"/>
    <x v="1"/>
    <n v="1"/>
    <x v="4"/>
    <x v="0"/>
    <n v="0"/>
    <s v="No"/>
    <n v="0"/>
    <s v="AK"/>
    <s v="Hombre"/>
    <s v="Male"/>
    <x v="0"/>
    <s v="No"/>
    <s v="No"/>
    <x v="0"/>
    <n v="0"/>
    <x v="0"/>
    <x v="0"/>
    <s v="CREDIT CARD"/>
    <n v="9"/>
    <x v="0"/>
    <n v="9"/>
    <n v="9"/>
    <x v="1"/>
    <x v="8"/>
    <s v="2022/01/30"/>
    <d v="2022-01-30T00:00:00"/>
    <x v="1292"/>
    <s v="Medio"/>
    <s v="Medium"/>
    <n v="9.5957323725697847"/>
    <x v="6"/>
    <s v="Email"/>
    <s v="Email"/>
    <b v="0"/>
    <s v="No"/>
    <s v="Cooking"/>
    <x v="0"/>
    <s v="High"/>
    <n v="8"/>
    <x v="0"/>
    <x v="0"/>
  </r>
  <r>
    <s v="4074-XJUC"/>
    <x v="0"/>
    <n v="2"/>
    <x v="0"/>
    <x v="13"/>
    <n v="1"/>
    <s v="Yes"/>
    <n v="0"/>
    <s v="MO"/>
    <s v="Female"/>
    <s v="Female"/>
    <x v="51"/>
    <s v="No"/>
    <s v="No"/>
    <x v="0"/>
    <n v="0"/>
    <x v="0"/>
    <x v="0"/>
    <s v="CREDIT CARD"/>
    <n v="31"/>
    <x v="0"/>
    <n v="31"/>
    <n v="75"/>
    <x v="0"/>
    <x v="0"/>
    <s v="2020-05-27"/>
    <d v="2020-05-27T00:00:00"/>
    <x v="1343"/>
    <s v="Medio"/>
    <s v="Medium"/>
    <n v="32.997558800110362"/>
    <x v="7"/>
    <s v="Email"/>
    <s v="Email"/>
    <b v="0"/>
    <s v="No"/>
    <s v="Running"/>
    <x v="1"/>
    <s v="Low"/>
    <n v="1"/>
    <x v="0"/>
    <x v="0"/>
  </r>
  <r>
    <s v="4791-USBM"/>
    <x v="0"/>
    <n v="48"/>
    <x v="2"/>
    <x v="24"/>
    <n v="1"/>
    <s v="Yes"/>
    <n v="0"/>
    <s v="NE"/>
    <s v="Female"/>
    <s v="Female"/>
    <x v="28"/>
    <s v="No"/>
    <s v="No"/>
    <x v="1"/>
    <n v="2"/>
    <x v="0"/>
    <x v="0"/>
    <s v="direct debit"/>
    <n v="31"/>
    <x v="1"/>
    <n v="31"/>
    <n v="1476"/>
    <x v="0"/>
    <x v="0"/>
    <s v="2022/10/06"/>
    <d v="2022-10-06T00:00:00"/>
    <x v="1334"/>
    <s v="Bajo"/>
    <s v="Low"/>
    <n v="29.663553168494079"/>
    <x v="7"/>
    <s v="SMS"/>
    <s v="SMS"/>
    <b v="1"/>
    <s v="Yes"/>
    <s v="Gaming"/>
    <x v="0"/>
    <s v="Low"/>
    <n v="4.1666666666666664E-2"/>
    <x v="2"/>
    <x v="0"/>
  </r>
  <r>
    <s v="1113-HDJO"/>
    <x v="1"/>
    <n v="57"/>
    <x v="5"/>
    <x v="4"/>
    <n v="1"/>
    <s v="Yes"/>
    <n v="0"/>
    <s v="WY"/>
    <s v="Hombre"/>
    <s v="Male"/>
    <x v="30"/>
    <s v="No"/>
    <s v="Yes"/>
    <x v="0"/>
    <n v="0"/>
    <x v="0"/>
    <x v="0"/>
    <s v="direct debit"/>
    <n v="26"/>
    <x v="1"/>
    <n v="26"/>
    <n v="1514"/>
    <x v="3"/>
    <x v="7"/>
    <s v="2021/11/19"/>
    <d v="2021-11-19T00:00:00"/>
    <x v="519"/>
    <s v="Medio"/>
    <s v="Medium"/>
    <n v="29.597462293432351"/>
    <x v="5"/>
    <s v="SMS"/>
    <s v="SMS"/>
    <b v="0"/>
    <s v="No"/>
    <s v="Gaming"/>
    <x v="0"/>
    <s v="Medium"/>
    <n v="5.2631578947368418E-2"/>
    <x v="0"/>
    <x v="1"/>
  </r>
  <r>
    <s v="4406-ZCIJ"/>
    <x v="0"/>
    <n v="23"/>
    <x v="1"/>
    <x v="3"/>
    <n v="1"/>
    <s v="Yes"/>
    <n v="0"/>
    <s v="MT"/>
    <s v="Female"/>
    <s v="Female"/>
    <x v="30"/>
    <s v="No"/>
    <s v="Yes"/>
    <x v="1"/>
    <n v="2"/>
    <x v="1"/>
    <x v="2"/>
    <s v="direct debit"/>
    <n v="40"/>
    <x v="1"/>
    <n v="40"/>
    <n v="934"/>
    <x v="0"/>
    <x v="0"/>
    <s v="2020/03/11"/>
    <d v="2020-03-11T00:00:00"/>
    <x v="617"/>
    <s v="Alto"/>
    <s v="High"/>
    <n v="44.21823540523075"/>
    <x v="5"/>
    <s v="Email"/>
    <s v="Email"/>
    <b v="1"/>
    <s v="Yes"/>
    <s v="Gaming"/>
    <x v="1"/>
    <s v="Medium"/>
    <n v="0.13043478260869565"/>
    <x v="0"/>
    <x v="1"/>
  </r>
  <r>
    <s v="7155-SRUS"/>
    <x v="0"/>
    <n v="71"/>
    <x v="1"/>
    <x v="0"/>
    <n v="0"/>
    <s v="No"/>
    <n v="0"/>
    <s v="IL"/>
    <s v="Hombre"/>
    <s v="Male"/>
    <x v="16"/>
    <s v="No"/>
    <s v="No"/>
    <x v="1"/>
    <n v="2"/>
    <x v="0"/>
    <x v="2"/>
    <s v="CREDIT CARD"/>
    <n v="11"/>
    <x v="0"/>
    <n v="11"/>
    <n v="778"/>
    <x v="0"/>
    <x v="0"/>
    <s v="2021/03/03"/>
    <d v="2021-03-03T00:00:00"/>
    <x v="1303"/>
    <s v="Alto"/>
    <s v="High"/>
    <n v="10.853840656340569"/>
    <x v="6"/>
    <s v="Email"/>
    <s v="Email"/>
    <b v="0"/>
    <s v="No"/>
    <s v="Gaming"/>
    <x v="0"/>
    <s v="High"/>
    <n v="0.11267605633802817"/>
    <x v="0"/>
    <x v="0"/>
  </r>
  <r>
    <s v="1292-NDAR"/>
    <x v="0"/>
    <n v="46"/>
    <x v="1"/>
    <x v="3"/>
    <n v="0"/>
    <s v="No"/>
    <n v="26"/>
    <s v="FL"/>
    <s v="Female"/>
    <s v="Female"/>
    <x v="5"/>
    <s v="No"/>
    <s v="No"/>
    <x v="0"/>
    <n v="0"/>
    <x v="1"/>
    <x v="1"/>
    <s v="CREDIT CARD"/>
    <n v="32"/>
    <x v="0"/>
    <n v="32"/>
    <n v="1476"/>
    <x v="0"/>
    <x v="0"/>
    <s v="2022-05-15"/>
    <d v="2022-05-15T00:00:00"/>
    <x v="7"/>
    <s v="Bajo"/>
    <s v="Low"/>
    <n v="27.176498304083459"/>
    <x v="3"/>
    <s v="Email"/>
    <s v="Email"/>
    <b v="0"/>
    <s v="No"/>
    <s v="Reading"/>
    <x v="0"/>
    <s v="Medium"/>
    <n v="0.13043478260869565"/>
    <x v="0"/>
    <x v="0"/>
  </r>
  <r>
    <s v="2544-JENS"/>
    <x v="0"/>
    <n v="26"/>
    <x v="1"/>
    <x v="19"/>
    <n v="1"/>
    <s v="Yes"/>
    <n v="0"/>
    <s v="MA"/>
    <s v="Female"/>
    <s v="Female"/>
    <x v="5"/>
    <s v="No"/>
    <s v="No"/>
    <x v="0"/>
    <n v="0"/>
    <x v="0"/>
    <x v="0"/>
    <s v="CREDIT CARD"/>
    <n v="40"/>
    <x v="0"/>
    <n v="40"/>
    <n v="1057"/>
    <x v="0"/>
    <x v="0"/>
    <s v="2020-03-26"/>
    <d v="2020-03-26T00:00:00"/>
    <x v="433"/>
    <s v="Medio"/>
    <s v="Medium"/>
    <n v="46.965988431724973"/>
    <x v="10"/>
    <s v="Teléfono"/>
    <s v="Phone"/>
    <b v="0"/>
    <s v="No"/>
    <s v="Running"/>
    <x v="1"/>
    <s v="Medium"/>
    <n v="0.26923076923076922"/>
    <x v="2"/>
    <x v="0"/>
  </r>
  <r>
    <s v="5250-ZNZV"/>
    <x v="0"/>
    <n v="12"/>
    <x v="1"/>
    <x v="19"/>
    <n v="1"/>
    <s v="Yes"/>
    <n v="0"/>
    <s v="WI"/>
    <s v="Hombre"/>
    <s v="Male"/>
    <x v="16"/>
    <s v="No"/>
    <s v="No"/>
    <x v="0"/>
    <n v="0"/>
    <x v="0"/>
    <x v="0"/>
    <s v="CREDIT CARD"/>
    <n v="19"/>
    <x v="0"/>
    <n v="19"/>
    <n v="230"/>
    <x v="0"/>
    <x v="0"/>
    <s v="2022-10-19"/>
    <d v="2022-10-19T00:00:00"/>
    <x v="152"/>
    <s v="Bajo"/>
    <s v="Low"/>
    <n v="22.79149634022826"/>
    <x v="3"/>
    <s v="Teléfono"/>
    <s v="Phone"/>
    <b v="0"/>
    <s v="No"/>
    <s v="Running"/>
    <x v="0"/>
    <s v="Medium"/>
    <n v="0.5"/>
    <x v="2"/>
    <x v="0"/>
  </r>
  <r>
    <s v="5276-ZSJF"/>
    <x v="0"/>
    <n v="55"/>
    <x v="1"/>
    <x v="4"/>
    <n v="0"/>
    <s v="No"/>
    <n v="13"/>
    <s v="UT"/>
    <s v="Female"/>
    <s v="Female"/>
    <x v="5"/>
    <s v="No"/>
    <s v="No"/>
    <x v="0"/>
    <n v="0"/>
    <x v="1"/>
    <x v="1"/>
    <s v="direct debit"/>
    <n v="48"/>
    <x v="1"/>
    <n v="48"/>
    <n v="2644"/>
    <x v="0"/>
    <x v="0"/>
    <s v="2020-12-21"/>
    <d v="2020-12-21T00:00:00"/>
    <x v="95"/>
    <s v="Alto"/>
    <s v="High"/>
    <n v="49.943427403908338"/>
    <x v="6"/>
    <s v="SMS"/>
    <s v="SMS"/>
    <b v="0"/>
    <s v="No"/>
    <s v="Reading"/>
    <x v="1"/>
    <s v="High"/>
    <n v="0.14545454545454545"/>
    <x v="0"/>
    <x v="0"/>
  </r>
  <r>
    <s v="3157-EHBT"/>
    <x v="1"/>
    <n v="1"/>
    <x v="3"/>
    <x v="18"/>
    <n v="1"/>
    <s v="Yes"/>
    <n v="0"/>
    <s v="VT"/>
    <s v="Female"/>
    <s v="Female"/>
    <x v="63"/>
    <s v="No"/>
    <s v="Yes"/>
    <x v="0"/>
    <n v="0"/>
    <x v="0"/>
    <x v="0"/>
    <s v="direct debit"/>
    <n v="49"/>
    <x v="1"/>
    <n v="49"/>
    <n v="49"/>
    <x v="4"/>
    <x v="3"/>
    <s v="2021-04-14"/>
    <d v="2021-04-14T00:00:00"/>
    <x v="1084"/>
    <s v="Medio"/>
    <s v="Medium"/>
    <n v="52.846499686042307"/>
    <x v="5"/>
    <s v="SMS"/>
    <s v="SMS"/>
    <b v="1"/>
    <s v="Yes"/>
    <s v="Running"/>
    <x v="1"/>
    <s v="Medium"/>
    <n v="3"/>
    <x v="0"/>
    <x v="1"/>
  </r>
  <r>
    <s v="4937-AWGZ"/>
    <x v="1"/>
    <n v="5"/>
    <x v="5"/>
    <x v="23"/>
    <n v="1"/>
    <s v="Yes"/>
    <n v="0"/>
    <s v="MA"/>
    <s v="Female"/>
    <s v="Female"/>
    <x v="12"/>
    <s v="No"/>
    <s v="No"/>
    <x v="0"/>
    <n v="0"/>
    <x v="1"/>
    <x v="0"/>
    <s v="PAPER CHECK"/>
    <n v="45"/>
    <x v="3"/>
    <n v="45"/>
    <n v="231"/>
    <x v="1"/>
    <x v="10"/>
    <s v="2023/09/10"/>
    <d v="2023-09-10T00:00:00"/>
    <x v="925"/>
    <s v="Alto"/>
    <s v="High"/>
    <n v="49.276915731470233"/>
    <x v="7"/>
    <s v="Teléfono"/>
    <s v="Phone"/>
    <b v="0"/>
    <s v="No"/>
    <s v="Gaming"/>
    <x v="1"/>
    <s v="Low"/>
    <n v="0.4"/>
    <x v="0"/>
    <x v="0"/>
  </r>
  <r>
    <s v="4412-WZWF"/>
    <x v="1"/>
    <n v="38"/>
    <x v="4"/>
    <x v="5"/>
    <n v="0"/>
    <s v="No"/>
    <n v="44"/>
    <s v="GA"/>
    <s v="Female"/>
    <s v="Female"/>
    <x v="27"/>
    <s v="No"/>
    <s v="Yes"/>
    <x v="0"/>
    <n v="0"/>
    <x v="0"/>
    <x v="0"/>
    <s v="direct debit"/>
    <n v="30"/>
    <x v="1"/>
    <n v="30"/>
    <n v="1138"/>
    <x v="3"/>
    <x v="7"/>
    <s v="2020/11/04"/>
    <d v="2020-11-04T00:00:00"/>
    <x v="515"/>
    <s v="Medio"/>
    <s v="Medium"/>
    <n v="29.69422647289862"/>
    <x v="4"/>
    <s v="Teléfono"/>
    <s v="Phone"/>
    <b v="1"/>
    <s v="Yes"/>
    <s v="Running"/>
    <x v="0"/>
    <s v="Low"/>
    <n v="2.6315789473684209E-2"/>
    <x v="0"/>
    <x v="1"/>
  </r>
  <r>
    <s v="4140-JQIZ"/>
    <x v="0"/>
    <n v="72"/>
    <x v="1"/>
    <x v="25"/>
    <n v="1"/>
    <s v="Yes"/>
    <n v="0"/>
    <s v="ID"/>
    <s v="Female"/>
    <s v="Female"/>
    <x v="22"/>
    <s v="Yes"/>
    <s v="No"/>
    <x v="0"/>
    <n v="0"/>
    <x v="1"/>
    <x v="2"/>
    <s v="CREDIT CARD"/>
    <n v="54"/>
    <x v="0"/>
    <n v="54"/>
    <n v="3916"/>
    <x v="0"/>
    <x v="0"/>
    <s v="2021/08/06"/>
    <d v="2021-08-06T00:00:00"/>
    <x v="990"/>
    <s v="Alto"/>
    <s v="High"/>
    <n v="57.472272367689058"/>
    <x v="3"/>
    <s v="Email"/>
    <s v="Email"/>
    <b v="0"/>
    <s v="No"/>
    <s v="Gaming"/>
    <x v="1"/>
    <s v="Medium"/>
    <n v="8.3333333333333329E-2"/>
    <x v="2"/>
    <x v="2"/>
  </r>
  <r>
    <s v="5311-QILV"/>
    <x v="0"/>
    <n v="57"/>
    <x v="2"/>
    <x v="25"/>
    <n v="1"/>
    <s v="Yes"/>
    <n v="0"/>
    <s v="NM"/>
    <s v="Hombre"/>
    <s v="Male"/>
    <x v="20"/>
    <s v="Yes"/>
    <s v="No"/>
    <x v="0"/>
    <n v="0"/>
    <x v="0"/>
    <x v="1"/>
    <s v="direct debit"/>
    <n v="29"/>
    <x v="1"/>
    <n v="29"/>
    <n v="1653"/>
    <x v="0"/>
    <x v="0"/>
    <s v="2020/08/29"/>
    <d v="2020-08-29T00:00:00"/>
    <x v="371"/>
    <s v="Bajo"/>
    <s v="Low"/>
    <n v="27.666191609586761"/>
    <x v="10"/>
    <s v="Email"/>
    <s v="Email"/>
    <b v="0"/>
    <s v="No"/>
    <s v="Running"/>
    <x v="0"/>
    <s v="Medium"/>
    <n v="0.12280701754385964"/>
    <x v="2"/>
    <x v="2"/>
  </r>
  <r>
    <s v="7649-WLSM"/>
    <x v="0"/>
    <n v="15"/>
    <x v="1"/>
    <x v="17"/>
    <n v="1"/>
    <s v="Yes"/>
    <n v="0"/>
    <s v="WV"/>
    <s v="Female"/>
    <s v="Female"/>
    <x v="62"/>
    <s v="Yes"/>
    <s v="No"/>
    <x v="0"/>
    <n v="0"/>
    <x v="1"/>
    <x v="0"/>
    <s v="direct debit"/>
    <n v="53"/>
    <x v="1"/>
    <n v="53"/>
    <n v="804"/>
    <x v="0"/>
    <x v="0"/>
    <s v="2020/02/29"/>
    <d v="2020-02-29T00:00:00"/>
    <x v="737"/>
    <s v="Bajo"/>
    <s v="Low"/>
    <n v="60.552779156745373"/>
    <x v="5"/>
    <s v="Email"/>
    <s v="Email"/>
    <b v="0"/>
    <s v="No"/>
    <s v="Running"/>
    <x v="2"/>
    <s v="Medium"/>
    <n v="0.2"/>
    <x v="2"/>
    <x v="2"/>
  </r>
  <r>
    <s v="8773-OAYK"/>
    <x v="0"/>
    <n v="1"/>
    <x v="3"/>
    <x v="0"/>
    <n v="0"/>
    <s v="No"/>
    <n v="0"/>
    <s v="OR"/>
    <s v="Female"/>
    <s v="Female"/>
    <x v="40"/>
    <s v="Yes"/>
    <s v="No"/>
    <x v="0"/>
    <n v="0"/>
    <x v="0"/>
    <x v="0"/>
    <s v="PAPER CHECK"/>
    <n v="13"/>
    <x v="3"/>
    <n v="13"/>
    <n v="13"/>
    <x v="0"/>
    <x v="0"/>
    <s v="2022/06/10"/>
    <d v="2022-06-10T00:00:00"/>
    <x v="837"/>
    <s v="Alto"/>
    <s v="High"/>
    <n v="13.21962622627788"/>
    <x v="0"/>
    <s v="Email"/>
    <s v="Email"/>
    <b v="1"/>
    <s v="Yes"/>
    <s v="Gaming"/>
    <x v="0"/>
    <s v="Low"/>
    <n v="0"/>
    <x v="0"/>
    <x v="2"/>
  </r>
  <r>
    <s v="1736-DGPC"/>
    <x v="0"/>
    <n v="72"/>
    <x v="1"/>
    <x v="3"/>
    <n v="1"/>
    <s v="Yes"/>
    <n v="0"/>
    <s v="ID"/>
    <s v="Hombre"/>
    <s v="Male"/>
    <x v="38"/>
    <s v="No"/>
    <s v="No"/>
    <x v="0"/>
    <n v="0"/>
    <x v="0"/>
    <x v="2"/>
    <s v="direct debit"/>
    <n v="49"/>
    <x v="1"/>
    <n v="49"/>
    <n v="3551"/>
    <x v="0"/>
    <x v="0"/>
    <s v="2020-10-10"/>
    <d v="2020-10-10T00:00:00"/>
    <x v="725"/>
    <s v="Bajo"/>
    <s v="Low"/>
    <n v="42.693400488087491"/>
    <x v="0"/>
    <s v="Email"/>
    <s v="Email"/>
    <b v="1"/>
    <s v="Yes"/>
    <s v="Cooking"/>
    <x v="1"/>
    <s v="Low"/>
    <n v="0"/>
    <x v="0"/>
    <x v="0"/>
  </r>
  <r>
    <s v="0402-YQUW"/>
    <x v="0"/>
    <n v="12"/>
    <x v="0"/>
    <x v="15"/>
    <n v="1"/>
    <s v="Yes"/>
    <n v="0"/>
    <s v="MO"/>
    <s v="Female"/>
    <s v="Female"/>
    <x v="16"/>
    <s v="No"/>
    <s v="No"/>
    <x v="0"/>
    <n v="0"/>
    <x v="0"/>
    <x v="0"/>
    <s v="direct debit"/>
    <n v="48"/>
    <x v="1"/>
    <n v="48"/>
    <n v="568"/>
    <x v="0"/>
    <x v="0"/>
    <s v="2021/01/18"/>
    <d v="2021-01-18T00:00:00"/>
    <x v="1094"/>
    <s v="Alto"/>
    <s v="High"/>
    <n v="45.587675681929738"/>
    <x v="7"/>
    <s v="SMS"/>
    <s v="SMS"/>
    <b v="1"/>
    <s v="Yes"/>
    <s v="Cooking"/>
    <x v="1"/>
    <s v="Low"/>
    <n v="0.16666666666666666"/>
    <x v="2"/>
    <x v="0"/>
  </r>
  <r>
    <s v="2723-OOHS"/>
    <x v="0"/>
    <n v="14"/>
    <x v="1"/>
    <x v="0"/>
    <n v="0"/>
    <s v="No"/>
    <n v="0"/>
    <s v="AL"/>
    <s v="Hombre"/>
    <s v="Male"/>
    <x v="4"/>
    <s v="No"/>
    <s v="No"/>
    <x v="0"/>
    <n v="0"/>
    <x v="0"/>
    <x v="2"/>
    <s v="PAPER CHECK"/>
    <n v="7"/>
    <x v="3"/>
    <n v="7"/>
    <n v="99"/>
    <x v="0"/>
    <x v="0"/>
    <s v="2021-09-19"/>
    <d v="2021-09-19T00:00:00"/>
    <x v="792"/>
    <s v="Medio"/>
    <s v="Medium"/>
    <n v="6.5127627665396508"/>
    <x v="7"/>
    <s v="SMS"/>
    <s v="SMS"/>
    <b v="1"/>
    <s v="Yes"/>
    <s v="Reading"/>
    <x v="0"/>
    <s v="Low"/>
    <n v="0.14285714285714285"/>
    <x v="0"/>
    <x v="0"/>
  </r>
  <r>
    <s v="7336-ASTP"/>
    <x v="0"/>
    <n v="49"/>
    <x v="1"/>
    <x v="5"/>
    <n v="1"/>
    <s v="Yes"/>
    <n v="0"/>
    <s v="SC"/>
    <s v="Hombre"/>
    <s v="Male"/>
    <x v="25"/>
    <s v="No"/>
    <s v="No"/>
    <x v="0"/>
    <n v="0"/>
    <x v="0"/>
    <x v="1"/>
    <s v="CREDIT CARD"/>
    <n v="57"/>
    <x v="0"/>
    <n v="57"/>
    <n v="2839"/>
    <x v="0"/>
    <x v="0"/>
    <s v="2022/11/30"/>
    <d v="2022-11-30T00:00:00"/>
    <x v="354"/>
    <s v="Medio"/>
    <s v="Medium"/>
    <n v="56.348276899297169"/>
    <x v="4"/>
    <s v="Teléfono"/>
    <s v="Phone"/>
    <b v="0"/>
    <s v="No"/>
    <s v="Reading"/>
    <x v="1"/>
    <s v="Low"/>
    <n v="2.0408163265306121E-2"/>
    <x v="0"/>
    <x v="0"/>
  </r>
  <r>
    <s v="6677-UAIY"/>
    <x v="0"/>
    <n v="73"/>
    <x v="1"/>
    <x v="14"/>
    <n v="1"/>
    <s v="Yes"/>
    <n v="0"/>
    <s v="OH"/>
    <s v="Female"/>
    <s v="Female"/>
    <x v="22"/>
    <s v="Yes"/>
    <s v="No"/>
    <x v="0"/>
    <n v="0"/>
    <x v="1"/>
    <x v="1"/>
    <s v="CREDIT CARD"/>
    <n v="36"/>
    <x v="0"/>
    <n v="36"/>
    <n v="2676"/>
    <x v="0"/>
    <x v="0"/>
    <s v="2020-11-11"/>
    <d v="2020-11-11T00:00:00"/>
    <x v="934"/>
    <s v="Medio"/>
    <s v="Medium"/>
    <n v="31.46605475234389"/>
    <x v="7"/>
    <s v="Teléfono"/>
    <s v="Phone"/>
    <b v="0"/>
    <s v="No"/>
    <s v="Cooking"/>
    <x v="1"/>
    <s v="Low"/>
    <n v="2.7397260273972601E-2"/>
    <x v="2"/>
    <x v="2"/>
  </r>
  <r>
    <s v="2947-FZRI"/>
    <x v="0"/>
    <n v="43"/>
    <x v="1"/>
    <x v="6"/>
    <n v="1"/>
    <s v="Yes"/>
    <n v="0"/>
    <s v="CT"/>
    <s v="Female"/>
    <s v="Female"/>
    <x v="15"/>
    <s v="No"/>
    <s v="No"/>
    <x v="1"/>
    <n v="2"/>
    <x v="0"/>
    <x v="0"/>
    <s v="PAPER CHECK"/>
    <n v="15"/>
    <x v="3"/>
    <n v="15"/>
    <n v="653"/>
    <x v="0"/>
    <x v="0"/>
    <s v="2023/05/27"/>
    <d v="2023-05-27T00:00:00"/>
    <x v="646"/>
    <s v="Medio"/>
    <s v="Medium"/>
    <n v="17.194879527456379"/>
    <x v="7"/>
    <s v="SMS"/>
    <s v="SMS"/>
    <b v="1"/>
    <s v="Yes"/>
    <s v="Cooking"/>
    <x v="0"/>
    <s v="Low"/>
    <n v="4.6511627906976744E-2"/>
    <x v="0"/>
    <x v="0"/>
  </r>
  <r>
    <s v="4273-VKWW"/>
    <x v="1"/>
    <n v="47"/>
    <x v="5"/>
    <x v="19"/>
    <n v="0"/>
    <s v="No"/>
    <n v="74"/>
    <s v="NV"/>
    <s v="Female"/>
    <s v="Female"/>
    <x v="16"/>
    <s v="No"/>
    <s v="No"/>
    <x v="0"/>
    <n v="0"/>
    <x v="1"/>
    <x v="0"/>
    <s v="direct debit"/>
    <n v="17"/>
    <x v="1"/>
    <n v="17"/>
    <n v="806"/>
    <x v="4"/>
    <x v="3"/>
    <s v="2021-07-06"/>
    <d v="2021-07-06T00:00:00"/>
    <x v="1300"/>
    <s v="Medio"/>
    <s v="Medium"/>
    <n v="19.133974870303678"/>
    <x v="1"/>
    <s v="Teléfono"/>
    <s v="Phone"/>
    <b v="1"/>
    <s v="Yes"/>
    <s v="Running"/>
    <x v="0"/>
    <s v="High"/>
    <n v="0.21276595744680851"/>
    <x v="2"/>
    <x v="0"/>
  </r>
  <r>
    <s v="4569-LYNP"/>
    <x v="0"/>
    <n v="72"/>
    <x v="0"/>
    <x v="23"/>
    <n v="1"/>
    <s v="Yes"/>
    <n v="0"/>
    <s v="IA"/>
    <s v="Hombre"/>
    <s v="Male"/>
    <x v="37"/>
    <s v="Yes"/>
    <s v="No"/>
    <x v="0"/>
    <n v="0"/>
    <x v="1"/>
    <x v="2"/>
    <s v="CREDIT CARD"/>
    <n v="28"/>
    <x v="0"/>
    <n v="28"/>
    <n v="2036"/>
    <x v="0"/>
    <x v="0"/>
    <s v="2020-12-23"/>
    <d v="2020-12-23T00:00:00"/>
    <x v="13"/>
    <s v="Alto"/>
    <s v="High"/>
    <n v="31.35576219410914"/>
    <x v="9"/>
    <s v="Teléfono"/>
    <s v="Phone"/>
    <b v="0"/>
    <s v="No"/>
    <s v="Reading"/>
    <x v="1"/>
    <s v="Medium"/>
    <n v="6.9444444444444448E-2"/>
    <x v="0"/>
    <x v="2"/>
  </r>
  <r>
    <s v="2407-TFBP"/>
    <x v="0"/>
    <n v="31"/>
    <x v="1"/>
    <x v="0"/>
    <n v="0"/>
    <s v="No"/>
    <n v="0"/>
    <s v="DC"/>
    <s v="Hombre"/>
    <s v="Male"/>
    <x v="3"/>
    <s v="No"/>
    <s v="No"/>
    <x v="0"/>
    <n v="0"/>
    <x v="0"/>
    <x v="2"/>
    <s v="CREDIT CARD"/>
    <n v="11"/>
    <x v="0"/>
    <n v="11"/>
    <n v="340"/>
    <x v="0"/>
    <x v="0"/>
    <s v="2022-04-05"/>
    <d v="2022-04-05T00:00:00"/>
    <x v="1254"/>
    <s v="Alto"/>
    <s v="High"/>
    <n v="11.827946946229851"/>
    <x v="6"/>
    <s v="SMS"/>
    <s v="SMS"/>
    <b v="1"/>
    <s v="Yes"/>
    <s v="Reading"/>
    <x v="0"/>
    <s v="High"/>
    <n v="0.25806451612903225"/>
    <x v="0"/>
    <x v="0"/>
  </r>
  <r>
    <s v="0483-OVZR"/>
    <x v="0"/>
    <n v="52"/>
    <x v="1"/>
    <x v="0"/>
    <n v="0"/>
    <s v="No"/>
    <n v="0"/>
    <s v="RI"/>
    <s v="Female"/>
    <s v="Female"/>
    <x v="59"/>
    <s v="No"/>
    <s v="No"/>
    <x v="0"/>
    <n v="0"/>
    <x v="0"/>
    <x v="2"/>
    <s v="CREDIT CARD"/>
    <n v="8"/>
    <x v="0"/>
    <n v="8"/>
    <n v="428"/>
    <x v="0"/>
    <x v="0"/>
    <s v="2023-04-28"/>
    <d v="2023-04-28T00:00:00"/>
    <x v="790"/>
    <s v="Bajo"/>
    <s v="Low"/>
    <n v="8.026917959935334"/>
    <x v="6"/>
    <s v="SMS"/>
    <s v="SMS"/>
    <b v="0"/>
    <s v="No"/>
    <s v="Running"/>
    <x v="0"/>
    <s v="High"/>
    <n v="0.15384615384615385"/>
    <x v="0"/>
    <x v="0"/>
  </r>
  <r>
    <s v="7200-VGEU"/>
    <x v="0"/>
    <n v="69"/>
    <x v="1"/>
    <x v="11"/>
    <n v="1"/>
    <s v="Yes"/>
    <n v="0"/>
    <s v="ME"/>
    <s v="Hombre"/>
    <s v="Male"/>
    <x v="14"/>
    <s v="No"/>
    <s v="No"/>
    <x v="1"/>
    <n v="5"/>
    <x v="0"/>
    <x v="2"/>
    <s v="direct debit"/>
    <n v="36"/>
    <x v="1"/>
    <n v="36"/>
    <n v="2479"/>
    <x v="0"/>
    <x v="0"/>
    <s v="2021/05/04"/>
    <d v="2021-05-04T00:00:00"/>
    <x v="443"/>
    <s v="Medio"/>
    <s v="Medium"/>
    <n v="34.989110738601688"/>
    <x v="6"/>
    <s v="SMS"/>
    <s v="SMS"/>
    <b v="0"/>
    <s v="No"/>
    <s v="Gaming"/>
    <x v="1"/>
    <s v="High"/>
    <n v="0.11594202898550725"/>
    <x v="0"/>
    <x v="0"/>
  </r>
  <r>
    <s v="6282-TJED"/>
    <x v="1"/>
    <n v="1"/>
    <x v="3"/>
    <x v="0"/>
    <n v="0"/>
    <s v="No"/>
    <n v="0"/>
    <s v="IL"/>
    <s v="Hombre"/>
    <s v="Male"/>
    <x v="47"/>
    <s v="Yes"/>
    <s v="No"/>
    <x v="0"/>
    <n v="0"/>
    <x v="0"/>
    <x v="0"/>
    <s v="PAPER CHECK"/>
    <n v="10"/>
    <x v="3"/>
    <n v="10"/>
    <n v="10"/>
    <x v="4"/>
    <x v="3"/>
    <s v="2020/05/12"/>
    <d v="2020-05-12T00:00:00"/>
    <x v="748"/>
    <s v="Medio"/>
    <s v="Medium"/>
    <n v="11.56873247507952"/>
    <x v="4"/>
    <s v="SMS"/>
    <s v="SMS"/>
    <b v="0"/>
    <s v="No"/>
    <s v="Gaming"/>
    <x v="0"/>
    <s v="Low"/>
    <n v="1"/>
    <x v="0"/>
    <x v="2"/>
  </r>
  <r>
    <s v="0051-CPHP"/>
    <x v="0"/>
    <n v="47"/>
    <x v="1"/>
    <x v="0"/>
    <n v="0"/>
    <s v="No"/>
    <n v="0"/>
    <s v="MN"/>
    <s v="Female"/>
    <s v="Female"/>
    <x v="37"/>
    <s v="Yes"/>
    <s v="No"/>
    <x v="0"/>
    <n v="0"/>
    <x v="0"/>
    <x v="1"/>
    <s v="direct debit"/>
    <n v="12"/>
    <x v="1"/>
    <n v="12"/>
    <n v="548"/>
    <x v="0"/>
    <x v="0"/>
    <s v="2023/06/02"/>
    <d v="2023-06-02T00:00:00"/>
    <x v="774"/>
    <s v="Bajo"/>
    <s v="Low"/>
    <n v="13.44491423528884"/>
    <x v="5"/>
    <s v="Email"/>
    <s v="Email"/>
    <b v="1"/>
    <s v="Yes"/>
    <s v="Gaming"/>
    <x v="0"/>
    <s v="Medium"/>
    <n v="6.3829787234042548E-2"/>
    <x v="0"/>
    <x v="2"/>
  </r>
  <r>
    <s v="1872-KSLW"/>
    <x v="1"/>
    <n v="10"/>
    <x v="5"/>
    <x v="2"/>
    <n v="1"/>
    <s v="Yes"/>
    <n v="0"/>
    <s v="NY"/>
    <s v="Hombre"/>
    <s v="Male"/>
    <x v="59"/>
    <s v="No"/>
    <s v="No"/>
    <x v="0"/>
    <n v="0"/>
    <x v="0"/>
    <x v="0"/>
    <s v="direct debit"/>
    <n v="53"/>
    <x v="1"/>
    <n v="53"/>
    <n v="500"/>
    <x v="1"/>
    <x v="12"/>
    <s v="2022/07/13"/>
    <d v="2022-07-13T00:00:00"/>
    <x v="1109"/>
    <s v="Bajo"/>
    <s v="Low"/>
    <n v="54.749259412729558"/>
    <x v="4"/>
    <s v="Teléfono"/>
    <s v="Phone"/>
    <b v="1"/>
    <s v="Yes"/>
    <s v="Cooking"/>
    <x v="1"/>
    <s v="Low"/>
    <n v="0.1"/>
    <x v="0"/>
    <x v="0"/>
  </r>
  <r>
    <s v="3898-ZSGA"/>
    <x v="1"/>
    <n v="24"/>
    <x v="0"/>
    <x v="12"/>
    <n v="1"/>
    <s v="Yes"/>
    <n v="0"/>
    <s v="TX"/>
    <s v="Hombre"/>
    <s v="Male"/>
    <x v="30"/>
    <s v="No"/>
    <s v="Yes"/>
    <x v="1"/>
    <n v="2"/>
    <x v="0"/>
    <x v="0"/>
    <s v="direct debit"/>
    <n v="24"/>
    <x v="1"/>
    <n v="24"/>
    <n v="584"/>
    <x v="3"/>
    <x v="7"/>
    <s v="2021-03-23"/>
    <d v="2021-03-23T00:00:00"/>
    <x v="21"/>
    <s v="Medio"/>
    <s v="Medium"/>
    <n v="24.170934561580498"/>
    <x v="6"/>
    <s v="Email"/>
    <s v="Email"/>
    <b v="0"/>
    <s v="No"/>
    <s v="Cooking"/>
    <x v="0"/>
    <s v="High"/>
    <n v="0.33333333333333331"/>
    <x v="0"/>
    <x v="1"/>
  </r>
  <r>
    <s v="9485-LDKN"/>
    <x v="0"/>
    <n v="2"/>
    <x v="0"/>
    <x v="9"/>
    <n v="1"/>
    <s v="Yes"/>
    <n v="0"/>
    <s v="ID"/>
    <s v="Female"/>
    <s v="Female"/>
    <x v="14"/>
    <s v="No"/>
    <s v="No"/>
    <x v="0"/>
    <n v="0"/>
    <x v="0"/>
    <x v="0"/>
    <s v="CREDIT CARD"/>
    <n v="19"/>
    <x v="0"/>
    <n v="19"/>
    <n v="41"/>
    <x v="0"/>
    <x v="0"/>
    <s v="2023/04/09"/>
    <d v="2023-04-09T00:00:00"/>
    <x v="1264"/>
    <s v="Alto"/>
    <s v="High"/>
    <n v="16.13472704704391"/>
    <x v="9"/>
    <s v="Email"/>
    <s v="Email"/>
    <b v="1"/>
    <s v="Yes"/>
    <s v="Cooking"/>
    <x v="0"/>
    <s v="Medium"/>
    <n v="2.5"/>
    <x v="0"/>
    <x v="0"/>
  </r>
  <r>
    <s v="8044-UXPB"/>
    <x v="0"/>
    <n v="73"/>
    <x v="1"/>
    <x v="13"/>
    <n v="1"/>
    <s v="Yes"/>
    <n v="0"/>
    <s v="NJ"/>
    <s v="Female"/>
    <s v="Female"/>
    <x v="15"/>
    <s v="No"/>
    <s v="No"/>
    <x v="0"/>
    <n v="0"/>
    <x v="1"/>
    <x v="2"/>
    <s v="CREDIT CARD"/>
    <n v="74"/>
    <x v="0"/>
    <n v="74"/>
    <n v="5392"/>
    <x v="0"/>
    <x v="0"/>
    <s v="2022-07-23"/>
    <d v="2022-07-23T00:00:00"/>
    <x v="735"/>
    <s v="Bajo"/>
    <s v="Low"/>
    <n v="64.280691733595859"/>
    <x v="5"/>
    <s v="Teléfono"/>
    <s v="Phone"/>
    <b v="0"/>
    <s v="No"/>
    <s v="Cooking"/>
    <x v="2"/>
    <s v="Medium"/>
    <n v="4.1095890410958902E-2"/>
    <x v="0"/>
    <x v="0"/>
  </r>
  <r>
    <s v="8187-ETUC"/>
    <x v="0"/>
    <n v="25"/>
    <x v="2"/>
    <x v="20"/>
    <n v="0"/>
    <s v="No"/>
    <n v="32"/>
    <s v="TX"/>
    <s v="Female"/>
    <s v="Female"/>
    <x v="20"/>
    <s v="Yes"/>
    <s v="No"/>
    <x v="0"/>
    <n v="0"/>
    <x v="0"/>
    <x v="0"/>
    <s v="direct debit"/>
    <n v="63"/>
    <x v="1"/>
    <n v="63"/>
    <n v="1584"/>
    <x v="0"/>
    <x v="0"/>
    <s v="2020/07/23"/>
    <d v="2020-07-23T00:00:00"/>
    <x v="402"/>
    <s v="Alto"/>
    <s v="High"/>
    <n v="66.407368843480654"/>
    <x v="0"/>
    <s v="Teléfono"/>
    <s v="Phone"/>
    <b v="0"/>
    <s v="No"/>
    <s v="Gaming"/>
    <x v="2"/>
    <s v="Low"/>
    <n v="0"/>
    <x v="2"/>
    <x v="2"/>
  </r>
  <r>
    <s v="5805-JAWC"/>
    <x v="0"/>
    <n v="49"/>
    <x v="1"/>
    <x v="9"/>
    <n v="1"/>
    <s v="Yes"/>
    <n v="0"/>
    <s v="NV"/>
    <s v="Hombre"/>
    <s v="Male"/>
    <x v="31"/>
    <s v="No"/>
    <s v="No"/>
    <x v="0"/>
    <n v="0"/>
    <x v="0"/>
    <x v="1"/>
    <s v="CREDIT CARD"/>
    <n v="14"/>
    <x v="0"/>
    <n v="14"/>
    <n v="688"/>
    <x v="0"/>
    <x v="0"/>
    <s v="2020/02/07"/>
    <d v="2020-02-07T00:00:00"/>
    <x v="448"/>
    <s v="Alto"/>
    <s v="High"/>
    <n v="16.021333715375949"/>
    <x v="9"/>
    <s v="SMS"/>
    <s v="SMS"/>
    <b v="1"/>
    <s v="Yes"/>
    <s v="Reading"/>
    <x v="0"/>
    <s v="Medium"/>
    <n v="0.10204081632653061"/>
    <x v="0"/>
    <x v="0"/>
  </r>
  <r>
    <s v="9076-TOUJ"/>
    <x v="0"/>
    <n v="57"/>
    <x v="2"/>
    <x v="3"/>
    <n v="1"/>
    <s v="Yes"/>
    <n v="0"/>
    <s v="ID"/>
    <s v="Hombre"/>
    <s v="Male"/>
    <x v="17"/>
    <s v="No"/>
    <s v="No"/>
    <x v="1"/>
    <n v="4"/>
    <x v="1"/>
    <x v="2"/>
    <s v="direct debit"/>
    <n v="43"/>
    <x v="1"/>
    <n v="43"/>
    <n v="2464"/>
    <x v="0"/>
    <x v="0"/>
    <s v="2021/01/31"/>
    <d v="2021-01-31T00:00:00"/>
    <x v="373"/>
    <s v="Alto"/>
    <s v="High"/>
    <n v="40.273258261411769"/>
    <x v="1"/>
    <s v="Email"/>
    <s v="Email"/>
    <b v="1"/>
    <s v="Yes"/>
    <s v="Cooking"/>
    <x v="1"/>
    <s v="High"/>
    <n v="0.17543859649122806"/>
    <x v="0"/>
    <x v="0"/>
  </r>
  <r>
    <s v="5072-BYXS"/>
    <x v="0"/>
    <n v="45"/>
    <x v="0"/>
    <x v="1"/>
    <n v="1"/>
    <s v="Yes"/>
    <n v="0"/>
    <s v="MI"/>
    <s v="Hombre"/>
    <s v="Male"/>
    <x v="46"/>
    <s v="No"/>
    <s v="No"/>
    <x v="0"/>
    <n v="0"/>
    <x v="1"/>
    <x v="2"/>
    <s v="direct debit"/>
    <n v="64"/>
    <x v="1"/>
    <n v="64"/>
    <n v="2869"/>
    <x v="0"/>
    <x v="0"/>
    <s v="2022/06/11"/>
    <d v="2022-06-11T00:00:00"/>
    <x v="438"/>
    <s v="Medio"/>
    <s v="Medium"/>
    <n v="72.199560711501874"/>
    <x v="0"/>
    <s v="Teléfono"/>
    <s v="Phone"/>
    <b v="1"/>
    <s v="Yes"/>
    <s v="Cooking"/>
    <x v="2"/>
    <s v="Low"/>
    <n v="0"/>
    <x v="0"/>
    <x v="0"/>
  </r>
  <r>
    <s v="1461-STWS"/>
    <x v="0"/>
    <n v="69"/>
    <x v="1"/>
    <x v="4"/>
    <n v="1"/>
    <s v="Yes"/>
    <n v="0"/>
    <s v="NC"/>
    <s v="Hombre"/>
    <s v="Male"/>
    <x v="21"/>
    <s v="No"/>
    <s v="No"/>
    <x v="0"/>
    <n v="0"/>
    <x v="1"/>
    <x v="1"/>
    <s v="CREDIT CARD"/>
    <n v="50"/>
    <x v="0"/>
    <n v="50"/>
    <n v="3426"/>
    <x v="0"/>
    <x v="0"/>
    <s v="2022-09-27"/>
    <d v="2022-09-27T00:00:00"/>
    <x v="541"/>
    <s v="Alto"/>
    <s v="High"/>
    <n v="55.910508402425641"/>
    <x v="5"/>
    <s v="Teléfono"/>
    <s v="Phone"/>
    <b v="0"/>
    <s v="No"/>
    <s v="Reading"/>
    <x v="1"/>
    <s v="Medium"/>
    <n v="4.3478260869565216E-2"/>
    <x v="0"/>
    <x v="0"/>
  </r>
  <r>
    <s v="4948-DKXY"/>
    <x v="0"/>
    <n v="11"/>
    <x v="1"/>
    <x v="0"/>
    <n v="0"/>
    <s v="No"/>
    <n v="0"/>
    <s v="RI"/>
    <s v="Female"/>
    <s v="Female"/>
    <x v="11"/>
    <s v="No"/>
    <s v="No"/>
    <x v="0"/>
    <n v="0"/>
    <x v="0"/>
    <x v="0"/>
    <s v="direct debit"/>
    <n v="8"/>
    <x v="1"/>
    <n v="8"/>
    <n v="89"/>
    <x v="0"/>
    <x v="0"/>
    <s v="2023/08/28"/>
    <d v="2023-08-28T00:00:00"/>
    <x v="1015"/>
    <s v="Medio"/>
    <s v="Medium"/>
    <n v="9.5728877995759127"/>
    <x v="10"/>
    <s v="SMS"/>
    <s v="SMS"/>
    <b v="0"/>
    <s v="No"/>
    <s v="Cooking"/>
    <x v="0"/>
    <s v="Medium"/>
    <n v="0.63636363636363635"/>
    <x v="0"/>
    <x v="0"/>
  </r>
  <r>
    <s v="4581-URTT"/>
    <x v="0"/>
    <n v="4"/>
    <x v="1"/>
    <x v="0"/>
    <n v="0"/>
    <s v="No"/>
    <n v="0"/>
    <s v="CO"/>
    <s v="Hombre"/>
    <s v="Male"/>
    <x v="3"/>
    <s v="No"/>
    <s v="No"/>
    <x v="1"/>
    <n v="3"/>
    <x v="0"/>
    <x v="0"/>
    <s v="CREDIT CARD"/>
    <n v="9"/>
    <x v="0"/>
    <n v="9"/>
    <n v="35"/>
    <x v="0"/>
    <x v="0"/>
    <s v="2020/02/18"/>
    <d v="2020-02-18T00:00:00"/>
    <x v="851"/>
    <s v="Medio"/>
    <s v="Medium"/>
    <n v="9.1475510091258165"/>
    <x v="4"/>
    <s v="SMS"/>
    <s v="SMS"/>
    <b v="0"/>
    <s v="No"/>
    <s v="Gaming"/>
    <x v="0"/>
    <s v="Low"/>
    <n v="0.25"/>
    <x v="0"/>
    <x v="0"/>
  </r>
  <r>
    <s v="1029-HGSO"/>
    <x v="1"/>
    <n v="1"/>
    <x v="2"/>
    <x v="19"/>
    <n v="1"/>
    <s v="Yes"/>
    <n v="0"/>
    <s v="AK"/>
    <s v="Female"/>
    <s v="Female"/>
    <x v="24"/>
    <s v="No"/>
    <s v="No"/>
    <x v="0"/>
    <n v="0"/>
    <x v="0"/>
    <x v="0"/>
    <s v="direct debit"/>
    <n v="26"/>
    <x v="1"/>
    <n v="26"/>
    <n v="26"/>
    <x v="1"/>
    <x v="10"/>
    <s v="2020/05/22"/>
    <d v="2020-05-22T00:00:00"/>
    <x v="300"/>
    <s v="Alto"/>
    <s v="High"/>
    <n v="23.330369241087961"/>
    <x v="6"/>
    <s v="SMS"/>
    <s v="SMS"/>
    <b v="1"/>
    <s v="Yes"/>
    <s v="Cooking"/>
    <x v="0"/>
    <s v="High"/>
    <n v="8"/>
    <x v="2"/>
    <x v="0"/>
  </r>
  <r>
    <s v="7806-AIAD"/>
    <x v="0"/>
    <n v="68"/>
    <x v="1"/>
    <x v="5"/>
    <n v="1"/>
    <s v="Yes"/>
    <n v="0"/>
    <s v="UT"/>
    <s v="Female"/>
    <s v="Female"/>
    <x v="11"/>
    <s v="No"/>
    <s v="No"/>
    <x v="0"/>
    <n v="0"/>
    <x v="1"/>
    <x v="1"/>
    <s v="direct debit"/>
    <n v="25"/>
    <x v="1"/>
    <n v="25"/>
    <n v="1716"/>
    <x v="0"/>
    <x v="0"/>
    <s v="2020/04/01"/>
    <d v="2020-04-01T00:00:00"/>
    <x v="76"/>
    <s v="Medio"/>
    <s v="Medium"/>
    <n v="29.444945437531651"/>
    <x v="3"/>
    <s v="Email"/>
    <s v="Email"/>
    <b v="1"/>
    <s v="Yes"/>
    <s v="Running"/>
    <x v="0"/>
    <s v="Medium"/>
    <n v="8.8235294117647065E-2"/>
    <x v="0"/>
    <x v="0"/>
  </r>
  <r>
    <s v="7013-MIFW"/>
    <x v="1"/>
    <n v="20"/>
    <x v="0"/>
    <x v="9"/>
    <n v="1"/>
    <s v="Yes"/>
    <n v="0"/>
    <s v="WI"/>
    <s v="Female"/>
    <s v="Female"/>
    <x v="4"/>
    <s v="No"/>
    <s v="No"/>
    <x v="0"/>
    <n v="0"/>
    <x v="0"/>
    <x v="0"/>
    <s v="direct debit"/>
    <n v="13"/>
    <x v="1"/>
    <n v="13"/>
    <n v="258"/>
    <x v="5"/>
    <x v="4"/>
    <s v="2020-04-06"/>
    <d v="2020-04-06T00:00:00"/>
    <x v="443"/>
    <s v="Bajo"/>
    <s v="Low"/>
    <n v="14.59717090657478"/>
    <x v="4"/>
    <s v="Email"/>
    <s v="Email"/>
    <b v="0"/>
    <s v="No"/>
    <s v="Running"/>
    <x v="0"/>
    <s v="Low"/>
    <n v="0.05"/>
    <x v="0"/>
    <x v="0"/>
  </r>
  <r>
    <s v="0815-COLE"/>
    <x v="0"/>
    <n v="69"/>
    <x v="1"/>
    <x v="12"/>
    <n v="1"/>
    <s v="Yes"/>
    <n v="0"/>
    <s v="FL"/>
    <s v="Hombre"/>
    <s v="Male"/>
    <x v="18"/>
    <s v="No"/>
    <s v="No"/>
    <x v="0"/>
    <n v="0"/>
    <x v="1"/>
    <x v="2"/>
    <s v="CREDIT CARD"/>
    <n v="19"/>
    <x v="0"/>
    <n v="19"/>
    <n v="1302"/>
    <x v="0"/>
    <x v="0"/>
    <s v="2021/02/26"/>
    <d v="2021-02-26T00:00:00"/>
    <x v="439"/>
    <s v="Bajo"/>
    <s v="Low"/>
    <n v="22.30240253459883"/>
    <x v="2"/>
    <s v="Teléfono"/>
    <s v="Phone"/>
    <b v="0"/>
    <s v="No"/>
    <s v="Running"/>
    <x v="0"/>
    <s v="Medium"/>
    <n v="5.7971014492753624E-2"/>
    <x v="0"/>
    <x v="0"/>
  </r>
  <r>
    <s v="4315-OTHE"/>
    <x v="1"/>
    <n v="8"/>
    <x v="0"/>
    <x v="3"/>
    <n v="1"/>
    <s v="Yes"/>
    <n v="0"/>
    <s v="NY"/>
    <s v="Hombre"/>
    <s v="Male"/>
    <x v="46"/>
    <s v="No"/>
    <s v="No"/>
    <x v="1"/>
    <n v="2"/>
    <x v="0"/>
    <x v="0"/>
    <s v="direct debit"/>
    <n v="36"/>
    <x v="1"/>
    <n v="36"/>
    <n v="282"/>
    <x v="4"/>
    <x v="14"/>
    <s v="2021/09/21"/>
    <d v="2021-09-21T00:00:00"/>
    <x v="566"/>
    <s v="Alto"/>
    <s v="High"/>
    <n v="37.826286286264512"/>
    <x v="9"/>
    <s v="SMS"/>
    <s v="SMS"/>
    <b v="1"/>
    <s v="Yes"/>
    <s v="Running"/>
    <x v="1"/>
    <s v="Medium"/>
    <n v="0.625"/>
    <x v="0"/>
    <x v="0"/>
  </r>
  <r>
    <s v="1794-BFUL"/>
    <x v="0"/>
    <n v="51"/>
    <x v="1"/>
    <x v="13"/>
    <n v="1"/>
    <s v="Yes"/>
    <n v="0"/>
    <s v="KY"/>
    <s v="Female"/>
    <s v="Female"/>
    <x v="47"/>
    <s v="Yes"/>
    <s v="No"/>
    <x v="0"/>
    <n v="0"/>
    <x v="0"/>
    <x v="0"/>
    <s v="direct debit"/>
    <n v="25"/>
    <x v="1"/>
    <n v="25"/>
    <n v="1271"/>
    <x v="0"/>
    <x v="0"/>
    <s v="2020/10/30"/>
    <d v="2020-10-30T00:00:00"/>
    <x v="656"/>
    <s v="Alto"/>
    <s v="High"/>
    <n v="25.577404829421571"/>
    <x v="6"/>
    <s v="SMS"/>
    <s v="SMS"/>
    <b v="0"/>
    <s v="No"/>
    <s v="Cooking"/>
    <x v="0"/>
    <s v="High"/>
    <n v="0.15686274509803921"/>
    <x v="0"/>
    <x v="2"/>
  </r>
  <r>
    <s v="2313-EPKJ"/>
    <x v="0"/>
    <n v="72"/>
    <x v="1"/>
    <x v="4"/>
    <n v="1"/>
    <s v="Yes"/>
    <n v="0"/>
    <s v="HI"/>
    <s v="Hombre"/>
    <s v="Male"/>
    <x v="66"/>
    <s v="No"/>
    <s v="Yes"/>
    <x v="0"/>
    <n v="0"/>
    <x v="0"/>
    <x v="2"/>
    <s v="CREDIT CARD"/>
    <n v="40"/>
    <x v="0"/>
    <n v="40"/>
    <n v="2883"/>
    <x v="0"/>
    <x v="0"/>
    <s v="2022/03/19"/>
    <d v="2022-03-19T00:00:00"/>
    <x v="183"/>
    <s v="Medio"/>
    <s v="Medium"/>
    <n v="46.661276386833293"/>
    <x v="5"/>
    <s v="SMS"/>
    <s v="SMS"/>
    <b v="0"/>
    <s v="No"/>
    <s v="Running"/>
    <x v="1"/>
    <s v="Medium"/>
    <n v="4.1666666666666664E-2"/>
    <x v="0"/>
    <x v="1"/>
  </r>
  <r>
    <s v="2645-BTAL"/>
    <x v="1"/>
    <n v="3"/>
    <x v="1"/>
    <x v="7"/>
    <n v="1"/>
    <s v="Yes"/>
    <n v="0"/>
    <s v="NY"/>
    <s v="Hombre"/>
    <s v="Male"/>
    <x v="29"/>
    <s v="No"/>
    <s v="Yes"/>
    <x v="0"/>
    <n v="0"/>
    <x v="1"/>
    <x v="0"/>
    <s v="direct debit"/>
    <n v="50"/>
    <x v="1"/>
    <n v="50"/>
    <n v="140"/>
    <x v="3"/>
    <x v="7"/>
    <s v="2021-05-14"/>
    <d v="2021-05-14T00:00:00"/>
    <x v="1379"/>
    <s v="Alto"/>
    <s v="High"/>
    <n v="58.597380934461697"/>
    <x v="5"/>
    <s v="SMS"/>
    <s v="SMS"/>
    <b v="1"/>
    <s v="Yes"/>
    <s v="Reading"/>
    <x v="1"/>
    <s v="Medium"/>
    <n v="1"/>
    <x v="0"/>
    <x v="1"/>
  </r>
  <r>
    <s v="8314-DVLG"/>
    <x v="0"/>
    <n v="44"/>
    <x v="1"/>
    <x v="1"/>
    <n v="1"/>
    <s v="Yes"/>
    <n v="0"/>
    <s v="SC"/>
    <s v="Hombre"/>
    <s v="Male"/>
    <x v="51"/>
    <s v="No"/>
    <s v="No"/>
    <x v="0"/>
    <n v="0"/>
    <x v="0"/>
    <x v="0"/>
    <s v="direct debit"/>
    <n v="41"/>
    <x v="1"/>
    <n v="41"/>
    <n v="1785"/>
    <x v="0"/>
    <x v="0"/>
    <s v="2023-05-05"/>
    <d v="2023-05-05T00:00:00"/>
    <x v="918"/>
    <s v="Bajo"/>
    <s v="Low"/>
    <n v="39.374127432739748"/>
    <x v="8"/>
    <s v="Email"/>
    <s v="Email"/>
    <b v="1"/>
    <s v="Yes"/>
    <s v="Reading"/>
    <x v="1"/>
    <s v="High"/>
    <n v="0.20454545454545456"/>
    <x v="0"/>
    <x v="0"/>
  </r>
  <r>
    <s v="6533-HFKY"/>
    <x v="0"/>
    <n v="62"/>
    <x v="1"/>
    <x v="0"/>
    <n v="0"/>
    <s v="No"/>
    <n v="0"/>
    <s v="HI"/>
    <s v="Hombre"/>
    <s v="Male"/>
    <x v="8"/>
    <s v="Yes"/>
    <s v="No"/>
    <x v="1"/>
    <n v="3"/>
    <x v="0"/>
    <x v="2"/>
    <s v="CREDIT CARD"/>
    <n v="11"/>
    <x v="0"/>
    <n v="11"/>
    <n v="655"/>
    <x v="0"/>
    <x v="0"/>
    <s v="2022-01-13"/>
    <d v="2022-01-13T00:00:00"/>
    <x v="218"/>
    <s v="Medio"/>
    <s v="Medium"/>
    <n v="11.740716576983599"/>
    <x v="4"/>
    <s v="SMS"/>
    <s v="SMS"/>
    <b v="1"/>
    <s v="Yes"/>
    <s v="Gaming"/>
    <x v="0"/>
    <s v="Low"/>
    <n v="1.6129032258064516E-2"/>
    <x v="0"/>
    <x v="2"/>
  </r>
  <r>
    <s v="4649-OJQT"/>
    <x v="0"/>
    <n v="69"/>
    <x v="1"/>
    <x v="4"/>
    <n v="1"/>
    <s v="Yes"/>
    <n v="0"/>
    <s v="OK"/>
    <s v="Female"/>
    <s v="Female"/>
    <x v="58"/>
    <s v="No"/>
    <s v="No"/>
    <x v="0"/>
    <n v="0"/>
    <x v="1"/>
    <x v="2"/>
    <s v="CREDIT CARD"/>
    <n v="51"/>
    <x v="0"/>
    <n v="51"/>
    <n v="3526"/>
    <x v="0"/>
    <x v="0"/>
    <s v="2021-06-03"/>
    <d v="2021-06-03T00:00:00"/>
    <x v="1399"/>
    <s v="Bajo"/>
    <s v="Low"/>
    <n v="59.745434381353341"/>
    <x v="6"/>
    <s v="SMS"/>
    <s v="SMS"/>
    <b v="0"/>
    <s v="No"/>
    <s v="Cooking"/>
    <x v="1"/>
    <s v="High"/>
    <n v="0.11594202898550725"/>
    <x v="0"/>
    <x v="0"/>
  </r>
  <r>
    <s v="8914-ITGG"/>
    <x v="0"/>
    <n v="73"/>
    <x v="0"/>
    <x v="19"/>
    <n v="0"/>
    <s v="No"/>
    <n v="79"/>
    <s v="NC"/>
    <s v="Hombre"/>
    <s v="Male"/>
    <x v="28"/>
    <s v="No"/>
    <s v="No"/>
    <x v="0"/>
    <n v="0"/>
    <x v="1"/>
    <x v="2"/>
    <s v="direct debit"/>
    <n v="42"/>
    <x v="1"/>
    <n v="42"/>
    <n v="3026"/>
    <x v="0"/>
    <x v="0"/>
    <s v="2023/04/23"/>
    <d v="2023-04-23T00:00:00"/>
    <x v="317"/>
    <s v="Bajo"/>
    <s v="Low"/>
    <n v="41.441667455576201"/>
    <x v="0"/>
    <s v="SMS"/>
    <s v="SMS"/>
    <b v="1"/>
    <s v="Yes"/>
    <s v="Gaming"/>
    <x v="1"/>
    <s v="Low"/>
    <n v="0"/>
    <x v="2"/>
    <x v="0"/>
  </r>
  <r>
    <s v="2202-ZURT"/>
    <x v="0"/>
    <n v="59"/>
    <x v="1"/>
    <x v="1"/>
    <n v="1"/>
    <s v="Yes"/>
    <n v="0"/>
    <s v="ID"/>
    <s v="Hombre"/>
    <s v="Male"/>
    <x v="5"/>
    <s v="No"/>
    <s v="No"/>
    <x v="1"/>
    <n v="2"/>
    <x v="1"/>
    <x v="2"/>
    <s v="CREDIT CARD"/>
    <n v="28"/>
    <x v="0"/>
    <n v="28"/>
    <n v="1627"/>
    <x v="0"/>
    <x v="0"/>
    <s v="2020-10-03"/>
    <d v="2020-10-03T00:00:00"/>
    <x v="261"/>
    <s v="Medio"/>
    <s v="Medium"/>
    <n v="31.931388598487452"/>
    <x v="7"/>
    <s v="Teléfono"/>
    <s v="Phone"/>
    <b v="0"/>
    <s v="No"/>
    <s v="Reading"/>
    <x v="1"/>
    <s v="Low"/>
    <n v="3.3898305084745763E-2"/>
    <x v="0"/>
    <x v="0"/>
  </r>
  <r>
    <s v="8161-PLGM"/>
    <x v="1"/>
    <n v="1"/>
    <x v="2"/>
    <x v="7"/>
    <n v="1"/>
    <s v="Yes"/>
    <n v="0"/>
    <s v="KS"/>
    <s v="Hombre"/>
    <s v="Male"/>
    <x v="10"/>
    <s v="No"/>
    <s v="No"/>
    <x v="0"/>
    <n v="0"/>
    <x v="0"/>
    <x v="0"/>
    <s v="direct debit"/>
    <n v="34"/>
    <x v="1"/>
    <n v="34"/>
    <n v="34"/>
    <x v="1"/>
    <x v="8"/>
    <s v="2021/01/24"/>
    <d v="2021-01-24T00:00:00"/>
    <x v="1238"/>
    <s v="Bajo"/>
    <s v="Low"/>
    <n v="36.82371845004559"/>
    <x v="7"/>
    <s v="Teléfono"/>
    <s v="Phone"/>
    <b v="1"/>
    <s v="Yes"/>
    <s v="Running"/>
    <x v="1"/>
    <s v="Low"/>
    <n v="2"/>
    <x v="0"/>
    <x v="0"/>
  </r>
  <r>
    <s v="0882-ZCSU"/>
    <x v="0"/>
    <n v="1"/>
    <x v="1"/>
    <x v="6"/>
    <n v="0"/>
    <s v="No"/>
    <n v="5"/>
    <s v="AZ"/>
    <s v="Female"/>
    <s v="Female"/>
    <x v="50"/>
    <s v="Yes"/>
    <s v="No"/>
    <x v="0"/>
    <n v="0"/>
    <x v="0"/>
    <x v="0"/>
    <s v="direct debit"/>
    <n v="24"/>
    <x v="1"/>
    <n v="24"/>
    <n v="24"/>
    <x v="0"/>
    <x v="0"/>
    <s v="2020-09-21"/>
    <d v="2020-09-21T00:00:00"/>
    <x v="379"/>
    <s v="Bajo"/>
    <s v="Low"/>
    <n v="24.181208630019"/>
    <x v="10"/>
    <s v="SMS"/>
    <s v="SMS"/>
    <b v="0"/>
    <s v="No"/>
    <s v="Reading"/>
    <x v="0"/>
    <s v="Medium"/>
    <n v="7"/>
    <x v="0"/>
    <x v="2"/>
  </r>
  <r>
    <s v="4436-DJML"/>
    <x v="0"/>
    <n v="72"/>
    <x v="1"/>
    <x v="9"/>
    <n v="1"/>
    <s v="Yes"/>
    <n v="0"/>
    <s v="DE"/>
    <s v="Female"/>
    <s v="Female"/>
    <x v="54"/>
    <s v="No"/>
    <s v="Yes"/>
    <x v="0"/>
    <n v="0"/>
    <x v="1"/>
    <x v="1"/>
    <s v="CREDIT CARD"/>
    <n v="37"/>
    <x v="0"/>
    <n v="37"/>
    <n v="2690"/>
    <x v="0"/>
    <x v="0"/>
    <s v="2022/05/18"/>
    <d v="2022-05-18T00:00:00"/>
    <x v="240"/>
    <s v="Bajo"/>
    <s v="Low"/>
    <n v="41.321185684093777"/>
    <x v="8"/>
    <s v="SMS"/>
    <s v="SMS"/>
    <b v="1"/>
    <s v="Yes"/>
    <s v="Cooking"/>
    <x v="1"/>
    <s v="High"/>
    <n v="0.125"/>
    <x v="0"/>
    <x v="1"/>
  </r>
  <r>
    <s v="1218-ANZM"/>
    <x v="0"/>
    <n v="11"/>
    <x v="1"/>
    <x v="1"/>
    <n v="0"/>
    <s v="No"/>
    <n v="56"/>
    <s v="VA"/>
    <s v="Female"/>
    <s v="Female"/>
    <x v="36"/>
    <s v="No"/>
    <s v="No"/>
    <x v="1"/>
    <n v="2"/>
    <x v="0"/>
    <x v="1"/>
    <s v="CREDIT CARD"/>
    <n v="14"/>
    <x v="0"/>
    <n v="14"/>
    <n v="160"/>
    <x v="0"/>
    <x v="0"/>
    <s v="2023/09/11"/>
    <d v="2023-09-11T00:00:00"/>
    <x v="1342"/>
    <s v="Alto"/>
    <s v="High"/>
    <n v="13.38546712274071"/>
    <x v="4"/>
    <s v="Teléfono"/>
    <s v="Phone"/>
    <b v="1"/>
    <s v="Yes"/>
    <s v="Cooking"/>
    <x v="0"/>
    <s v="Low"/>
    <n v="9.0909090909090912E-2"/>
    <x v="0"/>
    <x v="0"/>
  </r>
  <r>
    <s v="8563-QJAJ"/>
    <x v="0"/>
    <n v="4"/>
    <x v="1"/>
    <x v="9"/>
    <n v="1"/>
    <s v="Yes"/>
    <n v="0"/>
    <s v="MO"/>
    <s v="Hombre"/>
    <s v="Male"/>
    <x v="10"/>
    <s v="No"/>
    <s v="No"/>
    <x v="0"/>
    <n v="0"/>
    <x v="0"/>
    <x v="0"/>
    <s v="PAPER CHECK"/>
    <n v="20"/>
    <x v="3"/>
    <n v="20"/>
    <n v="86"/>
    <x v="0"/>
    <x v="0"/>
    <s v="2022/08/14"/>
    <d v="2022-08-14T00:00:00"/>
    <x v="325"/>
    <s v="Bajo"/>
    <s v="Low"/>
    <n v="19.797518230418049"/>
    <x v="1"/>
    <s v="Email"/>
    <s v="Email"/>
    <b v="0"/>
    <s v="No"/>
    <s v="Reading"/>
    <x v="0"/>
    <s v="High"/>
    <n v="2.5"/>
    <x v="0"/>
    <x v="0"/>
  </r>
  <r>
    <s v="1128-YZJX"/>
    <x v="0"/>
    <n v="50"/>
    <x v="0"/>
    <x v="9"/>
    <n v="0"/>
    <s v="No"/>
    <n v="6"/>
    <s v="VT"/>
    <s v="Hombre"/>
    <s v="Male"/>
    <x v="42"/>
    <s v="No"/>
    <s v="No"/>
    <x v="0"/>
    <n v="0"/>
    <x v="0"/>
    <x v="0"/>
    <s v="direct debit"/>
    <n v="39"/>
    <x v="1"/>
    <n v="39"/>
    <n v="1977"/>
    <x v="0"/>
    <x v="0"/>
    <s v="2023-05-05"/>
    <d v="2023-05-05T00:00:00"/>
    <x v="924"/>
    <s v="Medio"/>
    <s v="Medium"/>
    <n v="38.629449379173479"/>
    <x v="0"/>
    <s v="Email"/>
    <s v="Email"/>
    <b v="0"/>
    <s v="No"/>
    <s v="Gaming"/>
    <x v="1"/>
    <s v="Low"/>
    <n v="0"/>
    <x v="0"/>
    <x v="0"/>
  </r>
  <r>
    <s v="2071-ZGIR"/>
    <x v="1"/>
    <n v="2"/>
    <x v="2"/>
    <x v="17"/>
    <n v="1"/>
    <s v="Yes"/>
    <n v="0"/>
    <s v="VA"/>
    <s v="Hombre"/>
    <s v="Male"/>
    <x v="8"/>
    <s v="Yes"/>
    <s v="No"/>
    <x v="0"/>
    <n v="0"/>
    <x v="1"/>
    <x v="0"/>
    <s v="direct debit"/>
    <n v="20"/>
    <x v="1"/>
    <n v="20"/>
    <n v="37"/>
    <x v="2"/>
    <x v="19"/>
    <s v="2022/06/03"/>
    <d v="2022-06-03T00:00:00"/>
    <x v="227"/>
    <s v="Alto"/>
    <s v="High"/>
    <n v="17.604297311389111"/>
    <x v="7"/>
    <s v="Teléfono"/>
    <s v="Phone"/>
    <b v="0"/>
    <s v="No"/>
    <s v="Running"/>
    <x v="0"/>
    <s v="Low"/>
    <n v="1"/>
    <x v="2"/>
    <x v="2"/>
  </r>
  <r>
    <s v="5083-GHZQ"/>
    <x v="0"/>
    <n v="10"/>
    <x v="1"/>
    <x v="5"/>
    <n v="0"/>
    <s v="No"/>
    <n v="27"/>
    <s v="AL"/>
    <s v="Hombre"/>
    <s v="Male"/>
    <x v="45"/>
    <s v="No"/>
    <s v="No"/>
    <x v="0"/>
    <n v="0"/>
    <x v="0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unning"/>
    <x v="1"/>
    <s v="High"/>
    <n v="0.8"/>
    <x v="0"/>
    <x v="0"/>
  </r>
  <r>
    <s v="8613-QCML"/>
    <x v="0"/>
    <n v="29"/>
    <x v="1"/>
    <x v="1"/>
    <n v="1"/>
    <s v="Yes"/>
    <n v="0"/>
    <s v="MA"/>
    <s v="Hombre"/>
    <s v="Male"/>
    <x v="65"/>
    <s v="No"/>
    <s v="Yes"/>
    <x v="0"/>
    <n v="0"/>
    <x v="1"/>
    <x v="2"/>
    <s v="direct debit"/>
    <n v="27"/>
    <x v="1"/>
    <n v="27"/>
    <n v="799"/>
    <x v="0"/>
    <x v="0"/>
    <s v="2020-05-30"/>
    <d v="2020-05-30T00:00:00"/>
    <x v="1258"/>
    <s v="Alto"/>
    <s v="High"/>
    <n v="30.0653621016796"/>
    <x v="0"/>
    <s v="Teléfono"/>
    <s v="Phone"/>
    <b v="1"/>
    <s v="Yes"/>
    <s v="Gaming"/>
    <x v="1"/>
    <s v="Low"/>
    <n v="0"/>
    <x v="0"/>
    <x v="1"/>
  </r>
  <r>
    <s v="0272-LOFL"/>
    <x v="0"/>
    <n v="48"/>
    <x v="1"/>
    <x v="4"/>
    <n v="1"/>
    <s v="Yes"/>
    <n v="0"/>
    <s v="MS"/>
    <s v="Female"/>
    <s v="Female"/>
    <x v="24"/>
    <s v="No"/>
    <s v="No"/>
    <x v="0"/>
    <n v="0"/>
    <x v="1"/>
    <x v="0"/>
    <s v="CREDIT CARD"/>
    <n v="65"/>
    <x v="0"/>
    <n v="65"/>
    <n v="3162"/>
    <x v="0"/>
    <x v="0"/>
    <s v="2021/10/19"/>
    <d v="2021-10-19T00:00:00"/>
    <x v="383"/>
    <s v="Bajo"/>
    <s v="Low"/>
    <n v="64.963823182292103"/>
    <x v="9"/>
    <s v="Teléfono"/>
    <s v="Phone"/>
    <b v="1"/>
    <s v="Yes"/>
    <s v="Cooking"/>
    <x v="2"/>
    <s v="Medium"/>
    <n v="0.10416666666666667"/>
    <x v="0"/>
    <x v="0"/>
  </r>
  <r>
    <s v="2090-LCCO"/>
    <x v="1"/>
    <n v="5"/>
    <x v="1"/>
    <x v="7"/>
    <n v="1"/>
    <s v="Yes"/>
    <n v="0"/>
    <s v="ME"/>
    <s v="Female"/>
    <s v="Female"/>
    <x v="65"/>
    <s v="No"/>
    <s v="Yes"/>
    <x v="0"/>
    <n v="0"/>
    <x v="0"/>
    <x v="0"/>
    <s v="direct debit"/>
    <n v="15"/>
    <x v="1"/>
    <n v="15"/>
    <n v="71"/>
    <x v="2"/>
    <x v="19"/>
    <s v="2023-02-05"/>
    <d v="2023-02-05T00:00:00"/>
    <x v="620"/>
    <s v="Alto"/>
    <s v="High"/>
    <n v="16.376959212644088"/>
    <x v="7"/>
    <s v="Teléfono"/>
    <s v="Phone"/>
    <b v="0"/>
    <s v="No"/>
    <s v="Cooking"/>
    <x v="0"/>
    <s v="Low"/>
    <n v="0.4"/>
    <x v="0"/>
    <x v="1"/>
  </r>
  <r>
    <s v="4058-REIE"/>
    <x v="1"/>
    <n v="20"/>
    <x v="3"/>
    <x v="9"/>
    <n v="1"/>
    <s v="Yes"/>
    <n v="0"/>
    <s v="MS"/>
    <s v="Female"/>
    <s v="Female"/>
    <x v="66"/>
    <s v="No"/>
    <s v="Yes"/>
    <x v="0"/>
    <n v="0"/>
    <x v="0"/>
    <x v="0"/>
    <s v="direct debit"/>
    <n v="18"/>
    <x v="1"/>
    <n v="18"/>
    <n v="370"/>
    <x v="1"/>
    <x v="8"/>
    <s v="2022/06/26"/>
    <d v="2022-06-26T00:00:00"/>
    <x v="1396"/>
    <s v="Alto"/>
    <s v="High"/>
    <n v="16.888634101418429"/>
    <x v="0"/>
    <s v="SMS"/>
    <s v="SMS"/>
    <b v="0"/>
    <s v="No"/>
    <s v="Reading"/>
    <x v="0"/>
    <s v="Low"/>
    <n v="0"/>
    <x v="0"/>
    <x v="1"/>
  </r>
  <r>
    <s v="0730-HCOL"/>
    <x v="0"/>
    <n v="13"/>
    <x v="1"/>
    <x v="2"/>
    <n v="1"/>
    <s v="Yes"/>
    <n v="0"/>
    <s v="AK"/>
    <s v="Female"/>
    <s v="Female"/>
    <x v="6"/>
    <s v="No"/>
    <s v="Yes"/>
    <x v="0"/>
    <n v="0"/>
    <x v="0"/>
    <x v="0"/>
    <s v="direct debit"/>
    <n v="28"/>
    <x v="1"/>
    <n v="28"/>
    <n v="356"/>
    <x v="0"/>
    <x v="0"/>
    <s v="2022/02/07"/>
    <d v="2022-02-07T00:00:00"/>
    <x v="644"/>
    <s v="Alto"/>
    <s v="High"/>
    <n v="24.50649362131178"/>
    <x v="7"/>
    <s v="SMS"/>
    <s v="SMS"/>
    <b v="0"/>
    <s v="No"/>
    <s v="Running"/>
    <x v="0"/>
    <s v="Low"/>
    <n v="0.15384615384615385"/>
    <x v="0"/>
    <x v="0"/>
  </r>
  <r>
    <s v="0794-ADSL"/>
    <x v="1"/>
    <n v="10"/>
    <x v="5"/>
    <x v="5"/>
    <n v="1"/>
    <s v="Yes"/>
    <n v="0"/>
    <s v="IN"/>
    <s v="Hombre"/>
    <s v="Male"/>
    <x v="3"/>
    <s v="No"/>
    <s v="No"/>
    <x v="0"/>
    <n v="0"/>
    <x v="0"/>
    <x v="0"/>
    <s v="CREDIT CARD"/>
    <n v="25"/>
    <x v="0"/>
    <n v="25"/>
    <n v="244"/>
    <x v="5"/>
    <x v="4"/>
    <s v="2022/03/15"/>
    <d v="2022-03-15T00:00:00"/>
    <x v="1349"/>
    <s v="Bajo"/>
    <s v="Low"/>
    <n v="22.68311704500233"/>
    <x v="2"/>
    <s v="Teléfono"/>
    <s v="Phone"/>
    <b v="0"/>
    <s v="No"/>
    <s v="Running"/>
    <x v="0"/>
    <s v="Medium"/>
    <n v="0.4"/>
    <x v="0"/>
    <x v="0"/>
  </r>
  <r>
    <s v="7783-AHRI"/>
    <x v="0"/>
    <n v="71"/>
    <x v="0"/>
    <x v="5"/>
    <n v="1"/>
    <s v="Yes"/>
    <n v="0"/>
    <s v="NH"/>
    <s v="Hombre"/>
    <s v="Male"/>
    <x v="23"/>
    <s v="No"/>
    <s v="No"/>
    <x v="0"/>
    <n v="0"/>
    <x v="1"/>
    <x v="2"/>
    <s v="CREDIT CARD"/>
    <n v="56"/>
    <x v="0"/>
    <n v="56"/>
    <n v="3977"/>
    <x v="0"/>
    <x v="0"/>
    <s v="2023/04/07"/>
    <d v="2023-04-07T00:00:00"/>
    <x v="320"/>
    <s v="Alto"/>
    <s v="High"/>
    <n v="55.300337480873708"/>
    <x v="5"/>
    <s v="SMS"/>
    <s v="SMS"/>
    <b v="1"/>
    <s v="Yes"/>
    <s v="Cooking"/>
    <x v="1"/>
    <s v="Medium"/>
    <n v="4.2253521126760563E-2"/>
    <x v="0"/>
    <x v="0"/>
  </r>
  <r>
    <s v="9961-JNUE"/>
    <x v="1"/>
    <n v="38"/>
    <x v="5"/>
    <x v="5"/>
    <n v="0"/>
    <s v="No"/>
    <n v="20"/>
    <s v="RI"/>
    <s v="Hombre"/>
    <s v="Male"/>
    <x v="14"/>
    <s v="No"/>
    <s v="No"/>
    <x v="0"/>
    <n v="0"/>
    <x v="0"/>
    <x v="0"/>
    <s v="direct debit"/>
    <n v="46"/>
    <x v="1"/>
    <n v="46"/>
    <n v="1736"/>
    <x v="1"/>
    <x v="12"/>
    <s v="2023/06/13"/>
    <d v="2023-06-13T00:00:00"/>
    <x v="33"/>
    <s v="Alto"/>
    <s v="High"/>
    <n v="38.636414270709643"/>
    <x v="4"/>
    <s v="Email"/>
    <s v="Email"/>
    <b v="0"/>
    <s v="No"/>
    <s v="Running"/>
    <x v="1"/>
    <s v="Low"/>
    <n v="2.6315789473684209E-2"/>
    <x v="0"/>
    <x v="0"/>
  </r>
  <r>
    <s v="5284-ODAL"/>
    <x v="0"/>
    <n v="45"/>
    <x v="1"/>
    <x v="4"/>
    <n v="1"/>
    <s v="Yes"/>
    <n v="0"/>
    <s v="WV"/>
    <s v="Female"/>
    <s v="Female"/>
    <x v="61"/>
    <s v="No"/>
    <s v="Yes"/>
    <x v="0"/>
    <n v="0"/>
    <x v="0"/>
    <x v="2"/>
    <s v="direct debit"/>
    <n v="49"/>
    <x v="1"/>
    <n v="49"/>
    <n v="2195"/>
    <x v="0"/>
    <x v="0"/>
    <s v="2022-08-10"/>
    <d v="2022-08-10T00:00:00"/>
    <x v="521"/>
    <s v="Bajo"/>
    <s v="Low"/>
    <n v="43.931981772964697"/>
    <x v="3"/>
    <s v="Teléfono"/>
    <s v="Phone"/>
    <b v="1"/>
    <s v="Yes"/>
    <s v="Cooking"/>
    <x v="1"/>
    <s v="Medium"/>
    <n v="0.13333333333333333"/>
    <x v="0"/>
    <x v="1"/>
  </r>
  <r>
    <s v="7905-WITA"/>
    <x v="1"/>
    <n v="5"/>
    <x v="1"/>
    <x v="5"/>
    <n v="0"/>
    <s v="No"/>
    <n v="5"/>
    <s v="OK"/>
    <s v="Female"/>
    <s v="Female"/>
    <x v="44"/>
    <s v="No"/>
    <s v="Yes"/>
    <x v="0"/>
    <n v="0"/>
    <x v="0"/>
    <x v="0"/>
    <s v="direct debit"/>
    <n v="33"/>
    <x v="1"/>
    <n v="33"/>
    <n v="152"/>
    <x v="1"/>
    <x v="8"/>
    <s v="2022-11-08"/>
    <d v="2022-11-08T00:00:00"/>
    <x v="1204"/>
    <s v="Bajo"/>
    <s v="Low"/>
    <n v="35.369266542758361"/>
    <x v="7"/>
    <s v="SMS"/>
    <s v="SMS"/>
    <b v="0"/>
    <s v="No"/>
    <s v="Cooking"/>
    <x v="1"/>
    <s v="Low"/>
    <n v="0.4"/>
    <x v="0"/>
    <x v="1"/>
  </r>
  <r>
    <s v="3855-PVAX"/>
    <x v="0"/>
    <n v="2"/>
    <x v="1"/>
    <x v="2"/>
    <n v="1"/>
    <s v="Yes"/>
    <n v="0"/>
    <s v="WY"/>
    <s v="Female"/>
    <s v="Female"/>
    <x v="58"/>
    <s v="No"/>
    <s v="No"/>
    <x v="0"/>
    <n v="0"/>
    <x v="0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Running"/>
    <x v="1"/>
    <s v="Medium"/>
    <n v="1.5"/>
    <x v="0"/>
    <x v="0"/>
  </r>
  <r>
    <s v="3163-BOSK"/>
    <x v="0"/>
    <n v="54"/>
    <x v="1"/>
    <x v="4"/>
    <n v="1"/>
    <s v="Yes"/>
    <n v="0"/>
    <s v="MI"/>
    <s v="Hombre"/>
    <s v="Male"/>
    <x v="21"/>
    <s v="No"/>
    <s v="No"/>
    <x v="0"/>
    <n v="0"/>
    <x v="1"/>
    <x v="2"/>
    <s v="direct debit"/>
    <n v="43"/>
    <x v="1"/>
    <n v="43"/>
    <n v="2293"/>
    <x v="0"/>
    <x v="0"/>
    <s v="2021/02/03"/>
    <d v="2021-02-03T00:00:00"/>
    <x v="1062"/>
    <s v="Medio"/>
    <s v="Medium"/>
    <n v="48.198547541448711"/>
    <x v="7"/>
    <s v="Teléfono"/>
    <s v="Phone"/>
    <b v="1"/>
    <s v="Yes"/>
    <s v="Reading"/>
    <x v="1"/>
    <s v="Low"/>
    <n v="3.7037037037037035E-2"/>
    <x v="0"/>
    <x v="0"/>
  </r>
  <r>
    <s v="2331-CLBV"/>
    <x v="1"/>
    <n v="19"/>
    <x v="5"/>
    <x v="3"/>
    <n v="1"/>
    <s v="Yes"/>
    <n v="0"/>
    <s v="ID"/>
    <s v="Hombre"/>
    <s v="Male"/>
    <x v="17"/>
    <s v="No"/>
    <s v="No"/>
    <x v="0"/>
    <n v="0"/>
    <x v="1"/>
    <x v="0"/>
    <s v="direct debit"/>
    <n v="50"/>
    <x v="1"/>
    <n v="50"/>
    <n v="981"/>
    <x v="4"/>
    <x v="9"/>
    <s v="2022/10/27"/>
    <d v="2022-10-27T00:00:00"/>
    <x v="264"/>
    <s v="Medio"/>
    <s v="Medium"/>
    <n v="52.162220233062158"/>
    <x v="3"/>
    <s v="SMS"/>
    <s v="SMS"/>
    <b v="1"/>
    <s v="Yes"/>
    <s v="Running"/>
    <x v="1"/>
    <s v="Medium"/>
    <n v="0.31578947368421051"/>
    <x v="0"/>
    <x v="0"/>
  </r>
  <r>
    <s v="2398-DVJK"/>
    <x v="0"/>
    <n v="40"/>
    <x v="0"/>
    <x v="23"/>
    <n v="1"/>
    <s v="Yes"/>
    <n v="0"/>
    <s v="NH"/>
    <s v="Female"/>
    <s v="Female"/>
    <x v="32"/>
    <s v="Yes"/>
    <s v="No"/>
    <x v="1"/>
    <n v="3"/>
    <x v="0"/>
    <x v="2"/>
    <s v="direct debit"/>
    <n v="27"/>
    <x v="1"/>
    <n v="27"/>
    <n v="1085"/>
    <x v="0"/>
    <x v="0"/>
    <s v="2022-05-23"/>
    <d v="2022-05-23T00:00:00"/>
    <x v="1208"/>
    <s v="Bajo"/>
    <s v="Low"/>
    <n v="28.99120929497121"/>
    <x v="10"/>
    <s v="Email"/>
    <s v="Email"/>
    <b v="1"/>
    <s v="Yes"/>
    <s v="Reading"/>
    <x v="0"/>
    <s v="Medium"/>
    <n v="0.17499999999999999"/>
    <x v="0"/>
    <x v="2"/>
  </r>
  <r>
    <s v="8305-HRMP"/>
    <x v="1"/>
    <n v="8"/>
    <x v="1"/>
    <x v="0"/>
    <n v="0"/>
    <s v="No"/>
    <n v="0"/>
    <s v="CA"/>
    <s v="Female"/>
    <s v="Female"/>
    <x v="41"/>
    <s v="No"/>
    <s v="Yes"/>
    <x v="0"/>
    <n v="0"/>
    <x v="0"/>
    <x v="0"/>
    <s v="direct debit"/>
    <n v="13"/>
    <x v="1"/>
    <n v="13"/>
    <n v="108"/>
    <x v="3"/>
    <x v="7"/>
    <s v="2021/10/09"/>
    <d v="2021-10-09T00:00:00"/>
    <x v="817"/>
    <s v="Alto"/>
    <s v="High"/>
    <n v="10.83983762739537"/>
    <x v="7"/>
    <s v="Email"/>
    <s v="Email"/>
    <b v="1"/>
    <s v="Yes"/>
    <s v="Cooking"/>
    <x v="0"/>
    <s v="Low"/>
    <n v="0.25"/>
    <x v="0"/>
    <x v="1"/>
  </r>
  <r>
    <s v="0482-OSJD"/>
    <x v="0"/>
    <n v="3"/>
    <x v="2"/>
    <x v="9"/>
    <n v="1"/>
    <s v="Yes"/>
    <n v="0"/>
    <s v="TX"/>
    <s v="Hombre"/>
    <s v="Male"/>
    <x v="25"/>
    <s v="No"/>
    <s v="No"/>
    <x v="0"/>
    <n v="0"/>
    <x v="0"/>
    <x v="0"/>
    <s v="CREDIT CARD"/>
    <n v="12"/>
    <x v="0"/>
    <n v="12"/>
    <n v="37"/>
    <x v="0"/>
    <x v="0"/>
    <s v="2023-06-12"/>
    <d v="2023-06-12T00:00:00"/>
    <x v="307"/>
    <s v="Medio"/>
    <s v="Medium"/>
    <n v="11.371504997521059"/>
    <x v="0"/>
    <s v="Email"/>
    <s v="Email"/>
    <b v="1"/>
    <s v="Yes"/>
    <s v="Cooking"/>
    <x v="0"/>
    <s v="Low"/>
    <n v="0"/>
    <x v="0"/>
    <x v="0"/>
  </r>
  <r>
    <s v="3674-HXHY"/>
    <x v="1"/>
    <n v="1"/>
    <x v="4"/>
    <x v="7"/>
    <n v="1"/>
    <s v="Yes"/>
    <n v="0"/>
    <s v="RI"/>
    <s v="Female"/>
    <s v="Female"/>
    <x v="15"/>
    <s v="No"/>
    <s v="No"/>
    <x v="0"/>
    <n v="0"/>
    <x v="0"/>
    <x v="0"/>
    <s v="direct debit"/>
    <n v="36"/>
    <x v="1"/>
    <n v="36"/>
    <n v="36"/>
    <x v="1"/>
    <x v="6"/>
    <s v="2022/01/21"/>
    <d v="2022-01-21T00:00:00"/>
    <x v="528"/>
    <s v="Medio"/>
    <s v="Medium"/>
    <n v="33.218496137358528"/>
    <x v="10"/>
    <s v="Teléfono"/>
    <s v="Phone"/>
    <b v="1"/>
    <s v="Yes"/>
    <s v="Reading"/>
    <x v="1"/>
    <s v="Medium"/>
    <n v="7"/>
    <x v="0"/>
    <x v="0"/>
  </r>
  <r>
    <s v="3616-FCDP"/>
    <x v="0"/>
    <n v="72"/>
    <x v="1"/>
    <x v="3"/>
    <n v="1"/>
    <s v="Yes"/>
    <n v="0"/>
    <s v="AL"/>
    <s v="Female"/>
    <s v="Female"/>
    <x v="63"/>
    <s v="No"/>
    <s v="Yes"/>
    <x v="0"/>
    <n v="0"/>
    <x v="1"/>
    <x v="2"/>
    <s v="CREDIT CARD"/>
    <n v="49"/>
    <x v="0"/>
    <n v="49"/>
    <n v="3536"/>
    <x v="0"/>
    <x v="0"/>
    <s v="2022/10/30"/>
    <d v="2022-10-30T00:00:00"/>
    <x v="961"/>
    <s v="Alto"/>
    <s v="High"/>
    <n v="55.012172186759649"/>
    <x v="7"/>
    <s v="Teléfono"/>
    <s v="Phone"/>
    <b v="0"/>
    <s v="No"/>
    <s v="Cooking"/>
    <x v="1"/>
    <s v="Low"/>
    <n v="2.7777777777777776E-2"/>
    <x v="0"/>
    <x v="1"/>
  </r>
  <r>
    <s v="0334-QKJY"/>
    <x v="0"/>
    <n v="52"/>
    <x v="1"/>
    <x v="9"/>
    <n v="1"/>
    <s v="Yes"/>
    <n v="0"/>
    <s v="MA"/>
    <s v="Female"/>
    <s v="Female"/>
    <x v="21"/>
    <s v="No"/>
    <s v="No"/>
    <x v="0"/>
    <n v="0"/>
    <x v="1"/>
    <x v="1"/>
    <s v="CREDIT CARD"/>
    <n v="37"/>
    <x v="0"/>
    <n v="37"/>
    <n v="1939"/>
    <x v="0"/>
    <x v="0"/>
    <s v="2020-11-18"/>
    <d v="2020-11-18T00:00:00"/>
    <x v="407"/>
    <s v="Alto"/>
    <s v="High"/>
    <n v="38.95838073377832"/>
    <x v="3"/>
    <s v="SMS"/>
    <s v="SMS"/>
    <b v="0"/>
    <s v="No"/>
    <s v="Gaming"/>
    <x v="1"/>
    <s v="Medium"/>
    <n v="0.11538461538461539"/>
    <x v="0"/>
    <x v="0"/>
  </r>
  <r>
    <s v="5538-VZYF"/>
    <x v="0"/>
    <n v="15"/>
    <x v="1"/>
    <x v="1"/>
    <n v="1"/>
    <s v="Yes"/>
    <n v="0"/>
    <s v="ME"/>
    <s v="Hombre"/>
    <s v="Male"/>
    <x v="44"/>
    <s v="No"/>
    <s v="Yes"/>
    <x v="0"/>
    <n v="0"/>
    <x v="0"/>
    <x v="0"/>
    <s v="direct debit"/>
    <n v="33"/>
    <x v="1"/>
    <n v="33"/>
    <n v="517"/>
    <x v="0"/>
    <x v="0"/>
    <s v="2023/03/26"/>
    <d v="2023-03-26T00:00:00"/>
    <x v="1054"/>
    <s v="Medio"/>
    <s v="Medium"/>
    <n v="27.066314238703381"/>
    <x v="9"/>
    <s v="SMS"/>
    <s v="SMS"/>
    <b v="1"/>
    <s v="Yes"/>
    <s v="Reading"/>
    <x v="0"/>
    <s v="Medium"/>
    <n v="0.33333333333333331"/>
    <x v="0"/>
    <x v="1"/>
  </r>
  <r>
    <s v="7055-OZDJ"/>
    <x v="0"/>
    <n v="63"/>
    <x v="1"/>
    <x v="12"/>
    <n v="1"/>
    <s v="Yes"/>
    <n v="0"/>
    <s v="WI"/>
    <s v="Female"/>
    <s v="Female"/>
    <x v="5"/>
    <s v="No"/>
    <s v="No"/>
    <x v="0"/>
    <n v="0"/>
    <x v="1"/>
    <x v="0"/>
    <s v="direct debit"/>
    <n v="60"/>
    <x v="1"/>
    <n v="60"/>
    <n v="3797"/>
    <x v="0"/>
    <x v="0"/>
    <s v="2020-04-04"/>
    <d v="2020-04-04T00:00:00"/>
    <x v="781"/>
    <s v="Medio"/>
    <s v="Medium"/>
    <n v="68.811441210508804"/>
    <x v="0"/>
    <s v="Teléfono"/>
    <s v="Phone"/>
    <b v="1"/>
    <s v="Yes"/>
    <s v="Cooking"/>
    <x v="2"/>
    <s v="Low"/>
    <n v="0"/>
    <x v="0"/>
    <x v="0"/>
  </r>
  <r>
    <s v="9577-JVYN"/>
    <x v="0"/>
    <n v="57"/>
    <x v="1"/>
    <x v="3"/>
    <n v="1"/>
    <s v="Yes"/>
    <n v="0"/>
    <s v="MN"/>
    <s v="Female"/>
    <s v="Female"/>
    <x v="11"/>
    <s v="No"/>
    <s v="No"/>
    <x v="0"/>
    <n v="0"/>
    <x v="0"/>
    <x v="0"/>
    <s v="CREDIT CARD"/>
    <n v="20"/>
    <x v="0"/>
    <n v="20"/>
    <n v="1170"/>
    <x v="0"/>
    <x v="0"/>
    <s v="2021/10/07"/>
    <d v="2021-10-07T00:00:00"/>
    <x v="539"/>
    <s v="Alto"/>
    <s v="High"/>
    <n v="17.530031301521959"/>
    <x v="3"/>
    <s v="SMS"/>
    <s v="SMS"/>
    <b v="1"/>
    <s v="Yes"/>
    <s v="Gaming"/>
    <x v="0"/>
    <s v="Medium"/>
    <n v="0.10526315789473684"/>
    <x v="0"/>
    <x v="0"/>
  </r>
  <r>
    <s v="1151-HWNL"/>
    <x v="0"/>
    <n v="1"/>
    <x v="1"/>
    <x v="0"/>
    <n v="0"/>
    <s v="No"/>
    <n v="0"/>
    <s v="WI"/>
    <s v="Female"/>
    <s v="Female"/>
    <x v="11"/>
    <s v="No"/>
    <s v="No"/>
    <x v="0"/>
    <n v="0"/>
    <x v="0"/>
    <x v="0"/>
    <s v="CREDIT CARD"/>
    <n v="7"/>
    <x v="0"/>
    <n v="7"/>
    <n v="7"/>
    <x v="0"/>
    <x v="0"/>
    <s v="2023-05-04"/>
    <d v="2023-05-04T00:00:00"/>
    <x v="708"/>
    <s v="Alto"/>
    <s v="High"/>
    <n v="6.0404151108703044"/>
    <x v="7"/>
    <s v="Email"/>
    <s v="Email"/>
    <b v="1"/>
    <s v="Yes"/>
    <s v="Running"/>
    <x v="0"/>
    <s v="Low"/>
    <n v="2"/>
    <x v="0"/>
    <x v="0"/>
  </r>
  <r>
    <s v="4308-SBTS"/>
    <x v="0"/>
    <n v="14"/>
    <x v="0"/>
    <x v="1"/>
    <n v="1"/>
    <s v="Yes"/>
    <n v="0"/>
    <s v="AK"/>
    <s v="Hombre"/>
    <s v="Male"/>
    <x v="38"/>
    <s v="No"/>
    <s v="No"/>
    <x v="0"/>
    <n v="0"/>
    <x v="0"/>
    <x v="0"/>
    <s v="direct debit"/>
    <n v="57"/>
    <x v="1"/>
    <n v="57"/>
    <n v="814"/>
    <x v="0"/>
    <x v="0"/>
    <s v="2020/02/09"/>
    <d v="2020-02-09T00:00:00"/>
    <x v="854"/>
    <s v="Medio"/>
    <s v="Medium"/>
    <n v="57.247379858299666"/>
    <x v="1"/>
    <s v="Email"/>
    <s v="Email"/>
    <b v="1"/>
    <s v="Yes"/>
    <s v="Cooking"/>
    <x v="1"/>
    <s v="High"/>
    <n v="0.7142857142857143"/>
    <x v="0"/>
    <x v="0"/>
  </r>
  <r>
    <s v="1060-OOFO"/>
    <x v="0"/>
    <n v="71"/>
    <x v="1"/>
    <x v="0"/>
    <n v="0"/>
    <s v="No"/>
    <n v="0"/>
    <s v="AK"/>
    <s v="Female"/>
    <s v="Female"/>
    <x v="57"/>
    <s v="Yes"/>
    <s v="No"/>
    <x v="1"/>
    <n v="2"/>
    <x v="0"/>
    <x v="1"/>
    <s v="CREDIT CARD"/>
    <n v="8"/>
    <x v="0"/>
    <n v="8"/>
    <n v="592"/>
    <x v="0"/>
    <x v="0"/>
    <s v="2021/07/04"/>
    <d v="2021-07-04T00:00:00"/>
    <x v="339"/>
    <s v="Bajo"/>
    <s v="Low"/>
    <n v="7.23016965544989"/>
    <x v="7"/>
    <s v="Teléfono"/>
    <s v="Phone"/>
    <b v="0"/>
    <s v="No"/>
    <s v="Gaming"/>
    <x v="0"/>
    <s v="Low"/>
    <n v="2.8169014084507043E-2"/>
    <x v="0"/>
    <x v="2"/>
  </r>
  <r>
    <s v="1601-SGVQ"/>
    <x v="0"/>
    <n v="3"/>
    <x v="1"/>
    <x v="13"/>
    <n v="1"/>
    <s v="Yes"/>
    <n v="0"/>
    <s v="MT"/>
    <s v="Hombre"/>
    <s v="Male"/>
    <x v="12"/>
    <s v="No"/>
    <s v="No"/>
    <x v="0"/>
    <n v="0"/>
    <x v="0"/>
    <x v="0"/>
    <s v="CREDIT CARD"/>
    <n v="22"/>
    <x v="0"/>
    <n v="22"/>
    <n v="62"/>
    <x v="0"/>
    <x v="0"/>
    <s v="2020/12/05"/>
    <d v="2020-12-05T00:00:00"/>
    <x v="1301"/>
    <s v="Alto"/>
    <s v="High"/>
    <n v="20.547406214791209"/>
    <x v="7"/>
    <s v="Email"/>
    <s v="Email"/>
    <b v="0"/>
    <s v="No"/>
    <s v="Running"/>
    <x v="0"/>
    <s v="Low"/>
    <n v="0.66666666666666663"/>
    <x v="0"/>
    <x v="0"/>
  </r>
  <r>
    <s v="1744-DOKR"/>
    <x v="0"/>
    <n v="60"/>
    <x v="1"/>
    <x v="0"/>
    <n v="0"/>
    <s v="No"/>
    <n v="0"/>
    <s v="ID"/>
    <s v="Female"/>
    <s v="Female"/>
    <x v="13"/>
    <s v="No"/>
    <s v="No"/>
    <x v="1"/>
    <n v="6"/>
    <x v="0"/>
    <x v="2"/>
    <s v="CREDIT CARD"/>
    <n v="13"/>
    <x v="0"/>
    <n v="13"/>
    <n v="760"/>
    <x v="0"/>
    <x v="0"/>
    <s v="2020/07/31"/>
    <d v="2020-07-31T00:00:00"/>
    <x v="540"/>
    <s v="Alto"/>
    <s v="High"/>
    <n v="11.577404115156449"/>
    <x v="7"/>
    <s v="SMS"/>
    <s v="SMS"/>
    <b v="0"/>
    <s v="No"/>
    <s v="Gaming"/>
    <x v="0"/>
    <s v="Low"/>
    <n v="3.3333333333333333E-2"/>
    <x v="0"/>
    <x v="0"/>
  </r>
  <r>
    <s v="6520-AEYH"/>
    <x v="0"/>
    <n v="72"/>
    <x v="1"/>
    <x v="7"/>
    <n v="0"/>
    <s v="No"/>
    <n v="73"/>
    <s v="WA"/>
    <s v="Hombre"/>
    <s v="Male"/>
    <x v="44"/>
    <s v="No"/>
    <s v="Yes"/>
    <x v="0"/>
    <n v="0"/>
    <x v="1"/>
    <x v="0"/>
    <s v="direct debit"/>
    <n v="52"/>
    <x v="1"/>
    <n v="52"/>
    <n v="3729"/>
    <x v="0"/>
    <x v="0"/>
    <s v="2020/08/07"/>
    <d v="2020-08-07T00:00:00"/>
    <x v="1337"/>
    <s v="Medio"/>
    <s v="Medium"/>
    <n v="42.164220049615068"/>
    <x v="10"/>
    <s v="SMS"/>
    <s v="SMS"/>
    <b v="1"/>
    <s v="Yes"/>
    <s v="Cooking"/>
    <x v="1"/>
    <s v="Medium"/>
    <n v="9.7222222222222224E-2"/>
    <x v="0"/>
    <x v="1"/>
  </r>
  <r>
    <s v="6100-RWDE"/>
    <x v="0"/>
    <n v="22"/>
    <x v="0"/>
    <x v="0"/>
    <n v="0"/>
    <s v="No"/>
    <n v="0"/>
    <s v="KS"/>
    <s v="Female"/>
    <s v="Female"/>
    <x v="49"/>
    <s v="No"/>
    <s v="No"/>
    <x v="0"/>
    <n v="0"/>
    <x v="0"/>
    <x v="1"/>
    <s v="CREDIT CARD"/>
    <n v="9"/>
    <x v="0"/>
    <n v="9"/>
    <n v="193"/>
    <x v="0"/>
    <x v="0"/>
    <s v="2022-03-28"/>
    <d v="2022-03-28T00:00:00"/>
    <x v="1400"/>
    <s v="Alto"/>
    <s v="High"/>
    <n v="8.3056955599441267"/>
    <x v="2"/>
    <s v="SMS"/>
    <s v="SMS"/>
    <b v="0"/>
    <s v="No"/>
    <s v="Reading"/>
    <x v="0"/>
    <s v="Medium"/>
    <n v="0.18181818181818182"/>
    <x v="0"/>
    <x v="0"/>
  </r>
  <r>
    <s v="7149-BIMN"/>
    <x v="0"/>
    <n v="2"/>
    <x v="1"/>
    <x v="0"/>
    <n v="0"/>
    <s v="No"/>
    <n v="0"/>
    <s v="MI"/>
    <s v="Female"/>
    <s v="Female"/>
    <x v="59"/>
    <s v="No"/>
    <s v="No"/>
    <x v="1"/>
    <n v="6"/>
    <x v="0"/>
    <x v="1"/>
    <s v="CREDIT CARD"/>
    <n v="6"/>
    <x v="0"/>
    <n v="6"/>
    <n v="10"/>
    <x v="0"/>
    <x v="0"/>
    <s v="2021-11-13"/>
    <d v="2021-11-13T00:00:00"/>
    <x v="916"/>
    <s v="Alto"/>
    <s v="High"/>
    <n v="4.8240308412702273"/>
    <x v="4"/>
    <s v="SMS"/>
    <s v="SMS"/>
    <b v="1"/>
    <s v="Yes"/>
    <s v="Cooking"/>
    <x v="0"/>
    <s v="Low"/>
    <n v="0.5"/>
    <x v="0"/>
    <x v="0"/>
  </r>
  <r>
    <s v="1451-HDAE"/>
    <x v="0"/>
    <n v="4"/>
    <x v="1"/>
    <x v="0"/>
    <n v="0"/>
    <s v="No"/>
    <n v="0"/>
    <s v="NH"/>
    <s v="Hombre"/>
    <s v="Male"/>
    <x v="49"/>
    <s v="No"/>
    <s v="No"/>
    <x v="0"/>
    <n v="0"/>
    <x v="0"/>
    <x v="0"/>
    <s v="CREDIT CARD"/>
    <n v="9"/>
    <x v="0"/>
    <n v="9"/>
    <n v="41"/>
    <x v="0"/>
    <x v="0"/>
    <s v="2020/03/23"/>
    <d v="2020-03-23T00:00:00"/>
    <x v="79"/>
    <s v="Medio"/>
    <s v="Medium"/>
    <n v="9.1067556510755434"/>
    <x v="4"/>
    <s v="SMS"/>
    <s v="SMS"/>
    <b v="0"/>
    <s v="No"/>
    <s v="Reading"/>
    <x v="0"/>
    <s v="Low"/>
    <n v="0.25"/>
    <x v="0"/>
    <x v="0"/>
  </r>
  <r>
    <s v="8726-LCML"/>
    <x v="1"/>
    <n v="13"/>
    <x v="0"/>
    <x v="2"/>
    <n v="1"/>
    <s v="Yes"/>
    <n v="0"/>
    <s v="AL"/>
    <s v="Hombre"/>
    <s v="Male"/>
    <x v="33"/>
    <s v="Yes"/>
    <s v="No"/>
    <x v="0"/>
    <n v="0"/>
    <x v="0"/>
    <x v="1"/>
    <s v="CREDIT CARD"/>
    <n v="33"/>
    <x v="0"/>
    <n v="33"/>
    <n v="429"/>
    <x v="1"/>
    <x v="6"/>
    <s v="2021-09-11"/>
    <d v="2021-09-11T00:00:00"/>
    <x v="841"/>
    <s v="Medio"/>
    <s v="Medium"/>
    <n v="37.093667780786809"/>
    <x v="3"/>
    <s v="Email"/>
    <s v="Email"/>
    <b v="0"/>
    <s v="No"/>
    <s v="Running"/>
    <x v="1"/>
    <s v="Medium"/>
    <n v="0.46153846153846156"/>
    <x v="0"/>
    <x v="2"/>
  </r>
  <r>
    <s v="9897-TKNG"/>
    <x v="0"/>
    <n v="2"/>
    <x v="1"/>
    <x v="2"/>
    <n v="1"/>
    <s v="Yes"/>
    <n v="0"/>
    <s v="ND"/>
    <s v="Female"/>
    <s v="Female"/>
    <x v="46"/>
    <s v="No"/>
    <s v="No"/>
    <x v="1"/>
    <n v="6"/>
    <x v="0"/>
    <x v="0"/>
    <s v="direct debit"/>
    <n v="9"/>
    <x v="1"/>
    <n v="9"/>
    <n v="14"/>
    <x v="0"/>
    <x v="0"/>
    <s v="2023/01/20"/>
    <d v="2023-01-20T00:00:00"/>
    <x v="1385"/>
    <s v="Medio"/>
    <s v="Medium"/>
    <n v="9.6195383599988116"/>
    <x v="4"/>
    <s v="Email"/>
    <s v="Email"/>
    <b v="0"/>
    <s v="No"/>
    <s v="Gaming"/>
    <x v="0"/>
    <s v="Low"/>
    <n v="0.5"/>
    <x v="0"/>
    <x v="0"/>
  </r>
  <r>
    <s v="9961-TWLO"/>
    <x v="0"/>
    <n v="18"/>
    <x v="1"/>
    <x v="0"/>
    <n v="0"/>
    <s v="No"/>
    <n v="0"/>
    <s v="MN"/>
    <s v="Hombre"/>
    <s v="Male"/>
    <x v="6"/>
    <s v="No"/>
    <s v="Yes"/>
    <x v="0"/>
    <n v="0"/>
    <x v="0"/>
    <x v="0"/>
    <s v="CREDIT CARD"/>
    <n v="10"/>
    <x v="0"/>
    <n v="10"/>
    <n v="186"/>
    <x v="0"/>
    <x v="0"/>
    <s v="2023/02/19"/>
    <d v="2023-02-19T00:00:00"/>
    <x v="1300"/>
    <s v="Bajo"/>
    <s v="Low"/>
    <n v="11.36717377815776"/>
    <x v="0"/>
    <s v="Email"/>
    <s v="Email"/>
    <b v="0"/>
    <s v="No"/>
    <s v="Cooking"/>
    <x v="0"/>
    <s v="Low"/>
    <n v="0"/>
    <x v="0"/>
    <x v="0"/>
  </r>
  <r>
    <s v="7505-ZBYI"/>
    <x v="0"/>
    <n v="65"/>
    <x v="1"/>
    <x v="2"/>
    <n v="1"/>
    <s v="Yes"/>
    <n v="0"/>
    <s v="NY"/>
    <s v="Female"/>
    <s v="Female"/>
    <x v="16"/>
    <s v="No"/>
    <s v="No"/>
    <x v="0"/>
    <n v="0"/>
    <x v="0"/>
    <x v="1"/>
    <s v="CREDIT CARD"/>
    <n v="38"/>
    <x v="0"/>
    <n v="38"/>
    <n v="2507"/>
    <x v="0"/>
    <x v="0"/>
    <s v="2022-03-24"/>
    <d v="2022-03-24T00:00:00"/>
    <x v="760"/>
    <s v="Alto"/>
    <s v="High"/>
    <n v="45.55854262761023"/>
    <x v="9"/>
    <s v="Teléfono"/>
    <s v="Phone"/>
    <b v="1"/>
    <s v="Yes"/>
    <s v="Reading"/>
    <x v="1"/>
    <s v="Medium"/>
    <n v="7.6923076923076927E-2"/>
    <x v="0"/>
    <x v="0"/>
  </r>
  <r>
    <s v="0698-BHEF"/>
    <x v="1"/>
    <n v="6"/>
    <x v="3"/>
    <x v="3"/>
    <n v="1"/>
    <s v="Yes"/>
    <n v="0"/>
    <s v="MO"/>
    <s v="Hombre"/>
    <s v="Male"/>
    <x v="56"/>
    <s v="No"/>
    <s v="Yes"/>
    <x v="0"/>
    <n v="0"/>
    <x v="0"/>
    <x v="0"/>
    <s v="direct debit"/>
    <n v="34"/>
    <x v="1"/>
    <n v="34"/>
    <n v="202"/>
    <x v="3"/>
    <x v="1"/>
    <s v="2022/08/29"/>
    <d v="2022-08-29T00:00:00"/>
    <x v="579"/>
    <s v="Alto"/>
    <s v="High"/>
    <n v="37.987705127686631"/>
    <x v="9"/>
    <s v="Email"/>
    <s v="Email"/>
    <b v="0"/>
    <s v="No"/>
    <s v="Running"/>
    <x v="1"/>
    <s v="Medium"/>
    <n v="0.83333333333333337"/>
    <x v="0"/>
    <x v="1"/>
  </r>
  <r>
    <s v="0538-RIUV"/>
    <x v="0"/>
    <n v="8"/>
    <x v="1"/>
    <x v="0"/>
    <n v="0"/>
    <s v="No"/>
    <n v="0"/>
    <s v="NY"/>
    <s v="Female"/>
    <s v="Female"/>
    <x v="50"/>
    <s v="Yes"/>
    <s v="No"/>
    <x v="0"/>
    <n v="0"/>
    <x v="0"/>
    <x v="1"/>
    <s v="direct debit"/>
    <n v="13"/>
    <x v="1"/>
    <n v="13"/>
    <n v="106"/>
    <x v="0"/>
    <x v="0"/>
    <s v="2022/09/05"/>
    <d v="2022-09-05T00:00:00"/>
    <x v="1103"/>
    <s v="Medio"/>
    <s v="Medium"/>
    <n v="15.003840055433439"/>
    <x v="9"/>
    <s v="Email"/>
    <s v="Email"/>
    <b v="1"/>
    <s v="Yes"/>
    <s v="Reading"/>
    <x v="0"/>
    <s v="Medium"/>
    <n v="0.625"/>
    <x v="0"/>
    <x v="2"/>
  </r>
  <r>
    <s v="8071-VCBN"/>
    <x v="1"/>
    <n v="1"/>
    <x v="3"/>
    <x v="1"/>
    <n v="1"/>
    <s v="Yes"/>
    <n v="0"/>
    <s v="ME"/>
    <s v="Hombre"/>
    <s v="Male"/>
    <x v="44"/>
    <s v="No"/>
    <s v="Yes"/>
    <x v="0"/>
    <n v="0"/>
    <x v="0"/>
    <x v="0"/>
    <s v="direct debit"/>
    <n v="25"/>
    <x v="1"/>
    <n v="25"/>
    <n v="25"/>
    <x v="4"/>
    <x v="3"/>
    <s v="2020-07-17"/>
    <d v="2020-07-17T00:00:00"/>
    <x v="746"/>
    <s v="Bajo"/>
    <s v="Low"/>
    <n v="22.519644465673391"/>
    <x v="9"/>
    <s v="SMS"/>
    <s v="SMS"/>
    <b v="1"/>
    <s v="Yes"/>
    <s v="Gaming"/>
    <x v="0"/>
    <s v="Medium"/>
    <n v="5"/>
    <x v="0"/>
    <x v="1"/>
  </r>
  <r>
    <s v="7931-KIQS"/>
    <x v="0"/>
    <n v="4"/>
    <x v="1"/>
    <x v="0"/>
    <n v="0"/>
    <s v="No"/>
    <n v="0"/>
    <s v="LA"/>
    <s v="Hombre"/>
    <s v="Male"/>
    <x v="50"/>
    <s v="Yes"/>
    <s v="No"/>
    <x v="0"/>
    <n v="0"/>
    <x v="0"/>
    <x v="0"/>
    <s v="CREDIT CARD"/>
    <n v="8"/>
    <x v="0"/>
    <n v="8"/>
    <n v="32"/>
    <x v="0"/>
    <x v="0"/>
    <s v="2020-08-19"/>
    <d v="2020-08-19T00:00:00"/>
    <x v="507"/>
    <s v="Bajo"/>
    <s v="Low"/>
    <n v="6.8446625177344629"/>
    <x v="3"/>
    <s v="SMS"/>
    <s v="SMS"/>
    <b v="1"/>
    <s v="Yes"/>
    <s v="Gaming"/>
    <x v="0"/>
    <s v="Medium"/>
    <n v="1.5"/>
    <x v="0"/>
    <x v="2"/>
  </r>
  <r>
    <s v="2775-NJRV"/>
    <x v="0"/>
    <n v="61"/>
    <x v="0"/>
    <x v="18"/>
    <n v="1"/>
    <s v="Yes"/>
    <n v="0"/>
    <s v="WV"/>
    <s v="Female"/>
    <s v="Female"/>
    <x v="37"/>
    <s v="Yes"/>
    <s v="No"/>
    <x v="1"/>
    <n v="3"/>
    <x v="1"/>
    <x v="2"/>
    <s v="CREDIT CARD"/>
    <n v="20"/>
    <x v="0"/>
    <n v="20"/>
    <n v="1188"/>
    <x v="0"/>
    <x v="0"/>
    <s v="2020-03-05"/>
    <d v="2020-03-05T00:00:00"/>
    <x v="594"/>
    <s v="Medio"/>
    <s v="Medium"/>
    <n v="23.276561698631252"/>
    <x v="4"/>
    <s v="Email"/>
    <s v="Email"/>
    <b v="0"/>
    <s v="No"/>
    <s v="Gaming"/>
    <x v="0"/>
    <s v="Low"/>
    <n v="1.6393442622950821E-2"/>
    <x v="0"/>
    <x v="2"/>
  </r>
  <r>
    <s v="2558-VRJL"/>
    <x v="0"/>
    <n v="53"/>
    <x v="1"/>
    <x v="7"/>
    <n v="1"/>
    <s v="Yes"/>
    <n v="0"/>
    <s v="FL"/>
    <s v="Female"/>
    <s v="Female"/>
    <x v="49"/>
    <s v="No"/>
    <s v="No"/>
    <x v="0"/>
    <n v="0"/>
    <x v="0"/>
    <x v="1"/>
    <s v="CREDIT CARD"/>
    <n v="67"/>
    <x v="0"/>
    <n v="67"/>
    <n v="3528"/>
    <x v="0"/>
    <x v="0"/>
    <s v="2021-01-07"/>
    <d v="2021-01-07T00:00:00"/>
    <x v="1089"/>
    <s v="Bajo"/>
    <s v="Low"/>
    <n v="67.35402692277782"/>
    <x v="9"/>
    <s v="SMS"/>
    <s v="SMS"/>
    <b v="0"/>
    <s v="No"/>
    <s v="Running"/>
    <x v="2"/>
    <s v="Medium"/>
    <n v="9.4339622641509441E-2"/>
    <x v="0"/>
    <x v="0"/>
  </r>
  <r>
    <s v="2686-CENF"/>
    <x v="0"/>
    <n v="73"/>
    <x v="1"/>
    <x v="16"/>
    <n v="1"/>
    <s v="Yes"/>
    <n v="0"/>
    <s v="AL"/>
    <s v="Female"/>
    <s v="Female"/>
    <x v="43"/>
    <s v="No"/>
    <s v="No"/>
    <x v="1"/>
    <n v="4"/>
    <x v="1"/>
    <x v="2"/>
    <s v="direct debit"/>
    <n v="45"/>
    <x v="1"/>
    <n v="45"/>
    <n v="3307"/>
    <x v="0"/>
    <x v="0"/>
    <s v="2020-05-19"/>
    <d v="2020-05-19T00:00:00"/>
    <x v="1211"/>
    <s v="Medio"/>
    <s v="Medium"/>
    <n v="37.539083246948607"/>
    <x v="3"/>
    <s v="Email"/>
    <s v="Email"/>
    <b v="0"/>
    <s v="No"/>
    <s v="Reading"/>
    <x v="1"/>
    <s v="Medium"/>
    <n v="8.2191780821917804E-2"/>
    <x v="0"/>
    <x v="0"/>
  </r>
  <r>
    <s v="4625-SGCJ"/>
    <x v="0"/>
    <n v="6"/>
    <x v="1"/>
    <x v="13"/>
    <n v="0"/>
    <s v="No"/>
    <n v="34"/>
    <s v="NM"/>
    <s v="Female"/>
    <s v="Female"/>
    <x v="37"/>
    <s v="Yes"/>
    <s v="No"/>
    <x v="0"/>
    <n v="0"/>
    <x v="0"/>
    <x v="0"/>
    <s v="direct debit"/>
    <n v="44"/>
    <x v="1"/>
    <n v="44"/>
    <n v="269"/>
    <x v="0"/>
    <x v="0"/>
    <s v="2022-12-31"/>
    <d v="2022-12-31T00:00:00"/>
    <x v="702"/>
    <s v="Bajo"/>
    <s v="Low"/>
    <n v="48.89193584220196"/>
    <x v="8"/>
    <s v="Email"/>
    <s v="Email"/>
    <b v="1"/>
    <s v="Yes"/>
    <s v="Running"/>
    <x v="1"/>
    <s v="High"/>
    <n v="1.5"/>
    <x v="0"/>
    <x v="2"/>
  </r>
  <r>
    <s v="3459-YSNV"/>
    <x v="0"/>
    <n v="27"/>
    <x v="1"/>
    <x v="0"/>
    <n v="0"/>
    <s v="No"/>
    <n v="0"/>
    <s v="IN"/>
    <s v="Female"/>
    <s v="Female"/>
    <x v="13"/>
    <s v="No"/>
    <s v="No"/>
    <x v="0"/>
    <n v="0"/>
    <x v="0"/>
    <x v="1"/>
    <s v="CREDIT CARD"/>
    <n v="12"/>
    <x v="0"/>
    <n v="12"/>
    <n v="325"/>
    <x v="0"/>
    <x v="0"/>
    <s v="2022-02-02"/>
    <d v="2022-02-02T00:00:00"/>
    <x v="1283"/>
    <s v="Bajo"/>
    <s v="Low"/>
    <n v="13.107733681434491"/>
    <x v="6"/>
    <s v="Email"/>
    <s v="Email"/>
    <b v="0"/>
    <s v="No"/>
    <s v="Running"/>
    <x v="0"/>
    <s v="High"/>
    <n v="0.29629629629629628"/>
    <x v="0"/>
    <x v="0"/>
  </r>
  <r>
    <s v="0884-SRXL"/>
    <x v="1"/>
    <n v="31"/>
    <x v="5"/>
    <x v="3"/>
    <n v="1"/>
    <s v="Yes"/>
    <n v="0"/>
    <s v="GA"/>
    <s v="Hombre"/>
    <s v="Male"/>
    <x v="6"/>
    <s v="No"/>
    <s v="Yes"/>
    <x v="0"/>
    <n v="0"/>
    <x v="0"/>
    <x v="0"/>
    <s v="CREDIT CARD"/>
    <n v="34"/>
    <x v="0"/>
    <n v="34"/>
    <n v="1058"/>
    <x v="4"/>
    <x v="3"/>
    <s v="2023/07/31"/>
    <d v="2023-07-31T00:00:00"/>
    <x v="843"/>
    <s v="Bajo"/>
    <s v="Low"/>
    <n v="39.311966137058619"/>
    <x v="6"/>
    <s v="Teléfono"/>
    <s v="Phone"/>
    <b v="0"/>
    <s v="No"/>
    <s v="Gaming"/>
    <x v="1"/>
    <s v="High"/>
    <n v="0.25806451612903225"/>
    <x v="0"/>
    <x v="0"/>
  </r>
  <r>
    <s v="7383-CPZC"/>
    <x v="1"/>
    <n v="54"/>
    <x v="1"/>
    <x v="17"/>
    <n v="1"/>
    <s v="Yes"/>
    <n v="0"/>
    <s v="WA"/>
    <s v="Hombre"/>
    <s v="Male"/>
    <x v="47"/>
    <s v="Yes"/>
    <s v="No"/>
    <x v="0"/>
    <n v="0"/>
    <x v="0"/>
    <x v="0"/>
    <s v="direct debit"/>
    <n v="47"/>
    <x v="1"/>
    <n v="47"/>
    <n v="2554"/>
    <x v="3"/>
    <x v="7"/>
    <s v="2022-08-07"/>
    <d v="2022-08-07T00:00:00"/>
    <x v="991"/>
    <s v="Bajo"/>
    <s v="Low"/>
    <n v="44.470301257975919"/>
    <x v="0"/>
    <s v="SMS"/>
    <s v="SMS"/>
    <b v="1"/>
    <s v="Yes"/>
    <s v="Running"/>
    <x v="1"/>
    <s v="Low"/>
    <n v="0"/>
    <x v="2"/>
    <x v="2"/>
  </r>
  <r>
    <s v="5105-VSLF"/>
    <x v="1"/>
    <n v="15"/>
    <x v="4"/>
    <x v="7"/>
    <n v="1"/>
    <s v="Yes"/>
    <n v="0"/>
    <s v="NH"/>
    <s v="Hombre"/>
    <s v="Male"/>
    <x v="63"/>
    <s v="No"/>
    <s v="Yes"/>
    <x v="0"/>
    <n v="0"/>
    <x v="0"/>
    <x v="0"/>
    <s v="direct debit"/>
    <n v="27"/>
    <x v="1"/>
    <n v="27"/>
    <n v="406"/>
    <x v="3"/>
    <x v="7"/>
    <s v="2023/03/14"/>
    <d v="2023-03-14T00:00:00"/>
    <x v="47"/>
    <s v="Medio"/>
    <s v="Medium"/>
    <n v="24.82170260139587"/>
    <x v="5"/>
    <s v="Teléfono"/>
    <s v="Phone"/>
    <b v="1"/>
    <s v="Yes"/>
    <s v="Running"/>
    <x v="0"/>
    <s v="Medium"/>
    <n v="0.2"/>
    <x v="0"/>
    <x v="1"/>
  </r>
  <r>
    <s v="9252-GPAB"/>
    <x v="0"/>
    <n v="28"/>
    <x v="1"/>
    <x v="0"/>
    <n v="0"/>
    <s v="No"/>
    <n v="0"/>
    <s v="NJ"/>
    <s v="Female"/>
    <s v="Female"/>
    <x v="33"/>
    <s v="Yes"/>
    <s v="No"/>
    <x v="1"/>
    <n v="3"/>
    <x v="0"/>
    <x v="0"/>
    <s v="direct debit"/>
    <n v="5"/>
    <x v="1"/>
    <n v="5"/>
    <n v="150"/>
    <x v="0"/>
    <x v="0"/>
    <s v="2021-09-28"/>
    <d v="2021-09-28T00:00:00"/>
    <x v="122"/>
    <s v="Medio"/>
    <s v="Medium"/>
    <n v="4.4147667471859764"/>
    <x v="2"/>
    <s v="Email"/>
    <s v="Email"/>
    <b v="0"/>
    <s v="No"/>
    <s v="Cooking"/>
    <x v="0"/>
    <s v="Medium"/>
    <n v="0.14285714285714285"/>
    <x v="0"/>
    <x v="2"/>
  </r>
  <r>
    <s v="8508-RBAQ"/>
    <x v="0"/>
    <n v="1"/>
    <x v="1"/>
    <x v="0"/>
    <n v="0"/>
    <s v="No"/>
    <n v="0"/>
    <s v="IL"/>
    <s v="Hombre"/>
    <s v="Male"/>
    <x v="25"/>
    <s v="No"/>
    <s v="No"/>
    <x v="1"/>
    <n v="2"/>
    <x v="0"/>
    <x v="0"/>
    <s v="CREDIT CARD"/>
    <n v="10"/>
    <x v="0"/>
    <n v="10"/>
    <n v="10"/>
    <x v="0"/>
    <x v="0"/>
    <s v="2023-05-13"/>
    <d v="2023-05-13T00:00:00"/>
    <x v="532"/>
    <s v="Alto"/>
    <s v="High"/>
    <n v="8.4392805207195831"/>
    <x v="1"/>
    <s v="Teléfono"/>
    <s v="Phone"/>
    <b v="0"/>
    <s v="No"/>
    <s v="Cooking"/>
    <x v="0"/>
    <s v="High"/>
    <n v="10"/>
    <x v="0"/>
    <x v="0"/>
  </r>
  <r>
    <s v="9152-DEPY"/>
    <x v="0"/>
    <n v="17"/>
    <x v="1"/>
    <x v="0"/>
    <n v="0"/>
    <s v="No"/>
    <n v="0"/>
    <s v="RI"/>
    <s v="Hombre"/>
    <s v="Male"/>
    <x v="47"/>
    <s v="Yes"/>
    <s v="No"/>
    <x v="0"/>
    <n v="0"/>
    <x v="0"/>
    <x v="2"/>
    <s v="CREDIT CARD"/>
    <n v="9"/>
    <x v="0"/>
    <n v="9"/>
    <n v="156"/>
    <x v="0"/>
    <x v="0"/>
    <s v="2021/07/21"/>
    <d v="2021-07-21T00:00:00"/>
    <x v="73"/>
    <s v="Alto"/>
    <s v="High"/>
    <n v="7.795745201940159"/>
    <x v="5"/>
    <s v="Email"/>
    <s v="Email"/>
    <b v="0"/>
    <s v="No"/>
    <s v="Reading"/>
    <x v="0"/>
    <s v="Medium"/>
    <n v="0.17647058823529413"/>
    <x v="0"/>
    <x v="2"/>
  </r>
  <r>
    <s v="6950-RZDQ"/>
    <x v="0"/>
    <n v="21"/>
    <x v="1"/>
    <x v="23"/>
    <n v="0"/>
    <s v="No"/>
    <n v="17"/>
    <s v="NY"/>
    <s v="Female"/>
    <s v="Female"/>
    <x v="50"/>
    <s v="Yes"/>
    <s v="No"/>
    <x v="0"/>
    <n v="0"/>
    <x v="0"/>
    <x v="0"/>
    <s v="CREDIT CARD"/>
    <n v="51"/>
    <x v="0"/>
    <n v="51"/>
    <n v="1095"/>
    <x v="0"/>
    <x v="0"/>
    <s v="2022-04-19"/>
    <d v="2022-04-19T00:00:00"/>
    <x v="621"/>
    <s v="Bajo"/>
    <s v="Low"/>
    <n v="48.554856327363638"/>
    <x v="1"/>
    <s v="SMS"/>
    <s v="SMS"/>
    <b v="0"/>
    <s v="No"/>
    <s v="Cooking"/>
    <x v="1"/>
    <s v="High"/>
    <n v="0.47619047619047616"/>
    <x v="0"/>
    <x v="2"/>
  </r>
  <r>
    <s v="5980-OMJP"/>
    <x v="0"/>
    <n v="15"/>
    <x v="2"/>
    <x v="3"/>
    <n v="1"/>
    <s v="Yes"/>
    <n v="0"/>
    <s v="FL"/>
    <s v="Female"/>
    <s v="Female"/>
    <x v="19"/>
    <s v="No"/>
    <s v="No"/>
    <x v="1"/>
    <n v="6"/>
    <x v="0"/>
    <x v="0"/>
    <s v="direct debit"/>
    <n v="24"/>
    <x v="1"/>
    <n v="24"/>
    <n v="363"/>
    <x v="0"/>
    <x v="0"/>
    <s v="2023/06/12"/>
    <d v="2023-06-12T00:00:00"/>
    <x v="250"/>
    <s v="Alto"/>
    <s v="High"/>
    <n v="23.742951431646851"/>
    <x v="1"/>
    <s v="Email"/>
    <s v="Email"/>
    <b v="0"/>
    <s v="No"/>
    <s v="Cooking"/>
    <x v="0"/>
    <s v="High"/>
    <n v="0.66666666666666663"/>
    <x v="0"/>
    <x v="0"/>
  </r>
  <r>
    <s v="6652-BAVP"/>
    <x v="0"/>
    <n v="25"/>
    <x v="1"/>
    <x v="4"/>
    <n v="1"/>
    <s v="Yes"/>
    <n v="0"/>
    <s v="NC"/>
    <s v="Hombre"/>
    <s v="Male"/>
    <x v="38"/>
    <s v="No"/>
    <s v="No"/>
    <x v="0"/>
    <n v="0"/>
    <x v="0"/>
    <x v="1"/>
    <s v="CREDIT CARD"/>
    <n v="35"/>
    <x v="0"/>
    <n v="35"/>
    <n v="881"/>
    <x v="0"/>
    <x v="0"/>
    <s v="2020/02/12"/>
    <d v="2020-02-12T00:00:00"/>
    <x v="542"/>
    <s v="Alto"/>
    <s v="High"/>
    <n v="28.952341370192819"/>
    <x v="5"/>
    <s v="Teléfono"/>
    <s v="Phone"/>
    <b v="0"/>
    <s v="No"/>
    <s v="Running"/>
    <x v="0"/>
    <s v="Medium"/>
    <n v="0.12"/>
    <x v="0"/>
    <x v="0"/>
  </r>
  <r>
    <s v="8190-FMJO"/>
    <x v="1"/>
    <n v="9"/>
    <x v="2"/>
    <x v="9"/>
    <n v="1"/>
    <s v="Yes"/>
    <n v="0"/>
    <s v="MN"/>
    <s v="Hombre"/>
    <s v="Male"/>
    <x v="2"/>
    <s v="No"/>
    <s v="Yes"/>
    <x v="0"/>
    <n v="0"/>
    <x v="0"/>
    <x v="0"/>
    <s v="direct debit"/>
    <n v="21"/>
    <x v="1"/>
    <n v="21"/>
    <n v="189"/>
    <x v="2"/>
    <x v="15"/>
    <s v="2021-08-18"/>
    <d v="2021-08-18T00:00:00"/>
    <x v="1142"/>
    <s v="Medio"/>
    <s v="Medium"/>
    <n v="22.238671828972311"/>
    <x v="10"/>
    <s v="Teléfono"/>
    <s v="Phone"/>
    <b v="1"/>
    <s v="Yes"/>
    <s v="Gaming"/>
    <x v="0"/>
    <s v="Medium"/>
    <n v="0.77777777777777779"/>
    <x v="0"/>
    <x v="1"/>
  </r>
  <r>
    <s v="1126-YMHU"/>
    <x v="0"/>
    <n v="71"/>
    <x v="1"/>
    <x v="2"/>
    <n v="1"/>
    <s v="Yes"/>
    <n v="0"/>
    <s v="OK"/>
    <s v="Hombre"/>
    <s v="Male"/>
    <x v="2"/>
    <s v="No"/>
    <s v="Yes"/>
    <x v="0"/>
    <n v="0"/>
    <x v="1"/>
    <x v="2"/>
    <s v="direct debit"/>
    <n v="20"/>
    <x v="1"/>
    <n v="20"/>
    <n v="1437"/>
    <x v="0"/>
    <x v="0"/>
    <s v="2021/10/15"/>
    <d v="2021-10-15T00:00:00"/>
    <x v="176"/>
    <s v="Bajo"/>
    <s v="Low"/>
    <n v="18.256041904230241"/>
    <x v="10"/>
    <s v="Teléfono"/>
    <s v="Phone"/>
    <b v="0"/>
    <s v="No"/>
    <s v="Reading"/>
    <x v="0"/>
    <s v="Medium"/>
    <n v="9.8591549295774641E-2"/>
    <x v="0"/>
    <x v="1"/>
  </r>
  <r>
    <s v="0103-ROMR"/>
    <x v="1"/>
    <n v="28"/>
    <x v="3"/>
    <x v="5"/>
    <n v="1"/>
    <s v="Yes"/>
    <n v="0"/>
    <s v="IA"/>
    <s v="Female"/>
    <s v="Female"/>
    <x v="2"/>
    <s v="No"/>
    <s v="Yes"/>
    <x v="0"/>
    <n v="0"/>
    <x v="1"/>
    <x v="0"/>
    <s v="direct debit"/>
    <n v="40"/>
    <x v="1"/>
    <n v="40"/>
    <n v="1107"/>
    <x v="1"/>
    <x v="8"/>
    <s v="2020/07/02"/>
    <d v="2020-07-02T00:00:00"/>
    <x v="1234"/>
    <s v="Alto"/>
    <s v="High"/>
    <n v="47.728621129544493"/>
    <x v="3"/>
    <s v="SMS"/>
    <s v="SMS"/>
    <b v="0"/>
    <s v="No"/>
    <s v="Cooking"/>
    <x v="1"/>
    <s v="Medium"/>
    <n v="0.21428571428571427"/>
    <x v="0"/>
    <x v="1"/>
  </r>
  <r>
    <s v="7340-DAUU"/>
    <x v="0"/>
    <n v="4"/>
    <x v="1"/>
    <x v="9"/>
    <n v="1"/>
    <s v="Yes"/>
    <n v="0"/>
    <s v="OK"/>
    <s v="Hombre"/>
    <s v="Male"/>
    <x v="63"/>
    <s v="No"/>
    <s v="Yes"/>
    <x v="0"/>
    <n v="0"/>
    <x v="1"/>
    <x v="2"/>
    <s v="direct debit"/>
    <n v="17"/>
    <x v="1"/>
    <n v="17"/>
    <n v="65"/>
    <x v="0"/>
    <x v="0"/>
    <s v="2021-10-10"/>
    <d v="2021-10-10T00:00:00"/>
    <x v="180"/>
    <s v="Alto"/>
    <s v="High"/>
    <n v="13.91030346785012"/>
    <x v="4"/>
    <s v="Teléfono"/>
    <s v="Phone"/>
    <b v="0"/>
    <s v="No"/>
    <s v="Reading"/>
    <x v="0"/>
    <s v="Low"/>
    <n v="0.25"/>
    <x v="0"/>
    <x v="1"/>
  </r>
  <r>
    <s v="7254-CYCO"/>
    <x v="0"/>
    <n v="6"/>
    <x v="1"/>
    <x v="0"/>
    <n v="0"/>
    <s v="No"/>
    <n v="0"/>
    <s v="OK"/>
    <s v="Female"/>
    <s v="Female"/>
    <x v="0"/>
    <s v="No"/>
    <s v="No"/>
    <x v="1"/>
    <n v="4"/>
    <x v="0"/>
    <x v="0"/>
    <s v="CREDIT CARD"/>
    <n v="10"/>
    <x v="0"/>
    <n v="10"/>
    <n v="59"/>
    <x v="0"/>
    <x v="0"/>
    <s v="2021-03-08"/>
    <d v="2021-03-08T00:00:00"/>
    <x v="630"/>
    <s v="Bajo"/>
    <s v="Low"/>
    <n v="8.6291447838748105"/>
    <x v="10"/>
    <s v="SMS"/>
    <s v="SMS"/>
    <b v="0"/>
    <s v="No"/>
    <s v="Running"/>
    <x v="0"/>
    <s v="Medium"/>
    <n v="1.1666666666666667"/>
    <x v="0"/>
    <x v="0"/>
  </r>
  <r>
    <s v="4113-HFIV"/>
    <x v="1"/>
    <n v="1"/>
    <x v="2"/>
    <x v="6"/>
    <n v="1"/>
    <s v="Yes"/>
    <n v="0"/>
    <s v="NM"/>
    <s v="Female"/>
    <s v="Female"/>
    <x v="0"/>
    <s v="No"/>
    <s v="No"/>
    <x v="0"/>
    <n v="0"/>
    <x v="0"/>
    <x v="0"/>
    <s v="direct debit"/>
    <n v="14"/>
    <x v="1"/>
    <n v="14"/>
    <n v="14"/>
    <x v="2"/>
    <x v="5"/>
    <s v="2021/12/22"/>
    <d v="2021-12-22T00:00:00"/>
    <x v="716"/>
    <s v="Medio"/>
    <s v="Medium"/>
    <n v="16.22960966812915"/>
    <x v="7"/>
    <s v="Email"/>
    <s v="Email"/>
    <b v="1"/>
    <s v="Yes"/>
    <s v="Cooking"/>
    <x v="0"/>
    <s v="Low"/>
    <n v="2"/>
    <x v="0"/>
    <x v="0"/>
  </r>
  <r>
    <s v="3628-JMEB"/>
    <x v="0"/>
    <n v="1"/>
    <x v="1"/>
    <x v="7"/>
    <n v="1"/>
    <s v="Yes"/>
    <n v="0"/>
    <s v="TN"/>
    <s v="Female"/>
    <s v="Female"/>
    <x v="9"/>
    <s v="No"/>
    <s v="No"/>
    <x v="0"/>
    <n v="0"/>
    <x v="0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Gaming"/>
    <x v="1"/>
    <s v="Low"/>
    <n v="0"/>
    <x v="0"/>
    <x v="0"/>
  </r>
  <r>
    <s v="4140-AKPB"/>
    <x v="1"/>
    <n v="14"/>
    <x v="1"/>
    <x v="12"/>
    <n v="1"/>
    <s v="Yes"/>
    <n v="0"/>
    <s v="NV"/>
    <s v="Female"/>
    <s v="Female"/>
    <x v="0"/>
    <s v="No"/>
    <s v="No"/>
    <x v="0"/>
    <n v="0"/>
    <x v="0"/>
    <x v="0"/>
    <s v="direct debit"/>
    <n v="21"/>
    <x v="1"/>
    <n v="21"/>
    <n v="287"/>
    <x v="1"/>
    <x v="6"/>
    <s v="2021-05-13"/>
    <d v="2021-05-13T00:00:00"/>
    <x v="1401"/>
    <s v="Alto"/>
    <s v="High"/>
    <n v="22.884771519487369"/>
    <x v="3"/>
    <s v="SMS"/>
    <s v="SMS"/>
    <b v="0"/>
    <s v="No"/>
    <s v="Gaming"/>
    <x v="0"/>
    <s v="Medium"/>
    <n v="0.42857142857142855"/>
    <x v="0"/>
    <x v="0"/>
  </r>
  <r>
    <s v="9006-FVIT"/>
    <x v="0"/>
    <n v="61"/>
    <x v="1"/>
    <x v="19"/>
    <n v="1"/>
    <s v="Yes"/>
    <n v="0"/>
    <s v="NM"/>
    <s v="Hombre"/>
    <s v="Male"/>
    <x v="8"/>
    <s v="Yes"/>
    <s v="No"/>
    <x v="1"/>
    <n v="4"/>
    <x v="0"/>
    <x v="1"/>
    <s v="CREDIT CARD"/>
    <n v="38"/>
    <x v="0"/>
    <n v="38"/>
    <n v="2312"/>
    <x v="0"/>
    <x v="0"/>
    <s v="2021/03/23"/>
    <d v="2021-03-23T00:00:00"/>
    <x v="354"/>
    <s v="Medio"/>
    <s v="Medium"/>
    <n v="38.541066158596642"/>
    <x v="6"/>
    <s v="SMS"/>
    <s v="SMS"/>
    <b v="0"/>
    <s v="No"/>
    <s v="Cooking"/>
    <x v="1"/>
    <s v="High"/>
    <n v="0.13114754098360656"/>
    <x v="2"/>
    <x v="2"/>
  </r>
  <r>
    <s v="4003-ZMZN"/>
    <x v="0"/>
    <n v="32"/>
    <x v="1"/>
    <x v="3"/>
    <n v="1"/>
    <s v="Yes"/>
    <n v="0"/>
    <s v="UT"/>
    <s v="Hombre"/>
    <s v="Male"/>
    <x v="13"/>
    <s v="No"/>
    <s v="No"/>
    <x v="0"/>
    <n v="0"/>
    <x v="0"/>
    <x v="0"/>
    <s v="direct debit"/>
    <n v="41"/>
    <x v="1"/>
    <n v="41"/>
    <n v="1280"/>
    <x v="0"/>
    <x v="0"/>
    <s v="2023-10-17"/>
    <d v="2023-10-17T00:00:00"/>
    <x v="399"/>
    <s v="Bajo"/>
    <s v="Low"/>
    <n v="44.514790902369519"/>
    <x v="4"/>
    <s v="SMS"/>
    <s v="SMS"/>
    <b v="0"/>
    <s v="No"/>
    <s v="Running"/>
    <x v="1"/>
    <s v="Low"/>
    <n v="3.125E-2"/>
    <x v="0"/>
    <x v="0"/>
  </r>
  <r>
    <s v="9878-JFUH"/>
    <x v="0"/>
    <n v="22"/>
    <x v="0"/>
    <x v="26"/>
    <n v="1"/>
    <s v="Yes"/>
    <n v="0"/>
    <s v="LA"/>
    <s v="Female"/>
    <s v="Female"/>
    <x v="32"/>
    <s v="Yes"/>
    <s v="No"/>
    <x v="0"/>
    <n v="0"/>
    <x v="1"/>
    <x v="1"/>
    <s v="direct debit"/>
    <n v="28"/>
    <x v="1"/>
    <n v="28"/>
    <n v="624"/>
    <x v="0"/>
    <x v="0"/>
    <s v="2020/02/25"/>
    <d v="2020-02-25T00:00:00"/>
    <x v="1173"/>
    <s v="Bajo"/>
    <s v="Low"/>
    <n v="28.997369946412"/>
    <x v="3"/>
    <s v="Teléfono"/>
    <s v="Phone"/>
    <b v="0"/>
    <s v="No"/>
    <s v="Gaming"/>
    <x v="0"/>
    <s v="Medium"/>
    <n v="0.27272727272727271"/>
    <x v="2"/>
    <x v="2"/>
  </r>
  <r>
    <s v="8373-JPEL"/>
    <x v="0"/>
    <n v="69"/>
    <x v="1"/>
    <x v="15"/>
    <n v="1"/>
    <s v="Yes"/>
    <n v="0"/>
    <s v="ID"/>
    <s v="Female"/>
    <s v="Female"/>
    <x v="62"/>
    <s v="Yes"/>
    <s v="No"/>
    <x v="0"/>
    <n v="0"/>
    <x v="1"/>
    <x v="2"/>
    <s v="direct debit"/>
    <n v="40"/>
    <x v="1"/>
    <n v="40"/>
    <n v="2791"/>
    <x v="0"/>
    <x v="0"/>
    <s v="2022/12/16"/>
    <d v="2022-12-16T00:00:00"/>
    <x v="685"/>
    <s v="Alto"/>
    <s v="High"/>
    <n v="41.303062190269742"/>
    <x v="3"/>
    <s v="Teléfono"/>
    <s v="Phone"/>
    <b v="1"/>
    <s v="Yes"/>
    <s v="Gaming"/>
    <x v="1"/>
    <s v="Medium"/>
    <n v="8.6956521739130432E-2"/>
    <x v="2"/>
    <x v="2"/>
  </r>
  <r>
    <s v="0603-QZRV"/>
    <x v="0"/>
    <n v="16"/>
    <x v="1"/>
    <x v="12"/>
    <n v="1"/>
    <s v="Yes"/>
    <n v="0"/>
    <s v="MO"/>
    <s v="Hombre"/>
    <s v="Male"/>
    <x v="51"/>
    <s v="No"/>
    <s v="No"/>
    <x v="0"/>
    <n v="0"/>
    <x v="1"/>
    <x v="2"/>
    <s v="CREDIT CARD"/>
    <n v="24"/>
    <x v="0"/>
    <n v="24"/>
    <n v="386"/>
    <x v="0"/>
    <x v="0"/>
    <s v="2023-11-24"/>
    <d v="2023-11-24T00:00:00"/>
    <x v="529"/>
    <s v="Medio"/>
    <s v="Medium"/>
    <n v="27.400650548751219"/>
    <x v="1"/>
    <s v="Teléfono"/>
    <s v="Phone"/>
    <b v="0"/>
    <s v="No"/>
    <s v="Gaming"/>
    <x v="0"/>
    <s v="High"/>
    <n v="0.625"/>
    <x v="0"/>
    <x v="0"/>
  </r>
  <r>
    <s v="8097-HPYI"/>
    <x v="0"/>
    <n v="27"/>
    <x v="1"/>
    <x v="6"/>
    <n v="1"/>
    <s v="Yes"/>
    <n v="0"/>
    <s v="OK"/>
    <s v="Hombre"/>
    <s v="Male"/>
    <x v="51"/>
    <s v="No"/>
    <s v="No"/>
    <x v="1"/>
    <n v="4"/>
    <x v="1"/>
    <x v="1"/>
    <s v="CREDIT CARD"/>
    <n v="17"/>
    <x v="0"/>
    <n v="17"/>
    <n v="462"/>
    <x v="0"/>
    <x v="0"/>
    <s v="2021-02-25"/>
    <d v="2021-02-25T00:00:00"/>
    <x v="865"/>
    <s v="Bajo"/>
    <s v="Low"/>
    <n v="18.46693236921848"/>
    <x v="10"/>
    <s v="Teléfono"/>
    <s v="Phone"/>
    <b v="0"/>
    <s v="No"/>
    <s v="Gaming"/>
    <x v="0"/>
    <s v="Medium"/>
    <n v="0.25925925925925924"/>
    <x v="0"/>
    <x v="0"/>
  </r>
  <r>
    <s v="5054-WBDK"/>
    <x v="0"/>
    <n v="63"/>
    <x v="0"/>
    <x v="3"/>
    <n v="1"/>
    <s v="Yes"/>
    <n v="0"/>
    <s v="WV"/>
    <s v="Female"/>
    <s v="Female"/>
    <x v="31"/>
    <s v="No"/>
    <s v="No"/>
    <x v="0"/>
    <n v="0"/>
    <x v="1"/>
    <x v="0"/>
    <s v="direct debit"/>
    <n v="45"/>
    <x v="1"/>
    <n v="45"/>
    <n v="2834"/>
    <x v="0"/>
    <x v="0"/>
    <s v="2022/05/25"/>
    <d v="2022-05-25T00:00:00"/>
    <x v="160"/>
    <s v="Alto"/>
    <s v="High"/>
    <n v="39.213289647806867"/>
    <x v="4"/>
    <s v="SMS"/>
    <s v="SMS"/>
    <b v="0"/>
    <s v="No"/>
    <s v="Cooking"/>
    <x v="1"/>
    <s v="Low"/>
    <n v="1.5873015873015872E-2"/>
    <x v="0"/>
    <x v="0"/>
  </r>
  <r>
    <s v="2252-MOCE"/>
    <x v="0"/>
    <n v="29"/>
    <x v="0"/>
    <x v="5"/>
    <n v="1"/>
    <s v="Yes"/>
    <n v="0"/>
    <s v="AL"/>
    <s v="Female"/>
    <s v="Female"/>
    <x v="58"/>
    <s v="No"/>
    <s v="No"/>
    <x v="0"/>
    <n v="0"/>
    <x v="0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unning"/>
    <x v="1"/>
    <s v="High"/>
    <n v="0.31034482758620691"/>
    <x v="0"/>
    <x v="0"/>
  </r>
  <r>
    <s v="1753-LLGC"/>
    <x v="1"/>
    <n v="4"/>
    <x v="4"/>
    <x v="4"/>
    <n v="1"/>
    <s v="Yes"/>
    <n v="0"/>
    <s v="FL"/>
    <s v="Female"/>
    <s v="Female"/>
    <x v="52"/>
    <s v="No"/>
    <s v="Yes"/>
    <x v="0"/>
    <n v="0"/>
    <x v="0"/>
    <x v="0"/>
    <s v="direct debit"/>
    <n v="53"/>
    <x v="1"/>
    <n v="53"/>
    <n v="222"/>
    <x v="1"/>
    <x v="8"/>
    <s v="2023-10-09"/>
    <d v="2023-10-09T00:00:00"/>
    <x v="1213"/>
    <s v="Alto"/>
    <s v="High"/>
    <n v="47.788446649718807"/>
    <x v="7"/>
    <s v="Teléfono"/>
    <s v="Phone"/>
    <b v="1"/>
    <s v="Yes"/>
    <s v="Reading"/>
    <x v="1"/>
    <s v="Low"/>
    <n v="0.5"/>
    <x v="0"/>
    <x v="1"/>
  </r>
  <r>
    <s v="6978-RZEW"/>
    <x v="0"/>
    <n v="50"/>
    <x v="1"/>
    <x v="1"/>
    <n v="1"/>
    <s v="Yes"/>
    <n v="0"/>
    <s v="NJ"/>
    <s v="Hombre"/>
    <s v="Male"/>
    <x v="34"/>
    <s v="No"/>
    <s v="Yes"/>
    <x v="0"/>
    <n v="0"/>
    <x v="0"/>
    <x v="0"/>
    <s v="CREDIT CARD"/>
    <n v="15"/>
    <x v="0"/>
    <n v="15"/>
    <n v="731"/>
    <x v="0"/>
    <x v="0"/>
    <s v="2020-10-20"/>
    <d v="2020-10-20T00:00:00"/>
    <x v="1057"/>
    <s v="Medio"/>
    <s v="Medium"/>
    <n v="14.53667605589086"/>
    <x v="0"/>
    <s v="Email"/>
    <s v="Email"/>
    <b v="1"/>
    <s v="Yes"/>
    <s v="Cooking"/>
    <x v="0"/>
    <s v="Low"/>
    <n v="0"/>
    <x v="0"/>
    <x v="1"/>
  </r>
  <r>
    <s v="1576-YIDE"/>
    <x v="0"/>
    <n v="20"/>
    <x v="0"/>
    <x v="18"/>
    <n v="1"/>
    <s v="Yes"/>
    <n v="0"/>
    <s v="NC"/>
    <s v="Female"/>
    <s v="Female"/>
    <x v="16"/>
    <s v="No"/>
    <s v="No"/>
    <x v="1"/>
    <n v="2"/>
    <x v="1"/>
    <x v="0"/>
    <s v="direct debit"/>
    <n v="30"/>
    <x v="1"/>
    <n v="30"/>
    <n v="600"/>
    <x v="0"/>
    <x v="0"/>
    <s v="2023/03/25"/>
    <d v="2023-03-25T00:00:00"/>
    <x v="1234"/>
    <s v="Bajo"/>
    <s v="Low"/>
    <n v="31.783939332836521"/>
    <x v="5"/>
    <s v="Email"/>
    <s v="Email"/>
    <b v="1"/>
    <s v="Yes"/>
    <s v="Cooking"/>
    <x v="1"/>
    <s v="Medium"/>
    <n v="0.15"/>
    <x v="0"/>
    <x v="0"/>
  </r>
  <r>
    <s v="0727-AWQD"/>
    <x v="1"/>
    <n v="17"/>
    <x v="2"/>
    <x v="9"/>
    <n v="1"/>
    <s v="Yes"/>
    <n v="0"/>
    <s v="MT"/>
    <s v="Hombre"/>
    <s v="Male"/>
    <x v="26"/>
    <s v="No"/>
    <s v="No"/>
    <x v="0"/>
    <n v="0"/>
    <x v="1"/>
    <x v="1"/>
    <s v="CREDIT CARD"/>
    <n v="35"/>
    <x v="0"/>
    <n v="35"/>
    <n v="616"/>
    <x v="2"/>
    <x v="5"/>
    <s v="2023-02-27"/>
    <d v="2023-02-27T00:00:00"/>
    <x v="1356"/>
    <s v="Alto"/>
    <s v="High"/>
    <n v="31.112367483904741"/>
    <x v="3"/>
    <s v="Email"/>
    <s v="Email"/>
    <b v="0"/>
    <s v="No"/>
    <s v="Cooking"/>
    <x v="1"/>
    <s v="Medium"/>
    <n v="0.35294117647058826"/>
    <x v="0"/>
    <x v="0"/>
  </r>
  <r>
    <s v="2241-GCGQ"/>
    <x v="0"/>
    <n v="24"/>
    <x v="1"/>
    <x v="1"/>
    <n v="1"/>
    <s v="Yes"/>
    <n v="0"/>
    <s v="NE"/>
    <s v="Hombre"/>
    <s v="Male"/>
    <x v="28"/>
    <s v="No"/>
    <s v="No"/>
    <x v="1"/>
    <n v="3"/>
    <x v="0"/>
    <x v="1"/>
    <s v="CREDIT CARD"/>
    <n v="16"/>
    <x v="0"/>
    <n v="16"/>
    <n v="385"/>
    <x v="0"/>
    <x v="0"/>
    <s v="2023-07-14"/>
    <d v="2023-07-14T00:00:00"/>
    <x v="618"/>
    <s v="Bajo"/>
    <s v="Low"/>
    <n v="18.70696039091359"/>
    <x v="8"/>
    <s v="Email"/>
    <s v="Email"/>
    <b v="0"/>
    <s v="No"/>
    <s v="Gaming"/>
    <x v="0"/>
    <s v="High"/>
    <n v="0.375"/>
    <x v="0"/>
    <x v="0"/>
  </r>
  <r>
    <s v="1941-VCPD"/>
    <x v="1"/>
    <n v="54"/>
    <x v="2"/>
    <x v="4"/>
    <n v="0"/>
    <s v="No"/>
    <n v="52"/>
    <s v="WY"/>
    <s v="Hombre"/>
    <s v="Male"/>
    <x v="34"/>
    <s v="No"/>
    <s v="Yes"/>
    <x v="0"/>
    <n v="0"/>
    <x v="0"/>
    <x v="1"/>
    <s v="direct debit"/>
    <n v="23"/>
    <x v="1"/>
    <n v="23"/>
    <n v="1253"/>
    <x v="5"/>
    <x v="11"/>
    <s v="2023/02/11"/>
    <d v="2023-02-11T00:00:00"/>
    <x v="824"/>
    <s v="Alto"/>
    <s v="High"/>
    <n v="22.653312767962241"/>
    <x v="7"/>
    <s v="SMS"/>
    <s v="SMS"/>
    <b v="1"/>
    <s v="Yes"/>
    <s v="Cooking"/>
    <x v="0"/>
    <s v="Low"/>
    <n v="3.7037037037037035E-2"/>
    <x v="0"/>
    <x v="1"/>
  </r>
  <r>
    <s v="4423-HLPN"/>
    <x v="1"/>
    <n v="2"/>
    <x v="4"/>
    <x v="16"/>
    <n v="1"/>
    <s v="Yes"/>
    <n v="0"/>
    <s v="MO"/>
    <s v="Female"/>
    <s v="Female"/>
    <x v="59"/>
    <s v="No"/>
    <s v="No"/>
    <x v="0"/>
    <n v="0"/>
    <x v="0"/>
    <x v="0"/>
    <s v="direct debit"/>
    <n v="26"/>
    <x v="1"/>
    <n v="26"/>
    <n v="64"/>
    <x v="1"/>
    <x v="10"/>
    <s v="2020-10-08"/>
    <d v="2020-10-08T00:00:00"/>
    <x v="1402"/>
    <s v="Alto"/>
    <s v="High"/>
    <n v="25.1582020681827"/>
    <x v="8"/>
    <s v="SMS"/>
    <s v="SMS"/>
    <b v="1"/>
    <s v="Yes"/>
    <s v="Gaming"/>
    <x v="0"/>
    <s v="High"/>
    <n v="4.5"/>
    <x v="0"/>
    <x v="0"/>
  </r>
  <r>
    <s v="6336-VIND"/>
    <x v="0"/>
    <n v="1"/>
    <x v="2"/>
    <x v="0"/>
    <n v="0"/>
    <s v="No"/>
    <n v="0"/>
    <s v="NC"/>
    <s v="Hombre"/>
    <s v="Male"/>
    <x v="12"/>
    <s v="No"/>
    <s v="No"/>
    <x v="0"/>
    <n v="0"/>
    <x v="0"/>
    <x v="0"/>
    <s v="CREDIT CARD"/>
    <n v="7"/>
    <x v="0"/>
    <n v="7"/>
    <n v="7"/>
    <x v="0"/>
    <x v="0"/>
    <s v="2021/02/28"/>
    <d v="2021-02-28T00:00:00"/>
    <x v="669"/>
    <s v="Alto"/>
    <s v="High"/>
    <n v="8.1247910378184862"/>
    <x v="4"/>
    <s v="Teléfono"/>
    <s v="Phone"/>
    <b v="1"/>
    <s v="Yes"/>
    <s v="Reading"/>
    <x v="0"/>
    <s v="Low"/>
    <n v="1"/>
    <x v="0"/>
    <x v="0"/>
  </r>
  <r>
    <s v="4170-RSAN"/>
    <x v="0"/>
    <n v="50"/>
    <x v="0"/>
    <x v="6"/>
    <n v="1"/>
    <s v="Yes"/>
    <n v="0"/>
    <s v="ND"/>
    <s v="Hombre"/>
    <s v="Male"/>
    <x v="29"/>
    <s v="No"/>
    <s v="Yes"/>
    <x v="1"/>
    <n v="5"/>
    <x v="1"/>
    <x v="0"/>
    <s v="CREDIT CARD"/>
    <n v="45"/>
    <x v="0"/>
    <n v="45"/>
    <n v="2236"/>
    <x v="0"/>
    <x v="0"/>
    <s v="2022-03-09"/>
    <d v="2022-03-09T00:00:00"/>
    <x v="1403"/>
    <s v="Bajo"/>
    <s v="Low"/>
    <n v="52.199836565140238"/>
    <x v="7"/>
    <s v="Email"/>
    <s v="Email"/>
    <b v="0"/>
    <s v="No"/>
    <s v="Running"/>
    <x v="1"/>
    <s v="Low"/>
    <n v="0.04"/>
    <x v="0"/>
    <x v="1"/>
  </r>
  <r>
    <s v="8079-UPTX"/>
    <x v="1"/>
    <n v="9"/>
    <x v="0"/>
    <x v="3"/>
    <n v="1"/>
    <s v="Yes"/>
    <n v="0"/>
    <s v="CA"/>
    <s v="Hombre"/>
    <s v="Male"/>
    <x v="55"/>
    <s v="No"/>
    <s v="No"/>
    <x v="0"/>
    <n v="0"/>
    <x v="0"/>
    <x v="0"/>
    <s v="CREDIT CARD"/>
    <n v="60"/>
    <x v="0"/>
    <n v="60"/>
    <n v="545"/>
    <x v="0"/>
    <x v="0"/>
    <s v="2023-11-06"/>
    <d v="2023-11-06T00:00:00"/>
    <x v="1260"/>
    <s v="Bajo"/>
    <s v="Low"/>
    <n v="63.753044185626273"/>
    <x v="5"/>
    <s v="SMS"/>
    <s v="SMS"/>
    <b v="0"/>
    <s v="No"/>
    <s v="Cooking"/>
    <x v="2"/>
    <s v="Medium"/>
    <n v="0.33333333333333331"/>
    <x v="0"/>
    <x v="0"/>
  </r>
  <r>
    <s v="2854-CTPM"/>
    <x v="1"/>
    <n v="1"/>
    <x v="0"/>
    <x v="7"/>
    <n v="1"/>
    <s v="Yes"/>
    <n v="0"/>
    <s v="SD"/>
    <s v="Female"/>
    <s v="Female"/>
    <x v="65"/>
    <s v="No"/>
    <s v="Yes"/>
    <x v="0"/>
    <n v="0"/>
    <x v="0"/>
    <x v="0"/>
    <s v="direct debit"/>
    <n v="13"/>
    <x v="1"/>
    <n v="13"/>
    <n v="13"/>
    <x v="4"/>
    <x v="3"/>
    <s v="2021/11/13"/>
    <d v="2021-11-13T00:00:00"/>
    <x v="981"/>
    <s v="Medio"/>
    <s v="Medium"/>
    <n v="11.612183811233971"/>
    <x v="4"/>
    <s v="Teléfono"/>
    <s v="Phone"/>
    <b v="0"/>
    <s v="No"/>
    <s v="Gaming"/>
    <x v="0"/>
    <s v="Low"/>
    <n v="1"/>
    <x v="0"/>
    <x v="1"/>
  </r>
  <r>
    <s v="7899-HFSN"/>
    <x v="0"/>
    <n v="54"/>
    <x v="2"/>
    <x v="0"/>
    <n v="0"/>
    <s v="No"/>
    <n v="0"/>
    <s v="OK"/>
    <s v="Hombre"/>
    <s v="Male"/>
    <x v="5"/>
    <s v="No"/>
    <s v="No"/>
    <x v="0"/>
    <n v="0"/>
    <x v="0"/>
    <x v="2"/>
    <s v="direct debit"/>
    <n v="11"/>
    <x v="1"/>
    <n v="11"/>
    <n v="573"/>
    <x v="0"/>
    <x v="0"/>
    <s v="2022-05-08"/>
    <d v="2022-05-08T00:00:00"/>
    <x v="1267"/>
    <s v="Alto"/>
    <s v="High"/>
    <n v="9.1129698091430811"/>
    <x v="8"/>
    <s v="Teléfono"/>
    <s v="Phone"/>
    <b v="1"/>
    <s v="Yes"/>
    <s v="Running"/>
    <x v="0"/>
    <s v="High"/>
    <n v="0.16666666666666666"/>
    <x v="0"/>
    <x v="0"/>
  </r>
  <r>
    <s v="8454-JZLB"/>
    <x v="1"/>
    <n v="2"/>
    <x v="0"/>
    <x v="3"/>
    <n v="0"/>
    <s v="No"/>
    <n v="6"/>
    <s v="MS"/>
    <s v="Hombre"/>
    <s v="Male"/>
    <x v="18"/>
    <s v="No"/>
    <s v="No"/>
    <x v="0"/>
    <n v="0"/>
    <x v="0"/>
    <x v="0"/>
    <s v="PAPER CHECK"/>
    <n v="22"/>
    <x v="3"/>
    <n v="22"/>
    <n v="37"/>
    <x v="1"/>
    <x v="8"/>
    <s v="2023-08-26"/>
    <d v="2023-08-26T00:00:00"/>
    <x v="1060"/>
    <s v="Medio"/>
    <s v="Medium"/>
    <n v="18.091345925695009"/>
    <x v="7"/>
    <s v="Email"/>
    <s v="Email"/>
    <b v="1"/>
    <s v="Yes"/>
    <s v="Gaming"/>
    <x v="0"/>
    <s v="Low"/>
    <n v="1"/>
    <x v="0"/>
    <x v="0"/>
  </r>
  <r>
    <s v="7797-OEQZ"/>
    <x v="0"/>
    <n v="56"/>
    <x v="1"/>
    <x v="12"/>
    <n v="1"/>
    <s v="Yes"/>
    <n v="0"/>
    <s v="ID"/>
    <s v="Hombre"/>
    <s v="Male"/>
    <x v="0"/>
    <s v="No"/>
    <s v="No"/>
    <x v="1"/>
    <n v="6"/>
    <x v="0"/>
    <x v="2"/>
    <s v="CREDIT CARD"/>
    <n v="23"/>
    <x v="0"/>
    <n v="23"/>
    <n v="1277"/>
    <x v="0"/>
    <x v="0"/>
    <s v="2023-09-25"/>
    <d v="2023-09-25T00:00:00"/>
    <x v="1139"/>
    <s v="Medio"/>
    <s v="Medium"/>
    <n v="24.613992715084031"/>
    <x v="7"/>
    <s v="Teléfono"/>
    <s v="Phone"/>
    <b v="0"/>
    <s v="No"/>
    <s v="Reading"/>
    <x v="0"/>
    <s v="Low"/>
    <n v="3.5714285714285712E-2"/>
    <x v="0"/>
    <x v="0"/>
  </r>
  <r>
    <s v="9362-UMZO"/>
    <x v="0"/>
    <n v="50"/>
    <x v="1"/>
    <x v="0"/>
    <n v="0"/>
    <s v="No"/>
    <n v="0"/>
    <s v="IN"/>
    <s v="Hombre"/>
    <s v="Male"/>
    <x v="21"/>
    <s v="No"/>
    <s v="No"/>
    <x v="1"/>
    <n v="2"/>
    <x v="0"/>
    <x v="2"/>
    <s v="CREDIT CARD"/>
    <n v="10"/>
    <x v="0"/>
    <n v="10"/>
    <n v="517"/>
    <x v="0"/>
    <x v="0"/>
    <s v="2022/06/08"/>
    <d v="2022-06-08T00:00:00"/>
    <x v="159"/>
    <s v="Medio"/>
    <s v="Medium"/>
    <n v="10.25439239855752"/>
    <x v="9"/>
    <s v="SMS"/>
    <s v="SMS"/>
    <b v="1"/>
    <s v="Yes"/>
    <s v="Gaming"/>
    <x v="0"/>
    <s v="Medium"/>
    <n v="0.1"/>
    <x v="0"/>
    <x v="0"/>
  </r>
  <r>
    <s v="5859-GNBY"/>
    <x v="0"/>
    <n v="15"/>
    <x v="2"/>
    <x v="5"/>
    <n v="1"/>
    <s v="Yes"/>
    <n v="0"/>
    <s v="AZ"/>
    <s v="Hombre"/>
    <s v="Male"/>
    <x v="46"/>
    <s v="No"/>
    <s v="No"/>
    <x v="0"/>
    <n v="0"/>
    <x v="0"/>
    <x v="1"/>
    <s v="CREDIT CARD"/>
    <n v="31"/>
    <x v="0"/>
    <n v="31"/>
    <n v="476"/>
    <x v="0"/>
    <x v="0"/>
    <s v="2021/08/19"/>
    <d v="2021-08-19T00:00:00"/>
    <x v="428"/>
    <s v="Medio"/>
    <s v="Medium"/>
    <n v="29.872697178092071"/>
    <x v="2"/>
    <s v="Teléfono"/>
    <s v="Phone"/>
    <b v="1"/>
    <s v="Yes"/>
    <s v="Running"/>
    <x v="0"/>
    <s v="Medium"/>
    <n v="0.26666666666666666"/>
    <x v="0"/>
    <x v="0"/>
  </r>
  <r>
    <s v="3944-ATLI"/>
    <x v="0"/>
    <n v="44"/>
    <x v="2"/>
    <x v="0"/>
    <n v="0"/>
    <s v="No"/>
    <n v="0"/>
    <s v="CO"/>
    <s v="Hombre"/>
    <s v="Male"/>
    <x v="52"/>
    <s v="No"/>
    <s v="Yes"/>
    <x v="0"/>
    <n v="0"/>
    <x v="0"/>
    <x v="2"/>
    <s v="CREDIT CARD"/>
    <n v="7"/>
    <x v="0"/>
    <n v="7"/>
    <n v="285"/>
    <x v="0"/>
    <x v="0"/>
    <s v="2022/03/31"/>
    <d v="2022-03-31T00:00:00"/>
    <x v="674"/>
    <s v="Alto"/>
    <s v="High"/>
    <n v="7.2682495646699694"/>
    <x v="5"/>
    <s v="Teléfono"/>
    <s v="Phone"/>
    <b v="1"/>
    <s v="Yes"/>
    <s v="Cooking"/>
    <x v="0"/>
    <s v="Medium"/>
    <n v="6.8181818181818177E-2"/>
    <x v="0"/>
    <x v="1"/>
  </r>
  <r>
    <s v="0614-ZMIQ"/>
    <x v="0"/>
    <n v="38"/>
    <x v="1"/>
    <x v="19"/>
    <n v="1"/>
    <s v="Yes"/>
    <n v="0"/>
    <s v="CO"/>
    <s v="Female"/>
    <s v="Female"/>
    <x v="24"/>
    <s v="No"/>
    <s v="No"/>
    <x v="1"/>
    <n v="4"/>
    <x v="1"/>
    <x v="0"/>
    <s v="direct debit"/>
    <n v="31"/>
    <x v="1"/>
    <n v="31"/>
    <n v="1176"/>
    <x v="0"/>
    <x v="0"/>
    <s v="2022-05-17"/>
    <d v="2022-05-17T00:00:00"/>
    <x v="709"/>
    <s v="Bajo"/>
    <s v="Low"/>
    <n v="33.376557949380199"/>
    <x v="3"/>
    <s v="SMS"/>
    <s v="SMS"/>
    <b v="1"/>
    <s v="Yes"/>
    <s v="Reading"/>
    <x v="1"/>
    <s v="Medium"/>
    <n v="0.15789473684210525"/>
    <x v="2"/>
    <x v="0"/>
  </r>
  <r>
    <s v="5010-HQIA"/>
    <x v="0"/>
    <n v="51"/>
    <x v="1"/>
    <x v="11"/>
    <n v="0"/>
    <s v="No"/>
    <n v="72"/>
    <s v="WI"/>
    <s v="Hombre"/>
    <s v="Male"/>
    <x v="16"/>
    <s v="No"/>
    <s v="No"/>
    <x v="0"/>
    <n v="0"/>
    <x v="1"/>
    <x v="1"/>
    <s v="direct debit"/>
    <n v="45"/>
    <x v="1"/>
    <n v="45"/>
    <n v="2323"/>
    <x v="0"/>
    <x v="0"/>
    <s v="2023/10/06"/>
    <d v="2023-10-06T00:00:00"/>
    <x v="234"/>
    <s v="Alto"/>
    <s v="High"/>
    <n v="44.788080775169547"/>
    <x v="9"/>
    <s v="SMS"/>
    <s v="SMS"/>
    <b v="1"/>
    <s v="Yes"/>
    <s v="Gaming"/>
    <x v="1"/>
    <s v="Medium"/>
    <n v="9.8039215686274508E-2"/>
    <x v="0"/>
    <x v="0"/>
  </r>
  <r>
    <s v="6201-LWDY"/>
    <x v="0"/>
    <n v="52"/>
    <x v="0"/>
    <x v="0"/>
    <n v="0"/>
    <s v="No"/>
    <n v="0"/>
    <s v="KY"/>
    <s v="Female"/>
    <s v="Female"/>
    <x v="31"/>
    <s v="No"/>
    <s v="No"/>
    <x v="0"/>
    <n v="0"/>
    <x v="0"/>
    <x v="1"/>
    <s v="CREDIT CARD"/>
    <n v="9"/>
    <x v="0"/>
    <n v="9"/>
    <n v="464"/>
    <x v="0"/>
    <x v="0"/>
    <s v="2023-04-03"/>
    <d v="2023-04-03T00:00:00"/>
    <x v="345"/>
    <s v="Medio"/>
    <s v="Medium"/>
    <n v="7.9229993770667617"/>
    <x v="3"/>
    <s v="Email"/>
    <s v="Email"/>
    <b v="1"/>
    <s v="Yes"/>
    <s v="Running"/>
    <x v="0"/>
    <s v="Medium"/>
    <n v="0.11538461538461539"/>
    <x v="0"/>
    <x v="0"/>
  </r>
  <r>
    <s v="4922-UJON"/>
    <x v="1"/>
    <n v="73"/>
    <x v="2"/>
    <x v="13"/>
    <n v="1"/>
    <s v="Yes"/>
    <n v="0"/>
    <s v="MI"/>
    <s v="Female"/>
    <s v="Female"/>
    <x v="59"/>
    <s v="No"/>
    <s v="No"/>
    <x v="0"/>
    <n v="0"/>
    <x v="1"/>
    <x v="2"/>
    <s v="CREDIT CARD"/>
    <n v="28"/>
    <x v="0"/>
    <n v="28"/>
    <n v="2045"/>
    <x v="2"/>
    <x v="5"/>
    <s v="2020-11-24"/>
    <d v="2020-11-24T00:00:00"/>
    <x v="1404"/>
    <s v="Alto"/>
    <s v="High"/>
    <n v="32.90863868669328"/>
    <x v="1"/>
    <s v="Teléfono"/>
    <s v="Phone"/>
    <b v="1"/>
    <s v="Yes"/>
    <s v="Gaming"/>
    <x v="1"/>
    <s v="High"/>
    <n v="0.13698630136986301"/>
    <x v="0"/>
    <x v="0"/>
  </r>
  <r>
    <s v="1593-TUZR"/>
    <x v="0"/>
    <n v="14"/>
    <x v="1"/>
    <x v="0"/>
    <n v="0"/>
    <s v="No"/>
    <n v="0"/>
    <s v="ME"/>
    <s v="Female"/>
    <s v="Female"/>
    <x v="28"/>
    <s v="No"/>
    <s v="No"/>
    <x v="0"/>
    <n v="0"/>
    <x v="0"/>
    <x v="0"/>
    <s v="CREDIT CARD"/>
    <n v="10"/>
    <x v="0"/>
    <n v="10"/>
    <n v="146"/>
    <x v="0"/>
    <x v="0"/>
    <s v="2023-01-25"/>
    <d v="2023-01-25T00:00:00"/>
    <x v="901"/>
    <s v="Alto"/>
    <s v="High"/>
    <n v="9.9349635471690885"/>
    <x v="5"/>
    <s v="Teléfono"/>
    <s v="Phone"/>
    <b v="0"/>
    <s v="No"/>
    <s v="Running"/>
    <x v="0"/>
    <s v="Medium"/>
    <n v="0.21428571428571427"/>
    <x v="0"/>
    <x v="0"/>
  </r>
  <r>
    <s v="7611-POSB"/>
    <x v="0"/>
    <n v="16"/>
    <x v="1"/>
    <x v="0"/>
    <n v="0"/>
    <s v="No"/>
    <n v="0"/>
    <s v="IN"/>
    <s v="Female"/>
    <s v="Female"/>
    <x v="47"/>
    <s v="Yes"/>
    <s v="No"/>
    <x v="0"/>
    <n v="0"/>
    <x v="0"/>
    <x v="1"/>
    <s v="direct debit"/>
    <n v="11"/>
    <x v="1"/>
    <n v="11"/>
    <n v="181"/>
    <x v="0"/>
    <x v="0"/>
    <s v="2023-11-15"/>
    <d v="2023-11-15T00:00:00"/>
    <x v="482"/>
    <s v="Alto"/>
    <s v="High"/>
    <n v="9.7519479710926227"/>
    <x v="1"/>
    <s v="Teléfono"/>
    <s v="Phone"/>
    <b v="1"/>
    <s v="Yes"/>
    <s v="Running"/>
    <x v="0"/>
    <s v="High"/>
    <n v="0.625"/>
    <x v="0"/>
    <x v="2"/>
  </r>
  <r>
    <s v="2444-MMZU"/>
    <x v="1"/>
    <n v="1"/>
    <x v="5"/>
    <x v="13"/>
    <n v="1"/>
    <s v="Yes"/>
    <n v="0"/>
    <s v="PA"/>
    <s v="Hombre"/>
    <s v="Male"/>
    <x v="19"/>
    <s v="No"/>
    <s v="No"/>
    <x v="0"/>
    <n v="0"/>
    <x v="0"/>
    <x v="0"/>
    <s v="direct debit"/>
    <n v="30"/>
    <x v="1"/>
    <n v="30"/>
    <n v="30"/>
    <x v="1"/>
    <x v="6"/>
    <s v="2020/02/15"/>
    <d v="2020-02-15T00:00:00"/>
    <x v="671"/>
    <s v="Medio"/>
    <s v="Medium"/>
    <n v="29.056362026642411"/>
    <x v="9"/>
    <s v="Email"/>
    <s v="Email"/>
    <b v="1"/>
    <s v="Yes"/>
    <s v="Running"/>
    <x v="0"/>
    <s v="Medium"/>
    <n v="5"/>
    <x v="0"/>
    <x v="0"/>
  </r>
  <r>
    <s v="4844-FCSB"/>
    <x v="0"/>
    <n v="25"/>
    <x v="1"/>
    <x v="23"/>
    <n v="1"/>
    <s v="Yes"/>
    <n v="0"/>
    <s v="ND"/>
    <s v="Hombre"/>
    <s v="Male"/>
    <x v="16"/>
    <s v="No"/>
    <s v="No"/>
    <x v="0"/>
    <n v="0"/>
    <x v="0"/>
    <x v="0"/>
    <s v="direct debit"/>
    <n v="20"/>
    <x v="1"/>
    <n v="20"/>
    <n v="479"/>
    <x v="0"/>
    <x v="0"/>
    <s v="2021-02-01"/>
    <d v="2021-02-01T00:00:00"/>
    <x v="778"/>
    <s v="Alto"/>
    <s v="High"/>
    <n v="18.965007886448131"/>
    <x v="7"/>
    <s v="Email"/>
    <s v="Email"/>
    <b v="1"/>
    <s v="Yes"/>
    <s v="Running"/>
    <x v="0"/>
    <s v="Low"/>
    <n v="0.08"/>
    <x v="0"/>
    <x v="0"/>
  </r>
  <r>
    <s v="5531-FXZN"/>
    <x v="1"/>
    <n v="7"/>
    <x v="2"/>
    <x v="11"/>
    <n v="1"/>
    <s v="Yes"/>
    <n v="0"/>
    <s v="HI"/>
    <s v="Female"/>
    <s v="Female"/>
    <x v="36"/>
    <s v="No"/>
    <s v="No"/>
    <x v="0"/>
    <n v="0"/>
    <x v="0"/>
    <x v="0"/>
    <s v="CREDIT CARD"/>
    <n v="37"/>
    <x v="0"/>
    <n v="37"/>
    <n v="258"/>
    <x v="5"/>
    <x v="11"/>
    <s v="2020-09-18"/>
    <d v="2020-09-18T00:00:00"/>
    <x v="540"/>
    <s v="Medio"/>
    <s v="Medium"/>
    <n v="40.184372378543927"/>
    <x v="9"/>
    <s v="Email"/>
    <s v="Email"/>
    <b v="0"/>
    <s v="No"/>
    <s v="Cooking"/>
    <x v="1"/>
    <s v="Medium"/>
    <n v="0.7142857142857143"/>
    <x v="0"/>
    <x v="0"/>
  </r>
  <r>
    <s v="5683-DTIG"/>
    <x v="1"/>
    <n v="52"/>
    <x v="0"/>
    <x v="7"/>
    <n v="1"/>
    <s v="Yes"/>
    <n v="0"/>
    <s v="CA"/>
    <s v="Hombre"/>
    <s v="Male"/>
    <x v="46"/>
    <s v="No"/>
    <s v="No"/>
    <x v="0"/>
    <n v="0"/>
    <x v="1"/>
    <x v="2"/>
    <s v="CREDIT CARD"/>
    <n v="37"/>
    <x v="0"/>
    <n v="37"/>
    <n v="1923"/>
    <x v="0"/>
    <x v="0"/>
    <s v="2023-04-08"/>
    <d v="2023-04-08T00:00:00"/>
    <x v="1354"/>
    <s v="Bajo"/>
    <s v="Low"/>
    <n v="43.098627067042351"/>
    <x v="3"/>
    <s v="Email"/>
    <s v="Email"/>
    <b v="0"/>
    <s v="No"/>
    <s v="Reading"/>
    <x v="1"/>
    <s v="Medium"/>
    <n v="0.11538461538461539"/>
    <x v="0"/>
    <x v="0"/>
  </r>
  <r>
    <s v="6910-OXCA"/>
    <x v="0"/>
    <n v="54"/>
    <x v="1"/>
    <x v="12"/>
    <n v="1"/>
    <s v="Yes"/>
    <n v="0"/>
    <s v="OH"/>
    <s v="Female"/>
    <s v="Female"/>
    <x v="65"/>
    <s v="No"/>
    <s v="Yes"/>
    <x v="0"/>
    <n v="0"/>
    <x v="0"/>
    <x v="2"/>
    <s v="direct debit"/>
    <n v="45"/>
    <x v="1"/>
    <n v="45"/>
    <n v="2443"/>
    <x v="0"/>
    <x v="0"/>
    <s v="2022/12/10"/>
    <d v="2022-12-10T00:00:00"/>
    <x v="563"/>
    <s v="Bajo"/>
    <s v="Low"/>
    <n v="41.419215796208142"/>
    <x v="8"/>
    <s v="Teléfono"/>
    <s v="Phone"/>
    <b v="1"/>
    <s v="Yes"/>
    <s v="Gaming"/>
    <x v="1"/>
    <s v="High"/>
    <n v="0.16666666666666666"/>
    <x v="0"/>
    <x v="1"/>
  </r>
  <r>
    <s v="3314-XRFV"/>
    <x v="1"/>
    <n v="13"/>
    <x v="5"/>
    <x v="4"/>
    <n v="1"/>
    <s v="Yes"/>
    <n v="0"/>
    <s v="NM"/>
    <s v="Hombre"/>
    <s v="Male"/>
    <x v="60"/>
    <s v="No"/>
    <s v="Yes"/>
    <x v="0"/>
    <n v="0"/>
    <x v="0"/>
    <x v="0"/>
    <s v="direct debit"/>
    <n v="49"/>
    <x v="1"/>
    <n v="49"/>
    <n v="647"/>
    <x v="1"/>
    <x v="8"/>
    <s v="2020/09/27"/>
    <d v="2020-09-27T00:00:00"/>
    <x v="86"/>
    <s v="Bajo"/>
    <s v="Low"/>
    <n v="54.856740140389462"/>
    <x v="2"/>
    <s v="SMS"/>
    <s v="SMS"/>
    <b v="0"/>
    <s v="No"/>
    <s v="Reading"/>
    <x v="1"/>
    <s v="Medium"/>
    <n v="0.30769230769230771"/>
    <x v="0"/>
    <x v="1"/>
  </r>
  <r>
    <s v="8635-QPRO"/>
    <x v="0"/>
    <n v="7"/>
    <x v="1"/>
    <x v="15"/>
    <n v="1"/>
    <s v="Yes"/>
    <n v="0"/>
    <s v="GA"/>
    <s v="Hombre"/>
    <s v="Male"/>
    <x v="16"/>
    <s v="No"/>
    <s v="No"/>
    <x v="0"/>
    <n v="0"/>
    <x v="1"/>
    <x v="1"/>
    <s v="CREDIT CARD"/>
    <n v="18"/>
    <x v="0"/>
    <n v="18"/>
    <n v="125"/>
    <x v="0"/>
    <x v="0"/>
    <s v="2023-02-07"/>
    <d v="2023-02-07T00:00:00"/>
    <x v="737"/>
    <s v="Medio"/>
    <s v="Medium"/>
    <n v="14.849747795264109"/>
    <x v="1"/>
    <s v="SMS"/>
    <s v="SMS"/>
    <b v="1"/>
    <s v="Yes"/>
    <s v="Cooking"/>
    <x v="0"/>
    <s v="High"/>
    <n v="1.4285714285714286"/>
    <x v="2"/>
    <x v="0"/>
  </r>
  <r>
    <s v="2994-ZQSE"/>
    <x v="0"/>
    <n v="17"/>
    <x v="0"/>
    <x v="13"/>
    <n v="1"/>
    <s v="Yes"/>
    <n v="0"/>
    <s v="WI"/>
    <s v="Female"/>
    <s v="Female"/>
    <x v="3"/>
    <s v="No"/>
    <s v="No"/>
    <x v="0"/>
    <n v="0"/>
    <x v="0"/>
    <x v="0"/>
    <s v="direct debit"/>
    <n v="36"/>
    <x v="1"/>
    <n v="36"/>
    <n v="594"/>
    <x v="0"/>
    <x v="0"/>
    <s v="2021-03-17"/>
    <d v="2021-03-17T00:00:00"/>
    <x v="588"/>
    <s v="Medio"/>
    <s v="Medium"/>
    <n v="41.493050080091002"/>
    <x v="3"/>
    <s v="Teléfono"/>
    <s v="Phone"/>
    <b v="1"/>
    <s v="Yes"/>
    <s v="Gaming"/>
    <x v="1"/>
    <s v="Medium"/>
    <n v="0.35294117647058826"/>
    <x v="0"/>
    <x v="0"/>
  </r>
  <r>
    <s v="0952-DZHO"/>
    <x v="1"/>
    <n v="6"/>
    <x v="3"/>
    <x v="23"/>
    <n v="1"/>
    <s v="Yes"/>
    <n v="0"/>
    <s v="IN"/>
    <s v="Female"/>
    <s v="Female"/>
    <x v="47"/>
    <s v="Yes"/>
    <s v="No"/>
    <x v="0"/>
    <n v="0"/>
    <x v="0"/>
    <x v="0"/>
    <s v="direct debit"/>
    <n v="34"/>
    <x v="1"/>
    <n v="34"/>
    <n v="191"/>
    <x v="2"/>
    <x v="15"/>
    <s v="2023/10/21"/>
    <d v="2023-10-21T00:00:00"/>
    <x v="479"/>
    <s v="Bajo"/>
    <s v="Low"/>
    <n v="39.941776941337338"/>
    <x v="10"/>
    <s v="Teléfono"/>
    <s v="Phone"/>
    <b v="0"/>
    <s v="No"/>
    <s v="Gaming"/>
    <x v="1"/>
    <s v="Medium"/>
    <n v="1.1666666666666667"/>
    <x v="0"/>
    <x v="2"/>
  </r>
  <r>
    <s v="5763-AFJN"/>
    <x v="1"/>
    <n v="30"/>
    <x v="2"/>
    <x v="3"/>
    <n v="1"/>
    <s v="Yes"/>
    <n v="0"/>
    <s v="OH"/>
    <s v="Hombre"/>
    <s v="Male"/>
    <x v="61"/>
    <s v="No"/>
    <s v="Yes"/>
    <x v="0"/>
    <n v="0"/>
    <x v="0"/>
    <x v="0"/>
    <s v="direct debit"/>
    <n v="20"/>
    <x v="1"/>
    <n v="20"/>
    <n v="597"/>
    <x v="3"/>
    <x v="7"/>
    <s v="2021/03/16"/>
    <d v="2021-03-16T00:00:00"/>
    <x v="530"/>
    <s v="Bajo"/>
    <s v="Low"/>
    <n v="20.096429550717499"/>
    <x v="2"/>
    <s v="Email"/>
    <s v="Email"/>
    <b v="0"/>
    <s v="No"/>
    <s v="Gaming"/>
    <x v="0"/>
    <s v="Medium"/>
    <n v="0.13333333333333333"/>
    <x v="0"/>
    <x v="1"/>
  </r>
  <r>
    <s v="1476-PGUY"/>
    <x v="0"/>
    <n v="69"/>
    <x v="0"/>
    <x v="7"/>
    <n v="1"/>
    <s v="Yes"/>
    <n v="0"/>
    <s v="NJ"/>
    <s v="Female"/>
    <s v="Female"/>
    <x v="17"/>
    <s v="No"/>
    <s v="No"/>
    <x v="0"/>
    <n v="0"/>
    <x v="0"/>
    <x v="2"/>
    <s v="direct debit"/>
    <n v="38"/>
    <x v="1"/>
    <n v="38"/>
    <n v="2609"/>
    <x v="0"/>
    <x v="0"/>
    <s v="2022-04-23"/>
    <d v="2022-04-23T00:00:00"/>
    <x v="1111"/>
    <s v="Medio"/>
    <s v="Medium"/>
    <n v="35.401796643022351"/>
    <x v="4"/>
    <s v="Teléfono"/>
    <s v="Phone"/>
    <b v="1"/>
    <s v="Yes"/>
    <s v="Cooking"/>
    <x v="1"/>
    <s v="Low"/>
    <n v="1.4492753623188406E-2"/>
    <x v="0"/>
    <x v="0"/>
  </r>
  <r>
    <s v="5356-VJDK"/>
    <x v="0"/>
    <n v="63"/>
    <x v="2"/>
    <x v="12"/>
    <n v="1"/>
    <s v="Yes"/>
    <n v="0"/>
    <s v="DC"/>
    <s v="Female"/>
    <s v="Female"/>
    <x v="33"/>
    <s v="Yes"/>
    <s v="No"/>
    <x v="0"/>
    <n v="0"/>
    <x v="1"/>
    <x v="1"/>
    <s v="direct debit"/>
    <n v="50"/>
    <x v="1"/>
    <n v="50"/>
    <n v="3126"/>
    <x v="0"/>
    <x v="0"/>
    <s v="2023-09-01"/>
    <d v="2023-09-01T00:00:00"/>
    <x v="1405"/>
    <s v="Medio"/>
    <s v="Medium"/>
    <n v="41.937218209809501"/>
    <x v="5"/>
    <s v="SMS"/>
    <s v="SMS"/>
    <b v="0"/>
    <s v="No"/>
    <s v="Gaming"/>
    <x v="1"/>
    <s v="Medium"/>
    <n v="4.7619047619047616E-2"/>
    <x v="0"/>
    <x v="2"/>
  </r>
  <r>
    <s v="5676-PTZX"/>
    <x v="0"/>
    <n v="33"/>
    <x v="1"/>
    <x v="5"/>
    <n v="1"/>
    <s v="Yes"/>
    <n v="0"/>
    <s v="OH"/>
    <s v="Hombre"/>
    <s v="Male"/>
    <x v="25"/>
    <s v="No"/>
    <s v="No"/>
    <x v="0"/>
    <n v="0"/>
    <x v="1"/>
    <x v="1"/>
    <s v="PAPER CHECK"/>
    <n v="21"/>
    <x v="3"/>
    <n v="21"/>
    <n v="703"/>
    <x v="0"/>
    <x v="0"/>
    <s v="2020-12-05"/>
    <d v="2020-12-05T00:00:00"/>
    <x v="499"/>
    <s v="Alto"/>
    <s v="High"/>
    <n v="19.470250760832801"/>
    <x v="5"/>
    <s v="Teléfono"/>
    <s v="Phone"/>
    <b v="1"/>
    <s v="Yes"/>
    <s v="Gaming"/>
    <x v="0"/>
    <s v="Medium"/>
    <n v="9.0909090909090912E-2"/>
    <x v="0"/>
    <x v="0"/>
  </r>
  <r>
    <s v="4093-JQCQ"/>
    <x v="0"/>
    <n v="39"/>
    <x v="1"/>
    <x v="5"/>
    <n v="0"/>
    <s v="No"/>
    <n v="92"/>
    <s v="AL"/>
    <s v="Hombre"/>
    <s v="Male"/>
    <x v="19"/>
    <s v="No"/>
    <s v="No"/>
    <x v="1"/>
    <n v="5"/>
    <x v="1"/>
    <x v="1"/>
    <s v="direct debit"/>
    <n v="24"/>
    <x v="1"/>
    <n v="24"/>
    <n v="946"/>
    <x v="0"/>
    <x v="0"/>
    <s v="2023/02/25"/>
    <d v="2023-02-25T00:00:00"/>
    <x v="237"/>
    <s v="Bajo"/>
    <s v="Low"/>
    <n v="27.374084255876319"/>
    <x v="3"/>
    <s v="Teléfono"/>
    <s v="Phone"/>
    <b v="1"/>
    <s v="Yes"/>
    <s v="Cooking"/>
    <x v="0"/>
    <s v="Medium"/>
    <n v="0.15384615384615385"/>
    <x v="0"/>
    <x v="0"/>
  </r>
  <r>
    <s v="6563-YQWO"/>
    <x v="1"/>
    <n v="3"/>
    <x v="0"/>
    <x v="5"/>
    <n v="1"/>
    <s v="Yes"/>
    <n v="0"/>
    <s v="OR"/>
    <s v="Hombre"/>
    <s v="Male"/>
    <x v="66"/>
    <s v="No"/>
    <s v="Yes"/>
    <x v="0"/>
    <n v="0"/>
    <x v="0"/>
    <x v="0"/>
    <s v="direct debit"/>
    <n v="49"/>
    <x v="1"/>
    <n v="49"/>
    <n v="141"/>
    <x v="1"/>
    <x v="8"/>
    <s v="2023/03/06"/>
    <d v="2023-03-06T00:00:00"/>
    <x v="700"/>
    <s v="Alto"/>
    <s v="High"/>
    <n v="39.657078351673249"/>
    <x v="7"/>
    <s v="Email"/>
    <s v="Email"/>
    <b v="1"/>
    <s v="Yes"/>
    <s v="Gaming"/>
    <x v="1"/>
    <s v="Low"/>
    <n v="0.66666666666666663"/>
    <x v="0"/>
    <x v="1"/>
  </r>
  <r>
    <s v="2653-JCQM"/>
    <x v="1"/>
    <n v="1"/>
    <x v="3"/>
    <x v="3"/>
    <n v="0"/>
    <s v="No"/>
    <n v="7"/>
    <s v="CA"/>
    <s v="Female"/>
    <s v="Female"/>
    <x v="54"/>
    <s v="No"/>
    <s v="Yes"/>
    <x v="0"/>
    <n v="0"/>
    <x v="0"/>
    <x v="0"/>
    <s v="direct debit"/>
    <n v="33"/>
    <x v="1"/>
    <n v="33"/>
    <n v="33"/>
    <x v="1"/>
    <x v="8"/>
    <s v="2023-08-21"/>
    <d v="2023-08-21T00:00:00"/>
    <x v="374"/>
    <s v="Bajo"/>
    <s v="Low"/>
    <n v="36.735269444834493"/>
    <x v="8"/>
    <s v="Email"/>
    <s v="Email"/>
    <b v="0"/>
    <s v="No"/>
    <s v="Gaming"/>
    <x v="1"/>
    <s v="High"/>
    <n v="9"/>
    <x v="0"/>
    <x v="1"/>
  </r>
  <r>
    <s v="4471-GWGP"/>
    <x v="1"/>
    <n v="1"/>
    <x v="2"/>
    <x v="3"/>
    <n v="1"/>
    <s v="Yes"/>
    <n v="0"/>
    <s v="SD"/>
    <s v="Female"/>
    <s v="Female"/>
    <x v="43"/>
    <s v="No"/>
    <s v="No"/>
    <x v="1"/>
    <n v="4"/>
    <x v="1"/>
    <x v="0"/>
    <s v="PAPER CHECK"/>
    <n v="22"/>
    <x v="3"/>
    <n v="22"/>
    <n v="22"/>
    <x v="1"/>
    <x v="8"/>
    <s v="2022/07/10"/>
    <d v="2022-07-10T00:00:00"/>
    <x v="722"/>
    <s v="Alto"/>
    <s v="High"/>
    <n v="24.160933200827252"/>
    <x v="6"/>
    <s v="Teléfono"/>
    <s v="Phone"/>
    <b v="1"/>
    <s v="Yes"/>
    <s v="Reading"/>
    <x v="0"/>
    <s v="High"/>
    <n v="8"/>
    <x v="0"/>
    <x v="0"/>
  </r>
  <r>
    <s v="4380-QWPQ"/>
    <x v="0"/>
    <n v="10"/>
    <x v="2"/>
    <x v="3"/>
    <n v="1"/>
    <s v="Yes"/>
    <n v="0"/>
    <s v="VA"/>
    <s v="Female"/>
    <s v="Female"/>
    <x v="12"/>
    <s v="No"/>
    <s v="No"/>
    <x v="0"/>
    <n v="0"/>
    <x v="0"/>
    <x v="0"/>
    <s v="direct debit"/>
    <n v="16"/>
    <x v="1"/>
    <n v="16"/>
    <n v="164"/>
    <x v="0"/>
    <x v="0"/>
    <s v="2021/09/06"/>
    <d v="2021-09-06T00:00:00"/>
    <x v="880"/>
    <s v="Bajo"/>
    <s v="Low"/>
    <n v="16.827066165149951"/>
    <x v="8"/>
    <s v="SMS"/>
    <s v="SMS"/>
    <b v="1"/>
    <s v="Yes"/>
    <s v="Cooking"/>
    <x v="0"/>
    <s v="High"/>
    <n v="0.9"/>
    <x v="0"/>
    <x v="0"/>
  </r>
  <r>
    <s v="4163-YTGH"/>
    <x v="0"/>
    <n v="70"/>
    <x v="1"/>
    <x v="0"/>
    <n v="0"/>
    <s v="No"/>
    <n v="0"/>
    <s v="DC"/>
    <s v="Female"/>
    <s v="Female"/>
    <x v="22"/>
    <s v="Yes"/>
    <s v="No"/>
    <x v="0"/>
    <n v="0"/>
    <x v="0"/>
    <x v="2"/>
    <s v="direct debit"/>
    <n v="12"/>
    <x v="1"/>
    <n v="12"/>
    <n v="847"/>
    <x v="0"/>
    <x v="0"/>
    <s v="2020-02-20"/>
    <d v="2020-02-20T00:00:00"/>
    <x v="1238"/>
    <s v="Bajo"/>
    <s v="Low"/>
    <n v="9.6734298879752458"/>
    <x v="5"/>
    <s v="Email"/>
    <s v="Email"/>
    <b v="0"/>
    <s v="No"/>
    <s v="Running"/>
    <x v="0"/>
    <s v="Medium"/>
    <n v="4.2857142857142858E-2"/>
    <x v="0"/>
    <x v="2"/>
  </r>
  <r>
    <s v="5330-DBKT"/>
    <x v="1"/>
    <n v="2"/>
    <x v="4"/>
    <x v="12"/>
    <n v="1"/>
    <s v="Yes"/>
    <n v="0"/>
    <s v="SC"/>
    <s v="Female"/>
    <s v="Female"/>
    <x v="59"/>
    <s v="No"/>
    <s v="No"/>
    <x v="0"/>
    <n v="0"/>
    <x v="0"/>
    <x v="0"/>
    <s v="direct debit"/>
    <n v="40"/>
    <x v="1"/>
    <n v="40"/>
    <n v="73"/>
    <x v="1"/>
    <x v="12"/>
    <s v="2022/04/30"/>
    <d v="2022-04-30T00:00:00"/>
    <x v="636"/>
    <s v="Medio"/>
    <s v="Medium"/>
    <n v="44.769487960141213"/>
    <x v="0"/>
    <s v="SMS"/>
    <s v="SMS"/>
    <b v="1"/>
    <s v="Yes"/>
    <s v="Cooking"/>
    <x v="1"/>
    <s v="Low"/>
    <n v="0"/>
    <x v="0"/>
    <x v="0"/>
  </r>
  <r>
    <s v="0660-BDIH"/>
    <x v="0"/>
    <n v="9"/>
    <x v="1"/>
    <x v="2"/>
    <n v="0"/>
    <s v="No"/>
    <n v="0"/>
    <s v="SD"/>
    <s v="Female"/>
    <s v="Female"/>
    <x v="18"/>
    <s v="No"/>
    <s v="No"/>
    <x v="0"/>
    <n v="0"/>
    <x v="0"/>
    <x v="0"/>
    <s v="CREDIT CARD"/>
    <n v="18"/>
    <x v="0"/>
    <n v="18"/>
    <n v="174"/>
    <x v="0"/>
    <x v="0"/>
    <s v="2023-07-24"/>
    <d v="2023-07-24T00:00:00"/>
    <x v="1000"/>
    <s v="Bajo"/>
    <s v="Low"/>
    <n v="19.75679362978391"/>
    <x v="0"/>
    <s v="Email"/>
    <s v="Email"/>
    <b v="0"/>
    <s v="No"/>
    <s v="Running"/>
    <x v="0"/>
    <s v="Low"/>
    <n v="0"/>
    <x v="0"/>
    <x v="0"/>
  </r>
  <r>
    <s v="0941-DZOC"/>
    <x v="1"/>
    <n v="1"/>
    <x v="1"/>
    <x v="7"/>
    <n v="1"/>
    <s v="Yes"/>
    <n v="0"/>
    <s v="UT"/>
    <s v="Hombre"/>
    <s v="Male"/>
    <x v="30"/>
    <s v="No"/>
    <s v="Yes"/>
    <x v="0"/>
    <n v="0"/>
    <x v="0"/>
    <x v="0"/>
    <s v="direct debit"/>
    <n v="29"/>
    <x v="1"/>
    <n v="29"/>
    <n v="29"/>
    <x v="1"/>
    <x v="6"/>
    <s v="2020-12-01"/>
    <d v="2020-12-01T00:00:00"/>
    <x v="129"/>
    <s v="Bajo"/>
    <s v="Low"/>
    <n v="33.962089418565967"/>
    <x v="8"/>
    <s v="Teléfono"/>
    <s v="Phone"/>
    <b v="0"/>
    <s v="No"/>
    <s v="Reading"/>
    <x v="1"/>
    <s v="High"/>
    <n v="9"/>
    <x v="0"/>
    <x v="1"/>
  </r>
  <r>
    <s v="2046-ETQV"/>
    <x v="0"/>
    <n v="63"/>
    <x v="1"/>
    <x v="0"/>
    <n v="0"/>
    <s v="No"/>
    <n v="0"/>
    <s v="FL"/>
    <s v="Female"/>
    <s v="Female"/>
    <x v="37"/>
    <s v="Yes"/>
    <s v="No"/>
    <x v="0"/>
    <n v="0"/>
    <x v="0"/>
    <x v="2"/>
    <s v="CREDIT CARD"/>
    <n v="11"/>
    <x v="0"/>
    <n v="11"/>
    <n v="690"/>
    <x v="0"/>
    <x v="0"/>
    <s v="2023/05/02"/>
    <d v="2023-05-02T00:00:00"/>
    <x v="124"/>
    <s v="Bajo"/>
    <s v="Low"/>
    <n v="9.1776622420507135"/>
    <x v="2"/>
    <s v="SMS"/>
    <s v="SMS"/>
    <b v="1"/>
    <s v="Yes"/>
    <s v="Gaming"/>
    <x v="0"/>
    <s v="Medium"/>
    <n v="6.3492063492063489E-2"/>
    <x v="0"/>
    <x v="2"/>
  </r>
  <r>
    <s v="3126-JQSI"/>
    <x v="0"/>
    <n v="55"/>
    <x v="1"/>
    <x v="9"/>
    <n v="1"/>
    <s v="Yes"/>
    <n v="0"/>
    <s v="HI"/>
    <s v="Female"/>
    <s v="Female"/>
    <x v="15"/>
    <s v="No"/>
    <s v="No"/>
    <x v="0"/>
    <n v="0"/>
    <x v="0"/>
    <x v="0"/>
    <s v="direct debit"/>
    <n v="43"/>
    <x v="1"/>
    <n v="43"/>
    <n v="2370"/>
    <x v="0"/>
    <x v="0"/>
    <s v="2021-11-23"/>
    <d v="2021-11-23T00:00:00"/>
    <x v="633"/>
    <s v="Bajo"/>
    <s v="Low"/>
    <n v="40.48595574970512"/>
    <x v="7"/>
    <s v="Email"/>
    <s v="Email"/>
    <b v="0"/>
    <s v="No"/>
    <s v="Gaming"/>
    <x v="1"/>
    <s v="Low"/>
    <n v="3.6363636363636362E-2"/>
    <x v="0"/>
    <x v="0"/>
  </r>
  <r>
    <s v="0793-LAHL"/>
    <x v="0"/>
    <n v="72"/>
    <x v="2"/>
    <x v="0"/>
    <n v="0"/>
    <s v="No"/>
    <n v="0"/>
    <s v="NV"/>
    <s v="Female"/>
    <s v="Female"/>
    <x v="32"/>
    <s v="Yes"/>
    <s v="No"/>
    <x v="1"/>
    <n v="4"/>
    <x v="0"/>
    <x v="2"/>
    <s v="CREDIT CARD"/>
    <n v="10"/>
    <x v="0"/>
    <n v="10"/>
    <n v="736"/>
    <x v="0"/>
    <x v="0"/>
    <s v="2021/04/15"/>
    <d v="2021-04-15T00:00:00"/>
    <x v="661"/>
    <s v="Medio"/>
    <s v="Medium"/>
    <n v="9.8913202768833504"/>
    <x v="0"/>
    <s v="SMS"/>
    <s v="SMS"/>
    <b v="1"/>
    <s v="Yes"/>
    <s v="Gaming"/>
    <x v="0"/>
    <s v="Low"/>
    <n v="0"/>
    <x v="0"/>
    <x v="2"/>
  </r>
  <r>
    <s v="3667-WHDM"/>
    <x v="0"/>
    <n v="25"/>
    <x v="1"/>
    <x v="0"/>
    <n v="0"/>
    <s v="No"/>
    <n v="0"/>
    <s v="CT"/>
    <s v="Female"/>
    <s v="Female"/>
    <x v="45"/>
    <s v="No"/>
    <s v="No"/>
    <x v="1"/>
    <n v="2"/>
    <x v="0"/>
    <x v="2"/>
    <s v="CREDIT CARD"/>
    <n v="9"/>
    <x v="0"/>
    <n v="9"/>
    <n v="221"/>
    <x v="0"/>
    <x v="0"/>
    <s v="2023-02-08"/>
    <d v="2023-02-08T00:00:00"/>
    <x v="967"/>
    <s v="Bajo"/>
    <s v="Low"/>
    <n v="9.9204174778448575"/>
    <x v="10"/>
    <s v="SMS"/>
    <s v="SMS"/>
    <b v="0"/>
    <s v="No"/>
    <s v="Gaming"/>
    <x v="0"/>
    <s v="Medium"/>
    <n v="0.28000000000000003"/>
    <x v="0"/>
    <x v="0"/>
  </r>
  <r>
    <s v="3823-WDFX"/>
    <x v="0"/>
    <n v="22"/>
    <x v="2"/>
    <x v="1"/>
    <n v="0"/>
    <s v="No"/>
    <n v="18"/>
    <s v="WA"/>
    <s v="Female"/>
    <s v="Female"/>
    <x v="23"/>
    <s v="No"/>
    <s v="No"/>
    <x v="1"/>
    <n v="5"/>
    <x v="0"/>
    <x v="0"/>
    <s v="direct debit"/>
    <n v="13"/>
    <x v="1"/>
    <n v="13"/>
    <n v="277"/>
    <x v="0"/>
    <x v="0"/>
    <s v="2020-07-03"/>
    <d v="2020-07-03T00:00:00"/>
    <x v="121"/>
    <s v="Alto"/>
    <s v="High"/>
    <n v="12.81561871895345"/>
    <x v="7"/>
    <s v="Teléfono"/>
    <s v="Phone"/>
    <b v="0"/>
    <s v="No"/>
    <s v="Reading"/>
    <x v="0"/>
    <s v="Low"/>
    <n v="9.0909090909090912E-2"/>
    <x v="0"/>
    <x v="0"/>
  </r>
  <r>
    <s v="9912-LNHW"/>
    <x v="1"/>
    <n v="8"/>
    <x v="0"/>
    <x v="9"/>
    <n v="1"/>
    <s v="Yes"/>
    <n v="0"/>
    <s v="ME"/>
    <s v="Female"/>
    <s v="Female"/>
    <x v="19"/>
    <s v="No"/>
    <s v="No"/>
    <x v="0"/>
    <n v="0"/>
    <x v="1"/>
    <x v="0"/>
    <s v="CREDIT CARD"/>
    <n v="34"/>
    <x v="0"/>
    <n v="34"/>
    <n v="270"/>
    <x v="1"/>
    <x v="6"/>
    <s v="2020/09/26"/>
    <d v="2020-09-26T00:00:00"/>
    <x v="379"/>
    <s v="Medio"/>
    <s v="Medium"/>
    <n v="29.98813572842991"/>
    <x v="0"/>
    <s v="SMS"/>
    <s v="SMS"/>
    <b v="0"/>
    <s v="No"/>
    <s v="Gaming"/>
    <x v="0"/>
    <s v="Low"/>
    <n v="0"/>
    <x v="0"/>
    <x v="0"/>
  </r>
  <r>
    <s v="4137-OBZV"/>
    <x v="0"/>
    <n v="51"/>
    <x v="1"/>
    <x v="2"/>
    <n v="1"/>
    <s v="Yes"/>
    <n v="0"/>
    <s v="OR"/>
    <s v="Female"/>
    <s v="Female"/>
    <x v="26"/>
    <s v="No"/>
    <s v="No"/>
    <x v="1"/>
    <n v="6"/>
    <x v="0"/>
    <x v="0"/>
    <s v="direct debit"/>
    <n v="26"/>
    <x v="1"/>
    <n v="26"/>
    <n v="1334"/>
    <x v="0"/>
    <x v="0"/>
    <s v="2021-01-24"/>
    <d v="2021-01-24T00:00:00"/>
    <x v="690"/>
    <s v="Bajo"/>
    <s v="Low"/>
    <n v="29.31151110507804"/>
    <x v="0"/>
    <s v="Teléfono"/>
    <s v="Phone"/>
    <b v="0"/>
    <s v="No"/>
    <s v="Cooking"/>
    <x v="0"/>
    <s v="Low"/>
    <n v="0"/>
    <x v="0"/>
    <x v="0"/>
  </r>
  <r>
    <s v="1099-VZGA"/>
    <x v="1"/>
    <n v="3"/>
    <x v="5"/>
    <x v="18"/>
    <n v="0"/>
    <s v="No"/>
    <n v="6"/>
    <s v="OH"/>
    <s v="Female"/>
    <s v="Female"/>
    <x v="0"/>
    <s v="No"/>
    <s v="No"/>
    <x v="0"/>
    <n v="0"/>
    <x v="1"/>
    <x v="0"/>
    <s v="CREDIT CARD"/>
    <n v="41"/>
    <x v="0"/>
    <n v="41"/>
    <n v="119"/>
    <x v="1"/>
    <x v="10"/>
    <s v="2022/05/02"/>
    <d v="2022-05-02T00:00:00"/>
    <x v="481"/>
    <s v="Alto"/>
    <s v="High"/>
    <n v="44.152606444634188"/>
    <x v="7"/>
    <s v="SMS"/>
    <s v="SMS"/>
    <b v="0"/>
    <s v="No"/>
    <s v="Reading"/>
    <x v="1"/>
    <s v="Low"/>
    <n v="0.66666666666666663"/>
    <x v="0"/>
    <x v="0"/>
  </r>
  <r>
    <s v="4952-ZPCW"/>
    <x v="0"/>
    <n v="7"/>
    <x v="1"/>
    <x v="7"/>
    <n v="0"/>
    <s v="No"/>
    <n v="0"/>
    <s v="RI"/>
    <s v="Female"/>
    <s v="Female"/>
    <x v="6"/>
    <s v="No"/>
    <s v="Yes"/>
    <x v="0"/>
    <n v="0"/>
    <x v="0"/>
    <x v="0"/>
    <s v="CREDIT CARD"/>
    <n v="23"/>
    <x v="0"/>
    <n v="23"/>
    <n v="165"/>
    <x v="0"/>
    <x v="0"/>
    <s v="2022-11-18"/>
    <d v="2022-11-18T00:00:00"/>
    <x v="177"/>
    <s v="Medio"/>
    <s v="Medium"/>
    <n v="21.889761507077811"/>
    <x v="0"/>
    <s v="Email"/>
    <s v="Email"/>
    <b v="0"/>
    <s v="No"/>
    <s v="Cooking"/>
    <x v="0"/>
    <s v="Low"/>
    <n v="0"/>
    <x v="0"/>
    <x v="0"/>
  </r>
  <r>
    <s v="5494-DMWB"/>
    <x v="1"/>
    <n v="6"/>
    <x v="3"/>
    <x v="18"/>
    <n v="1"/>
    <s v="Yes"/>
    <n v="0"/>
    <s v="KS"/>
    <s v="Female"/>
    <s v="Female"/>
    <x v="24"/>
    <s v="No"/>
    <s v="No"/>
    <x v="0"/>
    <n v="0"/>
    <x v="0"/>
    <x v="0"/>
    <s v="direct debit"/>
    <n v="34"/>
    <x v="1"/>
    <n v="34"/>
    <n v="212"/>
    <x v="4"/>
    <x v="3"/>
    <s v="2021/12/05"/>
    <d v="2021-12-05T00:00:00"/>
    <x v="874"/>
    <s v="Bajo"/>
    <s v="Low"/>
    <n v="38.465582174532763"/>
    <x v="8"/>
    <s v="Teléfono"/>
    <s v="Phone"/>
    <b v="1"/>
    <s v="Yes"/>
    <s v="Gaming"/>
    <x v="1"/>
    <s v="High"/>
    <n v="1.5"/>
    <x v="0"/>
    <x v="0"/>
  </r>
  <r>
    <s v="0830-KXOJ"/>
    <x v="0"/>
    <n v="48"/>
    <x v="0"/>
    <x v="31"/>
    <n v="1"/>
    <s v="Yes"/>
    <n v="0"/>
    <s v="IN"/>
    <s v="Female"/>
    <s v="Female"/>
    <x v="15"/>
    <s v="No"/>
    <s v="No"/>
    <x v="1"/>
    <n v="5"/>
    <x v="0"/>
    <x v="0"/>
    <s v="direct debit"/>
    <n v="28"/>
    <x v="1"/>
    <n v="28"/>
    <n v="1371"/>
    <x v="0"/>
    <x v="0"/>
    <s v="2023/04/04"/>
    <d v="2023-04-04T00:00:00"/>
    <x v="343"/>
    <s v="Bajo"/>
    <s v="Low"/>
    <n v="28.14196970963048"/>
    <x v="10"/>
    <s v="Email"/>
    <s v="Email"/>
    <b v="0"/>
    <s v="No"/>
    <s v="Gaming"/>
    <x v="0"/>
    <s v="Medium"/>
    <n v="0.14583333333333334"/>
    <x v="2"/>
    <x v="0"/>
  </r>
  <r>
    <s v="6859-DKXU"/>
    <x v="1"/>
    <n v="11"/>
    <x v="3"/>
    <x v="12"/>
    <n v="1"/>
    <s v="Yes"/>
    <n v="0"/>
    <s v="WI"/>
    <s v="Hombre"/>
    <s v="Male"/>
    <x v="59"/>
    <s v="No"/>
    <s v="No"/>
    <x v="0"/>
    <n v="0"/>
    <x v="0"/>
    <x v="0"/>
    <s v="direct debit"/>
    <n v="35"/>
    <x v="1"/>
    <n v="35"/>
    <n v="373"/>
    <x v="1"/>
    <x v="12"/>
    <s v="2023/10/09"/>
    <d v="2023-10-09T00:00:00"/>
    <x v="781"/>
    <s v="Medio"/>
    <s v="Medium"/>
    <n v="35.880254503373642"/>
    <x v="1"/>
    <s v="Teléfono"/>
    <s v="Phone"/>
    <b v="0"/>
    <s v="No"/>
    <s v="Gaming"/>
    <x v="1"/>
    <s v="High"/>
    <n v="0.90909090909090906"/>
    <x v="0"/>
    <x v="0"/>
  </r>
  <r>
    <s v="0006-WNVG"/>
    <x v="0"/>
    <n v="5"/>
    <x v="1"/>
    <x v="0"/>
    <n v="0"/>
    <s v="No"/>
    <n v="0"/>
    <s v="CT"/>
    <s v="Hombre"/>
    <s v="Male"/>
    <x v="40"/>
    <s v="Yes"/>
    <s v="No"/>
    <x v="0"/>
    <n v="0"/>
    <x v="0"/>
    <x v="0"/>
    <s v="CREDIT CARD"/>
    <n v="13"/>
    <x v="0"/>
    <n v="13"/>
    <n v="62"/>
    <x v="0"/>
    <x v="0"/>
    <s v="2022/09/19"/>
    <d v="2022-09-19T00:00:00"/>
    <x v="72"/>
    <s v="Medio"/>
    <s v="Medium"/>
    <n v="13.52876318648245"/>
    <x v="10"/>
    <s v="SMS"/>
    <s v="SMS"/>
    <b v="0"/>
    <s v="No"/>
    <s v="Reading"/>
    <x v="0"/>
    <s v="Medium"/>
    <n v="1.4"/>
    <x v="0"/>
    <x v="2"/>
  </r>
  <r>
    <s v="0614-FTGS"/>
    <x v="0"/>
    <n v="1"/>
    <x v="1"/>
    <x v="0"/>
    <n v="0"/>
    <s v="No"/>
    <n v="0"/>
    <s v="MA"/>
    <s v="Female"/>
    <s v="Female"/>
    <x v="51"/>
    <s v="No"/>
    <s v="No"/>
    <x v="1"/>
    <n v="6"/>
    <x v="0"/>
    <x v="0"/>
    <s v="direct debit"/>
    <n v="7"/>
    <x v="1"/>
    <n v="7"/>
    <n v="7"/>
    <x v="0"/>
    <x v="0"/>
    <s v="2021-10-18"/>
    <d v="2021-10-18T00:00:00"/>
    <x v="827"/>
    <s v="Alto"/>
    <s v="High"/>
    <n v="6.5566020445555484"/>
    <x v="10"/>
    <s v="Teléfono"/>
    <s v="Phone"/>
    <b v="0"/>
    <s v="No"/>
    <s v="Gaming"/>
    <x v="0"/>
    <s v="Medium"/>
    <n v="7"/>
    <x v="0"/>
    <x v="0"/>
  </r>
  <r>
    <s v="8445-XEFP"/>
    <x v="0"/>
    <n v="6"/>
    <x v="0"/>
    <x v="1"/>
    <n v="1"/>
    <s v="Yes"/>
    <n v="0"/>
    <s v="IA"/>
    <s v="Female"/>
    <s v="Female"/>
    <x v="21"/>
    <s v="No"/>
    <s v="No"/>
    <x v="1"/>
    <n v="3"/>
    <x v="1"/>
    <x v="0"/>
    <s v="CREDIT CARD"/>
    <n v="30"/>
    <x v="0"/>
    <n v="30"/>
    <n v="167"/>
    <x v="0"/>
    <x v="0"/>
    <s v="2020-05-17"/>
    <d v="2020-05-17T00:00:00"/>
    <x v="571"/>
    <s v="Alto"/>
    <s v="High"/>
    <n v="33.121948211415187"/>
    <x v="6"/>
    <s v="Teléfono"/>
    <s v="Phone"/>
    <b v="0"/>
    <s v="No"/>
    <s v="Reading"/>
    <x v="1"/>
    <s v="High"/>
    <n v="1.3333333333333333"/>
    <x v="0"/>
    <x v="0"/>
  </r>
  <r>
    <s v="4222-GZTM"/>
    <x v="1"/>
    <n v="1"/>
    <x v="5"/>
    <x v="17"/>
    <n v="1"/>
    <s v="Yes"/>
    <n v="0"/>
    <s v="AL"/>
    <s v="Hombre"/>
    <s v="Male"/>
    <x v="47"/>
    <s v="Yes"/>
    <s v="No"/>
    <x v="0"/>
    <n v="0"/>
    <x v="0"/>
    <x v="0"/>
    <s v="direct debit"/>
    <n v="45"/>
    <x v="1"/>
    <n v="45"/>
    <n v="45"/>
    <x v="2"/>
    <x v="15"/>
    <s v="2022/07/29"/>
    <d v="2022-07-29T00:00:00"/>
    <x v="1147"/>
    <s v="Medio"/>
    <s v="Medium"/>
    <n v="37.280476187831702"/>
    <x v="6"/>
    <s v="Email"/>
    <s v="Email"/>
    <b v="0"/>
    <s v="No"/>
    <s v="Gaming"/>
    <x v="1"/>
    <s v="High"/>
    <n v="8"/>
    <x v="2"/>
    <x v="2"/>
  </r>
  <r>
    <s v="4316-UMYA"/>
    <x v="0"/>
    <n v="9"/>
    <x v="1"/>
    <x v="0"/>
    <n v="0"/>
    <s v="No"/>
    <n v="0"/>
    <s v="OR"/>
    <s v="Hombre"/>
    <s v="Male"/>
    <x v="17"/>
    <s v="No"/>
    <s v="No"/>
    <x v="1"/>
    <n v="3"/>
    <x v="0"/>
    <x v="0"/>
    <s v="CREDIT CARD"/>
    <n v="10"/>
    <x v="0"/>
    <n v="10"/>
    <n v="92"/>
    <x v="0"/>
    <x v="0"/>
    <s v="2023-02-09"/>
    <d v="2023-02-09T00:00:00"/>
    <x v="306"/>
    <s v="Alto"/>
    <s v="High"/>
    <n v="11.664562223103321"/>
    <x v="10"/>
    <s v="Email"/>
    <s v="Email"/>
    <b v="0"/>
    <s v="No"/>
    <s v="Gaming"/>
    <x v="0"/>
    <s v="Medium"/>
    <n v="0.77777777777777779"/>
    <x v="0"/>
    <x v="0"/>
  </r>
  <r>
    <s v="8371-SUDB"/>
    <x v="0"/>
    <n v="72"/>
    <x v="0"/>
    <x v="3"/>
    <n v="1"/>
    <s v="Yes"/>
    <n v="0"/>
    <s v="MT"/>
    <s v="Female"/>
    <s v="Female"/>
    <x v="21"/>
    <s v="No"/>
    <s v="No"/>
    <x v="1"/>
    <n v="4"/>
    <x v="0"/>
    <x v="2"/>
    <s v="direct debit"/>
    <n v="29"/>
    <x v="1"/>
    <n v="29"/>
    <n v="2064"/>
    <x v="0"/>
    <x v="0"/>
    <s v="2020/07/07"/>
    <d v="2020-07-07T00:00:00"/>
    <x v="946"/>
    <s v="Bajo"/>
    <s v="Low"/>
    <n v="23.976094042720579"/>
    <x v="9"/>
    <s v="Email"/>
    <s v="Email"/>
    <b v="1"/>
    <s v="Yes"/>
    <s v="Running"/>
    <x v="0"/>
    <s v="Medium"/>
    <n v="6.9444444444444448E-2"/>
    <x v="0"/>
    <x v="0"/>
  </r>
  <r>
    <s v="9740-GBQN"/>
    <x v="0"/>
    <n v="24"/>
    <x v="0"/>
    <x v="0"/>
    <n v="0"/>
    <s v="No"/>
    <n v="0"/>
    <s v="NM"/>
    <s v="Hombre"/>
    <s v="Male"/>
    <x v="28"/>
    <s v="No"/>
    <s v="No"/>
    <x v="0"/>
    <n v="0"/>
    <x v="0"/>
    <x v="1"/>
    <s v="CREDIT CARD"/>
    <n v="11"/>
    <x v="0"/>
    <n v="11"/>
    <n v="255"/>
    <x v="0"/>
    <x v="0"/>
    <s v="2021/07/19"/>
    <d v="2021-07-19T00:00:00"/>
    <x v="1126"/>
    <s v="Alto"/>
    <s v="High"/>
    <n v="9.8611023517037832"/>
    <x v="10"/>
    <s v="Teléfono"/>
    <s v="Phone"/>
    <b v="1"/>
    <s v="Yes"/>
    <s v="Cooking"/>
    <x v="0"/>
    <s v="Medium"/>
    <n v="0.29166666666666669"/>
    <x v="0"/>
    <x v="0"/>
  </r>
  <r>
    <s v="8389-RTBE"/>
    <x v="1"/>
    <n v="9"/>
    <x v="0"/>
    <x v="16"/>
    <n v="0"/>
    <s v="No"/>
    <n v="17"/>
    <s v="VT"/>
    <s v="Female"/>
    <s v="Female"/>
    <x v="17"/>
    <s v="No"/>
    <s v="No"/>
    <x v="0"/>
    <n v="0"/>
    <x v="0"/>
    <x v="0"/>
    <s v="direct debit"/>
    <n v="62"/>
    <x v="1"/>
    <n v="62"/>
    <n v="580"/>
    <x v="1"/>
    <x v="12"/>
    <s v="2021/10/26"/>
    <d v="2021-10-26T00:00:00"/>
    <x v="316"/>
    <s v="Medio"/>
    <s v="Medium"/>
    <n v="54.595126776220162"/>
    <x v="7"/>
    <s v="Email"/>
    <s v="Email"/>
    <b v="0"/>
    <s v="No"/>
    <s v="Running"/>
    <x v="1"/>
    <s v="Low"/>
    <n v="0.22222222222222221"/>
    <x v="0"/>
    <x v="0"/>
  </r>
  <r>
    <s v="0684-GPKD"/>
    <x v="1"/>
    <n v="44"/>
    <x v="4"/>
    <x v="4"/>
    <n v="1"/>
    <s v="Yes"/>
    <n v="0"/>
    <s v="MN"/>
    <s v="Hombre"/>
    <s v="Male"/>
    <x v="23"/>
    <s v="No"/>
    <s v="No"/>
    <x v="0"/>
    <n v="0"/>
    <x v="0"/>
    <x v="0"/>
    <s v="direct debit"/>
    <n v="57"/>
    <x v="1"/>
    <n v="57"/>
    <n v="2533"/>
    <x v="4"/>
    <x v="14"/>
    <s v="2020/10/27"/>
    <d v="2020-10-27T00:00:00"/>
    <x v="980"/>
    <s v="Alto"/>
    <s v="High"/>
    <n v="54.838462751215651"/>
    <x v="5"/>
    <s v="Teléfono"/>
    <s v="Phone"/>
    <b v="0"/>
    <s v="No"/>
    <s v="Reading"/>
    <x v="1"/>
    <s v="Medium"/>
    <n v="6.8181818181818177E-2"/>
    <x v="0"/>
    <x v="0"/>
  </r>
  <r>
    <s v="4570-EEKV"/>
    <x v="0"/>
    <n v="60"/>
    <x v="1"/>
    <x v="4"/>
    <n v="1"/>
    <s v="Yes"/>
    <n v="0"/>
    <s v="VA"/>
    <s v="Female"/>
    <s v="Female"/>
    <x v="38"/>
    <s v="No"/>
    <s v="No"/>
    <x v="0"/>
    <n v="0"/>
    <x v="1"/>
    <x v="1"/>
    <s v="CREDIT CARD"/>
    <n v="38"/>
    <x v="0"/>
    <n v="38"/>
    <n v="2292"/>
    <x v="0"/>
    <x v="0"/>
    <s v="2020/10/13"/>
    <d v="2020-10-13T00:00:00"/>
    <x v="1319"/>
    <s v="Bajo"/>
    <s v="Low"/>
    <n v="44.08517480368949"/>
    <x v="4"/>
    <s v="SMS"/>
    <s v="SMS"/>
    <b v="1"/>
    <s v="Yes"/>
    <s v="Running"/>
    <x v="1"/>
    <s v="Low"/>
    <n v="1.6666666666666666E-2"/>
    <x v="0"/>
    <x v="0"/>
  </r>
  <r>
    <s v="5091-MWSX"/>
    <x v="0"/>
    <n v="25"/>
    <x v="0"/>
    <x v="0"/>
    <n v="0"/>
    <s v="No"/>
    <n v="0"/>
    <s v="WY"/>
    <s v="Female"/>
    <s v="Female"/>
    <x v="59"/>
    <s v="No"/>
    <s v="No"/>
    <x v="1"/>
    <n v="6"/>
    <x v="0"/>
    <x v="2"/>
    <s v="PAPER CHECK"/>
    <n v="9"/>
    <x v="3"/>
    <n v="9"/>
    <n v="228"/>
    <x v="0"/>
    <x v="0"/>
    <s v="2020-01-21"/>
    <d v="2020-01-21T00:00:00"/>
    <x v="389"/>
    <s v="Alto"/>
    <s v="High"/>
    <n v="9.854157603987808"/>
    <x v="6"/>
    <s v="SMS"/>
    <s v="SMS"/>
    <b v="1"/>
    <s v="Yes"/>
    <s v="Cooking"/>
    <x v="0"/>
    <s v="High"/>
    <n v="0.32"/>
    <x v="0"/>
    <x v="0"/>
  </r>
  <r>
    <s v="7406-JKMN"/>
    <x v="0"/>
    <n v="54"/>
    <x v="1"/>
    <x v="0"/>
    <n v="0"/>
    <s v="No"/>
    <n v="0"/>
    <s v="NJ"/>
    <s v="Female"/>
    <s v="Female"/>
    <x v="13"/>
    <s v="No"/>
    <s v="No"/>
    <x v="0"/>
    <n v="0"/>
    <x v="0"/>
    <x v="2"/>
    <s v="PAPER CHECK"/>
    <n v="8"/>
    <x v="3"/>
    <n v="8"/>
    <n v="447"/>
    <x v="0"/>
    <x v="0"/>
    <s v="2023-07-22"/>
    <d v="2023-07-22T00:00:00"/>
    <x v="499"/>
    <s v="Medio"/>
    <s v="Medium"/>
    <n v="7.5149339009369749"/>
    <x v="9"/>
    <s v="Email"/>
    <s v="Email"/>
    <b v="0"/>
    <s v="No"/>
    <s v="Cooking"/>
    <x v="0"/>
    <s v="Medium"/>
    <n v="9.2592592592592587E-2"/>
    <x v="0"/>
    <x v="0"/>
  </r>
  <r>
    <s v="0885-HFED"/>
    <x v="0"/>
    <n v="5"/>
    <x v="1"/>
    <x v="0"/>
    <n v="0"/>
    <s v="No"/>
    <n v="0"/>
    <s v="AL"/>
    <s v="Female"/>
    <s v="Female"/>
    <x v="57"/>
    <s v="Yes"/>
    <s v="No"/>
    <x v="0"/>
    <n v="0"/>
    <x v="0"/>
    <x v="2"/>
    <s v="CREDIT CARD"/>
    <n v="9"/>
    <x v="0"/>
    <n v="9"/>
    <n v="44"/>
    <x v="0"/>
    <x v="0"/>
    <s v="2021/05/06"/>
    <d v="2021-05-06T00:00:00"/>
    <x v="427"/>
    <s v="Bajo"/>
    <s v="Low"/>
    <n v="9.6029048479949921"/>
    <x v="0"/>
    <s v="Email"/>
    <s v="Email"/>
    <b v="1"/>
    <s v="Yes"/>
    <s v="Gaming"/>
    <x v="0"/>
    <s v="Low"/>
    <n v="0"/>
    <x v="0"/>
    <x v="2"/>
  </r>
  <r>
    <s v="2144-GJXU"/>
    <x v="1"/>
    <n v="16"/>
    <x v="3"/>
    <x v="7"/>
    <n v="1"/>
    <s v="Yes"/>
    <n v="0"/>
    <s v="PA"/>
    <s v="Female"/>
    <s v="Female"/>
    <x v="29"/>
    <s v="No"/>
    <s v="Yes"/>
    <x v="0"/>
    <n v="0"/>
    <x v="0"/>
    <x v="0"/>
    <s v="direct debit"/>
    <n v="50"/>
    <x v="1"/>
    <n v="50"/>
    <n v="805"/>
    <x v="1"/>
    <x v="6"/>
    <s v="2021/03/11"/>
    <d v="2021-03-11T00:00:00"/>
    <x v="1329"/>
    <s v="Alto"/>
    <s v="High"/>
    <n v="49.33450815186751"/>
    <x v="2"/>
    <s v="Email"/>
    <s v="Email"/>
    <b v="1"/>
    <s v="Yes"/>
    <s v="Cooking"/>
    <x v="1"/>
    <s v="Medium"/>
    <n v="0.25"/>
    <x v="0"/>
    <x v="1"/>
  </r>
  <r>
    <s v="1653-NMAM"/>
    <x v="0"/>
    <n v="64"/>
    <x v="1"/>
    <x v="3"/>
    <n v="1"/>
    <s v="Yes"/>
    <n v="0"/>
    <s v="WI"/>
    <s v="Hombre"/>
    <s v="Male"/>
    <x v="61"/>
    <s v="No"/>
    <s v="Yes"/>
    <x v="0"/>
    <n v="0"/>
    <x v="0"/>
    <x v="2"/>
    <s v="CREDIT CARD"/>
    <n v="37"/>
    <x v="0"/>
    <n v="37"/>
    <n v="2385"/>
    <x v="0"/>
    <x v="0"/>
    <s v="2021-12-08"/>
    <d v="2021-12-08T00:00:00"/>
    <x v="617"/>
    <s v="Alto"/>
    <s v="High"/>
    <n v="30.322626305023071"/>
    <x v="10"/>
    <s v="SMS"/>
    <s v="SMS"/>
    <b v="1"/>
    <s v="Yes"/>
    <s v="Reading"/>
    <x v="1"/>
    <s v="Medium"/>
    <n v="0.109375"/>
    <x v="0"/>
    <x v="1"/>
  </r>
  <r>
    <s v="5321-VLWM"/>
    <x v="1"/>
    <n v="2"/>
    <x v="4"/>
    <x v="13"/>
    <n v="1"/>
    <s v="Yes"/>
    <n v="0"/>
    <s v="AL"/>
    <s v="Female"/>
    <s v="Female"/>
    <x v="54"/>
    <s v="No"/>
    <s v="Yes"/>
    <x v="0"/>
    <n v="0"/>
    <x v="0"/>
    <x v="0"/>
    <s v="direct debit"/>
    <n v="40"/>
    <x v="1"/>
    <n v="40"/>
    <n v="88"/>
    <x v="2"/>
    <x v="15"/>
    <s v="2020/09/18"/>
    <d v="2020-09-18T00:00:00"/>
    <x v="1006"/>
    <s v="Alto"/>
    <s v="High"/>
    <n v="42.537641883664897"/>
    <x v="1"/>
    <s v="SMS"/>
    <s v="SMS"/>
    <b v="1"/>
    <s v="Yes"/>
    <s v="Gaming"/>
    <x v="1"/>
    <s v="High"/>
    <n v="5"/>
    <x v="0"/>
    <x v="1"/>
  </r>
  <r>
    <s v="9413-CTHP"/>
    <x v="0"/>
    <n v="66"/>
    <x v="1"/>
    <x v="5"/>
    <n v="1"/>
    <s v="Yes"/>
    <n v="0"/>
    <s v="KY"/>
    <s v="Female"/>
    <s v="Female"/>
    <x v="48"/>
    <s v="No"/>
    <s v="Yes"/>
    <x v="0"/>
    <n v="0"/>
    <x v="1"/>
    <x v="1"/>
    <s v="direct debit"/>
    <n v="26"/>
    <x v="1"/>
    <n v="26"/>
    <n v="1739"/>
    <x v="0"/>
    <x v="0"/>
    <s v="2022/06/16"/>
    <d v="2022-06-16T00:00:00"/>
    <x v="934"/>
    <s v="Bajo"/>
    <s v="Low"/>
    <n v="24.53307987777697"/>
    <x v="10"/>
    <s v="Email"/>
    <s v="Email"/>
    <b v="0"/>
    <s v="No"/>
    <s v="Gaming"/>
    <x v="0"/>
    <s v="Medium"/>
    <n v="0.10606060606060606"/>
    <x v="0"/>
    <x v="1"/>
  </r>
  <r>
    <s v="0781-HZDQ"/>
    <x v="0"/>
    <n v="13"/>
    <x v="1"/>
    <x v="1"/>
    <n v="1"/>
    <s v="Yes"/>
    <n v="0"/>
    <s v="NC"/>
    <s v="Hombre"/>
    <s v="Male"/>
    <x v="12"/>
    <s v="No"/>
    <s v="No"/>
    <x v="0"/>
    <n v="0"/>
    <x v="0"/>
    <x v="0"/>
    <s v="direct debit"/>
    <n v="16"/>
    <x v="1"/>
    <n v="16"/>
    <n v="207"/>
    <x v="0"/>
    <x v="0"/>
    <s v="2020/03/08"/>
    <d v="2020-03-08T00:00:00"/>
    <x v="1208"/>
    <s v="Medio"/>
    <s v="Medium"/>
    <n v="14.577761247901799"/>
    <x v="9"/>
    <s v="SMS"/>
    <s v="SMS"/>
    <b v="0"/>
    <s v="No"/>
    <s v="Reading"/>
    <x v="0"/>
    <s v="Medium"/>
    <n v="0.38461538461538464"/>
    <x v="0"/>
    <x v="0"/>
  </r>
  <r>
    <s v="8384-PQLU"/>
    <x v="0"/>
    <n v="21"/>
    <x v="1"/>
    <x v="0"/>
    <n v="0"/>
    <s v="No"/>
    <n v="0"/>
    <s v="NM"/>
    <s v="Female"/>
    <s v="Female"/>
    <x v="5"/>
    <s v="No"/>
    <s v="No"/>
    <x v="0"/>
    <n v="0"/>
    <x v="0"/>
    <x v="1"/>
    <s v="CREDIT CARD"/>
    <n v="11"/>
    <x v="0"/>
    <n v="11"/>
    <n v="241"/>
    <x v="0"/>
    <x v="0"/>
    <s v="2022/09/11"/>
    <d v="2022-09-11T00:00:00"/>
    <x v="370"/>
    <s v="Bajo"/>
    <s v="Low"/>
    <n v="11.059206467671521"/>
    <x v="0"/>
    <s v="Teléfono"/>
    <s v="Phone"/>
    <b v="1"/>
    <s v="Yes"/>
    <s v="Cooking"/>
    <x v="0"/>
    <s v="Low"/>
    <n v="0"/>
    <x v="0"/>
    <x v="0"/>
  </r>
  <r>
    <s v="9610-MKZV"/>
    <x v="0"/>
    <n v="29"/>
    <x v="1"/>
    <x v="6"/>
    <n v="1"/>
    <s v="Yes"/>
    <n v="0"/>
    <s v="NM"/>
    <s v="Hombre"/>
    <s v="Male"/>
    <x v="30"/>
    <s v="No"/>
    <s v="Yes"/>
    <x v="1"/>
    <n v="5"/>
    <x v="1"/>
    <x v="0"/>
    <s v="direct debit"/>
    <n v="51"/>
    <x v="1"/>
    <n v="51"/>
    <n v="1462"/>
    <x v="0"/>
    <x v="0"/>
    <s v="2020-09-01"/>
    <d v="2020-09-01T00:00:00"/>
    <x v="969"/>
    <s v="Medio"/>
    <s v="Medium"/>
    <n v="42.293853168049168"/>
    <x v="4"/>
    <s v="Teléfono"/>
    <s v="Phone"/>
    <b v="1"/>
    <s v="Yes"/>
    <s v="Gaming"/>
    <x v="1"/>
    <s v="Low"/>
    <n v="3.4482758620689655E-2"/>
    <x v="0"/>
    <x v="1"/>
  </r>
  <r>
    <s v="7832-QJJY"/>
    <x v="0"/>
    <n v="21"/>
    <x v="2"/>
    <x v="1"/>
    <n v="1"/>
    <s v="Yes"/>
    <n v="0"/>
    <s v="WY"/>
    <s v="Female"/>
    <s v="Female"/>
    <x v="5"/>
    <s v="No"/>
    <s v="No"/>
    <x v="0"/>
    <n v="0"/>
    <x v="1"/>
    <x v="0"/>
    <s v="PAPER CHECK"/>
    <n v="41"/>
    <x v="3"/>
    <n v="41"/>
    <n v="845"/>
    <x v="0"/>
    <x v="0"/>
    <s v="2023-08-02"/>
    <d v="2023-08-02T00:00:00"/>
    <x v="836"/>
    <s v="Medio"/>
    <s v="Medium"/>
    <n v="41.597818078317552"/>
    <x v="2"/>
    <s v="Email"/>
    <s v="Email"/>
    <b v="0"/>
    <s v="No"/>
    <s v="Reading"/>
    <x v="1"/>
    <s v="Medium"/>
    <n v="0.19047619047619047"/>
    <x v="0"/>
    <x v="0"/>
  </r>
  <r>
    <s v="6961-ALKT"/>
    <x v="1"/>
    <n v="23"/>
    <x v="0"/>
    <x v="7"/>
    <n v="1"/>
    <s v="Yes"/>
    <n v="0"/>
    <s v="AR"/>
    <s v="Hombre"/>
    <s v="Male"/>
    <x v="38"/>
    <s v="No"/>
    <s v="No"/>
    <x v="0"/>
    <n v="0"/>
    <x v="0"/>
    <x v="0"/>
    <s v="direct debit"/>
    <n v="27"/>
    <x v="1"/>
    <n v="27"/>
    <n v="632"/>
    <x v="1"/>
    <x v="6"/>
    <s v="2022/01/07"/>
    <d v="2022-01-07T00:00:00"/>
    <x v="530"/>
    <s v="Bajo"/>
    <s v="Low"/>
    <n v="28.354261580322881"/>
    <x v="0"/>
    <s v="Teléfono"/>
    <s v="Phone"/>
    <b v="1"/>
    <s v="Yes"/>
    <s v="Gaming"/>
    <x v="0"/>
    <s v="Low"/>
    <n v="0"/>
    <x v="0"/>
    <x v="0"/>
  </r>
  <r>
    <s v="7846-VOLB"/>
    <x v="0"/>
    <n v="19"/>
    <x v="1"/>
    <x v="2"/>
    <n v="1"/>
    <s v="Yes"/>
    <n v="0"/>
    <s v="OH"/>
    <s v="Female"/>
    <s v="Female"/>
    <x v="59"/>
    <s v="No"/>
    <s v="No"/>
    <x v="0"/>
    <n v="0"/>
    <x v="0"/>
    <x v="0"/>
    <s v="direct debit"/>
    <n v="36"/>
    <x v="1"/>
    <n v="36"/>
    <n v="698"/>
    <x v="0"/>
    <x v="0"/>
    <s v="2021-11-29"/>
    <d v="2021-11-29T00:00:00"/>
    <x v="453"/>
    <s v="Bajo"/>
    <s v="Low"/>
    <n v="36.834957276047739"/>
    <x v="6"/>
    <s v="Teléfono"/>
    <s v="Phone"/>
    <b v="0"/>
    <s v="No"/>
    <s v="Cooking"/>
    <x v="1"/>
    <s v="High"/>
    <n v="0.42105263157894735"/>
    <x v="0"/>
    <x v="0"/>
  </r>
  <r>
    <s v="6182-QLCX"/>
    <x v="1"/>
    <n v="14"/>
    <x v="4"/>
    <x v="0"/>
    <n v="0"/>
    <s v="No"/>
    <n v="0"/>
    <s v="IN"/>
    <s v="Hombre"/>
    <s v="Male"/>
    <x v="3"/>
    <s v="No"/>
    <s v="No"/>
    <x v="1"/>
    <n v="3"/>
    <x v="0"/>
    <x v="0"/>
    <s v="direct debit"/>
    <n v="10"/>
    <x v="1"/>
    <n v="10"/>
    <n v="139"/>
    <x v="1"/>
    <x v="8"/>
    <s v="2020-10-19"/>
    <d v="2020-10-19T00:00:00"/>
    <x v="84"/>
    <s v="Bajo"/>
    <s v="Low"/>
    <n v="8.4412199400200638"/>
    <x v="4"/>
    <s v="Teléfono"/>
    <s v="Phone"/>
    <b v="1"/>
    <s v="Yes"/>
    <s v="Running"/>
    <x v="0"/>
    <s v="Low"/>
    <n v="7.1428571428571425E-2"/>
    <x v="0"/>
    <x v="0"/>
  </r>
  <r>
    <s v="2313-FFNH"/>
    <x v="0"/>
    <n v="25"/>
    <x v="1"/>
    <x v="23"/>
    <n v="1"/>
    <s v="Yes"/>
    <n v="0"/>
    <s v="TN"/>
    <s v="Female"/>
    <s v="Female"/>
    <x v="37"/>
    <s v="Yes"/>
    <s v="No"/>
    <x v="1"/>
    <n v="6"/>
    <x v="0"/>
    <x v="0"/>
    <s v="direct debit"/>
    <n v="28"/>
    <x v="1"/>
    <n v="28"/>
    <n v="713"/>
    <x v="0"/>
    <x v="0"/>
    <s v="2020-10-26"/>
    <d v="2020-10-26T00:00:00"/>
    <x v="248"/>
    <s v="Medio"/>
    <s v="Medium"/>
    <n v="27.5475922196472"/>
    <x v="0"/>
    <s v="SMS"/>
    <s v="SMS"/>
    <b v="0"/>
    <s v="No"/>
    <s v="Reading"/>
    <x v="0"/>
    <s v="Low"/>
    <n v="0"/>
    <x v="0"/>
    <x v="2"/>
  </r>
  <r>
    <s v="1871-TBWX"/>
    <x v="1"/>
    <n v="6"/>
    <x v="0"/>
    <x v="0"/>
    <n v="0"/>
    <s v="No"/>
    <n v="0"/>
    <s v="NJ"/>
    <s v="Hombre"/>
    <s v="Male"/>
    <x v="23"/>
    <s v="No"/>
    <s v="No"/>
    <x v="0"/>
    <n v="0"/>
    <x v="0"/>
    <x v="0"/>
    <s v="direct debit"/>
    <n v="7"/>
    <x v="1"/>
    <n v="7"/>
    <n v="43"/>
    <x v="3"/>
    <x v="7"/>
    <s v="2023-02-12"/>
    <d v="2023-02-12T00:00:00"/>
    <x v="1094"/>
    <s v="Medio"/>
    <s v="Medium"/>
    <n v="8.0785701391864144"/>
    <x v="6"/>
    <s v="SMS"/>
    <s v="SMS"/>
    <b v="0"/>
    <s v="No"/>
    <s v="Gaming"/>
    <x v="0"/>
    <s v="High"/>
    <n v="1.3333333333333333"/>
    <x v="0"/>
    <x v="0"/>
  </r>
  <r>
    <s v="2491-UVYW"/>
    <x v="1"/>
    <n v="20"/>
    <x v="4"/>
    <x v="12"/>
    <n v="0"/>
    <s v="No"/>
    <n v="38"/>
    <s v="GA"/>
    <s v="Female"/>
    <s v="Female"/>
    <x v="50"/>
    <s v="Yes"/>
    <s v="No"/>
    <x v="0"/>
    <n v="0"/>
    <x v="1"/>
    <x v="0"/>
    <s v="CREDIT CARD"/>
    <n v="58"/>
    <x v="0"/>
    <n v="58"/>
    <n v="1141"/>
    <x v="3"/>
    <x v="7"/>
    <s v="2023/11/19"/>
    <d v="2023-11-19T00:00:00"/>
    <x v="800"/>
    <s v="Medio"/>
    <s v="Medium"/>
    <n v="67.549350630153157"/>
    <x v="5"/>
    <s v="Email"/>
    <s v="Email"/>
    <b v="0"/>
    <s v="No"/>
    <s v="Gaming"/>
    <x v="2"/>
    <s v="Medium"/>
    <n v="0.15"/>
    <x v="0"/>
    <x v="2"/>
  </r>
  <r>
    <s v="5491-CURT"/>
    <x v="0"/>
    <n v="26"/>
    <x v="1"/>
    <x v="5"/>
    <n v="1"/>
    <s v="Yes"/>
    <n v="0"/>
    <s v="WI"/>
    <s v="Hombre"/>
    <s v="Male"/>
    <x v="6"/>
    <s v="No"/>
    <s v="Yes"/>
    <x v="0"/>
    <n v="0"/>
    <x v="0"/>
    <x v="0"/>
    <s v="PAPER CHECK"/>
    <n v="25"/>
    <x v="3"/>
    <n v="25"/>
    <n v="647"/>
    <x v="0"/>
    <x v="0"/>
    <s v="2023-03-31"/>
    <d v="2023-03-31T00:00:00"/>
    <x v="373"/>
    <s v="Bajo"/>
    <s v="Low"/>
    <n v="21.528889135220911"/>
    <x v="0"/>
    <s v="SMS"/>
    <s v="SMS"/>
    <b v="1"/>
    <s v="Yes"/>
    <s v="Reading"/>
    <x v="0"/>
    <s v="Low"/>
    <n v="0"/>
    <x v="0"/>
    <x v="0"/>
  </r>
  <r>
    <s v="7723-CFHN"/>
    <x v="0"/>
    <n v="6"/>
    <x v="1"/>
    <x v="1"/>
    <n v="1"/>
    <s v="Yes"/>
    <n v="0"/>
    <s v="MS"/>
    <s v="Hombre"/>
    <s v="Male"/>
    <x v="24"/>
    <s v="No"/>
    <s v="No"/>
    <x v="0"/>
    <n v="0"/>
    <x v="0"/>
    <x v="0"/>
    <s v="direct debit"/>
    <n v="30"/>
    <x v="1"/>
    <n v="30"/>
    <n v="179"/>
    <x v="0"/>
    <x v="0"/>
    <s v="2022-08-30"/>
    <d v="2022-08-30T00:00:00"/>
    <x v="1305"/>
    <s v="Bajo"/>
    <s v="Low"/>
    <n v="33.692830408034098"/>
    <x v="8"/>
    <s v="Email"/>
    <s v="Email"/>
    <b v="1"/>
    <s v="Yes"/>
    <s v="Running"/>
    <x v="1"/>
    <s v="High"/>
    <n v="1.5"/>
    <x v="0"/>
    <x v="0"/>
  </r>
  <r>
    <s v="2677-EMML"/>
    <x v="0"/>
    <n v="10"/>
    <x v="1"/>
    <x v="5"/>
    <n v="0"/>
    <s v="No"/>
    <n v="36"/>
    <s v="RI"/>
    <s v="Female"/>
    <s v="Female"/>
    <x v="38"/>
    <s v="No"/>
    <s v="No"/>
    <x v="0"/>
    <n v="0"/>
    <x v="0"/>
    <x v="0"/>
    <s v="CREDIT CARD"/>
    <n v="35"/>
    <x v="0"/>
    <n v="35"/>
    <n v="360"/>
    <x v="0"/>
    <x v="0"/>
    <s v="2021-12-27"/>
    <d v="2021-12-27T00:00:00"/>
    <x v="359"/>
    <s v="Alto"/>
    <s v="High"/>
    <n v="35.772494978464039"/>
    <x v="6"/>
    <s v="SMS"/>
    <s v="SMS"/>
    <b v="0"/>
    <s v="No"/>
    <s v="Running"/>
    <x v="1"/>
    <s v="High"/>
    <n v="0.8"/>
    <x v="0"/>
    <x v="0"/>
  </r>
  <r>
    <s v="5066-VNJW"/>
    <x v="1"/>
    <n v="62"/>
    <x v="5"/>
    <x v="5"/>
    <n v="1"/>
    <s v="Yes"/>
    <n v="0"/>
    <s v="VT"/>
    <s v="Hombre"/>
    <s v="Male"/>
    <x v="65"/>
    <s v="No"/>
    <s v="Yes"/>
    <x v="0"/>
    <n v="0"/>
    <x v="1"/>
    <x v="1"/>
    <s v="direct debit"/>
    <n v="56"/>
    <x v="1"/>
    <n v="56"/>
    <n v="3426"/>
    <x v="1"/>
    <x v="6"/>
    <s v="2023-02-05"/>
    <d v="2023-02-05T00:00:00"/>
    <x v="978"/>
    <s v="Medio"/>
    <s v="Medium"/>
    <n v="62.869208328952922"/>
    <x v="5"/>
    <s v="SMS"/>
    <s v="SMS"/>
    <b v="1"/>
    <s v="Yes"/>
    <s v="Cooking"/>
    <x v="2"/>
    <s v="Medium"/>
    <n v="4.8387096774193547E-2"/>
    <x v="0"/>
    <x v="1"/>
  </r>
  <r>
    <s v="6518-EUTS"/>
    <x v="1"/>
    <n v="6"/>
    <x v="2"/>
    <x v="2"/>
    <n v="1"/>
    <s v="Yes"/>
    <n v="0"/>
    <s v="OR"/>
    <s v="Hombre"/>
    <s v="Male"/>
    <x v="7"/>
    <s v="No"/>
    <s v="No"/>
    <x v="1"/>
    <n v="3"/>
    <x v="0"/>
    <x v="0"/>
    <s v="direct debit"/>
    <n v="24"/>
    <x v="1"/>
    <n v="24"/>
    <n v="139"/>
    <x v="4"/>
    <x v="14"/>
    <s v="2020/11/24"/>
    <d v="2020-11-24T00:00:00"/>
    <x v="77"/>
    <s v="Medio"/>
    <s v="Medium"/>
    <n v="20.49558212807958"/>
    <x v="7"/>
    <s v="SMS"/>
    <s v="SMS"/>
    <b v="1"/>
    <s v="Yes"/>
    <s v="Running"/>
    <x v="0"/>
    <s v="Low"/>
    <n v="0.33333333333333331"/>
    <x v="0"/>
    <x v="0"/>
  </r>
  <r>
    <s v="8205-IEGL"/>
    <x v="1"/>
    <n v="30"/>
    <x v="5"/>
    <x v="1"/>
    <n v="1"/>
    <s v="Yes"/>
    <n v="0"/>
    <s v="AR"/>
    <s v="Female"/>
    <s v="Female"/>
    <x v="59"/>
    <s v="No"/>
    <s v="No"/>
    <x v="1"/>
    <n v="5"/>
    <x v="0"/>
    <x v="0"/>
    <s v="CREDIT CARD"/>
    <n v="18"/>
    <x v="0"/>
    <n v="18"/>
    <n v="554"/>
    <x v="2"/>
    <x v="15"/>
    <s v="2023-09-21"/>
    <d v="2023-09-21T00:00:00"/>
    <x v="256"/>
    <s v="Medio"/>
    <s v="Medium"/>
    <n v="21.261927498126621"/>
    <x v="5"/>
    <s v="Teléfono"/>
    <s v="Phone"/>
    <b v="0"/>
    <s v="No"/>
    <s v="Cooking"/>
    <x v="0"/>
    <s v="Medium"/>
    <n v="0.1"/>
    <x v="0"/>
    <x v="0"/>
  </r>
  <r>
    <s v="6478-RBXH"/>
    <x v="0"/>
    <n v="64"/>
    <x v="1"/>
    <x v="5"/>
    <n v="1"/>
    <s v="Yes"/>
    <n v="0"/>
    <s v="MN"/>
    <s v="Female"/>
    <s v="Female"/>
    <x v="58"/>
    <s v="No"/>
    <s v="No"/>
    <x v="0"/>
    <n v="0"/>
    <x v="1"/>
    <x v="2"/>
    <s v="direct debit"/>
    <n v="52"/>
    <x v="1"/>
    <n v="52"/>
    <n v="3327"/>
    <x v="0"/>
    <x v="0"/>
    <s v="2022-09-18"/>
    <d v="2022-09-18T00:00:00"/>
    <x v="1253"/>
    <s v="Bajo"/>
    <s v="Low"/>
    <n v="48.08686412257687"/>
    <x v="3"/>
    <s v="Teléfono"/>
    <s v="Phone"/>
    <b v="0"/>
    <s v="No"/>
    <s v="Cooking"/>
    <x v="1"/>
    <s v="Medium"/>
    <n v="9.375E-2"/>
    <x v="0"/>
    <x v="0"/>
  </r>
  <r>
    <s v="2626-EKLI"/>
    <x v="1"/>
    <n v="20"/>
    <x v="3"/>
    <x v="7"/>
    <n v="1"/>
    <s v="Yes"/>
    <n v="0"/>
    <s v="IL"/>
    <s v="Female"/>
    <s v="Female"/>
    <x v="6"/>
    <s v="No"/>
    <s v="Yes"/>
    <x v="0"/>
    <n v="0"/>
    <x v="0"/>
    <x v="0"/>
    <s v="CREDIT CARD"/>
    <n v="42"/>
    <x v="0"/>
    <n v="42"/>
    <n v="852"/>
    <x v="4"/>
    <x v="3"/>
    <s v="2021-04-16"/>
    <d v="2021-04-16T00:00:00"/>
    <x v="90"/>
    <s v="Bajo"/>
    <s v="Low"/>
    <n v="35.726980467118203"/>
    <x v="8"/>
    <s v="Teléfono"/>
    <s v="Phone"/>
    <b v="1"/>
    <s v="Yes"/>
    <s v="Reading"/>
    <x v="1"/>
    <s v="High"/>
    <n v="0.45"/>
    <x v="0"/>
    <x v="0"/>
  </r>
  <r>
    <s v="4286-CXQJ"/>
    <x v="0"/>
    <n v="23"/>
    <x v="0"/>
    <x v="6"/>
    <n v="1"/>
    <s v="Yes"/>
    <n v="0"/>
    <s v="PA"/>
    <s v="Hombre"/>
    <s v="Male"/>
    <x v="7"/>
    <s v="No"/>
    <s v="No"/>
    <x v="0"/>
    <n v="0"/>
    <x v="0"/>
    <x v="1"/>
    <s v="direct debit"/>
    <n v="34"/>
    <x v="1"/>
    <n v="34"/>
    <n v="784"/>
    <x v="0"/>
    <x v="0"/>
    <s v="2023/08/18"/>
    <d v="2023-08-18T00:00:00"/>
    <x v="308"/>
    <s v="Bajo"/>
    <s v="Low"/>
    <n v="34.274540908625887"/>
    <x v="2"/>
    <s v="SMS"/>
    <s v="SMS"/>
    <b v="0"/>
    <s v="No"/>
    <s v="Cooking"/>
    <x v="1"/>
    <s v="Medium"/>
    <n v="0.17391304347826086"/>
    <x v="0"/>
    <x v="0"/>
  </r>
  <r>
    <s v="5116-LBXE"/>
    <x v="1"/>
    <n v="13"/>
    <x v="2"/>
    <x v="12"/>
    <n v="1"/>
    <s v="Yes"/>
    <n v="0"/>
    <s v="MT"/>
    <s v="Hombre"/>
    <s v="Male"/>
    <x v="51"/>
    <s v="No"/>
    <s v="No"/>
    <x v="0"/>
    <n v="0"/>
    <x v="1"/>
    <x v="0"/>
    <s v="direct debit"/>
    <n v="42"/>
    <x v="1"/>
    <n v="42"/>
    <n v="530"/>
    <x v="3"/>
    <x v="7"/>
    <s v="2020/05/08"/>
    <d v="2020-05-08T00:00:00"/>
    <x v="44"/>
    <s v="Alto"/>
    <s v="High"/>
    <n v="45.637376115177261"/>
    <x v="5"/>
    <s v="Email"/>
    <s v="Email"/>
    <b v="1"/>
    <s v="Yes"/>
    <s v="Gaming"/>
    <x v="1"/>
    <s v="Medium"/>
    <n v="0.23076923076923078"/>
    <x v="0"/>
    <x v="0"/>
  </r>
  <r>
    <s v="8057-UIQT"/>
    <x v="0"/>
    <n v="26"/>
    <x v="1"/>
    <x v="0"/>
    <n v="0"/>
    <s v="No"/>
    <n v="0"/>
    <s v="RI"/>
    <s v="Female"/>
    <s v="Female"/>
    <x v="49"/>
    <s v="No"/>
    <s v="No"/>
    <x v="0"/>
    <n v="0"/>
    <x v="0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Cooking"/>
    <x v="0"/>
    <s v="Medium"/>
    <n v="0.19230769230769232"/>
    <x v="0"/>
    <x v="0"/>
  </r>
  <r>
    <s v="1045-WRUE"/>
    <x v="0"/>
    <n v="48"/>
    <x v="2"/>
    <x v="18"/>
    <n v="1"/>
    <s v="Yes"/>
    <n v="0"/>
    <s v="MT"/>
    <s v="Hombre"/>
    <s v="Male"/>
    <x v="20"/>
    <s v="Yes"/>
    <s v="No"/>
    <x v="0"/>
    <n v="0"/>
    <x v="1"/>
    <x v="0"/>
    <s v="direct debit"/>
    <n v="16"/>
    <x v="1"/>
    <n v="16"/>
    <n v="767"/>
    <x v="0"/>
    <x v="0"/>
    <s v="2020-03-07"/>
    <d v="2020-03-07T00:00:00"/>
    <x v="586"/>
    <s v="Alto"/>
    <s v="High"/>
    <n v="13.230672902646219"/>
    <x v="6"/>
    <s v="Teléfono"/>
    <s v="Phone"/>
    <b v="0"/>
    <s v="No"/>
    <s v="Cooking"/>
    <x v="0"/>
    <s v="High"/>
    <n v="0.16666666666666666"/>
    <x v="0"/>
    <x v="2"/>
  </r>
  <r>
    <s v="1462-ROGN"/>
    <x v="0"/>
    <n v="4"/>
    <x v="2"/>
    <x v="19"/>
    <n v="1"/>
    <s v="Yes"/>
    <n v="0"/>
    <s v="TN"/>
    <s v="Female"/>
    <s v="Female"/>
    <x v="9"/>
    <s v="No"/>
    <s v="No"/>
    <x v="0"/>
    <n v="0"/>
    <x v="0"/>
    <x v="0"/>
    <s v="direct debit"/>
    <n v="14"/>
    <x v="1"/>
    <n v="14"/>
    <n v="54"/>
    <x v="0"/>
    <x v="0"/>
    <s v="2023/10/06"/>
    <d v="2023-10-06T00:00:00"/>
    <x v="33"/>
    <s v="Bajo"/>
    <s v="Low"/>
    <n v="15.563877993066599"/>
    <x v="4"/>
    <s v="SMS"/>
    <s v="SMS"/>
    <b v="1"/>
    <s v="Yes"/>
    <s v="Running"/>
    <x v="0"/>
    <s v="Low"/>
    <n v="0.25"/>
    <x v="2"/>
    <x v="0"/>
  </r>
  <r>
    <s v="5598-YIKV"/>
    <x v="1"/>
    <n v="1"/>
    <x v="0"/>
    <x v="16"/>
    <n v="1"/>
    <s v="Yes"/>
    <n v="0"/>
    <s v="MN"/>
    <s v="Female"/>
    <s v="Female"/>
    <x v="8"/>
    <s v="Yes"/>
    <s v="No"/>
    <x v="0"/>
    <n v="0"/>
    <x v="0"/>
    <x v="0"/>
    <s v="CREDIT CARD"/>
    <n v="26"/>
    <x v="0"/>
    <n v="26"/>
    <n v="26"/>
    <x v="1"/>
    <x v="8"/>
    <s v="2023/09/28"/>
    <d v="2023-09-28T00:00:00"/>
    <x v="1197"/>
    <s v="Alto"/>
    <s v="High"/>
    <n v="22.130112965737919"/>
    <x v="9"/>
    <s v="SMS"/>
    <s v="SMS"/>
    <b v="1"/>
    <s v="Yes"/>
    <s v="Gaming"/>
    <x v="0"/>
    <s v="Medium"/>
    <n v="5"/>
    <x v="0"/>
    <x v="2"/>
  </r>
  <r>
    <s v="7825-ULNT"/>
    <x v="0"/>
    <n v="54"/>
    <x v="1"/>
    <x v="2"/>
    <n v="1"/>
    <s v="Yes"/>
    <n v="0"/>
    <s v="SD"/>
    <s v="Hombre"/>
    <s v="Male"/>
    <x v="48"/>
    <s v="No"/>
    <s v="Yes"/>
    <x v="0"/>
    <n v="0"/>
    <x v="1"/>
    <x v="1"/>
    <s v="direct debit"/>
    <n v="36"/>
    <x v="1"/>
    <n v="36"/>
    <n v="1945"/>
    <x v="0"/>
    <x v="0"/>
    <s v="2021/12/12"/>
    <d v="2021-12-12T00:00:00"/>
    <x v="1067"/>
    <s v="Alto"/>
    <s v="High"/>
    <n v="29.776638316663359"/>
    <x v="5"/>
    <s v="SMS"/>
    <s v="SMS"/>
    <b v="0"/>
    <s v="No"/>
    <s v="Reading"/>
    <x v="0"/>
    <s v="Medium"/>
    <n v="5.5555555555555552E-2"/>
    <x v="0"/>
    <x v="1"/>
  </r>
  <r>
    <s v="2477-RAWZ"/>
    <x v="0"/>
    <n v="45"/>
    <x v="1"/>
    <x v="1"/>
    <n v="1"/>
    <s v="Yes"/>
    <n v="0"/>
    <s v="NH"/>
    <s v="Female"/>
    <s v="Female"/>
    <x v="18"/>
    <s v="No"/>
    <s v="No"/>
    <x v="0"/>
    <n v="0"/>
    <x v="1"/>
    <x v="0"/>
    <s v="CREDIT CARD"/>
    <n v="36"/>
    <x v="0"/>
    <n v="36"/>
    <n v="1633"/>
    <x v="0"/>
    <x v="0"/>
    <s v="2023/05/02"/>
    <d v="2023-05-02T00:00:00"/>
    <x v="26"/>
    <s v="Bajo"/>
    <s v="Low"/>
    <n v="38.058813999974412"/>
    <x v="1"/>
    <s v="Teléfono"/>
    <s v="Phone"/>
    <b v="0"/>
    <s v="No"/>
    <s v="Running"/>
    <x v="1"/>
    <s v="High"/>
    <n v="0.22222222222222221"/>
    <x v="0"/>
    <x v="0"/>
  </r>
  <r>
    <s v="2556-LRZV"/>
    <x v="0"/>
    <n v="63"/>
    <x v="1"/>
    <x v="7"/>
    <n v="1"/>
    <s v="Yes"/>
    <n v="0"/>
    <s v="RI"/>
    <s v="Hombre"/>
    <s v="Male"/>
    <x v="14"/>
    <s v="No"/>
    <s v="No"/>
    <x v="1"/>
    <n v="3"/>
    <x v="1"/>
    <x v="2"/>
    <s v="direct debit"/>
    <n v="39"/>
    <x v="1"/>
    <n v="39"/>
    <n v="2484"/>
    <x v="0"/>
    <x v="0"/>
    <s v="2021-08-18"/>
    <d v="2021-08-18T00:00:00"/>
    <x v="640"/>
    <s v="Alto"/>
    <s v="High"/>
    <n v="34.065243095277523"/>
    <x v="4"/>
    <s v="Email"/>
    <s v="Email"/>
    <b v="1"/>
    <s v="Yes"/>
    <s v="Gaming"/>
    <x v="1"/>
    <s v="Low"/>
    <n v="1.5873015873015872E-2"/>
    <x v="0"/>
    <x v="0"/>
  </r>
  <r>
    <s v="3711-JDRO"/>
    <x v="0"/>
    <n v="73"/>
    <x v="2"/>
    <x v="0"/>
    <n v="0"/>
    <s v="No"/>
    <n v="0"/>
    <s v="WA"/>
    <s v="Female"/>
    <s v="Female"/>
    <x v="36"/>
    <s v="No"/>
    <s v="No"/>
    <x v="1"/>
    <n v="2"/>
    <x v="0"/>
    <x v="2"/>
    <s v="direct debit"/>
    <n v="11"/>
    <x v="1"/>
    <n v="11"/>
    <n v="797"/>
    <x v="0"/>
    <x v="0"/>
    <s v="2022-08-02"/>
    <d v="2022-08-02T00:00:00"/>
    <x v="551"/>
    <s v="Medio"/>
    <s v="Medium"/>
    <n v="9.9357241784675949"/>
    <x v="9"/>
    <s v="SMS"/>
    <s v="SMS"/>
    <b v="1"/>
    <s v="Yes"/>
    <s v="Running"/>
    <x v="0"/>
    <s v="Medium"/>
    <n v="6.8493150684931503E-2"/>
    <x v="0"/>
    <x v="0"/>
  </r>
  <r>
    <s v="9143-XCNA"/>
    <x v="0"/>
    <n v="61"/>
    <x v="1"/>
    <x v="0"/>
    <n v="0"/>
    <s v="No"/>
    <n v="0"/>
    <s v="NM"/>
    <s v="Hombre"/>
    <s v="Male"/>
    <x v="3"/>
    <s v="No"/>
    <s v="No"/>
    <x v="1"/>
    <n v="3"/>
    <x v="0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unning"/>
    <x v="0"/>
    <s v="Medium"/>
    <n v="6.5573770491803282E-2"/>
    <x v="0"/>
    <x v="0"/>
  </r>
  <r>
    <s v="3638-RPUG"/>
    <x v="0"/>
    <n v="28"/>
    <x v="1"/>
    <x v="4"/>
    <n v="1"/>
    <s v="Yes"/>
    <n v="0"/>
    <s v="MI"/>
    <s v="Female"/>
    <s v="Female"/>
    <x v="29"/>
    <s v="No"/>
    <s v="Yes"/>
    <x v="0"/>
    <n v="0"/>
    <x v="0"/>
    <x v="0"/>
    <s v="direct debit"/>
    <n v="51"/>
    <x v="1"/>
    <n v="51"/>
    <n v="1415"/>
    <x v="0"/>
    <x v="0"/>
    <s v="2021/01/30"/>
    <d v="2021-01-30T00:00:00"/>
    <x v="165"/>
    <s v="Medio"/>
    <s v="Medium"/>
    <n v="60.195976358441982"/>
    <x v="6"/>
    <s v="Email"/>
    <s v="Email"/>
    <b v="0"/>
    <s v="No"/>
    <s v="Cooking"/>
    <x v="2"/>
    <s v="High"/>
    <n v="0.2857142857142857"/>
    <x v="0"/>
    <x v="1"/>
  </r>
  <r>
    <s v="0764-RZWI"/>
    <x v="0"/>
    <n v="12"/>
    <x v="0"/>
    <x v="3"/>
    <n v="1"/>
    <s v="Yes"/>
    <n v="0"/>
    <s v="GA"/>
    <s v="Female"/>
    <s v="Female"/>
    <x v="17"/>
    <s v="No"/>
    <s v="No"/>
    <x v="0"/>
    <n v="0"/>
    <x v="0"/>
    <x v="0"/>
    <s v="direct debit"/>
    <n v="46"/>
    <x v="1"/>
    <n v="46"/>
    <n v="540"/>
    <x v="0"/>
    <x v="0"/>
    <s v="2023/01/12"/>
    <d v="2023-01-12T00:00:00"/>
    <x v="784"/>
    <s v="Bajo"/>
    <s v="Low"/>
    <n v="53.496750593864071"/>
    <x v="5"/>
    <s v="Email"/>
    <s v="Email"/>
    <b v="0"/>
    <s v="No"/>
    <s v="Cooking"/>
    <x v="1"/>
    <s v="Medium"/>
    <n v="0.25"/>
    <x v="0"/>
    <x v="0"/>
  </r>
  <r>
    <s v="5083-GHZQ"/>
    <x v="0"/>
    <n v="10"/>
    <x v="1"/>
    <x v="5"/>
    <n v="0"/>
    <s v="No"/>
    <n v="27"/>
    <s v="AL"/>
    <s v="Hombre"/>
    <s v="Male"/>
    <x v="45"/>
    <s v="No"/>
    <s v="No"/>
    <x v="0"/>
    <n v="0"/>
    <x v="0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eading"/>
    <x v="1"/>
    <s v="High"/>
    <n v="0.8"/>
    <x v="0"/>
    <x v="0"/>
  </r>
  <r>
    <s v="3657-PWFJ"/>
    <x v="0"/>
    <n v="19"/>
    <x v="1"/>
    <x v="7"/>
    <n v="1"/>
    <s v="Yes"/>
    <n v="0"/>
    <s v="KS"/>
    <s v="Hombre"/>
    <s v="Male"/>
    <x v="7"/>
    <s v="No"/>
    <s v="No"/>
    <x v="0"/>
    <n v="0"/>
    <x v="1"/>
    <x v="0"/>
    <s v="direct debit"/>
    <n v="37"/>
    <x v="1"/>
    <n v="37"/>
    <n v="687"/>
    <x v="0"/>
    <x v="0"/>
    <s v="2023/06/08"/>
    <d v="2023-06-08T00:00:00"/>
    <x v="1370"/>
    <s v="Alto"/>
    <s v="High"/>
    <n v="30.522230999793319"/>
    <x v="7"/>
    <s v="Teléfono"/>
    <s v="Phone"/>
    <b v="1"/>
    <s v="Yes"/>
    <s v="Running"/>
    <x v="1"/>
    <s v="Low"/>
    <n v="0.10526315789473684"/>
    <x v="0"/>
    <x v="0"/>
  </r>
  <r>
    <s v="5177-BZZF"/>
    <x v="0"/>
    <n v="71"/>
    <x v="1"/>
    <x v="7"/>
    <n v="1"/>
    <s v="Yes"/>
    <n v="0"/>
    <s v="ID"/>
    <s v="Hombre"/>
    <s v="Male"/>
    <x v="64"/>
    <s v="No"/>
    <s v="Yes"/>
    <x v="1"/>
    <n v="2"/>
    <x v="1"/>
    <x v="1"/>
    <s v="direct debit"/>
    <n v="24"/>
    <x v="1"/>
    <n v="24"/>
    <n v="1696"/>
    <x v="0"/>
    <x v="0"/>
    <s v="2023-01-07"/>
    <d v="2023-01-07T00:00:00"/>
    <x v="297"/>
    <s v="Medio"/>
    <s v="Medium"/>
    <n v="22.122614118464409"/>
    <x v="8"/>
    <s v="Teléfono"/>
    <s v="Phone"/>
    <b v="1"/>
    <s v="Yes"/>
    <s v="Reading"/>
    <x v="0"/>
    <s v="High"/>
    <n v="0.12676056338028169"/>
    <x v="0"/>
    <x v="1"/>
  </r>
  <r>
    <s v="3062-MDGL"/>
    <x v="0"/>
    <n v="11"/>
    <x v="0"/>
    <x v="4"/>
    <n v="1"/>
    <s v="Yes"/>
    <n v="0"/>
    <s v="AL"/>
    <s v="Female"/>
    <s v="Female"/>
    <x v="36"/>
    <s v="No"/>
    <s v="No"/>
    <x v="0"/>
    <n v="0"/>
    <x v="1"/>
    <x v="0"/>
    <s v="direct debit"/>
    <n v="57"/>
    <x v="1"/>
    <n v="57"/>
    <n v="609"/>
    <x v="0"/>
    <x v="0"/>
    <s v="2022/07/18"/>
    <d v="2022-07-18T00:00:00"/>
    <x v="423"/>
    <s v="Bajo"/>
    <s v="Low"/>
    <n v="59.607971541809682"/>
    <x v="5"/>
    <s v="SMS"/>
    <s v="SMS"/>
    <b v="0"/>
    <s v="No"/>
    <s v="Gaming"/>
    <x v="1"/>
    <s v="Medium"/>
    <n v="0.27272727272727271"/>
    <x v="0"/>
    <x v="0"/>
  </r>
  <r>
    <s v="2208-PXKF"/>
    <x v="1"/>
    <n v="60"/>
    <x v="4"/>
    <x v="9"/>
    <n v="1"/>
    <s v="Yes"/>
    <n v="0"/>
    <s v="MA"/>
    <s v="Female"/>
    <s v="Female"/>
    <x v="24"/>
    <s v="No"/>
    <s v="No"/>
    <x v="0"/>
    <n v="0"/>
    <x v="0"/>
    <x v="0"/>
    <s v="direct debit"/>
    <n v="21"/>
    <x v="1"/>
    <n v="21"/>
    <n v="1265"/>
    <x v="1"/>
    <x v="12"/>
    <s v="2021-01-10"/>
    <d v="2021-01-10T00:00:00"/>
    <x v="1269"/>
    <s v="Medio"/>
    <s v="Medium"/>
    <n v="21.651957366325892"/>
    <x v="8"/>
    <s v="Email"/>
    <s v="Email"/>
    <b v="1"/>
    <s v="Yes"/>
    <s v="Cooking"/>
    <x v="0"/>
    <s v="High"/>
    <n v="0.15"/>
    <x v="0"/>
    <x v="0"/>
  </r>
  <r>
    <s v="7786-BGST"/>
    <x v="0"/>
    <n v="48"/>
    <x v="0"/>
    <x v="4"/>
    <n v="1"/>
    <s v="Yes"/>
    <n v="0"/>
    <s v="MI"/>
    <s v="Hombre"/>
    <s v="Male"/>
    <x v="61"/>
    <s v="No"/>
    <s v="Yes"/>
    <x v="0"/>
    <n v="0"/>
    <x v="0"/>
    <x v="1"/>
    <s v="direct debit"/>
    <n v="64"/>
    <x v="1"/>
    <n v="64"/>
    <n v="3057"/>
    <x v="0"/>
    <x v="0"/>
    <s v="2023-07-08"/>
    <d v="2023-07-08T00:00:00"/>
    <x v="1180"/>
    <s v="Alto"/>
    <s v="High"/>
    <n v="74.937069731622401"/>
    <x v="8"/>
    <s v="SMS"/>
    <s v="SMS"/>
    <b v="1"/>
    <s v="Yes"/>
    <s v="Running"/>
    <x v="2"/>
    <s v="High"/>
    <n v="0.1875"/>
    <x v="0"/>
    <x v="1"/>
  </r>
  <r>
    <s v="6094-EFGY"/>
    <x v="1"/>
    <n v="3"/>
    <x v="5"/>
    <x v="12"/>
    <n v="1"/>
    <s v="Yes"/>
    <n v="0"/>
    <s v="MD"/>
    <s v="Female"/>
    <s v="Female"/>
    <x v="4"/>
    <s v="No"/>
    <s v="No"/>
    <x v="0"/>
    <n v="0"/>
    <x v="0"/>
    <x v="0"/>
    <s v="direct debit"/>
    <n v="38"/>
    <x v="1"/>
    <n v="38"/>
    <n v="107"/>
    <x v="1"/>
    <x v="8"/>
    <s v="2022/10/22"/>
    <d v="2022-10-22T00:00:00"/>
    <x v="667"/>
    <s v="Bajo"/>
    <s v="Low"/>
    <n v="37.925948288411142"/>
    <x v="7"/>
    <s v="Teléfono"/>
    <s v="Phone"/>
    <b v="0"/>
    <s v="No"/>
    <s v="Reading"/>
    <x v="1"/>
    <s v="Low"/>
    <n v="0.66666666666666663"/>
    <x v="0"/>
    <x v="0"/>
  </r>
  <r>
    <s v="8135-GCNM"/>
    <x v="0"/>
    <n v="24"/>
    <x v="1"/>
    <x v="33"/>
    <n v="1"/>
    <s v="Yes"/>
    <n v="0"/>
    <s v="GA"/>
    <s v="Female"/>
    <s v="Female"/>
    <x v="49"/>
    <s v="No"/>
    <s v="No"/>
    <x v="1"/>
    <n v="5"/>
    <x v="0"/>
    <x v="2"/>
    <s v="direct debit"/>
    <n v="12"/>
    <x v="1"/>
    <n v="12"/>
    <n v="281"/>
    <x v="0"/>
    <x v="0"/>
    <s v="2020-06-22"/>
    <d v="2020-06-22T00:00:00"/>
    <x v="388"/>
    <s v="Medio"/>
    <s v="Medium"/>
    <n v="11.54859920067322"/>
    <x v="1"/>
    <s v="SMS"/>
    <s v="SMS"/>
    <b v="1"/>
    <s v="Yes"/>
    <s v="Cooking"/>
    <x v="0"/>
    <s v="High"/>
    <n v="0.41666666666666669"/>
    <x v="1"/>
    <x v="0"/>
  </r>
  <r>
    <s v="4384-YVTB"/>
    <x v="0"/>
    <n v="20"/>
    <x v="1"/>
    <x v="12"/>
    <n v="1"/>
    <s v="Yes"/>
    <n v="0"/>
    <s v="TX"/>
    <s v="Female"/>
    <s v="Female"/>
    <x v="3"/>
    <s v="No"/>
    <s v="No"/>
    <x v="1"/>
    <n v="3"/>
    <x v="0"/>
    <x v="0"/>
    <s v="CREDIT CARD"/>
    <n v="24"/>
    <x v="0"/>
    <n v="24"/>
    <n v="470"/>
    <x v="0"/>
    <x v="0"/>
    <s v="2020/09/20"/>
    <d v="2020-09-20T00:00:00"/>
    <x v="765"/>
    <s v="Alto"/>
    <s v="High"/>
    <n v="24.64678785933484"/>
    <x v="10"/>
    <s v="Teléfono"/>
    <s v="Phone"/>
    <b v="1"/>
    <s v="Yes"/>
    <s v="Running"/>
    <x v="0"/>
    <s v="Medium"/>
    <n v="0.35"/>
    <x v="0"/>
    <x v="0"/>
  </r>
  <r>
    <s v="9810-SIUJ"/>
    <x v="1"/>
    <n v="13"/>
    <x v="4"/>
    <x v="11"/>
    <n v="1"/>
    <s v="Yes"/>
    <n v="0"/>
    <s v="AZ"/>
    <s v="Female"/>
    <s v="Female"/>
    <x v="22"/>
    <s v="Yes"/>
    <s v="No"/>
    <x v="0"/>
    <n v="0"/>
    <x v="0"/>
    <x v="0"/>
    <s v="direct debit"/>
    <n v="11"/>
    <x v="1"/>
    <n v="11"/>
    <n v="139"/>
    <x v="2"/>
    <x v="19"/>
    <s v="2021/03/20"/>
    <d v="2021-03-20T00:00:00"/>
    <x v="4"/>
    <s v="Alto"/>
    <s v="High"/>
    <n v="12.485890084483859"/>
    <x v="6"/>
    <s v="Email"/>
    <s v="Email"/>
    <b v="1"/>
    <s v="Yes"/>
    <s v="Reading"/>
    <x v="0"/>
    <s v="High"/>
    <n v="0.61538461538461542"/>
    <x v="0"/>
    <x v="2"/>
  </r>
  <r>
    <s v="2752-QWQN"/>
    <x v="1"/>
    <n v="30"/>
    <x v="1"/>
    <x v="23"/>
    <n v="1"/>
    <s v="Yes"/>
    <n v="0"/>
    <s v="MT"/>
    <s v="Female"/>
    <s v="Female"/>
    <x v="44"/>
    <s v="No"/>
    <s v="Yes"/>
    <x v="0"/>
    <n v="0"/>
    <x v="1"/>
    <x v="0"/>
    <s v="direct debit"/>
    <n v="41"/>
    <x v="1"/>
    <n v="41"/>
    <n v="1229"/>
    <x v="1"/>
    <x v="12"/>
    <s v="2020/08/17"/>
    <d v="2020-08-17T00:00:00"/>
    <x v="1352"/>
    <s v="Alto"/>
    <s v="High"/>
    <n v="48.415497509287867"/>
    <x v="4"/>
    <s v="SMS"/>
    <s v="SMS"/>
    <b v="0"/>
    <s v="No"/>
    <s v="Running"/>
    <x v="1"/>
    <s v="Low"/>
    <n v="3.3333333333333333E-2"/>
    <x v="0"/>
    <x v="1"/>
  </r>
  <r>
    <s v="5612-QHIR"/>
    <x v="1"/>
    <n v="16"/>
    <x v="1"/>
    <x v="4"/>
    <n v="1"/>
    <s v="Yes"/>
    <n v="0"/>
    <s v="DE"/>
    <s v="Female"/>
    <s v="Female"/>
    <x v="64"/>
    <s v="No"/>
    <s v="Yes"/>
    <x v="0"/>
    <n v="0"/>
    <x v="0"/>
    <x v="0"/>
    <s v="direct debit"/>
    <n v="47"/>
    <x v="1"/>
    <n v="47"/>
    <n v="750"/>
    <x v="3"/>
    <x v="7"/>
    <s v="2020-10-14"/>
    <d v="2020-10-14T00:00:00"/>
    <x v="501"/>
    <s v="Alto"/>
    <s v="High"/>
    <n v="47.883341763733782"/>
    <x v="6"/>
    <s v="Teléfono"/>
    <s v="Phone"/>
    <b v="1"/>
    <s v="Yes"/>
    <s v="Reading"/>
    <x v="1"/>
    <s v="High"/>
    <n v="0.5"/>
    <x v="0"/>
    <x v="1"/>
  </r>
  <r>
    <s v="3252-VGPS"/>
    <x v="0"/>
    <n v="31"/>
    <x v="2"/>
    <x v="0"/>
    <n v="0"/>
    <s v="No"/>
    <n v="0"/>
    <s v="MO"/>
    <s v="Female"/>
    <s v="Female"/>
    <x v="51"/>
    <s v="No"/>
    <s v="No"/>
    <x v="0"/>
    <n v="0"/>
    <x v="0"/>
    <x v="1"/>
    <s v="CREDIT CARD"/>
    <n v="11"/>
    <x v="0"/>
    <n v="11"/>
    <n v="345"/>
    <x v="0"/>
    <x v="0"/>
    <s v="2022-09-29"/>
    <d v="2022-09-29T00:00:00"/>
    <x v="537"/>
    <s v="Bajo"/>
    <s v="Low"/>
    <n v="12.700581604813999"/>
    <x v="6"/>
    <s v="SMS"/>
    <s v="SMS"/>
    <b v="0"/>
    <s v="No"/>
    <s v="Gaming"/>
    <x v="0"/>
    <s v="High"/>
    <n v="0.25806451612903225"/>
    <x v="0"/>
    <x v="0"/>
  </r>
  <r>
    <s v="0348-MTNB"/>
    <x v="0"/>
    <n v="5"/>
    <x v="0"/>
    <x v="6"/>
    <n v="1"/>
    <s v="Yes"/>
    <n v="0"/>
    <s v="MT"/>
    <s v="Female"/>
    <s v="Female"/>
    <x v="18"/>
    <s v="No"/>
    <s v="No"/>
    <x v="0"/>
    <n v="0"/>
    <x v="0"/>
    <x v="0"/>
    <s v="CREDIT CARD"/>
    <n v="29"/>
    <x v="0"/>
    <n v="29"/>
    <n v="132"/>
    <x v="0"/>
    <x v="0"/>
    <s v="2022-03-11"/>
    <d v="2022-03-11T00:00:00"/>
    <x v="69"/>
    <s v="Bajo"/>
    <s v="Low"/>
    <n v="33.609957739769378"/>
    <x v="4"/>
    <s v="Email"/>
    <s v="Email"/>
    <b v="1"/>
    <s v="Yes"/>
    <s v="Gaming"/>
    <x v="1"/>
    <s v="Low"/>
    <n v="0.2"/>
    <x v="0"/>
    <x v="0"/>
  </r>
  <r>
    <s v="5964-ZVCK"/>
    <x v="0"/>
    <n v="1"/>
    <x v="1"/>
    <x v="0"/>
    <n v="0"/>
    <s v="No"/>
    <n v="0"/>
    <s v="MN"/>
    <s v="Hombre"/>
    <s v="Male"/>
    <x v="10"/>
    <s v="No"/>
    <s v="No"/>
    <x v="0"/>
    <n v="0"/>
    <x v="0"/>
    <x v="0"/>
    <s v="CREDIT CARD"/>
    <n v="8"/>
    <x v="0"/>
    <n v="8"/>
    <n v="8"/>
    <x v="0"/>
    <x v="0"/>
    <s v="2020-01-13"/>
    <d v="2020-01-13T00:00:00"/>
    <x v="338"/>
    <s v="Alto"/>
    <s v="High"/>
    <n v="7.0907970912547844"/>
    <x v="5"/>
    <s v="SMS"/>
    <s v="SMS"/>
    <b v="0"/>
    <s v="No"/>
    <s v="Reading"/>
    <x v="0"/>
    <s v="Medium"/>
    <n v="3"/>
    <x v="0"/>
    <x v="0"/>
  </r>
  <r>
    <s v="5537-XDIG"/>
    <x v="1"/>
    <n v="1"/>
    <x v="4"/>
    <x v="12"/>
    <n v="1"/>
    <s v="Yes"/>
    <n v="0"/>
    <s v="IL"/>
    <s v="Female"/>
    <s v="Female"/>
    <x v="31"/>
    <s v="No"/>
    <s v="No"/>
    <x v="0"/>
    <n v="0"/>
    <x v="0"/>
    <x v="0"/>
    <s v="direct debit"/>
    <n v="26"/>
    <x v="1"/>
    <n v="26"/>
    <n v="26"/>
    <x v="2"/>
    <x v="5"/>
    <s v="2023/05/18"/>
    <d v="2023-05-18T00:00:00"/>
    <x v="1094"/>
    <s v="Bajo"/>
    <s v="Low"/>
    <n v="23.08456393699414"/>
    <x v="6"/>
    <s v="Email"/>
    <s v="Email"/>
    <b v="1"/>
    <s v="Yes"/>
    <s v="Gaming"/>
    <x v="0"/>
    <s v="High"/>
    <n v="8"/>
    <x v="0"/>
    <x v="0"/>
  </r>
  <r>
    <s v="1945-QOKN"/>
    <x v="0"/>
    <n v="34"/>
    <x v="2"/>
    <x v="23"/>
    <n v="1"/>
    <s v="Yes"/>
    <n v="0"/>
    <s v="FL"/>
    <s v="Hombre"/>
    <s v="Male"/>
    <x v="3"/>
    <s v="No"/>
    <s v="No"/>
    <x v="0"/>
    <n v="0"/>
    <x v="0"/>
    <x v="0"/>
    <s v="direct debit"/>
    <n v="11"/>
    <x v="1"/>
    <n v="11"/>
    <n v="391"/>
    <x v="0"/>
    <x v="0"/>
    <s v="2020/12/22"/>
    <d v="2020-12-22T00:00:00"/>
    <x v="1066"/>
    <s v="Medio"/>
    <s v="Medium"/>
    <n v="12.16776512499238"/>
    <x v="4"/>
    <s v="Email"/>
    <s v="Email"/>
    <b v="0"/>
    <s v="No"/>
    <s v="Cooking"/>
    <x v="0"/>
    <s v="Low"/>
    <n v="2.9411764705882353E-2"/>
    <x v="0"/>
    <x v="0"/>
  </r>
  <r>
    <s v="6517-SEJA"/>
    <x v="0"/>
    <n v="29"/>
    <x v="1"/>
    <x v="0"/>
    <n v="0"/>
    <s v="No"/>
    <n v="0"/>
    <s v="CT"/>
    <s v="Hombre"/>
    <s v="Male"/>
    <x v="11"/>
    <s v="No"/>
    <s v="No"/>
    <x v="0"/>
    <n v="0"/>
    <x v="0"/>
    <x v="1"/>
    <s v="CREDIT CARD"/>
    <n v="10"/>
    <x v="0"/>
    <n v="10"/>
    <n v="287"/>
    <x v="0"/>
    <x v="0"/>
    <s v="2020-06-30"/>
    <d v="2020-06-30T00:00:00"/>
    <x v="119"/>
    <s v="Medio"/>
    <s v="Medium"/>
    <n v="9.855321767378264"/>
    <x v="3"/>
    <s v="Teléfono"/>
    <s v="Phone"/>
    <b v="0"/>
    <s v="No"/>
    <s v="Running"/>
    <x v="0"/>
    <s v="Medium"/>
    <n v="0.20689655172413793"/>
    <x v="0"/>
    <x v="0"/>
  </r>
  <r>
    <s v="5779-SECK"/>
    <x v="0"/>
    <n v="7"/>
    <x v="1"/>
    <x v="0"/>
    <n v="0"/>
    <s v="No"/>
    <n v="0"/>
    <s v="FL"/>
    <s v="Hombre"/>
    <s v="Male"/>
    <x v="47"/>
    <s v="Yes"/>
    <s v="No"/>
    <x v="1"/>
    <n v="5"/>
    <x v="0"/>
    <x v="0"/>
    <s v="CREDIT CARD"/>
    <n v="12"/>
    <x v="0"/>
    <n v="12"/>
    <n v="84"/>
    <x v="0"/>
    <x v="0"/>
    <s v="2022/10/08"/>
    <d v="2022-10-08T00:00:00"/>
    <x v="125"/>
    <s v="Alto"/>
    <s v="High"/>
    <n v="12.351417328384059"/>
    <x v="9"/>
    <s v="SMS"/>
    <s v="SMS"/>
    <b v="1"/>
    <s v="Yes"/>
    <s v="Cooking"/>
    <x v="0"/>
    <s v="Medium"/>
    <n v="0.7142857142857143"/>
    <x v="0"/>
    <x v="2"/>
  </r>
  <r>
    <s v="1723-BADW"/>
    <x v="0"/>
    <n v="61"/>
    <x v="1"/>
    <x v="0"/>
    <n v="0"/>
    <s v="No"/>
    <n v="0"/>
    <s v="KS"/>
    <s v="Hombre"/>
    <s v="Male"/>
    <x v="20"/>
    <s v="Yes"/>
    <s v="No"/>
    <x v="0"/>
    <n v="0"/>
    <x v="0"/>
    <x v="1"/>
    <s v="CREDIT CARD"/>
    <n v="9"/>
    <x v="0"/>
    <n v="9"/>
    <n v="543"/>
    <x v="0"/>
    <x v="0"/>
    <s v="2021/11/25"/>
    <d v="2021-11-25T00:00:00"/>
    <x v="886"/>
    <s v="Medio"/>
    <s v="Medium"/>
    <n v="9.0354671975193135"/>
    <x v="3"/>
    <s v="SMS"/>
    <s v="SMS"/>
    <b v="1"/>
    <s v="Yes"/>
    <s v="Reading"/>
    <x v="0"/>
    <s v="Medium"/>
    <n v="9.8360655737704916E-2"/>
    <x v="0"/>
    <x v="2"/>
  </r>
  <r>
    <s v="8416-HMPC"/>
    <x v="0"/>
    <n v="2"/>
    <x v="0"/>
    <x v="19"/>
    <n v="1"/>
    <s v="Yes"/>
    <n v="0"/>
    <s v="ID"/>
    <s v="Hombre"/>
    <s v="Male"/>
    <x v="32"/>
    <s v="Yes"/>
    <s v="No"/>
    <x v="1"/>
    <n v="4"/>
    <x v="0"/>
    <x v="0"/>
    <s v="direct debit"/>
    <n v="22"/>
    <x v="1"/>
    <n v="22"/>
    <n v="43"/>
    <x v="0"/>
    <x v="0"/>
    <s v="2022-08-29"/>
    <d v="2022-08-29T00:00:00"/>
    <x v="520"/>
    <s v="Alto"/>
    <s v="High"/>
    <n v="26.093085195212559"/>
    <x v="4"/>
    <s v="Teléfono"/>
    <s v="Phone"/>
    <b v="0"/>
    <s v="No"/>
    <s v="Cooking"/>
    <x v="0"/>
    <s v="Low"/>
    <n v="0.5"/>
    <x v="2"/>
    <x v="2"/>
  </r>
  <r>
    <s v="3343-ULTF"/>
    <x v="1"/>
    <n v="2"/>
    <x v="0"/>
    <x v="18"/>
    <n v="1"/>
    <s v="Yes"/>
    <n v="0"/>
    <s v="MN"/>
    <s v="Female"/>
    <s v="Female"/>
    <x v="18"/>
    <s v="No"/>
    <s v="No"/>
    <x v="0"/>
    <n v="0"/>
    <x v="0"/>
    <x v="0"/>
    <s v="direct debit"/>
    <n v="43"/>
    <x v="1"/>
    <n v="43"/>
    <n v="90"/>
    <x v="1"/>
    <x v="6"/>
    <s v="2020-10-29"/>
    <d v="2020-10-29T00:00:00"/>
    <x v="235"/>
    <s v="Bajo"/>
    <s v="Low"/>
    <n v="34.746826858993607"/>
    <x v="2"/>
    <s v="SMS"/>
    <s v="SMS"/>
    <b v="0"/>
    <s v="No"/>
    <s v="Gaming"/>
    <x v="1"/>
    <s v="Medium"/>
    <n v="2"/>
    <x v="0"/>
    <x v="0"/>
  </r>
  <r>
    <s v="1778-RPDP"/>
    <x v="0"/>
    <n v="22"/>
    <x v="1"/>
    <x v="3"/>
    <n v="1"/>
    <s v="Yes"/>
    <n v="0"/>
    <s v="IA"/>
    <s v="Female"/>
    <s v="Female"/>
    <x v="10"/>
    <s v="No"/>
    <s v="No"/>
    <x v="1"/>
    <n v="2"/>
    <x v="0"/>
    <x v="0"/>
    <s v="direct debit"/>
    <n v="43"/>
    <x v="1"/>
    <n v="43"/>
    <n v="953"/>
    <x v="0"/>
    <x v="0"/>
    <s v="2020-10-27"/>
    <d v="2020-10-27T00:00:00"/>
    <x v="309"/>
    <s v="Bajo"/>
    <s v="Low"/>
    <n v="39.437184873509928"/>
    <x v="5"/>
    <s v="Email"/>
    <s v="Email"/>
    <b v="0"/>
    <s v="No"/>
    <s v="Cooking"/>
    <x v="1"/>
    <s v="Medium"/>
    <n v="0.13636363636363635"/>
    <x v="0"/>
    <x v="0"/>
  </r>
  <r>
    <s v="8521-FRTG"/>
    <x v="1"/>
    <n v="39"/>
    <x v="0"/>
    <x v="18"/>
    <n v="0"/>
    <s v="No"/>
    <n v="79"/>
    <s v="OR"/>
    <s v="Hombre"/>
    <s v="Male"/>
    <x v="2"/>
    <s v="No"/>
    <s v="Yes"/>
    <x v="0"/>
    <n v="0"/>
    <x v="0"/>
    <x v="0"/>
    <s v="direct debit"/>
    <n v="35"/>
    <x v="1"/>
    <n v="35"/>
    <n v="1387"/>
    <x v="5"/>
    <x v="4"/>
    <s v="2022-02-04"/>
    <d v="2022-02-04T00:00:00"/>
    <x v="1392"/>
    <s v="Bajo"/>
    <s v="Low"/>
    <n v="32.871706436250143"/>
    <x v="5"/>
    <s v="SMS"/>
    <s v="SMS"/>
    <b v="1"/>
    <s v="Yes"/>
    <s v="Cooking"/>
    <x v="1"/>
    <s v="Medium"/>
    <n v="7.6923076923076927E-2"/>
    <x v="0"/>
    <x v="1"/>
  </r>
  <r>
    <s v="8057-TANK"/>
    <x v="0"/>
    <n v="29"/>
    <x v="1"/>
    <x v="3"/>
    <n v="1"/>
    <s v="Yes"/>
    <n v="0"/>
    <s v="GA"/>
    <s v="Female"/>
    <s v="Female"/>
    <x v="27"/>
    <s v="No"/>
    <s v="Yes"/>
    <x v="1"/>
    <n v="4"/>
    <x v="0"/>
    <x v="2"/>
    <s v="direct debit"/>
    <n v="36"/>
    <x v="1"/>
    <n v="36"/>
    <n v="1061"/>
    <x v="0"/>
    <x v="0"/>
    <s v="2023/01/17"/>
    <d v="2023-01-17T00:00:00"/>
    <x v="812"/>
    <s v="Bajo"/>
    <s v="Low"/>
    <n v="41.173891171689171"/>
    <x v="10"/>
    <s v="Email"/>
    <s v="Email"/>
    <b v="1"/>
    <s v="Yes"/>
    <s v="Running"/>
    <x v="1"/>
    <s v="Medium"/>
    <n v="0.2413793103448276"/>
    <x v="0"/>
    <x v="1"/>
  </r>
  <r>
    <s v="5544-HOKD"/>
    <x v="0"/>
    <n v="71"/>
    <x v="1"/>
    <x v="34"/>
    <n v="1"/>
    <s v="Yes"/>
    <n v="0"/>
    <s v="NM"/>
    <s v="Female"/>
    <s v="Female"/>
    <x v="8"/>
    <s v="Yes"/>
    <s v="No"/>
    <x v="0"/>
    <n v="0"/>
    <x v="1"/>
    <x v="1"/>
    <s v="CREDIT CARD"/>
    <n v="51"/>
    <x v="0"/>
    <n v="51"/>
    <n v="3633"/>
    <x v="0"/>
    <x v="0"/>
    <s v="2023-07-04"/>
    <d v="2023-07-04T00:00:00"/>
    <x v="783"/>
    <s v="Alto"/>
    <s v="High"/>
    <n v="52.274482097076977"/>
    <x v="7"/>
    <s v="SMS"/>
    <s v="SMS"/>
    <b v="0"/>
    <s v="No"/>
    <s v="Running"/>
    <x v="1"/>
    <s v="Low"/>
    <n v="2.8169014084507043E-2"/>
    <x v="1"/>
    <x v="2"/>
  </r>
  <r>
    <s v="3295-QHUA"/>
    <x v="1"/>
    <n v="51"/>
    <x v="1"/>
    <x v="18"/>
    <n v="1"/>
    <s v="Yes"/>
    <n v="0"/>
    <s v="NM"/>
    <s v="Hombre"/>
    <s v="Male"/>
    <x v="32"/>
    <s v="Yes"/>
    <s v="No"/>
    <x v="0"/>
    <n v="0"/>
    <x v="0"/>
    <x v="1"/>
    <s v="direct debit"/>
    <n v="47"/>
    <x v="1"/>
    <n v="47"/>
    <n v="2423"/>
    <x v="1"/>
    <x v="8"/>
    <s v="2023/10/29"/>
    <d v="2023-10-29T00:00:00"/>
    <x v="1106"/>
    <s v="Medio"/>
    <s v="Medium"/>
    <n v="40.937148843268837"/>
    <x v="1"/>
    <s v="SMS"/>
    <s v="SMS"/>
    <b v="0"/>
    <s v="No"/>
    <s v="Cooking"/>
    <x v="1"/>
    <s v="High"/>
    <n v="0.19607843137254902"/>
    <x v="0"/>
    <x v="2"/>
  </r>
  <r>
    <s v="4268-VPGG"/>
    <x v="0"/>
    <n v="21"/>
    <x v="2"/>
    <x v="3"/>
    <n v="1"/>
    <s v="Yes"/>
    <n v="0"/>
    <s v="AR"/>
    <s v="Hombre"/>
    <s v="Male"/>
    <x v="13"/>
    <s v="No"/>
    <s v="No"/>
    <x v="0"/>
    <n v="0"/>
    <x v="1"/>
    <x v="0"/>
    <s v="direct debit"/>
    <n v="45"/>
    <x v="1"/>
    <n v="45"/>
    <n v="965"/>
    <x v="0"/>
    <x v="0"/>
    <s v="2021/11/05"/>
    <d v="2021-11-05T00:00:00"/>
    <x v="1255"/>
    <s v="Alto"/>
    <s v="High"/>
    <n v="37.244906204544797"/>
    <x v="10"/>
    <s v="Teléfono"/>
    <s v="Phone"/>
    <b v="1"/>
    <s v="Yes"/>
    <s v="Cooking"/>
    <x v="1"/>
    <s v="Medium"/>
    <n v="0.33333333333333331"/>
    <x v="0"/>
    <x v="0"/>
  </r>
  <r>
    <s v="9382-SFTS"/>
    <x v="0"/>
    <n v="72"/>
    <x v="0"/>
    <x v="4"/>
    <n v="1"/>
    <s v="Yes"/>
    <n v="0"/>
    <s v="TX"/>
    <s v="Hombre"/>
    <s v="Male"/>
    <x v="13"/>
    <s v="No"/>
    <s v="No"/>
    <x v="0"/>
    <n v="0"/>
    <x v="1"/>
    <x v="2"/>
    <s v="direct debit"/>
    <n v="32"/>
    <x v="1"/>
    <n v="32"/>
    <n v="2332"/>
    <x v="0"/>
    <x v="0"/>
    <s v="2022/07/31"/>
    <d v="2022-07-31T00:00:00"/>
    <x v="655"/>
    <s v="Alto"/>
    <s v="High"/>
    <n v="35.860825728612639"/>
    <x v="2"/>
    <s v="Email"/>
    <s v="Email"/>
    <b v="0"/>
    <s v="No"/>
    <s v="Running"/>
    <x v="1"/>
    <s v="Medium"/>
    <n v="5.5555555555555552E-2"/>
    <x v="0"/>
    <x v="0"/>
  </r>
  <r>
    <s v="8655-RRML"/>
    <x v="0"/>
    <n v="27"/>
    <x v="1"/>
    <x v="0"/>
    <n v="0"/>
    <s v="No"/>
    <n v="0"/>
    <s v="VT"/>
    <s v="Female"/>
    <s v="Female"/>
    <x v="28"/>
    <s v="No"/>
    <s v="No"/>
    <x v="0"/>
    <n v="0"/>
    <x v="0"/>
    <x v="1"/>
    <s v="CREDIT CARD"/>
    <n v="12"/>
    <x v="0"/>
    <n v="12"/>
    <n v="322"/>
    <x v="0"/>
    <x v="0"/>
    <s v="2021-04-08"/>
    <d v="2021-04-08T00:00:00"/>
    <x v="531"/>
    <s v="Medio"/>
    <s v="Medium"/>
    <n v="10.437330519169871"/>
    <x v="1"/>
    <s v="Teléfono"/>
    <s v="Phone"/>
    <b v="0"/>
    <s v="No"/>
    <s v="Reading"/>
    <x v="0"/>
    <s v="High"/>
    <n v="0.37037037037037035"/>
    <x v="0"/>
    <x v="0"/>
  </r>
  <r>
    <s v="2804-ELFZ"/>
    <x v="0"/>
    <n v="54"/>
    <x v="2"/>
    <x v="31"/>
    <n v="1"/>
    <s v="Yes"/>
    <n v="0"/>
    <s v="NV"/>
    <s v="Female"/>
    <s v="Female"/>
    <x v="13"/>
    <s v="No"/>
    <s v="No"/>
    <x v="1"/>
    <n v="2"/>
    <x v="0"/>
    <x v="0"/>
    <s v="direct debit"/>
    <n v="50"/>
    <x v="1"/>
    <n v="50"/>
    <n v="2703"/>
    <x v="0"/>
    <x v="0"/>
    <s v="2021-02-24"/>
    <d v="2021-02-24T00:00:00"/>
    <x v="326"/>
    <s v="Alto"/>
    <s v="High"/>
    <n v="45.413266479837361"/>
    <x v="10"/>
    <s v="SMS"/>
    <s v="SMS"/>
    <b v="0"/>
    <s v="No"/>
    <s v="Gaming"/>
    <x v="1"/>
    <s v="Medium"/>
    <n v="0.12962962962962962"/>
    <x v="2"/>
    <x v="0"/>
  </r>
  <r>
    <s v="7627-FIFP"/>
    <x v="1"/>
    <n v="26"/>
    <x v="3"/>
    <x v="7"/>
    <n v="0"/>
    <s v="No"/>
    <n v="26"/>
    <s v="MT"/>
    <s v="Female"/>
    <s v="Female"/>
    <x v="41"/>
    <s v="No"/>
    <s v="Yes"/>
    <x v="0"/>
    <n v="0"/>
    <x v="0"/>
    <x v="0"/>
    <s v="direct debit"/>
    <n v="55"/>
    <x v="1"/>
    <n v="55"/>
    <n v="1459"/>
    <x v="4"/>
    <x v="3"/>
    <s v="2023-01-30"/>
    <d v="2023-01-30T00:00:00"/>
    <x v="366"/>
    <s v="Alto"/>
    <s v="High"/>
    <n v="56.306779767582803"/>
    <x v="10"/>
    <s v="Email"/>
    <s v="Email"/>
    <b v="0"/>
    <s v="No"/>
    <s v="Gaming"/>
    <x v="1"/>
    <s v="Medium"/>
    <n v="0.26923076923076922"/>
    <x v="0"/>
    <x v="1"/>
  </r>
  <r>
    <s v="3675-TPGD"/>
    <x v="1"/>
    <n v="48"/>
    <x v="1"/>
    <x v="4"/>
    <n v="1"/>
    <s v="Yes"/>
    <n v="0"/>
    <s v="OK"/>
    <s v="Hombre"/>
    <s v="Male"/>
    <x v="43"/>
    <s v="No"/>
    <s v="No"/>
    <x v="0"/>
    <n v="0"/>
    <x v="1"/>
    <x v="0"/>
    <s v="direct debit"/>
    <n v="55"/>
    <x v="1"/>
    <n v="55"/>
    <n v="2624"/>
    <x v="3"/>
    <x v="7"/>
    <s v="2022/05/27"/>
    <d v="2022-05-27T00:00:00"/>
    <x v="66"/>
    <s v="Alto"/>
    <s v="High"/>
    <n v="55.042878595590771"/>
    <x v="2"/>
    <s v="SMS"/>
    <s v="SMS"/>
    <b v="0"/>
    <s v="No"/>
    <s v="Gaming"/>
    <x v="1"/>
    <s v="Medium"/>
    <n v="8.3333333333333329E-2"/>
    <x v="0"/>
    <x v="0"/>
  </r>
  <r>
    <s v="8596-UHPD"/>
    <x v="0"/>
    <n v="72"/>
    <x v="2"/>
    <x v="0"/>
    <n v="0"/>
    <s v="No"/>
    <n v="0"/>
    <s v="WY"/>
    <s v="Hombre"/>
    <s v="Male"/>
    <x v="66"/>
    <s v="No"/>
    <s v="Yes"/>
    <x v="0"/>
    <n v="0"/>
    <x v="0"/>
    <x v="2"/>
    <s v="direct debit"/>
    <n v="15"/>
    <x v="1"/>
    <n v="15"/>
    <n v="1095"/>
    <x v="0"/>
    <x v="0"/>
    <s v="2021-09-09"/>
    <d v="2021-09-09T00:00:00"/>
    <x v="238"/>
    <s v="Bajo"/>
    <s v="Low"/>
    <n v="17.658791208991921"/>
    <x v="0"/>
    <s v="Email"/>
    <s v="Email"/>
    <b v="1"/>
    <s v="Yes"/>
    <s v="Cooking"/>
    <x v="0"/>
    <s v="Low"/>
    <n v="0"/>
    <x v="0"/>
    <x v="1"/>
  </r>
  <r>
    <s v="1867-FBPS"/>
    <x v="0"/>
    <n v="60"/>
    <x v="1"/>
    <x v="0"/>
    <n v="0"/>
    <s v="No"/>
    <n v="0"/>
    <s v="AK"/>
    <s v="Hombre"/>
    <s v="Male"/>
    <x v="24"/>
    <s v="No"/>
    <s v="No"/>
    <x v="0"/>
    <n v="0"/>
    <x v="0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Running"/>
    <x v="0"/>
    <s v="Medium"/>
    <n v="0.11666666666666667"/>
    <x v="0"/>
    <x v="0"/>
  </r>
  <r>
    <s v="2754-HZFE"/>
    <x v="0"/>
    <n v="10"/>
    <x v="1"/>
    <x v="9"/>
    <n v="1"/>
    <s v="Yes"/>
    <n v="0"/>
    <s v="GA"/>
    <s v="Hombre"/>
    <s v="Male"/>
    <x v="23"/>
    <s v="No"/>
    <s v="No"/>
    <x v="0"/>
    <n v="0"/>
    <x v="0"/>
    <x v="1"/>
    <s v="CREDIT CARD"/>
    <n v="27"/>
    <x v="0"/>
    <n v="27"/>
    <n v="262"/>
    <x v="0"/>
    <x v="0"/>
    <s v="2020/11/16"/>
    <d v="2020-11-16T00:00:00"/>
    <x v="1087"/>
    <s v="Medio"/>
    <s v="Medium"/>
    <n v="26.005524425325241"/>
    <x v="5"/>
    <s v="Teléfono"/>
    <s v="Phone"/>
    <b v="1"/>
    <s v="Yes"/>
    <s v="Reading"/>
    <x v="0"/>
    <s v="Medium"/>
    <n v="0.3"/>
    <x v="0"/>
    <x v="0"/>
  </r>
  <r>
    <s v="2582-ZYIL"/>
    <x v="1"/>
    <n v="70"/>
    <x v="0"/>
    <x v="7"/>
    <n v="0"/>
    <s v="No"/>
    <n v="56"/>
    <s v="KY"/>
    <s v="Hombre"/>
    <s v="Male"/>
    <x v="59"/>
    <s v="No"/>
    <s v="No"/>
    <x v="0"/>
    <n v="0"/>
    <x v="1"/>
    <x v="1"/>
    <s v="direct debit"/>
    <n v="26"/>
    <x v="1"/>
    <n v="26"/>
    <n v="1827"/>
    <x v="1"/>
    <x v="8"/>
    <s v="2021-05-14"/>
    <d v="2021-05-14T00:00:00"/>
    <x v="565"/>
    <s v="Bajo"/>
    <s v="Low"/>
    <n v="24.050675330605781"/>
    <x v="6"/>
    <s v="Email"/>
    <s v="Email"/>
    <b v="0"/>
    <s v="No"/>
    <s v="Cooking"/>
    <x v="0"/>
    <s v="High"/>
    <n v="0.11428571428571428"/>
    <x v="0"/>
    <x v="0"/>
  </r>
  <r>
    <s v="3365-LANW"/>
    <x v="1"/>
    <n v="10"/>
    <x v="4"/>
    <x v="4"/>
    <n v="1"/>
    <s v="Yes"/>
    <n v="0"/>
    <s v="AR"/>
    <s v="Hombre"/>
    <s v="Male"/>
    <x v="12"/>
    <s v="No"/>
    <s v="No"/>
    <x v="0"/>
    <n v="0"/>
    <x v="1"/>
    <x v="0"/>
    <s v="direct debit"/>
    <n v="54"/>
    <x v="1"/>
    <n v="54"/>
    <n v="563"/>
    <x v="1"/>
    <x v="8"/>
    <s v="2022/04/24"/>
    <d v="2022-04-24T00:00:00"/>
    <x v="444"/>
    <s v="Alto"/>
    <s v="High"/>
    <n v="46.968866185549892"/>
    <x v="2"/>
    <s v="SMS"/>
    <s v="SMS"/>
    <b v="1"/>
    <s v="Yes"/>
    <s v="Reading"/>
    <x v="1"/>
    <s v="Medium"/>
    <n v="0.4"/>
    <x v="0"/>
    <x v="0"/>
  </r>
  <r>
    <s v="7774-PMJS"/>
    <x v="0"/>
    <n v="1"/>
    <x v="1"/>
    <x v="0"/>
    <n v="0"/>
    <s v="No"/>
    <n v="0"/>
    <s v="CT"/>
    <s v="Female"/>
    <s v="Female"/>
    <x v="6"/>
    <s v="No"/>
    <s v="Yes"/>
    <x v="1"/>
    <n v="2"/>
    <x v="0"/>
    <x v="0"/>
    <s v="CREDIT CARD"/>
    <n v="8"/>
    <x v="0"/>
    <n v="8"/>
    <n v="8"/>
    <x v="0"/>
    <x v="0"/>
    <s v="2023-10-20"/>
    <d v="2023-10-20T00:00:00"/>
    <x v="256"/>
    <s v="Bajo"/>
    <s v="Low"/>
    <n v="7.4329072650741734"/>
    <x v="2"/>
    <s v="Email"/>
    <s v="Email"/>
    <b v="0"/>
    <s v="No"/>
    <s v="Running"/>
    <x v="0"/>
    <s v="Medium"/>
    <n v="4"/>
    <x v="0"/>
    <x v="0"/>
  </r>
  <r>
    <s v="1703-COAG"/>
    <x v="0"/>
    <n v="53"/>
    <x v="0"/>
    <x v="0"/>
    <n v="0"/>
    <s v="No"/>
    <n v="0"/>
    <s v="NM"/>
    <s v="Female"/>
    <s v="Female"/>
    <x v="51"/>
    <s v="No"/>
    <s v="No"/>
    <x v="0"/>
    <n v="0"/>
    <x v="0"/>
    <x v="2"/>
    <s v="direct debit"/>
    <n v="7"/>
    <x v="1"/>
    <n v="7"/>
    <n v="363"/>
    <x v="0"/>
    <x v="0"/>
    <s v="2023-12-19"/>
    <d v="2023-12-19T00:00:00"/>
    <x v="1186"/>
    <s v="Bajo"/>
    <s v="Low"/>
    <n v="7.0518188149232746"/>
    <x v="6"/>
    <s v="SMS"/>
    <s v="SMS"/>
    <b v="1"/>
    <s v="Yes"/>
    <s v="Running"/>
    <x v="0"/>
    <s v="High"/>
    <n v="0.15094339622641509"/>
    <x v="0"/>
    <x v="0"/>
  </r>
  <r>
    <s v="6311-YMOL"/>
    <x v="0"/>
    <n v="3"/>
    <x v="0"/>
    <x v="11"/>
    <n v="1"/>
    <s v="Yes"/>
    <n v="0"/>
    <s v="NV"/>
    <s v="Hombre"/>
    <s v="Male"/>
    <x v="21"/>
    <s v="No"/>
    <s v="No"/>
    <x v="0"/>
    <n v="0"/>
    <x v="0"/>
    <x v="0"/>
    <s v="CREDIT CARD"/>
    <n v="19"/>
    <x v="0"/>
    <n v="19"/>
    <n v="57"/>
    <x v="0"/>
    <x v="0"/>
    <s v="2023-07-09"/>
    <d v="2023-07-09T00:00:00"/>
    <x v="430"/>
    <s v="Bajo"/>
    <s v="Low"/>
    <n v="15.91160670624785"/>
    <x v="4"/>
    <s v="Teléfono"/>
    <s v="Phone"/>
    <b v="0"/>
    <s v="No"/>
    <s v="Gaming"/>
    <x v="0"/>
    <s v="Low"/>
    <n v="0.33333333333333331"/>
    <x v="0"/>
    <x v="0"/>
  </r>
  <r>
    <s v="5550-IQNY"/>
    <x v="0"/>
    <n v="46"/>
    <x v="1"/>
    <x v="18"/>
    <n v="1"/>
    <s v="Yes"/>
    <n v="0"/>
    <s v="MO"/>
    <s v="Hombre"/>
    <s v="Male"/>
    <x v="62"/>
    <s v="Yes"/>
    <s v="No"/>
    <x v="0"/>
    <n v="0"/>
    <x v="1"/>
    <x v="1"/>
    <s v="direct debit"/>
    <n v="32"/>
    <x v="1"/>
    <n v="32"/>
    <n v="1459"/>
    <x v="0"/>
    <x v="0"/>
    <s v="2023/03/06"/>
    <d v="2023-03-06T00:00:00"/>
    <x v="222"/>
    <s v="Bajo"/>
    <s v="Low"/>
    <n v="26.818785124853409"/>
    <x v="4"/>
    <s v="Email"/>
    <s v="Email"/>
    <b v="0"/>
    <s v="No"/>
    <s v="Running"/>
    <x v="0"/>
    <s v="Low"/>
    <n v="2.1739130434782608E-2"/>
    <x v="0"/>
    <x v="2"/>
  </r>
  <r>
    <s v="0671-IGOJ"/>
    <x v="1"/>
    <n v="8"/>
    <x v="3"/>
    <x v="21"/>
    <n v="1"/>
    <s v="Yes"/>
    <n v="0"/>
    <s v="ID"/>
    <s v="Female"/>
    <s v="Female"/>
    <x v="40"/>
    <s v="Yes"/>
    <s v="No"/>
    <x v="0"/>
    <n v="0"/>
    <x v="0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unning"/>
    <x v="2"/>
    <s v="Medium"/>
    <n v="0.875"/>
    <x v="2"/>
    <x v="2"/>
  </r>
  <r>
    <s v="7539-ZTZT"/>
    <x v="0"/>
    <n v="28"/>
    <x v="1"/>
    <x v="17"/>
    <n v="0"/>
    <s v="No"/>
    <n v="15"/>
    <s v="WI"/>
    <s v="Hombre"/>
    <s v="Male"/>
    <x v="40"/>
    <s v="Yes"/>
    <s v="No"/>
    <x v="1"/>
    <n v="5"/>
    <x v="0"/>
    <x v="1"/>
    <s v="direct debit"/>
    <n v="21"/>
    <x v="1"/>
    <n v="21"/>
    <n v="586"/>
    <x v="0"/>
    <x v="0"/>
    <s v="2023-10-02"/>
    <d v="2023-10-02T00:00:00"/>
    <x v="1137"/>
    <s v="Medio"/>
    <s v="Medium"/>
    <n v="21.504476733346511"/>
    <x v="6"/>
    <s v="Email"/>
    <s v="Email"/>
    <b v="1"/>
    <s v="Yes"/>
    <s v="Gaming"/>
    <x v="0"/>
    <s v="High"/>
    <n v="0.2857142857142857"/>
    <x v="2"/>
    <x v="2"/>
  </r>
  <r>
    <s v="9398-HRMV"/>
    <x v="1"/>
    <n v="1"/>
    <x v="3"/>
    <x v="7"/>
    <n v="1"/>
    <s v="Yes"/>
    <n v="0"/>
    <s v="IL"/>
    <s v="Hombre"/>
    <s v="Male"/>
    <x v="36"/>
    <s v="No"/>
    <s v="No"/>
    <x v="0"/>
    <n v="0"/>
    <x v="0"/>
    <x v="0"/>
    <s v="direct debit"/>
    <n v="47"/>
    <x v="1"/>
    <n v="47"/>
    <n v="47"/>
    <x v="1"/>
    <x v="6"/>
    <s v="2022/12/10"/>
    <d v="2022-12-10T00:00:00"/>
    <x v="379"/>
    <s v="Medio"/>
    <s v="Medium"/>
    <n v="49.818643933112938"/>
    <x v="2"/>
    <s v="Email"/>
    <s v="Email"/>
    <b v="1"/>
    <s v="Yes"/>
    <s v="Cooking"/>
    <x v="1"/>
    <s v="Medium"/>
    <n v="4"/>
    <x v="0"/>
    <x v="0"/>
  </r>
  <r>
    <s v="5717-LMTD"/>
    <x v="0"/>
    <n v="51"/>
    <x v="1"/>
    <x v="18"/>
    <n v="1"/>
    <s v="Yes"/>
    <n v="0"/>
    <s v="UT"/>
    <s v="Hombre"/>
    <s v="Male"/>
    <x v="14"/>
    <s v="No"/>
    <s v="No"/>
    <x v="1"/>
    <n v="4"/>
    <x v="0"/>
    <x v="0"/>
    <s v="CREDIT CARD"/>
    <n v="21"/>
    <x v="0"/>
    <n v="21"/>
    <n v="1058"/>
    <x v="0"/>
    <x v="0"/>
    <s v="2020-06-25"/>
    <d v="2020-06-25T00:00:00"/>
    <x v="723"/>
    <s v="Bajo"/>
    <s v="Low"/>
    <n v="18.901092276156639"/>
    <x v="2"/>
    <s v="SMS"/>
    <s v="SMS"/>
    <b v="0"/>
    <s v="No"/>
    <s v="Running"/>
    <x v="0"/>
    <s v="Medium"/>
    <n v="7.8431372549019607E-2"/>
    <x v="0"/>
    <x v="0"/>
  </r>
  <r>
    <s v="6075-JUPN"/>
    <x v="0"/>
    <n v="59"/>
    <x v="1"/>
    <x v="18"/>
    <n v="1"/>
    <s v="Yes"/>
    <n v="0"/>
    <s v="MO"/>
    <s v="Female"/>
    <s v="Female"/>
    <x v="49"/>
    <s v="No"/>
    <s v="No"/>
    <x v="0"/>
    <n v="0"/>
    <x v="0"/>
    <x v="2"/>
    <s v="CREDIT CARD"/>
    <n v="37"/>
    <x v="0"/>
    <n v="37"/>
    <n v="2147"/>
    <x v="0"/>
    <x v="0"/>
    <s v="2023/07/27"/>
    <d v="2023-07-27T00:00:00"/>
    <x v="251"/>
    <s v="Alto"/>
    <s v="High"/>
    <n v="32.857547049508888"/>
    <x v="3"/>
    <s v="Email"/>
    <s v="Email"/>
    <b v="0"/>
    <s v="No"/>
    <s v="Gaming"/>
    <x v="1"/>
    <s v="Medium"/>
    <n v="0.10169491525423729"/>
    <x v="0"/>
    <x v="0"/>
  </r>
  <r>
    <s v="9985-KBVP"/>
    <x v="0"/>
    <n v="70"/>
    <x v="2"/>
    <x v="3"/>
    <n v="0"/>
    <s v="No"/>
    <n v="53"/>
    <s v="NC"/>
    <s v="Hombre"/>
    <s v="Male"/>
    <x v="12"/>
    <s v="No"/>
    <s v="No"/>
    <x v="0"/>
    <n v="0"/>
    <x v="1"/>
    <x v="1"/>
    <s v="direct debit"/>
    <n v="21"/>
    <x v="1"/>
    <n v="21"/>
    <n v="1459"/>
    <x v="0"/>
    <x v="0"/>
    <s v="2022-02-10"/>
    <d v="2022-02-10T00:00:00"/>
    <x v="1191"/>
    <s v="Medio"/>
    <s v="Medium"/>
    <n v="20.03123211918064"/>
    <x v="1"/>
    <s v="Email"/>
    <s v="Email"/>
    <b v="0"/>
    <s v="No"/>
    <s v="Reading"/>
    <x v="0"/>
    <s v="High"/>
    <n v="0.14285714285714285"/>
    <x v="0"/>
    <x v="0"/>
  </r>
  <r>
    <s v="6027-JVEN"/>
    <x v="0"/>
    <n v="21"/>
    <x v="2"/>
    <x v="5"/>
    <n v="0"/>
    <s v="No"/>
    <n v="5"/>
    <s v="MI"/>
    <s v="Hombre"/>
    <s v="Male"/>
    <x v="63"/>
    <s v="No"/>
    <s v="Yes"/>
    <x v="0"/>
    <n v="0"/>
    <x v="0"/>
    <x v="2"/>
    <s v="direct debit"/>
    <n v="53"/>
    <x v="1"/>
    <n v="53"/>
    <n v="1087"/>
    <x v="0"/>
    <x v="0"/>
    <s v="2022-10-14"/>
    <d v="2022-10-14T00:00:00"/>
    <x v="176"/>
    <s v="Medio"/>
    <s v="Medium"/>
    <n v="55.784163672361323"/>
    <x v="2"/>
    <s v="Teléfono"/>
    <s v="Phone"/>
    <b v="0"/>
    <s v="No"/>
    <s v="Running"/>
    <x v="1"/>
    <s v="Medium"/>
    <n v="0.19047619047619047"/>
    <x v="0"/>
    <x v="1"/>
  </r>
  <r>
    <s v="2093-YEMR"/>
    <x v="0"/>
    <n v="48"/>
    <x v="1"/>
    <x v="20"/>
    <n v="0"/>
    <s v="No"/>
    <n v="57"/>
    <s v="KY"/>
    <s v="Female"/>
    <s v="Female"/>
    <x v="32"/>
    <s v="Yes"/>
    <s v="No"/>
    <x v="0"/>
    <n v="0"/>
    <x v="0"/>
    <x v="2"/>
    <s v="CREDIT CARD"/>
    <n v="31"/>
    <x v="0"/>
    <n v="31"/>
    <n v="1509"/>
    <x v="0"/>
    <x v="0"/>
    <s v="2020/07/09"/>
    <d v="2020-07-09T00:00:00"/>
    <x v="875"/>
    <s v="Bajo"/>
    <s v="Low"/>
    <n v="32.020581627927143"/>
    <x v="9"/>
    <s v="Email"/>
    <s v="Email"/>
    <b v="1"/>
    <s v="Yes"/>
    <s v="Running"/>
    <x v="1"/>
    <s v="Medium"/>
    <n v="0.10416666666666667"/>
    <x v="2"/>
    <x v="2"/>
  </r>
  <r>
    <s v="1603-HMZA"/>
    <x v="1"/>
    <n v="18"/>
    <x v="0"/>
    <x v="2"/>
    <n v="1"/>
    <s v="Yes"/>
    <n v="0"/>
    <s v="AZ"/>
    <s v="Female"/>
    <s v="Female"/>
    <x v="27"/>
    <s v="No"/>
    <s v="Yes"/>
    <x v="0"/>
    <n v="0"/>
    <x v="0"/>
    <x v="0"/>
    <s v="direct debit"/>
    <n v="45"/>
    <x v="1"/>
    <n v="45"/>
    <n v="799"/>
    <x v="1"/>
    <x v="12"/>
    <s v="2021/01/09"/>
    <d v="2021-01-09T00:00:00"/>
    <x v="481"/>
    <s v="Bajo"/>
    <s v="Low"/>
    <n v="47.855642249725861"/>
    <x v="8"/>
    <s v="Email"/>
    <s v="Email"/>
    <b v="1"/>
    <s v="Yes"/>
    <s v="Reading"/>
    <x v="1"/>
    <s v="High"/>
    <n v="0.5"/>
    <x v="0"/>
    <x v="1"/>
  </r>
  <r>
    <s v="1553-IEKV"/>
    <x v="0"/>
    <n v="51"/>
    <x v="1"/>
    <x v="3"/>
    <n v="1"/>
    <s v="Yes"/>
    <n v="0"/>
    <s v="IA"/>
    <s v="Female"/>
    <s v="Female"/>
    <x v="39"/>
    <s v="No"/>
    <s v="No"/>
    <x v="1"/>
    <n v="6"/>
    <x v="1"/>
    <x v="1"/>
    <s v="direct debit"/>
    <n v="17"/>
    <x v="1"/>
    <n v="17"/>
    <n v="870"/>
    <x v="0"/>
    <x v="0"/>
    <s v="2020-08-06"/>
    <d v="2020-08-06T00:00:00"/>
    <x v="236"/>
    <s v="Bajo"/>
    <s v="Low"/>
    <n v="18.575208697050869"/>
    <x v="7"/>
    <s v="Email"/>
    <s v="Email"/>
    <b v="0"/>
    <s v="No"/>
    <s v="Reading"/>
    <x v="0"/>
    <s v="Low"/>
    <n v="3.9215686274509803E-2"/>
    <x v="0"/>
    <x v="0"/>
  </r>
  <r>
    <s v="0051-DWVS"/>
    <x v="1"/>
    <n v="15"/>
    <x v="5"/>
    <x v="1"/>
    <n v="1"/>
    <s v="Yes"/>
    <n v="0"/>
    <s v="VA"/>
    <s v="Hombre"/>
    <s v="Male"/>
    <x v="60"/>
    <s v="No"/>
    <s v="Yes"/>
    <x v="0"/>
    <n v="0"/>
    <x v="0"/>
    <x v="0"/>
    <s v="direct debit"/>
    <n v="36"/>
    <x v="1"/>
    <n v="36"/>
    <n v="534"/>
    <x v="2"/>
    <x v="15"/>
    <s v="2023-01-28"/>
    <d v="2023-01-28T00:00:00"/>
    <x v="680"/>
    <s v="Medio"/>
    <s v="Medium"/>
    <n v="42.027832777334389"/>
    <x v="1"/>
    <s v="SMS"/>
    <s v="SMS"/>
    <b v="0"/>
    <s v="No"/>
    <s v="Cooking"/>
    <x v="1"/>
    <s v="High"/>
    <n v="0.66666666666666663"/>
    <x v="0"/>
    <x v="1"/>
  </r>
  <r>
    <s v="5342-MYQO"/>
    <x v="0"/>
    <n v="54"/>
    <x v="1"/>
    <x v="1"/>
    <n v="1"/>
    <s v="Yes"/>
    <n v="0"/>
    <s v="SC"/>
    <s v="Hombre"/>
    <s v="Male"/>
    <x v="58"/>
    <s v="No"/>
    <s v="No"/>
    <x v="1"/>
    <n v="5"/>
    <x v="0"/>
    <x v="1"/>
    <s v="direct debit"/>
    <n v="30"/>
    <x v="1"/>
    <n v="30"/>
    <n v="1639"/>
    <x v="0"/>
    <x v="0"/>
    <s v="2023/04/29"/>
    <d v="2023-04-29T00:00:00"/>
    <x v="737"/>
    <s v="Bajo"/>
    <s v="Low"/>
    <n v="33.741496187114777"/>
    <x v="8"/>
    <s v="SMS"/>
    <s v="SMS"/>
    <b v="0"/>
    <s v="No"/>
    <s v="Running"/>
    <x v="1"/>
    <s v="High"/>
    <n v="0.16666666666666666"/>
    <x v="0"/>
    <x v="0"/>
  </r>
  <r>
    <s v="7323-EMQR"/>
    <x v="0"/>
    <n v="10"/>
    <x v="1"/>
    <x v="5"/>
    <n v="1"/>
    <s v="Yes"/>
    <n v="0"/>
    <s v="SC"/>
    <s v="Hombre"/>
    <s v="Male"/>
    <x v="38"/>
    <s v="No"/>
    <s v="No"/>
    <x v="0"/>
    <n v="0"/>
    <x v="0"/>
    <x v="0"/>
    <s v="direct debit"/>
    <n v="28"/>
    <x v="1"/>
    <n v="28"/>
    <n v="265"/>
    <x v="0"/>
    <x v="0"/>
    <s v="2023/04/03"/>
    <d v="2023-04-03T00:00:00"/>
    <x v="629"/>
    <s v="Bajo"/>
    <s v="Low"/>
    <n v="29.053538292647708"/>
    <x v="8"/>
    <s v="Teléfono"/>
    <s v="Phone"/>
    <b v="0"/>
    <s v="No"/>
    <s v="Cooking"/>
    <x v="0"/>
    <s v="High"/>
    <n v="0.9"/>
    <x v="0"/>
    <x v="0"/>
  </r>
  <r>
    <s v="2183-WUTZ"/>
    <x v="0"/>
    <n v="3"/>
    <x v="1"/>
    <x v="9"/>
    <n v="1"/>
    <s v="Yes"/>
    <n v="0"/>
    <s v="MT"/>
    <s v="Hombre"/>
    <s v="Male"/>
    <x v="43"/>
    <s v="No"/>
    <s v="No"/>
    <x v="0"/>
    <n v="0"/>
    <x v="0"/>
    <x v="0"/>
    <s v="CREDIT CARD"/>
    <n v="46"/>
    <x v="0"/>
    <n v="46"/>
    <n v="120"/>
    <x v="0"/>
    <x v="0"/>
    <s v="2022-12-28"/>
    <d v="2022-12-28T00:00:00"/>
    <x v="835"/>
    <s v="Bajo"/>
    <s v="Low"/>
    <n v="52.338483144269453"/>
    <x v="4"/>
    <s v="Teléfono"/>
    <s v="Phone"/>
    <b v="1"/>
    <s v="Yes"/>
    <s v="Reading"/>
    <x v="1"/>
    <s v="Low"/>
    <n v="0.33333333333333331"/>
    <x v="0"/>
    <x v="0"/>
  </r>
  <r>
    <s v="5922-OCEG"/>
    <x v="1"/>
    <n v="2"/>
    <x v="2"/>
    <x v="1"/>
    <n v="0"/>
    <s v="No"/>
    <n v="13"/>
    <s v="PA"/>
    <s v="Female"/>
    <s v="Female"/>
    <x v="18"/>
    <s v="No"/>
    <s v="No"/>
    <x v="0"/>
    <n v="0"/>
    <x v="0"/>
    <x v="0"/>
    <s v="CREDIT CARD"/>
    <n v="25"/>
    <x v="0"/>
    <n v="25"/>
    <n v="46"/>
    <x v="1"/>
    <x v="6"/>
    <s v="2023-08-02"/>
    <d v="2023-08-02T00:00:00"/>
    <x v="1311"/>
    <s v="Medio"/>
    <s v="Medium"/>
    <n v="25.793774667954711"/>
    <x v="3"/>
    <s v="SMS"/>
    <s v="SMS"/>
    <b v="1"/>
    <s v="Yes"/>
    <s v="Running"/>
    <x v="0"/>
    <s v="Medium"/>
    <n v="3"/>
    <x v="0"/>
    <x v="0"/>
  </r>
  <r>
    <s v="8666-JGLU"/>
    <x v="1"/>
    <n v="31"/>
    <x v="1"/>
    <x v="9"/>
    <n v="0"/>
    <s v="No"/>
    <n v="6"/>
    <s v="OH"/>
    <s v="Hombre"/>
    <s v="Male"/>
    <x v="36"/>
    <s v="No"/>
    <s v="No"/>
    <x v="0"/>
    <n v="0"/>
    <x v="1"/>
    <x v="0"/>
    <s v="direct debit"/>
    <n v="25"/>
    <x v="1"/>
    <n v="25"/>
    <n v="778"/>
    <x v="3"/>
    <x v="7"/>
    <s v="2020-09-24"/>
    <d v="2020-09-24T00:00:00"/>
    <x v="407"/>
    <s v="Medio"/>
    <s v="Medium"/>
    <n v="23.81400623225003"/>
    <x v="5"/>
    <s v="Email"/>
    <s v="Email"/>
    <b v="1"/>
    <s v="Yes"/>
    <s v="Running"/>
    <x v="0"/>
    <s v="Medium"/>
    <n v="9.6774193548387094E-2"/>
    <x v="0"/>
    <x v="0"/>
  </r>
  <r>
    <s v="1189-YCPM"/>
    <x v="1"/>
    <n v="1"/>
    <x v="2"/>
    <x v="0"/>
    <n v="0"/>
    <s v="No"/>
    <n v="0"/>
    <s v="SD"/>
    <s v="Female"/>
    <s v="Female"/>
    <x v="57"/>
    <s v="Yes"/>
    <s v="No"/>
    <x v="0"/>
    <n v="0"/>
    <x v="0"/>
    <x v="0"/>
    <s v="CREDIT CARD"/>
    <n v="8"/>
    <x v="0"/>
    <n v="8"/>
    <n v="8"/>
    <x v="4"/>
    <x v="3"/>
    <s v="2020-01-13"/>
    <d v="2020-01-13T00:00:00"/>
    <x v="1406"/>
    <s v="Medio"/>
    <s v="Medium"/>
    <n v="8.4863809174317915"/>
    <x v="5"/>
    <s v="Email"/>
    <s v="Email"/>
    <b v="0"/>
    <s v="No"/>
    <s v="Cooking"/>
    <x v="0"/>
    <s v="Medium"/>
    <n v="3"/>
    <x v="0"/>
    <x v="2"/>
  </r>
  <r>
    <s v="2356-RAMA"/>
    <x v="1"/>
    <n v="12"/>
    <x v="3"/>
    <x v="5"/>
    <n v="1"/>
    <s v="Yes"/>
    <n v="0"/>
    <s v="ID"/>
    <s v="Hombre"/>
    <s v="Male"/>
    <x v="18"/>
    <s v="No"/>
    <s v="No"/>
    <x v="0"/>
    <n v="0"/>
    <x v="0"/>
    <x v="0"/>
    <s v="CREDIT CARD"/>
    <n v="19"/>
    <x v="0"/>
    <n v="19"/>
    <n v="223"/>
    <x v="4"/>
    <x v="14"/>
    <s v="2021-05-28"/>
    <d v="2021-05-28T00:00:00"/>
    <x v="1388"/>
    <s v="Alto"/>
    <s v="High"/>
    <n v="19.780263756416801"/>
    <x v="10"/>
    <s v="Teléfono"/>
    <s v="Phone"/>
    <b v="0"/>
    <s v="No"/>
    <s v="Gaming"/>
    <x v="0"/>
    <s v="Medium"/>
    <n v="0.58333333333333337"/>
    <x v="0"/>
    <x v="0"/>
  </r>
  <r>
    <s v="4712-JDAZ"/>
    <x v="0"/>
    <n v="52"/>
    <x v="1"/>
    <x v="2"/>
    <n v="1"/>
    <s v="Yes"/>
    <n v="0"/>
    <s v="NC"/>
    <s v="Female"/>
    <s v="Female"/>
    <x v="26"/>
    <s v="No"/>
    <s v="No"/>
    <x v="0"/>
    <n v="0"/>
    <x v="1"/>
    <x v="1"/>
    <s v="direct debit"/>
    <n v="56"/>
    <x v="1"/>
    <n v="56"/>
    <n v="2942"/>
    <x v="0"/>
    <x v="0"/>
    <s v="2021-07-14"/>
    <d v="2021-07-14T00:00:00"/>
    <x v="798"/>
    <s v="Alto"/>
    <s v="High"/>
    <n v="47.14271381693991"/>
    <x v="8"/>
    <s v="Email"/>
    <s v="Email"/>
    <b v="1"/>
    <s v="Yes"/>
    <s v="Running"/>
    <x v="1"/>
    <s v="High"/>
    <n v="0.17307692307692307"/>
    <x v="0"/>
    <x v="0"/>
  </r>
  <r>
    <s v="8678-NKUB"/>
    <x v="0"/>
    <n v="7"/>
    <x v="1"/>
    <x v="0"/>
    <n v="0"/>
    <s v="No"/>
    <n v="0"/>
    <s v="MS"/>
    <s v="Hombre"/>
    <s v="Male"/>
    <x v="42"/>
    <s v="No"/>
    <s v="No"/>
    <x v="1"/>
    <n v="5"/>
    <x v="0"/>
    <x v="0"/>
    <s v="CREDIT CARD"/>
    <n v="8"/>
    <x v="0"/>
    <n v="8"/>
    <n v="58"/>
    <x v="0"/>
    <x v="0"/>
    <s v="2022-04-30"/>
    <d v="2022-04-30T00:00:00"/>
    <x v="1382"/>
    <s v="Bajo"/>
    <s v="Low"/>
    <n v="6.7129269392285131"/>
    <x v="0"/>
    <s v="Email"/>
    <s v="Email"/>
    <b v="0"/>
    <s v="No"/>
    <s v="Reading"/>
    <x v="0"/>
    <s v="Low"/>
    <n v="0"/>
    <x v="0"/>
    <x v="0"/>
  </r>
  <r>
    <s v="1260-SRKC"/>
    <x v="0"/>
    <n v="73"/>
    <x v="1"/>
    <x v="2"/>
    <n v="0"/>
    <s v="No"/>
    <n v="33"/>
    <s v="OK"/>
    <s v="Female"/>
    <s v="Female"/>
    <x v="4"/>
    <s v="No"/>
    <s v="No"/>
    <x v="0"/>
    <n v="0"/>
    <x v="1"/>
    <x v="2"/>
    <s v="CREDIT CARD"/>
    <n v="37"/>
    <x v="0"/>
    <n v="37"/>
    <n v="2702"/>
    <x v="0"/>
    <x v="0"/>
    <s v="2023/02/25"/>
    <d v="2023-02-25T00:00:00"/>
    <x v="739"/>
    <s v="Alto"/>
    <s v="High"/>
    <n v="30.799086862225401"/>
    <x v="2"/>
    <s v="SMS"/>
    <s v="SMS"/>
    <b v="1"/>
    <s v="Yes"/>
    <s v="Cooking"/>
    <x v="1"/>
    <s v="Medium"/>
    <n v="5.4794520547945202E-2"/>
    <x v="0"/>
    <x v="0"/>
  </r>
  <r>
    <s v="7901-AVPH"/>
    <x v="1"/>
    <n v="17"/>
    <x v="3"/>
    <x v="16"/>
    <n v="1"/>
    <s v="Yes"/>
    <n v="0"/>
    <s v="MA"/>
    <s v="Female"/>
    <s v="Female"/>
    <x v="0"/>
    <s v="No"/>
    <s v="No"/>
    <x v="0"/>
    <n v="0"/>
    <x v="0"/>
    <x v="0"/>
    <s v="direct debit"/>
    <n v="53"/>
    <x v="1"/>
    <n v="53"/>
    <n v="898"/>
    <x v="3"/>
    <x v="7"/>
    <s v="2021/07/16"/>
    <d v="2021-07-16T00:00:00"/>
    <x v="510"/>
    <s v="Bajo"/>
    <s v="Low"/>
    <n v="51.480559470257397"/>
    <x v="10"/>
    <s v="Teléfono"/>
    <s v="Phone"/>
    <b v="0"/>
    <s v="No"/>
    <s v="Running"/>
    <x v="1"/>
    <s v="Medium"/>
    <n v="0.41176470588235292"/>
    <x v="0"/>
    <x v="0"/>
  </r>
  <r>
    <s v="1644-YNVV"/>
    <x v="1"/>
    <n v="35"/>
    <x v="5"/>
    <x v="1"/>
    <n v="1"/>
    <s v="Yes"/>
    <n v="0"/>
    <s v="AL"/>
    <s v="Hombre"/>
    <s v="Male"/>
    <x v="23"/>
    <s v="No"/>
    <s v="No"/>
    <x v="0"/>
    <n v="0"/>
    <x v="0"/>
    <x v="0"/>
    <s v="CREDIT CARD"/>
    <n v="26"/>
    <x v="0"/>
    <n v="26"/>
    <n v="923"/>
    <x v="5"/>
    <x v="18"/>
    <s v="2020-04-05"/>
    <d v="2020-04-05T00:00:00"/>
    <x v="918"/>
    <s v="Medio"/>
    <s v="Medium"/>
    <n v="23.483313190884331"/>
    <x v="1"/>
    <s v="SMS"/>
    <s v="SMS"/>
    <b v="0"/>
    <s v="No"/>
    <s v="Running"/>
    <x v="0"/>
    <s v="High"/>
    <n v="0.2857142857142857"/>
    <x v="0"/>
    <x v="0"/>
  </r>
  <r>
    <s v="6041-TPOJ"/>
    <x v="0"/>
    <n v="38"/>
    <x v="2"/>
    <x v="0"/>
    <n v="0"/>
    <s v="No"/>
    <n v="0"/>
    <s v="ID"/>
    <s v="Hombre"/>
    <s v="Male"/>
    <x v="36"/>
    <s v="No"/>
    <s v="No"/>
    <x v="0"/>
    <n v="0"/>
    <x v="0"/>
    <x v="2"/>
    <s v="direct debit"/>
    <n v="16"/>
    <x v="1"/>
    <n v="16"/>
    <n v="596"/>
    <x v="0"/>
    <x v="0"/>
    <s v="2023-05-01"/>
    <d v="2023-05-01T00:00:00"/>
    <x v="1348"/>
    <s v="Medio"/>
    <s v="Medium"/>
    <n v="16.192418656097431"/>
    <x v="9"/>
    <s v="SMS"/>
    <s v="SMS"/>
    <b v="1"/>
    <s v="Yes"/>
    <s v="Reading"/>
    <x v="0"/>
    <s v="Medium"/>
    <n v="0.13157894736842105"/>
    <x v="0"/>
    <x v="0"/>
  </r>
  <r>
    <s v="3732-CZQS"/>
    <x v="0"/>
    <n v="38"/>
    <x v="1"/>
    <x v="4"/>
    <n v="0"/>
    <s v="No"/>
    <n v="16"/>
    <s v="NY"/>
    <s v="Female"/>
    <s v="Female"/>
    <x v="43"/>
    <s v="No"/>
    <s v="No"/>
    <x v="0"/>
    <n v="0"/>
    <x v="1"/>
    <x v="0"/>
    <s v="CREDIT CARD"/>
    <n v="46"/>
    <x v="0"/>
    <n v="46"/>
    <n v="1725"/>
    <x v="0"/>
    <x v="0"/>
    <s v="2020-02-29"/>
    <d v="2020-02-29T00:00:00"/>
    <x v="1146"/>
    <s v="Medio"/>
    <s v="Medium"/>
    <n v="47.356872101548639"/>
    <x v="8"/>
    <s v="Email"/>
    <s v="Email"/>
    <b v="0"/>
    <s v="No"/>
    <s v="Reading"/>
    <x v="1"/>
    <s v="High"/>
    <n v="0.23684210526315788"/>
    <x v="0"/>
    <x v="0"/>
  </r>
  <r>
    <s v="4706-WRAV"/>
    <x v="1"/>
    <n v="38"/>
    <x v="1"/>
    <x v="13"/>
    <n v="0"/>
    <s v="No"/>
    <n v="67"/>
    <s v="LA"/>
    <s v="Female"/>
    <s v="Female"/>
    <x v="28"/>
    <s v="No"/>
    <s v="No"/>
    <x v="1"/>
    <n v="2"/>
    <x v="1"/>
    <x v="0"/>
    <s v="CREDIT CARD"/>
    <n v="13"/>
    <x v="0"/>
    <n v="13"/>
    <n v="476"/>
    <x v="2"/>
    <x v="15"/>
    <s v="2021-12-24"/>
    <d v="2021-12-24T00:00:00"/>
    <x v="546"/>
    <s v="Alto"/>
    <s v="High"/>
    <n v="12.04438297256802"/>
    <x v="0"/>
    <s v="Teléfono"/>
    <s v="Phone"/>
    <b v="0"/>
    <s v="No"/>
    <s v="Gaming"/>
    <x v="0"/>
    <s v="Low"/>
    <n v="0"/>
    <x v="0"/>
    <x v="0"/>
  </r>
  <r>
    <s v="7519-MVTD"/>
    <x v="0"/>
    <n v="74"/>
    <x v="1"/>
    <x v="0"/>
    <n v="0"/>
    <s v="No"/>
    <n v="0"/>
    <s v="NY"/>
    <s v="Female"/>
    <s v="Female"/>
    <x v="9"/>
    <s v="No"/>
    <s v="No"/>
    <x v="0"/>
    <n v="0"/>
    <x v="0"/>
    <x v="2"/>
    <s v="CREDIT CARD"/>
    <n v="14"/>
    <x v="0"/>
    <n v="14"/>
    <n v="1041"/>
    <x v="0"/>
    <x v="0"/>
    <s v="2021-08-01"/>
    <d v="2021-08-01T00:00:00"/>
    <x v="587"/>
    <s v="Medio"/>
    <s v="Medium"/>
    <n v="11.4696177202943"/>
    <x v="5"/>
    <s v="SMS"/>
    <s v="SMS"/>
    <b v="1"/>
    <s v="Yes"/>
    <s v="Gaming"/>
    <x v="0"/>
    <s v="Medium"/>
    <n v="4.0540540540540543E-2"/>
    <x v="0"/>
    <x v="0"/>
  </r>
  <r>
    <s v="6452-ZPVQ"/>
    <x v="1"/>
    <n v="31"/>
    <x v="3"/>
    <x v="5"/>
    <n v="1"/>
    <s v="Yes"/>
    <n v="0"/>
    <s v="MO"/>
    <s v="Female"/>
    <s v="Female"/>
    <x v="54"/>
    <s v="No"/>
    <s v="Yes"/>
    <x v="0"/>
    <n v="0"/>
    <x v="0"/>
    <x v="0"/>
    <s v="CREDIT CARD"/>
    <n v="40"/>
    <x v="0"/>
    <n v="40"/>
    <n v="1219"/>
    <x v="4"/>
    <x v="14"/>
    <s v="2021/07/18"/>
    <d v="2021-07-18T00:00:00"/>
    <x v="580"/>
    <s v="Alto"/>
    <s v="High"/>
    <n v="43.858621126711121"/>
    <x v="7"/>
    <s v="Email"/>
    <s v="Email"/>
    <b v="1"/>
    <s v="Yes"/>
    <s v="Running"/>
    <x v="1"/>
    <s v="Low"/>
    <n v="6.4516129032258063E-2"/>
    <x v="0"/>
    <x v="1"/>
  </r>
  <r>
    <s v="5554-UYCP"/>
    <x v="0"/>
    <n v="21"/>
    <x v="1"/>
    <x v="7"/>
    <n v="0"/>
    <s v="No"/>
    <n v="37"/>
    <s v="WI"/>
    <s v="Female"/>
    <s v="Female"/>
    <x v="56"/>
    <s v="No"/>
    <s v="Yes"/>
    <x v="0"/>
    <n v="0"/>
    <x v="1"/>
    <x v="1"/>
    <s v="direct debit"/>
    <n v="32"/>
    <x v="1"/>
    <n v="32"/>
    <n v="672"/>
    <x v="0"/>
    <x v="0"/>
    <s v="2021/12/24"/>
    <d v="2021-12-24T00:00:00"/>
    <x v="620"/>
    <s v="Alto"/>
    <s v="High"/>
    <n v="34.619769517648052"/>
    <x v="7"/>
    <s v="SMS"/>
    <s v="SMS"/>
    <b v="0"/>
    <s v="No"/>
    <s v="Running"/>
    <x v="1"/>
    <s v="Low"/>
    <n v="9.5238095238095233E-2"/>
    <x v="0"/>
    <x v="1"/>
  </r>
  <r>
    <s v="0950-GVCD"/>
    <x v="0"/>
    <n v="71"/>
    <x v="1"/>
    <x v="0"/>
    <n v="0"/>
    <s v="No"/>
    <n v="0"/>
    <s v="OR"/>
    <s v="Hombre"/>
    <s v="Male"/>
    <x v="4"/>
    <s v="No"/>
    <s v="No"/>
    <x v="0"/>
    <n v="0"/>
    <x v="0"/>
    <x v="2"/>
    <s v="CREDIT CARD"/>
    <n v="14"/>
    <x v="0"/>
    <n v="14"/>
    <n v="1004"/>
    <x v="0"/>
    <x v="0"/>
    <s v="2020-07-16"/>
    <d v="2020-07-16T00:00:00"/>
    <x v="64"/>
    <s v="Alto"/>
    <s v="High"/>
    <n v="13.96387782608485"/>
    <x v="3"/>
    <s v="Email"/>
    <s v="Email"/>
    <b v="1"/>
    <s v="Yes"/>
    <s v="Cooking"/>
    <x v="0"/>
    <s v="Medium"/>
    <n v="8.4507042253521125E-2"/>
    <x v="0"/>
    <x v="0"/>
  </r>
  <r>
    <s v="7489-ZSEV"/>
    <x v="0"/>
    <n v="70"/>
    <x v="0"/>
    <x v="7"/>
    <n v="1"/>
    <s v="Yes"/>
    <n v="0"/>
    <s v="AL"/>
    <s v="Hombre"/>
    <s v="Male"/>
    <x v="44"/>
    <s v="No"/>
    <s v="Yes"/>
    <x v="0"/>
    <n v="0"/>
    <x v="1"/>
    <x v="2"/>
    <s v="CREDIT CARD"/>
    <n v="34"/>
    <x v="0"/>
    <n v="34"/>
    <n v="2405"/>
    <x v="0"/>
    <x v="0"/>
    <s v="2023-06-10"/>
    <d v="2023-06-10T00:00:00"/>
    <x v="266"/>
    <s v="Alto"/>
    <s v="High"/>
    <n v="36.873196189086983"/>
    <x v="8"/>
    <s v="Teléfono"/>
    <s v="Phone"/>
    <b v="0"/>
    <s v="No"/>
    <s v="Reading"/>
    <x v="1"/>
    <s v="High"/>
    <n v="0.12857142857142856"/>
    <x v="0"/>
    <x v="1"/>
  </r>
  <r>
    <s v="8101-NBJN"/>
    <x v="0"/>
    <n v="65"/>
    <x v="1"/>
    <x v="0"/>
    <n v="0"/>
    <s v="No"/>
    <n v="0"/>
    <s v="MA"/>
    <s v="Hombre"/>
    <s v="Male"/>
    <x v="26"/>
    <s v="No"/>
    <s v="No"/>
    <x v="1"/>
    <n v="3"/>
    <x v="0"/>
    <x v="2"/>
    <s v="PAPER CHECK"/>
    <n v="9"/>
    <x v="3"/>
    <n v="9"/>
    <n v="593"/>
    <x v="0"/>
    <x v="0"/>
    <s v="2023-10-29"/>
    <d v="2023-10-29T00:00:00"/>
    <x v="672"/>
    <s v="Alto"/>
    <s v="High"/>
    <n v="9.9892244843659324"/>
    <x v="4"/>
    <s v="Email"/>
    <s v="Email"/>
    <b v="0"/>
    <s v="No"/>
    <s v="Gaming"/>
    <x v="0"/>
    <s v="Low"/>
    <n v="1.5384615384615385E-2"/>
    <x v="0"/>
    <x v="0"/>
  </r>
  <r>
    <s v="6491-BISP"/>
    <x v="0"/>
    <n v="66"/>
    <x v="1"/>
    <x v="13"/>
    <n v="1"/>
    <s v="Yes"/>
    <n v="0"/>
    <s v="MD"/>
    <s v="Hombre"/>
    <s v="Male"/>
    <x v="63"/>
    <s v="No"/>
    <s v="Yes"/>
    <x v="1"/>
    <n v="2"/>
    <x v="0"/>
    <x v="2"/>
    <s v="direct debit"/>
    <n v="37"/>
    <x v="1"/>
    <n v="37"/>
    <n v="2483"/>
    <x v="0"/>
    <x v="0"/>
    <s v="2020/09/19"/>
    <d v="2020-09-19T00:00:00"/>
    <x v="988"/>
    <s v="Alto"/>
    <s v="High"/>
    <n v="31.75407115704548"/>
    <x v="0"/>
    <s v="Teléfono"/>
    <s v="Phone"/>
    <b v="1"/>
    <s v="Yes"/>
    <s v="Reading"/>
    <x v="1"/>
    <s v="Low"/>
    <n v="0"/>
    <x v="0"/>
    <x v="1"/>
  </r>
  <r>
    <s v="2132-JBIW"/>
    <x v="1"/>
    <n v="3"/>
    <x v="4"/>
    <x v="7"/>
    <n v="0"/>
    <s v="No"/>
    <n v="4"/>
    <s v="DC"/>
    <s v="Female"/>
    <s v="Female"/>
    <x v="0"/>
    <s v="No"/>
    <s v="No"/>
    <x v="0"/>
    <n v="0"/>
    <x v="0"/>
    <x v="0"/>
    <s v="CREDIT CARD"/>
    <n v="49"/>
    <x v="0"/>
    <n v="49"/>
    <n v="129"/>
    <x v="1"/>
    <x v="10"/>
    <s v="2022-11-01"/>
    <d v="2022-11-01T00:00:00"/>
    <x v="515"/>
    <s v="Bajo"/>
    <s v="Low"/>
    <n v="44.558704840715137"/>
    <x v="10"/>
    <s v="Teléfono"/>
    <s v="Phone"/>
    <b v="0"/>
    <s v="No"/>
    <s v="Running"/>
    <x v="1"/>
    <s v="Medium"/>
    <n v="2.3333333333333335"/>
    <x v="0"/>
    <x v="0"/>
  </r>
  <r>
    <s v="6344-ZFMK"/>
    <x v="1"/>
    <n v="7"/>
    <x v="1"/>
    <x v="4"/>
    <n v="1"/>
    <s v="Yes"/>
    <n v="0"/>
    <s v="SD"/>
    <s v="Hombre"/>
    <s v="Male"/>
    <x v="6"/>
    <s v="No"/>
    <s v="Yes"/>
    <x v="0"/>
    <n v="0"/>
    <x v="1"/>
    <x v="0"/>
    <s v="direct debit"/>
    <n v="18"/>
    <x v="1"/>
    <n v="18"/>
    <n v="125"/>
    <x v="5"/>
    <x v="4"/>
    <s v="2020-06-23"/>
    <d v="2020-06-23T00:00:00"/>
    <x v="1241"/>
    <s v="Medio"/>
    <s v="Medium"/>
    <n v="15.88925487509505"/>
    <x v="0"/>
    <s v="Teléfono"/>
    <s v="Phone"/>
    <b v="1"/>
    <s v="Yes"/>
    <s v="Reading"/>
    <x v="0"/>
    <s v="Low"/>
    <n v="0"/>
    <x v="0"/>
    <x v="0"/>
  </r>
  <r>
    <s v="0143-MUHQ"/>
    <x v="1"/>
    <n v="3"/>
    <x v="2"/>
    <x v="0"/>
    <n v="0"/>
    <s v="No"/>
    <n v="0"/>
    <s v="OR"/>
    <s v="Hombre"/>
    <s v="Male"/>
    <x v="0"/>
    <s v="No"/>
    <s v="No"/>
    <x v="0"/>
    <n v="0"/>
    <x v="0"/>
    <x v="0"/>
    <s v="PAPER CHECK"/>
    <n v="8"/>
    <x v="3"/>
    <n v="8"/>
    <n v="25"/>
    <x v="4"/>
    <x v="13"/>
    <s v="2020/09/16"/>
    <d v="2020-09-16T00:00:00"/>
    <x v="409"/>
    <s v="Bajo"/>
    <s v="Low"/>
    <n v="7.0194521820484672"/>
    <x v="5"/>
    <s v="Email"/>
    <s v="Email"/>
    <b v="1"/>
    <s v="Yes"/>
    <s v="Cooking"/>
    <x v="0"/>
    <s v="Medium"/>
    <n v="1"/>
    <x v="0"/>
    <x v="0"/>
  </r>
  <r>
    <s v="6470-AMDU"/>
    <x v="0"/>
    <n v="64"/>
    <x v="1"/>
    <x v="3"/>
    <n v="0"/>
    <s v="No"/>
    <n v="44"/>
    <s v="WI"/>
    <s v="Hombre"/>
    <s v="Male"/>
    <x v="18"/>
    <s v="No"/>
    <s v="No"/>
    <x v="0"/>
    <n v="0"/>
    <x v="1"/>
    <x v="1"/>
    <s v="direct debit"/>
    <n v="36"/>
    <x v="1"/>
    <n v="36"/>
    <n v="2312"/>
    <x v="0"/>
    <x v="0"/>
    <s v="2022-10-10"/>
    <d v="2022-10-10T00:00:00"/>
    <x v="1190"/>
    <s v="Medio"/>
    <s v="Medium"/>
    <n v="31.771966958525091"/>
    <x v="5"/>
    <s v="SMS"/>
    <s v="SMS"/>
    <b v="0"/>
    <s v="No"/>
    <s v="Gaming"/>
    <x v="1"/>
    <s v="Medium"/>
    <n v="4.6875E-2"/>
    <x v="0"/>
    <x v="0"/>
  </r>
  <r>
    <s v="8381-BKDL"/>
    <x v="0"/>
    <n v="37"/>
    <x v="1"/>
    <x v="3"/>
    <n v="1"/>
    <s v="Yes"/>
    <n v="0"/>
    <s v="CT"/>
    <s v="Hombre"/>
    <s v="Male"/>
    <x v="7"/>
    <s v="No"/>
    <s v="No"/>
    <x v="1"/>
    <n v="5"/>
    <x v="0"/>
    <x v="0"/>
    <s v="direct debit"/>
    <n v="47"/>
    <x v="1"/>
    <n v="47"/>
    <n v="1743"/>
    <x v="0"/>
    <x v="0"/>
    <s v="2020-12-01"/>
    <d v="2020-12-01T00:00:00"/>
    <x v="583"/>
    <s v="Alto"/>
    <s v="High"/>
    <n v="39.858087152426073"/>
    <x v="2"/>
    <s v="Teléfono"/>
    <s v="Phone"/>
    <b v="1"/>
    <s v="Yes"/>
    <s v="Reading"/>
    <x v="1"/>
    <s v="Medium"/>
    <n v="0.10810810810810811"/>
    <x v="0"/>
    <x v="0"/>
  </r>
  <r>
    <s v="1367-DPPL"/>
    <x v="0"/>
    <n v="41"/>
    <x v="1"/>
    <x v="9"/>
    <n v="1"/>
    <s v="Yes"/>
    <n v="0"/>
    <s v="ME"/>
    <s v="Hombre"/>
    <s v="Male"/>
    <x v="39"/>
    <s v="No"/>
    <s v="No"/>
    <x v="0"/>
    <n v="0"/>
    <x v="1"/>
    <x v="2"/>
    <s v="direct debit"/>
    <n v="25"/>
    <x v="1"/>
    <n v="25"/>
    <n v="1019"/>
    <x v="0"/>
    <x v="0"/>
    <s v="2021-09-04"/>
    <d v="2021-09-04T00:00:00"/>
    <x v="883"/>
    <s v="Bajo"/>
    <s v="Low"/>
    <n v="28.21098000343278"/>
    <x v="7"/>
    <s v="Email"/>
    <s v="Email"/>
    <b v="0"/>
    <s v="No"/>
    <s v="Running"/>
    <x v="0"/>
    <s v="Low"/>
    <n v="4.878048780487805E-2"/>
    <x v="0"/>
    <x v="0"/>
  </r>
  <r>
    <s v="6869-NTDN"/>
    <x v="1"/>
    <n v="20"/>
    <x v="4"/>
    <x v="25"/>
    <n v="1"/>
    <s v="Yes"/>
    <n v="0"/>
    <s v="VT"/>
    <s v="Hombre"/>
    <s v="Male"/>
    <x v="32"/>
    <s v="Yes"/>
    <s v="No"/>
    <x v="0"/>
    <n v="0"/>
    <x v="1"/>
    <x v="0"/>
    <s v="direct debit"/>
    <n v="50"/>
    <x v="1"/>
    <n v="50"/>
    <n v="1001"/>
    <x v="5"/>
    <x v="4"/>
    <s v="2021/11/13"/>
    <d v="2021-11-13T00:00:00"/>
    <x v="1290"/>
    <s v="Medio"/>
    <s v="Medium"/>
    <n v="51.399345239847968"/>
    <x v="10"/>
    <s v="SMS"/>
    <s v="SMS"/>
    <b v="0"/>
    <s v="No"/>
    <s v="Running"/>
    <x v="1"/>
    <s v="Medium"/>
    <n v="0.35"/>
    <x v="2"/>
    <x v="2"/>
  </r>
  <r>
    <s v="7508-HUNG"/>
    <x v="0"/>
    <n v="47"/>
    <x v="2"/>
    <x v="7"/>
    <n v="1"/>
    <s v="Yes"/>
    <n v="0"/>
    <s v="GA"/>
    <s v="Female"/>
    <s v="Female"/>
    <x v="61"/>
    <s v="No"/>
    <s v="Yes"/>
    <x v="0"/>
    <n v="0"/>
    <x v="0"/>
    <x v="1"/>
    <s v="direct debit"/>
    <n v="59"/>
    <x v="1"/>
    <n v="59"/>
    <n v="2789"/>
    <x v="0"/>
    <x v="0"/>
    <s v="2020/10/01"/>
    <d v="2020-10-01T00:00:00"/>
    <x v="9"/>
    <s v="Medio"/>
    <s v="Medium"/>
    <n v="56.606717781466379"/>
    <x v="2"/>
    <s v="SMS"/>
    <s v="SMS"/>
    <b v="0"/>
    <s v="No"/>
    <s v="Running"/>
    <x v="1"/>
    <s v="Medium"/>
    <n v="8.5106382978723402E-2"/>
    <x v="0"/>
    <x v="1"/>
  </r>
  <r>
    <s v="1116-ZSHJ"/>
    <x v="0"/>
    <n v="22"/>
    <x v="1"/>
    <x v="0"/>
    <n v="1"/>
    <s v="Yes"/>
    <n v="0"/>
    <s v="GA"/>
    <s v="Hombre"/>
    <s v="Male"/>
    <x v="63"/>
    <s v="No"/>
    <s v="Yes"/>
    <x v="0"/>
    <n v="0"/>
    <x v="0"/>
    <x v="0"/>
    <s v="direct debit"/>
    <n v="18"/>
    <x v="1"/>
    <n v="18"/>
    <n v="392"/>
    <x v="0"/>
    <x v="0"/>
    <s v="2020/08/14"/>
    <d v="2020-08-14T00:00:00"/>
    <x v="769"/>
    <s v="Bajo"/>
    <s v="Low"/>
    <n v="18.273310458576919"/>
    <x v="4"/>
    <s v="Email"/>
    <s v="Email"/>
    <b v="0"/>
    <s v="No"/>
    <s v="Running"/>
    <x v="0"/>
    <s v="Low"/>
    <n v="4.5454545454545456E-2"/>
    <x v="0"/>
    <x v="1"/>
  </r>
  <r>
    <s v="7314-PRDD"/>
    <x v="1"/>
    <n v="9"/>
    <x v="1"/>
    <x v="5"/>
    <n v="1"/>
    <s v="Yes"/>
    <n v="0"/>
    <s v="TX"/>
    <s v="Hombre"/>
    <s v="Male"/>
    <x v="6"/>
    <s v="No"/>
    <s v="Yes"/>
    <x v="0"/>
    <n v="0"/>
    <x v="0"/>
    <x v="0"/>
    <s v="CREDIT CARD"/>
    <n v="55"/>
    <x v="0"/>
    <n v="55"/>
    <n v="508"/>
    <x v="1"/>
    <x v="6"/>
    <s v="2022-09-19"/>
    <d v="2022-09-19T00:00:00"/>
    <x v="160"/>
    <s v="Bajo"/>
    <s v="Low"/>
    <n v="54.022257659418877"/>
    <x v="9"/>
    <s v="SMS"/>
    <s v="SMS"/>
    <b v="0"/>
    <s v="No"/>
    <s v="Running"/>
    <x v="1"/>
    <s v="Medium"/>
    <n v="0.55555555555555558"/>
    <x v="0"/>
    <x v="0"/>
  </r>
  <r>
    <s v="8675-JIQT"/>
    <x v="0"/>
    <n v="68"/>
    <x v="1"/>
    <x v="2"/>
    <n v="1"/>
    <s v="Yes"/>
    <n v="0"/>
    <s v="VA"/>
    <s v="Female"/>
    <s v="Female"/>
    <x v="4"/>
    <s v="No"/>
    <s v="No"/>
    <x v="1"/>
    <n v="5"/>
    <x v="0"/>
    <x v="1"/>
    <s v="CREDIT CARD"/>
    <n v="25"/>
    <x v="0"/>
    <n v="25"/>
    <n v="1682"/>
    <x v="0"/>
    <x v="0"/>
    <s v="2020/07/27"/>
    <d v="2020-07-27T00:00:00"/>
    <x v="282"/>
    <s v="Bajo"/>
    <s v="Low"/>
    <n v="23.44222068360369"/>
    <x v="10"/>
    <s v="Email"/>
    <s v="Email"/>
    <b v="0"/>
    <s v="No"/>
    <s v="Gaming"/>
    <x v="0"/>
    <s v="Medium"/>
    <n v="0.10294117647058823"/>
    <x v="0"/>
    <x v="0"/>
  </r>
  <r>
    <s v="7869-KHHM"/>
    <x v="0"/>
    <n v="17"/>
    <x v="1"/>
    <x v="23"/>
    <n v="1"/>
    <s v="Yes"/>
    <n v="0"/>
    <s v="MN"/>
    <s v="Hombre"/>
    <s v="Male"/>
    <x v="31"/>
    <s v="No"/>
    <s v="No"/>
    <x v="0"/>
    <n v="0"/>
    <x v="1"/>
    <x v="2"/>
    <s v="CREDIT CARD"/>
    <n v="24"/>
    <x v="0"/>
    <n v="24"/>
    <n v="403"/>
    <x v="0"/>
    <x v="0"/>
    <s v="2023/08/03"/>
    <d v="2023-08-03T00:00:00"/>
    <x v="464"/>
    <s v="Alto"/>
    <s v="High"/>
    <n v="21.750660206815279"/>
    <x v="9"/>
    <s v="Email"/>
    <s v="Email"/>
    <b v="0"/>
    <s v="No"/>
    <s v="Cooking"/>
    <x v="0"/>
    <s v="Medium"/>
    <n v="0.29411764705882354"/>
    <x v="0"/>
    <x v="0"/>
  </r>
  <r>
    <s v="8337-UMFN"/>
    <x v="0"/>
    <n v="58"/>
    <x v="2"/>
    <x v="0"/>
    <n v="0"/>
    <s v="No"/>
    <n v="0"/>
    <s v="MI"/>
    <s v="Female"/>
    <s v="Female"/>
    <x v="16"/>
    <s v="No"/>
    <s v="No"/>
    <x v="0"/>
    <n v="0"/>
    <x v="0"/>
    <x v="2"/>
    <s v="CREDIT CARD"/>
    <n v="11"/>
    <x v="0"/>
    <n v="11"/>
    <n v="614"/>
    <x v="0"/>
    <x v="0"/>
    <s v="2021-09-24"/>
    <d v="2021-09-24T00:00:00"/>
    <x v="1254"/>
    <s v="Alto"/>
    <s v="High"/>
    <n v="11.382638676113141"/>
    <x v="0"/>
    <s v="Email"/>
    <s v="Email"/>
    <b v="0"/>
    <s v="No"/>
    <s v="Cooking"/>
    <x v="0"/>
    <s v="Low"/>
    <n v="0"/>
    <x v="0"/>
    <x v="0"/>
  </r>
  <r>
    <s v="3812-IAWJ"/>
    <x v="0"/>
    <n v="17"/>
    <x v="1"/>
    <x v="8"/>
    <n v="1"/>
    <s v="Yes"/>
    <n v="0"/>
    <s v="HI"/>
    <s v="Female"/>
    <s v="Female"/>
    <x v="33"/>
    <s v="Yes"/>
    <s v="No"/>
    <x v="1"/>
    <n v="6"/>
    <x v="0"/>
    <x v="0"/>
    <s v="CREDIT CARD"/>
    <n v="27"/>
    <x v="0"/>
    <n v="27"/>
    <n v="449"/>
    <x v="0"/>
    <x v="0"/>
    <s v="2023-12-13"/>
    <d v="2023-12-13T00:00:00"/>
    <x v="972"/>
    <s v="Alto"/>
    <s v="High"/>
    <n v="24.759106796808201"/>
    <x v="0"/>
    <s v="SMS"/>
    <s v="SMS"/>
    <b v="0"/>
    <s v="No"/>
    <s v="Running"/>
    <x v="0"/>
    <s v="Low"/>
    <n v="0"/>
    <x v="1"/>
    <x v="2"/>
  </r>
  <r>
    <s v="7002-UXWX"/>
    <x v="0"/>
    <n v="42"/>
    <x v="0"/>
    <x v="7"/>
    <n v="1"/>
    <s v="Yes"/>
    <n v="0"/>
    <s v="WA"/>
    <s v="Female"/>
    <s v="Female"/>
    <x v="4"/>
    <s v="No"/>
    <s v="No"/>
    <x v="0"/>
    <n v="0"/>
    <x v="0"/>
    <x v="0"/>
    <s v="direct debit"/>
    <n v="31"/>
    <x v="1"/>
    <n v="31"/>
    <n v="1312"/>
    <x v="0"/>
    <x v="0"/>
    <s v="2021-10-03"/>
    <d v="2021-10-03T00:00:00"/>
    <x v="44"/>
    <s v="Alto"/>
    <s v="High"/>
    <n v="26.99254616935961"/>
    <x v="1"/>
    <s v="Email"/>
    <s v="Email"/>
    <b v="0"/>
    <s v="No"/>
    <s v="Gaming"/>
    <x v="0"/>
    <s v="High"/>
    <n v="0.23809523809523808"/>
    <x v="0"/>
    <x v="0"/>
  </r>
  <r>
    <s v="3237-RFQK"/>
    <x v="1"/>
    <n v="2"/>
    <x v="5"/>
    <x v="7"/>
    <n v="1"/>
    <s v="Yes"/>
    <n v="0"/>
    <s v="ND"/>
    <s v="Hombre"/>
    <s v="Male"/>
    <x v="30"/>
    <s v="No"/>
    <s v="Yes"/>
    <x v="0"/>
    <n v="0"/>
    <x v="0"/>
    <x v="0"/>
    <s v="direct debit"/>
    <n v="18"/>
    <x v="1"/>
    <n v="18"/>
    <n v="36"/>
    <x v="1"/>
    <x v="6"/>
    <s v="2020-07-02"/>
    <d v="2020-07-02T00:00:00"/>
    <x v="791"/>
    <s v="Alto"/>
    <s v="High"/>
    <n v="18.88126122577042"/>
    <x v="0"/>
    <s v="SMS"/>
    <s v="SMS"/>
    <b v="0"/>
    <s v="No"/>
    <s v="Gaming"/>
    <x v="0"/>
    <s v="Low"/>
    <n v="0"/>
    <x v="0"/>
    <x v="1"/>
  </r>
  <r>
    <s v="2038-AVBZ"/>
    <x v="0"/>
    <n v="45"/>
    <x v="1"/>
    <x v="15"/>
    <n v="1"/>
    <s v="Yes"/>
    <n v="0"/>
    <s v="CO"/>
    <s v="Hombre"/>
    <s v="Male"/>
    <x v="33"/>
    <s v="Yes"/>
    <s v="No"/>
    <x v="1"/>
    <n v="4"/>
    <x v="1"/>
    <x v="1"/>
    <s v="direct debit"/>
    <n v="13"/>
    <x v="1"/>
    <n v="13"/>
    <n v="581"/>
    <x v="0"/>
    <x v="0"/>
    <s v="2023-12-02"/>
    <d v="2023-12-02T00:00:00"/>
    <x v="1356"/>
    <s v="Alto"/>
    <s v="High"/>
    <n v="13.97165709950127"/>
    <x v="5"/>
    <s v="Email"/>
    <s v="Email"/>
    <b v="1"/>
    <s v="Yes"/>
    <s v="Running"/>
    <x v="0"/>
    <s v="Medium"/>
    <n v="6.6666666666666666E-2"/>
    <x v="2"/>
    <x v="2"/>
  </r>
  <r>
    <s v="1063-RGTK"/>
    <x v="0"/>
    <n v="54"/>
    <x v="1"/>
    <x v="5"/>
    <n v="1"/>
    <s v="Yes"/>
    <n v="0"/>
    <s v="WA"/>
    <s v="Female"/>
    <s v="Female"/>
    <x v="49"/>
    <s v="No"/>
    <s v="No"/>
    <x v="1"/>
    <n v="2"/>
    <x v="1"/>
    <x v="0"/>
    <s v="CREDIT CARD"/>
    <n v="45"/>
    <x v="0"/>
    <n v="45"/>
    <n v="2463"/>
    <x v="0"/>
    <x v="0"/>
    <s v="2020/03/20"/>
    <d v="2020-03-20T00:00:00"/>
    <x v="364"/>
    <s v="Medio"/>
    <s v="Medium"/>
    <n v="42.35876448985848"/>
    <x v="0"/>
    <s v="SMS"/>
    <s v="SMS"/>
    <b v="1"/>
    <s v="Yes"/>
    <s v="Running"/>
    <x v="1"/>
    <s v="Low"/>
    <n v="0"/>
    <x v="0"/>
    <x v="0"/>
  </r>
  <r>
    <s v="8840-HRUV"/>
    <x v="1"/>
    <n v="69"/>
    <x v="5"/>
    <x v="1"/>
    <n v="0"/>
    <s v="No"/>
    <n v="6"/>
    <s v="ID"/>
    <s v="Hombre"/>
    <s v="Male"/>
    <x v="46"/>
    <s v="No"/>
    <s v="No"/>
    <x v="0"/>
    <n v="0"/>
    <x v="1"/>
    <x v="1"/>
    <s v="CREDIT CARD"/>
    <n v="41"/>
    <x v="0"/>
    <n v="41"/>
    <n v="2796"/>
    <x v="2"/>
    <x v="5"/>
    <s v="2022-02-07"/>
    <d v="2022-02-07T00:00:00"/>
    <x v="1139"/>
    <s v="Medio"/>
    <s v="Medium"/>
    <n v="38.705093020168917"/>
    <x v="6"/>
    <s v="SMS"/>
    <s v="SMS"/>
    <b v="0"/>
    <s v="No"/>
    <s v="Cooking"/>
    <x v="1"/>
    <s v="High"/>
    <n v="0.11594202898550725"/>
    <x v="0"/>
    <x v="0"/>
  </r>
  <r>
    <s v="2401-IEXK"/>
    <x v="0"/>
    <n v="27"/>
    <x v="1"/>
    <x v="3"/>
    <n v="1"/>
    <s v="Yes"/>
    <n v="0"/>
    <s v="GA"/>
    <s v="Female"/>
    <s v="Female"/>
    <x v="15"/>
    <s v="No"/>
    <s v="No"/>
    <x v="1"/>
    <n v="6"/>
    <x v="0"/>
    <x v="0"/>
    <s v="CREDIT CARD"/>
    <n v="20"/>
    <x v="0"/>
    <n v="20"/>
    <n v="547"/>
    <x v="0"/>
    <x v="0"/>
    <s v="2021-08-06"/>
    <d v="2021-08-06T00:00:00"/>
    <x v="60"/>
    <s v="Bajo"/>
    <s v="Low"/>
    <n v="18.009437654676219"/>
    <x v="0"/>
    <s v="SMS"/>
    <s v="SMS"/>
    <b v="0"/>
    <s v="No"/>
    <s v="Gaming"/>
    <x v="0"/>
    <s v="Low"/>
    <n v="0"/>
    <x v="0"/>
    <x v="0"/>
  </r>
  <r>
    <s v="9740-OETE"/>
    <x v="0"/>
    <n v="14"/>
    <x v="1"/>
    <x v="7"/>
    <n v="1"/>
    <s v="Yes"/>
    <n v="0"/>
    <s v="WV"/>
    <s v="Hombre"/>
    <s v="Male"/>
    <x v="59"/>
    <s v="No"/>
    <s v="No"/>
    <x v="0"/>
    <n v="0"/>
    <x v="0"/>
    <x v="1"/>
    <s v="direct debit"/>
    <n v="20"/>
    <x v="1"/>
    <n v="20"/>
    <n v="284"/>
    <x v="0"/>
    <x v="0"/>
    <s v="2022/08/25"/>
    <d v="2022-08-25T00:00:00"/>
    <x v="1210"/>
    <s v="Alto"/>
    <s v="High"/>
    <n v="20.005814329013191"/>
    <x v="7"/>
    <s v="Teléfono"/>
    <s v="Phone"/>
    <b v="1"/>
    <s v="Yes"/>
    <s v="Running"/>
    <x v="0"/>
    <s v="Low"/>
    <n v="0.14285714285714285"/>
    <x v="0"/>
    <x v="0"/>
  </r>
  <r>
    <s v="6103-KXHN"/>
    <x v="1"/>
    <n v="53"/>
    <x v="3"/>
    <x v="1"/>
    <n v="1"/>
    <s v="Yes"/>
    <n v="0"/>
    <s v="SD"/>
    <s v="Female"/>
    <s v="Female"/>
    <x v="44"/>
    <s v="No"/>
    <s v="Yes"/>
    <x v="0"/>
    <n v="0"/>
    <x v="0"/>
    <x v="1"/>
    <s v="CREDIT CARD"/>
    <n v="49"/>
    <x v="0"/>
    <n v="49"/>
    <n v="2595"/>
    <x v="4"/>
    <x v="9"/>
    <s v="2020/12/11"/>
    <d v="2020-12-11T00:00:00"/>
    <x v="558"/>
    <s v="Bajo"/>
    <s v="Low"/>
    <n v="49.263279662802923"/>
    <x v="2"/>
    <s v="Teléfono"/>
    <s v="Phone"/>
    <b v="0"/>
    <s v="No"/>
    <s v="Cooking"/>
    <x v="1"/>
    <s v="Medium"/>
    <n v="7.5471698113207544E-2"/>
    <x v="0"/>
    <x v="1"/>
  </r>
  <r>
    <s v="7268-QSYK"/>
    <x v="1"/>
    <n v="1"/>
    <x v="4"/>
    <x v="0"/>
    <n v="0"/>
    <s v="No"/>
    <n v="0"/>
    <s v="WV"/>
    <s v="Female"/>
    <s v="Female"/>
    <x v="4"/>
    <s v="No"/>
    <s v="No"/>
    <x v="0"/>
    <n v="0"/>
    <x v="0"/>
    <x v="0"/>
    <s v="PAPER CHECK"/>
    <n v="8"/>
    <x v="3"/>
    <n v="8"/>
    <n v="8"/>
    <x v="4"/>
    <x v="13"/>
    <s v="2023/07/28"/>
    <d v="2023-07-28T00:00:00"/>
    <x v="652"/>
    <s v="Bajo"/>
    <s v="Low"/>
    <n v="6.6220319038789137"/>
    <x v="2"/>
    <s v="Email"/>
    <s v="Email"/>
    <b v="0"/>
    <s v="No"/>
    <s v="Gaming"/>
    <x v="0"/>
    <s v="Medium"/>
    <n v="4"/>
    <x v="0"/>
    <x v="0"/>
  </r>
  <r>
    <s v="1501-UIMO"/>
    <x v="0"/>
    <n v="73"/>
    <x v="1"/>
    <x v="0"/>
    <n v="0"/>
    <s v="No"/>
    <n v="0"/>
    <s v="VT"/>
    <s v="Hombre"/>
    <s v="Male"/>
    <x v="1"/>
    <s v="No"/>
    <s v="Yes"/>
    <x v="0"/>
    <n v="0"/>
    <x v="0"/>
    <x v="2"/>
    <s v="direct debit"/>
    <n v="8"/>
    <x v="1"/>
    <n v="8"/>
    <n v="621"/>
    <x v="0"/>
    <x v="0"/>
    <s v="2022/10/06"/>
    <d v="2022-10-06T00:00:00"/>
    <x v="909"/>
    <s v="Bajo"/>
    <s v="Low"/>
    <n v="8.8790579744048621"/>
    <x v="0"/>
    <s v="Teléfono"/>
    <s v="Phone"/>
    <b v="0"/>
    <s v="No"/>
    <s v="Cooking"/>
    <x v="0"/>
    <s v="Low"/>
    <n v="0"/>
    <x v="0"/>
    <x v="1"/>
  </r>
  <r>
    <s v="3111-MAXA"/>
    <x v="0"/>
    <n v="73"/>
    <x v="1"/>
    <x v="3"/>
    <n v="1"/>
    <s v="Yes"/>
    <n v="0"/>
    <s v="MI"/>
    <s v="Female"/>
    <s v="Female"/>
    <x v="26"/>
    <s v="No"/>
    <s v="No"/>
    <x v="0"/>
    <n v="0"/>
    <x v="1"/>
    <x v="2"/>
    <s v="CREDIT CARD"/>
    <n v="41"/>
    <x v="0"/>
    <n v="41"/>
    <n v="3027"/>
    <x v="0"/>
    <x v="0"/>
    <s v="2020-12-17"/>
    <d v="2020-12-17T00:00:00"/>
    <x v="820"/>
    <s v="Alto"/>
    <s v="High"/>
    <n v="38.026331932701538"/>
    <x v="1"/>
    <s v="Email"/>
    <s v="Email"/>
    <b v="1"/>
    <s v="Yes"/>
    <s v="Cooking"/>
    <x v="1"/>
    <s v="High"/>
    <n v="0.13698630136986301"/>
    <x v="0"/>
    <x v="0"/>
  </r>
  <r>
    <s v="7650-WQWA"/>
    <x v="0"/>
    <n v="70"/>
    <x v="1"/>
    <x v="1"/>
    <n v="1"/>
    <s v="Yes"/>
    <n v="0"/>
    <s v="IL"/>
    <s v="Female"/>
    <s v="Female"/>
    <x v="65"/>
    <s v="No"/>
    <s v="Yes"/>
    <x v="0"/>
    <n v="0"/>
    <x v="1"/>
    <x v="2"/>
    <s v="CREDIT CARD"/>
    <n v="52"/>
    <x v="0"/>
    <n v="52"/>
    <n v="3675"/>
    <x v="0"/>
    <x v="0"/>
    <s v="2022-01-23"/>
    <d v="2022-01-23T00:00:00"/>
    <x v="904"/>
    <s v="Bajo"/>
    <s v="Low"/>
    <n v="53.95109758950808"/>
    <x v="10"/>
    <s v="SMS"/>
    <s v="SMS"/>
    <b v="0"/>
    <s v="No"/>
    <s v="Cooking"/>
    <x v="1"/>
    <s v="Medium"/>
    <n v="0.1"/>
    <x v="0"/>
    <x v="1"/>
  </r>
  <r>
    <s v="3977-ZMPQ"/>
    <x v="1"/>
    <n v="23"/>
    <x v="1"/>
    <x v="19"/>
    <n v="1"/>
    <s v="Yes"/>
    <n v="0"/>
    <s v="VA"/>
    <s v="Hombre"/>
    <s v="Male"/>
    <x v="41"/>
    <s v="No"/>
    <s v="Yes"/>
    <x v="0"/>
    <n v="0"/>
    <x v="1"/>
    <x v="0"/>
    <s v="direct debit"/>
    <n v="37"/>
    <x v="1"/>
    <n v="37"/>
    <n v="854"/>
    <x v="2"/>
    <x v="5"/>
    <s v="2023/04/06"/>
    <d v="2023-04-06T00:00:00"/>
    <x v="973"/>
    <s v="Alto"/>
    <s v="High"/>
    <n v="30.068169550078899"/>
    <x v="4"/>
    <s v="SMS"/>
    <s v="SMS"/>
    <b v="0"/>
    <s v="No"/>
    <s v="Gaming"/>
    <x v="1"/>
    <s v="Low"/>
    <n v="4.3478260869565216E-2"/>
    <x v="2"/>
    <x v="1"/>
  </r>
  <r>
    <s v="3423-IIWR"/>
    <x v="0"/>
    <n v="74"/>
    <x v="1"/>
    <x v="0"/>
    <n v="0"/>
    <s v="No"/>
    <n v="0"/>
    <s v="KS"/>
    <s v="Hombre"/>
    <s v="Male"/>
    <x v="9"/>
    <s v="No"/>
    <s v="No"/>
    <x v="0"/>
    <n v="0"/>
    <x v="0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Cooking"/>
    <x v="0"/>
    <s v="Medium"/>
    <n v="9.45945945945946E-2"/>
    <x v="0"/>
    <x v="0"/>
  </r>
  <r>
    <s v="8826-JIMM"/>
    <x v="0"/>
    <n v="71"/>
    <x v="1"/>
    <x v="10"/>
    <n v="1"/>
    <s v="Yes"/>
    <n v="0"/>
    <s v="IN"/>
    <s v="Hombre"/>
    <s v="Male"/>
    <x v="19"/>
    <s v="No"/>
    <s v="No"/>
    <x v="1"/>
    <n v="5"/>
    <x v="1"/>
    <x v="2"/>
    <s v="direct debit"/>
    <n v="35"/>
    <x v="1"/>
    <n v="35"/>
    <n v="2491"/>
    <x v="0"/>
    <x v="0"/>
    <s v="2021/07/03"/>
    <d v="2021-07-03T00:00:00"/>
    <x v="1407"/>
    <s v="Medio"/>
    <s v="Medium"/>
    <n v="35.663385239904898"/>
    <x v="4"/>
    <s v="SMS"/>
    <s v="SMS"/>
    <b v="0"/>
    <s v="No"/>
    <s v="Gaming"/>
    <x v="1"/>
    <s v="Low"/>
    <n v="1.4084507042253521E-2"/>
    <x v="2"/>
    <x v="0"/>
  </r>
  <r>
    <s v="1404-GOCD"/>
    <x v="0"/>
    <n v="4"/>
    <x v="1"/>
    <x v="24"/>
    <n v="1"/>
    <s v="Yes"/>
    <n v="0"/>
    <s v="WA"/>
    <s v="Female"/>
    <s v="Female"/>
    <x v="33"/>
    <s v="Yes"/>
    <s v="No"/>
    <x v="0"/>
    <n v="0"/>
    <x v="0"/>
    <x v="0"/>
    <s v="direct debit"/>
    <n v="50"/>
    <x v="1"/>
    <n v="50"/>
    <n v="199"/>
    <x v="0"/>
    <x v="0"/>
    <s v="2021-02-25"/>
    <d v="2021-02-25T00:00:00"/>
    <x v="64"/>
    <s v="Medio"/>
    <s v="Medium"/>
    <n v="58.423025017430341"/>
    <x v="2"/>
    <s v="Email"/>
    <s v="Email"/>
    <b v="1"/>
    <s v="Yes"/>
    <s v="Gaming"/>
    <x v="1"/>
    <s v="Medium"/>
    <n v="1"/>
    <x v="2"/>
    <x v="2"/>
  </r>
  <r>
    <s v="7778-FQHS"/>
    <x v="0"/>
    <n v="10"/>
    <x v="1"/>
    <x v="27"/>
    <n v="1"/>
    <s v="Yes"/>
    <n v="0"/>
    <s v="OK"/>
    <s v="Female"/>
    <s v="Female"/>
    <x v="33"/>
    <s v="Yes"/>
    <s v="No"/>
    <x v="1"/>
    <n v="6"/>
    <x v="1"/>
    <x v="2"/>
    <s v="CREDIT CARD"/>
    <n v="33"/>
    <x v="0"/>
    <n v="33"/>
    <n v="333"/>
    <x v="0"/>
    <x v="0"/>
    <s v="2022/12/01"/>
    <d v="2022-12-01T00:00:00"/>
    <x v="27"/>
    <s v="Bajo"/>
    <s v="Low"/>
    <n v="28.300467465054211"/>
    <x v="7"/>
    <s v="SMS"/>
    <s v="SMS"/>
    <b v="0"/>
    <s v="No"/>
    <s v="Reading"/>
    <x v="0"/>
    <s v="Low"/>
    <n v="0.2"/>
    <x v="1"/>
    <x v="2"/>
  </r>
  <r>
    <s v="6054-VNSD"/>
    <x v="0"/>
    <n v="1"/>
    <x v="2"/>
    <x v="9"/>
    <n v="1"/>
    <s v="Yes"/>
    <n v="0"/>
    <s v="CO"/>
    <s v="Female"/>
    <s v="Female"/>
    <x v="0"/>
    <s v="No"/>
    <s v="No"/>
    <x v="0"/>
    <n v="0"/>
    <x v="0"/>
    <x v="0"/>
    <s v="direct debit"/>
    <n v="26"/>
    <x v="1"/>
    <n v="26"/>
    <n v="26"/>
    <x v="0"/>
    <x v="0"/>
    <s v="2023-10-10"/>
    <d v="2023-10-10T00:00:00"/>
    <x v="1285"/>
    <s v="Medio"/>
    <s v="Medium"/>
    <n v="28.12915662320232"/>
    <x v="5"/>
    <s v="Email"/>
    <s v="Email"/>
    <b v="1"/>
    <s v="Yes"/>
    <s v="Cooking"/>
    <x v="0"/>
    <s v="Medium"/>
    <n v="3"/>
    <x v="0"/>
    <x v="0"/>
  </r>
  <r>
    <s v="1893-WXSM"/>
    <x v="0"/>
    <n v="3"/>
    <x v="1"/>
    <x v="1"/>
    <n v="0"/>
    <s v="No"/>
    <n v="7"/>
    <s v="WY"/>
    <s v="Hombre"/>
    <s v="Male"/>
    <x v="6"/>
    <s v="No"/>
    <s v="Yes"/>
    <x v="0"/>
    <n v="0"/>
    <x v="0"/>
    <x v="0"/>
    <s v="CREDIT CARD"/>
    <n v="35"/>
    <x v="0"/>
    <n v="35"/>
    <n v="92"/>
    <x v="0"/>
    <x v="0"/>
    <s v="2021/08/29"/>
    <d v="2021-08-29T00:00:00"/>
    <x v="1145"/>
    <s v="Bajo"/>
    <s v="Low"/>
    <n v="33.181804154085121"/>
    <x v="4"/>
    <s v="Email"/>
    <s v="Email"/>
    <b v="0"/>
    <s v="No"/>
    <s v="Reading"/>
    <x v="1"/>
    <s v="Low"/>
    <n v="0.33333333333333331"/>
    <x v="0"/>
    <x v="0"/>
  </r>
  <r>
    <s v="0570-EMPC"/>
    <x v="0"/>
    <n v="28"/>
    <x v="1"/>
    <x v="3"/>
    <n v="1"/>
    <s v="Yes"/>
    <n v="0"/>
    <s v="CT"/>
    <s v="Hombre"/>
    <s v="Male"/>
    <x v="60"/>
    <s v="No"/>
    <s v="Yes"/>
    <x v="0"/>
    <n v="0"/>
    <x v="0"/>
    <x v="1"/>
    <s v="direct debit"/>
    <n v="49"/>
    <x v="1"/>
    <n v="49"/>
    <n v="1374"/>
    <x v="0"/>
    <x v="0"/>
    <s v="2022/01/21"/>
    <d v="2022-01-21T00:00:00"/>
    <x v="157"/>
    <s v="Medio"/>
    <s v="Medium"/>
    <n v="51.45285626064625"/>
    <x v="10"/>
    <s v="SMS"/>
    <s v="SMS"/>
    <b v="1"/>
    <s v="Yes"/>
    <s v="Cooking"/>
    <x v="1"/>
    <s v="Medium"/>
    <n v="0.25"/>
    <x v="0"/>
    <x v="1"/>
  </r>
  <r>
    <s v="5929-KKBD"/>
    <x v="0"/>
    <n v="46"/>
    <x v="1"/>
    <x v="1"/>
    <n v="1"/>
    <s v="Yes"/>
    <n v="0"/>
    <s v="WV"/>
    <s v="Female"/>
    <s v="Female"/>
    <x v="52"/>
    <s v="No"/>
    <s v="Yes"/>
    <x v="0"/>
    <n v="0"/>
    <x v="1"/>
    <x v="1"/>
    <s v="direct debit"/>
    <n v="36"/>
    <x v="1"/>
    <n v="36"/>
    <n v="1667"/>
    <x v="0"/>
    <x v="0"/>
    <s v="2023/02/17"/>
    <d v="2023-02-17T00:00:00"/>
    <x v="246"/>
    <s v="Alto"/>
    <s v="High"/>
    <n v="42.4624799778247"/>
    <x v="1"/>
    <s v="Email"/>
    <s v="Email"/>
    <b v="0"/>
    <s v="No"/>
    <s v="Running"/>
    <x v="1"/>
    <s v="High"/>
    <n v="0.21739130434782608"/>
    <x v="0"/>
    <x v="1"/>
  </r>
  <r>
    <s v="7933-TBKR"/>
    <x v="0"/>
    <n v="10"/>
    <x v="0"/>
    <x v="1"/>
    <n v="1"/>
    <s v="Yes"/>
    <n v="0"/>
    <s v="HI"/>
    <s v="Hombre"/>
    <s v="Male"/>
    <x v="49"/>
    <s v="No"/>
    <s v="No"/>
    <x v="0"/>
    <n v="0"/>
    <x v="0"/>
    <x v="0"/>
    <s v="direct debit"/>
    <n v="31"/>
    <x v="1"/>
    <n v="31"/>
    <n v="304"/>
    <x v="0"/>
    <x v="0"/>
    <s v="2021/10/20"/>
    <d v="2021-10-20T00:00:00"/>
    <x v="217"/>
    <s v="Medio"/>
    <s v="Medium"/>
    <n v="35.42162116874006"/>
    <x v="4"/>
    <s v="Email"/>
    <s v="Email"/>
    <b v="0"/>
    <s v="No"/>
    <s v="Gaming"/>
    <x v="1"/>
    <s v="Low"/>
    <n v="0.1"/>
    <x v="0"/>
    <x v="0"/>
  </r>
  <r>
    <s v="1139-JTEX"/>
    <x v="1"/>
    <n v="45"/>
    <x v="5"/>
    <x v="2"/>
    <n v="1"/>
    <s v="Yes"/>
    <n v="0"/>
    <s v="AK"/>
    <s v="Hombre"/>
    <s v="Male"/>
    <x v="45"/>
    <s v="No"/>
    <s v="No"/>
    <x v="0"/>
    <n v="0"/>
    <x v="0"/>
    <x v="0"/>
    <s v="direct debit"/>
    <n v="44"/>
    <x v="1"/>
    <n v="44"/>
    <n v="1958"/>
    <x v="1"/>
    <x v="8"/>
    <s v="2023-02-07"/>
    <d v="2023-02-07T00:00:00"/>
    <x v="590"/>
    <s v="Medio"/>
    <s v="Medium"/>
    <n v="49.989374383847363"/>
    <x v="10"/>
    <s v="Email"/>
    <s v="Email"/>
    <b v="1"/>
    <s v="Yes"/>
    <s v="Gaming"/>
    <x v="1"/>
    <s v="Medium"/>
    <n v="0.15555555555555556"/>
    <x v="0"/>
    <x v="0"/>
  </r>
  <r>
    <s v="4262-CYFW"/>
    <x v="1"/>
    <n v="28"/>
    <x v="1"/>
    <x v="1"/>
    <n v="1"/>
    <s v="Yes"/>
    <n v="0"/>
    <s v="KY"/>
    <s v="Female"/>
    <s v="Female"/>
    <x v="27"/>
    <s v="No"/>
    <s v="Yes"/>
    <x v="0"/>
    <n v="0"/>
    <x v="1"/>
    <x v="0"/>
    <s v="CREDIT CARD"/>
    <n v="53"/>
    <x v="0"/>
    <n v="53"/>
    <n v="1471"/>
    <x v="5"/>
    <x v="4"/>
    <s v="2023-08-26"/>
    <d v="2023-08-26T00:00:00"/>
    <x v="568"/>
    <s v="Alto"/>
    <s v="High"/>
    <n v="62.202557664166093"/>
    <x v="2"/>
    <s v="Teléfono"/>
    <s v="Phone"/>
    <b v="1"/>
    <s v="Yes"/>
    <s v="Reading"/>
    <x v="2"/>
    <s v="Medium"/>
    <n v="0.14285714285714285"/>
    <x v="0"/>
    <x v="1"/>
  </r>
  <r>
    <s v="5095-HRAY"/>
    <x v="0"/>
    <n v="4"/>
    <x v="0"/>
    <x v="9"/>
    <n v="1"/>
    <s v="Yes"/>
    <n v="0"/>
    <s v="CT"/>
    <s v="Female"/>
    <s v="Female"/>
    <x v="60"/>
    <s v="No"/>
    <s v="Yes"/>
    <x v="0"/>
    <n v="0"/>
    <x v="0"/>
    <x v="2"/>
    <s v="direct debit"/>
    <n v="43"/>
    <x v="1"/>
    <n v="43"/>
    <n v="186"/>
    <x v="0"/>
    <x v="0"/>
    <s v="2022-12-06"/>
    <d v="2022-12-06T00:00:00"/>
    <x v="876"/>
    <s v="Medio"/>
    <s v="Medium"/>
    <n v="41.765753391971849"/>
    <x v="4"/>
    <s v="SMS"/>
    <s v="SMS"/>
    <b v="1"/>
    <s v="Yes"/>
    <s v="Cooking"/>
    <x v="1"/>
    <s v="Low"/>
    <n v="0.25"/>
    <x v="0"/>
    <x v="1"/>
  </r>
  <r>
    <s v="2217-WASO"/>
    <x v="0"/>
    <n v="55"/>
    <x v="1"/>
    <x v="0"/>
    <n v="0"/>
    <s v="No"/>
    <n v="0"/>
    <s v="UT"/>
    <s v="Female"/>
    <s v="Female"/>
    <x v="59"/>
    <s v="No"/>
    <s v="No"/>
    <x v="0"/>
    <n v="0"/>
    <x v="0"/>
    <x v="2"/>
    <s v="direct debit"/>
    <n v="12"/>
    <x v="1"/>
    <n v="12"/>
    <n v="674"/>
    <x v="0"/>
    <x v="0"/>
    <s v="2020/12/20"/>
    <d v="2020-12-20T00:00:00"/>
    <x v="1354"/>
    <s v="Medio"/>
    <s v="Medium"/>
    <n v="9.8329083386135956"/>
    <x v="6"/>
    <s v="Teléfono"/>
    <s v="Phone"/>
    <b v="0"/>
    <s v="No"/>
    <s v="Reading"/>
    <x v="0"/>
    <s v="High"/>
    <n v="0.14545454545454545"/>
    <x v="0"/>
    <x v="0"/>
  </r>
  <r>
    <s v="3233-ASSV"/>
    <x v="0"/>
    <n v="72"/>
    <x v="1"/>
    <x v="9"/>
    <n v="1"/>
    <s v="Yes"/>
    <n v="0"/>
    <s v="WV"/>
    <s v="Hombre"/>
    <s v="Male"/>
    <x v="39"/>
    <s v="No"/>
    <s v="No"/>
    <x v="0"/>
    <n v="0"/>
    <x v="1"/>
    <x v="2"/>
    <s v="CREDIT CARD"/>
    <n v="59"/>
    <x v="0"/>
    <n v="59"/>
    <n v="4281"/>
    <x v="0"/>
    <x v="0"/>
    <s v="2021/05/24"/>
    <d v="2021-05-24T00:00:00"/>
    <x v="345"/>
    <s v="Medio"/>
    <s v="Medium"/>
    <n v="50.028971365749591"/>
    <x v="1"/>
    <s v="SMS"/>
    <s v="SMS"/>
    <b v="0"/>
    <s v="No"/>
    <s v="Cooking"/>
    <x v="1"/>
    <s v="High"/>
    <n v="0.1388888888888889"/>
    <x v="0"/>
    <x v="0"/>
  </r>
  <r>
    <s v="8316-LFXC"/>
    <x v="0"/>
    <n v="10"/>
    <x v="1"/>
    <x v="0"/>
    <n v="0"/>
    <s v="No"/>
    <n v="0"/>
    <s v="TX"/>
    <s v="Hombre"/>
    <s v="Male"/>
    <x v="22"/>
    <s v="Yes"/>
    <s v="No"/>
    <x v="0"/>
    <n v="0"/>
    <x v="0"/>
    <x v="0"/>
    <s v="CREDIT CARD"/>
    <n v="10"/>
    <x v="0"/>
    <n v="10"/>
    <n v="93"/>
    <x v="0"/>
    <x v="0"/>
    <s v="2021/11/25"/>
    <d v="2021-11-25T00:00:00"/>
    <x v="669"/>
    <s v="Alto"/>
    <s v="High"/>
    <n v="10.702932662736661"/>
    <x v="1"/>
    <s v="SMS"/>
    <s v="SMS"/>
    <b v="0"/>
    <s v="No"/>
    <s v="Running"/>
    <x v="0"/>
    <s v="High"/>
    <n v="1"/>
    <x v="0"/>
    <x v="2"/>
  </r>
  <r>
    <s v="6820-PZJK"/>
    <x v="0"/>
    <n v="52"/>
    <x v="1"/>
    <x v="13"/>
    <n v="1"/>
    <s v="Yes"/>
    <n v="0"/>
    <s v="MA"/>
    <s v="Hombre"/>
    <s v="Male"/>
    <x v="37"/>
    <s v="Yes"/>
    <s v="No"/>
    <x v="0"/>
    <n v="0"/>
    <x v="0"/>
    <x v="1"/>
    <s v="CREDIT CARD"/>
    <n v="39"/>
    <x v="0"/>
    <n v="39"/>
    <n v="2030"/>
    <x v="0"/>
    <x v="0"/>
    <s v="2022/11/28"/>
    <d v="2022-11-28T00:00:00"/>
    <x v="1044"/>
    <s v="Medio"/>
    <s v="Medium"/>
    <n v="31.99803649861013"/>
    <x v="5"/>
    <s v="SMS"/>
    <s v="SMS"/>
    <b v="0"/>
    <s v="No"/>
    <s v="Cooking"/>
    <x v="1"/>
    <s v="Medium"/>
    <n v="5.7692307692307696E-2"/>
    <x v="0"/>
    <x v="2"/>
  </r>
  <r>
    <s v="5056-IRYY"/>
    <x v="1"/>
    <n v="52"/>
    <x v="5"/>
    <x v="12"/>
    <n v="0"/>
    <s v="No"/>
    <n v="70"/>
    <s v="HI"/>
    <s v="Hombre"/>
    <s v="Male"/>
    <x v="30"/>
    <s v="No"/>
    <s v="Yes"/>
    <x v="0"/>
    <n v="0"/>
    <x v="1"/>
    <x v="2"/>
    <s v="direct debit"/>
    <n v="57"/>
    <x v="1"/>
    <n v="57"/>
    <n v="2953"/>
    <x v="1"/>
    <x v="8"/>
    <s v="2022/12/24"/>
    <d v="2022-12-24T00:00:00"/>
    <x v="1261"/>
    <s v="Alto"/>
    <s v="High"/>
    <n v="54.741374595147271"/>
    <x v="5"/>
    <s v="Email"/>
    <s v="Email"/>
    <b v="0"/>
    <s v="No"/>
    <s v="Cooking"/>
    <x v="1"/>
    <s v="Medium"/>
    <n v="5.7692307692307696E-2"/>
    <x v="0"/>
    <x v="1"/>
  </r>
  <r>
    <s v="1948-CYMZ"/>
    <x v="0"/>
    <n v="36"/>
    <x v="0"/>
    <x v="5"/>
    <n v="1"/>
    <s v="Yes"/>
    <n v="0"/>
    <s v="CO"/>
    <s v="Female"/>
    <s v="Female"/>
    <x v="53"/>
    <s v="No"/>
    <s v="Yes"/>
    <x v="0"/>
    <n v="0"/>
    <x v="0"/>
    <x v="2"/>
    <s v="direct debit"/>
    <n v="43"/>
    <x v="1"/>
    <n v="43"/>
    <n v="1542"/>
    <x v="0"/>
    <x v="0"/>
    <s v="2021-08-31"/>
    <d v="2021-08-31T00:00:00"/>
    <x v="536"/>
    <s v="Bajo"/>
    <s v="Low"/>
    <n v="42.16820592592876"/>
    <x v="9"/>
    <s v="Teléfono"/>
    <s v="Phone"/>
    <b v="0"/>
    <s v="No"/>
    <s v="Running"/>
    <x v="1"/>
    <s v="Medium"/>
    <n v="0.1388888888888889"/>
    <x v="0"/>
    <x v="1"/>
  </r>
  <r>
    <s v="4817-JGDL"/>
    <x v="1"/>
    <n v="1"/>
    <x v="4"/>
    <x v="2"/>
    <n v="1"/>
    <s v="Yes"/>
    <n v="0"/>
    <s v="LA"/>
    <s v="Hombre"/>
    <s v="Male"/>
    <x v="34"/>
    <s v="No"/>
    <s v="Yes"/>
    <x v="0"/>
    <n v="0"/>
    <x v="0"/>
    <x v="0"/>
    <s v="direct debit"/>
    <n v="27"/>
    <x v="1"/>
    <n v="27"/>
    <n v="27"/>
    <x v="4"/>
    <x v="13"/>
    <s v="2022/04/22"/>
    <d v="2022-04-22T00:00:00"/>
    <x v="283"/>
    <s v="Medio"/>
    <s v="Medium"/>
    <n v="22.561126649309919"/>
    <x v="0"/>
    <s v="Email"/>
    <s v="Email"/>
    <b v="0"/>
    <s v="No"/>
    <s v="Reading"/>
    <x v="0"/>
    <s v="Low"/>
    <n v="0"/>
    <x v="0"/>
    <x v="1"/>
  </r>
  <r>
    <s v="8145-YKRS"/>
    <x v="0"/>
    <n v="75"/>
    <x v="1"/>
    <x v="12"/>
    <n v="1"/>
    <s v="Yes"/>
    <n v="0"/>
    <s v="MI"/>
    <s v="Female"/>
    <s v="Female"/>
    <x v="29"/>
    <s v="No"/>
    <s v="Yes"/>
    <x v="0"/>
    <n v="0"/>
    <x v="1"/>
    <x v="2"/>
    <s v="direct debit"/>
    <n v="50"/>
    <x v="1"/>
    <n v="50"/>
    <n v="3714"/>
    <x v="0"/>
    <x v="0"/>
    <s v="2023-10-19"/>
    <d v="2023-10-19T00:00:00"/>
    <x v="420"/>
    <s v="Medio"/>
    <s v="Medium"/>
    <n v="53.290579591908177"/>
    <x v="8"/>
    <s v="SMS"/>
    <s v="SMS"/>
    <b v="1"/>
    <s v="Yes"/>
    <s v="Gaming"/>
    <x v="1"/>
    <s v="High"/>
    <n v="0.12"/>
    <x v="0"/>
    <x v="1"/>
  </r>
  <r>
    <s v="7550-EEEH"/>
    <x v="1"/>
    <n v="1"/>
    <x v="3"/>
    <x v="9"/>
    <n v="0"/>
    <s v="No"/>
    <n v="4"/>
    <s v="NV"/>
    <s v="Female"/>
    <s v="Female"/>
    <x v="51"/>
    <s v="No"/>
    <s v="No"/>
    <x v="1"/>
    <n v="6"/>
    <x v="0"/>
    <x v="0"/>
    <s v="direct debit"/>
    <n v="11"/>
    <x v="1"/>
    <n v="11"/>
    <n v="11"/>
    <x v="3"/>
    <x v="7"/>
    <s v="2023/05/25"/>
    <d v="2023-05-25T00:00:00"/>
    <x v="740"/>
    <s v="Alto"/>
    <s v="High"/>
    <n v="12.567280122782099"/>
    <x v="3"/>
    <s v="Email"/>
    <s v="Email"/>
    <b v="1"/>
    <s v="Yes"/>
    <s v="Cooking"/>
    <x v="0"/>
    <s v="Medium"/>
    <n v="6"/>
    <x v="0"/>
    <x v="0"/>
  </r>
  <r>
    <s v="4724-EZGP"/>
    <x v="0"/>
    <n v="62"/>
    <x v="2"/>
    <x v="5"/>
    <n v="1"/>
    <s v="Yes"/>
    <n v="0"/>
    <s v="MO"/>
    <s v="Hombre"/>
    <s v="Male"/>
    <x v="3"/>
    <s v="No"/>
    <s v="No"/>
    <x v="1"/>
    <n v="3"/>
    <x v="1"/>
    <x v="2"/>
    <s v="direct debit"/>
    <n v="43"/>
    <x v="1"/>
    <n v="43"/>
    <n v="2696"/>
    <x v="0"/>
    <x v="0"/>
    <s v="2023-11-06"/>
    <d v="2023-11-06T00:00:00"/>
    <x v="1174"/>
    <s v="Alto"/>
    <s v="High"/>
    <n v="51.275078031226492"/>
    <x v="0"/>
    <s v="Email"/>
    <s v="Email"/>
    <b v="1"/>
    <s v="Yes"/>
    <s v="Reading"/>
    <x v="1"/>
    <s v="Low"/>
    <n v="0"/>
    <x v="0"/>
    <x v="0"/>
  </r>
  <r>
    <s v="2339-BWAB"/>
    <x v="0"/>
    <n v="42"/>
    <x v="1"/>
    <x v="5"/>
    <n v="1"/>
    <s v="Yes"/>
    <n v="0"/>
    <s v="CA"/>
    <s v="Female"/>
    <s v="Female"/>
    <x v="42"/>
    <s v="No"/>
    <s v="No"/>
    <x v="0"/>
    <n v="0"/>
    <x v="1"/>
    <x v="2"/>
    <s v="CREDIT CARD"/>
    <n v="45"/>
    <x v="0"/>
    <n v="45"/>
    <n v="1893"/>
    <x v="0"/>
    <x v="0"/>
    <s v="2023/09/21"/>
    <d v="2023-09-21T00:00:00"/>
    <x v="896"/>
    <s v="Bajo"/>
    <s v="Low"/>
    <n v="50.890794086360913"/>
    <x v="9"/>
    <s v="Email"/>
    <s v="Email"/>
    <b v="0"/>
    <s v="No"/>
    <s v="Reading"/>
    <x v="1"/>
    <s v="Medium"/>
    <n v="0.11904761904761904"/>
    <x v="0"/>
    <x v="0"/>
  </r>
  <r>
    <s v="0937-OVGK"/>
    <x v="0"/>
    <n v="26"/>
    <x v="0"/>
    <x v="9"/>
    <n v="1"/>
    <s v="Yes"/>
    <n v="0"/>
    <s v="NE"/>
    <s v="Hombre"/>
    <s v="Male"/>
    <x v="21"/>
    <s v="No"/>
    <s v="No"/>
    <x v="0"/>
    <n v="0"/>
    <x v="0"/>
    <x v="0"/>
    <s v="direct debit"/>
    <n v="22"/>
    <x v="1"/>
    <n v="22"/>
    <n v="574"/>
    <x v="0"/>
    <x v="0"/>
    <s v="2023-08-04"/>
    <d v="2023-08-04T00:00:00"/>
    <x v="154"/>
    <s v="Alto"/>
    <s v="High"/>
    <n v="20.94358739622211"/>
    <x v="9"/>
    <s v="Email"/>
    <s v="Email"/>
    <b v="0"/>
    <s v="No"/>
    <s v="Gaming"/>
    <x v="0"/>
    <s v="Medium"/>
    <n v="0.19230769230769232"/>
    <x v="0"/>
    <x v="0"/>
  </r>
  <r>
    <s v="2796-LQVD"/>
    <x v="1"/>
    <n v="3"/>
    <x v="2"/>
    <x v="4"/>
    <n v="0"/>
    <s v="No"/>
    <n v="6"/>
    <s v="MA"/>
    <s v="Female"/>
    <s v="Female"/>
    <x v="60"/>
    <s v="No"/>
    <s v="Yes"/>
    <x v="0"/>
    <n v="0"/>
    <x v="0"/>
    <x v="0"/>
    <s v="direct debit"/>
    <n v="24"/>
    <x v="1"/>
    <n v="24"/>
    <n v="68"/>
    <x v="1"/>
    <x v="8"/>
    <s v="2021/06/06"/>
    <d v="2021-06-06T00:00:00"/>
    <x v="156"/>
    <s v="Bajo"/>
    <s v="Low"/>
    <n v="25.188397582994181"/>
    <x v="9"/>
    <s v="SMS"/>
    <s v="SMS"/>
    <b v="0"/>
    <s v="No"/>
    <s v="Cooking"/>
    <x v="0"/>
    <s v="Medium"/>
    <n v="1.6666666666666667"/>
    <x v="0"/>
    <x v="1"/>
  </r>
  <r>
    <s v="0610-WHAT"/>
    <x v="0"/>
    <n v="3"/>
    <x v="0"/>
    <x v="9"/>
    <n v="1"/>
    <s v="Yes"/>
    <n v="0"/>
    <s v="SC"/>
    <s v="Female"/>
    <s v="Female"/>
    <x v="25"/>
    <s v="No"/>
    <s v="No"/>
    <x v="0"/>
    <n v="0"/>
    <x v="0"/>
    <x v="0"/>
    <s v="direct debit"/>
    <n v="59"/>
    <x v="1"/>
    <n v="59"/>
    <n v="168"/>
    <x v="0"/>
    <x v="0"/>
    <s v="2021-07-03"/>
    <d v="2021-07-03T00:00:00"/>
    <x v="466"/>
    <s v="Alto"/>
    <s v="High"/>
    <n v="69.711224590713513"/>
    <x v="2"/>
    <s v="Teléfono"/>
    <s v="Phone"/>
    <b v="1"/>
    <s v="Yes"/>
    <s v="Reading"/>
    <x v="2"/>
    <s v="Medium"/>
    <n v="1.3333333333333333"/>
    <x v="0"/>
    <x v="0"/>
  </r>
  <r>
    <s v="9946-STKH"/>
    <x v="0"/>
    <n v="9"/>
    <x v="1"/>
    <x v="0"/>
    <n v="0"/>
    <s v="No"/>
    <n v="0"/>
    <s v="TN"/>
    <s v="Female"/>
    <s v="Female"/>
    <x v="33"/>
    <s v="Yes"/>
    <s v="No"/>
    <x v="1"/>
    <n v="2"/>
    <x v="0"/>
    <x v="2"/>
    <s v="CREDIT CARD"/>
    <n v="13"/>
    <x v="0"/>
    <n v="13"/>
    <n v="116"/>
    <x v="0"/>
    <x v="0"/>
    <s v="2021/09/08"/>
    <d v="2021-09-08T00:00:00"/>
    <x v="81"/>
    <s v="Medio"/>
    <s v="Medium"/>
    <n v="13.433409141794311"/>
    <x v="1"/>
    <s v="Email"/>
    <s v="Email"/>
    <b v="1"/>
    <s v="Yes"/>
    <s v="Reading"/>
    <x v="0"/>
    <s v="High"/>
    <n v="1.1111111111111112"/>
    <x v="0"/>
    <x v="2"/>
  </r>
  <r>
    <s v="1861-AZFB"/>
    <x v="1"/>
    <n v="30"/>
    <x v="4"/>
    <x v="3"/>
    <n v="0"/>
    <s v="No"/>
    <n v="25"/>
    <s v="KS"/>
    <s v="Hombre"/>
    <s v="Male"/>
    <x v="44"/>
    <s v="No"/>
    <s v="Yes"/>
    <x v="0"/>
    <n v="0"/>
    <x v="1"/>
    <x v="0"/>
    <s v="direct debit"/>
    <n v="39"/>
    <x v="1"/>
    <n v="39"/>
    <n v="1179"/>
    <x v="3"/>
    <x v="1"/>
    <s v="2023/04/08"/>
    <d v="2023-04-08T00:00:00"/>
    <x v="560"/>
    <s v="Bajo"/>
    <s v="Low"/>
    <n v="34.427450003147477"/>
    <x v="4"/>
    <s v="Teléfono"/>
    <s v="Phone"/>
    <b v="0"/>
    <s v="No"/>
    <s v="Running"/>
    <x v="1"/>
    <s v="Low"/>
    <n v="3.3333333333333333E-2"/>
    <x v="0"/>
    <x v="1"/>
  </r>
  <r>
    <s v="5746-IXSU"/>
    <x v="1"/>
    <n v="14"/>
    <x v="2"/>
    <x v="13"/>
    <n v="1"/>
    <s v="Yes"/>
    <n v="0"/>
    <s v="NC"/>
    <s v="Hombre"/>
    <s v="Male"/>
    <x v="32"/>
    <s v="Yes"/>
    <s v="No"/>
    <x v="0"/>
    <n v="0"/>
    <x v="0"/>
    <x v="0"/>
    <s v="direct debit"/>
    <n v="42"/>
    <x v="1"/>
    <n v="42"/>
    <n v="608"/>
    <x v="1"/>
    <x v="6"/>
    <s v="2023-05-12"/>
    <d v="2023-05-12T00:00:00"/>
    <x v="1174"/>
    <s v="Bajo"/>
    <s v="Low"/>
    <n v="47.76258017633986"/>
    <x v="2"/>
    <s v="Teléfono"/>
    <s v="Phone"/>
    <b v="0"/>
    <s v="No"/>
    <s v="Cooking"/>
    <x v="1"/>
    <s v="Medium"/>
    <n v="0.2857142857142857"/>
    <x v="0"/>
    <x v="2"/>
  </r>
  <r>
    <s v="1352-KNGO"/>
    <x v="0"/>
    <n v="18"/>
    <x v="1"/>
    <x v="15"/>
    <n v="1"/>
    <s v="Yes"/>
    <n v="0"/>
    <s v="MN"/>
    <s v="Hombre"/>
    <s v="Male"/>
    <x v="62"/>
    <s v="Yes"/>
    <s v="No"/>
    <x v="0"/>
    <n v="0"/>
    <x v="0"/>
    <x v="0"/>
    <s v="direct debit"/>
    <n v="34"/>
    <x v="1"/>
    <n v="34"/>
    <n v="618"/>
    <x v="0"/>
    <x v="0"/>
    <s v="2023/07/10"/>
    <d v="2023-07-10T00:00:00"/>
    <x v="535"/>
    <s v="Medio"/>
    <s v="Medium"/>
    <n v="34.474026211925008"/>
    <x v="3"/>
    <s v="Email"/>
    <s v="Email"/>
    <b v="0"/>
    <s v="No"/>
    <s v="Cooking"/>
    <x v="1"/>
    <s v="Medium"/>
    <n v="0.33333333333333331"/>
    <x v="2"/>
    <x v="2"/>
  </r>
  <r>
    <s v="4481-HRDH"/>
    <x v="0"/>
    <n v="42"/>
    <x v="1"/>
    <x v="5"/>
    <n v="1"/>
    <s v="Yes"/>
    <n v="0"/>
    <s v="NV"/>
    <s v="Hombre"/>
    <s v="Male"/>
    <x v="23"/>
    <s v="No"/>
    <s v="No"/>
    <x v="0"/>
    <n v="0"/>
    <x v="0"/>
    <x v="0"/>
    <s v="direct debit"/>
    <n v="65"/>
    <x v="1"/>
    <n v="65"/>
    <n v="2729"/>
    <x v="0"/>
    <x v="0"/>
    <s v="2023-11-14"/>
    <d v="2023-11-14T00:00:00"/>
    <x v="1408"/>
    <s v="Medio"/>
    <s v="Medium"/>
    <n v="60.954880817772853"/>
    <x v="4"/>
    <s v="SMS"/>
    <s v="SMS"/>
    <b v="0"/>
    <s v="No"/>
    <s v="Cooking"/>
    <x v="2"/>
    <s v="Low"/>
    <n v="2.3809523809523808E-2"/>
    <x v="0"/>
    <x v="0"/>
  </r>
  <r>
    <s v="4547-HEOK"/>
    <x v="1"/>
    <n v="39"/>
    <x v="3"/>
    <x v="9"/>
    <n v="1"/>
    <s v="Yes"/>
    <n v="0"/>
    <s v="VT"/>
    <s v="Female"/>
    <s v="Female"/>
    <x v="21"/>
    <s v="No"/>
    <s v="No"/>
    <x v="0"/>
    <n v="0"/>
    <x v="1"/>
    <x v="1"/>
    <s v="CREDIT CARD"/>
    <n v="46"/>
    <x v="0"/>
    <n v="46"/>
    <n v="1828"/>
    <x v="1"/>
    <x v="8"/>
    <s v="2020/07/16"/>
    <d v="2020-07-16T00:00:00"/>
    <x v="881"/>
    <s v="Medio"/>
    <s v="Medium"/>
    <n v="43.277686718276321"/>
    <x v="4"/>
    <s v="SMS"/>
    <s v="SMS"/>
    <b v="0"/>
    <s v="No"/>
    <s v="Reading"/>
    <x v="1"/>
    <s v="Low"/>
    <n v="2.564102564102564E-2"/>
    <x v="0"/>
    <x v="0"/>
  </r>
  <r>
    <s v="8533-HYUN"/>
    <x v="0"/>
    <n v="2"/>
    <x v="1"/>
    <x v="0"/>
    <n v="0"/>
    <s v="No"/>
    <n v="0"/>
    <s v="SC"/>
    <s v="Female"/>
    <s v="Female"/>
    <x v="26"/>
    <s v="No"/>
    <s v="No"/>
    <x v="0"/>
    <n v="0"/>
    <x v="0"/>
    <x v="0"/>
    <s v="PAPER CHECK"/>
    <n v="9"/>
    <x v="3"/>
    <n v="9"/>
    <n v="18"/>
    <x v="0"/>
    <x v="0"/>
    <s v="2023/03/18"/>
    <d v="2023-03-18T00:00:00"/>
    <x v="1276"/>
    <s v="Bajo"/>
    <s v="Low"/>
    <n v="9.5019633215770405"/>
    <x v="3"/>
    <s v="Teléfono"/>
    <s v="Phone"/>
    <b v="1"/>
    <s v="Yes"/>
    <s v="Running"/>
    <x v="0"/>
    <s v="Medium"/>
    <n v="3"/>
    <x v="0"/>
    <x v="0"/>
  </r>
  <r>
    <s v="2370-SYYX"/>
    <x v="0"/>
    <n v="1"/>
    <x v="1"/>
    <x v="2"/>
    <n v="1"/>
    <s v="Yes"/>
    <n v="0"/>
    <s v="RI"/>
    <s v="Hombre"/>
    <s v="Male"/>
    <x v="9"/>
    <s v="No"/>
    <s v="No"/>
    <x v="0"/>
    <n v="0"/>
    <x v="0"/>
    <x v="0"/>
    <s v="CREDIT CARD"/>
    <n v="33"/>
    <x v="0"/>
    <n v="33"/>
    <n v="33"/>
    <x v="0"/>
    <x v="0"/>
    <s v="2023/10/06"/>
    <d v="2023-10-06T00:00:00"/>
    <x v="89"/>
    <s v="Medio"/>
    <s v="Medium"/>
    <n v="31.224708462443349"/>
    <x v="7"/>
    <s v="SMS"/>
    <s v="SMS"/>
    <b v="0"/>
    <s v="No"/>
    <s v="Reading"/>
    <x v="1"/>
    <s v="Low"/>
    <n v="2"/>
    <x v="0"/>
    <x v="0"/>
  </r>
  <r>
    <s v="8105-MGCV"/>
    <x v="0"/>
    <n v="46"/>
    <x v="1"/>
    <x v="0"/>
    <n v="0"/>
    <s v="No"/>
    <n v="0"/>
    <s v="WI"/>
    <s v="Female"/>
    <s v="Female"/>
    <x v="57"/>
    <s v="Yes"/>
    <s v="No"/>
    <x v="1"/>
    <n v="2"/>
    <x v="0"/>
    <x v="2"/>
    <s v="direct debit"/>
    <n v="7"/>
    <x v="1"/>
    <n v="7"/>
    <n v="340"/>
    <x v="0"/>
    <x v="0"/>
    <s v="2022/07/03"/>
    <d v="2022-07-03T00:00:00"/>
    <x v="480"/>
    <s v="Bajo"/>
    <s v="Low"/>
    <n v="6.0992253761778414"/>
    <x v="9"/>
    <s v="SMS"/>
    <s v="SMS"/>
    <b v="1"/>
    <s v="Yes"/>
    <s v="Reading"/>
    <x v="0"/>
    <s v="Medium"/>
    <n v="0.10869565217391304"/>
    <x v="0"/>
    <x v="2"/>
  </r>
  <r>
    <s v="2095-NQQJ"/>
    <x v="0"/>
    <n v="31"/>
    <x v="0"/>
    <x v="10"/>
    <n v="1"/>
    <s v="Yes"/>
    <n v="0"/>
    <s v="MI"/>
    <s v="Hombre"/>
    <s v="Male"/>
    <x v="50"/>
    <s v="Yes"/>
    <s v="No"/>
    <x v="0"/>
    <n v="0"/>
    <x v="1"/>
    <x v="0"/>
    <s v="direct debit"/>
    <n v="35"/>
    <x v="1"/>
    <n v="35"/>
    <n v="1076"/>
    <x v="0"/>
    <x v="0"/>
    <s v="2022/10/24"/>
    <d v="2022-10-24T00:00:00"/>
    <x v="759"/>
    <s v="Alto"/>
    <s v="High"/>
    <n v="33.668702289245623"/>
    <x v="7"/>
    <s v="SMS"/>
    <s v="SMS"/>
    <b v="1"/>
    <s v="Yes"/>
    <s v="Reading"/>
    <x v="1"/>
    <s v="Low"/>
    <n v="6.4516129032258063E-2"/>
    <x v="2"/>
    <x v="2"/>
  </r>
  <r>
    <s v="3965-GONM"/>
    <x v="1"/>
    <n v="18"/>
    <x v="3"/>
    <x v="9"/>
    <n v="1"/>
    <s v="Yes"/>
    <n v="0"/>
    <s v="CO"/>
    <s v="Hombre"/>
    <s v="Male"/>
    <x v="16"/>
    <s v="No"/>
    <s v="No"/>
    <x v="0"/>
    <n v="0"/>
    <x v="0"/>
    <x v="0"/>
    <s v="direct debit"/>
    <n v="32"/>
    <x v="1"/>
    <n v="32"/>
    <n v="561"/>
    <x v="5"/>
    <x v="20"/>
    <s v="2021/11/12"/>
    <d v="2021-11-12T00:00:00"/>
    <x v="690"/>
    <s v="Medio"/>
    <s v="Medium"/>
    <n v="33.175909061145191"/>
    <x v="2"/>
    <s v="SMS"/>
    <s v="SMS"/>
    <b v="0"/>
    <s v="No"/>
    <s v="Reading"/>
    <x v="1"/>
    <s v="Medium"/>
    <n v="0.22222222222222221"/>
    <x v="0"/>
    <x v="0"/>
  </r>
  <r>
    <s v="3478-XDKQ"/>
    <x v="0"/>
    <n v="54"/>
    <x v="1"/>
    <x v="9"/>
    <n v="1"/>
    <s v="Yes"/>
    <n v="0"/>
    <s v="UT"/>
    <s v="Female"/>
    <s v="Female"/>
    <x v="44"/>
    <s v="No"/>
    <s v="Yes"/>
    <x v="0"/>
    <n v="0"/>
    <x v="1"/>
    <x v="1"/>
    <s v="direct debit"/>
    <n v="42"/>
    <x v="1"/>
    <n v="42"/>
    <n v="2255"/>
    <x v="0"/>
    <x v="0"/>
    <s v="2020-02-24"/>
    <d v="2020-02-24T00:00:00"/>
    <x v="1409"/>
    <s v="Bajo"/>
    <s v="Low"/>
    <n v="45.27569263718739"/>
    <x v="4"/>
    <s v="SMS"/>
    <s v="SMS"/>
    <b v="0"/>
    <s v="No"/>
    <s v="Cooking"/>
    <x v="1"/>
    <s v="Low"/>
    <n v="1.8518518518518517E-2"/>
    <x v="0"/>
    <x v="1"/>
  </r>
  <r>
    <s v="9092-WAGO"/>
    <x v="0"/>
    <n v="69"/>
    <x v="1"/>
    <x v="7"/>
    <n v="1"/>
    <s v="Yes"/>
    <n v="0"/>
    <s v="CT"/>
    <s v="Hombre"/>
    <s v="Male"/>
    <x v="43"/>
    <s v="No"/>
    <s v="No"/>
    <x v="0"/>
    <n v="0"/>
    <x v="1"/>
    <x v="2"/>
    <s v="CREDIT CARD"/>
    <n v="18"/>
    <x v="0"/>
    <n v="18"/>
    <n v="1234"/>
    <x v="0"/>
    <x v="0"/>
    <s v="2022/02/21"/>
    <d v="2022-02-21T00:00:00"/>
    <x v="462"/>
    <s v="Alto"/>
    <s v="High"/>
    <n v="14.58679045921434"/>
    <x v="0"/>
    <s v="Email"/>
    <s v="Email"/>
    <b v="1"/>
    <s v="Yes"/>
    <s v="Gaming"/>
    <x v="0"/>
    <s v="Low"/>
    <n v="0"/>
    <x v="0"/>
    <x v="0"/>
  </r>
  <r>
    <s v="7453-WQIV"/>
    <x v="0"/>
    <n v="53"/>
    <x v="1"/>
    <x v="1"/>
    <n v="1"/>
    <s v="Yes"/>
    <n v="0"/>
    <s v="DE"/>
    <s v="Female"/>
    <s v="Female"/>
    <x v="24"/>
    <s v="No"/>
    <s v="No"/>
    <x v="1"/>
    <n v="6"/>
    <x v="1"/>
    <x v="2"/>
    <s v="direct debit"/>
    <n v="53"/>
    <x v="1"/>
    <n v="53"/>
    <n v="2809"/>
    <x v="0"/>
    <x v="0"/>
    <s v="2020/04/16"/>
    <d v="2020-04-16T00:00:00"/>
    <x v="220"/>
    <s v="Medio"/>
    <s v="Medium"/>
    <n v="55.652961403745827"/>
    <x v="6"/>
    <s v="Email"/>
    <s v="Email"/>
    <b v="1"/>
    <s v="Yes"/>
    <s v="Running"/>
    <x v="1"/>
    <s v="High"/>
    <n v="0.15094339622641509"/>
    <x v="0"/>
    <x v="0"/>
  </r>
  <r>
    <s v="6889-IUOP"/>
    <x v="0"/>
    <n v="5"/>
    <x v="2"/>
    <x v="0"/>
    <n v="0"/>
    <s v="No"/>
    <n v="0"/>
    <s v="NM"/>
    <s v="Female"/>
    <s v="Female"/>
    <x v="36"/>
    <s v="No"/>
    <s v="No"/>
    <x v="0"/>
    <n v="0"/>
    <x v="0"/>
    <x v="1"/>
    <s v="direct debit"/>
    <n v="10"/>
    <x v="1"/>
    <n v="10"/>
    <n v="53"/>
    <x v="0"/>
    <x v="0"/>
    <s v="2021/11/28"/>
    <d v="2021-11-28T00:00:00"/>
    <x v="251"/>
    <s v="Medio"/>
    <s v="Medium"/>
    <n v="9.5294714080649996"/>
    <x v="2"/>
    <s v="Teléfono"/>
    <s v="Phone"/>
    <b v="1"/>
    <s v="Yes"/>
    <s v="Reading"/>
    <x v="0"/>
    <s v="Medium"/>
    <n v="0.8"/>
    <x v="0"/>
    <x v="0"/>
  </r>
  <r>
    <s v="6597-QPHI"/>
    <x v="0"/>
    <n v="37"/>
    <x v="1"/>
    <x v="2"/>
    <n v="0"/>
    <s v="No"/>
    <n v="64"/>
    <s v="AK"/>
    <s v="Hombre"/>
    <s v="Male"/>
    <x v="31"/>
    <s v="No"/>
    <s v="No"/>
    <x v="1"/>
    <n v="5"/>
    <x v="0"/>
    <x v="2"/>
    <s v="CREDIT CARD"/>
    <n v="25"/>
    <x v="0"/>
    <n v="25"/>
    <n v="941"/>
    <x v="0"/>
    <x v="0"/>
    <s v="2020-03-18"/>
    <d v="2020-03-18T00:00:00"/>
    <x v="1230"/>
    <s v="Medio"/>
    <s v="Medium"/>
    <n v="20.77374154388157"/>
    <x v="10"/>
    <s v="SMS"/>
    <s v="SMS"/>
    <b v="0"/>
    <s v="No"/>
    <s v="Reading"/>
    <x v="0"/>
    <s v="Medium"/>
    <n v="0.1891891891891892"/>
    <x v="0"/>
    <x v="0"/>
  </r>
  <r>
    <s v="8506-PCBB"/>
    <x v="0"/>
    <n v="46"/>
    <x v="0"/>
    <x v="3"/>
    <n v="1"/>
    <s v="Yes"/>
    <n v="0"/>
    <s v="OR"/>
    <s v="Female"/>
    <s v="Female"/>
    <x v="36"/>
    <s v="No"/>
    <s v="No"/>
    <x v="1"/>
    <n v="5"/>
    <x v="0"/>
    <x v="0"/>
    <s v="direct debit"/>
    <n v="17"/>
    <x v="1"/>
    <n v="17"/>
    <n v="781"/>
    <x v="0"/>
    <x v="0"/>
    <s v="2022/07/30"/>
    <d v="2022-07-30T00:00:00"/>
    <x v="617"/>
    <s v="Medio"/>
    <s v="Medium"/>
    <n v="18.94201272673444"/>
    <x v="3"/>
    <s v="SMS"/>
    <s v="SMS"/>
    <b v="0"/>
    <s v="No"/>
    <s v="Reading"/>
    <x v="0"/>
    <s v="Medium"/>
    <n v="0.13043478260869565"/>
    <x v="0"/>
    <x v="0"/>
  </r>
  <r>
    <s v="5158-VBGE"/>
    <x v="0"/>
    <n v="13"/>
    <x v="1"/>
    <x v="4"/>
    <n v="1"/>
    <s v="Yes"/>
    <n v="0"/>
    <s v="NM"/>
    <s v="Hombre"/>
    <s v="Male"/>
    <x v="17"/>
    <s v="No"/>
    <s v="No"/>
    <x v="0"/>
    <n v="0"/>
    <x v="0"/>
    <x v="0"/>
    <s v="CREDIT CARD"/>
    <n v="48"/>
    <x v="0"/>
    <n v="48"/>
    <n v="619"/>
    <x v="0"/>
    <x v="0"/>
    <s v="2020-05-10"/>
    <d v="2020-05-10T00:00:00"/>
    <x v="1229"/>
    <s v="Alto"/>
    <s v="High"/>
    <n v="55.95755938834985"/>
    <x v="9"/>
    <s v="Teléfono"/>
    <s v="Phone"/>
    <b v="1"/>
    <s v="Yes"/>
    <s v="Gaming"/>
    <x v="1"/>
    <s v="Medium"/>
    <n v="0.38461538461538464"/>
    <x v="0"/>
    <x v="0"/>
  </r>
  <r>
    <s v="5754-NTYY"/>
    <x v="0"/>
    <n v="71"/>
    <x v="1"/>
    <x v="2"/>
    <n v="1"/>
    <s v="Yes"/>
    <n v="0"/>
    <s v="WV"/>
    <s v="Female"/>
    <s v="Female"/>
    <x v="49"/>
    <s v="No"/>
    <s v="No"/>
    <x v="1"/>
    <n v="5"/>
    <x v="1"/>
    <x v="2"/>
    <s v="CREDIT CARD"/>
    <n v="24"/>
    <x v="0"/>
    <n v="24"/>
    <n v="1735"/>
    <x v="0"/>
    <x v="0"/>
    <s v="2023-03-22"/>
    <d v="2023-03-22T00:00:00"/>
    <x v="688"/>
    <s v="Bajo"/>
    <s v="Low"/>
    <n v="25.522026240619461"/>
    <x v="5"/>
    <s v="Teléfono"/>
    <s v="Phone"/>
    <b v="0"/>
    <s v="No"/>
    <s v="Reading"/>
    <x v="0"/>
    <s v="Medium"/>
    <n v="4.2253521126760563E-2"/>
    <x v="0"/>
    <x v="0"/>
  </r>
  <r>
    <s v="9479-LZNE"/>
    <x v="0"/>
    <n v="4"/>
    <x v="0"/>
    <x v="0"/>
    <n v="0"/>
    <s v="No"/>
    <n v="0"/>
    <s v="NY"/>
    <s v="Hombre"/>
    <s v="Male"/>
    <x v="16"/>
    <s v="No"/>
    <s v="No"/>
    <x v="0"/>
    <n v="0"/>
    <x v="0"/>
    <x v="0"/>
    <s v="direct debit"/>
    <n v="11"/>
    <x v="1"/>
    <n v="11"/>
    <n v="42"/>
    <x v="0"/>
    <x v="0"/>
    <s v="2023/11/12"/>
    <d v="2023-11-12T00:00:00"/>
    <x v="50"/>
    <s v="Bajo"/>
    <s v="Low"/>
    <n v="11.91404929531269"/>
    <x v="1"/>
    <s v="Email"/>
    <s v="Email"/>
    <b v="1"/>
    <s v="Yes"/>
    <s v="Cooking"/>
    <x v="0"/>
    <s v="High"/>
    <n v="2.5"/>
    <x v="0"/>
    <x v="0"/>
  </r>
  <r>
    <s v="0892-ANDH"/>
    <x v="0"/>
    <n v="72"/>
    <x v="0"/>
    <x v="17"/>
    <n v="1"/>
    <s v="Yes"/>
    <n v="0"/>
    <s v="PA"/>
    <s v="Hombre"/>
    <s v="Male"/>
    <x v="32"/>
    <s v="Yes"/>
    <s v="No"/>
    <x v="1"/>
    <n v="6"/>
    <x v="1"/>
    <x v="1"/>
    <s v="CREDIT CARD"/>
    <n v="38"/>
    <x v="0"/>
    <n v="38"/>
    <n v="2717"/>
    <x v="0"/>
    <x v="0"/>
    <s v="2020/12/09"/>
    <d v="2020-12-09T00:00:00"/>
    <x v="621"/>
    <s v="Alto"/>
    <s v="High"/>
    <n v="32.776143879693961"/>
    <x v="10"/>
    <s v="SMS"/>
    <s v="SMS"/>
    <b v="0"/>
    <s v="No"/>
    <s v="Reading"/>
    <x v="1"/>
    <s v="Medium"/>
    <n v="9.7222222222222224E-2"/>
    <x v="2"/>
    <x v="2"/>
  </r>
  <r>
    <s v="8332-FIIB"/>
    <x v="0"/>
    <n v="75"/>
    <x v="1"/>
    <x v="7"/>
    <n v="1"/>
    <s v="Yes"/>
    <n v="0"/>
    <s v="WA"/>
    <s v="Hombre"/>
    <s v="Male"/>
    <x v="17"/>
    <s v="No"/>
    <s v="No"/>
    <x v="0"/>
    <n v="0"/>
    <x v="1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Reading"/>
    <x v="1"/>
    <s v="Medium"/>
    <n v="6.6666666666666666E-2"/>
    <x v="0"/>
    <x v="0"/>
  </r>
  <r>
    <s v="2942-IHPJ"/>
    <x v="0"/>
    <n v="73"/>
    <x v="1"/>
    <x v="6"/>
    <n v="1"/>
    <s v="Yes"/>
    <n v="0"/>
    <s v="NE"/>
    <s v="Female"/>
    <s v="Female"/>
    <x v="28"/>
    <s v="No"/>
    <s v="No"/>
    <x v="0"/>
    <n v="0"/>
    <x v="1"/>
    <x v="2"/>
    <s v="CREDIT CARD"/>
    <n v="36"/>
    <x v="0"/>
    <n v="36"/>
    <n v="2654"/>
    <x v="0"/>
    <x v="0"/>
    <s v="2021-06-10"/>
    <d v="2021-06-10T00:00:00"/>
    <x v="1233"/>
    <s v="Alto"/>
    <s v="High"/>
    <n v="39.914211754196707"/>
    <x v="4"/>
    <s v="Email"/>
    <s v="Email"/>
    <b v="0"/>
    <s v="No"/>
    <s v="Cooking"/>
    <x v="1"/>
    <s v="Low"/>
    <n v="1.3698630136986301E-2"/>
    <x v="0"/>
    <x v="0"/>
  </r>
  <r>
    <s v="0269-JEIZ"/>
    <x v="0"/>
    <n v="63"/>
    <x v="1"/>
    <x v="3"/>
    <n v="1"/>
    <s v="Yes"/>
    <n v="0"/>
    <s v="DE"/>
    <s v="Female"/>
    <s v="Female"/>
    <x v="9"/>
    <s v="No"/>
    <s v="No"/>
    <x v="1"/>
    <n v="6"/>
    <x v="1"/>
    <x v="1"/>
    <s v="direct debit"/>
    <n v="28"/>
    <x v="1"/>
    <n v="28"/>
    <n v="1787"/>
    <x v="0"/>
    <x v="0"/>
    <s v="2021-09-17"/>
    <d v="2021-09-17T00:00:00"/>
    <x v="1225"/>
    <s v="Alto"/>
    <s v="High"/>
    <n v="24.005412668670299"/>
    <x v="1"/>
    <s v="Teléfono"/>
    <s v="Phone"/>
    <b v="0"/>
    <s v="No"/>
    <s v="Cooking"/>
    <x v="0"/>
    <s v="High"/>
    <n v="0.15873015873015872"/>
    <x v="0"/>
    <x v="0"/>
  </r>
  <r>
    <s v="9992-FVIE"/>
    <x v="1"/>
    <n v="13"/>
    <x v="1"/>
    <x v="13"/>
    <n v="1"/>
    <s v="Yes"/>
    <n v="0"/>
    <s v="VA"/>
    <s v="Hombre"/>
    <s v="Male"/>
    <x v="26"/>
    <s v="No"/>
    <s v="No"/>
    <x v="0"/>
    <n v="0"/>
    <x v="0"/>
    <x v="0"/>
    <s v="direct debit"/>
    <n v="38"/>
    <x v="1"/>
    <n v="38"/>
    <n v="475"/>
    <x v="5"/>
    <x v="11"/>
    <s v="2022-07-11"/>
    <d v="2022-07-11T00:00:00"/>
    <x v="1165"/>
    <s v="Alto"/>
    <s v="High"/>
    <n v="42.381693122760844"/>
    <x v="3"/>
    <s v="Teléfono"/>
    <s v="Phone"/>
    <b v="0"/>
    <s v="No"/>
    <s v="Cooking"/>
    <x v="1"/>
    <s v="Medium"/>
    <n v="0.46153846153846156"/>
    <x v="0"/>
    <x v="0"/>
  </r>
  <r>
    <s v="7972-OLGE"/>
    <x v="1"/>
    <n v="49"/>
    <x v="0"/>
    <x v="2"/>
    <n v="1"/>
    <s v="Yes"/>
    <n v="0"/>
    <s v="NH"/>
    <s v="Hombre"/>
    <s v="Male"/>
    <x v="27"/>
    <s v="No"/>
    <s v="Yes"/>
    <x v="0"/>
    <n v="0"/>
    <x v="1"/>
    <x v="0"/>
    <s v="direct debit"/>
    <n v="47"/>
    <x v="1"/>
    <n v="47"/>
    <n v="2291"/>
    <x v="1"/>
    <x v="12"/>
    <s v="2020/03/09"/>
    <d v="2020-03-09T00:00:00"/>
    <x v="423"/>
    <s v="Medio"/>
    <s v="Medium"/>
    <n v="54.606881573669597"/>
    <x v="8"/>
    <s v="SMS"/>
    <s v="SMS"/>
    <b v="0"/>
    <s v="No"/>
    <s v="Gaming"/>
    <x v="1"/>
    <s v="High"/>
    <n v="0.18367346938775511"/>
    <x v="0"/>
    <x v="1"/>
  </r>
  <r>
    <s v="1696-JSRN"/>
    <x v="0"/>
    <n v="60"/>
    <x v="1"/>
    <x v="0"/>
    <n v="0"/>
    <s v="No"/>
    <n v="0"/>
    <s v="OH"/>
    <s v="Hombre"/>
    <s v="Male"/>
    <x v="23"/>
    <s v="No"/>
    <s v="No"/>
    <x v="0"/>
    <n v="0"/>
    <x v="0"/>
    <x v="2"/>
    <s v="direct debit"/>
    <n v="12"/>
    <x v="1"/>
    <n v="12"/>
    <n v="738"/>
    <x v="0"/>
    <x v="0"/>
    <s v="2023-05-01"/>
    <d v="2023-05-01T00:00:00"/>
    <x v="1115"/>
    <s v="Alto"/>
    <s v="High"/>
    <n v="10.236016244490759"/>
    <x v="4"/>
    <s v="SMS"/>
    <s v="SMS"/>
    <b v="0"/>
    <s v="No"/>
    <s v="Reading"/>
    <x v="0"/>
    <s v="Low"/>
    <n v="1.6666666666666666E-2"/>
    <x v="0"/>
    <x v="0"/>
  </r>
  <r>
    <s v="8713-IDFY"/>
    <x v="1"/>
    <n v="2"/>
    <x v="4"/>
    <x v="31"/>
    <n v="1"/>
    <s v="Yes"/>
    <n v="0"/>
    <s v="IN"/>
    <s v="Female"/>
    <s v="Female"/>
    <x v="8"/>
    <s v="Yes"/>
    <s v="No"/>
    <x v="0"/>
    <n v="0"/>
    <x v="0"/>
    <x v="0"/>
    <s v="direct debit"/>
    <n v="15"/>
    <x v="1"/>
    <n v="15"/>
    <n v="26"/>
    <x v="1"/>
    <x v="8"/>
    <s v="2021-03-29"/>
    <d v="2021-03-29T00:00:00"/>
    <x v="617"/>
    <s v="Medio"/>
    <s v="Medium"/>
    <n v="17.534304695917871"/>
    <x v="9"/>
    <s v="SMS"/>
    <s v="SMS"/>
    <b v="1"/>
    <s v="Yes"/>
    <s v="Reading"/>
    <x v="0"/>
    <s v="Medium"/>
    <n v="2.5"/>
    <x v="2"/>
    <x v="2"/>
  </r>
  <r>
    <s v="8708-NXSF"/>
    <x v="1"/>
    <n v="1"/>
    <x v="2"/>
    <x v="3"/>
    <n v="1"/>
    <s v="Yes"/>
    <n v="0"/>
    <s v="WV"/>
    <s v="Hombre"/>
    <s v="Male"/>
    <x v="61"/>
    <s v="No"/>
    <s v="Yes"/>
    <x v="1"/>
    <n v="5"/>
    <x v="0"/>
    <x v="0"/>
    <s v="CREDIT CARD"/>
    <n v="14"/>
    <x v="0"/>
    <n v="14"/>
    <n v="14"/>
    <x v="2"/>
    <x v="2"/>
    <s v="2020/09/30"/>
    <d v="2020-09-30T00:00:00"/>
    <x v="343"/>
    <s v="Medio"/>
    <s v="Medium"/>
    <n v="12.282849514793"/>
    <x v="1"/>
    <s v="Teléfono"/>
    <s v="Phone"/>
    <b v="1"/>
    <s v="Yes"/>
    <s v="Running"/>
    <x v="0"/>
    <s v="High"/>
    <n v="10"/>
    <x v="0"/>
    <x v="1"/>
  </r>
  <r>
    <s v="6174-ALHW"/>
    <x v="0"/>
    <n v="1"/>
    <x v="1"/>
    <x v="0"/>
    <n v="0"/>
    <s v="No"/>
    <n v="0"/>
    <s v="IN"/>
    <s v="Female"/>
    <s v="Female"/>
    <x v="22"/>
    <s v="Yes"/>
    <s v="No"/>
    <x v="0"/>
    <n v="0"/>
    <x v="0"/>
    <x v="0"/>
    <s v="CREDIT CARD"/>
    <n v="13"/>
    <x v="0"/>
    <n v="13"/>
    <n v="13"/>
    <x v="0"/>
    <x v="0"/>
    <s v="2022/06/22"/>
    <d v="2022-06-22T00:00:00"/>
    <x v="120"/>
    <s v="Medio"/>
    <s v="Medium"/>
    <n v="10.9693240066279"/>
    <x v="3"/>
    <s v="SMS"/>
    <s v="SMS"/>
    <b v="0"/>
    <s v="No"/>
    <s v="Cooking"/>
    <x v="0"/>
    <s v="Medium"/>
    <n v="6"/>
    <x v="0"/>
    <x v="2"/>
  </r>
  <r>
    <s v="9200-YNDX"/>
    <x v="1"/>
    <n v="42"/>
    <x v="0"/>
    <x v="5"/>
    <n v="1"/>
    <s v="Yes"/>
    <n v="0"/>
    <s v="MI"/>
    <s v="Female"/>
    <s v="Female"/>
    <x v="24"/>
    <s v="No"/>
    <s v="No"/>
    <x v="0"/>
    <n v="0"/>
    <x v="1"/>
    <x v="0"/>
    <s v="direct debit"/>
    <n v="23"/>
    <x v="1"/>
    <n v="23"/>
    <n v="970"/>
    <x v="1"/>
    <x v="12"/>
    <s v="2021-08-11"/>
    <d v="2021-08-11T00:00:00"/>
    <x v="19"/>
    <s v="Bajo"/>
    <s v="Low"/>
    <n v="21.545541426814339"/>
    <x v="4"/>
    <s v="Email"/>
    <s v="Email"/>
    <b v="1"/>
    <s v="Yes"/>
    <s v="Reading"/>
    <x v="0"/>
    <s v="Low"/>
    <n v="2.3809523809523808E-2"/>
    <x v="0"/>
    <x v="0"/>
  </r>
  <r>
    <s v="5441-MHBB"/>
    <x v="1"/>
    <n v="33"/>
    <x v="5"/>
    <x v="19"/>
    <n v="1"/>
    <s v="Yes"/>
    <n v="0"/>
    <s v="WV"/>
    <s v="Female"/>
    <s v="Female"/>
    <x v="37"/>
    <s v="Yes"/>
    <s v="No"/>
    <x v="0"/>
    <n v="0"/>
    <x v="1"/>
    <x v="0"/>
    <s v="CREDIT CARD"/>
    <n v="49"/>
    <x v="0"/>
    <n v="49"/>
    <n v="1597"/>
    <x v="1"/>
    <x v="8"/>
    <s v="2022/06/04"/>
    <d v="2022-06-04T00:00:00"/>
    <x v="428"/>
    <s v="Alto"/>
    <s v="High"/>
    <n v="56.264782701873273"/>
    <x v="10"/>
    <s v="Teléfono"/>
    <s v="Phone"/>
    <b v="0"/>
    <s v="No"/>
    <s v="Running"/>
    <x v="1"/>
    <s v="Medium"/>
    <n v="0.21212121212121213"/>
    <x v="2"/>
    <x v="2"/>
  </r>
  <r>
    <s v="4804-GUFN"/>
    <x v="0"/>
    <n v="14"/>
    <x v="1"/>
    <x v="31"/>
    <n v="1"/>
    <s v="Yes"/>
    <n v="0"/>
    <s v="SD"/>
    <s v="Hombre"/>
    <s v="Male"/>
    <x v="38"/>
    <s v="No"/>
    <s v="No"/>
    <x v="1"/>
    <n v="2"/>
    <x v="0"/>
    <x v="0"/>
    <s v="CREDIT CARD"/>
    <n v="29"/>
    <x v="0"/>
    <n v="29"/>
    <n v="397"/>
    <x v="0"/>
    <x v="0"/>
    <s v="2022-01-01"/>
    <d v="2022-01-01T00:00:00"/>
    <x v="902"/>
    <s v="Bajo"/>
    <s v="Low"/>
    <n v="33.906642222558183"/>
    <x v="3"/>
    <s v="SMS"/>
    <s v="SMS"/>
    <b v="1"/>
    <s v="Yes"/>
    <s v="Reading"/>
    <x v="1"/>
    <s v="Medium"/>
    <n v="0.42857142857142855"/>
    <x v="2"/>
    <x v="0"/>
  </r>
  <r>
    <s v="0449-HFDG"/>
    <x v="0"/>
    <n v="72"/>
    <x v="2"/>
    <x v="33"/>
    <n v="1"/>
    <s v="Yes"/>
    <n v="0"/>
    <s v="NV"/>
    <s v="Female"/>
    <s v="Female"/>
    <x v="57"/>
    <s v="Yes"/>
    <s v="No"/>
    <x v="0"/>
    <n v="0"/>
    <x v="1"/>
    <x v="2"/>
    <s v="direct debit"/>
    <n v="62"/>
    <x v="1"/>
    <n v="62"/>
    <n v="4458"/>
    <x v="0"/>
    <x v="0"/>
    <s v="2023/08/03"/>
    <d v="2023-08-03T00:00:00"/>
    <x v="1179"/>
    <s v="Medio"/>
    <s v="Medium"/>
    <n v="72.48974012221602"/>
    <x v="0"/>
    <s v="Email"/>
    <s v="Email"/>
    <b v="0"/>
    <s v="No"/>
    <s v="Gaming"/>
    <x v="2"/>
    <s v="Low"/>
    <n v="0"/>
    <x v="1"/>
    <x v="2"/>
  </r>
  <r>
    <s v="8658-JVSG"/>
    <x v="0"/>
    <n v="17"/>
    <x v="0"/>
    <x v="0"/>
    <n v="0"/>
    <s v="No"/>
    <n v="0"/>
    <s v="OH"/>
    <s v="Hombre"/>
    <s v="Male"/>
    <x v="22"/>
    <s v="Yes"/>
    <s v="No"/>
    <x v="1"/>
    <n v="5"/>
    <x v="0"/>
    <x v="0"/>
    <s v="direct debit"/>
    <n v="8"/>
    <x v="1"/>
    <n v="8"/>
    <n v="139"/>
    <x v="0"/>
    <x v="0"/>
    <s v="2020-07-02"/>
    <d v="2020-07-02T00:00:00"/>
    <x v="1269"/>
    <s v="Bajo"/>
    <s v="Low"/>
    <n v="8.8028688225755758"/>
    <x v="0"/>
    <s v="SMS"/>
    <s v="SMS"/>
    <b v="1"/>
    <s v="Yes"/>
    <s v="Cooking"/>
    <x v="0"/>
    <s v="Low"/>
    <n v="0"/>
    <x v="0"/>
    <x v="2"/>
  </r>
  <r>
    <s v="0249-QWNS"/>
    <x v="0"/>
    <n v="9"/>
    <x v="1"/>
    <x v="4"/>
    <n v="1"/>
    <s v="Yes"/>
    <n v="0"/>
    <s v="MI"/>
    <s v="Hombre"/>
    <s v="Male"/>
    <x v="38"/>
    <s v="No"/>
    <s v="No"/>
    <x v="0"/>
    <n v="0"/>
    <x v="0"/>
    <x v="0"/>
    <s v="PAPER CHECK"/>
    <n v="40"/>
    <x v="3"/>
    <n v="40"/>
    <n v="343"/>
    <x v="0"/>
    <x v="0"/>
    <s v="2020-03-23"/>
    <d v="2020-03-23T00:00:00"/>
    <x v="121"/>
    <s v="Alto"/>
    <s v="High"/>
    <n v="40.905125315353317"/>
    <x v="0"/>
    <s v="SMS"/>
    <s v="SMS"/>
    <b v="0"/>
    <s v="No"/>
    <s v="Cooking"/>
    <x v="1"/>
    <s v="Low"/>
    <n v="0"/>
    <x v="0"/>
    <x v="0"/>
  </r>
  <r>
    <s v="1860-IUJX"/>
    <x v="0"/>
    <n v="63"/>
    <x v="1"/>
    <x v="7"/>
    <n v="1"/>
    <s v="Yes"/>
    <n v="0"/>
    <s v="AL"/>
    <s v="Female"/>
    <s v="Female"/>
    <x v="5"/>
    <s v="No"/>
    <s v="No"/>
    <x v="1"/>
    <n v="5"/>
    <x v="0"/>
    <x v="2"/>
    <s v="direct debit"/>
    <n v="36"/>
    <x v="1"/>
    <n v="36"/>
    <n v="2264"/>
    <x v="0"/>
    <x v="0"/>
    <s v="2020-03-23"/>
    <d v="2020-03-23T00:00:00"/>
    <x v="1078"/>
    <s v="Bajo"/>
    <s v="Low"/>
    <n v="29.270775480605369"/>
    <x v="10"/>
    <s v="Teléfono"/>
    <s v="Phone"/>
    <b v="1"/>
    <s v="Yes"/>
    <s v="Reading"/>
    <x v="0"/>
    <s v="Medium"/>
    <n v="0.1111111111111111"/>
    <x v="0"/>
    <x v="0"/>
  </r>
  <r>
    <s v="6673-HRHK"/>
    <x v="0"/>
    <n v="60"/>
    <x v="1"/>
    <x v="16"/>
    <n v="1"/>
    <s v="Yes"/>
    <n v="0"/>
    <s v="MI"/>
    <s v="Female"/>
    <s v="Female"/>
    <x v="20"/>
    <s v="Yes"/>
    <s v="No"/>
    <x v="0"/>
    <n v="0"/>
    <x v="0"/>
    <x v="0"/>
    <s v="direct debit"/>
    <n v="51"/>
    <x v="1"/>
    <n v="51"/>
    <n v="3079"/>
    <x v="0"/>
    <x v="0"/>
    <s v="2021/02/28"/>
    <d v="2021-02-28T00:00:00"/>
    <x v="529"/>
    <s v="Bajo"/>
    <s v="Low"/>
    <n v="59.093893762587072"/>
    <x v="4"/>
    <s v="Email"/>
    <s v="Email"/>
    <b v="0"/>
    <s v="No"/>
    <s v="Gaming"/>
    <x v="1"/>
    <s v="Low"/>
    <n v="1.6666666666666666E-2"/>
    <x v="0"/>
    <x v="2"/>
  </r>
  <r>
    <s v="3431-CBIS"/>
    <x v="1"/>
    <n v="32"/>
    <x v="1"/>
    <x v="7"/>
    <n v="1"/>
    <s v="Yes"/>
    <n v="0"/>
    <s v="CA"/>
    <s v="Female"/>
    <s v="Female"/>
    <x v="24"/>
    <s v="No"/>
    <s v="No"/>
    <x v="0"/>
    <n v="0"/>
    <x v="0"/>
    <x v="0"/>
    <s v="direct debit"/>
    <n v="30"/>
    <x v="1"/>
    <n v="30"/>
    <n v="956"/>
    <x v="0"/>
    <x v="0"/>
    <s v="2023/04/24"/>
    <d v="2023-04-24T00:00:00"/>
    <x v="498"/>
    <s v="Bajo"/>
    <s v="Low"/>
    <n v="33.629700059568997"/>
    <x v="7"/>
    <s v="SMS"/>
    <s v="SMS"/>
    <b v="1"/>
    <s v="Yes"/>
    <s v="Running"/>
    <x v="1"/>
    <s v="Low"/>
    <n v="6.25E-2"/>
    <x v="0"/>
    <x v="0"/>
  </r>
  <r>
    <s v="4339-UOVC"/>
    <x v="0"/>
    <n v="38"/>
    <x v="0"/>
    <x v="0"/>
    <n v="0"/>
    <s v="No"/>
    <n v="0"/>
    <s v="FL"/>
    <s v="Hombre"/>
    <s v="Male"/>
    <x v="21"/>
    <s v="No"/>
    <s v="No"/>
    <x v="0"/>
    <n v="0"/>
    <x v="0"/>
    <x v="2"/>
    <s v="CREDIT CARD"/>
    <n v="16"/>
    <x v="0"/>
    <n v="16"/>
    <n v="599"/>
    <x v="0"/>
    <x v="0"/>
    <s v="2021-07-09"/>
    <d v="2021-07-09T00:00:00"/>
    <x v="40"/>
    <s v="Medio"/>
    <s v="Medium"/>
    <n v="18.986973819259418"/>
    <x v="4"/>
    <s v="Email"/>
    <s v="Email"/>
    <b v="0"/>
    <s v="No"/>
    <s v="Cooking"/>
    <x v="0"/>
    <s v="Low"/>
    <n v="2.6315789473684209E-2"/>
    <x v="0"/>
    <x v="0"/>
  </r>
  <r>
    <s v="8968-NLOZ"/>
    <x v="1"/>
    <n v="21"/>
    <x v="3"/>
    <x v="27"/>
    <n v="1"/>
    <s v="Yes"/>
    <n v="0"/>
    <s v="KS"/>
    <s v="Hombre"/>
    <s v="Male"/>
    <x v="22"/>
    <s v="Yes"/>
    <s v="No"/>
    <x v="0"/>
    <n v="0"/>
    <x v="1"/>
    <x v="0"/>
    <s v="direct debit"/>
    <n v="60"/>
    <x v="1"/>
    <n v="60"/>
    <n v="1273"/>
    <x v="4"/>
    <x v="13"/>
    <s v="2021-05-15"/>
    <d v="2021-05-15T00:00:00"/>
    <x v="500"/>
    <s v="Alto"/>
    <s v="High"/>
    <n v="58.215740390170119"/>
    <x v="2"/>
    <s v="Email"/>
    <s v="Email"/>
    <b v="0"/>
    <s v="No"/>
    <s v="Cooking"/>
    <x v="1"/>
    <s v="Medium"/>
    <n v="0.19047619047619047"/>
    <x v="1"/>
    <x v="2"/>
  </r>
  <r>
    <s v="7588-UPVA"/>
    <x v="0"/>
    <n v="68"/>
    <x v="1"/>
    <x v="1"/>
    <n v="1"/>
    <s v="Yes"/>
    <n v="0"/>
    <s v="NJ"/>
    <s v="Hombre"/>
    <s v="Male"/>
    <x v="61"/>
    <s v="No"/>
    <s v="Yes"/>
    <x v="0"/>
    <n v="0"/>
    <x v="0"/>
    <x v="1"/>
    <s v="direct debit"/>
    <n v="21"/>
    <x v="1"/>
    <n v="21"/>
    <n v="1451"/>
    <x v="0"/>
    <x v="0"/>
    <s v="2023-12-02"/>
    <d v="2023-12-02T00:00:00"/>
    <x v="1277"/>
    <s v="Medio"/>
    <s v="Medium"/>
    <n v="20.125331780169741"/>
    <x v="2"/>
    <s v="Teléfono"/>
    <s v="Phone"/>
    <b v="1"/>
    <s v="Yes"/>
    <s v="Reading"/>
    <x v="0"/>
    <s v="Medium"/>
    <n v="5.8823529411764705E-2"/>
    <x v="0"/>
    <x v="1"/>
  </r>
  <r>
    <s v="4501-CUTW"/>
    <x v="1"/>
    <n v="13"/>
    <x v="1"/>
    <x v="7"/>
    <n v="1"/>
    <s v="Yes"/>
    <n v="0"/>
    <s v="WY"/>
    <s v="Hombre"/>
    <s v="Male"/>
    <x v="4"/>
    <s v="No"/>
    <s v="No"/>
    <x v="0"/>
    <n v="0"/>
    <x v="0"/>
    <x v="0"/>
    <s v="direct debit"/>
    <n v="56"/>
    <x v="1"/>
    <n v="56"/>
    <n v="740"/>
    <x v="3"/>
    <x v="7"/>
    <s v="2023-07-28"/>
    <d v="2023-07-28T00:00:00"/>
    <x v="381"/>
    <s v="Alto"/>
    <s v="High"/>
    <n v="48.222892430223027"/>
    <x v="3"/>
    <s v="Email"/>
    <s v="Email"/>
    <b v="1"/>
    <s v="Yes"/>
    <s v="Reading"/>
    <x v="1"/>
    <s v="Medium"/>
    <n v="0.46153846153846156"/>
    <x v="0"/>
    <x v="0"/>
  </r>
  <r>
    <s v="2638-AJWN"/>
    <x v="0"/>
    <n v="70"/>
    <x v="2"/>
    <x v="11"/>
    <n v="1"/>
    <s v="Yes"/>
    <n v="0"/>
    <s v="SC"/>
    <s v="Female"/>
    <s v="Female"/>
    <x v="25"/>
    <s v="No"/>
    <s v="No"/>
    <x v="0"/>
    <n v="0"/>
    <x v="1"/>
    <x v="1"/>
    <s v="CREDIT CARD"/>
    <n v="40"/>
    <x v="0"/>
    <n v="40"/>
    <n v="2848"/>
    <x v="0"/>
    <x v="0"/>
    <s v="2023/12/10"/>
    <d v="2023-12-10T00:00:00"/>
    <x v="244"/>
    <s v="Bajo"/>
    <s v="Low"/>
    <n v="43.204178742454197"/>
    <x v="3"/>
    <s v="Teléfono"/>
    <s v="Phone"/>
    <b v="1"/>
    <s v="Yes"/>
    <s v="Cooking"/>
    <x v="1"/>
    <s v="Medium"/>
    <n v="8.5714285714285715E-2"/>
    <x v="0"/>
    <x v="0"/>
  </r>
  <r>
    <s v="5687-PDUC"/>
    <x v="0"/>
    <n v="57"/>
    <x v="1"/>
    <x v="9"/>
    <n v="1"/>
    <s v="Yes"/>
    <n v="0"/>
    <s v="MD"/>
    <s v="Hombre"/>
    <s v="Male"/>
    <x v="19"/>
    <s v="No"/>
    <s v="No"/>
    <x v="0"/>
    <n v="0"/>
    <x v="1"/>
    <x v="1"/>
    <s v="direct debit"/>
    <n v="38"/>
    <x v="1"/>
    <n v="38"/>
    <n v="2170"/>
    <x v="0"/>
    <x v="0"/>
    <s v="2023/12/23"/>
    <d v="2023-12-23T00:00:00"/>
    <x v="629"/>
    <s v="Alto"/>
    <s v="High"/>
    <n v="38.446384638587837"/>
    <x v="0"/>
    <s v="Teléfono"/>
    <s v="Phone"/>
    <b v="1"/>
    <s v="Yes"/>
    <s v="Gaming"/>
    <x v="1"/>
    <s v="Low"/>
    <n v="0"/>
    <x v="0"/>
    <x v="0"/>
  </r>
  <r>
    <s v="2287-QQND"/>
    <x v="1"/>
    <n v="8"/>
    <x v="3"/>
    <x v="13"/>
    <n v="1"/>
    <s v="Yes"/>
    <n v="0"/>
    <s v="GA"/>
    <s v="Female"/>
    <s v="Female"/>
    <x v="55"/>
    <s v="No"/>
    <s v="No"/>
    <x v="0"/>
    <n v="0"/>
    <x v="0"/>
    <x v="0"/>
    <s v="direct debit"/>
    <n v="55"/>
    <x v="1"/>
    <n v="55"/>
    <n v="449"/>
    <x v="2"/>
    <x v="5"/>
    <s v="2022-11-14"/>
    <d v="2022-11-14T00:00:00"/>
    <x v="981"/>
    <s v="Alto"/>
    <s v="High"/>
    <n v="52.69018003995977"/>
    <x v="2"/>
    <s v="Teléfono"/>
    <s v="Phone"/>
    <b v="0"/>
    <s v="No"/>
    <s v="Running"/>
    <x v="1"/>
    <s v="Medium"/>
    <n v="0.5"/>
    <x v="0"/>
    <x v="0"/>
  </r>
  <r>
    <s v="6914-AVUI"/>
    <x v="0"/>
    <n v="46"/>
    <x v="1"/>
    <x v="1"/>
    <n v="1"/>
    <s v="Yes"/>
    <n v="0"/>
    <s v="NY"/>
    <s v="Female"/>
    <s v="Female"/>
    <x v="23"/>
    <s v="No"/>
    <s v="No"/>
    <x v="0"/>
    <n v="0"/>
    <x v="0"/>
    <x v="0"/>
    <s v="direct debit"/>
    <n v="30"/>
    <x v="1"/>
    <n v="30"/>
    <n v="1387"/>
    <x v="0"/>
    <x v="0"/>
    <s v="2021-08-28"/>
    <d v="2021-08-28T00:00:00"/>
    <x v="593"/>
    <s v="Alto"/>
    <s v="High"/>
    <n v="25.234333784325589"/>
    <x v="0"/>
    <s v="Teléfono"/>
    <s v="Phone"/>
    <b v="1"/>
    <s v="Yes"/>
    <s v="Cooking"/>
    <x v="0"/>
    <s v="Low"/>
    <n v="0"/>
    <x v="0"/>
    <x v="0"/>
  </r>
  <r>
    <s v="7719-ILKR"/>
    <x v="0"/>
    <n v="5"/>
    <x v="2"/>
    <x v="7"/>
    <n v="0"/>
    <s v="No"/>
    <n v="4"/>
    <s v="CO"/>
    <s v="Hombre"/>
    <s v="Male"/>
    <x v="49"/>
    <s v="No"/>
    <s v="No"/>
    <x v="0"/>
    <n v="0"/>
    <x v="0"/>
    <x v="0"/>
    <s v="CREDIT CARD"/>
    <n v="47"/>
    <x v="0"/>
    <n v="47"/>
    <n v="254"/>
    <x v="0"/>
    <x v="0"/>
    <s v="2020/04/06"/>
    <d v="2020-04-06T00:00:00"/>
    <x v="45"/>
    <s v="Bajo"/>
    <s v="Low"/>
    <n v="39.944682447882784"/>
    <x v="4"/>
    <s v="Email"/>
    <s v="Email"/>
    <b v="1"/>
    <s v="Yes"/>
    <s v="Running"/>
    <x v="1"/>
    <s v="Low"/>
    <n v="0.2"/>
    <x v="0"/>
    <x v="0"/>
  </r>
  <r>
    <s v="3440-FOHR"/>
    <x v="0"/>
    <n v="4"/>
    <x v="1"/>
    <x v="18"/>
    <n v="1"/>
    <s v="Yes"/>
    <n v="0"/>
    <s v="VT"/>
    <s v="Hombre"/>
    <s v="Male"/>
    <x v="51"/>
    <s v="No"/>
    <s v="No"/>
    <x v="1"/>
    <n v="3"/>
    <x v="0"/>
    <x v="0"/>
    <s v="CREDIT CARD"/>
    <n v="25"/>
    <x v="0"/>
    <n v="25"/>
    <n v="104"/>
    <x v="0"/>
    <x v="0"/>
    <s v="2022/06/27"/>
    <d v="2022-06-27T00:00:00"/>
    <x v="629"/>
    <s v="Alto"/>
    <s v="High"/>
    <n v="22.55201495660998"/>
    <x v="2"/>
    <s v="Teléfono"/>
    <s v="Phone"/>
    <b v="0"/>
    <s v="No"/>
    <s v="Running"/>
    <x v="0"/>
    <s v="Medium"/>
    <n v="1"/>
    <x v="0"/>
    <x v="0"/>
  </r>
  <r>
    <s v="3554-BINB"/>
    <x v="0"/>
    <n v="13"/>
    <x v="2"/>
    <x v="5"/>
    <n v="1"/>
    <s v="Yes"/>
    <n v="0"/>
    <s v="AL"/>
    <s v="Hombre"/>
    <s v="Male"/>
    <x v="21"/>
    <s v="No"/>
    <s v="No"/>
    <x v="0"/>
    <n v="0"/>
    <x v="0"/>
    <x v="0"/>
    <s v="CREDIT CARD"/>
    <n v="20"/>
    <x v="0"/>
    <n v="20"/>
    <n v="265"/>
    <x v="0"/>
    <x v="0"/>
    <s v="2020/06/12"/>
    <d v="2020-06-12T00:00:00"/>
    <x v="1009"/>
    <s v="Alto"/>
    <s v="High"/>
    <n v="20.83496168450041"/>
    <x v="10"/>
    <s v="Teléfono"/>
    <s v="Phone"/>
    <b v="1"/>
    <s v="Yes"/>
    <s v="Cooking"/>
    <x v="0"/>
    <s v="Medium"/>
    <n v="0.53846153846153844"/>
    <x v="0"/>
    <x v="0"/>
  </r>
  <r>
    <s v="9566-JATU"/>
    <x v="0"/>
    <n v="49"/>
    <x v="1"/>
    <x v="32"/>
    <n v="1"/>
    <s v="Yes"/>
    <n v="0"/>
    <s v="KS"/>
    <s v="Female"/>
    <s v="Female"/>
    <x v="37"/>
    <s v="Yes"/>
    <s v="No"/>
    <x v="1"/>
    <n v="5"/>
    <x v="1"/>
    <x v="1"/>
    <s v="CREDIT CARD"/>
    <n v="30"/>
    <x v="0"/>
    <n v="30"/>
    <n v="1476"/>
    <x v="0"/>
    <x v="0"/>
    <s v="2020-06-05"/>
    <d v="2020-06-05T00:00:00"/>
    <x v="827"/>
    <s v="Medio"/>
    <s v="Medium"/>
    <n v="25.910097598792941"/>
    <x v="5"/>
    <s v="Teléfono"/>
    <s v="Phone"/>
    <b v="1"/>
    <s v="Yes"/>
    <s v="Gaming"/>
    <x v="0"/>
    <s v="Medium"/>
    <n v="6.1224489795918366E-2"/>
    <x v="1"/>
    <x v="2"/>
  </r>
  <r>
    <s v="6029-WFLF"/>
    <x v="0"/>
    <n v="67"/>
    <x v="1"/>
    <x v="33"/>
    <n v="1"/>
    <s v="Yes"/>
    <n v="0"/>
    <s v="RI"/>
    <s v="Hombre"/>
    <s v="Male"/>
    <x v="39"/>
    <s v="No"/>
    <s v="No"/>
    <x v="1"/>
    <n v="3"/>
    <x v="1"/>
    <x v="1"/>
    <s v="direct debit"/>
    <n v="40"/>
    <x v="1"/>
    <n v="40"/>
    <n v="2656"/>
    <x v="0"/>
    <x v="0"/>
    <s v="2021-04-17"/>
    <d v="2021-04-17T00:00:00"/>
    <x v="1369"/>
    <s v="Alto"/>
    <s v="High"/>
    <n v="42.257555434445358"/>
    <x v="6"/>
    <s v="Email"/>
    <s v="Email"/>
    <b v="0"/>
    <s v="No"/>
    <s v="Gaming"/>
    <x v="1"/>
    <s v="High"/>
    <n v="0.11940298507462686"/>
    <x v="1"/>
    <x v="0"/>
  </r>
  <r>
    <s v="4743-HOIA"/>
    <x v="0"/>
    <n v="49"/>
    <x v="1"/>
    <x v="9"/>
    <n v="1"/>
    <s v="Yes"/>
    <n v="0"/>
    <s v="LA"/>
    <s v="Hombre"/>
    <s v="Male"/>
    <x v="66"/>
    <s v="No"/>
    <s v="Yes"/>
    <x v="0"/>
    <n v="0"/>
    <x v="1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Reading"/>
    <x v="2"/>
    <s v="High"/>
    <n v="0.16326530612244897"/>
    <x v="0"/>
    <x v="1"/>
  </r>
  <r>
    <s v="3011-XSEU"/>
    <x v="1"/>
    <n v="1"/>
    <x v="1"/>
    <x v="24"/>
    <n v="1"/>
    <s v="Yes"/>
    <n v="0"/>
    <s v="GA"/>
    <s v="Hombre"/>
    <s v="Male"/>
    <x v="37"/>
    <s v="Yes"/>
    <s v="No"/>
    <x v="0"/>
    <n v="0"/>
    <x v="0"/>
    <x v="0"/>
    <s v="CREDIT CARD"/>
    <n v="30"/>
    <x v="0"/>
    <n v="30"/>
    <n v="30"/>
    <x v="1"/>
    <x v="6"/>
    <s v="2021/05/28"/>
    <d v="2021-05-28T00:00:00"/>
    <x v="515"/>
    <s v="Medio"/>
    <s v="Medium"/>
    <n v="29.71004148198066"/>
    <x v="7"/>
    <s v="Teléfono"/>
    <s v="Phone"/>
    <b v="1"/>
    <s v="Yes"/>
    <s v="Reading"/>
    <x v="0"/>
    <s v="Low"/>
    <n v="2"/>
    <x v="2"/>
    <x v="2"/>
  </r>
  <r>
    <s v="5800-AHUY"/>
    <x v="0"/>
    <n v="26"/>
    <x v="1"/>
    <x v="11"/>
    <n v="1"/>
    <s v="Yes"/>
    <n v="0"/>
    <s v="NH"/>
    <s v="Female"/>
    <s v="Female"/>
    <x v="0"/>
    <s v="No"/>
    <s v="No"/>
    <x v="0"/>
    <n v="0"/>
    <x v="0"/>
    <x v="0"/>
    <s v="PAPER CHECK"/>
    <n v="33"/>
    <x v="3"/>
    <n v="33"/>
    <n v="857"/>
    <x v="0"/>
    <x v="0"/>
    <s v="2021/01/25"/>
    <d v="2021-01-25T00:00:00"/>
    <x v="1227"/>
    <s v="Alto"/>
    <s v="High"/>
    <n v="37.813273476548183"/>
    <x v="7"/>
    <s v="Teléfono"/>
    <s v="Phone"/>
    <b v="1"/>
    <s v="Yes"/>
    <s v="Cooking"/>
    <x v="1"/>
    <s v="Low"/>
    <n v="7.6923076923076927E-2"/>
    <x v="0"/>
    <x v="0"/>
  </r>
  <r>
    <s v="1106-XAJP"/>
    <x v="1"/>
    <n v="8"/>
    <x v="1"/>
    <x v="5"/>
    <n v="1"/>
    <s v="Yes"/>
    <n v="0"/>
    <s v="VT"/>
    <s v="Female"/>
    <s v="Female"/>
    <x v="43"/>
    <s v="No"/>
    <s v="No"/>
    <x v="0"/>
    <n v="0"/>
    <x v="1"/>
    <x v="0"/>
    <s v="direct debit"/>
    <n v="66"/>
    <x v="1"/>
    <n v="66"/>
    <n v="551"/>
    <x v="1"/>
    <x v="8"/>
    <s v="2020-03-26"/>
    <d v="2020-03-26T00:00:00"/>
    <x v="571"/>
    <s v="Medio"/>
    <s v="Medium"/>
    <n v="68.674729839426888"/>
    <x v="2"/>
    <s v="SMS"/>
    <s v="SMS"/>
    <b v="0"/>
    <s v="No"/>
    <s v="Reading"/>
    <x v="2"/>
    <s v="Medium"/>
    <n v="0.5"/>
    <x v="0"/>
    <x v="0"/>
  </r>
  <r>
    <s v="6168-MOWG"/>
    <x v="1"/>
    <n v="60"/>
    <x v="5"/>
    <x v="2"/>
    <n v="1"/>
    <s v="Yes"/>
    <n v="0"/>
    <s v="DE"/>
    <s v="Female"/>
    <s v="Female"/>
    <x v="45"/>
    <s v="No"/>
    <s v="No"/>
    <x v="0"/>
    <n v="0"/>
    <x v="1"/>
    <x v="2"/>
    <s v="direct debit"/>
    <n v="47"/>
    <x v="1"/>
    <n v="47"/>
    <n v="2805"/>
    <x v="1"/>
    <x v="12"/>
    <s v="2020-10-25"/>
    <d v="2020-10-25T00:00:00"/>
    <x v="90"/>
    <s v="Alto"/>
    <s v="High"/>
    <n v="40.52873942216403"/>
    <x v="0"/>
    <s v="Email"/>
    <s v="Email"/>
    <b v="0"/>
    <s v="No"/>
    <s v="Cooking"/>
    <x v="1"/>
    <s v="Low"/>
    <n v="0"/>
    <x v="0"/>
    <x v="0"/>
  </r>
  <r>
    <s v="0207-RYLJ"/>
    <x v="0"/>
    <n v="47"/>
    <x v="1"/>
    <x v="0"/>
    <n v="0"/>
    <s v="No"/>
    <n v="0"/>
    <s v="VA"/>
    <s v="Hombre"/>
    <s v="Male"/>
    <x v="3"/>
    <s v="No"/>
    <s v="No"/>
    <x v="1"/>
    <n v="2"/>
    <x v="0"/>
    <x v="2"/>
    <s v="direct debit"/>
    <n v="7"/>
    <x v="1"/>
    <n v="7"/>
    <n v="349"/>
    <x v="0"/>
    <x v="0"/>
    <s v="2023-12-29"/>
    <d v="2023-12-29T00:00:00"/>
    <x v="1314"/>
    <s v="Medio"/>
    <s v="Medium"/>
    <n v="8.339197692494654"/>
    <x v="1"/>
    <s v="SMS"/>
    <s v="SMS"/>
    <b v="1"/>
    <s v="Yes"/>
    <s v="Reading"/>
    <x v="0"/>
    <s v="High"/>
    <n v="0.21276595744680851"/>
    <x v="0"/>
    <x v="0"/>
  </r>
  <r>
    <s v="8624-CHNO"/>
    <x v="1"/>
    <n v="7"/>
    <x v="2"/>
    <x v="13"/>
    <n v="0"/>
    <s v="No"/>
    <n v="6"/>
    <s v="ND"/>
    <s v="Female"/>
    <s v="Female"/>
    <x v="23"/>
    <s v="No"/>
    <s v="No"/>
    <x v="0"/>
    <n v="0"/>
    <x v="0"/>
    <x v="0"/>
    <s v="direct debit"/>
    <n v="19"/>
    <x v="1"/>
    <n v="19"/>
    <n v="138"/>
    <x v="1"/>
    <x v="10"/>
    <s v="2020-01-31"/>
    <d v="2020-01-31T00:00:00"/>
    <x v="577"/>
    <s v="Bajo"/>
    <s v="Low"/>
    <n v="18.062751858017119"/>
    <x v="4"/>
    <s v="Email"/>
    <s v="Email"/>
    <b v="1"/>
    <s v="Yes"/>
    <s v="Reading"/>
    <x v="0"/>
    <s v="Low"/>
    <n v="0.14285714285714285"/>
    <x v="0"/>
    <x v="0"/>
  </r>
  <r>
    <s v="9757-JQHE"/>
    <x v="1"/>
    <n v="37"/>
    <x v="5"/>
    <x v="7"/>
    <n v="1"/>
    <s v="Yes"/>
    <n v="0"/>
    <s v="DE"/>
    <s v="Female"/>
    <s v="Female"/>
    <x v="27"/>
    <s v="No"/>
    <s v="Yes"/>
    <x v="1"/>
    <n v="2"/>
    <x v="0"/>
    <x v="0"/>
    <s v="direct debit"/>
    <n v="23"/>
    <x v="1"/>
    <n v="23"/>
    <n v="880"/>
    <x v="4"/>
    <x v="14"/>
    <s v="2023-07-03"/>
    <d v="2023-07-03T00:00:00"/>
    <x v="33"/>
    <s v="Bajo"/>
    <s v="Low"/>
    <n v="24.777023282001121"/>
    <x v="7"/>
    <s v="Email"/>
    <s v="Email"/>
    <b v="0"/>
    <s v="No"/>
    <s v="Gaming"/>
    <x v="0"/>
    <s v="Low"/>
    <n v="5.4054054054054057E-2"/>
    <x v="0"/>
    <x v="1"/>
  </r>
  <r>
    <s v="2010-GZSF"/>
    <x v="1"/>
    <n v="69"/>
    <x v="1"/>
    <x v="16"/>
    <n v="1"/>
    <s v="Yes"/>
    <n v="0"/>
    <s v="VA"/>
    <s v="Hombre"/>
    <s v="Male"/>
    <x v="17"/>
    <s v="No"/>
    <s v="No"/>
    <x v="0"/>
    <n v="0"/>
    <x v="1"/>
    <x v="1"/>
    <s v="direct debit"/>
    <n v="54"/>
    <x v="1"/>
    <n v="54"/>
    <n v="3716"/>
    <x v="4"/>
    <x v="13"/>
    <s v="2021/04/08"/>
    <d v="2021-04-08T00:00:00"/>
    <x v="591"/>
    <s v="Medio"/>
    <s v="Medium"/>
    <n v="64.686676318618723"/>
    <x v="4"/>
    <s v="Email"/>
    <s v="Email"/>
    <b v="0"/>
    <s v="No"/>
    <s v="Reading"/>
    <x v="2"/>
    <s v="Low"/>
    <n v="1.4492753623188406E-2"/>
    <x v="0"/>
    <x v="0"/>
  </r>
  <r>
    <s v="1866-UGKJ"/>
    <x v="0"/>
    <n v="56"/>
    <x v="1"/>
    <x v="2"/>
    <n v="1"/>
    <s v="Yes"/>
    <n v="0"/>
    <s v="TX"/>
    <s v="Female"/>
    <s v="Female"/>
    <x v="5"/>
    <s v="No"/>
    <s v="No"/>
    <x v="1"/>
    <n v="3"/>
    <x v="0"/>
    <x v="0"/>
    <s v="direct debit"/>
    <n v="20"/>
    <x v="1"/>
    <n v="20"/>
    <n v="1132"/>
    <x v="0"/>
    <x v="0"/>
    <s v="2023/10/16"/>
    <d v="2023-10-16T00:00:00"/>
    <x v="707"/>
    <s v="Bajo"/>
    <s v="Low"/>
    <n v="21.233206669576919"/>
    <x v="1"/>
    <s v="Email"/>
    <s v="Email"/>
    <b v="1"/>
    <s v="Yes"/>
    <s v="Gaming"/>
    <x v="0"/>
    <s v="High"/>
    <n v="0.17857142857142858"/>
    <x v="0"/>
    <x v="0"/>
  </r>
  <r>
    <s v="9351-ELBM"/>
    <x v="0"/>
    <n v="51"/>
    <x v="1"/>
    <x v="0"/>
    <n v="0"/>
    <s v="No"/>
    <n v="0"/>
    <s v="WV"/>
    <s v="Female"/>
    <s v="Female"/>
    <x v="20"/>
    <s v="Yes"/>
    <s v="No"/>
    <x v="0"/>
    <n v="0"/>
    <x v="0"/>
    <x v="2"/>
    <s v="direct debit"/>
    <n v="12"/>
    <x v="1"/>
    <n v="12"/>
    <n v="638"/>
    <x v="0"/>
    <x v="0"/>
    <s v="2023/09/28"/>
    <d v="2023-09-28T00:00:00"/>
    <x v="1106"/>
    <s v="Bajo"/>
    <s v="Low"/>
    <n v="9.8563633294512343"/>
    <x v="8"/>
    <s v="Teléfono"/>
    <s v="Phone"/>
    <b v="1"/>
    <s v="Yes"/>
    <s v="Running"/>
    <x v="0"/>
    <s v="High"/>
    <n v="0.17647058823529413"/>
    <x v="0"/>
    <x v="2"/>
  </r>
  <r>
    <s v="2585-YSHA"/>
    <x v="0"/>
    <n v="37"/>
    <x v="1"/>
    <x v="6"/>
    <n v="0"/>
    <s v="No"/>
    <n v="0"/>
    <s v="NY"/>
    <s v="Female"/>
    <s v="Female"/>
    <x v="11"/>
    <s v="No"/>
    <s v="No"/>
    <x v="0"/>
    <n v="0"/>
    <x v="1"/>
    <x v="0"/>
    <s v="direct debit"/>
    <n v="60"/>
    <x v="1"/>
    <n v="60"/>
    <n v="2210"/>
    <x v="0"/>
    <x v="0"/>
    <s v="2022/09/20"/>
    <d v="2022-09-20T00:00:00"/>
    <x v="1410"/>
    <s v="Medio"/>
    <s v="Medium"/>
    <n v="53.709982600421512"/>
    <x v="10"/>
    <s v="Email"/>
    <s v="Email"/>
    <b v="0"/>
    <s v="No"/>
    <s v="Gaming"/>
    <x v="1"/>
    <s v="Medium"/>
    <n v="0.1891891891891892"/>
    <x v="0"/>
    <x v="0"/>
  </r>
  <r>
    <s v="1766-RWFR"/>
    <x v="1"/>
    <n v="42"/>
    <x v="5"/>
    <x v="1"/>
    <n v="1"/>
    <s v="Yes"/>
    <n v="0"/>
    <s v="NE"/>
    <s v="Female"/>
    <s v="Female"/>
    <x v="30"/>
    <s v="No"/>
    <s v="Yes"/>
    <x v="0"/>
    <n v="0"/>
    <x v="1"/>
    <x v="0"/>
    <s v="CREDIT CARD"/>
    <n v="31"/>
    <x v="0"/>
    <n v="31"/>
    <n v="1287"/>
    <x v="1"/>
    <x v="6"/>
    <s v="2020/03/06"/>
    <d v="2020-03-06T00:00:00"/>
    <x v="604"/>
    <s v="Medio"/>
    <s v="Medium"/>
    <n v="35.249065256084513"/>
    <x v="8"/>
    <s v="SMS"/>
    <s v="SMS"/>
    <b v="0"/>
    <s v="No"/>
    <s v="Reading"/>
    <x v="1"/>
    <s v="High"/>
    <n v="0.21428571428571427"/>
    <x v="0"/>
    <x v="1"/>
  </r>
  <r>
    <s v="2528-NTIE"/>
    <x v="1"/>
    <n v="3"/>
    <x v="5"/>
    <x v="3"/>
    <n v="1"/>
    <s v="Yes"/>
    <n v="0"/>
    <s v="WI"/>
    <s v="Female"/>
    <s v="Female"/>
    <x v="32"/>
    <s v="Yes"/>
    <s v="No"/>
    <x v="0"/>
    <n v="0"/>
    <x v="0"/>
    <x v="0"/>
    <s v="CREDIT CARD"/>
    <n v="13"/>
    <x v="0"/>
    <n v="13"/>
    <n v="41"/>
    <x v="1"/>
    <x v="6"/>
    <s v="2022/02/05"/>
    <d v="2022-02-05T00:00:00"/>
    <x v="8"/>
    <s v="Alto"/>
    <s v="High"/>
    <n v="12.23509154601345"/>
    <x v="4"/>
    <s v="Email"/>
    <s v="Email"/>
    <b v="0"/>
    <s v="No"/>
    <s v="Running"/>
    <x v="0"/>
    <s v="Low"/>
    <n v="0.33333333333333331"/>
    <x v="0"/>
    <x v="2"/>
  </r>
  <r>
    <s v="5793-CHUS"/>
    <x v="0"/>
    <n v="42"/>
    <x v="1"/>
    <x v="6"/>
    <n v="1"/>
    <s v="Yes"/>
    <n v="0"/>
    <s v="ME"/>
    <s v="Female"/>
    <s v="Female"/>
    <x v="37"/>
    <s v="Yes"/>
    <s v="No"/>
    <x v="0"/>
    <n v="0"/>
    <x v="1"/>
    <x v="2"/>
    <s v="CREDIT CARD"/>
    <n v="38"/>
    <x v="0"/>
    <n v="38"/>
    <n v="1625"/>
    <x v="0"/>
    <x v="0"/>
    <s v="2023/06/19"/>
    <d v="2023-06-19T00:00:00"/>
    <x v="1001"/>
    <s v="Medio"/>
    <s v="Medium"/>
    <n v="38.720832961303337"/>
    <x v="0"/>
    <s v="Teléfono"/>
    <s v="Phone"/>
    <b v="1"/>
    <s v="Yes"/>
    <s v="Cooking"/>
    <x v="1"/>
    <s v="Low"/>
    <n v="0"/>
    <x v="0"/>
    <x v="2"/>
  </r>
  <r>
    <s v="7669-QUUH"/>
    <x v="1"/>
    <n v="2"/>
    <x v="1"/>
    <x v="20"/>
    <n v="1"/>
    <s v="Yes"/>
    <n v="0"/>
    <s v="OK"/>
    <s v="Female"/>
    <s v="Female"/>
    <x v="8"/>
    <s v="Yes"/>
    <s v="No"/>
    <x v="1"/>
    <n v="5"/>
    <x v="0"/>
    <x v="0"/>
    <s v="direct debit"/>
    <n v="27"/>
    <x v="1"/>
    <n v="27"/>
    <n v="59"/>
    <x v="5"/>
    <x v="11"/>
    <s v="2023-08-27"/>
    <d v="2023-08-27T00:00:00"/>
    <x v="1397"/>
    <s v="Medio"/>
    <s v="Medium"/>
    <n v="28.21837949551913"/>
    <x v="6"/>
    <s v="Email"/>
    <s v="Email"/>
    <b v="1"/>
    <s v="Yes"/>
    <s v="Reading"/>
    <x v="0"/>
    <s v="High"/>
    <n v="4"/>
    <x v="2"/>
    <x v="2"/>
  </r>
  <r>
    <s v="9920-VGNW"/>
    <x v="0"/>
    <n v="70"/>
    <x v="1"/>
    <x v="19"/>
    <n v="1"/>
    <s v="Yes"/>
    <n v="0"/>
    <s v="NV"/>
    <s v="Hombre"/>
    <s v="Male"/>
    <x v="37"/>
    <s v="Yes"/>
    <s v="No"/>
    <x v="0"/>
    <n v="0"/>
    <x v="0"/>
    <x v="2"/>
    <s v="PAPER CHECK"/>
    <n v="17"/>
    <x v="3"/>
    <n v="17"/>
    <n v="1192"/>
    <x v="0"/>
    <x v="0"/>
    <s v="2020/04/24"/>
    <d v="2020-04-24T00:00:00"/>
    <x v="570"/>
    <s v="Alto"/>
    <s v="High"/>
    <n v="14.241067213360161"/>
    <x v="6"/>
    <s v="Email"/>
    <s v="Email"/>
    <b v="1"/>
    <s v="Yes"/>
    <s v="Gaming"/>
    <x v="0"/>
    <s v="High"/>
    <n v="0.11428571428571428"/>
    <x v="2"/>
    <x v="2"/>
  </r>
  <r>
    <s v="4905-NDDL"/>
    <x v="1"/>
    <n v="1"/>
    <x v="2"/>
    <x v="0"/>
    <n v="0"/>
    <s v="No"/>
    <n v="0"/>
    <s v="VT"/>
    <s v="Hombre"/>
    <s v="Male"/>
    <x v="55"/>
    <s v="No"/>
    <s v="No"/>
    <x v="0"/>
    <n v="0"/>
    <x v="0"/>
    <x v="0"/>
    <s v="direct debit"/>
    <n v="10"/>
    <x v="1"/>
    <n v="10"/>
    <n v="10"/>
    <x v="3"/>
    <x v="7"/>
    <s v="2020-03-11"/>
    <d v="2020-03-11T00:00:00"/>
    <x v="387"/>
    <s v="Bajo"/>
    <s v="Low"/>
    <n v="8.1737346923697238"/>
    <x v="10"/>
    <s v="SMS"/>
    <s v="SMS"/>
    <b v="1"/>
    <s v="Yes"/>
    <s v="Gaming"/>
    <x v="0"/>
    <s v="Medium"/>
    <n v="7"/>
    <x v="0"/>
    <x v="0"/>
  </r>
  <r>
    <s v="0328-GAGF"/>
    <x v="0"/>
    <n v="12"/>
    <x v="1"/>
    <x v="0"/>
    <n v="0"/>
    <s v="No"/>
    <n v="0"/>
    <s v="AK"/>
    <s v="Female"/>
    <s v="Female"/>
    <x v="4"/>
    <s v="No"/>
    <s v="No"/>
    <x v="0"/>
    <n v="0"/>
    <x v="0"/>
    <x v="0"/>
    <s v="direct debit"/>
    <n v="11"/>
    <x v="1"/>
    <n v="11"/>
    <n v="128"/>
    <x v="0"/>
    <x v="0"/>
    <s v="2020-12-25"/>
    <d v="2020-12-25T00:00:00"/>
    <x v="142"/>
    <s v="Bajo"/>
    <s v="Low"/>
    <n v="12.18672151565411"/>
    <x v="8"/>
    <s v="Email"/>
    <s v="Email"/>
    <b v="0"/>
    <s v="No"/>
    <s v="Running"/>
    <x v="0"/>
    <s v="High"/>
    <n v="0.75"/>
    <x v="0"/>
    <x v="0"/>
  </r>
  <r>
    <s v="7390-PPJX"/>
    <x v="0"/>
    <n v="9"/>
    <x v="1"/>
    <x v="0"/>
    <n v="0"/>
    <s v="No"/>
    <n v="0"/>
    <s v="IL"/>
    <s v="Hombre"/>
    <s v="Male"/>
    <x v="49"/>
    <s v="No"/>
    <s v="No"/>
    <x v="0"/>
    <n v="0"/>
    <x v="0"/>
    <x v="0"/>
    <s v="CREDIT CARD"/>
    <n v="9"/>
    <x v="0"/>
    <n v="9"/>
    <n v="79"/>
    <x v="0"/>
    <x v="0"/>
    <s v="2023/12/21"/>
    <d v="2023-12-21T00:00:00"/>
    <x v="1110"/>
    <s v="Medio"/>
    <s v="Medium"/>
    <n v="7.8252733039402322"/>
    <x v="3"/>
    <s v="Email"/>
    <s v="Email"/>
    <b v="0"/>
    <s v="No"/>
    <s v="Gaming"/>
    <x v="0"/>
    <s v="Medium"/>
    <n v="0.66666666666666663"/>
    <x v="0"/>
    <x v="0"/>
  </r>
  <r>
    <s v="3398-ULZD"/>
    <x v="0"/>
    <n v="7"/>
    <x v="1"/>
    <x v="11"/>
    <n v="1"/>
    <s v="Yes"/>
    <n v="0"/>
    <s v="MS"/>
    <s v="Female"/>
    <s v="Female"/>
    <x v="8"/>
    <s v="Yes"/>
    <s v="No"/>
    <x v="0"/>
    <n v="0"/>
    <x v="0"/>
    <x v="0"/>
    <s v="CREDIT CARD"/>
    <n v="25"/>
    <x v="0"/>
    <n v="25"/>
    <n v="184"/>
    <x v="0"/>
    <x v="0"/>
    <s v="2022-01-26"/>
    <d v="2022-01-26T00:00:00"/>
    <x v="1411"/>
    <s v="Medio"/>
    <s v="Medium"/>
    <n v="21.26324252516843"/>
    <x v="1"/>
    <s v="SMS"/>
    <s v="SMS"/>
    <b v="0"/>
    <s v="No"/>
    <s v="Cooking"/>
    <x v="0"/>
    <s v="High"/>
    <n v="1.4285714285714286"/>
    <x v="0"/>
    <x v="2"/>
  </r>
  <r>
    <s v="7885-ILNQ"/>
    <x v="1"/>
    <n v="13"/>
    <x v="1"/>
    <x v="13"/>
    <n v="1"/>
    <s v="Yes"/>
    <n v="0"/>
    <s v="OR"/>
    <s v="Female"/>
    <s v="Female"/>
    <x v="16"/>
    <s v="No"/>
    <s v="No"/>
    <x v="0"/>
    <n v="0"/>
    <x v="0"/>
    <x v="0"/>
    <s v="direct debit"/>
    <n v="57"/>
    <x v="1"/>
    <n v="57"/>
    <n v="734"/>
    <x v="1"/>
    <x v="8"/>
    <s v="2021/10/22"/>
    <d v="2021-10-22T00:00:00"/>
    <x v="803"/>
    <s v="Medio"/>
    <s v="Medium"/>
    <n v="51.555018064403093"/>
    <x v="0"/>
    <s v="Teléfono"/>
    <s v="Phone"/>
    <b v="0"/>
    <s v="No"/>
    <s v="Gaming"/>
    <x v="1"/>
    <s v="Low"/>
    <n v="0"/>
    <x v="0"/>
    <x v="0"/>
  </r>
  <r>
    <s v="7080-QIHQ"/>
    <x v="1"/>
    <n v="5"/>
    <x v="0"/>
    <x v="0"/>
    <n v="0"/>
    <s v="No"/>
    <n v="0"/>
    <s v="TN"/>
    <s v="Female"/>
    <s v="Female"/>
    <x v="59"/>
    <s v="No"/>
    <s v="No"/>
    <x v="0"/>
    <n v="0"/>
    <x v="0"/>
    <x v="0"/>
    <s v="CREDIT CARD"/>
    <n v="8"/>
    <x v="0"/>
    <n v="8"/>
    <n v="41"/>
    <x v="4"/>
    <x v="13"/>
    <s v="2022-11-25"/>
    <d v="2022-11-25T00:00:00"/>
    <x v="580"/>
    <s v="Medio"/>
    <s v="Medium"/>
    <n v="8.9663103123654082"/>
    <x v="0"/>
    <s v="SMS"/>
    <s v="SMS"/>
    <b v="0"/>
    <s v="No"/>
    <s v="Running"/>
    <x v="0"/>
    <s v="Low"/>
    <n v="0"/>
    <x v="0"/>
    <x v="0"/>
  </r>
  <r>
    <s v="4850-NLHX"/>
    <x v="0"/>
    <n v="19"/>
    <x v="1"/>
    <x v="0"/>
    <n v="0"/>
    <s v="No"/>
    <n v="0"/>
    <s v="WY"/>
    <s v="Female"/>
    <s v="Female"/>
    <x v="32"/>
    <s v="Yes"/>
    <s v="No"/>
    <x v="1"/>
    <n v="2"/>
    <x v="0"/>
    <x v="2"/>
    <s v="CREDIT CARD"/>
    <n v="9"/>
    <x v="0"/>
    <n v="9"/>
    <n v="177"/>
    <x v="0"/>
    <x v="0"/>
    <s v="2022-10-30"/>
    <d v="2022-10-30T00:00:00"/>
    <x v="81"/>
    <s v="Medio"/>
    <s v="Medium"/>
    <n v="9.5318024361286007"/>
    <x v="10"/>
    <s v="Teléfono"/>
    <s v="Phone"/>
    <b v="1"/>
    <s v="Yes"/>
    <s v="Reading"/>
    <x v="0"/>
    <s v="Medium"/>
    <n v="0.36842105263157893"/>
    <x v="0"/>
    <x v="2"/>
  </r>
  <r>
    <s v="4497-LCDD"/>
    <x v="0"/>
    <n v="59"/>
    <x v="1"/>
    <x v="1"/>
    <n v="1"/>
    <s v="Yes"/>
    <n v="0"/>
    <s v="IN"/>
    <s v="Hombre"/>
    <s v="Male"/>
    <x v="21"/>
    <s v="No"/>
    <s v="No"/>
    <x v="1"/>
    <n v="3"/>
    <x v="0"/>
    <x v="2"/>
    <s v="direct debit"/>
    <n v="31"/>
    <x v="1"/>
    <n v="31"/>
    <n v="1805"/>
    <x v="0"/>
    <x v="0"/>
    <s v="2020-06-19"/>
    <d v="2020-06-19T00:00:00"/>
    <x v="579"/>
    <s v="Alto"/>
    <s v="High"/>
    <n v="35.652956705324193"/>
    <x v="0"/>
    <s v="Teléfono"/>
    <s v="Phone"/>
    <b v="1"/>
    <s v="Yes"/>
    <s v="Cooking"/>
    <x v="1"/>
    <s v="Low"/>
    <n v="0"/>
    <x v="0"/>
    <x v="0"/>
  </r>
  <r>
    <s v="6131-MJRE"/>
    <x v="1"/>
    <n v="55"/>
    <x v="2"/>
    <x v="9"/>
    <n v="0"/>
    <s v="No"/>
    <n v="37"/>
    <s v="VT"/>
    <s v="Female"/>
    <s v="Female"/>
    <x v="1"/>
    <s v="No"/>
    <s v="Yes"/>
    <x v="0"/>
    <n v="0"/>
    <x v="1"/>
    <x v="1"/>
    <s v="direct debit"/>
    <n v="59"/>
    <x v="1"/>
    <n v="59"/>
    <n v="3274"/>
    <x v="1"/>
    <x v="10"/>
    <s v="2023-09-28"/>
    <d v="2023-09-28T00:00:00"/>
    <x v="1043"/>
    <s v="Medio"/>
    <s v="Medium"/>
    <n v="57.355308059405068"/>
    <x v="3"/>
    <s v="Teléfono"/>
    <s v="Phone"/>
    <b v="1"/>
    <s v="Yes"/>
    <s v="Running"/>
    <x v="1"/>
    <s v="Medium"/>
    <n v="0.10909090909090909"/>
    <x v="0"/>
    <x v="1"/>
  </r>
  <r>
    <s v="1451-SRGP"/>
    <x v="0"/>
    <n v="62"/>
    <x v="1"/>
    <x v="13"/>
    <n v="1"/>
    <s v="Yes"/>
    <n v="0"/>
    <s v="TX"/>
    <s v="Female"/>
    <s v="Female"/>
    <x v="36"/>
    <s v="No"/>
    <s v="No"/>
    <x v="0"/>
    <n v="0"/>
    <x v="0"/>
    <x v="0"/>
    <s v="direct debit"/>
    <n v="36"/>
    <x v="1"/>
    <n v="36"/>
    <n v="2208"/>
    <x v="0"/>
    <x v="0"/>
    <s v="2020-07-22"/>
    <d v="2020-07-22T00:00:00"/>
    <x v="693"/>
    <s v="Bajo"/>
    <s v="Low"/>
    <n v="33.213046940159558"/>
    <x v="8"/>
    <s v="Email"/>
    <s v="Email"/>
    <b v="0"/>
    <s v="No"/>
    <s v="Cooking"/>
    <x v="1"/>
    <s v="High"/>
    <n v="0.14516129032258066"/>
    <x v="0"/>
    <x v="0"/>
  </r>
  <r>
    <s v="0559-FGIX"/>
    <x v="0"/>
    <n v="7"/>
    <x v="1"/>
    <x v="19"/>
    <n v="1"/>
    <s v="Yes"/>
    <n v="0"/>
    <s v="NJ"/>
    <s v="Hombre"/>
    <s v="Male"/>
    <x v="57"/>
    <s v="Yes"/>
    <s v="No"/>
    <x v="0"/>
    <n v="0"/>
    <x v="1"/>
    <x v="2"/>
    <s v="CREDIT CARD"/>
    <n v="24"/>
    <x v="0"/>
    <n v="24"/>
    <n v="178"/>
    <x v="0"/>
    <x v="0"/>
    <s v="2023/08/05"/>
    <d v="2023-08-05T00:00:00"/>
    <x v="42"/>
    <s v="Bajo"/>
    <s v="Low"/>
    <n v="21.53150124666152"/>
    <x v="10"/>
    <s v="Teléfono"/>
    <s v="Phone"/>
    <b v="0"/>
    <s v="No"/>
    <s v="Reading"/>
    <x v="0"/>
    <s v="Medium"/>
    <n v="1"/>
    <x v="2"/>
    <x v="2"/>
  </r>
  <r>
    <s v="2989-ISRV"/>
    <x v="0"/>
    <n v="3"/>
    <x v="1"/>
    <x v="11"/>
    <n v="0"/>
    <s v="No"/>
    <n v="20"/>
    <s v="HI"/>
    <s v="Female"/>
    <s v="Female"/>
    <x v="46"/>
    <s v="No"/>
    <s v="No"/>
    <x v="1"/>
    <n v="4"/>
    <x v="0"/>
    <x v="0"/>
    <s v="direct debit"/>
    <n v="31"/>
    <x v="1"/>
    <n v="31"/>
    <n v="84"/>
    <x v="0"/>
    <x v="0"/>
    <s v="2021-10-05"/>
    <d v="2021-10-05T00:00:00"/>
    <x v="1363"/>
    <s v="Alto"/>
    <s v="High"/>
    <n v="30.80972543329591"/>
    <x v="9"/>
    <s v="Email"/>
    <s v="Email"/>
    <b v="1"/>
    <s v="Yes"/>
    <s v="Reading"/>
    <x v="1"/>
    <s v="Medium"/>
    <n v="1.6666666666666667"/>
    <x v="0"/>
    <x v="0"/>
  </r>
  <r>
    <s v="8169-PXWT"/>
    <x v="0"/>
    <n v="43"/>
    <x v="1"/>
    <x v="5"/>
    <n v="1"/>
    <s v="Yes"/>
    <n v="0"/>
    <s v="VT"/>
    <s v="Female"/>
    <s v="Female"/>
    <x v="35"/>
    <s v="No"/>
    <s v="Yes"/>
    <x v="0"/>
    <n v="0"/>
    <x v="1"/>
    <x v="2"/>
    <s v="direct debit"/>
    <n v="69"/>
    <x v="1"/>
    <n v="69"/>
    <n v="2969"/>
    <x v="0"/>
    <x v="0"/>
    <s v="2020-11-05"/>
    <d v="2020-11-05T00:00:00"/>
    <x v="1314"/>
    <s v="Medio"/>
    <s v="Medium"/>
    <n v="79.965955189927826"/>
    <x v="8"/>
    <s v="SMS"/>
    <s v="SMS"/>
    <b v="0"/>
    <s v="No"/>
    <s v="Gaming"/>
    <x v="2"/>
    <s v="High"/>
    <n v="0.20930232558139536"/>
    <x v="0"/>
    <x v="1"/>
  </r>
  <r>
    <s v="0544-MLUY"/>
    <x v="0"/>
    <n v="54"/>
    <x v="1"/>
    <x v="18"/>
    <n v="1"/>
    <s v="Yes"/>
    <n v="0"/>
    <s v="WA"/>
    <s v="Female"/>
    <s v="Female"/>
    <x v="8"/>
    <s v="Yes"/>
    <s v="No"/>
    <x v="0"/>
    <n v="0"/>
    <x v="1"/>
    <x v="1"/>
    <s v="CREDIT CARD"/>
    <n v="50"/>
    <x v="0"/>
    <n v="50"/>
    <n v="2746"/>
    <x v="0"/>
    <x v="0"/>
    <s v="2020/07/15"/>
    <d v="2020-07-15T00:00:00"/>
    <x v="1272"/>
    <s v="Alto"/>
    <s v="High"/>
    <n v="50.313861692890377"/>
    <x v="6"/>
    <s v="Email"/>
    <s v="Email"/>
    <b v="1"/>
    <s v="Yes"/>
    <s v="Gaming"/>
    <x v="1"/>
    <s v="High"/>
    <n v="0.14814814814814814"/>
    <x v="0"/>
    <x v="2"/>
  </r>
  <r>
    <s v="8002-AYDG"/>
    <x v="1"/>
    <n v="67"/>
    <x v="4"/>
    <x v="3"/>
    <n v="1"/>
    <s v="Yes"/>
    <n v="0"/>
    <s v="NH"/>
    <s v="Female"/>
    <s v="Female"/>
    <x v="31"/>
    <s v="No"/>
    <s v="No"/>
    <x v="0"/>
    <n v="0"/>
    <x v="0"/>
    <x v="1"/>
    <s v="CREDIT CARD"/>
    <n v="32"/>
    <x v="0"/>
    <n v="32"/>
    <n v="2167"/>
    <x v="4"/>
    <x v="13"/>
    <s v="2022/07/26"/>
    <d v="2022-07-26T00:00:00"/>
    <x v="453"/>
    <s v="Medio"/>
    <s v="Medium"/>
    <n v="31.367219847247199"/>
    <x v="10"/>
    <s v="Teléfono"/>
    <s v="Phone"/>
    <b v="0"/>
    <s v="No"/>
    <s v="Gaming"/>
    <x v="1"/>
    <s v="Medium"/>
    <n v="0.1044776119402985"/>
    <x v="0"/>
    <x v="0"/>
  </r>
  <r>
    <s v="5460-EDDE"/>
    <x v="0"/>
    <n v="44"/>
    <x v="1"/>
    <x v="11"/>
    <n v="1"/>
    <s v="Yes"/>
    <n v="0"/>
    <s v="VT"/>
    <s v="Female"/>
    <s v="Female"/>
    <x v="60"/>
    <s v="No"/>
    <s v="Yes"/>
    <x v="0"/>
    <n v="0"/>
    <x v="0"/>
    <x v="0"/>
    <s v="direct debit"/>
    <n v="51"/>
    <x v="1"/>
    <n v="51"/>
    <n v="2229"/>
    <x v="0"/>
    <x v="0"/>
    <s v="2020/11/02"/>
    <d v="2020-11-02T00:00:00"/>
    <x v="95"/>
    <s v="Medio"/>
    <s v="Medium"/>
    <n v="51.863858840442212"/>
    <x v="5"/>
    <s v="Teléfono"/>
    <s v="Phone"/>
    <b v="0"/>
    <s v="No"/>
    <s v="Gaming"/>
    <x v="1"/>
    <s v="Medium"/>
    <n v="6.8181818181818177E-2"/>
    <x v="0"/>
    <x v="1"/>
  </r>
  <r>
    <s v="3851-APKW"/>
    <x v="0"/>
    <n v="26"/>
    <x v="1"/>
    <x v="15"/>
    <n v="1"/>
    <s v="Yes"/>
    <n v="0"/>
    <s v="MA"/>
    <s v="Female"/>
    <s v="Female"/>
    <x v="40"/>
    <s v="Yes"/>
    <s v="No"/>
    <x v="0"/>
    <n v="0"/>
    <x v="0"/>
    <x v="0"/>
    <s v="CREDIT CARD"/>
    <n v="38"/>
    <x v="0"/>
    <n v="38"/>
    <n v="996"/>
    <x v="0"/>
    <x v="0"/>
    <s v="2022-07-27"/>
    <d v="2022-07-27T00:00:00"/>
    <x v="1412"/>
    <s v="Medio"/>
    <s v="Medium"/>
    <n v="37.709877948241513"/>
    <x v="0"/>
    <s v="Email"/>
    <s v="Email"/>
    <b v="0"/>
    <s v="No"/>
    <s v="Reading"/>
    <x v="1"/>
    <s v="Low"/>
    <n v="0"/>
    <x v="2"/>
    <x v="2"/>
  </r>
  <r>
    <s v="5737-AKXQ"/>
    <x v="1"/>
    <n v="6"/>
    <x v="1"/>
    <x v="12"/>
    <n v="1"/>
    <s v="Yes"/>
    <n v="0"/>
    <s v="MS"/>
    <s v="Female"/>
    <s v="Female"/>
    <x v="3"/>
    <s v="No"/>
    <s v="No"/>
    <x v="0"/>
    <n v="0"/>
    <x v="0"/>
    <x v="0"/>
    <s v="direct debit"/>
    <n v="20"/>
    <x v="1"/>
    <n v="20"/>
    <n v="112"/>
    <x v="1"/>
    <x v="6"/>
    <s v="2023/07/06"/>
    <d v="2023-07-06T00:00:00"/>
    <x v="812"/>
    <s v="Alto"/>
    <s v="High"/>
    <n v="17.795486184166251"/>
    <x v="8"/>
    <s v="Teléfono"/>
    <s v="Phone"/>
    <b v="0"/>
    <s v="No"/>
    <s v="Gaming"/>
    <x v="0"/>
    <s v="High"/>
    <n v="1.5"/>
    <x v="0"/>
    <x v="0"/>
  </r>
  <r>
    <s v="5998-IVQQ"/>
    <x v="0"/>
    <n v="44"/>
    <x v="1"/>
    <x v="0"/>
    <n v="0"/>
    <s v="No"/>
    <n v="0"/>
    <s v="LA"/>
    <s v="Hombre"/>
    <s v="Male"/>
    <x v="45"/>
    <s v="No"/>
    <s v="No"/>
    <x v="0"/>
    <n v="0"/>
    <x v="0"/>
    <x v="2"/>
    <s v="CREDIT CARD"/>
    <n v="10"/>
    <x v="0"/>
    <n v="10"/>
    <n v="458"/>
    <x v="0"/>
    <x v="0"/>
    <s v="2022/05/18"/>
    <d v="2022-05-18T00:00:00"/>
    <x v="307"/>
    <s v="Medio"/>
    <s v="Medium"/>
    <n v="11.2501450375798"/>
    <x v="6"/>
    <s v="SMS"/>
    <s v="SMS"/>
    <b v="0"/>
    <s v="No"/>
    <s v="Reading"/>
    <x v="0"/>
    <s v="High"/>
    <n v="0.18181818181818182"/>
    <x v="0"/>
    <x v="0"/>
  </r>
  <r>
    <s v="4632-PUWD"/>
    <x v="0"/>
    <n v="39"/>
    <x v="1"/>
    <x v="0"/>
    <n v="0"/>
    <s v="No"/>
    <n v="0"/>
    <s v="MO"/>
    <s v="Hombre"/>
    <s v="Male"/>
    <x v="34"/>
    <s v="No"/>
    <s v="Yes"/>
    <x v="1"/>
    <n v="3"/>
    <x v="0"/>
    <x v="2"/>
    <s v="CREDIT CARD"/>
    <n v="7"/>
    <x v="0"/>
    <n v="7"/>
    <n v="270"/>
    <x v="0"/>
    <x v="0"/>
    <s v="2020/05/19"/>
    <d v="2020-05-19T00:00:00"/>
    <x v="302"/>
    <s v="Bajo"/>
    <s v="Low"/>
    <n v="6.4144086475261286"/>
    <x v="1"/>
    <s v="Teléfono"/>
    <s v="Phone"/>
    <b v="0"/>
    <s v="No"/>
    <s v="Reading"/>
    <x v="0"/>
    <s v="High"/>
    <n v="0.25641025641025639"/>
    <x v="0"/>
    <x v="1"/>
  </r>
  <r>
    <s v="3393-WWSI"/>
    <x v="1"/>
    <n v="21"/>
    <x v="1"/>
    <x v="23"/>
    <n v="1"/>
    <s v="Yes"/>
    <n v="0"/>
    <s v="GA"/>
    <s v="Hombre"/>
    <s v="Male"/>
    <x v="61"/>
    <s v="No"/>
    <s v="Yes"/>
    <x v="0"/>
    <n v="0"/>
    <x v="0"/>
    <x v="0"/>
    <s v="direct debit"/>
    <n v="47"/>
    <x v="1"/>
    <n v="47"/>
    <n v="988"/>
    <x v="5"/>
    <x v="4"/>
    <s v="2023-10-20"/>
    <d v="2023-10-20T00:00:00"/>
    <x v="1110"/>
    <s v="Bajo"/>
    <s v="Low"/>
    <n v="47.491547228323867"/>
    <x v="10"/>
    <s v="Email"/>
    <s v="Email"/>
    <b v="1"/>
    <s v="Yes"/>
    <s v="Running"/>
    <x v="1"/>
    <s v="Medium"/>
    <n v="0.33333333333333331"/>
    <x v="0"/>
    <x v="1"/>
  </r>
  <r>
    <s v="3548-OHEG"/>
    <x v="1"/>
    <n v="4"/>
    <x v="1"/>
    <x v="3"/>
    <n v="0"/>
    <s v="No"/>
    <n v="5"/>
    <s v="NY"/>
    <s v="Hombre"/>
    <s v="Male"/>
    <x v="23"/>
    <s v="No"/>
    <s v="No"/>
    <x v="0"/>
    <n v="0"/>
    <x v="0"/>
    <x v="0"/>
    <s v="direct debit"/>
    <n v="44"/>
    <x v="1"/>
    <n v="44"/>
    <n v="169"/>
    <x v="5"/>
    <x v="4"/>
    <s v="2022-03-06"/>
    <d v="2022-03-06T00:00:00"/>
    <x v="772"/>
    <s v="Bajo"/>
    <s v="Low"/>
    <n v="50.429957473538281"/>
    <x v="2"/>
    <s v="Teléfono"/>
    <s v="Phone"/>
    <b v="1"/>
    <s v="Yes"/>
    <s v="Gaming"/>
    <x v="1"/>
    <s v="Medium"/>
    <n v="1"/>
    <x v="0"/>
    <x v="0"/>
  </r>
  <r>
    <s v="7080-JMCD"/>
    <x v="0"/>
    <n v="20"/>
    <x v="1"/>
    <x v="0"/>
    <n v="0"/>
    <s v="No"/>
    <n v="0"/>
    <s v="TX"/>
    <s v="Hombre"/>
    <s v="Male"/>
    <x v="31"/>
    <s v="No"/>
    <s v="No"/>
    <x v="1"/>
    <n v="5"/>
    <x v="0"/>
    <x v="2"/>
    <s v="CREDIT CARD"/>
    <n v="6"/>
    <x v="0"/>
    <n v="6"/>
    <n v="115"/>
    <x v="0"/>
    <x v="0"/>
    <s v="2021/07/17"/>
    <d v="2021-07-17T00:00:00"/>
    <x v="276"/>
    <s v="Medio"/>
    <s v="Medium"/>
    <n v="6.018634413949659"/>
    <x v="9"/>
    <s v="SMS"/>
    <s v="SMS"/>
    <b v="0"/>
    <s v="No"/>
    <s v="Gaming"/>
    <x v="0"/>
    <s v="Medium"/>
    <n v="0.25"/>
    <x v="0"/>
    <x v="0"/>
  </r>
  <r>
    <s v="6749-CQFW"/>
    <x v="1"/>
    <n v="8"/>
    <x v="5"/>
    <x v="13"/>
    <n v="1"/>
    <s v="Yes"/>
    <n v="0"/>
    <s v="IN"/>
    <s v="Hombre"/>
    <s v="Male"/>
    <x v="7"/>
    <s v="No"/>
    <s v="No"/>
    <x v="1"/>
    <n v="5"/>
    <x v="0"/>
    <x v="0"/>
    <s v="direct debit"/>
    <n v="13"/>
    <x v="1"/>
    <n v="13"/>
    <n v="105"/>
    <x v="2"/>
    <x v="2"/>
    <s v="2023/07/14"/>
    <d v="2023-07-14T00:00:00"/>
    <x v="485"/>
    <s v="Medio"/>
    <s v="Medium"/>
    <n v="14.82259844439425"/>
    <x v="4"/>
    <s v="SMS"/>
    <s v="SMS"/>
    <b v="1"/>
    <s v="Yes"/>
    <s v="Cooking"/>
    <x v="0"/>
    <s v="Low"/>
    <n v="0.125"/>
    <x v="0"/>
    <x v="0"/>
  </r>
  <r>
    <s v="7011-JQSS"/>
    <x v="0"/>
    <n v="33"/>
    <x v="1"/>
    <x v="8"/>
    <n v="1"/>
    <s v="Yes"/>
    <n v="0"/>
    <s v="RI"/>
    <s v="Hombre"/>
    <s v="Male"/>
    <x v="22"/>
    <s v="Yes"/>
    <s v="No"/>
    <x v="1"/>
    <n v="4"/>
    <x v="0"/>
    <x v="1"/>
    <s v="direct debit"/>
    <n v="28"/>
    <x v="1"/>
    <n v="28"/>
    <n v="930"/>
    <x v="0"/>
    <x v="0"/>
    <s v="2023-08-26"/>
    <d v="2023-08-26T00:00:00"/>
    <x v="729"/>
    <s v="Bajo"/>
    <s v="Low"/>
    <n v="22.756232079607361"/>
    <x v="6"/>
    <s v="Email"/>
    <s v="Email"/>
    <b v="0"/>
    <s v="No"/>
    <s v="Running"/>
    <x v="0"/>
    <s v="High"/>
    <n v="0.24242424242424243"/>
    <x v="1"/>
    <x v="2"/>
  </r>
  <r>
    <s v="9532-MGCX"/>
    <x v="0"/>
    <n v="36"/>
    <x v="2"/>
    <x v="9"/>
    <n v="1"/>
    <s v="Yes"/>
    <n v="0"/>
    <s v="MI"/>
    <s v="Hombre"/>
    <s v="Male"/>
    <x v="5"/>
    <s v="No"/>
    <s v="No"/>
    <x v="0"/>
    <n v="0"/>
    <x v="0"/>
    <x v="0"/>
    <s v="direct debit"/>
    <n v="47"/>
    <x v="1"/>
    <n v="47"/>
    <n v="1706"/>
    <x v="0"/>
    <x v="0"/>
    <s v="2020/01/15"/>
    <d v="2020-01-15T00:00:00"/>
    <x v="1283"/>
    <s v="Bajo"/>
    <s v="Low"/>
    <n v="42.143622659855289"/>
    <x v="8"/>
    <s v="Teléfono"/>
    <s v="Phone"/>
    <b v="0"/>
    <s v="No"/>
    <s v="Gaming"/>
    <x v="1"/>
    <s v="High"/>
    <n v="0.25"/>
    <x v="0"/>
    <x v="0"/>
  </r>
  <r>
    <s v="1799-DPSK"/>
    <x v="1"/>
    <n v="3"/>
    <x v="2"/>
    <x v="0"/>
    <n v="0"/>
    <s v="No"/>
    <n v="0"/>
    <s v="MI"/>
    <s v="Female"/>
    <s v="Female"/>
    <x v="15"/>
    <s v="No"/>
    <s v="No"/>
    <x v="0"/>
    <n v="0"/>
    <x v="0"/>
    <x v="0"/>
    <s v="direct debit"/>
    <n v="10"/>
    <x v="1"/>
    <n v="10"/>
    <n v="30"/>
    <x v="3"/>
    <x v="7"/>
    <s v="2021-03-19"/>
    <d v="2021-03-19T00:00:00"/>
    <x v="821"/>
    <s v="Bajo"/>
    <s v="Low"/>
    <n v="8.6196159939161365"/>
    <x v="3"/>
    <s v="SMS"/>
    <s v="SMS"/>
    <b v="0"/>
    <s v="No"/>
    <s v="Running"/>
    <x v="0"/>
    <s v="Medium"/>
    <n v="2"/>
    <x v="0"/>
    <x v="0"/>
  </r>
  <r>
    <s v="3148-KXLB"/>
    <x v="0"/>
    <n v="12"/>
    <x v="1"/>
    <x v="9"/>
    <n v="1"/>
    <s v="Yes"/>
    <n v="0"/>
    <s v="FL"/>
    <s v="Female"/>
    <s v="Female"/>
    <x v="17"/>
    <s v="No"/>
    <s v="No"/>
    <x v="0"/>
    <n v="0"/>
    <x v="0"/>
    <x v="0"/>
    <s v="CREDIT CARD"/>
    <n v="24"/>
    <x v="0"/>
    <n v="24"/>
    <n v="286"/>
    <x v="0"/>
    <x v="0"/>
    <s v="2023-07-08"/>
    <d v="2023-07-08T00:00:00"/>
    <x v="928"/>
    <s v="Alto"/>
    <s v="High"/>
    <n v="22.321521525557721"/>
    <x v="8"/>
    <s v="SMS"/>
    <s v="SMS"/>
    <b v="1"/>
    <s v="Yes"/>
    <s v="Reading"/>
    <x v="0"/>
    <s v="High"/>
    <n v="0.75"/>
    <x v="0"/>
    <x v="0"/>
  </r>
  <r>
    <s v="0847-DDSN"/>
    <x v="1"/>
    <n v="4"/>
    <x v="0"/>
    <x v="12"/>
    <n v="1"/>
    <s v="Yes"/>
    <n v="0"/>
    <s v="OR"/>
    <s v="Hombre"/>
    <s v="Male"/>
    <x v="4"/>
    <s v="No"/>
    <s v="No"/>
    <x v="1"/>
    <n v="2"/>
    <x v="0"/>
    <x v="0"/>
    <s v="direct debit"/>
    <n v="25"/>
    <x v="1"/>
    <n v="25"/>
    <n v="112"/>
    <x v="2"/>
    <x v="17"/>
    <s v="2022/06/18"/>
    <d v="2022-06-18T00:00:00"/>
    <x v="206"/>
    <s v="Alto"/>
    <s v="High"/>
    <n v="23.87670915496593"/>
    <x v="0"/>
    <s v="SMS"/>
    <s v="SMS"/>
    <b v="1"/>
    <s v="Yes"/>
    <s v="Gaming"/>
    <x v="0"/>
    <s v="Low"/>
    <n v="0"/>
    <x v="0"/>
    <x v="0"/>
  </r>
  <r>
    <s v="1706-VZOX"/>
    <x v="0"/>
    <n v="14"/>
    <x v="0"/>
    <x v="0"/>
    <n v="0"/>
    <s v="No"/>
    <n v="0"/>
    <s v="DC"/>
    <s v="Female"/>
    <s v="Female"/>
    <x v="24"/>
    <s v="No"/>
    <s v="No"/>
    <x v="1"/>
    <n v="3"/>
    <x v="0"/>
    <x v="1"/>
    <s v="CREDIT CARD"/>
    <n v="9"/>
    <x v="0"/>
    <n v="9"/>
    <n v="122"/>
    <x v="0"/>
    <x v="0"/>
    <s v="2020-06-23"/>
    <d v="2020-06-23T00:00:00"/>
    <x v="870"/>
    <s v="Alto"/>
    <s v="High"/>
    <n v="7.9319937964048988"/>
    <x v="10"/>
    <s v="Email"/>
    <s v="Email"/>
    <b v="1"/>
    <s v="Yes"/>
    <s v="Gaming"/>
    <x v="0"/>
    <s v="Medium"/>
    <n v="0.5"/>
    <x v="0"/>
    <x v="0"/>
  </r>
  <r>
    <s v="6433-MFDI"/>
    <x v="0"/>
    <n v="55"/>
    <x v="0"/>
    <x v="19"/>
    <n v="1"/>
    <s v="Yes"/>
    <n v="0"/>
    <s v="WY"/>
    <s v="Female"/>
    <s v="Female"/>
    <x v="8"/>
    <s v="Yes"/>
    <s v="No"/>
    <x v="0"/>
    <n v="0"/>
    <x v="1"/>
    <x v="2"/>
    <s v="direct debit"/>
    <n v="34"/>
    <x v="1"/>
    <n v="34"/>
    <n v="1869"/>
    <x v="0"/>
    <x v="0"/>
    <s v="2020-04-27"/>
    <d v="2020-04-27T00:00:00"/>
    <x v="250"/>
    <s v="Bajo"/>
    <s v="Low"/>
    <n v="33.198290827775303"/>
    <x v="8"/>
    <s v="Teléfono"/>
    <s v="Phone"/>
    <b v="1"/>
    <s v="Yes"/>
    <s v="Gaming"/>
    <x v="1"/>
    <s v="High"/>
    <n v="0.16363636363636364"/>
    <x v="2"/>
    <x v="2"/>
  </r>
  <r>
    <s v="9415-HNDU"/>
    <x v="0"/>
    <n v="24"/>
    <x v="1"/>
    <x v="14"/>
    <n v="1"/>
    <s v="Yes"/>
    <n v="0"/>
    <s v="MN"/>
    <s v="Female"/>
    <s v="Female"/>
    <x v="57"/>
    <s v="Yes"/>
    <s v="No"/>
    <x v="0"/>
    <n v="0"/>
    <x v="1"/>
    <x v="0"/>
    <s v="CREDIT CARD"/>
    <n v="40"/>
    <x v="0"/>
    <n v="40"/>
    <n v="964"/>
    <x v="0"/>
    <x v="0"/>
    <s v="2020/09/27"/>
    <d v="2020-09-27T00:00:00"/>
    <x v="184"/>
    <s v="Bajo"/>
    <s v="Low"/>
    <n v="46.915221797040573"/>
    <x v="5"/>
    <s v="Teléfono"/>
    <s v="Phone"/>
    <b v="1"/>
    <s v="Yes"/>
    <s v="Cooking"/>
    <x v="1"/>
    <s v="Medium"/>
    <n v="0.125"/>
    <x v="2"/>
    <x v="2"/>
  </r>
  <r>
    <s v="1706-YXKF"/>
    <x v="0"/>
    <n v="40"/>
    <x v="2"/>
    <x v="13"/>
    <n v="1"/>
    <s v="Yes"/>
    <n v="0"/>
    <s v="ND"/>
    <s v="Female"/>
    <s v="Female"/>
    <x v="41"/>
    <s v="No"/>
    <s v="Yes"/>
    <x v="0"/>
    <n v="0"/>
    <x v="1"/>
    <x v="1"/>
    <s v="CREDIT CARD"/>
    <n v="67"/>
    <x v="0"/>
    <n v="67"/>
    <n v="2706"/>
    <x v="0"/>
    <x v="0"/>
    <s v="2023-05-16"/>
    <d v="2023-05-16T00:00:00"/>
    <x v="2"/>
    <s v="Alto"/>
    <s v="High"/>
    <n v="67.131204633055972"/>
    <x v="8"/>
    <s v="Teléfono"/>
    <s v="Phone"/>
    <b v="0"/>
    <s v="No"/>
    <s v="Running"/>
    <x v="2"/>
    <s v="High"/>
    <n v="0.22500000000000001"/>
    <x v="0"/>
    <x v="1"/>
  </r>
  <r>
    <s v="3185-TLJL"/>
    <x v="1"/>
    <n v="32"/>
    <x v="2"/>
    <x v="4"/>
    <n v="1"/>
    <s v="Yes"/>
    <n v="0"/>
    <s v="IL"/>
    <s v="Hombre"/>
    <s v="Male"/>
    <x v="54"/>
    <s v="No"/>
    <s v="Yes"/>
    <x v="0"/>
    <n v="0"/>
    <x v="1"/>
    <x v="0"/>
    <s v="CREDIT CARD"/>
    <n v="29"/>
    <x v="0"/>
    <n v="29"/>
    <n v="925"/>
    <x v="1"/>
    <x v="8"/>
    <s v="2023/07/17"/>
    <d v="2023-07-17T00:00:00"/>
    <x v="1246"/>
    <s v="Medio"/>
    <s v="Medium"/>
    <n v="27.00114661669086"/>
    <x v="1"/>
    <s v="Email"/>
    <s v="Email"/>
    <b v="0"/>
    <s v="No"/>
    <s v="Running"/>
    <x v="0"/>
    <s v="High"/>
    <n v="0.3125"/>
    <x v="0"/>
    <x v="1"/>
  </r>
  <r>
    <s v="2683-PZCB"/>
    <x v="0"/>
    <n v="51"/>
    <x v="2"/>
    <x v="5"/>
    <n v="1"/>
    <s v="Yes"/>
    <n v="0"/>
    <s v="FL"/>
    <s v="Female"/>
    <s v="Female"/>
    <x v="14"/>
    <s v="No"/>
    <s v="No"/>
    <x v="0"/>
    <n v="0"/>
    <x v="1"/>
    <x v="1"/>
    <s v="direct debit"/>
    <n v="29"/>
    <x v="1"/>
    <n v="29"/>
    <n v="1504"/>
    <x v="0"/>
    <x v="0"/>
    <s v="2023-01-05"/>
    <d v="2023-01-05T00:00:00"/>
    <x v="230"/>
    <s v="Medio"/>
    <s v="Medium"/>
    <n v="26.745351157523139"/>
    <x v="5"/>
    <s v="Teléfono"/>
    <s v="Phone"/>
    <b v="1"/>
    <s v="Yes"/>
    <s v="Gaming"/>
    <x v="0"/>
    <s v="Medium"/>
    <n v="5.8823529411764705E-2"/>
    <x v="0"/>
    <x v="0"/>
  </r>
  <r>
    <s v="5062-EXPM"/>
    <x v="1"/>
    <n v="9"/>
    <x v="1"/>
    <x v="6"/>
    <n v="1"/>
    <s v="Yes"/>
    <n v="0"/>
    <s v="SC"/>
    <s v="Hombre"/>
    <s v="Male"/>
    <x v="18"/>
    <s v="No"/>
    <s v="No"/>
    <x v="0"/>
    <n v="0"/>
    <x v="0"/>
    <x v="0"/>
    <s v="direct debit"/>
    <n v="35"/>
    <x v="1"/>
    <n v="35"/>
    <n v="326"/>
    <x v="2"/>
    <x v="15"/>
    <s v="2020-11-25"/>
    <d v="2020-11-25T00:00:00"/>
    <x v="794"/>
    <s v="Medio"/>
    <s v="Medium"/>
    <n v="37.641071749920719"/>
    <x v="5"/>
    <s v="SMS"/>
    <s v="SMS"/>
    <b v="0"/>
    <s v="No"/>
    <s v="Gaming"/>
    <x v="1"/>
    <s v="Medium"/>
    <n v="0.33333333333333331"/>
    <x v="0"/>
    <x v="0"/>
  </r>
  <r>
    <s v="6660-OJEU"/>
    <x v="1"/>
    <n v="1"/>
    <x v="2"/>
    <x v="9"/>
    <n v="1"/>
    <s v="Yes"/>
    <n v="0"/>
    <s v="IL"/>
    <s v="Hombre"/>
    <s v="Male"/>
    <x v="65"/>
    <s v="No"/>
    <s v="Yes"/>
    <x v="0"/>
    <n v="0"/>
    <x v="0"/>
    <x v="0"/>
    <s v="direct debit"/>
    <n v="26"/>
    <x v="1"/>
    <n v="26"/>
    <n v="26"/>
    <x v="1"/>
    <x v="6"/>
    <s v="2020-05-14"/>
    <d v="2020-05-14T00:00:00"/>
    <x v="176"/>
    <s v="Bajo"/>
    <s v="Low"/>
    <n v="27.69815531815361"/>
    <x v="7"/>
    <s v="SMS"/>
    <s v="SMS"/>
    <b v="1"/>
    <s v="Yes"/>
    <s v="Cooking"/>
    <x v="0"/>
    <s v="Low"/>
    <n v="2"/>
    <x v="0"/>
    <x v="1"/>
  </r>
  <r>
    <s v="7426-SLFM"/>
    <x v="0"/>
    <n v="61"/>
    <x v="1"/>
    <x v="3"/>
    <n v="1"/>
    <s v="Yes"/>
    <n v="0"/>
    <s v="VT"/>
    <s v="Hombre"/>
    <s v="Male"/>
    <x v="13"/>
    <s v="No"/>
    <s v="No"/>
    <x v="0"/>
    <n v="0"/>
    <x v="0"/>
    <x v="2"/>
    <s v="CREDIT CARD"/>
    <n v="21"/>
    <x v="0"/>
    <n v="21"/>
    <n v="1249"/>
    <x v="0"/>
    <x v="0"/>
    <s v="2020/04/24"/>
    <d v="2020-04-24T00:00:00"/>
    <x v="47"/>
    <s v="Medio"/>
    <s v="Medium"/>
    <n v="22.518144211163779"/>
    <x v="6"/>
    <s v="SMS"/>
    <s v="SMS"/>
    <b v="0"/>
    <s v="No"/>
    <s v="Gaming"/>
    <x v="0"/>
    <s v="High"/>
    <n v="0.13114754098360656"/>
    <x v="0"/>
    <x v="0"/>
  </r>
  <r>
    <s v="1423-TRNH"/>
    <x v="0"/>
    <n v="69"/>
    <x v="1"/>
    <x v="27"/>
    <n v="1"/>
    <s v="Yes"/>
    <n v="0"/>
    <s v="AK"/>
    <s v="Hombre"/>
    <s v="Male"/>
    <x v="8"/>
    <s v="Yes"/>
    <s v="No"/>
    <x v="0"/>
    <n v="0"/>
    <x v="0"/>
    <x v="2"/>
    <s v="direct debit"/>
    <n v="23"/>
    <x v="1"/>
    <n v="23"/>
    <n v="1626"/>
    <x v="0"/>
    <x v="0"/>
    <s v="2023-09-26"/>
    <d v="2023-09-26T00:00:00"/>
    <x v="1211"/>
    <s v="Bajo"/>
    <s v="Low"/>
    <n v="21.88834690020688"/>
    <x v="3"/>
    <s v="SMS"/>
    <s v="SMS"/>
    <b v="0"/>
    <s v="No"/>
    <s v="Cooking"/>
    <x v="0"/>
    <s v="Medium"/>
    <n v="8.6956521739130432E-2"/>
    <x v="1"/>
    <x v="2"/>
  </r>
  <r>
    <s v="6990-OBOA"/>
    <x v="0"/>
    <n v="66"/>
    <x v="1"/>
    <x v="13"/>
    <n v="1"/>
    <s v="Yes"/>
    <n v="0"/>
    <s v="TN"/>
    <s v="Female"/>
    <s v="Female"/>
    <x v="7"/>
    <s v="No"/>
    <s v="No"/>
    <x v="0"/>
    <n v="0"/>
    <x v="1"/>
    <x v="2"/>
    <s v="CREDIT CARD"/>
    <n v="57"/>
    <x v="0"/>
    <n v="57"/>
    <n v="3773"/>
    <x v="0"/>
    <x v="0"/>
    <s v="2023/01/22"/>
    <d v="2023-01-22T00:00:00"/>
    <x v="419"/>
    <s v="Alto"/>
    <s v="High"/>
    <n v="57.809676509311572"/>
    <x v="1"/>
    <s v="Teléfono"/>
    <s v="Phone"/>
    <b v="0"/>
    <s v="No"/>
    <s v="Gaming"/>
    <x v="1"/>
    <s v="High"/>
    <n v="0.15151515151515152"/>
    <x v="0"/>
    <x v="0"/>
  </r>
  <r>
    <s v="9125-FBTQ"/>
    <x v="0"/>
    <n v="1"/>
    <x v="2"/>
    <x v="13"/>
    <n v="1"/>
    <s v="Yes"/>
    <n v="0"/>
    <s v="NC"/>
    <s v="Hombre"/>
    <s v="Male"/>
    <x v="10"/>
    <s v="No"/>
    <s v="No"/>
    <x v="0"/>
    <n v="0"/>
    <x v="0"/>
    <x v="0"/>
    <s v="direct debit"/>
    <n v="26"/>
    <x v="1"/>
    <n v="26"/>
    <n v="26"/>
    <x v="0"/>
    <x v="0"/>
    <s v="2023-06-17"/>
    <d v="2023-06-17T00:00:00"/>
    <x v="929"/>
    <s v="Alto"/>
    <s v="High"/>
    <n v="21.52616118055035"/>
    <x v="3"/>
    <s v="Email"/>
    <s v="Email"/>
    <b v="1"/>
    <s v="Yes"/>
    <s v="Running"/>
    <x v="0"/>
    <s v="Medium"/>
    <n v="6"/>
    <x v="0"/>
    <x v="0"/>
  </r>
  <r>
    <s v="0318-NISS"/>
    <x v="1"/>
    <n v="57"/>
    <x v="5"/>
    <x v="19"/>
    <n v="0"/>
    <s v="No"/>
    <n v="70"/>
    <s v="ND"/>
    <s v="Female"/>
    <s v="Female"/>
    <x v="29"/>
    <s v="No"/>
    <s v="Yes"/>
    <x v="0"/>
    <n v="0"/>
    <x v="1"/>
    <x v="0"/>
    <s v="direct debit"/>
    <n v="62"/>
    <x v="1"/>
    <n v="62"/>
    <n v="3528"/>
    <x v="3"/>
    <x v="7"/>
    <s v="2021-07-24"/>
    <d v="2021-07-24T00:00:00"/>
    <x v="1077"/>
    <s v="Bajo"/>
    <s v="Low"/>
    <n v="66.074153146897501"/>
    <x v="3"/>
    <s v="Teléfono"/>
    <s v="Phone"/>
    <b v="0"/>
    <s v="No"/>
    <s v="Running"/>
    <x v="2"/>
    <s v="Medium"/>
    <n v="0.10526315789473684"/>
    <x v="2"/>
    <x v="1"/>
  </r>
  <r>
    <s v="0201-HCPH"/>
    <x v="0"/>
    <n v="15"/>
    <x v="1"/>
    <x v="12"/>
    <n v="1"/>
    <s v="Yes"/>
    <n v="0"/>
    <s v="WA"/>
    <s v="Hombre"/>
    <s v="Male"/>
    <x v="50"/>
    <s v="Yes"/>
    <s v="No"/>
    <x v="1"/>
    <n v="5"/>
    <x v="0"/>
    <x v="0"/>
    <s v="CREDIT CARD"/>
    <n v="18"/>
    <x v="0"/>
    <n v="18"/>
    <n v="269"/>
    <x v="0"/>
    <x v="0"/>
    <s v="2022/07/05"/>
    <d v="2022-07-05T00:00:00"/>
    <x v="189"/>
    <s v="Alto"/>
    <s v="High"/>
    <n v="16.89566566434527"/>
    <x v="8"/>
    <s v="SMS"/>
    <s v="SMS"/>
    <b v="0"/>
    <s v="No"/>
    <s v="Reading"/>
    <x v="0"/>
    <s v="High"/>
    <n v="0.6"/>
    <x v="0"/>
    <x v="2"/>
  </r>
  <r>
    <s v="0223-FVOH"/>
    <x v="1"/>
    <n v="33"/>
    <x v="1"/>
    <x v="12"/>
    <n v="1"/>
    <s v="Yes"/>
    <n v="0"/>
    <s v="ND"/>
    <s v="Female"/>
    <s v="Female"/>
    <x v="23"/>
    <s v="No"/>
    <s v="No"/>
    <x v="0"/>
    <n v="0"/>
    <x v="1"/>
    <x v="1"/>
    <s v="direct debit"/>
    <n v="48"/>
    <x v="1"/>
    <n v="48"/>
    <n v="1613"/>
    <x v="3"/>
    <x v="7"/>
    <s v="2022-02-01"/>
    <d v="2022-02-01T00:00:00"/>
    <x v="196"/>
    <s v="Bajo"/>
    <s v="Low"/>
    <n v="50.107959752494743"/>
    <x v="9"/>
    <s v="Email"/>
    <s v="Email"/>
    <b v="1"/>
    <s v="Yes"/>
    <s v="Cooking"/>
    <x v="1"/>
    <s v="Medium"/>
    <n v="0.15151515151515152"/>
    <x v="0"/>
    <x v="0"/>
  </r>
  <r>
    <s v="1505-RGNO"/>
    <x v="1"/>
    <n v="3"/>
    <x v="4"/>
    <x v="3"/>
    <n v="1"/>
    <s v="Yes"/>
    <n v="0"/>
    <s v="NV"/>
    <s v="Female"/>
    <s v="Female"/>
    <x v="44"/>
    <s v="No"/>
    <s v="Yes"/>
    <x v="0"/>
    <n v="0"/>
    <x v="0"/>
    <x v="0"/>
    <s v="direct debit"/>
    <n v="52"/>
    <x v="1"/>
    <n v="52"/>
    <n v="134"/>
    <x v="2"/>
    <x v="5"/>
    <s v="2021/07/11"/>
    <d v="2021-07-11T00:00:00"/>
    <x v="1246"/>
    <s v="Bajo"/>
    <s v="Low"/>
    <n v="52.139712318341097"/>
    <x v="2"/>
    <s v="Teléfono"/>
    <s v="Phone"/>
    <b v="1"/>
    <s v="Yes"/>
    <s v="Gaming"/>
    <x v="1"/>
    <s v="Medium"/>
    <n v="1.3333333333333333"/>
    <x v="0"/>
    <x v="1"/>
  </r>
  <r>
    <s v="1178-QNMT"/>
    <x v="0"/>
    <n v="4"/>
    <x v="1"/>
    <x v="0"/>
    <n v="0"/>
    <s v="No"/>
    <n v="0"/>
    <s v="MN"/>
    <s v="Hombre"/>
    <s v="Male"/>
    <x v="3"/>
    <s v="No"/>
    <s v="No"/>
    <x v="1"/>
    <n v="4"/>
    <x v="0"/>
    <x v="2"/>
    <s v="CREDIT CARD"/>
    <n v="6"/>
    <x v="0"/>
    <n v="6"/>
    <n v="22"/>
    <x v="0"/>
    <x v="0"/>
    <s v="2022/03/31"/>
    <d v="2022-03-31T00:00:00"/>
    <x v="243"/>
    <s v="Medio"/>
    <s v="Medium"/>
    <n v="5.8566957392799903"/>
    <x v="0"/>
    <s v="SMS"/>
    <s v="SMS"/>
    <b v="1"/>
    <s v="Yes"/>
    <s v="Cooking"/>
    <x v="0"/>
    <s v="Low"/>
    <n v="0"/>
    <x v="0"/>
    <x v="0"/>
  </r>
  <r>
    <s v="9614-KSUD"/>
    <x v="0"/>
    <n v="65"/>
    <x v="1"/>
    <x v="13"/>
    <n v="1"/>
    <s v="Yes"/>
    <n v="0"/>
    <s v="KS"/>
    <s v="Female"/>
    <s v="Female"/>
    <x v="12"/>
    <s v="No"/>
    <s v="No"/>
    <x v="1"/>
    <n v="2"/>
    <x v="0"/>
    <x v="2"/>
    <s v="CREDIT CARD"/>
    <n v="21"/>
    <x v="0"/>
    <n v="21"/>
    <n v="1353"/>
    <x v="0"/>
    <x v="0"/>
    <s v="2020-04-27"/>
    <d v="2020-04-27T00:00:00"/>
    <x v="1213"/>
    <s v="Medio"/>
    <s v="Medium"/>
    <n v="18.772067782894819"/>
    <x v="1"/>
    <s v="SMS"/>
    <s v="SMS"/>
    <b v="1"/>
    <s v="Yes"/>
    <s v="Reading"/>
    <x v="0"/>
    <s v="High"/>
    <n v="0.15384615384615385"/>
    <x v="0"/>
    <x v="0"/>
  </r>
  <r>
    <s v="3062-LMKL"/>
    <x v="1"/>
    <n v="11"/>
    <x v="2"/>
    <x v="9"/>
    <n v="1"/>
    <s v="Yes"/>
    <n v="0"/>
    <s v="ND"/>
    <s v="Female"/>
    <s v="Female"/>
    <x v="13"/>
    <s v="No"/>
    <s v="No"/>
    <x v="0"/>
    <n v="0"/>
    <x v="0"/>
    <x v="0"/>
    <s v="direct debit"/>
    <n v="38"/>
    <x v="1"/>
    <n v="38"/>
    <n v="427"/>
    <x v="1"/>
    <x v="6"/>
    <s v="2020/07/28"/>
    <d v="2020-07-28T00:00:00"/>
    <x v="145"/>
    <s v="Medio"/>
    <s v="Medium"/>
    <n v="36.476006011760852"/>
    <x v="8"/>
    <s v="SMS"/>
    <s v="SMS"/>
    <b v="1"/>
    <s v="Yes"/>
    <s v="Cooking"/>
    <x v="1"/>
    <s v="High"/>
    <n v="0.81818181818181823"/>
    <x v="0"/>
    <x v="0"/>
  </r>
  <r>
    <s v="1209-XNJA"/>
    <x v="0"/>
    <n v="16"/>
    <x v="1"/>
    <x v="5"/>
    <n v="1"/>
    <s v="Yes"/>
    <n v="0"/>
    <s v="TX"/>
    <s v="Female"/>
    <s v="Female"/>
    <x v="23"/>
    <s v="No"/>
    <s v="No"/>
    <x v="0"/>
    <n v="0"/>
    <x v="1"/>
    <x v="0"/>
    <s v="CREDIT CARD"/>
    <n v="35"/>
    <x v="0"/>
    <n v="35"/>
    <n v="562"/>
    <x v="0"/>
    <x v="0"/>
    <s v="2021/12/11"/>
    <d v="2021-12-11T00:00:00"/>
    <x v="655"/>
    <s v="Medio"/>
    <s v="Medium"/>
    <n v="39.939678912791891"/>
    <x v="9"/>
    <s v="SMS"/>
    <s v="SMS"/>
    <b v="0"/>
    <s v="No"/>
    <s v="Reading"/>
    <x v="1"/>
    <s v="Medium"/>
    <n v="0.3125"/>
    <x v="0"/>
    <x v="0"/>
  </r>
  <r>
    <s v="4324-QAMD"/>
    <x v="0"/>
    <n v="40"/>
    <x v="1"/>
    <x v="25"/>
    <n v="1"/>
    <s v="Yes"/>
    <n v="0"/>
    <s v="TX"/>
    <s v="Female"/>
    <s v="Female"/>
    <x v="32"/>
    <s v="Yes"/>
    <s v="No"/>
    <x v="0"/>
    <n v="0"/>
    <x v="1"/>
    <x v="0"/>
    <s v="direct debit"/>
    <n v="61"/>
    <x v="1"/>
    <n v="61"/>
    <n v="2452"/>
    <x v="0"/>
    <x v="0"/>
    <s v="2023-10-24"/>
    <d v="2023-10-24T00:00:00"/>
    <x v="26"/>
    <s v="Bajo"/>
    <s v="Low"/>
    <n v="71.007897821450896"/>
    <x v="9"/>
    <s v="Teléfono"/>
    <s v="Phone"/>
    <b v="1"/>
    <s v="Yes"/>
    <s v="Reading"/>
    <x v="2"/>
    <s v="Medium"/>
    <n v="0.125"/>
    <x v="2"/>
    <x v="2"/>
  </r>
  <r>
    <s v="1129-KZFF"/>
    <x v="1"/>
    <n v="1"/>
    <x v="0"/>
    <x v="11"/>
    <n v="1"/>
    <s v="Yes"/>
    <n v="0"/>
    <s v="VA"/>
    <s v="Hombre"/>
    <s v="Male"/>
    <x v="40"/>
    <s v="Yes"/>
    <s v="No"/>
    <x v="0"/>
    <n v="0"/>
    <x v="0"/>
    <x v="0"/>
    <s v="PAPER CHECK"/>
    <n v="26"/>
    <x v="3"/>
    <n v="26"/>
    <n v="26"/>
    <x v="5"/>
    <x v="4"/>
    <s v="2022/02/06"/>
    <d v="2022-02-06T00:00:00"/>
    <x v="201"/>
    <s v="Medio"/>
    <s v="Medium"/>
    <n v="29.0476235743138"/>
    <x v="0"/>
    <s v="Email"/>
    <s v="Email"/>
    <b v="1"/>
    <s v="Yes"/>
    <s v="Running"/>
    <x v="0"/>
    <s v="Low"/>
    <n v="0"/>
    <x v="0"/>
    <x v="2"/>
  </r>
  <r>
    <s v="1645-DXMN"/>
    <x v="0"/>
    <n v="4"/>
    <x v="2"/>
    <x v="21"/>
    <n v="1"/>
    <s v="Yes"/>
    <n v="0"/>
    <s v="MI"/>
    <s v="Hombre"/>
    <s v="Male"/>
    <x v="33"/>
    <s v="Yes"/>
    <s v="No"/>
    <x v="0"/>
    <n v="0"/>
    <x v="0"/>
    <x v="0"/>
    <s v="CREDIT CARD"/>
    <n v="45"/>
    <x v="0"/>
    <n v="45"/>
    <n v="170"/>
    <x v="0"/>
    <x v="0"/>
    <s v="2020/08/07"/>
    <d v="2020-08-07T00:00:00"/>
    <x v="842"/>
    <s v="Medio"/>
    <s v="Medium"/>
    <n v="42.028159110177903"/>
    <x v="4"/>
    <s v="Email"/>
    <s v="Email"/>
    <b v="1"/>
    <s v="Yes"/>
    <s v="Running"/>
    <x v="1"/>
    <s v="Low"/>
    <n v="0.25"/>
    <x v="2"/>
    <x v="2"/>
  </r>
  <r>
    <s v="6366-ZWTM"/>
    <x v="0"/>
    <n v="23"/>
    <x v="1"/>
    <x v="12"/>
    <n v="1"/>
    <s v="Yes"/>
    <n v="0"/>
    <s v="CT"/>
    <s v="Hombre"/>
    <s v="Male"/>
    <x v="1"/>
    <s v="No"/>
    <s v="Yes"/>
    <x v="1"/>
    <n v="2"/>
    <x v="0"/>
    <x v="2"/>
    <s v="direct debit"/>
    <n v="26"/>
    <x v="1"/>
    <n v="26"/>
    <n v="606"/>
    <x v="0"/>
    <x v="0"/>
    <s v="2022-04-30"/>
    <d v="2022-04-30T00:00:00"/>
    <x v="676"/>
    <s v="Bajo"/>
    <s v="Low"/>
    <n v="21.172341429521111"/>
    <x v="7"/>
    <s v="Email"/>
    <s v="Email"/>
    <b v="0"/>
    <s v="No"/>
    <s v="Cooking"/>
    <x v="0"/>
    <s v="Low"/>
    <n v="8.6956521739130432E-2"/>
    <x v="0"/>
    <x v="1"/>
  </r>
  <r>
    <s v="4319-BWGF"/>
    <x v="0"/>
    <n v="67"/>
    <x v="0"/>
    <x v="0"/>
    <n v="0"/>
    <s v="No"/>
    <n v="0"/>
    <s v="WV"/>
    <s v="Female"/>
    <s v="Female"/>
    <x v="17"/>
    <s v="No"/>
    <s v="No"/>
    <x v="0"/>
    <n v="0"/>
    <x v="0"/>
    <x v="2"/>
    <s v="CREDIT CARD"/>
    <n v="8"/>
    <x v="0"/>
    <n v="8"/>
    <n v="547"/>
    <x v="0"/>
    <x v="0"/>
    <s v="2022-09-18"/>
    <d v="2022-09-18T00:00:00"/>
    <x v="921"/>
    <s v="Bajo"/>
    <s v="Low"/>
    <n v="6.6378611606256754"/>
    <x v="1"/>
    <s v="SMS"/>
    <s v="SMS"/>
    <b v="1"/>
    <s v="Yes"/>
    <s v="Reading"/>
    <x v="0"/>
    <s v="High"/>
    <n v="0.14925373134328357"/>
    <x v="0"/>
    <x v="0"/>
  </r>
  <r>
    <s v="5469-QTTA"/>
    <x v="1"/>
    <n v="2"/>
    <x v="2"/>
    <x v="2"/>
    <n v="1"/>
    <s v="Yes"/>
    <n v="0"/>
    <s v="MO"/>
    <s v="Female"/>
    <s v="Female"/>
    <x v="44"/>
    <s v="No"/>
    <s v="Yes"/>
    <x v="0"/>
    <n v="0"/>
    <x v="0"/>
    <x v="0"/>
    <s v="CREDIT CARD"/>
    <n v="26"/>
    <x v="0"/>
    <n v="26"/>
    <n v="60"/>
    <x v="1"/>
    <x v="6"/>
    <s v="2022/07/23"/>
    <d v="2022-07-23T00:00:00"/>
    <x v="359"/>
    <s v="Alto"/>
    <s v="High"/>
    <n v="23.455938736184031"/>
    <x v="9"/>
    <s v="SMS"/>
    <s v="SMS"/>
    <b v="0"/>
    <s v="No"/>
    <s v="Cooking"/>
    <x v="0"/>
    <s v="Medium"/>
    <n v="2.5"/>
    <x v="0"/>
    <x v="1"/>
  </r>
  <r>
    <s v="8707-WRHL"/>
    <x v="0"/>
    <n v="70"/>
    <x v="1"/>
    <x v="19"/>
    <n v="1"/>
    <s v="Yes"/>
    <n v="0"/>
    <s v="ME"/>
    <s v="Hombre"/>
    <s v="Male"/>
    <x v="62"/>
    <s v="Yes"/>
    <s v="No"/>
    <x v="0"/>
    <n v="0"/>
    <x v="1"/>
    <x v="2"/>
    <s v="CREDIT CARD"/>
    <n v="45"/>
    <x v="0"/>
    <n v="45"/>
    <n v="3158"/>
    <x v="0"/>
    <x v="0"/>
    <s v="2021/02/05"/>
    <d v="2021-02-05T00:00:00"/>
    <x v="1242"/>
    <s v="Alto"/>
    <s v="High"/>
    <n v="37.735627101081278"/>
    <x v="0"/>
    <s v="Teléfono"/>
    <s v="Phone"/>
    <b v="1"/>
    <s v="Yes"/>
    <s v="Running"/>
    <x v="1"/>
    <s v="Low"/>
    <n v="0"/>
    <x v="2"/>
    <x v="2"/>
  </r>
  <r>
    <s v="7901-TJOP"/>
    <x v="0"/>
    <n v="70"/>
    <x v="1"/>
    <x v="23"/>
    <n v="1"/>
    <s v="Yes"/>
    <n v="0"/>
    <s v="PA"/>
    <s v="Female"/>
    <s v="Female"/>
    <x v="47"/>
    <s v="Yes"/>
    <s v="No"/>
    <x v="0"/>
    <n v="0"/>
    <x v="0"/>
    <x v="2"/>
    <s v="direct debit"/>
    <n v="54"/>
    <x v="1"/>
    <n v="54"/>
    <n v="3762"/>
    <x v="0"/>
    <x v="0"/>
    <s v="2020-12-29"/>
    <d v="2020-12-29T00:00:00"/>
    <x v="1304"/>
    <s v="Medio"/>
    <s v="Medium"/>
    <n v="46.42786275779185"/>
    <x v="7"/>
    <s v="SMS"/>
    <s v="SMS"/>
    <b v="0"/>
    <s v="No"/>
    <s v="Gaming"/>
    <x v="1"/>
    <s v="Low"/>
    <n v="2.8571428571428571E-2"/>
    <x v="0"/>
    <x v="2"/>
  </r>
  <r>
    <s v="5688-NXDU"/>
    <x v="1"/>
    <n v="49"/>
    <x v="0"/>
    <x v="7"/>
    <n v="1"/>
    <s v="Yes"/>
    <n v="0"/>
    <s v="AR"/>
    <s v="Hombre"/>
    <s v="Male"/>
    <x v="29"/>
    <s v="No"/>
    <s v="Yes"/>
    <x v="0"/>
    <n v="0"/>
    <x v="1"/>
    <x v="0"/>
    <s v="direct debit"/>
    <n v="56"/>
    <x v="1"/>
    <n v="56"/>
    <n v="2730"/>
    <x v="3"/>
    <x v="7"/>
    <s v="2022/04/11"/>
    <d v="2022-04-11T00:00:00"/>
    <x v="1225"/>
    <s v="Bajo"/>
    <s v="Low"/>
    <n v="60.141270744585547"/>
    <x v="0"/>
    <s v="Email"/>
    <s v="Email"/>
    <b v="0"/>
    <s v="No"/>
    <s v="Gaming"/>
    <x v="2"/>
    <s v="Low"/>
    <n v="0"/>
    <x v="0"/>
    <x v="1"/>
  </r>
  <r>
    <s v="6754-LGJJ"/>
    <x v="0"/>
    <n v="65"/>
    <x v="1"/>
    <x v="29"/>
    <n v="1"/>
    <s v="Yes"/>
    <n v="0"/>
    <s v="OK"/>
    <s v="Female"/>
    <s v="Female"/>
    <x v="23"/>
    <s v="No"/>
    <s v="No"/>
    <x v="1"/>
    <n v="2"/>
    <x v="1"/>
    <x v="1"/>
    <s v="direct debit"/>
    <n v="45"/>
    <x v="1"/>
    <n v="45"/>
    <n v="2963"/>
    <x v="0"/>
    <x v="0"/>
    <s v="2020/11/25"/>
    <d v="2020-11-25T00:00:00"/>
    <x v="1358"/>
    <s v="Bajo"/>
    <s v="Low"/>
    <n v="53.095465296610897"/>
    <x v="8"/>
    <s v="SMS"/>
    <s v="SMS"/>
    <b v="1"/>
    <s v="Yes"/>
    <s v="Reading"/>
    <x v="1"/>
    <s v="High"/>
    <n v="0.13846153846153847"/>
    <x v="2"/>
    <x v="0"/>
  </r>
  <r>
    <s v="5341-UWGY"/>
    <x v="0"/>
    <n v="69"/>
    <x v="1"/>
    <x v="0"/>
    <n v="0"/>
    <s v="No"/>
    <n v="0"/>
    <s v="DE"/>
    <s v="Hombre"/>
    <s v="Male"/>
    <x v="4"/>
    <s v="No"/>
    <s v="No"/>
    <x v="0"/>
    <n v="0"/>
    <x v="0"/>
    <x v="2"/>
    <s v="CREDIT CARD"/>
    <n v="10"/>
    <x v="0"/>
    <n v="10"/>
    <n v="695"/>
    <x v="0"/>
    <x v="0"/>
    <s v="2022/02/08"/>
    <d v="2022-02-08T00:00:00"/>
    <x v="1159"/>
    <s v="Medio"/>
    <s v="Medium"/>
    <n v="11.042037095912621"/>
    <x v="1"/>
    <s v="SMS"/>
    <s v="SMS"/>
    <b v="0"/>
    <s v="No"/>
    <s v="Running"/>
    <x v="0"/>
    <s v="High"/>
    <n v="0.14492753623188406"/>
    <x v="0"/>
    <x v="0"/>
  </r>
  <r>
    <s v="4278-EQVK"/>
    <x v="0"/>
    <n v="31"/>
    <x v="2"/>
    <x v="7"/>
    <n v="1"/>
    <s v="Yes"/>
    <n v="0"/>
    <s v="MT"/>
    <s v="Hombre"/>
    <s v="Male"/>
    <x v="24"/>
    <s v="No"/>
    <s v="No"/>
    <x v="1"/>
    <n v="4"/>
    <x v="1"/>
    <x v="1"/>
    <s v="direct debit"/>
    <n v="25"/>
    <x v="1"/>
    <n v="25"/>
    <n v="774"/>
    <x v="0"/>
    <x v="0"/>
    <s v="2020/06/15"/>
    <d v="2020-06-15T00:00:00"/>
    <x v="724"/>
    <s v="Alto"/>
    <s v="High"/>
    <n v="22.725175839963029"/>
    <x v="7"/>
    <s v="Teléfono"/>
    <s v="Phone"/>
    <b v="1"/>
    <s v="Yes"/>
    <s v="Cooking"/>
    <x v="0"/>
    <s v="Low"/>
    <n v="6.4516129032258063E-2"/>
    <x v="0"/>
    <x v="0"/>
  </r>
  <r>
    <s v="8648-LTTP"/>
    <x v="0"/>
    <n v="53"/>
    <x v="0"/>
    <x v="5"/>
    <n v="1"/>
    <s v="Yes"/>
    <n v="0"/>
    <s v="AL"/>
    <s v="Female"/>
    <s v="Female"/>
    <x v="13"/>
    <s v="No"/>
    <s v="No"/>
    <x v="0"/>
    <n v="0"/>
    <x v="1"/>
    <x v="1"/>
    <s v="direct debit"/>
    <n v="63"/>
    <x v="1"/>
    <n v="63"/>
    <n v="3356"/>
    <x v="0"/>
    <x v="0"/>
    <s v="2023/03/24"/>
    <d v="2023-03-24T00:00:00"/>
    <x v="462"/>
    <s v="Alto"/>
    <s v="High"/>
    <n v="55.5723191717886"/>
    <x v="7"/>
    <s v="Teléfono"/>
    <s v="Phone"/>
    <b v="0"/>
    <s v="No"/>
    <s v="Running"/>
    <x v="1"/>
    <s v="Low"/>
    <n v="3.7735849056603772E-2"/>
    <x v="0"/>
    <x v="0"/>
  </r>
  <r>
    <s v="3874-WIUP"/>
    <x v="1"/>
    <n v="1"/>
    <x v="5"/>
    <x v="13"/>
    <n v="0"/>
    <s v="No"/>
    <n v="33"/>
    <s v="IL"/>
    <s v="Hombre"/>
    <s v="Male"/>
    <x v="35"/>
    <s v="No"/>
    <s v="Yes"/>
    <x v="0"/>
    <n v="0"/>
    <x v="0"/>
    <x v="0"/>
    <s v="direct debit"/>
    <n v="40"/>
    <x v="1"/>
    <n v="40"/>
    <n v="40"/>
    <x v="4"/>
    <x v="3"/>
    <s v="2021-01-20"/>
    <d v="2021-01-20T00:00:00"/>
    <x v="623"/>
    <s v="Alto"/>
    <s v="High"/>
    <n v="47.520326001685632"/>
    <x v="5"/>
    <s v="SMS"/>
    <s v="SMS"/>
    <b v="0"/>
    <s v="No"/>
    <s v="Running"/>
    <x v="1"/>
    <s v="Medium"/>
    <n v="3"/>
    <x v="0"/>
    <x v="1"/>
  </r>
  <r>
    <s v="5748-FJDO"/>
    <x v="0"/>
    <n v="34"/>
    <x v="1"/>
    <x v="9"/>
    <n v="1"/>
    <s v="Yes"/>
    <n v="0"/>
    <s v="AZ"/>
    <s v="Hombre"/>
    <s v="Male"/>
    <x v="27"/>
    <s v="No"/>
    <s v="Yes"/>
    <x v="0"/>
    <n v="0"/>
    <x v="0"/>
    <x v="2"/>
    <s v="CREDIT CARD"/>
    <n v="35"/>
    <x v="0"/>
    <n v="35"/>
    <n v="1178"/>
    <x v="0"/>
    <x v="0"/>
    <s v="2023/04/05"/>
    <d v="2023-04-05T00:00:00"/>
    <x v="1246"/>
    <s v="Medio"/>
    <s v="Medium"/>
    <n v="33.698444574186951"/>
    <x v="10"/>
    <s v="Teléfono"/>
    <s v="Phone"/>
    <b v="1"/>
    <s v="Yes"/>
    <s v="Running"/>
    <x v="1"/>
    <s v="Medium"/>
    <n v="0.20588235294117646"/>
    <x v="0"/>
    <x v="1"/>
  </r>
  <r>
    <s v="5263-NMZY"/>
    <x v="0"/>
    <n v="52"/>
    <x v="0"/>
    <x v="1"/>
    <n v="1"/>
    <s v="Yes"/>
    <n v="0"/>
    <s v="ND"/>
    <s v="Female"/>
    <s v="Female"/>
    <x v="65"/>
    <s v="No"/>
    <s v="Yes"/>
    <x v="0"/>
    <n v="0"/>
    <x v="0"/>
    <x v="1"/>
    <s v="CREDIT CARD"/>
    <n v="38"/>
    <x v="0"/>
    <n v="38"/>
    <n v="1971"/>
    <x v="0"/>
    <x v="0"/>
    <s v="2022-01-19"/>
    <d v="2022-01-19T00:00:00"/>
    <x v="500"/>
    <s v="Bajo"/>
    <s v="Low"/>
    <n v="33.894021596293399"/>
    <x v="9"/>
    <s v="SMS"/>
    <s v="SMS"/>
    <b v="1"/>
    <s v="Yes"/>
    <s v="Reading"/>
    <x v="1"/>
    <s v="Medium"/>
    <n v="9.6153846153846159E-2"/>
    <x v="0"/>
    <x v="1"/>
  </r>
  <r>
    <s v="5992-GOSD"/>
    <x v="0"/>
    <n v="1"/>
    <x v="1"/>
    <x v="0"/>
    <n v="0"/>
    <s v="No"/>
    <n v="0"/>
    <s v="ME"/>
    <s v="Hombre"/>
    <s v="Male"/>
    <x v="29"/>
    <s v="No"/>
    <s v="Yes"/>
    <x v="0"/>
    <n v="0"/>
    <x v="0"/>
    <x v="0"/>
    <s v="direct debit"/>
    <n v="11"/>
    <x v="1"/>
    <n v="11"/>
    <n v="11"/>
    <x v="0"/>
    <x v="0"/>
    <s v="2022/07/04"/>
    <d v="2022-07-04T00:00:00"/>
    <x v="898"/>
    <s v="Medio"/>
    <s v="Medium"/>
    <n v="8.8091692914270965"/>
    <x v="10"/>
    <s v="Email"/>
    <s v="Email"/>
    <b v="0"/>
    <s v="No"/>
    <s v="Running"/>
    <x v="0"/>
    <s v="Medium"/>
    <n v="7"/>
    <x v="0"/>
    <x v="1"/>
  </r>
  <r>
    <s v="3526-EPGZ"/>
    <x v="0"/>
    <n v="3"/>
    <x v="1"/>
    <x v="0"/>
    <n v="0"/>
    <s v="No"/>
    <n v="0"/>
    <s v="ME"/>
    <s v="Female"/>
    <s v="Female"/>
    <x v="21"/>
    <s v="No"/>
    <s v="No"/>
    <x v="0"/>
    <n v="0"/>
    <x v="0"/>
    <x v="0"/>
    <s v="CREDIT CARD"/>
    <n v="13"/>
    <x v="0"/>
    <n v="13"/>
    <n v="43"/>
    <x v="0"/>
    <x v="0"/>
    <s v="2020-07-05"/>
    <d v="2020-07-05T00:00:00"/>
    <x v="835"/>
    <s v="Alto"/>
    <s v="High"/>
    <n v="13.774041110662139"/>
    <x v="7"/>
    <s v="Teléfono"/>
    <s v="Phone"/>
    <b v="0"/>
    <s v="No"/>
    <s v="Reading"/>
    <x v="0"/>
    <s v="Low"/>
    <n v="0.66666666666666663"/>
    <x v="0"/>
    <x v="0"/>
  </r>
  <r>
    <s v="0684-OGXF"/>
    <x v="1"/>
    <n v="2"/>
    <x v="3"/>
    <x v="12"/>
    <n v="1"/>
    <s v="Yes"/>
    <n v="0"/>
    <s v="OH"/>
    <s v="Female"/>
    <s v="Female"/>
    <x v="29"/>
    <s v="No"/>
    <s v="Yes"/>
    <x v="0"/>
    <n v="0"/>
    <x v="1"/>
    <x v="0"/>
    <s v="PAPER CHECK"/>
    <n v="35"/>
    <x v="3"/>
    <n v="35"/>
    <n v="73"/>
    <x v="3"/>
    <x v="1"/>
    <s v="2020-04-21"/>
    <d v="2020-04-21T00:00:00"/>
    <x v="1391"/>
    <s v="Alto"/>
    <s v="High"/>
    <n v="36.570912490190537"/>
    <x v="4"/>
    <s v="Teléfono"/>
    <s v="Phone"/>
    <b v="1"/>
    <s v="Yes"/>
    <s v="Reading"/>
    <x v="1"/>
    <s v="Low"/>
    <n v="0.5"/>
    <x v="0"/>
    <x v="1"/>
  </r>
  <r>
    <s v="4312-VBMD"/>
    <x v="0"/>
    <n v="8"/>
    <x v="0"/>
    <x v="0"/>
    <n v="0"/>
    <s v="No"/>
    <n v="0"/>
    <s v="HI"/>
    <s v="Female"/>
    <s v="Female"/>
    <x v="46"/>
    <s v="No"/>
    <s v="No"/>
    <x v="0"/>
    <n v="0"/>
    <x v="0"/>
    <x v="0"/>
    <s v="CREDIT CARD"/>
    <n v="12"/>
    <x v="0"/>
    <n v="12"/>
    <n v="89"/>
    <x v="0"/>
    <x v="0"/>
    <s v="2020-09-18"/>
    <d v="2020-09-18T00:00:00"/>
    <x v="1264"/>
    <s v="Bajo"/>
    <s v="Low"/>
    <n v="13.90746667398659"/>
    <x v="4"/>
    <s v="SMS"/>
    <s v="SMS"/>
    <b v="1"/>
    <s v="Yes"/>
    <s v="Cooking"/>
    <x v="0"/>
    <s v="Low"/>
    <n v="0.125"/>
    <x v="0"/>
    <x v="0"/>
  </r>
  <r>
    <s v="1604-THQC"/>
    <x v="0"/>
    <n v="16"/>
    <x v="0"/>
    <x v="0"/>
    <n v="0"/>
    <s v="No"/>
    <n v="0"/>
    <s v="VA"/>
    <s v="Hombre"/>
    <s v="Male"/>
    <x v="26"/>
    <s v="No"/>
    <s v="No"/>
    <x v="0"/>
    <n v="0"/>
    <x v="0"/>
    <x v="0"/>
    <s v="CREDIT CARD"/>
    <n v="12"/>
    <x v="0"/>
    <n v="12"/>
    <n v="188"/>
    <x v="0"/>
    <x v="0"/>
    <s v="2023-03-11"/>
    <d v="2023-03-11T00:00:00"/>
    <x v="993"/>
    <s v="Alto"/>
    <s v="High"/>
    <n v="13.4095883954979"/>
    <x v="5"/>
    <s v="Teléfono"/>
    <s v="Phone"/>
    <b v="1"/>
    <s v="Yes"/>
    <s v="Running"/>
    <x v="0"/>
    <s v="Medium"/>
    <n v="0.1875"/>
    <x v="0"/>
    <x v="0"/>
  </r>
  <r>
    <s v="1003-PQRJ"/>
    <x v="0"/>
    <n v="8"/>
    <x v="1"/>
    <x v="29"/>
    <n v="1"/>
    <s v="Yes"/>
    <n v="0"/>
    <s v="KS"/>
    <s v="Female"/>
    <s v="Female"/>
    <x v="29"/>
    <s v="No"/>
    <s v="Yes"/>
    <x v="1"/>
    <n v="6"/>
    <x v="0"/>
    <x v="0"/>
    <s v="direct debit"/>
    <n v="16"/>
    <x v="1"/>
    <n v="16"/>
    <n v="128"/>
    <x v="0"/>
    <x v="0"/>
    <s v="2022/07/06"/>
    <d v="2022-07-06T00:00:00"/>
    <x v="1345"/>
    <s v="Medio"/>
    <s v="Medium"/>
    <n v="16.833290725772461"/>
    <x v="0"/>
    <s v="Email"/>
    <s v="Email"/>
    <b v="0"/>
    <s v="No"/>
    <s v="Gaming"/>
    <x v="0"/>
    <s v="Low"/>
    <n v="0"/>
    <x v="2"/>
    <x v="1"/>
  </r>
  <r>
    <s v="9196-BNAN"/>
    <x v="0"/>
    <n v="1"/>
    <x v="0"/>
    <x v="0"/>
    <n v="0"/>
    <s v="No"/>
    <n v="0"/>
    <s v="KS"/>
    <s v="Hombre"/>
    <s v="Male"/>
    <x v="14"/>
    <s v="No"/>
    <s v="No"/>
    <x v="0"/>
    <n v="0"/>
    <x v="0"/>
    <x v="0"/>
    <s v="direct debit"/>
    <n v="8"/>
    <x v="1"/>
    <n v="8"/>
    <n v="8"/>
    <x v="0"/>
    <x v="0"/>
    <s v="2023-05-31"/>
    <d v="2023-05-31T00:00:00"/>
    <x v="435"/>
    <s v="Medio"/>
    <s v="Medium"/>
    <n v="9.099879090398094"/>
    <x v="3"/>
    <s v="Email"/>
    <s v="Email"/>
    <b v="1"/>
    <s v="Yes"/>
    <s v="Running"/>
    <x v="0"/>
    <s v="Medium"/>
    <n v="6"/>
    <x v="0"/>
    <x v="0"/>
  </r>
  <r>
    <s v="0614-UYAE"/>
    <x v="1"/>
    <n v="60"/>
    <x v="1"/>
    <x v="17"/>
    <n v="1"/>
    <s v="Yes"/>
    <n v="0"/>
    <s v="UT"/>
    <s v="Hombre"/>
    <s v="Male"/>
    <x v="37"/>
    <s v="Yes"/>
    <s v="No"/>
    <x v="0"/>
    <n v="0"/>
    <x v="0"/>
    <x v="0"/>
    <s v="direct debit"/>
    <n v="27"/>
    <x v="1"/>
    <n v="27"/>
    <n v="1618"/>
    <x v="1"/>
    <x v="10"/>
    <s v="2022-04-07"/>
    <d v="2022-04-07T00:00:00"/>
    <x v="568"/>
    <s v="Medio"/>
    <s v="Medium"/>
    <n v="22.835954171847021"/>
    <x v="5"/>
    <s v="Email"/>
    <s v="Email"/>
    <b v="0"/>
    <s v="No"/>
    <s v="Gaming"/>
    <x v="0"/>
    <s v="Medium"/>
    <n v="0.05"/>
    <x v="2"/>
    <x v="2"/>
  </r>
  <r>
    <s v="6605-XLCY"/>
    <x v="0"/>
    <n v="42"/>
    <x v="1"/>
    <x v="1"/>
    <n v="1"/>
    <s v="Yes"/>
    <n v="0"/>
    <s v="CO"/>
    <s v="Female"/>
    <s v="Female"/>
    <x v="31"/>
    <s v="No"/>
    <s v="No"/>
    <x v="0"/>
    <n v="0"/>
    <x v="0"/>
    <x v="0"/>
    <s v="direct debit"/>
    <n v="46"/>
    <x v="1"/>
    <n v="46"/>
    <n v="1942"/>
    <x v="0"/>
    <x v="0"/>
    <s v="2021/07/08"/>
    <d v="2021-07-08T00:00:00"/>
    <x v="353"/>
    <s v="Bajo"/>
    <s v="Low"/>
    <n v="53.84420727043458"/>
    <x v="8"/>
    <s v="Teléfono"/>
    <s v="Phone"/>
    <b v="0"/>
    <s v="No"/>
    <s v="Gaming"/>
    <x v="1"/>
    <s v="High"/>
    <n v="0.21428571428571427"/>
    <x v="0"/>
    <x v="0"/>
  </r>
  <r>
    <s v="5874-HQIO"/>
    <x v="0"/>
    <n v="22"/>
    <x v="1"/>
    <x v="25"/>
    <n v="1"/>
    <s v="Yes"/>
    <n v="0"/>
    <s v="ND"/>
    <s v="Female"/>
    <s v="Female"/>
    <x v="50"/>
    <s v="Yes"/>
    <s v="No"/>
    <x v="0"/>
    <n v="0"/>
    <x v="0"/>
    <x v="0"/>
    <s v="direct debit"/>
    <n v="14"/>
    <x v="1"/>
    <n v="14"/>
    <n v="317"/>
    <x v="0"/>
    <x v="0"/>
    <s v="2023-06-18"/>
    <d v="2023-06-18T00:00:00"/>
    <x v="1199"/>
    <s v="Alto"/>
    <s v="High"/>
    <n v="16.61988972642602"/>
    <x v="7"/>
    <s v="Teléfono"/>
    <s v="Phone"/>
    <b v="0"/>
    <s v="No"/>
    <s v="Reading"/>
    <x v="0"/>
    <s v="Low"/>
    <n v="9.0909090909090912E-2"/>
    <x v="2"/>
    <x v="2"/>
  </r>
  <r>
    <s v="1676-ZEGU"/>
    <x v="0"/>
    <n v="40"/>
    <x v="1"/>
    <x v="0"/>
    <n v="0"/>
    <s v="No"/>
    <n v="0"/>
    <s v="WI"/>
    <s v="Female"/>
    <s v="Female"/>
    <x v="16"/>
    <s v="No"/>
    <s v="No"/>
    <x v="1"/>
    <n v="3"/>
    <x v="0"/>
    <x v="1"/>
    <s v="direct debit"/>
    <n v="7"/>
    <x v="1"/>
    <n v="7"/>
    <n v="290"/>
    <x v="0"/>
    <x v="0"/>
    <s v="2022-03-31"/>
    <d v="2022-03-31T00:00:00"/>
    <x v="1245"/>
    <s v="Bajo"/>
    <s v="Low"/>
    <n v="6.7232048967772373"/>
    <x v="0"/>
    <s v="Email"/>
    <s v="Email"/>
    <b v="0"/>
    <s v="No"/>
    <s v="Running"/>
    <x v="0"/>
    <s v="Low"/>
    <n v="0"/>
    <x v="0"/>
    <x v="0"/>
  </r>
  <r>
    <s v="7351-BFIO"/>
    <x v="0"/>
    <n v="7"/>
    <x v="0"/>
    <x v="9"/>
    <n v="1"/>
    <s v="Yes"/>
    <n v="0"/>
    <s v="RI"/>
    <s v="Female"/>
    <s v="Female"/>
    <x v="17"/>
    <s v="No"/>
    <s v="No"/>
    <x v="0"/>
    <n v="0"/>
    <x v="1"/>
    <x v="0"/>
    <s v="direct debit"/>
    <n v="27"/>
    <x v="1"/>
    <n v="27"/>
    <n v="196"/>
    <x v="0"/>
    <x v="0"/>
    <s v="2020-12-23"/>
    <d v="2020-12-23T00:00:00"/>
    <x v="1016"/>
    <s v="Bajo"/>
    <s v="Low"/>
    <n v="31.717889837916861"/>
    <x v="8"/>
    <s v="Teléfono"/>
    <s v="Phone"/>
    <b v="1"/>
    <s v="Yes"/>
    <s v="Reading"/>
    <x v="1"/>
    <s v="High"/>
    <n v="1.2857142857142858"/>
    <x v="0"/>
    <x v="0"/>
  </r>
  <r>
    <s v="7040-WWVS"/>
    <x v="0"/>
    <n v="67"/>
    <x v="1"/>
    <x v="1"/>
    <n v="1"/>
    <s v="Yes"/>
    <n v="0"/>
    <s v="WV"/>
    <s v="Hombre"/>
    <s v="Male"/>
    <x v="45"/>
    <s v="No"/>
    <s v="No"/>
    <x v="1"/>
    <n v="2"/>
    <x v="0"/>
    <x v="1"/>
    <s v="CREDIT CARD"/>
    <n v="30"/>
    <x v="0"/>
    <n v="30"/>
    <n v="1994"/>
    <x v="0"/>
    <x v="0"/>
    <s v="2023/11/02"/>
    <d v="2023-11-02T00:00:00"/>
    <x v="1413"/>
    <s v="Bajo"/>
    <s v="Low"/>
    <n v="25.53022082302018"/>
    <x v="4"/>
    <s v="Email"/>
    <s v="Email"/>
    <b v="1"/>
    <s v="Yes"/>
    <s v="Reading"/>
    <x v="0"/>
    <s v="Low"/>
    <n v="1.4925373134328358E-2"/>
    <x v="0"/>
    <x v="0"/>
  </r>
  <r>
    <s v="0765-XJTN"/>
    <x v="0"/>
    <n v="61"/>
    <x v="1"/>
    <x v="13"/>
    <n v="1"/>
    <s v="Yes"/>
    <n v="0"/>
    <s v="UT"/>
    <s v="Hombre"/>
    <s v="Male"/>
    <x v="5"/>
    <s v="No"/>
    <s v="No"/>
    <x v="0"/>
    <n v="0"/>
    <x v="0"/>
    <x v="2"/>
    <s v="CREDIT CARD"/>
    <n v="31"/>
    <x v="0"/>
    <n v="31"/>
    <n v="1902"/>
    <x v="0"/>
    <x v="0"/>
    <s v="2022-08-07"/>
    <d v="2022-08-07T00:00:00"/>
    <x v="390"/>
    <s v="Alto"/>
    <s v="High"/>
    <n v="30.9176397124163"/>
    <x v="8"/>
    <s v="Email"/>
    <s v="Email"/>
    <b v="1"/>
    <s v="Yes"/>
    <s v="Gaming"/>
    <x v="1"/>
    <s v="High"/>
    <n v="0.14754098360655737"/>
    <x v="0"/>
    <x v="0"/>
  </r>
  <r>
    <s v="8088-RZOZ"/>
    <x v="1"/>
    <n v="30"/>
    <x v="4"/>
    <x v="0"/>
    <n v="0"/>
    <s v="No"/>
    <n v="0"/>
    <s v="NH"/>
    <s v="Female"/>
    <s v="Female"/>
    <x v="47"/>
    <s v="Yes"/>
    <s v="No"/>
    <x v="0"/>
    <n v="0"/>
    <x v="0"/>
    <x v="2"/>
    <s v="CREDIT CARD"/>
    <n v="11"/>
    <x v="0"/>
    <n v="11"/>
    <n v="335"/>
    <x v="4"/>
    <x v="13"/>
    <s v="2021-05-12"/>
    <d v="2021-05-12T00:00:00"/>
    <x v="668"/>
    <s v="Bajo"/>
    <s v="Low"/>
    <n v="11.333855759135609"/>
    <x v="5"/>
    <s v="SMS"/>
    <s v="SMS"/>
    <b v="0"/>
    <s v="No"/>
    <s v="Cooking"/>
    <x v="0"/>
    <s v="Medium"/>
    <n v="0.1"/>
    <x v="0"/>
    <x v="2"/>
  </r>
  <r>
    <s v="1649-ATFA"/>
    <x v="0"/>
    <n v="41"/>
    <x v="1"/>
    <x v="27"/>
    <n v="1"/>
    <s v="Yes"/>
    <n v="0"/>
    <s v="WV"/>
    <s v="Hombre"/>
    <s v="Male"/>
    <x v="0"/>
    <s v="No"/>
    <s v="No"/>
    <x v="1"/>
    <n v="4"/>
    <x v="1"/>
    <x v="2"/>
    <s v="direct debit"/>
    <n v="42"/>
    <x v="1"/>
    <n v="42"/>
    <n v="1685"/>
    <x v="0"/>
    <x v="0"/>
    <s v="2023/09/24"/>
    <d v="2023-09-24T00:00:00"/>
    <x v="532"/>
    <s v="Medio"/>
    <s v="Medium"/>
    <n v="44.968084073321108"/>
    <x v="3"/>
    <s v="Email"/>
    <s v="Email"/>
    <b v="1"/>
    <s v="Yes"/>
    <s v="Running"/>
    <x v="1"/>
    <s v="Medium"/>
    <n v="0.14634146341463414"/>
    <x v="1"/>
    <x v="0"/>
  </r>
  <r>
    <s v="6194-FLEI"/>
    <x v="0"/>
    <n v="67"/>
    <x v="0"/>
    <x v="23"/>
    <n v="1"/>
    <s v="Yes"/>
    <n v="0"/>
    <s v="NH"/>
    <s v="Female"/>
    <s v="Female"/>
    <x v="22"/>
    <s v="Yes"/>
    <s v="No"/>
    <x v="1"/>
    <n v="3"/>
    <x v="1"/>
    <x v="2"/>
    <s v="direct debit"/>
    <n v="23"/>
    <x v="1"/>
    <n v="23"/>
    <n v="1537"/>
    <x v="0"/>
    <x v="0"/>
    <s v="2020/11/28"/>
    <d v="2020-11-28T00:00:00"/>
    <x v="75"/>
    <s v="Alto"/>
    <s v="High"/>
    <n v="21.058075264595701"/>
    <x v="1"/>
    <s v="SMS"/>
    <s v="SMS"/>
    <b v="0"/>
    <s v="No"/>
    <s v="Gaming"/>
    <x v="0"/>
    <s v="High"/>
    <n v="0.14925373134328357"/>
    <x v="0"/>
    <x v="2"/>
  </r>
  <r>
    <s v="7739-YOBC"/>
    <x v="0"/>
    <n v="12"/>
    <x v="1"/>
    <x v="0"/>
    <n v="0"/>
    <s v="No"/>
    <n v="0"/>
    <s v="ND"/>
    <s v="Hombre"/>
    <s v="Male"/>
    <x v="15"/>
    <s v="No"/>
    <s v="No"/>
    <x v="1"/>
    <n v="2"/>
    <x v="0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unning"/>
    <x v="0"/>
    <s v="Medium"/>
    <n v="0.25"/>
    <x v="0"/>
    <x v="0"/>
  </r>
  <r>
    <s v="1161-HFXK"/>
    <x v="0"/>
    <n v="30"/>
    <x v="1"/>
    <x v="7"/>
    <n v="1"/>
    <s v="Yes"/>
    <n v="0"/>
    <s v="KS"/>
    <s v="Hombre"/>
    <s v="Male"/>
    <x v="28"/>
    <s v="No"/>
    <s v="No"/>
    <x v="0"/>
    <n v="0"/>
    <x v="0"/>
    <x v="0"/>
    <s v="direct debit"/>
    <n v="50"/>
    <x v="1"/>
    <n v="50"/>
    <n v="1468"/>
    <x v="0"/>
    <x v="0"/>
    <s v="2021/04/18"/>
    <d v="2021-04-18T00:00:00"/>
    <x v="178"/>
    <s v="Bajo"/>
    <s v="Low"/>
    <n v="45.550700051566182"/>
    <x v="6"/>
    <s v="Teléfono"/>
    <s v="Phone"/>
    <b v="0"/>
    <s v="No"/>
    <s v="Gaming"/>
    <x v="1"/>
    <s v="High"/>
    <n v="0.26666666666666666"/>
    <x v="0"/>
    <x v="0"/>
  </r>
  <r>
    <s v="4377-WZGR"/>
    <x v="0"/>
    <n v="30"/>
    <x v="1"/>
    <x v="3"/>
    <n v="1"/>
    <s v="Yes"/>
    <n v="0"/>
    <s v="MD"/>
    <s v="Hombre"/>
    <s v="Male"/>
    <x v="58"/>
    <s v="No"/>
    <s v="No"/>
    <x v="0"/>
    <n v="0"/>
    <x v="1"/>
    <x v="2"/>
    <s v="PAPER CHECK"/>
    <n v="23"/>
    <x v="3"/>
    <n v="23"/>
    <n v="671"/>
    <x v="0"/>
    <x v="0"/>
    <s v="2021/06/23"/>
    <d v="2021-06-23T00:00:00"/>
    <x v="398"/>
    <s v="Alto"/>
    <s v="High"/>
    <n v="27.317870817311459"/>
    <x v="8"/>
    <s v="Email"/>
    <s v="Email"/>
    <b v="0"/>
    <s v="No"/>
    <s v="Running"/>
    <x v="0"/>
    <s v="High"/>
    <n v="0.3"/>
    <x v="0"/>
    <x v="0"/>
  </r>
  <r>
    <s v="0105-WGRF"/>
    <x v="1"/>
    <n v="1"/>
    <x v="4"/>
    <x v="7"/>
    <n v="0"/>
    <s v="No"/>
    <n v="0"/>
    <s v="DE"/>
    <s v="Hombre"/>
    <s v="Male"/>
    <x v="19"/>
    <s v="No"/>
    <s v="No"/>
    <x v="0"/>
    <n v="0"/>
    <x v="0"/>
    <x v="0"/>
    <s v="direct debit"/>
    <n v="50"/>
    <x v="1"/>
    <n v="50"/>
    <n v="50"/>
    <x v="3"/>
    <x v="1"/>
    <s v="2022-10-29"/>
    <d v="2022-10-29T00:00:00"/>
    <x v="22"/>
    <s v="Alto"/>
    <s v="High"/>
    <n v="47.179748463590776"/>
    <x v="9"/>
    <s v="Email"/>
    <s v="Email"/>
    <b v="0"/>
    <s v="No"/>
    <s v="Cooking"/>
    <x v="1"/>
    <s v="Medium"/>
    <n v="5"/>
    <x v="0"/>
    <x v="0"/>
  </r>
  <r>
    <s v="9795-TINF"/>
    <x v="0"/>
    <n v="51"/>
    <x v="1"/>
    <x v="4"/>
    <n v="0"/>
    <s v="No"/>
    <n v="38"/>
    <s v="IA"/>
    <s v="Hombre"/>
    <s v="Male"/>
    <x v="7"/>
    <s v="No"/>
    <s v="No"/>
    <x v="0"/>
    <n v="0"/>
    <x v="1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Running"/>
    <x v="1"/>
    <s v="Medium"/>
    <n v="7.8431372549019607E-2"/>
    <x v="0"/>
    <x v="0"/>
  </r>
  <r>
    <s v="2441-ZWUP"/>
    <x v="0"/>
    <n v="57"/>
    <x v="1"/>
    <x v="12"/>
    <n v="1"/>
    <s v="Yes"/>
    <n v="0"/>
    <s v="UT"/>
    <s v="Female"/>
    <s v="Female"/>
    <x v="27"/>
    <s v="No"/>
    <s v="Yes"/>
    <x v="0"/>
    <n v="0"/>
    <x v="1"/>
    <x v="2"/>
    <s v="CREDIT CARD"/>
    <n v="46"/>
    <x v="0"/>
    <n v="46"/>
    <n v="2643"/>
    <x v="0"/>
    <x v="0"/>
    <s v="2021/07/11"/>
    <d v="2021-07-11T00:00:00"/>
    <x v="894"/>
    <s v="Bajo"/>
    <s v="Low"/>
    <n v="40.633245562823483"/>
    <x v="9"/>
    <s v="Email"/>
    <s v="Email"/>
    <b v="0"/>
    <s v="No"/>
    <s v="Cooking"/>
    <x v="1"/>
    <s v="Medium"/>
    <n v="8.771929824561403E-2"/>
    <x v="0"/>
    <x v="1"/>
  </r>
  <r>
    <s v="2598-LWCC"/>
    <x v="0"/>
    <n v="55"/>
    <x v="1"/>
    <x v="18"/>
    <n v="1"/>
    <s v="Yes"/>
    <n v="0"/>
    <s v="AZ"/>
    <s v="Hombre"/>
    <s v="Male"/>
    <x v="16"/>
    <s v="No"/>
    <s v="No"/>
    <x v="0"/>
    <n v="0"/>
    <x v="0"/>
    <x v="0"/>
    <s v="CREDIT CARD"/>
    <n v="55"/>
    <x v="0"/>
    <n v="55"/>
    <n v="3012"/>
    <x v="0"/>
    <x v="0"/>
    <s v="2020-08-18"/>
    <d v="2020-08-18T00:00:00"/>
    <x v="439"/>
    <s v="Medio"/>
    <s v="Medium"/>
    <n v="51.737146197374003"/>
    <x v="8"/>
    <s v="SMS"/>
    <s v="SMS"/>
    <b v="1"/>
    <s v="Yes"/>
    <s v="Running"/>
    <x v="1"/>
    <s v="High"/>
    <n v="0.16363636363636364"/>
    <x v="0"/>
    <x v="0"/>
  </r>
  <r>
    <s v="6305-WPUK"/>
    <x v="0"/>
    <n v="7"/>
    <x v="1"/>
    <x v="1"/>
    <n v="1"/>
    <s v="Yes"/>
    <n v="0"/>
    <s v="ME"/>
    <s v="Hombre"/>
    <s v="Male"/>
    <x v="9"/>
    <s v="No"/>
    <s v="No"/>
    <x v="0"/>
    <n v="0"/>
    <x v="1"/>
    <x v="0"/>
    <s v="direct debit"/>
    <n v="45"/>
    <x v="1"/>
    <n v="45"/>
    <n v="294"/>
    <x v="0"/>
    <x v="0"/>
    <s v="2021/11/22"/>
    <d v="2021-11-22T00:00:00"/>
    <x v="240"/>
    <s v="Alto"/>
    <s v="High"/>
    <n v="49.6552276807884"/>
    <x v="4"/>
    <s v="SMS"/>
    <s v="SMS"/>
    <b v="0"/>
    <s v="No"/>
    <s v="Reading"/>
    <x v="1"/>
    <s v="Low"/>
    <n v="0.14285714285714285"/>
    <x v="0"/>
    <x v="0"/>
  </r>
  <r>
    <s v="8142-LWBP"/>
    <x v="0"/>
    <n v="67"/>
    <x v="2"/>
    <x v="9"/>
    <n v="1"/>
    <s v="Yes"/>
    <n v="0"/>
    <s v="ND"/>
    <s v="Hombre"/>
    <s v="Male"/>
    <x v="19"/>
    <s v="No"/>
    <s v="No"/>
    <x v="1"/>
    <n v="2"/>
    <x v="0"/>
    <x v="1"/>
    <s v="direct debit"/>
    <n v="27"/>
    <x v="1"/>
    <n v="27"/>
    <n v="1852"/>
    <x v="0"/>
    <x v="0"/>
    <s v="2023/04/21"/>
    <d v="2023-04-21T00:00:00"/>
    <x v="1414"/>
    <s v="Bajo"/>
    <s v="Low"/>
    <n v="24.227712603229691"/>
    <x v="8"/>
    <s v="Teléfono"/>
    <s v="Phone"/>
    <b v="1"/>
    <s v="Yes"/>
    <s v="Cooking"/>
    <x v="0"/>
    <s v="High"/>
    <n v="0.13432835820895522"/>
    <x v="0"/>
    <x v="0"/>
  </r>
  <r>
    <s v="5815-VHDP"/>
    <x v="0"/>
    <n v="15"/>
    <x v="0"/>
    <x v="0"/>
    <n v="0"/>
    <s v="No"/>
    <n v="0"/>
    <s v="FL"/>
    <s v="Female"/>
    <s v="Female"/>
    <x v="43"/>
    <s v="No"/>
    <s v="No"/>
    <x v="1"/>
    <n v="6"/>
    <x v="0"/>
    <x v="0"/>
    <s v="CREDIT CARD"/>
    <n v="9"/>
    <x v="0"/>
    <n v="9"/>
    <n v="136"/>
    <x v="0"/>
    <x v="0"/>
    <s v="2020/09/22"/>
    <d v="2020-09-22T00:00:00"/>
    <x v="721"/>
    <s v="Bajo"/>
    <s v="Low"/>
    <n v="8.7702149017371518"/>
    <x v="3"/>
    <s v="SMS"/>
    <s v="SMS"/>
    <b v="0"/>
    <s v="No"/>
    <s v="Cooking"/>
    <x v="0"/>
    <s v="Medium"/>
    <n v="0.4"/>
    <x v="0"/>
    <x v="0"/>
  </r>
  <r>
    <s v="6989-QOLF"/>
    <x v="1"/>
    <n v="13"/>
    <x v="3"/>
    <x v="14"/>
    <n v="1"/>
    <s v="Yes"/>
    <n v="0"/>
    <s v="WI"/>
    <s v="Hombre"/>
    <s v="Male"/>
    <x v="50"/>
    <s v="Yes"/>
    <s v="No"/>
    <x v="0"/>
    <n v="0"/>
    <x v="1"/>
    <x v="1"/>
    <s v="CREDIT CARD"/>
    <n v="27"/>
    <x v="0"/>
    <n v="27"/>
    <n v="351"/>
    <x v="2"/>
    <x v="15"/>
    <s v="2022-02-17"/>
    <d v="2022-02-17T00:00:00"/>
    <x v="1335"/>
    <s v="Bajo"/>
    <s v="Low"/>
    <n v="30.812617076589401"/>
    <x v="4"/>
    <s v="Email"/>
    <s v="Email"/>
    <b v="1"/>
    <s v="Yes"/>
    <s v="Reading"/>
    <x v="1"/>
    <s v="Low"/>
    <n v="7.6923076923076927E-2"/>
    <x v="2"/>
    <x v="2"/>
  </r>
  <r>
    <s v="3607-ZWYJ"/>
    <x v="0"/>
    <n v="58"/>
    <x v="1"/>
    <x v="4"/>
    <n v="1"/>
    <s v="Yes"/>
    <n v="0"/>
    <s v="TX"/>
    <s v="Female"/>
    <s v="Female"/>
    <x v="58"/>
    <s v="No"/>
    <s v="No"/>
    <x v="0"/>
    <n v="0"/>
    <x v="1"/>
    <x v="1"/>
    <s v="direct debit"/>
    <n v="23"/>
    <x v="1"/>
    <n v="23"/>
    <n v="1333"/>
    <x v="0"/>
    <x v="0"/>
    <s v="2021-06-05"/>
    <d v="2021-06-05T00:00:00"/>
    <x v="1058"/>
    <s v="Medio"/>
    <s v="Medium"/>
    <n v="18.886303938198431"/>
    <x v="2"/>
    <s v="SMS"/>
    <s v="SMS"/>
    <b v="1"/>
    <s v="Yes"/>
    <s v="Reading"/>
    <x v="0"/>
    <s v="Medium"/>
    <n v="6.8965517241379309E-2"/>
    <x v="0"/>
    <x v="0"/>
  </r>
  <r>
    <s v="9728-NKFJ"/>
    <x v="1"/>
    <n v="1"/>
    <x v="2"/>
    <x v="4"/>
    <n v="1"/>
    <s v="Yes"/>
    <n v="0"/>
    <s v="KS"/>
    <s v="Female"/>
    <s v="Female"/>
    <x v="52"/>
    <s v="No"/>
    <s v="Yes"/>
    <x v="0"/>
    <n v="0"/>
    <x v="0"/>
    <x v="0"/>
    <s v="direct debit"/>
    <n v="15"/>
    <x v="1"/>
    <n v="15"/>
    <n v="15"/>
    <x v="1"/>
    <x v="8"/>
    <s v="2023/06/10"/>
    <d v="2023-06-10T00:00:00"/>
    <x v="890"/>
    <s v="Medio"/>
    <s v="Medium"/>
    <n v="14.451737125406391"/>
    <x v="1"/>
    <s v="Email"/>
    <s v="Email"/>
    <b v="1"/>
    <s v="Yes"/>
    <s v="Cooking"/>
    <x v="0"/>
    <s v="High"/>
    <n v="10"/>
    <x v="0"/>
    <x v="1"/>
  </r>
  <r>
    <s v="9265-WWTP"/>
    <x v="0"/>
    <n v="13"/>
    <x v="1"/>
    <x v="4"/>
    <n v="1"/>
    <s v="Yes"/>
    <n v="0"/>
    <s v="NV"/>
    <s v="Female"/>
    <s v="Female"/>
    <x v="56"/>
    <s v="No"/>
    <s v="Yes"/>
    <x v="0"/>
    <n v="0"/>
    <x v="1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Gaming"/>
    <x v="1"/>
    <s v="Medium"/>
    <n v="0.46153846153846156"/>
    <x v="0"/>
    <x v="1"/>
  </r>
  <r>
    <s v="4512-RDCQ"/>
    <x v="0"/>
    <n v="24"/>
    <x v="2"/>
    <x v="0"/>
    <n v="0"/>
    <s v="No"/>
    <n v="0"/>
    <s v="WV"/>
    <s v="Hombre"/>
    <s v="Male"/>
    <x v="28"/>
    <s v="No"/>
    <s v="No"/>
    <x v="1"/>
    <n v="6"/>
    <x v="0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Gaming"/>
    <x v="0"/>
    <s v="Medium"/>
    <n v="0.29166666666666669"/>
    <x v="0"/>
    <x v="0"/>
  </r>
  <r>
    <s v="2273-IYUB"/>
    <x v="0"/>
    <n v="50"/>
    <x v="0"/>
    <x v="0"/>
    <n v="0"/>
    <s v="No"/>
    <n v="0"/>
    <s v="KS"/>
    <s v="Hombre"/>
    <s v="Male"/>
    <x v="30"/>
    <s v="No"/>
    <s v="Yes"/>
    <x v="0"/>
    <n v="0"/>
    <x v="0"/>
    <x v="2"/>
    <s v="CREDIT CARD"/>
    <n v="7"/>
    <x v="0"/>
    <n v="7"/>
    <n v="326"/>
    <x v="0"/>
    <x v="0"/>
    <s v="2022-05-23"/>
    <d v="2022-05-23T00:00:00"/>
    <x v="1381"/>
    <s v="Bajo"/>
    <s v="Low"/>
    <n v="7.1775828758204732"/>
    <x v="1"/>
    <s v="Email"/>
    <s v="Email"/>
    <b v="0"/>
    <s v="No"/>
    <s v="Gaming"/>
    <x v="0"/>
    <s v="High"/>
    <n v="0.2"/>
    <x v="0"/>
    <x v="1"/>
  </r>
  <r>
    <s v="2998-DARA"/>
    <x v="1"/>
    <n v="30"/>
    <x v="5"/>
    <x v="4"/>
    <n v="1"/>
    <s v="Yes"/>
    <n v="0"/>
    <s v="FL"/>
    <s v="Female"/>
    <s v="Female"/>
    <x v="5"/>
    <s v="No"/>
    <s v="No"/>
    <x v="0"/>
    <n v="0"/>
    <x v="1"/>
    <x v="0"/>
    <s v="CREDIT CARD"/>
    <n v="44"/>
    <x v="0"/>
    <n v="44"/>
    <n v="1308"/>
    <x v="1"/>
    <x v="6"/>
    <s v="2022/02/11"/>
    <d v="2022-02-11T00:00:00"/>
    <x v="1266"/>
    <s v="Alto"/>
    <s v="High"/>
    <n v="43.39411599313614"/>
    <x v="8"/>
    <s v="SMS"/>
    <s v="SMS"/>
    <b v="1"/>
    <s v="Yes"/>
    <s v="Running"/>
    <x v="1"/>
    <s v="High"/>
    <n v="0.3"/>
    <x v="0"/>
    <x v="0"/>
  </r>
  <r>
    <s v="7091-XAKX"/>
    <x v="0"/>
    <n v="62"/>
    <x v="2"/>
    <x v="26"/>
    <n v="1"/>
    <s v="Yes"/>
    <n v="0"/>
    <s v="AZ"/>
    <s v="Hombre"/>
    <s v="Male"/>
    <x v="50"/>
    <s v="Yes"/>
    <s v="No"/>
    <x v="0"/>
    <n v="0"/>
    <x v="1"/>
    <x v="2"/>
    <s v="direct debit"/>
    <n v="36"/>
    <x v="1"/>
    <n v="36"/>
    <n v="2249"/>
    <x v="0"/>
    <x v="0"/>
    <s v="2022-06-24"/>
    <d v="2022-06-24T00:00:00"/>
    <x v="266"/>
    <s v="Alto"/>
    <s v="High"/>
    <n v="39.539212893645903"/>
    <x v="3"/>
    <s v="Teléfono"/>
    <s v="Phone"/>
    <b v="0"/>
    <s v="No"/>
    <s v="Reading"/>
    <x v="1"/>
    <s v="Medium"/>
    <n v="9.6774193548387094E-2"/>
    <x v="2"/>
    <x v="2"/>
  </r>
  <r>
    <s v="4842-FWCS"/>
    <x v="0"/>
    <n v="73"/>
    <x v="1"/>
    <x v="1"/>
    <n v="1"/>
    <s v="Yes"/>
    <n v="0"/>
    <s v="NH"/>
    <s v="Female"/>
    <s v="Female"/>
    <x v="6"/>
    <s v="No"/>
    <s v="Yes"/>
    <x v="1"/>
    <n v="2"/>
    <x v="1"/>
    <x v="2"/>
    <s v="CREDIT CARD"/>
    <n v="58"/>
    <x v="0"/>
    <n v="58"/>
    <n v="4246"/>
    <x v="0"/>
    <x v="0"/>
    <s v="2021/04/30"/>
    <d v="2021-04-30T00:00:00"/>
    <x v="938"/>
    <s v="Alto"/>
    <s v="High"/>
    <n v="54.544802224994719"/>
    <x v="6"/>
    <s v="Teléfono"/>
    <s v="Phone"/>
    <b v="0"/>
    <s v="No"/>
    <s v="Running"/>
    <x v="1"/>
    <s v="High"/>
    <n v="0.1095890410958904"/>
    <x v="0"/>
    <x v="0"/>
  </r>
  <r>
    <s v="9344-FPNE"/>
    <x v="0"/>
    <n v="57"/>
    <x v="2"/>
    <x v="15"/>
    <n v="0"/>
    <s v="No"/>
    <n v="0"/>
    <s v="LA"/>
    <s v="Female"/>
    <s v="Female"/>
    <x v="32"/>
    <s v="Yes"/>
    <s v="No"/>
    <x v="0"/>
    <n v="0"/>
    <x v="1"/>
    <x v="1"/>
    <s v="CREDIT CARD"/>
    <n v="63"/>
    <x v="0"/>
    <n v="63"/>
    <n v="3608"/>
    <x v="0"/>
    <x v="0"/>
    <s v="2021-12-30"/>
    <d v="2021-12-30T00:00:00"/>
    <x v="911"/>
    <s v="Medio"/>
    <s v="Medium"/>
    <n v="61.100191507804183"/>
    <x v="0"/>
    <s v="SMS"/>
    <s v="SMS"/>
    <b v="0"/>
    <s v="No"/>
    <s v="Reading"/>
    <x v="2"/>
    <s v="Low"/>
    <n v="0"/>
    <x v="2"/>
    <x v="2"/>
  </r>
  <r>
    <s v="0534-HKWQ"/>
    <x v="1"/>
    <n v="46"/>
    <x v="4"/>
    <x v="9"/>
    <n v="0"/>
    <s v="No"/>
    <n v="44"/>
    <s v="SC"/>
    <s v="Female"/>
    <s v="Female"/>
    <x v="46"/>
    <s v="No"/>
    <s v="No"/>
    <x v="0"/>
    <n v="0"/>
    <x v="0"/>
    <x v="0"/>
    <s v="direct debit"/>
    <n v="32"/>
    <x v="1"/>
    <n v="32"/>
    <n v="1484"/>
    <x v="4"/>
    <x v="14"/>
    <s v="2022/06/13"/>
    <d v="2022-06-13T00:00:00"/>
    <x v="1192"/>
    <s v="Bajo"/>
    <s v="Low"/>
    <n v="36.590886340203973"/>
    <x v="3"/>
    <s v="Teléfono"/>
    <s v="Phone"/>
    <b v="0"/>
    <s v="No"/>
    <s v="Running"/>
    <x v="1"/>
    <s v="Medium"/>
    <n v="0.13043478260869565"/>
    <x v="0"/>
    <x v="0"/>
  </r>
  <r>
    <s v="0218-VNWX"/>
    <x v="0"/>
    <n v="64"/>
    <x v="1"/>
    <x v="13"/>
    <n v="1"/>
    <s v="Yes"/>
    <n v="0"/>
    <s v="KY"/>
    <s v="Female"/>
    <s v="Female"/>
    <x v="46"/>
    <s v="No"/>
    <s v="No"/>
    <x v="0"/>
    <n v="0"/>
    <x v="1"/>
    <x v="2"/>
    <s v="CREDIT CARD"/>
    <n v="28"/>
    <x v="0"/>
    <n v="28"/>
    <n v="1798"/>
    <x v="0"/>
    <x v="0"/>
    <s v="2022-11-23"/>
    <d v="2022-11-23T00:00:00"/>
    <x v="14"/>
    <s v="Medio"/>
    <s v="Medium"/>
    <n v="30.979920149478811"/>
    <x v="4"/>
    <s v="SMS"/>
    <s v="SMS"/>
    <b v="0"/>
    <s v="No"/>
    <s v="Reading"/>
    <x v="1"/>
    <s v="Low"/>
    <n v="1.5625E-2"/>
    <x v="0"/>
    <x v="0"/>
  </r>
  <r>
    <s v="0323-STHP"/>
    <x v="0"/>
    <n v="71"/>
    <x v="2"/>
    <x v="9"/>
    <n v="1"/>
    <s v="Yes"/>
    <n v="0"/>
    <s v="AL"/>
    <s v="Hombre"/>
    <s v="Male"/>
    <x v="59"/>
    <s v="No"/>
    <s v="No"/>
    <x v="0"/>
    <n v="0"/>
    <x v="1"/>
    <x v="2"/>
    <s v="CREDIT CARD"/>
    <n v="42"/>
    <x v="0"/>
    <n v="42"/>
    <n v="3016"/>
    <x v="0"/>
    <x v="0"/>
    <s v="2020-11-12"/>
    <d v="2020-11-12T00:00:00"/>
    <x v="622"/>
    <s v="Medio"/>
    <s v="Medium"/>
    <n v="34.691548814896997"/>
    <x v="10"/>
    <s v="Teléfono"/>
    <s v="Phone"/>
    <b v="0"/>
    <s v="No"/>
    <s v="Running"/>
    <x v="1"/>
    <s v="Medium"/>
    <n v="9.8591549295774641E-2"/>
    <x v="0"/>
    <x v="0"/>
  </r>
  <r>
    <s v="0356-VNNH"/>
    <x v="1"/>
    <n v="1"/>
    <x v="2"/>
    <x v="13"/>
    <n v="1"/>
    <s v="Yes"/>
    <n v="0"/>
    <s v="VA"/>
    <s v="Female"/>
    <s v="Female"/>
    <x v="4"/>
    <s v="No"/>
    <s v="No"/>
    <x v="1"/>
    <n v="3"/>
    <x v="1"/>
    <x v="0"/>
    <s v="direct debit"/>
    <n v="19"/>
    <x v="1"/>
    <n v="19"/>
    <n v="19"/>
    <x v="2"/>
    <x v="2"/>
    <s v="2020/12/18"/>
    <d v="2020-12-18T00:00:00"/>
    <x v="631"/>
    <s v="Medio"/>
    <s v="Medium"/>
    <n v="18.925598678940279"/>
    <x v="9"/>
    <s v="Teléfono"/>
    <s v="Phone"/>
    <b v="1"/>
    <s v="Yes"/>
    <s v="Gaming"/>
    <x v="0"/>
    <s v="Medium"/>
    <n v="5"/>
    <x v="0"/>
    <x v="0"/>
  </r>
  <r>
    <s v="0391-ZUPB"/>
    <x v="0"/>
    <n v="21"/>
    <x v="1"/>
    <x v="0"/>
    <n v="0"/>
    <s v="No"/>
    <n v="0"/>
    <s v="WV"/>
    <s v="Female"/>
    <s v="Female"/>
    <x v="8"/>
    <s v="Yes"/>
    <s v="No"/>
    <x v="1"/>
    <n v="4"/>
    <x v="0"/>
    <x v="0"/>
    <s v="direct debit"/>
    <n v="8"/>
    <x v="1"/>
    <n v="8"/>
    <n v="170"/>
    <x v="0"/>
    <x v="0"/>
    <s v="2023-06-10"/>
    <d v="2023-06-10T00:00:00"/>
    <x v="1081"/>
    <s v="Alto"/>
    <s v="High"/>
    <n v="9.0952485442269939"/>
    <x v="4"/>
    <s v="Email"/>
    <s v="Email"/>
    <b v="0"/>
    <s v="No"/>
    <s v="Reading"/>
    <x v="0"/>
    <s v="Low"/>
    <n v="4.7619047619047616E-2"/>
    <x v="0"/>
    <x v="2"/>
  </r>
  <r>
    <s v="4348-HBUG"/>
    <x v="1"/>
    <n v="1"/>
    <x v="3"/>
    <x v="23"/>
    <n v="1"/>
    <s v="Yes"/>
    <n v="0"/>
    <s v="WV"/>
    <s v="Female"/>
    <s v="Female"/>
    <x v="42"/>
    <s v="No"/>
    <s v="No"/>
    <x v="0"/>
    <n v="0"/>
    <x v="0"/>
    <x v="0"/>
    <s v="direct debit"/>
    <n v="19"/>
    <x v="1"/>
    <n v="19"/>
    <n v="19"/>
    <x v="1"/>
    <x v="6"/>
    <s v="2022-01-02"/>
    <d v="2022-01-02T00:00:00"/>
    <x v="601"/>
    <s v="Alto"/>
    <s v="High"/>
    <n v="17.064689832888401"/>
    <x v="7"/>
    <s v="Email"/>
    <s v="Email"/>
    <b v="1"/>
    <s v="Yes"/>
    <s v="Gaming"/>
    <x v="0"/>
    <s v="Low"/>
    <n v="2"/>
    <x v="0"/>
    <x v="0"/>
  </r>
  <r>
    <s v="2446-HPDR"/>
    <x v="0"/>
    <n v="38"/>
    <x v="1"/>
    <x v="5"/>
    <n v="1"/>
    <s v="Yes"/>
    <n v="0"/>
    <s v="MA"/>
    <s v="Female"/>
    <s v="Female"/>
    <x v="45"/>
    <s v="No"/>
    <s v="No"/>
    <x v="0"/>
    <n v="0"/>
    <x v="1"/>
    <x v="0"/>
    <s v="direct debit"/>
    <n v="31"/>
    <x v="1"/>
    <n v="31"/>
    <n v="1184"/>
    <x v="0"/>
    <x v="0"/>
    <s v="2023/05/21"/>
    <d v="2023-05-21T00:00:00"/>
    <x v="25"/>
    <s v="Alto"/>
    <s v="High"/>
    <n v="30.749232144518651"/>
    <x v="8"/>
    <s v="Email"/>
    <s v="Email"/>
    <b v="1"/>
    <s v="Yes"/>
    <s v="Running"/>
    <x v="1"/>
    <s v="High"/>
    <n v="0.23684210526315788"/>
    <x v="0"/>
    <x v="0"/>
  </r>
  <r>
    <s v="1068-MARP"/>
    <x v="0"/>
    <n v="26"/>
    <x v="1"/>
    <x v="9"/>
    <n v="1"/>
    <s v="Yes"/>
    <n v="0"/>
    <s v="WV"/>
    <s v="Female"/>
    <s v="Female"/>
    <x v="36"/>
    <s v="No"/>
    <s v="No"/>
    <x v="0"/>
    <n v="0"/>
    <x v="0"/>
    <x v="0"/>
    <s v="direct debit"/>
    <n v="24"/>
    <x v="1"/>
    <n v="24"/>
    <n v="627"/>
    <x v="0"/>
    <x v="0"/>
    <s v="2023/08/07"/>
    <d v="2023-08-07T00:00:00"/>
    <x v="1156"/>
    <s v="Bajo"/>
    <s v="Low"/>
    <n v="20.488282659249069"/>
    <x v="5"/>
    <s v="Teléfono"/>
    <s v="Phone"/>
    <b v="1"/>
    <s v="Yes"/>
    <s v="Running"/>
    <x v="0"/>
    <s v="Medium"/>
    <n v="0.11538461538461539"/>
    <x v="0"/>
    <x v="0"/>
  </r>
  <r>
    <s v="5849-ECMG"/>
    <x v="1"/>
    <n v="53"/>
    <x v="4"/>
    <x v="15"/>
    <n v="0"/>
    <s v="No"/>
    <n v="33"/>
    <s v="NH"/>
    <s v="Hombre"/>
    <s v="Male"/>
    <x v="16"/>
    <s v="No"/>
    <s v="No"/>
    <x v="0"/>
    <n v="0"/>
    <x v="0"/>
    <x v="2"/>
    <s v="direct debit"/>
    <n v="34"/>
    <x v="1"/>
    <n v="34"/>
    <n v="1786"/>
    <x v="1"/>
    <x v="12"/>
    <s v="2020/06/15"/>
    <d v="2020-06-15T00:00:00"/>
    <x v="218"/>
    <s v="Medio"/>
    <s v="Medium"/>
    <n v="40.407821660494733"/>
    <x v="8"/>
    <s v="Email"/>
    <s v="Email"/>
    <b v="1"/>
    <s v="Yes"/>
    <s v="Cooking"/>
    <x v="1"/>
    <s v="High"/>
    <n v="0.16981132075471697"/>
    <x v="2"/>
    <x v="0"/>
  </r>
  <r>
    <s v="7731-PXEK"/>
    <x v="0"/>
    <n v="58"/>
    <x v="1"/>
    <x v="9"/>
    <n v="1"/>
    <s v="Yes"/>
    <n v="0"/>
    <s v="AL"/>
    <s v="Female"/>
    <s v="Female"/>
    <x v="38"/>
    <s v="No"/>
    <s v="No"/>
    <x v="0"/>
    <n v="0"/>
    <x v="0"/>
    <x v="1"/>
    <s v="direct debit"/>
    <n v="39"/>
    <x v="1"/>
    <n v="39"/>
    <n v="2255"/>
    <x v="0"/>
    <x v="0"/>
    <s v="2020-02-10"/>
    <d v="2020-02-10T00:00:00"/>
    <x v="230"/>
    <s v="Bajo"/>
    <s v="Low"/>
    <n v="40.719197612740238"/>
    <x v="4"/>
    <s v="Teléfono"/>
    <s v="Phone"/>
    <b v="0"/>
    <s v="No"/>
    <s v="Reading"/>
    <x v="1"/>
    <s v="Low"/>
    <n v="1.7241379310344827E-2"/>
    <x v="0"/>
    <x v="0"/>
  </r>
  <r>
    <s v="7760-JREO"/>
    <x v="0"/>
    <n v="57"/>
    <x v="1"/>
    <x v="19"/>
    <n v="1"/>
    <s v="Yes"/>
    <n v="0"/>
    <s v="OK"/>
    <s v="Female"/>
    <s v="Female"/>
    <x v="41"/>
    <s v="No"/>
    <s v="Yes"/>
    <x v="0"/>
    <n v="0"/>
    <x v="1"/>
    <x v="2"/>
    <s v="direct debit"/>
    <n v="29"/>
    <x v="1"/>
    <n v="29"/>
    <n v="1659"/>
    <x v="0"/>
    <x v="0"/>
    <s v="2020/04/08"/>
    <d v="2020-04-08T00:00:00"/>
    <x v="685"/>
    <s v="Bajo"/>
    <s v="Low"/>
    <n v="24.08796979675429"/>
    <x v="8"/>
    <s v="Email"/>
    <s v="Email"/>
    <b v="0"/>
    <s v="No"/>
    <s v="Gaming"/>
    <x v="0"/>
    <s v="High"/>
    <n v="0.15789473684210525"/>
    <x v="2"/>
    <x v="1"/>
  </r>
  <r>
    <s v="6599-MMRU"/>
    <x v="1"/>
    <n v="53"/>
    <x v="3"/>
    <x v="5"/>
    <n v="1"/>
    <s v="Yes"/>
    <n v="0"/>
    <s v="AK"/>
    <s v="Female"/>
    <s v="Female"/>
    <x v="5"/>
    <s v="No"/>
    <s v="No"/>
    <x v="0"/>
    <n v="0"/>
    <x v="0"/>
    <x v="1"/>
    <s v="CREDIT CARD"/>
    <n v="23"/>
    <x v="0"/>
    <n v="23"/>
    <n v="1244"/>
    <x v="2"/>
    <x v="15"/>
    <s v="2020/05/04"/>
    <d v="2020-05-04T00:00:00"/>
    <x v="973"/>
    <s v="Medio"/>
    <s v="Medium"/>
    <n v="19.630785929903649"/>
    <x v="4"/>
    <s v="Email"/>
    <s v="Email"/>
    <b v="0"/>
    <s v="No"/>
    <s v="Cooking"/>
    <x v="0"/>
    <s v="Low"/>
    <n v="1.8867924528301886E-2"/>
    <x v="0"/>
    <x v="0"/>
  </r>
  <r>
    <s v="5807-XIED"/>
    <x v="0"/>
    <n v="5"/>
    <x v="1"/>
    <x v="5"/>
    <n v="1"/>
    <s v="Yes"/>
    <n v="0"/>
    <s v="AR"/>
    <s v="Female"/>
    <s v="Female"/>
    <x v="29"/>
    <s v="No"/>
    <s v="Yes"/>
    <x v="0"/>
    <n v="0"/>
    <x v="0"/>
    <x v="0"/>
    <s v="CREDIT CARD"/>
    <n v="43"/>
    <x v="0"/>
    <n v="43"/>
    <n v="225"/>
    <x v="0"/>
    <x v="0"/>
    <s v="2023-07-07"/>
    <d v="2023-07-07T00:00:00"/>
    <x v="1219"/>
    <s v="Bajo"/>
    <s v="Low"/>
    <n v="45.635002070253208"/>
    <x v="3"/>
    <s v="Teléfono"/>
    <s v="Phone"/>
    <b v="0"/>
    <s v="No"/>
    <s v="Gaming"/>
    <x v="1"/>
    <s v="Medium"/>
    <n v="1.2"/>
    <x v="0"/>
    <x v="1"/>
  </r>
  <r>
    <s v="9671-NWDE"/>
    <x v="1"/>
    <n v="6"/>
    <x v="1"/>
    <x v="4"/>
    <n v="1"/>
    <s v="Yes"/>
    <n v="0"/>
    <s v="AZ"/>
    <s v="Female"/>
    <s v="Female"/>
    <x v="3"/>
    <s v="No"/>
    <s v="No"/>
    <x v="0"/>
    <n v="0"/>
    <x v="0"/>
    <x v="0"/>
    <s v="direct debit"/>
    <n v="60"/>
    <x v="1"/>
    <n v="60"/>
    <n v="345"/>
    <x v="1"/>
    <x v="8"/>
    <s v="2022-10-06"/>
    <d v="2022-10-06T00:00:00"/>
    <x v="918"/>
    <s v="Alto"/>
    <s v="High"/>
    <n v="53.486790005654832"/>
    <x v="3"/>
    <s v="Email"/>
    <s v="Email"/>
    <b v="1"/>
    <s v="Yes"/>
    <s v="Cooking"/>
    <x v="1"/>
    <s v="Medium"/>
    <n v="1"/>
    <x v="0"/>
    <x v="0"/>
  </r>
  <r>
    <s v="4333-TGIT"/>
    <x v="0"/>
    <n v="72"/>
    <x v="0"/>
    <x v="24"/>
    <n v="1"/>
    <s v="Yes"/>
    <n v="0"/>
    <s v="NC"/>
    <s v="Female"/>
    <s v="Female"/>
    <x v="0"/>
    <s v="No"/>
    <s v="No"/>
    <x v="0"/>
    <n v="0"/>
    <x v="1"/>
    <x v="2"/>
    <s v="direct debit"/>
    <n v="71"/>
    <x v="1"/>
    <n v="71"/>
    <n v="5065"/>
    <x v="0"/>
    <x v="0"/>
    <s v="2021-07-09"/>
    <d v="2021-07-09T00:00:00"/>
    <x v="103"/>
    <s v="Alto"/>
    <s v="High"/>
    <n v="71.370055724348646"/>
    <x v="5"/>
    <s v="SMS"/>
    <s v="SMS"/>
    <b v="1"/>
    <s v="Yes"/>
    <s v="Gaming"/>
    <x v="2"/>
    <s v="Medium"/>
    <n v="4.1666666666666664E-2"/>
    <x v="2"/>
    <x v="0"/>
  </r>
  <r>
    <s v="4859-BCUF"/>
    <x v="0"/>
    <n v="44"/>
    <x v="0"/>
    <x v="17"/>
    <n v="1"/>
    <s v="Yes"/>
    <n v="0"/>
    <s v="WI"/>
    <s v="Female"/>
    <s v="Female"/>
    <x v="57"/>
    <s v="Yes"/>
    <s v="No"/>
    <x v="1"/>
    <n v="4"/>
    <x v="1"/>
    <x v="0"/>
    <s v="direct debit"/>
    <n v="39"/>
    <x v="1"/>
    <n v="39"/>
    <n v="1704"/>
    <x v="0"/>
    <x v="0"/>
    <s v="2020-08-22"/>
    <d v="2020-08-22T00:00:00"/>
    <x v="297"/>
    <s v="Bajo"/>
    <s v="Low"/>
    <n v="39.077048659650828"/>
    <x v="2"/>
    <s v="Email"/>
    <s v="Email"/>
    <b v="1"/>
    <s v="Yes"/>
    <s v="Gaming"/>
    <x v="1"/>
    <s v="Medium"/>
    <n v="9.0909090909090912E-2"/>
    <x v="2"/>
    <x v="2"/>
  </r>
  <r>
    <s v="1784-NCMM"/>
    <x v="0"/>
    <n v="12"/>
    <x v="1"/>
    <x v="0"/>
    <n v="0"/>
    <s v="No"/>
    <n v="0"/>
    <s v="MT"/>
    <s v="Female"/>
    <s v="Female"/>
    <x v="45"/>
    <s v="No"/>
    <s v="No"/>
    <x v="1"/>
    <n v="3"/>
    <x v="0"/>
    <x v="0"/>
    <s v="CREDIT CARD"/>
    <n v="8"/>
    <x v="0"/>
    <n v="8"/>
    <n v="97"/>
    <x v="0"/>
    <x v="0"/>
    <s v="2023-06-26"/>
    <d v="2023-06-26T00:00:00"/>
    <x v="842"/>
    <s v="Alto"/>
    <s v="High"/>
    <n v="8.0078320646173271"/>
    <x v="9"/>
    <s v="Teléfono"/>
    <s v="Phone"/>
    <b v="1"/>
    <s v="Yes"/>
    <s v="Running"/>
    <x v="0"/>
    <s v="Medium"/>
    <n v="0.41666666666666669"/>
    <x v="0"/>
    <x v="0"/>
  </r>
  <r>
    <s v="9759-ZYHB"/>
    <x v="0"/>
    <n v="64"/>
    <x v="1"/>
    <x v="14"/>
    <n v="1"/>
    <s v="Yes"/>
    <n v="0"/>
    <s v="MS"/>
    <s v="Hombre"/>
    <s v="Male"/>
    <x v="10"/>
    <s v="No"/>
    <s v="No"/>
    <x v="0"/>
    <n v="0"/>
    <x v="1"/>
    <x v="1"/>
    <s v="direct debit"/>
    <n v="41"/>
    <x v="1"/>
    <n v="41"/>
    <n v="2587"/>
    <x v="0"/>
    <x v="0"/>
    <s v="2020-08-21"/>
    <d v="2020-08-21T00:00:00"/>
    <x v="38"/>
    <s v="Bajo"/>
    <s v="Low"/>
    <n v="46.168013300409072"/>
    <x v="7"/>
    <s v="Email"/>
    <s v="Email"/>
    <b v="1"/>
    <s v="Yes"/>
    <s v="Running"/>
    <x v="1"/>
    <s v="Low"/>
    <n v="3.125E-2"/>
    <x v="2"/>
    <x v="0"/>
  </r>
  <r>
    <s v="4160-GODN"/>
    <x v="0"/>
    <n v="24"/>
    <x v="1"/>
    <x v="0"/>
    <n v="0"/>
    <s v="No"/>
    <n v="0"/>
    <s v="NY"/>
    <s v="Hombre"/>
    <s v="Male"/>
    <x v="28"/>
    <s v="No"/>
    <s v="No"/>
    <x v="1"/>
    <n v="3"/>
    <x v="0"/>
    <x v="1"/>
    <s v="CREDIT CARD"/>
    <n v="7"/>
    <x v="0"/>
    <n v="7"/>
    <n v="167"/>
    <x v="0"/>
    <x v="0"/>
    <s v="2022/04/23"/>
    <d v="2022-04-23T00:00:00"/>
    <x v="1415"/>
    <s v="Bajo"/>
    <s v="Low"/>
    <n v="6.5766286894543562"/>
    <x v="7"/>
    <s v="Teléfono"/>
    <s v="Phone"/>
    <b v="0"/>
    <s v="No"/>
    <s v="Reading"/>
    <x v="0"/>
    <s v="Low"/>
    <n v="8.3333333333333329E-2"/>
    <x v="0"/>
    <x v="0"/>
  </r>
  <r>
    <s v="4202-YQUD"/>
    <x v="0"/>
    <n v="52"/>
    <x v="1"/>
    <x v="0"/>
    <n v="0"/>
    <s v="No"/>
    <n v="0"/>
    <s v="MN"/>
    <s v="Female"/>
    <s v="Female"/>
    <x v="28"/>
    <s v="No"/>
    <s v="No"/>
    <x v="0"/>
    <n v="0"/>
    <x v="0"/>
    <x v="1"/>
    <s v="CREDIT CARD"/>
    <n v="8"/>
    <x v="0"/>
    <n v="8"/>
    <n v="394"/>
    <x v="0"/>
    <x v="0"/>
    <s v="2020/11/27"/>
    <d v="2020-11-27T00:00:00"/>
    <x v="615"/>
    <s v="Bajo"/>
    <s v="Low"/>
    <n v="7.9045725795740784"/>
    <x v="9"/>
    <s v="Teléfono"/>
    <s v="Phone"/>
    <b v="1"/>
    <s v="Yes"/>
    <s v="Reading"/>
    <x v="0"/>
    <s v="Medium"/>
    <n v="9.6153846153846159E-2"/>
    <x v="0"/>
    <x v="0"/>
  </r>
  <r>
    <s v="4278-FLRA"/>
    <x v="1"/>
    <n v="40"/>
    <x v="1"/>
    <x v="27"/>
    <n v="1"/>
    <s v="Yes"/>
    <n v="0"/>
    <s v="NY"/>
    <s v="Female"/>
    <s v="Female"/>
    <x v="37"/>
    <s v="Yes"/>
    <s v="No"/>
    <x v="0"/>
    <n v="0"/>
    <x v="1"/>
    <x v="0"/>
    <s v="direct debit"/>
    <n v="70"/>
    <x v="1"/>
    <n v="70"/>
    <n v="2757"/>
    <x v="1"/>
    <x v="8"/>
    <s v="2020/11/25"/>
    <d v="2020-11-25T00:00:00"/>
    <x v="927"/>
    <s v="Medio"/>
    <s v="Medium"/>
    <n v="57.214978193273751"/>
    <x v="10"/>
    <s v="Email"/>
    <s v="Email"/>
    <b v="0"/>
    <s v="No"/>
    <s v="Gaming"/>
    <x v="1"/>
    <s v="Medium"/>
    <n v="0.17499999999999999"/>
    <x v="1"/>
    <x v="2"/>
  </r>
  <r>
    <s v="1820-UIWZ"/>
    <x v="1"/>
    <n v="42"/>
    <x v="4"/>
    <x v="13"/>
    <n v="1"/>
    <s v="Yes"/>
    <n v="0"/>
    <s v="GA"/>
    <s v="Hombre"/>
    <s v="Male"/>
    <x v="34"/>
    <s v="No"/>
    <s v="Yes"/>
    <x v="0"/>
    <n v="0"/>
    <x v="0"/>
    <x v="0"/>
    <s v="direct debit"/>
    <n v="60"/>
    <x v="1"/>
    <n v="60"/>
    <n v="2512"/>
    <x v="5"/>
    <x v="4"/>
    <s v="2021/12/25"/>
    <d v="2021-12-25T00:00:00"/>
    <x v="1410"/>
    <s v="Alto"/>
    <s v="High"/>
    <n v="58.704923448287069"/>
    <x v="5"/>
    <s v="Email"/>
    <s v="Email"/>
    <b v="0"/>
    <s v="No"/>
    <s v="Cooking"/>
    <x v="1"/>
    <s v="Medium"/>
    <n v="7.1428571428571425E-2"/>
    <x v="0"/>
    <x v="1"/>
  </r>
  <r>
    <s v="3369-WWNM"/>
    <x v="1"/>
    <n v="24"/>
    <x v="0"/>
    <x v="19"/>
    <n v="1"/>
    <s v="Yes"/>
    <n v="0"/>
    <s v="MO"/>
    <s v="Hombre"/>
    <s v="Male"/>
    <x v="39"/>
    <s v="No"/>
    <s v="No"/>
    <x v="0"/>
    <n v="0"/>
    <x v="0"/>
    <x v="0"/>
    <s v="direct debit"/>
    <n v="38"/>
    <x v="1"/>
    <n v="38"/>
    <n v="907"/>
    <x v="3"/>
    <x v="7"/>
    <s v="2020/02/21"/>
    <d v="2020-02-21T00:00:00"/>
    <x v="18"/>
    <s v="Medio"/>
    <s v="Medium"/>
    <n v="39.139340279921363"/>
    <x v="10"/>
    <s v="Teléfono"/>
    <s v="Phone"/>
    <b v="0"/>
    <s v="No"/>
    <s v="Cooking"/>
    <x v="1"/>
    <s v="Medium"/>
    <n v="0.29166666666666669"/>
    <x v="2"/>
    <x v="0"/>
  </r>
  <r>
    <s v="5538-LZEO"/>
    <x v="0"/>
    <n v="45"/>
    <x v="2"/>
    <x v="0"/>
    <n v="0"/>
    <s v="No"/>
    <n v="0"/>
    <s v="NM"/>
    <s v="Female"/>
    <s v="Female"/>
    <x v="11"/>
    <s v="No"/>
    <s v="No"/>
    <x v="1"/>
    <n v="2"/>
    <x v="0"/>
    <x v="2"/>
    <s v="CREDIT CARD"/>
    <n v="7"/>
    <x v="0"/>
    <n v="7"/>
    <n v="314"/>
    <x v="0"/>
    <x v="0"/>
    <s v="2020/01/31"/>
    <d v="2020-01-31T00:00:00"/>
    <x v="1293"/>
    <s v="Alto"/>
    <s v="High"/>
    <n v="7.1083804666950119"/>
    <x v="6"/>
    <s v="Email"/>
    <s v="Email"/>
    <b v="1"/>
    <s v="Yes"/>
    <s v="Reading"/>
    <x v="0"/>
    <s v="High"/>
    <n v="0.17777777777777778"/>
    <x v="0"/>
    <x v="0"/>
  </r>
  <r>
    <s v="4455-EHTG"/>
    <x v="0"/>
    <n v="6"/>
    <x v="2"/>
    <x v="7"/>
    <n v="1"/>
    <s v="Yes"/>
    <n v="0"/>
    <s v="AK"/>
    <s v="Female"/>
    <s v="Female"/>
    <x v="48"/>
    <s v="No"/>
    <s v="Yes"/>
    <x v="0"/>
    <n v="0"/>
    <x v="0"/>
    <x v="2"/>
    <s v="direct debit"/>
    <n v="25"/>
    <x v="1"/>
    <n v="25"/>
    <n v="151"/>
    <x v="0"/>
    <x v="0"/>
    <s v="2022-12-05"/>
    <d v="2022-12-05T00:00:00"/>
    <x v="669"/>
    <s v="Alto"/>
    <s v="High"/>
    <n v="23.78177238337376"/>
    <x v="2"/>
    <s v="Teléfono"/>
    <s v="Phone"/>
    <b v="1"/>
    <s v="Yes"/>
    <s v="Gaming"/>
    <x v="0"/>
    <s v="Medium"/>
    <n v="0.66666666666666663"/>
    <x v="0"/>
    <x v="1"/>
  </r>
  <r>
    <s v="0995-LODK"/>
    <x v="0"/>
    <n v="68"/>
    <x v="5"/>
    <x v="7"/>
    <n v="1"/>
    <s v="Yes"/>
    <n v="0"/>
    <s v="MO"/>
    <s v="Hombre"/>
    <s v="Male"/>
    <x v="6"/>
    <s v="No"/>
    <s v="Yes"/>
    <x v="1"/>
    <n v="2"/>
    <x v="1"/>
    <x v="2"/>
    <s v="direct debit"/>
    <n v="31"/>
    <x v="1"/>
    <n v="31"/>
    <n v="2111"/>
    <x v="0"/>
    <x v="0"/>
    <s v="2021-02-04"/>
    <d v="2021-02-04T00:00:00"/>
    <x v="74"/>
    <s v="Alto"/>
    <s v="High"/>
    <n v="35.666567184297719"/>
    <x v="7"/>
    <s v="Teléfono"/>
    <s v="Phone"/>
    <b v="0"/>
    <s v="No"/>
    <s v="Gaming"/>
    <x v="1"/>
    <s v="Low"/>
    <n v="2.9411764705882353E-2"/>
    <x v="0"/>
    <x v="0"/>
  </r>
  <r>
    <s v="8566-PGMF"/>
    <x v="1"/>
    <n v="40"/>
    <x v="5"/>
    <x v="4"/>
    <n v="1"/>
    <s v="Yes"/>
    <n v="0"/>
    <s v="PA"/>
    <s v="Female"/>
    <s v="Female"/>
    <x v="21"/>
    <s v="No"/>
    <s v="No"/>
    <x v="0"/>
    <n v="0"/>
    <x v="1"/>
    <x v="0"/>
    <s v="direct debit"/>
    <n v="33"/>
    <x v="1"/>
    <n v="33"/>
    <n v="1298"/>
    <x v="3"/>
    <x v="7"/>
    <s v="2023-03-13"/>
    <d v="2023-03-13T00:00:00"/>
    <x v="836"/>
    <s v="Alto"/>
    <s v="High"/>
    <n v="36.116362870240927"/>
    <x v="8"/>
    <s v="Teléfono"/>
    <s v="Phone"/>
    <b v="1"/>
    <s v="Yes"/>
    <s v="Gaming"/>
    <x v="1"/>
    <s v="High"/>
    <n v="0.22500000000000001"/>
    <x v="0"/>
    <x v="0"/>
  </r>
  <r>
    <s v="1144-DCSJ"/>
    <x v="0"/>
    <n v="75"/>
    <x v="1"/>
    <x v="0"/>
    <n v="0"/>
    <s v="No"/>
    <n v="0"/>
    <s v="MD"/>
    <s v="Female"/>
    <s v="Female"/>
    <x v="24"/>
    <s v="No"/>
    <s v="No"/>
    <x v="1"/>
    <n v="2"/>
    <x v="0"/>
    <x v="2"/>
    <s v="direct debit"/>
    <n v="9"/>
    <x v="1"/>
    <n v="9"/>
    <n v="637"/>
    <x v="0"/>
    <x v="0"/>
    <s v="2023/10/25"/>
    <d v="2023-10-25T00:00:00"/>
    <x v="22"/>
    <s v="Alto"/>
    <s v="High"/>
    <n v="8.843863518803774"/>
    <x v="9"/>
    <s v="SMS"/>
    <s v="SMS"/>
    <b v="1"/>
    <s v="Yes"/>
    <s v="Gaming"/>
    <x v="0"/>
    <s v="Medium"/>
    <n v="6.6666666666666666E-2"/>
    <x v="0"/>
    <x v="0"/>
  </r>
  <r>
    <s v="1811-NHHY"/>
    <x v="1"/>
    <n v="47"/>
    <x v="4"/>
    <x v="9"/>
    <n v="1"/>
    <s v="Yes"/>
    <n v="0"/>
    <s v="MN"/>
    <s v="Female"/>
    <s v="Female"/>
    <x v="54"/>
    <s v="No"/>
    <s v="Yes"/>
    <x v="0"/>
    <n v="0"/>
    <x v="0"/>
    <x v="0"/>
    <s v="direct debit"/>
    <n v="49"/>
    <x v="1"/>
    <n v="49"/>
    <n v="2327"/>
    <x v="1"/>
    <x v="10"/>
    <s v="2022/01/20"/>
    <d v="2022-01-20T00:00:00"/>
    <x v="1405"/>
    <s v="Bajo"/>
    <s v="Low"/>
    <n v="58.305859419981473"/>
    <x v="10"/>
    <s v="Teléfono"/>
    <s v="Phone"/>
    <b v="1"/>
    <s v="Yes"/>
    <s v="Running"/>
    <x v="1"/>
    <s v="Medium"/>
    <n v="0.14893617021276595"/>
    <x v="0"/>
    <x v="1"/>
  </r>
  <r>
    <s v="7523-NVOJ"/>
    <x v="1"/>
    <n v="17"/>
    <x v="5"/>
    <x v="0"/>
    <n v="0"/>
    <s v="No"/>
    <n v="0"/>
    <s v="MD"/>
    <s v="Female"/>
    <s v="Female"/>
    <x v="58"/>
    <s v="No"/>
    <s v="No"/>
    <x v="1"/>
    <n v="6"/>
    <x v="0"/>
    <x v="0"/>
    <s v="CREDIT CARD"/>
    <n v="13"/>
    <x v="0"/>
    <n v="13"/>
    <n v="215"/>
    <x v="4"/>
    <x v="13"/>
    <s v="2023-07-08"/>
    <d v="2023-07-08T00:00:00"/>
    <x v="681"/>
    <s v="Medio"/>
    <s v="Medium"/>
    <n v="11.53879592242566"/>
    <x v="7"/>
    <s v="Email"/>
    <s v="Email"/>
    <b v="1"/>
    <s v="Yes"/>
    <s v="Reading"/>
    <x v="0"/>
    <s v="Low"/>
    <n v="0.11764705882352941"/>
    <x v="0"/>
    <x v="0"/>
  </r>
  <r>
    <s v="4009-PKQF"/>
    <x v="0"/>
    <n v="41"/>
    <x v="1"/>
    <x v="16"/>
    <n v="1"/>
    <s v="Yes"/>
    <n v="0"/>
    <s v="RI"/>
    <s v="Female"/>
    <s v="Female"/>
    <x v="40"/>
    <s v="Yes"/>
    <s v="No"/>
    <x v="0"/>
    <n v="0"/>
    <x v="1"/>
    <x v="1"/>
    <s v="CREDIT CARD"/>
    <n v="36"/>
    <x v="0"/>
    <n v="36"/>
    <n v="1492"/>
    <x v="0"/>
    <x v="0"/>
    <s v="2021-06-16"/>
    <d v="2021-06-16T00:00:00"/>
    <x v="1017"/>
    <s v="Alto"/>
    <s v="High"/>
    <n v="40.205987344809543"/>
    <x v="7"/>
    <s v="SMS"/>
    <s v="SMS"/>
    <b v="0"/>
    <s v="No"/>
    <s v="Running"/>
    <x v="1"/>
    <s v="Low"/>
    <n v="4.878048780487805E-2"/>
    <x v="0"/>
    <x v="2"/>
  </r>
  <r>
    <s v="4079-WPMQ"/>
    <x v="0"/>
    <n v="50"/>
    <x v="1"/>
    <x v="0"/>
    <n v="0"/>
    <s v="No"/>
    <n v="0"/>
    <s v="GA"/>
    <s v="Female"/>
    <s v="Female"/>
    <x v="36"/>
    <s v="No"/>
    <s v="No"/>
    <x v="1"/>
    <n v="2"/>
    <x v="0"/>
    <x v="2"/>
    <s v="CREDIT CARD"/>
    <n v="8"/>
    <x v="0"/>
    <n v="8"/>
    <n v="388"/>
    <x v="0"/>
    <x v="0"/>
    <s v="2023-12-14"/>
    <d v="2023-12-14T00:00:00"/>
    <x v="290"/>
    <s v="Medio"/>
    <s v="Medium"/>
    <n v="8.9511211215476862"/>
    <x v="6"/>
    <s v="Email"/>
    <s v="Email"/>
    <b v="1"/>
    <s v="Yes"/>
    <s v="Cooking"/>
    <x v="0"/>
    <s v="High"/>
    <n v="0.16"/>
    <x v="0"/>
    <x v="0"/>
  </r>
  <r>
    <s v="5667-MTUB"/>
    <x v="0"/>
    <n v="3"/>
    <x v="0"/>
    <x v="16"/>
    <n v="1"/>
    <s v="Yes"/>
    <n v="0"/>
    <s v="WV"/>
    <s v="Female"/>
    <s v="Female"/>
    <x v="52"/>
    <s v="No"/>
    <s v="Yes"/>
    <x v="0"/>
    <n v="0"/>
    <x v="1"/>
    <x v="2"/>
    <s v="direct debit"/>
    <n v="40"/>
    <x v="1"/>
    <n v="40"/>
    <n v="106"/>
    <x v="0"/>
    <x v="0"/>
    <s v="2020-06-23"/>
    <d v="2020-06-23T00:00:00"/>
    <x v="380"/>
    <s v="Bajo"/>
    <s v="Low"/>
    <n v="37.14085249458153"/>
    <x v="5"/>
    <s v="Email"/>
    <s v="Email"/>
    <b v="1"/>
    <s v="Yes"/>
    <s v="Running"/>
    <x v="1"/>
    <s v="Medium"/>
    <n v="1"/>
    <x v="0"/>
    <x v="1"/>
  </r>
  <r>
    <s v="5731-BGMG"/>
    <x v="0"/>
    <n v="65"/>
    <x v="1"/>
    <x v="30"/>
    <n v="1"/>
    <s v="Yes"/>
    <n v="0"/>
    <s v="RI"/>
    <s v="Hombre"/>
    <s v="Male"/>
    <x v="32"/>
    <s v="Yes"/>
    <s v="No"/>
    <x v="0"/>
    <n v="0"/>
    <x v="1"/>
    <x v="1"/>
    <s v="CREDIT CARD"/>
    <n v="61"/>
    <x v="0"/>
    <n v="61"/>
    <n v="3944"/>
    <x v="0"/>
    <x v="0"/>
    <s v="2023-08-30"/>
    <d v="2023-08-30T00:00:00"/>
    <x v="819"/>
    <s v="Bajo"/>
    <s v="Low"/>
    <n v="70.79304195208978"/>
    <x v="8"/>
    <s v="Teléfono"/>
    <s v="Phone"/>
    <b v="1"/>
    <s v="Yes"/>
    <s v="Reading"/>
    <x v="2"/>
    <s v="High"/>
    <n v="0.13846153846153847"/>
    <x v="2"/>
    <x v="2"/>
  </r>
  <r>
    <s v="3769-ECEB"/>
    <x v="0"/>
    <n v="1"/>
    <x v="1"/>
    <x v="0"/>
    <n v="0"/>
    <s v="No"/>
    <n v="0"/>
    <s v="AL"/>
    <s v="Hombre"/>
    <s v="Male"/>
    <x v="18"/>
    <s v="No"/>
    <s v="No"/>
    <x v="1"/>
    <n v="5"/>
    <x v="0"/>
    <x v="0"/>
    <s v="CREDIT CARD"/>
    <n v="6"/>
    <x v="0"/>
    <n v="6"/>
    <n v="6"/>
    <x v="0"/>
    <x v="0"/>
    <s v="2022-08-19"/>
    <d v="2022-08-19T00:00:00"/>
    <x v="130"/>
    <s v="Alto"/>
    <s v="High"/>
    <n v="6.0996917301764064"/>
    <x v="4"/>
    <s v="Email"/>
    <s v="Email"/>
    <b v="1"/>
    <s v="Yes"/>
    <s v="Gaming"/>
    <x v="0"/>
    <s v="Low"/>
    <n v="1"/>
    <x v="0"/>
    <x v="0"/>
  </r>
  <r>
    <s v="2235-GDCC"/>
    <x v="0"/>
    <n v="28"/>
    <x v="1"/>
    <x v="6"/>
    <n v="1"/>
    <s v="Yes"/>
    <n v="0"/>
    <s v="MS"/>
    <s v="Female"/>
    <s v="Female"/>
    <x v="4"/>
    <s v="No"/>
    <s v="No"/>
    <x v="1"/>
    <n v="6"/>
    <x v="0"/>
    <x v="1"/>
    <s v="direct debit"/>
    <n v="29"/>
    <x v="1"/>
    <n v="29"/>
    <n v="802"/>
    <x v="0"/>
    <x v="0"/>
    <s v="2020/04/20"/>
    <d v="2020-04-20T00:00:00"/>
    <x v="1366"/>
    <s v="Bajo"/>
    <s v="Low"/>
    <n v="25.56784083734108"/>
    <x v="0"/>
    <s v="Email"/>
    <s v="Email"/>
    <b v="1"/>
    <s v="Yes"/>
    <s v="Gaming"/>
    <x v="0"/>
    <s v="Low"/>
    <n v="0"/>
    <x v="0"/>
    <x v="0"/>
  </r>
  <r>
    <s v="2666-YLZW"/>
    <x v="0"/>
    <n v="21"/>
    <x v="2"/>
    <x v="5"/>
    <n v="1"/>
    <s v="Yes"/>
    <n v="0"/>
    <s v="NM"/>
    <s v="Hombre"/>
    <s v="Male"/>
    <x v="34"/>
    <s v="No"/>
    <s v="Yes"/>
    <x v="1"/>
    <n v="3"/>
    <x v="1"/>
    <x v="1"/>
    <s v="CREDIT CARD"/>
    <n v="27"/>
    <x v="0"/>
    <n v="27"/>
    <n v="570"/>
    <x v="0"/>
    <x v="0"/>
    <s v="2022-03-13"/>
    <d v="2022-03-13T00:00:00"/>
    <x v="1283"/>
    <s v="Medio"/>
    <s v="Medium"/>
    <n v="23.048197387726791"/>
    <x v="3"/>
    <s v="Teléfono"/>
    <s v="Phone"/>
    <b v="1"/>
    <s v="Yes"/>
    <s v="Gaming"/>
    <x v="0"/>
    <s v="Medium"/>
    <n v="0.2857142857142857"/>
    <x v="0"/>
    <x v="1"/>
  </r>
  <r>
    <s v="5893-YMPS"/>
    <x v="0"/>
    <n v="20"/>
    <x v="1"/>
    <x v="0"/>
    <n v="0"/>
    <s v="No"/>
    <n v="0"/>
    <s v="SC"/>
    <s v="Female"/>
    <s v="Female"/>
    <x v="17"/>
    <s v="No"/>
    <s v="No"/>
    <x v="0"/>
    <n v="0"/>
    <x v="0"/>
    <x v="1"/>
    <s v="PAPER CHECK"/>
    <n v="9"/>
    <x v="3"/>
    <n v="9"/>
    <n v="175"/>
    <x v="0"/>
    <x v="0"/>
    <s v="2021/12/28"/>
    <d v="2021-12-28T00:00:00"/>
    <x v="241"/>
    <s v="Bajo"/>
    <s v="Low"/>
    <n v="8.1648307740256705"/>
    <x v="2"/>
    <s v="SMS"/>
    <s v="SMS"/>
    <b v="0"/>
    <s v="No"/>
    <s v="Cooking"/>
    <x v="0"/>
    <s v="Medium"/>
    <n v="0.2"/>
    <x v="0"/>
    <x v="0"/>
  </r>
  <r>
    <s v="0894-CTMY"/>
    <x v="0"/>
    <n v="63"/>
    <x v="2"/>
    <x v="4"/>
    <n v="1"/>
    <s v="Yes"/>
    <n v="0"/>
    <s v="DE"/>
    <s v="Female"/>
    <s v="Female"/>
    <x v="0"/>
    <s v="No"/>
    <s v="No"/>
    <x v="0"/>
    <n v="0"/>
    <x v="1"/>
    <x v="2"/>
    <s v="PAPER CHECK"/>
    <n v="28"/>
    <x v="3"/>
    <n v="28"/>
    <n v="1787"/>
    <x v="0"/>
    <x v="0"/>
    <s v="2020-03-23"/>
    <d v="2020-03-23T00:00:00"/>
    <x v="972"/>
    <s v="Bajo"/>
    <s v="Low"/>
    <n v="29.478169513069648"/>
    <x v="4"/>
    <s v="Teléfono"/>
    <s v="Phone"/>
    <b v="1"/>
    <s v="Yes"/>
    <s v="Running"/>
    <x v="0"/>
    <s v="Low"/>
    <n v="1.5873015873015872E-2"/>
    <x v="0"/>
    <x v="0"/>
  </r>
  <r>
    <s v="1510-YTGK"/>
    <x v="0"/>
    <n v="70"/>
    <x v="1"/>
    <x v="9"/>
    <n v="1"/>
    <s v="Yes"/>
    <n v="0"/>
    <s v="HI"/>
    <s v="Hombre"/>
    <s v="Male"/>
    <x v="38"/>
    <s v="No"/>
    <s v="No"/>
    <x v="1"/>
    <n v="2"/>
    <x v="1"/>
    <x v="2"/>
    <s v="direct debit"/>
    <n v="32"/>
    <x v="1"/>
    <n v="32"/>
    <n v="2203"/>
    <x v="0"/>
    <x v="0"/>
    <s v="2022-10-12"/>
    <d v="2022-10-12T00:00:00"/>
    <x v="1265"/>
    <s v="Bajo"/>
    <s v="Low"/>
    <n v="31.090096295745759"/>
    <x v="7"/>
    <s v="SMS"/>
    <s v="SMS"/>
    <b v="0"/>
    <s v="No"/>
    <s v="Running"/>
    <x v="1"/>
    <s v="Low"/>
    <n v="2.8571428571428571E-2"/>
    <x v="0"/>
    <x v="0"/>
  </r>
  <r>
    <s v="5696-GKII"/>
    <x v="0"/>
    <n v="60"/>
    <x v="1"/>
    <x v="0"/>
    <n v="0"/>
    <s v="No"/>
    <n v="0"/>
    <s v="WY"/>
    <s v="Female"/>
    <s v="Female"/>
    <x v="4"/>
    <s v="No"/>
    <s v="No"/>
    <x v="1"/>
    <n v="3"/>
    <x v="0"/>
    <x v="2"/>
    <s v="CREDIT CARD"/>
    <n v="9"/>
    <x v="0"/>
    <n v="9"/>
    <n v="528"/>
    <x v="0"/>
    <x v="0"/>
    <s v="2020/08/16"/>
    <d v="2020-08-16T00:00:00"/>
    <x v="1416"/>
    <s v="Medio"/>
    <s v="Medium"/>
    <n v="7.8573548360845642"/>
    <x v="5"/>
    <s v="Teléfono"/>
    <s v="Phone"/>
    <b v="0"/>
    <s v="No"/>
    <s v="Reading"/>
    <x v="0"/>
    <s v="Medium"/>
    <n v="0.05"/>
    <x v="0"/>
    <x v="0"/>
  </r>
  <r>
    <s v="3057-PKIE"/>
    <x v="0"/>
    <n v="63"/>
    <x v="2"/>
    <x v="4"/>
    <n v="1"/>
    <s v="Yes"/>
    <n v="0"/>
    <s v="OR"/>
    <s v="Hombre"/>
    <s v="Male"/>
    <x v="48"/>
    <s v="No"/>
    <s v="Yes"/>
    <x v="0"/>
    <n v="0"/>
    <x v="0"/>
    <x v="0"/>
    <s v="direct debit"/>
    <n v="59"/>
    <x v="1"/>
    <n v="59"/>
    <n v="3698"/>
    <x v="0"/>
    <x v="0"/>
    <s v="2022/05/13"/>
    <d v="2022-05-13T00:00:00"/>
    <x v="590"/>
    <s v="Alto"/>
    <s v="High"/>
    <n v="54.510976067367316"/>
    <x v="3"/>
    <s v="SMS"/>
    <s v="SMS"/>
    <b v="0"/>
    <s v="No"/>
    <s v="Gaming"/>
    <x v="1"/>
    <s v="Medium"/>
    <n v="9.5238095238095233E-2"/>
    <x v="0"/>
    <x v="1"/>
  </r>
  <r>
    <s v="6587-HOML"/>
    <x v="0"/>
    <n v="73"/>
    <x v="1"/>
    <x v="13"/>
    <n v="1"/>
    <s v="Yes"/>
    <n v="0"/>
    <s v="OR"/>
    <s v="Hombre"/>
    <s v="Male"/>
    <x v="63"/>
    <s v="No"/>
    <s v="Yes"/>
    <x v="0"/>
    <n v="0"/>
    <x v="1"/>
    <x v="2"/>
    <s v="direct debit"/>
    <n v="23"/>
    <x v="1"/>
    <n v="23"/>
    <n v="1698"/>
    <x v="0"/>
    <x v="0"/>
    <s v="2022/05/03"/>
    <d v="2022-05-03T00:00:00"/>
    <x v="34"/>
    <s v="Bajo"/>
    <s v="Low"/>
    <n v="26.543971376782189"/>
    <x v="9"/>
    <s v="SMS"/>
    <s v="SMS"/>
    <b v="1"/>
    <s v="Yes"/>
    <s v="Reading"/>
    <x v="0"/>
    <s v="Medium"/>
    <n v="6.8493150684931503E-2"/>
    <x v="0"/>
    <x v="1"/>
  </r>
  <r>
    <s v="3318-CMKZ"/>
    <x v="0"/>
    <n v="72"/>
    <x v="1"/>
    <x v="15"/>
    <n v="1"/>
    <s v="Yes"/>
    <n v="0"/>
    <s v="FL"/>
    <s v="Hombre"/>
    <s v="Male"/>
    <x v="47"/>
    <s v="Yes"/>
    <s v="No"/>
    <x v="0"/>
    <n v="0"/>
    <x v="1"/>
    <x v="2"/>
    <s v="direct debit"/>
    <n v="39"/>
    <x v="1"/>
    <n v="39"/>
    <n v="2802"/>
    <x v="0"/>
    <x v="0"/>
    <s v="2022-09-05"/>
    <d v="2022-09-05T00:00:00"/>
    <x v="1063"/>
    <s v="Bajo"/>
    <s v="Low"/>
    <n v="35.244484044315953"/>
    <x v="6"/>
    <s v="Teléfono"/>
    <s v="Phone"/>
    <b v="0"/>
    <s v="No"/>
    <s v="Reading"/>
    <x v="1"/>
    <s v="High"/>
    <n v="0.1111111111111111"/>
    <x v="2"/>
    <x v="2"/>
  </r>
  <r>
    <s v="3842-ICOT"/>
    <x v="0"/>
    <n v="5"/>
    <x v="1"/>
    <x v="5"/>
    <n v="1"/>
    <s v="Yes"/>
    <n v="0"/>
    <s v="OK"/>
    <s v="Hombre"/>
    <s v="Male"/>
    <x v="28"/>
    <s v="No"/>
    <s v="No"/>
    <x v="0"/>
    <n v="0"/>
    <x v="0"/>
    <x v="0"/>
    <s v="CREDIT CARD"/>
    <n v="47"/>
    <x v="0"/>
    <n v="47"/>
    <n v="235"/>
    <x v="0"/>
    <x v="0"/>
    <s v="2023-05-06"/>
    <d v="2023-05-06T00:00:00"/>
    <x v="1343"/>
    <s v="Medio"/>
    <s v="Medium"/>
    <n v="55.283479701564538"/>
    <x v="0"/>
    <s v="Teléfono"/>
    <s v="Phone"/>
    <b v="1"/>
    <s v="Yes"/>
    <s v="Running"/>
    <x v="1"/>
    <s v="Low"/>
    <n v="0"/>
    <x v="0"/>
    <x v="0"/>
  </r>
  <r>
    <s v="9944-LAXU"/>
    <x v="0"/>
    <n v="28"/>
    <x v="1"/>
    <x v="0"/>
    <n v="0"/>
    <s v="No"/>
    <n v="0"/>
    <s v="ID"/>
    <s v="Female"/>
    <s v="Female"/>
    <x v="43"/>
    <s v="No"/>
    <s v="No"/>
    <x v="0"/>
    <n v="0"/>
    <x v="0"/>
    <x v="0"/>
    <s v="direct debit"/>
    <n v="14"/>
    <x v="1"/>
    <n v="14"/>
    <n v="397"/>
    <x v="0"/>
    <x v="0"/>
    <s v="2020/08/18"/>
    <d v="2020-08-18T00:00:00"/>
    <x v="1283"/>
    <s v="Medio"/>
    <s v="Medium"/>
    <n v="15.54478522344832"/>
    <x v="0"/>
    <s v="Teléfono"/>
    <s v="Phone"/>
    <b v="1"/>
    <s v="Yes"/>
    <s v="Cooking"/>
    <x v="0"/>
    <s v="Low"/>
    <n v="0"/>
    <x v="0"/>
    <x v="0"/>
  </r>
  <r>
    <s v="2571-BVOM"/>
    <x v="0"/>
    <n v="69"/>
    <x v="1"/>
    <x v="7"/>
    <n v="1"/>
    <s v="Yes"/>
    <n v="0"/>
    <s v="OH"/>
    <s v="Hombre"/>
    <s v="Male"/>
    <x v="1"/>
    <s v="No"/>
    <s v="Yes"/>
    <x v="0"/>
    <n v="0"/>
    <x v="1"/>
    <x v="1"/>
    <s v="PAPER CHECK"/>
    <n v="42"/>
    <x v="3"/>
    <n v="42"/>
    <n v="2879"/>
    <x v="0"/>
    <x v="0"/>
    <s v="2020/01/10"/>
    <d v="2020-01-10T00:00:00"/>
    <x v="639"/>
    <s v="Medio"/>
    <s v="Medium"/>
    <n v="46.561728252152157"/>
    <x v="9"/>
    <s v="Teléfono"/>
    <s v="Phone"/>
    <b v="0"/>
    <s v="No"/>
    <s v="Running"/>
    <x v="1"/>
    <s v="Medium"/>
    <n v="7.2463768115942032E-2"/>
    <x v="0"/>
    <x v="1"/>
  </r>
  <r>
    <s v="9958-MWNB"/>
    <x v="1"/>
    <n v="67"/>
    <x v="5"/>
    <x v="1"/>
    <n v="1"/>
    <s v="Yes"/>
    <n v="0"/>
    <s v="MS"/>
    <s v="Hombre"/>
    <s v="Male"/>
    <x v="24"/>
    <s v="No"/>
    <s v="No"/>
    <x v="0"/>
    <n v="0"/>
    <x v="1"/>
    <x v="1"/>
    <s v="direct debit"/>
    <n v="52"/>
    <x v="1"/>
    <n v="52"/>
    <n v="3499"/>
    <x v="3"/>
    <x v="7"/>
    <s v="2023/09/27"/>
    <d v="2023-09-27T00:00:00"/>
    <x v="1362"/>
    <s v="Alto"/>
    <s v="High"/>
    <n v="42.197453102430359"/>
    <x v="2"/>
    <s v="SMS"/>
    <s v="SMS"/>
    <b v="1"/>
    <s v="Yes"/>
    <s v="Reading"/>
    <x v="1"/>
    <s v="Medium"/>
    <n v="5.9701492537313432E-2"/>
    <x v="0"/>
    <x v="0"/>
  </r>
  <r>
    <s v="6349-GQOU"/>
    <x v="1"/>
    <n v="50"/>
    <x v="5"/>
    <x v="1"/>
    <n v="1"/>
    <s v="Yes"/>
    <n v="0"/>
    <s v="UT"/>
    <s v="Female"/>
    <s v="Female"/>
    <x v="64"/>
    <s v="No"/>
    <s v="Yes"/>
    <x v="0"/>
    <n v="0"/>
    <x v="1"/>
    <x v="0"/>
    <s v="CREDIT CARD"/>
    <n v="36"/>
    <x v="0"/>
    <n v="36"/>
    <n v="1791"/>
    <x v="3"/>
    <x v="7"/>
    <s v="2020-12-18"/>
    <d v="2020-12-18T00:00:00"/>
    <x v="89"/>
    <s v="Bajo"/>
    <s v="Low"/>
    <n v="32.212838373440768"/>
    <x v="7"/>
    <s v="Email"/>
    <s v="Email"/>
    <b v="0"/>
    <s v="No"/>
    <s v="Gaming"/>
    <x v="1"/>
    <s v="Low"/>
    <n v="0.04"/>
    <x v="0"/>
    <x v="1"/>
  </r>
  <r>
    <s v="7062-FUCZ"/>
    <x v="1"/>
    <n v="1"/>
    <x v="0"/>
    <x v="2"/>
    <n v="1"/>
    <s v="Yes"/>
    <n v="0"/>
    <s v="VA"/>
    <s v="Hombre"/>
    <s v="Male"/>
    <x v="7"/>
    <s v="No"/>
    <s v="No"/>
    <x v="0"/>
    <n v="0"/>
    <x v="0"/>
    <x v="0"/>
    <s v="direct debit"/>
    <n v="10"/>
    <x v="1"/>
    <n v="10"/>
    <n v="10"/>
    <x v="4"/>
    <x v="3"/>
    <s v="2023/07/13"/>
    <d v="2023-07-13T00:00:00"/>
    <x v="801"/>
    <s v="Medio"/>
    <s v="Medium"/>
    <n v="9.6495689274888736"/>
    <x v="9"/>
    <s v="SMS"/>
    <s v="SMS"/>
    <b v="1"/>
    <s v="Yes"/>
    <s v="Running"/>
    <x v="0"/>
    <s v="Medium"/>
    <n v="5"/>
    <x v="0"/>
    <x v="0"/>
  </r>
  <r>
    <s v="9135-TDKH"/>
    <x v="0"/>
    <n v="12"/>
    <x v="1"/>
    <x v="0"/>
    <n v="0"/>
    <s v="No"/>
    <n v="0"/>
    <s v="CT"/>
    <s v="Hombre"/>
    <s v="Male"/>
    <x v="42"/>
    <s v="No"/>
    <s v="No"/>
    <x v="0"/>
    <n v="0"/>
    <x v="0"/>
    <x v="1"/>
    <s v="PAPER CHECK"/>
    <n v="11"/>
    <x v="3"/>
    <n v="11"/>
    <n v="130"/>
    <x v="0"/>
    <x v="0"/>
    <s v="2020/09/29"/>
    <d v="2020-09-29T00:00:00"/>
    <x v="533"/>
    <s v="Medio"/>
    <s v="Medium"/>
    <n v="8.9578275654959185"/>
    <x v="5"/>
    <s v="SMS"/>
    <s v="SMS"/>
    <b v="0"/>
    <s v="No"/>
    <s v="Running"/>
    <x v="0"/>
    <s v="Medium"/>
    <n v="0.25"/>
    <x v="0"/>
    <x v="0"/>
  </r>
  <r>
    <s v="9670-QQNK"/>
    <x v="0"/>
    <n v="26"/>
    <x v="2"/>
    <x v="0"/>
    <n v="0"/>
    <s v="No"/>
    <n v="0"/>
    <s v="GA"/>
    <s v="Hombre"/>
    <s v="Male"/>
    <x v="48"/>
    <s v="No"/>
    <s v="Yes"/>
    <x v="0"/>
    <n v="0"/>
    <x v="0"/>
    <x v="1"/>
    <s v="CREDIT CARD"/>
    <n v="9"/>
    <x v="0"/>
    <n v="9"/>
    <n v="242"/>
    <x v="0"/>
    <x v="0"/>
    <s v="2021/08/19"/>
    <d v="2021-08-19T00:00:00"/>
    <x v="462"/>
    <s v="Bajo"/>
    <s v="Low"/>
    <n v="9.0830043054619747"/>
    <x v="3"/>
    <s v="Teléfono"/>
    <s v="Phone"/>
    <b v="0"/>
    <s v="No"/>
    <s v="Running"/>
    <x v="0"/>
    <s v="Medium"/>
    <n v="0.23076923076923078"/>
    <x v="0"/>
    <x v="1"/>
  </r>
  <r>
    <s v="1296-YTID"/>
    <x v="0"/>
    <n v="73"/>
    <x v="1"/>
    <x v="7"/>
    <n v="1"/>
    <s v="Yes"/>
    <n v="0"/>
    <s v="DC"/>
    <s v="Hombre"/>
    <s v="Male"/>
    <x v="18"/>
    <s v="No"/>
    <s v="No"/>
    <x v="0"/>
    <n v="0"/>
    <x v="1"/>
    <x v="2"/>
    <s v="direct debit"/>
    <n v="57"/>
    <x v="1"/>
    <n v="57"/>
    <n v="4120"/>
    <x v="0"/>
    <x v="0"/>
    <s v="2022/06/15"/>
    <d v="2022-06-15T00:00:00"/>
    <x v="1031"/>
    <s v="Bajo"/>
    <s v="Low"/>
    <n v="51.931451272149097"/>
    <x v="10"/>
    <s v="SMS"/>
    <s v="SMS"/>
    <b v="1"/>
    <s v="Yes"/>
    <s v="Reading"/>
    <x v="1"/>
    <s v="Medium"/>
    <n v="9.5890410958904104E-2"/>
    <x v="0"/>
    <x v="0"/>
  </r>
  <r>
    <s v="2550-ZAGH"/>
    <x v="0"/>
    <n v="29"/>
    <x v="1"/>
    <x v="7"/>
    <n v="1"/>
    <s v="Yes"/>
    <n v="0"/>
    <s v="OK"/>
    <s v="Hombre"/>
    <s v="Male"/>
    <x v="24"/>
    <s v="No"/>
    <s v="No"/>
    <x v="0"/>
    <n v="0"/>
    <x v="0"/>
    <x v="0"/>
    <s v="PAPER CHECK"/>
    <n v="39"/>
    <x v="3"/>
    <n v="39"/>
    <n v="1128"/>
    <x v="0"/>
    <x v="0"/>
    <s v="2022/01/10"/>
    <d v="2022-01-10T00:00:00"/>
    <x v="821"/>
    <s v="Alto"/>
    <s v="High"/>
    <n v="36.156864038105361"/>
    <x v="6"/>
    <s v="Teléfono"/>
    <s v="Phone"/>
    <b v="0"/>
    <s v="No"/>
    <s v="Reading"/>
    <x v="1"/>
    <s v="High"/>
    <n v="0.27586206896551724"/>
    <x v="0"/>
    <x v="0"/>
  </r>
  <r>
    <s v="2980-WFLV"/>
    <x v="0"/>
    <n v="71"/>
    <x v="1"/>
    <x v="3"/>
    <n v="1"/>
    <s v="Yes"/>
    <n v="0"/>
    <s v="FL"/>
    <s v="Hombre"/>
    <s v="Male"/>
    <x v="3"/>
    <s v="No"/>
    <s v="No"/>
    <x v="0"/>
    <n v="0"/>
    <x v="1"/>
    <x v="2"/>
    <s v="CREDIT CARD"/>
    <n v="43"/>
    <x v="0"/>
    <n v="43"/>
    <n v="3031"/>
    <x v="0"/>
    <x v="0"/>
    <s v="2020/05/31"/>
    <d v="2020-05-31T00:00:00"/>
    <x v="853"/>
    <s v="Medio"/>
    <s v="Medium"/>
    <n v="37.903840362369927"/>
    <x v="7"/>
    <s v="SMS"/>
    <s v="SMS"/>
    <b v="0"/>
    <s v="No"/>
    <s v="Gaming"/>
    <x v="1"/>
    <s v="Low"/>
    <n v="2.8169014084507043E-2"/>
    <x v="0"/>
    <x v="0"/>
  </r>
  <r>
    <s v="6394-JNBU"/>
    <x v="0"/>
    <n v="64"/>
    <x v="1"/>
    <x v="25"/>
    <n v="0"/>
    <s v="No"/>
    <n v="27"/>
    <s v="VA"/>
    <s v="Female"/>
    <s v="Female"/>
    <x v="37"/>
    <s v="Yes"/>
    <s v="No"/>
    <x v="1"/>
    <n v="4"/>
    <x v="1"/>
    <x v="2"/>
    <s v="CREDIT CARD"/>
    <n v="30"/>
    <x v="0"/>
    <n v="30"/>
    <n v="1933"/>
    <x v="0"/>
    <x v="0"/>
    <s v="2020/08/14"/>
    <d v="2020-08-14T00:00:00"/>
    <x v="1203"/>
    <s v="Bajo"/>
    <s v="Low"/>
    <n v="31.720050372599921"/>
    <x v="9"/>
    <s v="SMS"/>
    <s v="SMS"/>
    <b v="0"/>
    <s v="No"/>
    <s v="Running"/>
    <x v="1"/>
    <s v="Medium"/>
    <n v="7.8125E-2"/>
    <x v="2"/>
    <x v="2"/>
  </r>
  <r>
    <s v="7408-LZVV"/>
    <x v="0"/>
    <n v="54"/>
    <x v="1"/>
    <x v="25"/>
    <n v="1"/>
    <s v="Yes"/>
    <n v="0"/>
    <s v="ME"/>
    <s v="Hombre"/>
    <s v="Male"/>
    <x v="50"/>
    <s v="Yes"/>
    <s v="No"/>
    <x v="1"/>
    <n v="3"/>
    <x v="0"/>
    <x v="1"/>
    <s v="CREDIT CARD"/>
    <n v="22"/>
    <x v="0"/>
    <n v="22"/>
    <n v="1191"/>
    <x v="0"/>
    <x v="0"/>
    <s v="2022/10/14"/>
    <d v="2022-10-14T00:00:00"/>
    <x v="741"/>
    <s v="Bajo"/>
    <s v="Low"/>
    <n v="24.614817448333511"/>
    <x v="8"/>
    <s v="Email"/>
    <s v="Email"/>
    <b v="1"/>
    <s v="Yes"/>
    <s v="Reading"/>
    <x v="0"/>
    <s v="High"/>
    <n v="0.16666666666666666"/>
    <x v="2"/>
    <x v="2"/>
  </r>
  <r>
    <s v="7622-JCDI"/>
    <x v="0"/>
    <n v="70"/>
    <x v="1"/>
    <x v="5"/>
    <n v="1"/>
    <s v="Yes"/>
    <n v="0"/>
    <s v="AR"/>
    <s v="Female"/>
    <s v="Female"/>
    <x v="23"/>
    <s v="No"/>
    <s v="No"/>
    <x v="0"/>
    <n v="0"/>
    <x v="1"/>
    <x v="2"/>
    <s v="direct debit"/>
    <n v="52"/>
    <x v="1"/>
    <n v="52"/>
    <n v="3649"/>
    <x v="0"/>
    <x v="0"/>
    <s v="2023/01/03"/>
    <d v="2023-01-03T00:00:00"/>
    <x v="419"/>
    <s v="Bajo"/>
    <s v="Low"/>
    <n v="57.632236746334669"/>
    <x v="3"/>
    <s v="Teléfono"/>
    <s v="Phone"/>
    <b v="1"/>
    <s v="Yes"/>
    <s v="Cooking"/>
    <x v="1"/>
    <s v="Medium"/>
    <n v="8.5714285714285715E-2"/>
    <x v="0"/>
    <x v="0"/>
  </r>
  <r>
    <s v="1920-WFZR"/>
    <x v="0"/>
    <n v="37"/>
    <x v="0"/>
    <x v="0"/>
    <n v="0"/>
    <s v="No"/>
    <n v="0"/>
    <s v="AL"/>
    <s v="Hombre"/>
    <s v="Male"/>
    <x v="18"/>
    <s v="No"/>
    <s v="No"/>
    <x v="1"/>
    <n v="3"/>
    <x v="0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Reading"/>
    <x v="0"/>
    <s v="Low"/>
    <n v="5.4054054054054057E-2"/>
    <x v="0"/>
    <x v="0"/>
  </r>
  <r>
    <s v="6646-DYMO"/>
    <x v="1"/>
    <n v="2"/>
    <x v="2"/>
    <x v="18"/>
    <n v="0"/>
    <s v="No"/>
    <n v="5"/>
    <s v="NY"/>
    <s v="Female"/>
    <s v="Female"/>
    <x v="41"/>
    <s v="No"/>
    <s v="Yes"/>
    <x v="0"/>
    <n v="0"/>
    <x v="0"/>
    <x v="0"/>
    <s v="direct debit"/>
    <n v="38"/>
    <x v="1"/>
    <n v="38"/>
    <n v="76"/>
    <x v="4"/>
    <x v="14"/>
    <s v="2020-11-03"/>
    <d v="2020-11-03T00:00:00"/>
    <x v="558"/>
    <s v="Medio"/>
    <s v="Medium"/>
    <n v="44.978681409244949"/>
    <x v="0"/>
    <s v="SMS"/>
    <s v="SMS"/>
    <b v="0"/>
    <s v="No"/>
    <s v="Reading"/>
    <x v="1"/>
    <s v="Low"/>
    <n v="0"/>
    <x v="0"/>
    <x v="1"/>
  </r>
  <r>
    <s v="0996-BUAT"/>
    <x v="0"/>
    <n v="54"/>
    <x v="1"/>
    <x v="16"/>
    <n v="0"/>
    <s v="No"/>
    <n v="47"/>
    <s v="UT"/>
    <s v="Hombre"/>
    <s v="Male"/>
    <x v="36"/>
    <s v="No"/>
    <s v="No"/>
    <x v="0"/>
    <n v="0"/>
    <x v="1"/>
    <x v="2"/>
    <s v="direct debit"/>
    <n v="52"/>
    <x v="1"/>
    <n v="52"/>
    <n v="2842"/>
    <x v="0"/>
    <x v="0"/>
    <s v="2023/11/28"/>
    <d v="2023-11-28T00:00:00"/>
    <x v="1154"/>
    <s v="Alto"/>
    <s v="High"/>
    <n v="59.372032489815609"/>
    <x v="0"/>
    <s v="Teléfono"/>
    <s v="Phone"/>
    <b v="0"/>
    <s v="No"/>
    <s v="Running"/>
    <x v="1"/>
    <s v="Low"/>
    <n v="0"/>
    <x v="0"/>
    <x v="0"/>
  </r>
  <r>
    <s v="9462-HMVN"/>
    <x v="0"/>
    <n v="22"/>
    <x v="1"/>
    <x v="13"/>
    <n v="0"/>
    <s v="No"/>
    <n v="34"/>
    <s v="OH"/>
    <s v="Female"/>
    <s v="Female"/>
    <x v="37"/>
    <s v="Yes"/>
    <s v="No"/>
    <x v="0"/>
    <n v="0"/>
    <x v="0"/>
    <x v="0"/>
    <s v="direct debit"/>
    <n v="43"/>
    <x v="1"/>
    <n v="43"/>
    <n v="924"/>
    <x v="0"/>
    <x v="0"/>
    <s v="2022-05-07"/>
    <d v="2022-05-07T00:00:00"/>
    <x v="569"/>
    <s v="Bajo"/>
    <s v="Low"/>
    <n v="47.269179200342947"/>
    <x v="2"/>
    <s v="SMS"/>
    <s v="SMS"/>
    <b v="1"/>
    <s v="Yes"/>
    <s v="Reading"/>
    <x v="1"/>
    <s v="Medium"/>
    <n v="0.18181818181818182"/>
    <x v="0"/>
    <x v="2"/>
  </r>
  <r>
    <s v="7825-PSGR"/>
    <x v="0"/>
    <n v="11"/>
    <x v="1"/>
    <x v="0"/>
    <n v="0"/>
    <s v="No"/>
    <n v="0"/>
    <s v="FL"/>
    <s v="Hombre"/>
    <s v="Male"/>
    <x v="31"/>
    <s v="No"/>
    <s v="No"/>
    <x v="0"/>
    <n v="0"/>
    <x v="0"/>
    <x v="2"/>
    <s v="CREDIT CARD"/>
    <n v="7"/>
    <x v="0"/>
    <n v="7"/>
    <n v="84"/>
    <x v="0"/>
    <x v="0"/>
    <s v="2022-05-18"/>
    <d v="2022-05-18T00:00:00"/>
    <x v="205"/>
    <s v="Alto"/>
    <s v="High"/>
    <n v="6.9554283368081293"/>
    <x v="4"/>
    <s v="Teléfono"/>
    <s v="Phone"/>
    <b v="0"/>
    <s v="No"/>
    <s v="Cooking"/>
    <x v="0"/>
    <s v="Low"/>
    <n v="9.0909090909090912E-2"/>
    <x v="0"/>
    <x v="0"/>
  </r>
  <r>
    <s v="9775-JVWG"/>
    <x v="0"/>
    <n v="33"/>
    <x v="2"/>
    <x v="9"/>
    <n v="1"/>
    <s v="Yes"/>
    <n v="0"/>
    <s v="LA"/>
    <s v="Female"/>
    <s v="Female"/>
    <x v="15"/>
    <s v="No"/>
    <s v="No"/>
    <x v="0"/>
    <n v="0"/>
    <x v="0"/>
    <x v="1"/>
    <s v="direct debit"/>
    <n v="26"/>
    <x v="1"/>
    <n v="26"/>
    <n v="846"/>
    <x v="0"/>
    <x v="0"/>
    <s v="2023-08-17"/>
    <d v="2023-08-17T00:00:00"/>
    <x v="617"/>
    <s v="Bajo"/>
    <s v="Low"/>
    <n v="29.1636915056113"/>
    <x v="0"/>
    <s v="Email"/>
    <s v="Email"/>
    <b v="1"/>
    <s v="Yes"/>
    <s v="Running"/>
    <x v="0"/>
    <s v="Low"/>
    <n v="0"/>
    <x v="0"/>
    <x v="0"/>
  </r>
  <r>
    <s v="3902-FSYZ"/>
    <x v="0"/>
    <n v="58"/>
    <x v="1"/>
    <x v="13"/>
    <n v="1"/>
    <s v="Yes"/>
    <n v="0"/>
    <s v="ID"/>
    <s v="Hombre"/>
    <s v="Male"/>
    <x v="10"/>
    <s v="No"/>
    <s v="No"/>
    <x v="0"/>
    <n v="0"/>
    <x v="1"/>
    <x v="2"/>
    <s v="direct debit"/>
    <n v="33"/>
    <x v="1"/>
    <n v="33"/>
    <n v="1937"/>
    <x v="0"/>
    <x v="0"/>
    <s v="2021-09-05"/>
    <d v="2021-09-05T00:00:00"/>
    <x v="1209"/>
    <s v="Medio"/>
    <s v="Medium"/>
    <n v="30.975466359164301"/>
    <x v="0"/>
    <s v="Teléfono"/>
    <s v="Phone"/>
    <b v="0"/>
    <s v="No"/>
    <s v="Reading"/>
    <x v="1"/>
    <s v="Low"/>
    <n v="0"/>
    <x v="0"/>
    <x v="0"/>
  </r>
  <r>
    <s v="8557-LNQX"/>
    <x v="1"/>
    <n v="37"/>
    <x v="3"/>
    <x v="3"/>
    <n v="1"/>
    <s v="Yes"/>
    <n v="0"/>
    <s v="OR"/>
    <s v="Hombre"/>
    <s v="Male"/>
    <x v="21"/>
    <s v="No"/>
    <s v="No"/>
    <x v="0"/>
    <n v="0"/>
    <x v="0"/>
    <x v="1"/>
    <s v="direct debit"/>
    <n v="41"/>
    <x v="1"/>
    <n v="41"/>
    <n v="1496"/>
    <x v="4"/>
    <x v="9"/>
    <s v="2020-11-06"/>
    <d v="2020-11-06T00:00:00"/>
    <x v="1146"/>
    <s v="Bajo"/>
    <s v="Low"/>
    <n v="35.220806345821593"/>
    <x v="1"/>
    <s v="Email"/>
    <s v="Email"/>
    <b v="1"/>
    <s v="Yes"/>
    <s v="Gaming"/>
    <x v="1"/>
    <s v="High"/>
    <n v="0.27027027027027029"/>
    <x v="0"/>
    <x v="0"/>
  </r>
  <r>
    <s v="5011-RZDB"/>
    <x v="0"/>
    <n v="8"/>
    <x v="1"/>
    <x v="0"/>
    <n v="0"/>
    <s v="No"/>
    <n v="0"/>
    <s v="AR"/>
    <s v="Hombre"/>
    <s v="Male"/>
    <x v="16"/>
    <s v="No"/>
    <s v="No"/>
    <x v="1"/>
    <n v="4"/>
    <x v="0"/>
    <x v="0"/>
    <s v="direct debit"/>
    <n v="6"/>
    <x v="1"/>
    <n v="6"/>
    <n v="50"/>
    <x v="0"/>
    <x v="0"/>
    <s v="2020-04-02"/>
    <d v="2020-04-02T00:00:00"/>
    <x v="409"/>
    <s v="Bajo"/>
    <s v="Low"/>
    <n v="4.867823976611561"/>
    <x v="4"/>
    <s v="Teléfono"/>
    <s v="Phone"/>
    <b v="0"/>
    <s v="No"/>
    <s v="Cooking"/>
    <x v="0"/>
    <s v="Low"/>
    <n v="0.125"/>
    <x v="0"/>
    <x v="0"/>
  </r>
  <r>
    <s v="8741-JQRS"/>
    <x v="0"/>
    <n v="32"/>
    <x v="1"/>
    <x v="17"/>
    <n v="1"/>
    <s v="Yes"/>
    <n v="0"/>
    <s v="MD"/>
    <s v="Hombre"/>
    <s v="Male"/>
    <x v="32"/>
    <s v="Yes"/>
    <s v="No"/>
    <x v="0"/>
    <n v="0"/>
    <x v="1"/>
    <x v="0"/>
    <s v="CREDIT CARD"/>
    <n v="44"/>
    <x v="0"/>
    <n v="44"/>
    <n v="1408"/>
    <x v="0"/>
    <x v="0"/>
    <s v="2023-07-27"/>
    <d v="2023-07-27T00:00:00"/>
    <x v="730"/>
    <s v="Alto"/>
    <s v="High"/>
    <n v="47.759209079711809"/>
    <x v="9"/>
    <s v="SMS"/>
    <s v="SMS"/>
    <b v="0"/>
    <s v="No"/>
    <s v="Running"/>
    <x v="1"/>
    <s v="Medium"/>
    <n v="0.15625"/>
    <x v="2"/>
    <x v="2"/>
  </r>
  <r>
    <s v="0494-IFPL"/>
    <x v="0"/>
    <n v="63"/>
    <x v="1"/>
    <x v="33"/>
    <n v="0"/>
    <s v="No"/>
    <n v="45"/>
    <s v="AL"/>
    <s v="Hombre"/>
    <s v="Male"/>
    <x v="57"/>
    <s v="Yes"/>
    <s v="No"/>
    <x v="1"/>
    <n v="6"/>
    <x v="1"/>
    <x v="0"/>
    <s v="direct debit"/>
    <n v="12"/>
    <x v="1"/>
    <n v="12"/>
    <n v="725"/>
    <x v="0"/>
    <x v="0"/>
    <s v="2021-02-04"/>
    <d v="2021-02-04T00:00:00"/>
    <x v="758"/>
    <s v="Bajo"/>
    <s v="Low"/>
    <n v="11.786599526695911"/>
    <x v="5"/>
    <s v="Email"/>
    <s v="Email"/>
    <b v="0"/>
    <s v="No"/>
    <s v="Cooking"/>
    <x v="0"/>
    <s v="Medium"/>
    <n v="4.7619047619047616E-2"/>
    <x v="1"/>
    <x v="2"/>
  </r>
  <r>
    <s v="1354-EURY"/>
    <x v="1"/>
    <n v="1"/>
    <x v="1"/>
    <x v="5"/>
    <n v="0"/>
    <s v="No"/>
    <n v="6"/>
    <s v="FL"/>
    <s v="Female"/>
    <s v="Female"/>
    <x v="24"/>
    <s v="No"/>
    <s v="No"/>
    <x v="1"/>
    <n v="4"/>
    <x v="0"/>
    <x v="0"/>
    <s v="direct debit"/>
    <n v="20"/>
    <x v="1"/>
    <n v="20"/>
    <n v="20"/>
    <x v="3"/>
    <x v="1"/>
    <s v="2023-01-27"/>
    <d v="2023-01-27T00:00:00"/>
    <x v="194"/>
    <s v="Alto"/>
    <s v="High"/>
    <n v="21.75735949597194"/>
    <x v="8"/>
    <s v="Teléfono"/>
    <s v="Phone"/>
    <b v="0"/>
    <s v="No"/>
    <s v="Reading"/>
    <x v="0"/>
    <s v="High"/>
    <n v="9"/>
    <x v="0"/>
    <x v="0"/>
  </r>
  <r>
    <s v="2662-APPY"/>
    <x v="0"/>
    <n v="36"/>
    <x v="1"/>
    <x v="4"/>
    <n v="1"/>
    <s v="Yes"/>
    <n v="0"/>
    <s v="CT"/>
    <s v="Hombre"/>
    <s v="Male"/>
    <x v="44"/>
    <s v="No"/>
    <s v="Yes"/>
    <x v="0"/>
    <n v="0"/>
    <x v="0"/>
    <x v="2"/>
    <s v="direct debit"/>
    <n v="25"/>
    <x v="1"/>
    <n v="25"/>
    <n v="877"/>
    <x v="0"/>
    <x v="0"/>
    <s v="2022/07/28"/>
    <d v="2022-07-28T00:00:00"/>
    <x v="1179"/>
    <s v="Alto"/>
    <s v="High"/>
    <n v="29.422265267746511"/>
    <x v="2"/>
    <s v="Email"/>
    <s v="Email"/>
    <b v="0"/>
    <s v="No"/>
    <s v="Cooking"/>
    <x v="0"/>
    <s v="Medium"/>
    <n v="0.1111111111111111"/>
    <x v="0"/>
    <x v="1"/>
  </r>
  <r>
    <s v="1125-TMZD"/>
    <x v="0"/>
    <n v="39"/>
    <x v="1"/>
    <x v="0"/>
    <n v="0"/>
    <s v="No"/>
    <n v="0"/>
    <s v="NH"/>
    <s v="Hombre"/>
    <s v="Male"/>
    <x v="37"/>
    <s v="Yes"/>
    <s v="No"/>
    <x v="0"/>
    <n v="0"/>
    <x v="0"/>
    <x v="0"/>
    <s v="direct debit"/>
    <n v="11"/>
    <x v="1"/>
    <n v="11"/>
    <n v="441"/>
    <x v="0"/>
    <x v="0"/>
    <s v="2023-12-06"/>
    <d v="2023-12-06T00:00:00"/>
    <x v="204"/>
    <s v="Bajo"/>
    <s v="Low"/>
    <n v="13.02005867635658"/>
    <x v="10"/>
    <s v="Email"/>
    <s v="Email"/>
    <b v="0"/>
    <s v="No"/>
    <s v="Reading"/>
    <x v="0"/>
    <s v="Medium"/>
    <n v="0.17948717948717949"/>
    <x v="0"/>
    <x v="2"/>
  </r>
  <r>
    <s v="3551-RDJO"/>
    <x v="0"/>
    <n v="3"/>
    <x v="1"/>
    <x v="5"/>
    <n v="1"/>
    <s v="Yes"/>
    <n v="0"/>
    <s v="ME"/>
    <s v="Hombre"/>
    <s v="Male"/>
    <x v="17"/>
    <s v="No"/>
    <s v="No"/>
    <x v="1"/>
    <n v="2"/>
    <x v="0"/>
    <x v="0"/>
    <s v="direct debit"/>
    <n v="35"/>
    <x v="1"/>
    <n v="35"/>
    <n v="98"/>
    <x v="0"/>
    <x v="0"/>
    <s v="2020-01-26"/>
    <d v="2020-01-26T00:00:00"/>
    <x v="957"/>
    <s v="Bajo"/>
    <s v="Low"/>
    <n v="38.878001596168147"/>
    <x v="2"/>
    <s v="SMS"/>
    <s v="SMS"/>
    <b v="1"/>
    <s v="Yes"/>
    <s v="Gaming"/>
    <x v="1"/>
    <s v="Medium"/>
    <n v="1.3333333333333333"/>
    <x v="0"/>
    <x v="0"/>
  </r>
  <r>
    <s v="0429-YBDF"/>
    <x v="0"/>
    <n v="68"/>
    <x v="1"/>
    <x v="0"/>
    <n v="0"/>
    <s v="No"/>
    <n v="0"/>
    <s v="NH"/>
    <s v="Female"/>
    <s v="Female"/>
    <x v="38"/>
    <s v="No"/>
    <s v="No"/>
    <x v="0"/>
    <n v="0"/>
    <x v="0"/>
    <x v="1"/>
    <s v="direct debit"/>
    <n v="8"/>
    <x v="1"/>
    <n v="8"/>
    <n v="521"/>
    <x v="0"/>
    <x v="0"/>
    <s v="2021/06/17"/>
    <d v="2021-06-17T00:00:00"/>
    <x v="1015"/>
    <s v="Medio"/>
    <s v="Medium"/>
    <n v="6.9568414473453277"/>
    <x v="3"/>
    <s v="Teléfono"/>
    <s v="Phone"/>
    <b v="1"/>
    <s v="Yes"/>
    <s v="Gaming"/>
    <x v="0"/>
    <s v="Medium"/>
    <n v="8.8235294117647065E-2"/>
    <x v="0"/>
    <x v="0"/>
  </r>
  <r>
    <s v="4190-OQWW"/>
    <x v="0"/>
    <n v="5"/>
    <x v="1"/>
    <x v="0"/>
    <n v="0"/>
    <s v="No"/>
    <n v="0"/>
    <s v="TX"/>
    <s v="Female"/>
    <s v="Female"/>
    <x v="58"/>
    <s v="No"/>
    <s v="No"/>
    <x v="0"/>
    <n v="0"/>
    <x v="0"/>
    <x v="0"/>
    <s v="CREDIT CARD"/>
    <n v="10"/>
    <x v="0"/>
    <n v="10"/>
    <n v="56"/>
    <x v="0"/>
    <x v="0"/>
    <s v="2022/04/07"/>
    <d v="2022-04-07T00:00:00"/>
    <x v="1305"/>
    <s v="Medio"/>
    <s v="Medium"/>
    <n v="9.5984963092360118"/>
    <x v="5"/>
    <s v="Teléfono"/>
    <s v="Phone"/>
    <b v="1"/>
    <s v="Yes"/>
    <s v="Reading"/>
    <x v="0"/>
    <s v="Medium"/>
    <n v="0.6"/>
    <x v="0"/>
    <x v="0"/>
  </r>
  <r>
    <s v="2664-BICT"/>
    <x v="0"/>
    <n v="12"/>
    <x v="1"/>
    <x v="0"/>
    <n v="0"/>
    <s v="No"/>
    <n v="0"/>
    <s v="NY"/>
    <s v="Female"/>
    <s v="Female"/>
    <x v="22"/>
    <s v="Yes"/>
    <s v="No"/>
    <x v="0"/>
    <n v="0"/>
    <x v="0"/>
    <x v="0"/>
    <s v="CREDIT CARD"/>
    <n v="11"/>
    <x v="0"/>
    <n v="11"/>
    <n v="130"/>
    <x v="0"/>
    <x v="0"/>
    <s v="2020/03/26"/>
    <d v="2020-03-26T00:00:00"/>
    <x v="1241"/>
    <s v="Medio"/>
    <s v="Medium"/>
    <n v="11.057739870920919"/>
    <x v="4"/>
    <s v="Email"/>
    <s v="Email"/>
    <b v="0"/>
    <s v="No"/>
    <s v="Cooking"/>
    <x v="0"/>
    <s v="Low"/>
    <n v="8.3333333333333329E-2"/>
    <x v="0"/>
    <x v="2"/>
  </r>
  <r>
    <s v="6615-ZYUQ"/>
    <x v="1"/>
    <n v="39"/>
    <x v="1"/>
    <x v="12"/>
    <n v="1"/>
    <s v="Yes"/>
    <n v="0"/>
    <s v="CO"/>
    <s v="Female"/>
    <s v="Female"/>
    <x v="6"/>
    <s v="No"/>
    <s v="Yes"/>
    <x v="0"/>
    <n v="0"/>
    <x v="0"/>
    <x v="0"/>
    <s v="CREDIT CARD"/>
    <n v="35"/>
    <x v="0"/>
    <n v="35"/>
    <n v="1372"/>
    <x v="3"/>
    <x v="7"/>
    <s v="2020/08/18"/>
    <d v="2020-08-18T00:00:00"/>
    <x v="1012"/>
    <s v="Medio"/>
    <s v="Medium"/>
    <n v="37.112284243078207"/>
    <x v="7"/>
    <s v="SMS"/>
    <s v="SMS"/>
    <b v="0"/>
    <s v="No"/>
    <s v="Reading"/>
    <x v="1"/>
    <s v="Low"/>
    <n v="5.128205128205128E-2"/>
    <x v="0"/>
    <x v="0"/>
  </r>
  <r>
    <s v="0544-HTAB"/>
    <x v="0"/>
    <n v="64"/>
    <x v="1"/>
    <x v="7"/>
    <n v="1"/>
    <s v="Yes"/>
    <n v="0"/>
    <s v="NM"/>
    <s v="Hombre"/>
    <s v="Male"/>
    <x v="61"/>
    <s v="No"/>
    <s v="Yes"/>
    <x v="0"/>
    <n v="0"/>
    <x v="1"/>
    <x v="2"/>
    <s v="direct debit"/>
    <n v="60"/>
    <x v="1"/>
    <n v="60"/>
    <n v="3811"/>
    <x v="0"/>
    <x v="0"/>
    <s v="2022-11-24"/>
    <d v="2022-11-24T00:00:00"/>
    <x v="644"/>
    <s v="Medio"/>
    <s v="Medium"/>
    <n v="57.071118894951333"/>
    <x v="9"/>
    <s v="SMS"/>
    <s v="SMS"/>
    <b v="1"/>
    <s v="Yes"/>
    <s v="Reading"/>
    <x v="1"/>
    <s v="Medium"/>
    <n v="7.8125E-2"/>
    <x v="0"/>
    <x v="1"/>
  </r>
  <r>
    <s v="4648-TQKW"/>
    <x v="0"/>
    <n v="6"/>
    <x v="1"/>
    <x v="0"/>
    <n v="0"/>
    <s v="No"/>
    <n v="0"/>
    <s v="CO"/>
    <s v="Female"/>
    <s v="Female"/>
    <x v="26"/>
    <s v="No"/>
    <s v="No"/>
    <x v="1"/>
    <n v="2"/>
    <x v="0"/>
    <x v="0"/>
    <s v="CREDIT CARD"/>
    <n v="10"/>
    <x v="0"/>
    <n v="10"/>
    <n v="63"/>
    <x v="0"/>
    <x v="0"/>
    <s v="2022/07/28"/>
    <d v="2022-07-28T00:00:00"/>
    <x v="632"/>
    <s v="Alto"/>
    <s v="High"/>
    <n v="10.66378745178732"/>
    <x v="0"/>
    <s v="SMS"/>
    <s v="SMS"/>
    <b v="1"/>
    <s v="Yes"/>
    <s v="Cooking"/>
    <x v="0"/>
    <s v="Low"/>
    <n v="0"/>
    <x v="0"/>
    <x v="0"/>
  </r>
  <r>
    <s v="7360-FLBD"/>
    <x v="1"/>
    <n v="1"/>
    <x v="1"/>
    <x v="0"/>
    <n v="0"/>
    <s v="No"/>
    <n v="0"/>
    <s v="NC"/>
    <s v="Female"/>
    <s v="Female"/>
    <x v="20"/>
    <s v="Yes"/>
    <s v="No"/>
    <x v="0"/>
    <n v="0"/>
    <x v="0"/>
    <x v="0"/>
    <s v="CREDIT CARD"/>
    <n v="13"/>
    <x v="0"/>
    <n v="13"/>
    <n v="13"/>
    <x v="4"/>
    <x v="13"/>
    <s v="2022-10-03"/>
    <d v="2022-10-03T00:00:00"/>
    <x v="388"/>
    <s v="Alto"/>
    <s v="High"/>
    <n v="14.790009315356841"/>
    <x v="0"/>
    <s v="SMS"/>
    <s v="SMS"/>
    <b v="1"/>
    <s v="Yes"/>
    <s v="Running"/>
    <x v="0"/>
    <s v="Low"/>
    <n v="0"/>
    <x v="0"/>
    <x v="2"/>
  </r>
  <r>
    <s v="0070-ZOSH"/>
    <x v="1"/>
    <n v="4"/>
    <x v="0"/>
    <x v="18"/>
    <n v="1"/>
    <s v="Yes"/>
    <n v="0"/>
    <s v="WV"/>
    <s v="Female"/>
    <s v="Female"/>
    <x v="25"/>
    <s v="No"/>
    <s v="No"/>
    <x v="0"/>
    <n v="0"/>
    <x v="0"/>
    <x v="0"/>
    <s v="direct debit"/>
    <n v="42"/>
    <x v="1"/>
    <n v="42"/>
    <n v="161"/>
    <x v="5"/>
    <x v="18"/>
    <s v="2021/12/11"/>
    <d v="2021-12-11T00:00:00"/>
    <x v="373"/>
    <s v="Alto"/>
    <s v="High"/>
    <n v="49.405979886262962"/>
    <x v="2"/>
    <s v="Email"/>
    <s v="Email"/>
    <b v="1"/>
    <s v="Yes"/>
    <s v="Gaming"/>
    <x v="1"/>
    <s v="Medium"/>
    <n v="1"/>
    <x v="0"/>
    <x v="0"/>
  </r>
  <r>
    <s v="9728-OZMT"/>
    <x v="1"/>
    <n v="54"/>
    <x v="5"/>
    <x v="14"/>
    <n v="1"/>
    <s v="Yes"/>
    <n v="0"/>
    <s v="TX"/>
    <s v="Female"/>
    <s v="Female"/>
    <x v="32"/>
    <s v="Yes"/>
    <s v="No"/>
    <x v="0"/>
    <n v="0"/>
    <x v="1"/>
    <x v="1"/>
    <s v="direct debit"/>
    <n v="49"/>
    <x v="1"/>
    <n v="49"/>
    <n v="2661"/>
    <x v="1"/>
    <x v="8"/>
    <s v="2020/07/30"/>
    <d v="2020-07-30T00:00:00"/>
    <x v="597"/>
    <s v="Bajo"/>
    <s v="Low"/>
    <n v="48.595770276007968"/>
    <x v="6"/>
    <s v="Email"/>
    <s v="Email"/>
    <b v="1"/>
    <s v="Yes"/>
    <s v="Running"/>
    <x v="1"/>
    <s v="High"/>
    <n v="0.14814814814814814"/>
    <x v="2"/>
    <x v="2"/>
  </r>
  <r>
    <s v="8558-CHCE"/>
    <x v="0"/>
    <n v="19"/>
    <x v="1"/>
    <x v="0"/>
    <n v="0"/>
    <s v="No"/>
    <n v="0"/>
    <s v="KY"/>
    <s v="Female"/>
    <s v="Female"/>
    <x v="22"/>
    <s v="Yes"/>
    <s v="No"/>
    <x v="1"/>
    <n v="3"/>
    <x v="0"/>
    <x v="2"/>
    <s v="CREDIT CARD"/>
    <n v="8"/>
    <x v="0"/>
    <n v="8"/>
    <n v="165"/>
    <x v="0"/>
    <x v="0"/>
    <s v="2022/09/04"/>
    <d v="2022-09-04T00:00:00"/>
    <x v="507"/>
    <s v="Bajo"/>
    <s v="Low"/>
    <n v="6.5280517614753446"/>
    <x v="6"/>
    <s v="SMS"/>
    <s v="SMS"/>
    <b v="1"/>
    <s v="Yes"/>
    <s v="Cooking"/>
    <x v="0"/>
    <s v="High"/>
    <n v="0.42105263157894735"/>
    <x v="0"/>
    <x v="2"/>
  </r>
  <r>
    <s v="9526-YQIR"/>
    <x v="1"/>
    <n v="2"/>
    <x v="5"/>
    <x v="1"/>
    <n v="1"/>
    <s v="Yes"/>
    <n v="0"/>
    <s v="ME"/>
    <s v="Hombre"/>
    <s v="Male"/>
    <x v="39"/>
    <s v="No"/>
    <s v="No"/>
    <x v="0"/>
    <n v="0"/>
    <x v="0"/>
    <x v="0"/>
    <s v="direct debit"/>
    <n v="59"/>
    <x v="1"/>
    <n v="59"/>
    <n v="113"/>
    <x v="5"/>
    <x v="4"/>
    <s v="2022/11/22"/>
    <d v="2022-11-22T00:00:00"/>
    <x v="892"/>
    <s v="Bajo"/>
    <s v="Low"/>
    <n v="57.771692439878912"/>
    <x v="5"/>
    <s v="SMS"/>
    <s v="SMS"/>
    <b v="0"/>
    <s v="No"/>
    <s v="Reading"/>
    <x v="1"/>
    <s v="Medium"/>
    <n v="1.5"/>
    <x v="0"/>
    <x v="0"/>
  </r>
  <r>
    <s v="8750-IUYM"/>
    <x v="0"/>
    <n v="67"/>
    <x v="1"/>
    <x v="0"/>
    <n v="0"/>
    <s v="No"/>
    <n v="0"/>
    <s v="SD"/>
    <s v="Hombre"/>
    <s v="Male"/>
    <x v="7"/>
    <s v="No"/>
    <s v="No"/>
    <x v="0"/>
    <n v="0"/>
    <x v="0"/>
    <x v="2"/>
    <s v="CREDIT CARD"/>
    <n v="16"/>
    <x v="0"/>
    <n v="16"/>
    <n v="1085"/>
    <x v="0"/>
    <x v="0"/>
    <s v="2020/06/28"/>
    <d v="2020-06-28T00:00:00"/>
    <x v="794"/>
    <s v="Medio"/>
    <s v="Medium"/>
    <n v="12.95723209738539"/>
    <x v="2"/>
    <s v="Teléfono"/>
    <s v="Phone"/>
    <b v="1"/>
    <s v="Yes"/>
    <s v="Cooking"/>
    <x v="0"/>
    <s v="Medium"/>
    <n v="5.9701492537313432E-2"/>
    <x v="0"/>
    <x v="0"/>
  </r>
  <r>
    <s v="4692-HHGA"/>
    <x v="0"/>
    <n v="56"/>
    <x v="2"/>
    <x v="0"/>
    <n v="0"/>
    <s v="No"/>
    <n v="0"/>
    <s v="WY"/>
    <s v="Hombre"/>
    <s v="Male"/>
    <x v="58"/>
    <s v="No"/>
    <s v="No"/>
    <x v="0"/>
    <n v="0"/>
    <x v="0"/>
    <x v="2"/>
    <s v="CREDIT CARD"/>
    <n v="7"/>
    <x v="0"/>
    <n v="7"/>
    <n v="383"/>
    <x v="0"/>
    <x v="0"/>
    <s v="2022-08-21"/>
    <d v="2022-08-21T00:00:00"/>
    <x v="877"/>
    <s v="Bajo"/>
    <s v="Low"/>
    <n v="8.1389361936419444"/>
    <x v="7"/>
    <s v="SMS"/>
    <s v="SMS"/>
    <b v="0"/>
    <s v="No"/>
    <s v="Running"/>
    <x v="0"/>
    <s v="Low"/>
    <n v="3.5714285714285712E-2"/>
    <x v="0"/>
    <x v="0"/>
  </r>
  <r>
    <s v="6081-BQFC"/>
    <x v="0"/>
    <n v="8"/>
    <x v="1"/>
    <x v="1"/>
    <n v="1"/>
    <s v="Yes"/>
    <n v="0"/>
    <s v="NM"/>
    <s v="Hombre"/>
    <s v="Male"/>
    <x v="7"/>
    <s v="No"/>
    <s v="No"/>
    <x v="0"/>
    <n v="0"/>
    <x v="0"/>
    <x v="0"/>
    <s v="direct debit"/>
    <n v="16"/>
    <x v="1"/>
    <n v="16"/>
    <n v="125"/>
    <x v="0"/>
    <x v="0"/>
    <s v="2023-02-06"/>
    <d v="2023-02-06T00:00:00"/>
    <x v="1393"/>
    <s v="Alto"/>
    <s v="High"/>
    <n v="16.037202504129809"/>
    <x v="7"/>
    <s v="SMS"/>
    <s v="SMS"/>
    <b v="0"/>
    <s v="No"/>
    <s v="Gaming"/>
    <x v="0"/>
    <s v="Low"/>
    <n v="0.25"/>
    <x v="0"/>
    <x v="0"/>
  </r>
  <r>
    <s v="4351-MMHO"/>
    <x v="0"/>
    <n v="64"/>
    <x v="2"/>
    <x v="3"/>
    <n v="1"/>
    <s v="Yes"/>
    <n v="0"/>
    <s v="NH"/>
    <s v="Female"/>
    <s v="Female"/>
    <x v="14"/>
    <s v="No"/>
    <s v="No"/>
    <x v="1"/>
    <n v="3"/>
    <x v="1"/>
    <x v="2"/>
    <s v="PAPER CHECK"/>
    <n v="40"/>
    <x v="3"/>
    <n v="40"/>
    <n v="2589"/>
    <x v="0"/>
    <x v="0"/>
    <s v="2021-08-29"/>
    <d v="2021-08-29T00:00:00"/>
    <x v="1179"/>
    <s v="Bajo"/>
    <s v="Low"/>
    <n v="34.154205869621137"/>
    <x v="6"/>
    <s v="Teléfono"/>
    <s v="Phone"/>
    <b v="1"/>
    <s v="Yes"/>
    <s v="Gaming"/>
    <x v="1"/>
    <s v="High"/>
    <n v="0.125"/>
    <x v="0"/>
    <x v="0"/>
  </r>
  <r>
    <s v="0649-CTXP"/>
    <x v="0"/>
    <n v="1"/>
    <x v="1"/>
    <x v="0"/>
    <n v="0"/>
    <s v="No"/>
    <n v="0"/>
    <s v="DE"/>
    <s v="Female"/>
    <s v="Female"/>
    <x v="8"/>
    <s v="Yes"/>
    <s v="No"/>
    <x v="0"/>
    <n v="0"/>
    <x v="0"/>
    <x v="0"/>
    <s v="CREDIT CARD"/>
    <n v="13"/>
    <x v="0"/>
    <n v="13"/>
    <n v="13"/>
    <x v="0"/>
    <x v="0"/>
    <s v="2020-11-27"/>
    <d v="2020-11-27T00:00:00"/>
    <x v="756"/>
    <s v="Medio"/>
    <s v="Medium"/>
    <n v="13.923739665145749"/>
    <x v="2"/>
    <s v="Teléfono"/>
    <s v="Phone"/>
    <b v="1"/>
    <s v="Yes"/>
    <s v="Gaming"/>
    <x v="0"/>
    <s v="Medium"/>
    <n v="4"/>
    <x v="0"/>
    <x v="2"/>
  </r>
  <r>
    <s v="7885-XCPM"/>
    <x v="1"/>
    <n v="14"/>
    <x v="3"/>
    <x v="4"/>
    <n v="0"/>
    <s v="No"/>
    <n v="5"/>
    <s v="VA"/>
    <s v="Hombre"/>
    <s v="Male"/>
    <x v="17"/>
    <s v="No"/>
    <s v="No"/>
    <x v="0"/>
    <n v="0"/>
    <x v="1"/>
    <x v="0"/>
    <s v="direct debit"/>
    <n v="29"/>
    <x v="1"/>
    <n v="29"/>
    <n v="408"/>
    <x v="1"/>
    <x v="6"/>
    <s v="2023/04/26"/>
    <d v="2023-04-26T00:00:00"/>
    <x v="1417"/>
    <s v="Medio"/>
    <s v="Medium"/>
    <n v="33.332173638017423"/>
    <x v="5"/>
    <s v="Teléfono"/>
    <s v="Phone"/>
    <b v="0"/>
    <s v="No"/>
    <s v="Reading"/>
    <x v="1"/>
    <s v="Medium"/>
    <n v="0.21428571428571427"/>
    <x v="0"/>
    <x v="0"/>
  </r>
  <r>
    <s v="5809-RKJT"/>
    <x v="0"/>
    <n v="18"/>
    <x v="1"/>
    <x v="3"/>
    <n v="1"/>
    <s v="Yes"/>
    <n v="0"/>
    <s v="MI"/>
    <s v="Hombre"/>
    <s v="Male"/>
    <x v="24"/>
    <s v="No"/>
    <s v="No"/>
    <x v="1"/>
    <n v="6"/>
    <x v="0"/>
    <x v="1"/>
    <s v="CREDIT CARD"/>
    <n v="29"/>
    <x v="0"/>
    <n v="29"/>
    <n v="511"/>
    <x v="0"/>
    <x v="0"/>
    <s v="2022/12/22"/>
    <d v="2022-12-22T00:00:00"/>
    <x v="1418"/>
    <s v="Alto"/>
    <s v="High"/>
    <n v="28.36233208246972"/>
    <x v="10"/>
    <s v="Email"/>
    <s v="Email"/>
    <b v="1"/>
    <s v="Yes"/>
    <s v="Reading"/>
    <x v="0"/>
    <s v="Medium"/>
    <n v="0.3888888888888889"/>
    <x v="0"/>
    <x v="0"/>
  </r>
  <r>
    <s v="9627-UVZB"/>
    <x v="0"/>
    <n v="35"/>
    <x v="1"/>
    <x v="16"/>
    <n v="1"/>
    <s v="Yes"/>
    <n v="0"/>
    <s v="KS"/>
    <s v="Female"/>
    <s v="Female"/>
    <x v="21"/>
    <s v="No"/>
    <s v="No"/>
    <x v="1"/>
    <n v="2"/>
    <x v="1"/>
    <x v="0"/>
    <s v="CREDIT CARD"/>
    <n v="45"/>
    <x v="0"/>
    <n v="45"/>
    <n v="1578"/>
    <x v="0"/>
    <x v="0"/>
    <s v="2021-10-20"/>
    <d v="2021-10-20T00:00:00"/>
    <x v="1224"/>
    <s v="Medio"/>
    <s v="Medium"/>
    <n v="46.065902376016389"/>
    <x v="10"/>
    <s v="Email"/>
    <s v="Email"/>
    <b v="1"/>
    <s v="Yes"/>
    <s v="Gaming"/>
    <x v="1"/>
    <s v="Medium"/>
    <n v="0.2"/>
    <x v="0"/>
    <x v="0"/>
  </r>
  <r>
    <s v="1374-SPCR"/>
    <x v="1"/>
    <n v="13"/>
    <x v="0"/>
    <x v="4"/>
    <n v="0"/>
    <s v="No"/>
    <n v="48"/>
    <s v="ID"/>
    <s v="Female"/>
    <s v="Female"/>
    <x v="46"/>
    <s v="No"/>
    <s v="No"/>
    <x v="0"/>
    <n v="0"/>
    <x v="0"/>
    <x v="0"/>
    <s v="CREDIT CARD"/>
    <n v="37"/>
    <x v="0"/>
    <n v="37"/>
    <n v="500"/>
    <x v="1"/>
    <x v="6"/>
    <s v="2020-05-10"/>
    <d v="2020-05-10T00:00:00"/>
    <x v="969"/>
    <s v="Alto"/>
    <s v="High"/>
    <n v="37.866978569590358"/>
    <x v="2"/>
    <s v="SMS"/>
    <s v="SMS"/>
    <b v="1"/>
    <s v="Yes"/>
    <s v="Gaming"/>
    <x v="1"/>
    <s v="Medium"/>
    <n v="0.30769230769230771"/>
    <x v="0"/>
    <x v="0"/>
  </r>
  <r>
    <s v="5126-FVXO"/>
    <x v="1"/>
    <n v="1"/>
    <x v="3"/>
    <x v="4"/>
    <n v="1"/>
    <s v="Yes"/>
    <n v="0"/>
    <s v="NE"/>
    <s v="Female"/>
    <s v="Female"/>
    <x v="10"/>
    <s v="No"/>
    <s v="No"/>
    <x v="0"/>
    <n v="0"/>
    <x v="0"/>
    <x v="0"/>
    <s v="direct debit"/>
    <n v="32"/>
    <x v="1"/>
    <n v="32"/>
    <n v="32"/>
    <x v="5"/>
    <x v="11"/>
    <s v="2023/09/24"/>
    <d v="2023-09-24T00:00:00"/>
    <x v="1290"/>
    <s v="Alto"/>
    <s v="High"/>
    <n v="25.910455252718169"/>
    <x v="0"/>
    <s v="Teléfono"/>
    <s v="Phone"/>
    <b v="0"/>
    <s v="No"/>
    <s v="Reading"/>
    <x v="0"/>
    <s v="Low"/>
    <n v="0"/>
    <x v="0"/>
    <x v="0"/>
  </r>
  <r>
    <s v="2668-ECFC"/>
    <x v="1"/>
    <n v="49"/>
    <x v="1"/>
    <x v="5"/>
    <n v="1"/>
    <s v="Yes"/>
    <n v="0"/>
    <s v="AR"/>
    <s v="Female"/>
    <s v="Female"/>
    <x v="65"/>
    <s v="No"/>
    <s v="Yes"/>
    <x v="0"/>
    <n v="0"/>
    <x v="0"/>
    <x v="0"/>
    <s v="direct debit"/>
    <n v="45"/>
    <x v="1"/>
    <n v="45"/>
    <n v="2192"/>
    <x v="1"/>
    <x v="12"/>
    <s v="2023-03-09"/>
    <d v="2023-03-09T00:00:00"/>
    <x v="527"/>
    <s v="Medio"/>
    <s v="Medium"/>
    <n v="39.774631994031289"/>
    <x v="8"/>
    <s v="Teléfono"/>
    <s v="Phone"/>
    <b v="1"/>
    <s v="Yes"/>
    <s v="Gaming"/>
    <x v="1"/>
    <s v="High"/>
    <n v="0.18367346938775511"/>
    <x v="0"/>
    <x v="1"/>
  </r>
  <r>
    <s v="3495-BJFE"/>
    <x v="0"/>
    <n v="6"/>
    <x v="2"/>
    <x v="5"/>
    <n v="1"/>
    <s v="Yes"/>
    <n v="0"/>
    <s v="CA"/>
    <s v="Female"/>
    <s v="Female"/>
    <x v="21"/>
    <s v="No"/>
    <s v="No"/>
    <x v="1"/>
    <n v="2"/>
    <x v="0"/>
    <x v="0"/>
    <s v="CREDIT CARD"/>
    <n v="26"/>
    <x v="0"/>
    <n v="26"/>
    <n v="156"/>
    <x v="0"/>
    <x v="0"/>
    <s v="2022-11-07"/>
    <d v="2022-11-07T00:00:00"/>
    <x v="969"/>
    <s v="Medio"/>
    <s v="Medium"/>
    <n v="28.85653266271461"/>
    <x v="5"/>
    <s v="Email"/>
    <s v="Email"/>
    <b v="0"/>
    <s v="No"/>
    <s v="Gaming"/>
    <x v="0"/>
    <s v="Medium"/>
    <n v="0.5"/>
    <x v="0"/>
    <x v="0"/>
  </r>
  <r>
    <s v="2284-JUVE"/>
    <x v="0"/>
    <n v="72"/>
    <x v="1"/>
    <x v="1"/>
    <n v="1"/>
    <s v="Yes"/>
    <n v="0"/>
    <s v="OK"/>
    <s v="Female"/>
    <s v="Female"/>
    <x v="51"/>
    <s v="No"/>
    <s v="No"/>
    <x v="0"/>
    <n v="0"/>
    <x v="1"/>
    <x v="2"/>
    <s v="direct debit"/>
    <n v="68"/>
    <x v="1"/>
    <n v="68"/>
    <n v="4871"/>
    <x v="0"/>
    <x v="0"/>
    <s v="2023-06-12"/>
    <d v="2023-06-12T00:00:00"/>
    <x v="377"/>
    <s v="Bajo"/>
    <s v="Low"/>
    <n v="68.244351488482693"/>
    <x v="9"/>
    <s v="SMS"/>
    <s v="SMS"/>
    <b v="1"/>
    <s v="Yes"/>
    <s v="Cooking"/>
    <x v="2"/>
    <s v="Medium"/>
    <n v="6.9444444444444448E-2"/>
    <x v="0"/>
    <x v="0"/>
  </r>
  <r>
    <s v="0549-WOLQ"/>
    <x v="0"/>
    <n v="74"/>
    <x v="1"/>
    <x v="0"/>
    <n v="0"/>
    <s v="No"/>
    <n v="0"/>
    <s v="ND"/>
    <s v="Hombre"/>
    <s v="Male"/>
    <x v="43"/>
    <s v="No"/>
    <s v="No"/>
    <x v="0"/>
    <n v="0"/>
    <x v="0"/>
    <x v="2"/>
    <s v="direct debit"/>
    <n v="11"/>
    <x v="1"/>
    <n v="11"/>
    <n v="804"/>
    <x v="0"/>
    <x v="0"/>
    <s v="2023-07-19"/>
    <d v="2023-07-19T00:00:00"/>
    <x v="473"/>
    <s v="Alto"/>
    <s v="High"/>
    <n v="10.64687936417535"/>
    <x v="6"/>
    <s v="Email"/>
    <s v="Email"/>
    <b v="1"/>
    <s v="Yes"/>
    <s v="Running"/>
    <x v="0"/>
    <s v="High"/>
    <n v="0.10810810810810811"/>
    <x v="0"/>
    <x v="0"/>
  </r>
  <r>
    <s v="6634-XHVG"/>
    <x v="0"/>
    <n v="2"/>
    <x v="1"/>
    <x v="7"/>
    <n v="1"/>
    <s v="Yes"/>
    <n v="0"/>
    <s v="HI"/>
    <s v="Female"/>
    <s v="Female"/>
    <x v="64"/>
    <s v="No"/>
    <s v="Yes"/>
    <x v="0"/>
    <n v="0"/>
    <x v="0"/>
    <x v="2"/>
    <s v="direct debit"/>
    <n v="34"/>
    <x v="1"/>
    <n v="34"/>
    <n v="67"/>
    <x v="0"/>
    <x v="0"/>
    <s v="2020/08/15"/>
    <d v="2020-08-15T00:00:00"/>
    <x v="931"/>
    <s v="Bajo"/>
    <s v="Low"/>
    <n v="29.731596851401751"/>
    <x v="8"/>
    <s v="SMS"/>
    <s v="SMS"/>
    <b v="0"/>
    <s v="No"/>
    <s v="Reading"/>
    <x v="0"/>
    <s v="High"/>
    <n v="4.5"/>
    <x v="0"/>
    <x v="1"/>
  </r>
  <r>
    <s v="8638-LASD"/>
    <x v="0"/>
    <n v="40"/>
    <x v="1"/>
    <x v="2"/>
    <n v="1"/>
    <s v="Yes"/>
    <n v="0"/>
    <s v="MS"/>
    <s v="Hombre"/>
    <s v="Male"/>
    <x v="26"/>
    <s v="No"/>
    <s v="No"/>
    <x v="0"/>
    <n v="0"/>
    <x v="0"/>
    <x v="1"/>
    <s v="direct debit"/>
    <n v="25"/>
    <x v="1"/>
    <n v="25"/>
    <n v="1012"/>
    <x v="0"/>
    <x v="0"/>
    <s v="2021/05/27"/>
    <d v="2021-05-27T00:00:00"/>
    <x v="649"/>
    <s v="Medio"/>
    <s v="Medium"/>
    <n v="28.081352248484869"/>
    <x v="1"/>
    <s v="SMS"/>
    <s v="SMS"/>
    <b v="0"/>
    <s v="No"/>
    <s v="Running"/>
    <x v="0"/>
    <s v="High"/>
    <n v="0.25"/>
    <x v="0"/>
    <x v="0"/>
  </r>
  <r>
    <s v="4007-HINY"/>
    <x v="0"/>
    <n v="35"/>
    <x v="1"/>
    <x v="0"/>
    <n v="0"/>
    <s v="No"/>
    <n v="0"/>
    <s v="MN"/>
    <s v="Female"/>
    <s v="Female"/>
    <x v="14"/>
    <s v="No"/>
    <s v="No"/>
    <x v="0"/>
    <n v="0"/>
    <x v="0"/>
    <x v="1"/>
    <s v="direct debit"/>
    <n v="9"/>
    <x v="1"/>
    <n v="9"/>
    <n v="318"/>
    <x v="0"/>
    <x v="0"/>
    <s v="2020/02/19"/>
    <d v="2020-02-19T00:00:00"/>
    <x v="978"/>
    <s v="Bajo"/>
    <s v="Low"/>
    <n v="10.281199903181699"/>
    <x v="7"/>
    <s v="Email"/>
    <s v="Email"/>
    <b v="1"/>
    <s v="Yes"/>
    <s v="Cooking"/>
    <x v="0"/>
    <s v="Low"/>
    <n v="5.7142857142857141E-2"/>
    <x v="0"/>
    <x v="0"/>
  </r>
  <r>
    <s v="6172-SZVQ"/>
    <x v="0"/>
    <n v="39"/>
    <x v="0"/>
    <x v="0"/>
    <n v="0"/>
    <s v="No"/>
    <n v="0"/>
    <s v="FL"/>
    <s v="Female"/>
    <s v="Female"/>
    <x v="23"/>
    <s v="No"/>
    <s v="No"/>
    <x v="0"/>
    <n v="0"/>
    <x v="0"/>
    <x v="1"/>
    <s v="PAPER CHECK"/>
    <n v="9"/>
    <x v="3"/>
    <n v="9"/>
    <n v="333"/>
    <x v="0"/>
    <x v="0"/>
    <s v="2020/06/12"/>
    <d v="2020-06-12T00:00:00"/>
    <x v="1392"/>
    <s v="Bajo"/>
    <s v="Low"/>
    <n v="9.459446230090002"/>
    <x v="1"/>
    <s v="SMS"/>
    <s v="SMS"/>
    <b v="1"/>
    <s v="Yes"/>
    <s v="Cooking"/>
    <x v="0"/>
    <s v="High"/>
    <n v="0.25641025641025639"/>
    <x v="0"/>
    <x v="0"/>
  </r>
  <r>
    <s v="7590-HQZY"/>
    <x v="0"/>
    <n v="30"/>
    <x v="1"/>
    <x v="5"/>
    <n v="1"/>
    <s v="Yes"/>
    <n v="0"/>
    <s v="WV"/>
    <s v="Female"/>
    <s v="Female"/>
    <x v="49"/>
    <s v="No"/>
    <s v="No"/>
    <x v="1"/>
    <n v="2"/>
    <x v="0"/>
    <x v="0"/>
    <s v="CREDIT CARD"/>
    <n v="30"/>
    <x v="0"/>
    <n v="30"/>
    <n v="903"/>
    <x v="0"/>
    <x v="0"/>
    <s v="2022/09/08"/>
    <d v="2022-09-08T00:00:00"/>
    <x v="1037"/>
    <s v="Alto"/>
    <s v="High"/>
    <n v="31.12213561071184"/>
    <x v="10"/>
    <s v="Email"/>
    <s v="Email"/>
    <b v="1"/>
    <s v="Yes"/>
    <s v="Cooking"/>
    <x v="1"/>
    <s v="Medium"/>
    <n v="0.23333333333333334"/>
    <x v="0"/>
    <x v="0"/>
  </r>
  <r>
    <s v="5743-HQQM"/>
    <x v="0"/>
    <n v="72"/>
    <x v="0"/>
    <x v="2"/>
    <n v="0"/>
    <s v="No"/>
    <n v="49"/>
    <s v="WY"/>
    <s v="Hombre"/>
    <s v="Male"/>
    <x v="1"/>
    <s v="No"/>
    <s v="Yes"/>
    <x v="0"/>
    <n v="0"/>
    <x v="1"/>
    <x v="2"/>
    <s v="direct debit"/>
    <n v="61"/>
    <x v="1"/>
    <n v="61"/>
    <n v="4418"/>
    <x v="0"/>
    <x v="0"/>
    <s v="2023/10/24"/>
    <d v="2023-10-24T00:00:00"/>
    <x v="159"/>
    <s v="Bajo"/>
    <s v="Low"/>
    <n v="51.717084479946081"/>
    <x v="6"/>
    <s v="Email"/>
    <s v="Email"/>
    <b v="1"/>
    <s v="Yes"/>
    <s v="Reading"/>
    <x v="1"/>
    <s v="High"/>
    <n v="0.1111111111111111"/>
    <x v="0"/>
    <x v="1"/>
  </r>
  <r>
    <s v="2810-TNLZ"/>
    <x v="0"/>
    <n v="71"/>
    <x v="2"/>
    <x v="7"/>
    <n v="1"/>
    <s v="Yes"/>
    <n v="0"/>
    <s v="IL"/>
    <s v="Hombre"/>
    <s v="Male"/>
    <x v="11"/>
    <s v="No"/>
    <s v="No"/>
    <x v="1"/>
    <n v="4"/>
    <x v="0"/>
    <x v="2"/>
    <s v="direct debit"/>
    <n v="29"/>
    <x v="1"/>
    <n v="29"/>
    <n v="2054"/>
    <x v="0"/>
    <x v="0"/>
    <s v="2021-04-28"/>
    <d v="2021-04-28T00:00:00"/>
    <x v="445"/>
    <s v="Alto"/>
    <s v="High"/>
    <n v="27.5729435723993"/>
    <x v="10"/>
    <s v="Teléfono"/>
    <s v="Phone"/>
    <b v="1"/>
    <s v="Yes"/>
    <s v="Gaming"/>
    <x v="0"/>
    <s v="Medium"/>
    <n v="9.8591549295774641E-2"/>
    <x v="0"/>
    <x v="0"/>
  </r>
  <r>
    <s v="7990-UVSL"/>
    <x v="0"/>
    <n v="43"/>
    <x v="1"/>
    <x v="5"/>
    <n v="1"/>
    <s v="Yes"/>
    <n v="0"/>
    <s v="NY"/>
    <s v="Hombre"/>
    <s v="Male"/>
    <x v="65"/>
    <s v="No"/>
    <s v="Yes"/>
    <x v="0"/>
    <n v="0"/>
    <x v="1"/>
    <x v="1"/>
    <s v="direct debit"/>
    <n v="36"/>
    <x v="1"/>
    <n v="36"/>
    <n v="1520"/>
    <x v="0"/>
    <x v="0"/>
    <s v="2021-03-17"/>
    <d v="2021-03-17T00:00:00"/>
    <x v="556"/>
    <s v="Alto"/>
    <s v="High"/>
    <n v="37.691438876129553"/>
    <x v="7"/>
    <s v="Teléfono"/>
    <s v="Phone"/>
    <b v="1"/>
    <s v="Yes"/>
    <s v="Running"/>
    <x v="1"/>
    <s v="Low"/>
    <n v="4.6511627906976744E-2"/>
    <x v="0"/>
    <x v="1"/>
  </r>
  <r>
    <s v="7130-XDMQ"/>
    <x v="0"/>
    <n v="52"/>
    <x v="1"/>
    <x v="6"/>
    <n v="1"/>
    <s v="Yes"/>
    <n v="0"/>
    <s v="OK"/>
    <s v="Hombre"/>
    <s v="Male"/>
    <x v="10"/>
    <s v="No"/>
    <s v="No"/>
    <x v="0"/>
    <n v="0"/>
    <x v="1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unning"/>
    <x v="1"/>
    <s v="High"/>
    <n v="0.15384615384615385"/>
    <x v="0"/>
    <x v="0"/>
  </r>
  <r>
    <s v="3845-KEVP"/>
    <x v="1"/>
    <n v="39"/>
    <x v="0"/>
    <x v="13"/>
    <n v="1"/>
    <s v="Yes"/>
    <n v="0"/>
    <s v="AR"/>
    <s v="Female"/>
    <s v="Female"/>
    <x v="57"/>
    <s v="Yes"/>
    <s v="No"/>
    <x v="0"/>
    <n v="0"/>
    <x v="1"/>
    <x v="0"/>
    <s v="CREDIT CARD"/>
    <n v="29"/>
    <x v="0"/>
    <n v="29"/>
    <n v="1136"/>
    <x v="3"/>
    <x v="7"/>
    <s v="2020/03/05"/>
    <d v="2020-03-05T00:00:00"/>
    <x v="325"/>
    <s v="Bajo"/>
    <s v="Low"/>
    <n v="33.400478872636519"/>
    <x v="9"/>
    <s v="Email"/>
    <s v="Email"/>
    <b v="0"/>
    <s v="No"/>
    <s v="Cooking"/>
    <x v="1"/>
    <s v="Medium"/>
    <n v="0.12820512820512819"/>
    <x v="0"/>
    <x v="2"/>
  </r>
  <r>
    <s v="7674-IIBA"/>
    <x v="0"/>
    <n v="71"/>
    <x v="2"/>
    <x v="9"/>
    <n v="1"/>
    <s v="Yes"/>
    <n v="0"/>
    <s v="CO"/>
    <s v="Female"/>
    <s v="Female"/>
    <x v="4"/>
    <s v="No"/>
    <s v="No"/>
    <x v="0"/>
    <n v="0"/>
    <x v="1"/>
    <x v="2"/>
    <s v="CREDIT CARD"/>
    <n v="29"/>
    <x v="0"/>
    <n v="29"/>
    <n v="2071"/>
    <x v="0"/>
    <x v="0"/>
    <s v="2023-04-28"/>
    <d v="2023-04-28T00:00:00"/>
    <x v="1381"/>
    <s v="Alto"/>
    <s v="High"/>
    <n v="34.133057039807568"/>
    <x v="5"/>
    <s v="Teléfono"/>
    <s v="Phone"/>
    <b v="1"/>
    <s v="Yes"/>
    <s v="Running"/>
    <x v="1"/>
    <s v="Medium"/>
    <n v="4.2253521126760563E-2"/>
    <x v="0"/>
    <x v="0"/>
  </r>
  <r>
    <s v="0675-DWEB"/>
    <x v="0"/>
    <n v="11"/>
    <x v="2"/>
    <x v="9"/>
    <n v="1"/>
    <s v="Yes"/>
    <n v="0"/>
    <s v="NJ"/>
    <s v="Female"/>
    <s v="Female"/>
    <x v="39"/>
    <s v="No"/>
    <s v="No"/>
    <x v="0"/>
    <n v="0"/>
    <x v="0"/>
    <x v="0"/>
    <s v="CREDIT CARD"/>
    <n v="27"/>
    <x v="0"/>
    <n v="27"/>
    <n v="281"/>
    <x v="0"/>
    <x v="0"/>
    <s v="2021-01-02"/>
    <d v="2021-01-02T00:00:00"/>
    <x v="883"/>
    <s v="Bajo"/>
    <s v="Low"/>
    <n v="30.602314657421481"/>
    <x v="2"/>
    <s v="Email"/>
    <s v="Email"/>
    <b v="0"/>
    <s v="No"/>
    <s v="Gaming"/>
    <x v="1"/>
    <s v="Medium"/>
    <n v="0.36363636363636365"/>
    <x v="0"/>
    <x v="0"/>
  </r>
  <r>
    <s v="5057-FKHC"/>
    <x v="0"/>
    <n v="7"/>
    <x v="0"/>
    <x v="2"/>
    <n v="1"/>
    <s v="Yes"/>
    <n v="0"/>
    <s v="CO"/>
    <s v="Female"/>
    <s v="Female"/>
    <x v="45"/>
    <s v="No"/>
    <s v="No"/>
    <x v="1"/>
    <n v="4"/>
    <x v="1"/>
    <x v="1"/>
    <s v="direct debit"/>
    <n v="24"/>
    <x v="1"/>
    <n v="24"/>
    <n v="162"/>
    <x v="0"/>
    <x v="0"/>
    <s v="2023-09-25"/>
    <d v="2023-09-25T00:00:00"/>
    <x v="572"/>
    <s v="Alto"/>
    <s v="High"/>
    <n v="24.465328186494961"/>
    <x v="8"/>
    <s v="Teléfono"/>
    <s v="Phone"/>
    <b v="0"/>
    <s v="No"/>
    <s v="Gaming"/>
    <x v="0"/>
    <s v="High"/>
    <n v="1.2857142857142858"/>
    <x v="0"/>
    <x v="0"/>
  </r>
  <r>
    <s v="3681-KHKM"/>
    <x v="0"/>
    <n v="17"/>
    <x v="1"/>
    <x v="6"/>
    <n v="1"/>
    <s v="Yes"/>
    <n v="0"/>
    <s v="WI"/>
    <s v="Hombre"/>
    <s v="Male"/>
    <x v="22"/>
    <s v="Yes"/>
    <s v="No"/>
    <x v="1"/>
    <n v="3"/>
    <x v="1"/>
    <x v="0"/>
    <s v="CREDIT CARD"/>
    <n v="23"/>
    <x v="0"/>
    <n v="23"/>
    <n v="409"/>
    <x v="0"/>
    <x v="0"/>
    <s v="2021-11-26"/>
    <d v="2021-11-26T00:00:00"/>
    <x v="241"/>
    <s v="Bajo"/>
    <s v="Low"/>
    <n v="21.262585432222799"/>
    <x v="5"/>
    <s v="Teléfono"/>
    <s v="Phone"/>
    <b v="1"/>
    <s v="Yes"/>
    <s v="Reading"/>
    <x v="0"/>
    <s v="Medium"/>
    <n v="0.17647058823529413"/>
    <x v="0"/>
    <x v="2"/>
  </r>
  <r>
    <s v="8115-BNWE"/>
    <x v="0"/>
    <n v="18"/>
    <x v="1"/>
    <x v="3"/>
    <n v="1"/>
    <s v="Yes"/>
    <n v="0"/>
    <s v="WV"/>
    <s v="Female"/>
    <s v="Female"/>
    <x v="14"/>
    <s v="No"/>
    <s v="No"/>
    <x v="0"/>
    <n v="0"/>
    <x v="1"/>
    <x v="0"/>
    <s v="CREDIT CARD"/>
    <n v="13"/>
    <x v="0"/>
    <n v="13"/>
    <n v="243"/>
    <x v="0"/>
    <x v="0"/>
    <s v="2023-02-12"/>
    <d v="2023-02-12T00:00:00"/>
    <x v="545"/>
    <s v="Alto"/>
    <s v="High"/>
    <n v="11.680149977051331"/>
    <x v="1"/>
    <s v="Email"/>
    <s v="Email"/>
    <b v="0"/>
    <s v="No"/>
    <s v="Cooking"/>
    <x v="0"/>
    <s v="High"/>
    <n v="0.55555555555555558"/>
    <x v="0"/>
    <x v="0"/>
  </r>
  <r>
    <s v="1933-NRKM"/>
    <x v="0"/>
    <n v="9"/>
    <x v="0"/>
    <x v="0"/>
    <n v="0"/>
    <s v="No"/>
    <n v="0"/>
    <s v="IN"/>
    <s v="Female"/>
    <s v="Female"/>
    <x v="30"/>
    <s v="No"/>
    <s v="Yes"/>
    <x v="0"/>
    <n v="0"/>
    <x v="0"/>
    <x v="0"/>
    <s v="PAPER CHECK"/>
    <n v="13"/>
    <x v="3"/>
    <n v="13"/>
    <n v="115"/>
    <x v="0"/>
    <x v="0"/>
    <s v="2023-01-11"/>
    <d v="2023-01-11T00:00:00"/>
    <x v="1173"/>
    <s v="Medio"/>
    <s v="Medium"/>
    <n v="12.47694255714935"/>
    <x v="9"/>
    <s v="Teléfono"/>
    <s v="Phone"/>
    <b v="1"/>
    <s v="Yes"/>
    <s v="Reading"/>
    <x v="0"/>
    <s v="Medium"/>
    <n v="0.55555555555555558"/>
    <x v="0"/>
    <x v="1"/>
  </r>
  <r>
    <s v="4322-NPES"/>
    <x v="1"/>
    <n v="1"/>
    <x v="3"/>
    <x v="9"/>
    <n v="1"/>
    <s v="Yes"/>
    <n v="0"/>
    <s v="NC"/>
    <s v="Hombre"/>
    <s v="Male"/>
    <x v="31"/>
    <s v="No"/>
    <s v="No"/>
    <x v="0"/>
    <n v="0"/>
    <x v="0"/>
    <x v="0"/>
    <s v="PAPER CHECK"/>
    <n v="24"/>
    <x v="3"/>
    <n v="24"/>
    <n v="24"/>
    <x v="1"/>
    <x v="6"/>
    <s v="2023/04/25"/>
    <d v="2023-04-25T00:00:00"/>
    <x v="340"/>
    <s v="Alto"/>
    <s v="High"/>
    <n v="26.73708348237864"/>
    <x v="6"/>
    <s v="Email"/>
    <s v="Email"/>
    <b v="1"/>
    <s v="Yes"/>
    <s v="Gaming"/>
    <x v="0"/>
    <s v="High"/>
    <n v="8"/>
    <x v="0"/>
    <x v="0"/>
  </r>
  <r>
    <s v="8128-DUDD"/>
    <x v="1"/>
    <n v="4"/>
    <x v="5"/>
    <x v="1"/>
    <n v="1"/>
    <s v="Yes"/>
    <n v="0"/>
    <s v="UT"/>
    <s v="Female"/>
    <s v="Female"/>
    <x v="5"/>
    <s v="No"/>
    <s v="No"/>
    <x v="0"/>
    <n v="0"/>
    <x v="0"/>
    <x v="0"/>
    <s v="direct debit"/>
    <n v="33"/>
    <x v="1"/>
    <n v="33"/>
    <n v="116"/>
    <x v="2"/>
    <x v="5"/>
    <s v="2020-08-14"/>
    <d v="2020-08-14T00:00:00"/>
    <x v="1372"/>
    <s v="Medio"/>
    <s v="Medium"/>
    <n v="35.387131023702217"/>
    <x v="1"/>
    <s v="Email"/>
    <s v="Email"/>
    <b v="0"/>
    <s v="No"/>
    <s v="Reading"/>
    <x v="1"/>
    <s v="High"/>
    <n v="2.5"/>
    <x v="0"/>
    <x v="0"/>
  </r>
  <r>
    <s v="7548-BKAR"/>
    <x v="0"/>
    <n v="68"/>
    <x v="1"/>
    <x v="7"/>
    <n v="1"/>
    <s v="Yes"/>
    <n v="0"/>
    <s v="MO"/>
    <s v="Hombre"/>
    <s v="Male"/>
    <x v="17"/>
    <s v="No"/>
    <s v="No"/>
    <x v="1"/>
    <n v="6"/>
    <x v="0"/>
    <x v="2"/>
    <s v="CREDIT CARD"/>
    <n v="33"/>
    <x v="0"/>
    <n v="33"/>
    <n v="2264"/>
    <x v="0"/>
    <x v="0"/>
    <s v="2023-04-26"/>
    <d v="2023-04-26T00:00:00"/>
    <x v="1118"/>
    <s v="Medio"/>
    <s v="Medium"/>
    <n v="36.164722739815247"/>
    <x v="7"/>
    <s v="Email"/>
    <s v="Email"/>
    <b v="0"/>
    <s v="No"/>
    <s v="Cooking"/>
    <x v="1"/>
    <s v="Low"/>
    <n v="2.9411764705882353E-2"/>
    <x v="0"/>
    <x v="0"/>
  </r>
  <r>
    <s v="4949-ZDSK"/>
    <x v="0"/>
    <n v="72"/>
    <x v="1"/>
    <x v="1"/>
    <n v="1"/>
    <s v="Yes"/>
    <n v="0"/>
    <s v="WY"/>
    <s v="Hombre"/>
    <s v="Male"/>
    <x v="9"/>
    <s v="No"/>
    <s v="No"/>
    <x v="0"/>
    <n v="0"/>
    <x v="1"/>
    <x v="2"/>
    <s v="direct debit"/>
    <n v="31"/>
    <x v="1"/>
    <n v="31"/>
    <n v="2258"/>
    <x v="0"/>
    <x v="0"/>
    <s v="2020/05/05"/>
    <d v="2020-05-05T00:00:00"/>
    <x v="1270"/>
    <s v="Medio"/>
    <s v="Medium"/>
    <n v="31.529429941702819"/>
    <x v="0"/>
    <s v="SMS"/>
    <s v="SMS"/>
    <b v="0"/>
    <s v="No"/>
    <s v="Running"/>
    <x v="1"/>
    <s v="Low"/>
    <n v="0"/>
    <x v="0"/>
    <x v="0"/>
  </r>
  <r>
    <s v="3789-UWTU"/>
    <x v="0"/>
    <n v="15"/>
    <x v="1"/>
    <x v="1"/>
    <n v="1"/>
    <s v="Yes"/>
    <n v="0"/>
    <s v="WY"/>
    <s v="Female"/>
    <s v="Female"/>
    <x v="59"/>
    <s v="No"/>
    <s v="No"/>
    <x v="1"/>
    <n v="4"/>
    <x v="1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Running"/>
    <x v="0"/>
    <s v="Medium"/>
    <n v="0.46666666666666667"/>
    <x v="0"/>
    <x v="0"/>
  </r>
  <r>
    <s v="9342-NHRS"/>
    <x v="0"/>
    <n v="55"/>
    <x v="3"/>
    <x v="9"/>
    <n v="1"/>
    <s v="Yes"/>
    <n v="0"/>
    <s v="MO"/>
    <s v="Female"/>
    <s v="Female"/>
    <x v="53"/>
    <s v="No"/>
    <s v="Yes"/>
    <x v="0"/>
    <n v="0"/>
    <x v="1"/>
    <x v="2"/>
    <s v="direct debit"/>
    <n v="39"/>
    <x v="1"/>
    <n v="39"/>
    <n v="2186"/>
    <x v="0"/>
    <x v="0"/>
    <s v="2021/12/20"/>
    <d v="2021-12-20T00:00:00"/>
    <x v="985"/>
    <s v="Bajo"/>
    <s v="Low"/>
    <n v="38.259667343260517"/>
    <x v="4"/>
    <s v="SMS"/>
    <s v="SMS"/>
    <b v="1"/>
    <s v="Yes"/>
    <s v="Cooking"/>
    <x v="1"/>
    <s v="Low"/>
    <n v="1.8181818181818181E-2"/>
    <x v="0"/>
    <x v="1"/>
  </r>
  <r>
    <s v="5788-IDPZ"/>
    <x v="0"/>
    <n v="36"/>
    <x v="1"/>
    <x v="6"/>
    <n v="1"/>
    <s v="Yes"/>
    <n v="0"/>
    <s v="TN"/>
    <s v="Hombre"/>
    <s v="Male"/>
    <x v="36"/>
    <s v="No"/>
    <s v="No"/>
    <x v="0"/>
    <n v="0"/>
    <x v="1"/>
    <x v="2"/>
    <s v="CREDIT CARD"/>
    <n v="24"/>
    <x v="0"/>
    <n v="24"/>
    <n v="882"/>
    <x v="0"/>
    <x v="0"/>
    <s v="2020/02/28"/>
    <d v="2020-02-28T00:00:00"/>
    <x v="622"/>
    <s v="Alto"/>
    <s v="High"/>
    <n v="24.255381927081029"/>
    <x v="3"/>
    <s v="Email"/>
    <s v="Email"/>
    <b v="0"/>
    <s v="No"/>
    <s v="Reading"/>
    <x v="0"/>
    <s v="Medium"/>
    <n v="0.16666666666666666"/>
    <x v="0"/>
    <x v="0"/>
  </r>
  <r>
    <s v="9411-QIIF"/>
    <x v="0"/>
    <n v="5"/>
    <x v="1"/>
    <x v="6"/>
    <n v="1"/>
    <s v="Yes"/>
    <n v="0"/>
    <s v="PA"/>
    <s v="Hombre"/>
    <s v="Male"/>
    <x v="14"/>
    <s v="No"/>
    <s v="No"/>
    <x v="1"/>
    <n v="2"/>
    <x v="0"/>
    <x v="0"/>
    <s v="direct debit"/>
    <n v="24"/>
    <x v="1"/>
    <n v="24"/>
    <n v="131"/>
    <x v="0"/>
    <x v="0"/>
    <s v="2020-03-18"/>
    <d v="2020-03-18T00:00:00"/>
    <x v="819"/>
    <s v="Alto"/>
    <s v="High"/>
    <n v="26.825187781230181"/>
    <x v="3"/>
    <s v="Teléfono"/>
    <s v="Phone"/>
    <b v="1"/>
    <s v="Yes"/>
    <s v="Running"/>
    <x v="0"/>
    <s v="Medium"/>
    <n v="1.2"/>
    <x v="0"/>
    <x v="0"/>
  </r>
  <r>
    <s v="0726-XQCW"/>
    <x v="0"/>
    <n v="73"/>
    <x v="2"/>
    <x v="2"/>
    <n v="1"/>
    <s v="Yes"/>
    <n v="0"/>
    <s v="WY"/>
    <s v="Female"/>
    <s v="Female"/>
    <x v="7"/>
    <s v="No"/>
    <s v="No"/>
    <x v="1"/>
    <n v="2"/>
    <x v="1"/>
    <x v="2"/>
    <s v="direct debit"/>
    <n v="33"/>
    <x v="1"/>
    <n v="33"/>
    <n v="2446"/>
    <x v="0"/>
    <x v="0"/>
    <s v="2020/01/21"/>
    <d v="2020-01-21T00:00:00"/>
    <x v="582"/>
    <s v="Alto"/>
    <s v="High"/>
    <n v="35.113050294227698"/>
    <x v="4"/>
    <s v="SMS"/>
    <s v="SMS"/>
    <b v="1"/>
    <s v="Yes"/>
    <s v="Gaming"/>
    <x v="1"/>
    <s v="Low"/>
    <n v="1.3698630136986301E-2"/>
    <x v="0"/>
    <x v="0"/>
  </r>
  <r>
    <s v="6014-KDYR"/>
    <x v="1"/>
    <n v="11"/>
    <x v="1"/>
    <x v="4"/>
    <n v="1"/>
    <s v="Yes"/>
    <n v="0"/>
    <s v="PA"/>
    <s v="Female"/>
    <s v="Female"/>
    <x v="18"/>
    <s v="No"/>
    <s v="No"/>
    <x v="0"/>
    <n v="0"/>
    <x v="0"/>
    <x v="0"/>
    <s v="direct debit"/>
    <n v="31"/>
    <x v="1"/>
    <n v="31"/>
    <n v="344"/>
    <x v="1"/>
    <x v="6"/>
    <s v="2020/09/30"/>
    <d v="2020-09-30T00:00:00"/>
    <x v="113"/>
    <s v="Alto"/>
    <s v="High"/>
    <n v="36.537996398957283"/>
    <x v="2"/>
    <s v="SMS"/>
    <s v="SMS"/>
    <b v="1"/>
    <s v="Yes"/>
    <s v="Reading"/>
    <x v="1"/>
    <s v="Medium"/>
    <n v="0.36363636363636365"/>
    <x v="0"/>
    <x v="0"/>
  </r>
  <r>
    <s v="4405-LFCK"/>
    <x v="0"/>
    <n v="10"/>
    <x v="1"/>
    <x v="0"/>
    <n v="0"/>
    <s v="No"/>
    <n v="0"/>
    <s v="CT"/>
    <s v="Hombre"/>
    <s v="Male"/>
    <x v="28"/>
    <s v="No"/>
    <s v="No"/>
    <x v="1"/>
    <n v="2"/>
    <x v="0"/>
    <x v="2"/>
    <s v="CREDIT CARD"/>
    <n v="9"/>
    <x v="0"/>
    <n v="9"/>
    <n v="92"/>
    <x v="0"/>
    <x v="0"/>
    <s v="2020/08/11"/>
    <d v="2020-08-11T00:00:00"/>
    <x v="24"/>
    <s v="Medio"/>
    <s v="Medium"/>
    <n v="9.2025140321971719"/>
    <x v="3"/>
    <s v="SMS"/>
    <s v="SMS"/>
    <b v="1"/>
    <s v="Yes"/>
    <s v="Reading"/>
    <x v="0"/>
    <s v="Medium"/>
    <n v="0.6"/>
    <x v="0"/>
    <x v="0"/>
  </r>
  <r>
    <s v="4004-RYDT"/>
    <x v="0"/>
    <n v="50"/>
    <x v="1"/>
    <x v="6"/>
    <n v="1"/>
    <s v="Yes"/>
    <n v="0"/>
    <s v="MN"/>
    <s v="Hombre"/>
    <s v="Male"/>
    <x v="22"/>
    <s v="Yes"/>
    <s v="No"/>
    <x v="0"/>
    <n v="0"/>
    <x v="1"/>
    <x v="1"/>
    <s v="direct debit"/>
    <n v="59"/>
    <x v="1"/>
    <n v="59"/>
    <n v="2961"/>
    <x v="0"/>
    <x v="0"/>
    <s v="2021-02-07"/>
    <d v="2021-02-07T00:00:00"/>
    <x v="545"/>
    <s v="Bajo"/>
    <s v="Low"/>
    <n v="68.561965240225035"/>
    <x v="8"/>
    <s v="Email"/>
    <s v="Email"/>
    <b v="1"/>
    <s v="Yes"/>
    <s v="Reading"/>
    <x v="2"/>
    <s v="High"/>
    <n v="0.18"/>
    <x v="0"/>
    <x v="2"/>
  </r>
  <r>
    <s v="9146-EXLV"/>
    <x v="0"/>
    <n v="74"/>
    <x v="1"/>
    <x v="17"/>
    <n v="1"/>
    <s v="Yes"/>
    <n v="0"/>
    <s v="WI"/>
    <s v="Hombre"/>
    <s v="Male"/>
    <x v="37"/>
    <s v="Yes"/>
    <s v="No"/>
    <x v="0"/>
    <n v="0"/>
    <x v="1"/>
    <x v="2"/>
    <s v="direct debit"/>
    <n v="32"/>
    <x v="1"/>
    <n v="32"/>
    <n v="2344"/>
    <x v="0"/>
    <x v="0"/>
    <s v="2020/07/11"/>
    <d v="2020-07-11T00:00:00"/>
    <x v="485"/>
    <s v="Medio"/>
    <s v="Medium"/>
    <n v="30.380021008548368"/>
    <x v="0"/>
    <s v="Email"/>
    <s v="Email"/>
    <b v="1"/>
    <s v="Yes"/>
    <s v="Running"/>
    <x v="1"/>
    <s v="Low"/>
    <n v="0"/>
    <x v="2"/>
    <x v="2"/>
  </r>
  <r>
    <s v="1758-IESD"/>
    <x v="0"/>
    <n v="31"/>
    <x v="1"/>
    <x v="27"/>
    <n v="1"/>
    <s v="Yes"/>
    <n v="0"/>
    <s v="FL"/>
    <s v="Hombre"/>
    <s v="Male"/>
    <x v="22"/>
    <s v="Yes"/>
    <s v="No"/>
    <x v="1"/>
    <n v="2"/>
    <x v="1"/>
    <x v="1"/>
    <s v="direct debit"/>
    <n v="40"/>
    <x v="1"/>
    <n v="40"/>
    <n v="1259"/>
    <x v="0"/>
    <x v="0"/>
    <s v="2021-09-07"/>
    <d v="2021-09-07T00:00:00"/>
    <x v="325"/>
    <s v="Bajo"/>
    <s v="Low"/>
    <n v="35.554252262702953"/>
    <x v="3"/>
    <s v="Teléfono"/>
    <s v="Phone"/>
    <b v="0"/>
    <s v="No"/>
    <s v="Cooking"/>
    <x v="1"/>
    <s v="Medium"/>
    <n v="0.19354838709677419"/>
    <x v="1"/>
    <x v="2"/>
  </r>
  <r>
    <s v="2659-LNEG"/>
    <x v="0"/>
    <n v="14"/>
    <x v="1"/>
    <x v="0"/>
    <n v="0"/>
    <s v="No"/>
    <n v="0"/>
    <s v="SD"/>
    <s v="Female"/>
    <s v="Female"/>
    <x v="26"/>
    <s v="No"/>
    <s v="No"/>
    <x v="0"/>
    <n v="0"/>
    <x v="0"/>
    <x v="1"/>
    <s v="CREDIT CARD"/>
    <n v="11"/>
    <x v="0"/>
    <n v="11"/>
    <n v="156"/>
    <x v="0"/>
    <x v="0"/>
    <s v="2020-02-21"/>
    <d v="2020-02-21T00:00:00"/>
    <x v="1012"/>
    <s v="Medio"/>
    <s v="Medium"/>
    <n v="12.973326287851499"/>
    <x v="0"/>
    <s v="Email"/>
    <s v="Email"/>
    <b v="0"/>
    <s v="No"/>
    <s v="Running"/>
    <x v="0"/>
    <s v="Low"/>
    <n v="0"/>
    <x v="0"/>
    <x v="0"/>
  </r>
  <r>
    <s v="1856-APFD"/>
    <x v="0"/>
    <n v="61"/>
    <x v="1"/>
    <x v="5"/>
    <n v="1"/>
    <s v="Yes"/>
    <n v="0"/>
    <s v="FL"/>
    <s v="Female"/>
    <s v="Female"/>
    <x v="41"/>
    <s v="No"/>
    <s v="Yes"/>
    <x v="1"/>
    <n v="4"/>
    <x v="1"/>
    <x v="1"/>
    <s v="direct debit"/>
    <n v="32"/>
    <x v="1"/>
    <n v="32"/>
    <n v="1969"/>
    <x v="0"/>
    <x v="0"/>
    <s v="2022-10-02"/>
    <d v="2022-10-02T00:00:00"/>
    <x v="982"/>
    <s v="Bajo"/>
    <s v="Low"/>
    <n v="32.638741764115963"/>
    <x v="0"/>
    <s v="SMS"/>
    <s v="SMS"/>
    <b v="0"/>
    <s v="No"/>
    <s v="Reading"/>
    <x v="1"/>
    <s v="Low"/>
    <n v="0"/>
    <x v="0"/>
    <x v="1"/>
  </r>
  <r>
    <s v="7927-AHKH"/>
    <x v="0"/>
    <n v="46"/>
    <x v="1"/>
    <x v="13"/>
    <n v="1"/>
    <s v="Yes"/>
    <n v="0"/>
    <s v="NY"/>
    <s v="Female"/>
    <s v="Female"/>
    <x v="19"/>
    <s v="No"/>
    <s v="No"/>
    <x v="0"/>
    <n v="0"/>
    <x v="0"/>
    <x v="2"/>
    <s v="CREDIT CARD"/>
    <n v="46"/>
    <x v="0"/>
    <n v="46"/>
    <n v="2081"/>
    <x v="0"/>
    <x v="0"/>
    <s v="2020/04/13"/>
    <d v="2020-04-13T00:00:00"/>
    <x v="101"/>
    <s v="Bajo"/>
    <s v="Low"/>
    <n v="46.097580583822449"/>
    <x v="8"/>
    <s v="Email"/>
    <s v="Email"/>
    <b v="1"/>
    <s v="Yes"/>
    <s v="Gaming"/>
    <x v="1"/>
    <s v="High"/>
    <n v="0.19565217391304349"/>
    <x v="0"/>
    <x v="0"/>
  </r>
  <r>
    <s v="6069-OAFB"/>
    <x v="1"/>
    <n v="5"/>
    <x v="5"/>
    <x v="3"/>
    <n v="1"/>
    <s v="Yes"/>
    <n v="0"/>
    <s v="VA"/>
    <s v="Female"/>
    <s v="Female"/>
    <x v="27"/>
    <s v="No"/>
    <s v="Yes"/>
    <x v="0"/>
    <n v="0"/>
    <x v="0"/>
    <x v="0"/>
    <s v="direct debit"/>
    <n v="44"/>
    <x v="1"/>
    <n v="44"/>
    <n v="197"/>
    <x v="2"/>
    <x v="5"/>
    <s v="2020/12/08"/>
    <d v="2020-12-08T00:00:00"/>
    <x v="104"/>
    <s v="Medio"/>
    <s v="Medium"/>
    <n v="47.069166247943201"/>
    <x v="5"/>
    <s v="SMS"/>
    <s v="SMS"/>
    <b v="1"/>
    <s v="Yes"/>
    <s v="Cooking"/>
    <x v="1"/>
    <s v="Medium"/>
    <n v="0.6"/>
    <x v="0"/>
    <x v="1"/>
  </r>
  <r>
    <s v="9971-EIKM"/>
    <x v="0"/>
    <n v="71"/>
    <x v="1"/>
    <x v="7"/>
    <n v="1"/>
    <s v="Yes"/>
    <n v="0"/>
    <s v="CO"/>
    <s v="Female"/>
    <s v="Female"/>
    <x v="28"/>
    <s v="No"/>
    <s v="No"/>
    <x v="0"/>
    <n v="0"/>
    <x v="1"/>
    <x v="2"/>
    <s v="CREDIT CARD"/>
    <n v="68"/>
    <x v="0"/>
    <n v="68"/>
    <n v="4822"/>
    <x v="0"/>
    <x v="0"/>
    <s v="2020-09-29"/>
    <d v="2020-09-29T00:00:00"/>
    <x v="651"/>
    <s v="Bajo"/>
    <s v="Low"/>
    <n v="80.694007470529073"/>
    <x v="7"/>
    <s v="SMS"/>
    <s v="SMS"/>
    <b v="1"/>
    <s v="Yes"/>
    <s v="Reading"/>
    <x v="2"/>
    <s v="Low"/>
    <n v="2.8169014084507043E-2"/>
    <x v="0"/>
    <x v="0"/>
  </r>
  <r>
    <s v="3033-TMYG"/>
    <x v="1"/>
    <n v="1"/>
    <x v="4"/>
    <x v="17"/>
    <n v="1"/>
    <s v="Yes"/>
    <n v="0"/>
    <s v="KY"/>
    <s v="Hombre"/>
    <s v="Male"/>
    <x v="20"/>
    <s v="Yes"/>
    <s v="No"/>
    <x v="1"/>
    <n v="3"/>
    <x v="1"/>
    <x v="0"/>
    <s v="direct debit"/>
    <n v="20"/>
    <x v="1"/>
    <n v="20"/>
    <n v="20"/>
    <x v="1"/>
    <x v="10"/>
    <s v="2022-06-20"/>
    <d v="2022-06-20T00:00:00"/>
    <x v="1102"/>
    <s v="Bajo"/>
    <s v="Low"/>
    <n v="21.250128656062621"/>
    <x v="4"/>
    <s v="Teléfono"/>
    <s v="Phone"/>
    <b v="0"/>
    <s v="No"/>
    <s v="Reading"/>
    <x v="0"/>
    <s v="Low"/>
    <n v="1"/>
    <x v="2"/>
    <x v="2"/>
  </r>
  <r>
    <s v="4665-FOTL"/>
    <x v="0"/>
    <n v="66"/>
    <x v="1"/>
    <x v="7"/>
    <n v="1"/>
    <s v="Yes"/>
    <n v="0"/>
    <s v="VT"/>
    <s v="Female"/>
    <s v="Female"/>
    <x v="63"/>
    <s v="No"/>
    <s v="Yes"/>
    <x v="0"/>
    <n v="0"/>
    <x v="1"/>
    <x v="1"/>
    <s v="direct debit"/>
    <n v="33"/>
    <x v="1"/>
    <n v="33"/>
    <n v="2148"/>
    <x v="0"/>
    <x v="0"/>
    <s v="2021-12-27"/>
    <d v="2021-12-27T00:00:00"/>
    <x v="1419"/>
    <s v="Alto"/>
    <s v="High"/>
    <n v="38.942743960214017"/>
    <x v="7"/>
    <s v="Email"/>
    <s v="Email"/>
    <b v="1"/>
    <s v="Yes"/>
    <s v="Reading"/>
    <x v="1"/>
    <s v="Low"/>
    <n v="3.0303030303030304E-2"/>
    <x v="0"/>
    <x v="1"/>
  </r>
  <r>
    <s v="9552-RQZR"/>
    <x v="0"/>
    <n v="73"/>
    <x v="0"/>
    <x v="0"/>
    <n v="0"/>
    <s v="No"/>
    <n v="0"/>
    <s v="KS"/>
    <s v="Female"/>
    <s v="Female"/>
    <x v="21"/>
    <s v="No"/>
    <s v="No"/>
    <x v="0"/>
    <n v="0"/>
    <x v="0"/>
    <x v="2"/>
    <s v="CREDIT CARD"/>
    <n v="9"/>
    <x v="0"/>
    <n v="9"/>
    <n v="673"/>
    <x v="0"/>
    <x v="0"/>
    <s v="2023-12-16"/>
    <d v="2023-12-16T00:00:00"/>
    <x v="434"/>
    <s v="Alto"/>
    <s v="High"/>
    <n v="8.5590373794666199"/>
    <x v="9"/>
    <s v="SMS"/>
    <s v="SMS"/>
    <b v="1"/>
    <s v="Yes"/>
    <s v="Gaming"/>
    <x v="0"/>
    <s v="Medium"/>
    <n v="6.8493150684931503E-2"/>
    <x v="0"/>
    <x v="0"/>
  </r>
  <r>
    <s v="0365-DJZO"/>
    <x v="0"/>
    <n v="18"/>
    <x v="1"/>
    <x v="18"/>
    <n v="1"/>
    <s v="Yes"/>
    <n v="0"/>
    <s v="WV"/>
    <s v="Female"/>
    <s v="Female"/>
    <x v="61"/>
    <s v="No"/>
    <s v="Yes"/>
    <x v="0"/>
    <n v="0"/>
    <x v="0"/>
    <x v="2"/>
    <s v="direct debit"/>
    <n v="27"/>
    <x v="1"/>
    <n v="27"/>
    <n v="491"/>
    <x v="0"/>
    <x v="0"/>
    <s v="2023-07-05"/>
    <d v="2023-07-05T00:00:00"/>
    <x v="1340"/>
    <s v="Alto"/>
    <s v="High"/>
    <n v="30.427706093709649"/>
    <x v="4"/>
    <s v="SMS"/>
    <s v="SMS"/>
    <b v="1"/>
    <s v="Yes"/>
    <s v="Gaming"/>
    <x v="1"/>
    <s v="Low"/>
    <n v="5.5555555555555552E-2"/>
    <x v="0"/>
    <x v="1"/>
  </r>
  <r>
    <s v="9100-JXEL"/>
    <x v="0"/>
    <n v="8"/>
    <x v="1"/>
    <x v="5"/>
    <n v="0"/>
    <s v="No"/>
    <n v="41"/>
    <s v="WY"/>
    <s v="Hombre"/>
    <s v="Male"/>
    <x v="13"/>
    <s v="No"/>
    <s v="No"/>
    <x v="0"/>
    <n v="0"/>
    <x v="0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Reading"/>
    <x v="1"/>
    <s v="Low"/>
    <n v="0.125"/>
    <x v="0"/>
    <x v="0"/>
  </r>
  <r>
    <s v="3490-UHAR"/>
    <x v="0"/>
    <n v="67"/>
    <x v="1"/>
    <x v="12"/>
    <n v="1"/>
    <s v="Yes"/>
    <n v="0"/>
    <s v="TN"/>
    <s v="Female"/>
    <s v="Female"/>
    <x v="56"/>
    <s v="No"/>
    <s v="Yes"/>
    <x v="0"/>
    <n v="0"/>
    <x v="1"/>
    <x v="1"/>
    <s v="direct debit"/>
    <n v="44"/>
    <x v="1"/>
    <n v="44"/>
    <n v="2930"/>
    <x v="0"/>
    <x v="0"/>
    <s v="2021/11/03"/>
    <d v="2021-11-03T00:00:00"/>
    <x v="753"/>
    <s v="Alto"/>
    <s v="High"/>
    <n v="39.371666745114872"/>
    <x v="9"/>
    <s v="Teléfono"/>
    <s v="Phone"/>
    <b v="1"/>
    <s v="Yes"/>
    <s v="Cooking"/>
    <x v="1"/>
    <s v="Medium"/>
    <n v="7.4626865671641784E-2"/>
    <x v="0"/>
    <x v="1"/>
  </r>
  <r>
    <s v="2291-SBUJ"/>
    <x v="0"/>
    <n v="4"/>
    <x v="1"/>
    <x v="3"/>
    <n v="1"/>
    <s v="Yes"/>
    <n v="0"/>
    <s v="WV"/>
    <s v="Hombre"/>
    <s v="Male"/>
    <x v="65"/>
    <s v="No"/>
    <s v="Yes"/>
    <x v="0"/>
    <n v="0"/>
    <x v="0"/>
    <x v="0"/>
    <s v="direct debit"/>
    <n v="40"/>
    <x v="1"/>
    <n v="40"/>
    <n v="166"/>
    <x v="0"/>
    <x v="0"/>
    <s v="2020/07/27"/>
    <d v="2020-07-27T00:00:00"/>
    <x v="65"/>
    <s v="Bajo"/>
    <s v="Low"/>
    <n v="45.02907153453183"/>
    <x v="7"/>
    <s v="Email"/>
    <s v="Email"/>
    <b v="0"/>
    <s v="No"/>
    <s v="Gaming"/>
    <x v="1"/>
    <s v="Low"/>
    <n v="0.5"/>
    <x v="0"/>
    <x v="1"/>
  </r>
  <r>
    <s v="8289-PKJH"/>
    <x v="1"/>
    <n v="25"/>
    <x v="1"/>
    <x v="3"/>
    <n v="1"/>
    <s v="Yes"/>
    <n v="0"/>
    <s v="FL"/>
    <s v="Hombre"/>
    <s v="Male"/>
    <x v="34"/>
    <s v="No"/>
    <s v="Yes"/>
    <x v="0"/>
    <n v="0"/>
    <x v="0"/>
    <x v="0"/>
    <s v="direct debit"/>
    <n v="33"/>
    <x v="1"/>
    <n v="33"/>
    <n v="829"/>
    <x v="1"/>
    <x v="6"/>
    <s v="2022-08-20"/>
    <d v="2022-08-20T00:00:00"/>
    <x v="296"/>
    <s v="Medio"/>
    <s v="Medium"/>
    <n v="35.849419885183373"/>
    <x v="10"/>
    <s v="Teléfono"/>
    <s v="Phone"/>
    <b v="1"/>
    <s v="Yes"/>
    <s v="Gaming"/>
    <x v="1"/>
    <s v="Medium"/>
    <n v="0.28000000000000003"/>
    <x v="0"/>
    <x v="1"/>
  </r>
  <r>
    <s v="8273-MSZT"/>
    <x v="0"/>
    <n v="1"/>
    <x v="1"/>
    <x v="6"/>
    <n v="1"/>
    <s v="Yes"/>
    <n v="0"/>
    <s v="KY"/>
    <s v="Hombre"/>
    <s v="Male"/>
    <x v="57"/>
    <s v="Yes"/>
    <s v="No"/>
    <x v="0"/>
    <n v="0"/>
    <x v="1"/>
    <x v="0"/>
    <s v="direct debit"/>
    <n v="27"/>
    <x v="1"/>
    <n v="27"/>
    <n v="27"/>
    <x v="0"/>
    <x v="0"/>
    <s v="2020/05/19"/>
    <d v="2020-05-19T00:00:00"/>
    <x v="1208"/>
    <s v="Alto"/>
    <s v="High"/>
    <n v="27.938604792433122"/>
    <x v="8"/>
    <s v="SMS"/>
    <s v="SMS"/>
    <b v="1"/>
    <s v="Yes"/>
    <s v="Gaming"/>
    <x v="0"/>
    <s v="High"/>
    <n v="9"/>
    <x v="0"/>
    <x v="2"/>
  </r>
  <r>
    <s v="4195-GZTI"/>
    <x v="0"/>
    <n v="50"/>
    <x v="1"/>
    <x v="1"/>
    <n v="1"/>
    <s v="Yes"/>
    <n v="0"/>
    <s v="MO"/>
    <s v="Hombre"/>
    <s v="Male"/>
    <x v="10"/>
    <s v="No"/>
    <s v="No"/>
    <x v="1"/>
    <n v="3"/>
    <x v="1"/>
    <x v="1"/>
    <s v="direct debit"/>
    <n v="56"/>
    <x v="1"/>
    <n v="56"/>
    <n v="2833"/>
    <x v="0"/>
    <x v="0"/>
    <s v="2021-01-01"/>
    <d v="2021-01-01T00:00:00"/>
    <x v="258"/>
    <s v="Bajo"/>
    <s v="Low"/>
    <n v="46.407234803407967"/>
    <x v="4"/>
    <s v="Teléfono"/>
    <s v="Phone"/>
    <b v="1"/>
    <s v="Yes"/>
    <s v="Gaming"/>
    <x v="1"/>
    <s v="Low"/>
    <n v="0.02"/>
    <x v="0"/>
    <x v="0"/>
  </r>
  <r>
    <s v="0976-BXVF"/>
    <x v="0"/>
    <n v="24"/>
    <x v="0"/>
    <x v="12"/>
    <n v="0"/>
    <s v="No"/>
    <n v="39"/>
    <s v="NE"/>
    <s v="Hombre"/>
    <s v="Male"/>
    <x v="41"/>
    <s v="No"/>
    <s v="Yes"/>
    <x v="0"/>
    <n v="0"/>
    <x v="0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Cooking"/>
    <x v="0"/>
    <s v="High"/>
    <n v="0.33333333333333331"/>
    <x v="0"/>
    <x v="1"/>
  </r>
  <r>
    <s v="3938-QCBR"/>
    <x v="1"/>
    <n v="7"/>
    <x v="0"/>
    <x v="1"/>
    <n v="1"/>
    <s v="Yes"/>
    <n v="0"/>
    <s v="OH"/>
    <s v="Hombre"/>
    <s v="Male"/>
    <x v="43"/>
    <s v="No"/>
    <s v="No"/>
    <x v="0"/>
    <n v="0"/>
    <x v="0"/>
    <x v="0"/>
    <s v="CREDIT CARD"/>
    <n v="20"/>
    <x v="0"/>
    <n v="20"/>
    <n v="134"/>
    <x v="1"/>
    <x v="6"/>
    <s v="2023/12/02"/>
    <d v="2023-12-02T00:00:00"/>
    <x v="991"/>
    <s v="Medio"/>
    <s v="Medium"/>
    <n v="22.782551376883731"/>
    <x v="5"/>
    <s v="Teléfono"/>
    <s v="Phone"/>
    <b v="1"/>
    <s v="Yes"/>
    <s v="Gaming"/>
    <x v="0"/>
    <s v="Medium"/>
    <n v="0.42857142857142855"/>
    <x v="0"/>
    <x v="0"/>
  </r>
  <r>
    <s v="7912-TRXF"/>
    <x v="1"/>
    <n v="2"/>
    <x v="1"/>
    <x v="1"/>
    <n v="1"/>
    <s v="Yes"/>
    <n v="0"/>
    <s v="WI"/>
    <s v="Female"/>
    <s v="Female"/>
    <x v="38"/>
    <s v="No"/>
    <s v="No"/>
    <x v="0"/>
    <n v="0"/>
    <x v="0"/>
    <x v="0"/>
    <s v="direct debit"/>
    <n v="58"/>
    <x v="1"/>
    <n v="58"/>
    <n v="109"/>
    <x v="5"/>
    <x v="4"/>
    <s v="2021/03/17"/>
    <d v="2021-03-17T00:00:00"/>
    <x v="917"/>
    <s v="Alto"/>
    <s v="High"/>
    <n v="53.134819585689108"/>
    <x v="0"/>
    <s v="Email"/>
    <s v="Email"/>
    <b v="0"/>
    <s v="No"/>
    <s v="Running"/>
    <x v="1"/>
    <s v="Low"/>
    <n v="0"/>
    <x v="0"/>
    <x v="0"/>
  </r>
  <r>
    <s v="4024-KGZL"/>
    <x v="1"/>
    <n v="53"/>
    <x v="4"/>
    <x v="6"/>
    <n v="1"/>
    <s v="Yes"/>
    <n v="0"/>
    <s v="NV"/>
    <s v="Hombre"/>
    <s v="Male"/>
    <x v="51"/>
    <s v="No"/>
    <s v="No"/>
    <x v="0"/>
    <n v="0"/>
    <x v="0"/>
    <x v="0"/>
    <s v="direct debit"/>
    <n v="33"/>
    <x v="1"/>
    <n v="33"/>
    <n v="1761"/>
    <x v="5"/>
    <x v="4"/>
    <s v="2020-12-22"/>
    <d v="2020-12-22T00:00:00"/>
    <x v="1089"/>
    <s v="Medio"/>
    <s v="Medium"/>
    <n v="36.253031395904223"/>
    <x v="9"/>
    <s v="Teléfono"/>
    <s v="Phone"/>
    <b v="1"/>
    <s v="Yes"/>
    <s v="Reading"/>
    <x v="1"/>
    <s v="Medium"/>
    <n v="9.4339622641509441E-2"/>
    <x v="0"/>
    <x v="0"/>
  </r>
  <r>
    <s v="2968-YTIE"/>
    <x v="0"/>
    <n v="3"/>
    <x v="1"/>
    <x v="2"/>
    <n v="1"/>
    <s v="Yes"/>
    <n v="0"/>
    <s v="FL"/>
    <s v="Female"/>
    <s v="Female"/>
    <x v="17"/>
    <s v="No"/>
    <s v="No"/>
    <x v="0"/>
    <n v="0"/>
    <x v="0"/>
    <x v="0"/>
    <s v="CREDIT CARD"/>
    <n v="15"/>
    <x v="0"/>
    <n v="15"/>
    <n v="51"/>
    <x v="0"/>
    <x v="0"/>
    <s v="2020-11-25"/>
    <d v="2020-11-25T00:00:00"/>
    <x v="57"/>
    <s v="Bajo"/>
    <s v="Low"/>
    <n v="16.449800133768679"/>
    <x v="10"/>
    <s v="Email"/>
    <s v="Email"/>
    <b v="1"/>
    <s v="Yes"/>
    <s v="Running"/>
    <x v="0"/>
    <s v="Medium"/>
    <n v="2.3333333333333335"/>
    <x v="0"/>
    <x v="0"/>
  </r>
  <r>
    <s v="6885-UVOX"/>
    <x v="1"/>
    <n v="7"/>
    <x v="3"/>
    <x v="19"/>
    <n v="1"/>
    <s v="Yes"/>
    <n v="0"/>
    <s v="AZ"/>
    <s v="Female"/>
    <s v="Female"/>
    <x v="33"/>
    <s v="Yes"/>
    <s v="No"/>
    <x v="0"/>
    <n v="0"/>
    <x v="0"/>
    <x v="0"/>
    <s v="direct debit"/>
    <n v="36"/>
    <x v="1"/>
    <n v="36"/>
    <n v="261"/>
    <x v="3"/>
    <x v="1"/>
    <s v="2022-11-25"/>
    <d v="2022-11-25T00:00:00"/>
    <x v="551"/>
    <s v="Alto"/>
    <s v="High"/>
    <n v="31.220881141103629"/>
    <x v="3"/>
    <s v="SMS"/>
    <s v="SMS"/>
    <b v="0"/>
    <s v="No"/>
    <s v="Gaming"/>
    <x v="1"/>
    <s v="Medium"/>
    <n v="0.8571428571428571"/>
    <x v="2"/>
    <x v="2"/>
  </r>
  <r>
    <s v="9647-GHCY"/>
    <x v="0"/>
    <n v="10"/>
    <x v="2"/>
    <x v="0"/>
    <n v="0"/>
    <s v="No"/>
    <n v="0"/>
    <s v="OK"/>
    <s v="Female"/>
    <s v="Female"/>
    <x v="13"/>
    <s v="No"/>
    <s v="No"/>
    <x v="0"/>
    <n v="0"/>
    <x v="0"/>
    <x v="0"/>
    <s v="CREDIT CARD"/>
    <n v="8"/>
    <x v="0"/>
    <n v="8"/>
    <n v="77"/>
    <x v="0"/>
    <x v="0"/>
    <s v="2022-05-06"/>
    <d v="2022-05-06T00:00:00"/>
    <x v="873"/>
    <s v="Alto"/>
    <s v="High"/>
    <n v="9.1901970318484061"/>
    <x v="3"/>
    <s v="Teléfono"/>
    <s v="Phone"/>
    <b v="0"/>
    <s v="No"/>
    <s v="Reading"/>
    <x v="0"/>
    <s v="Medium"/>
    <n v="0.6"/>
    <x v="0"/>
    <x v="0"/>
  </r>
  <r>
    <s v="5805-SKYM"/>
    <x v="1"/>
    <n v="1"/>
    <x v="2"/>
    <x v="7"/>
    <n v="1"/>
    <s v="Yes"/>
    <n v="0"/>
    <s v="KY"/>
    <s v="Female"/>
    <s v="Female"/>
    <x v="2"/>
    <s v="No"/>
    <s v="Yes"/>
    <x v="0"/>
    <n v="0"/>
    <x v="0"/>
    <x v="0"/>
    <s v="direct debit"/>
    <n v="24"/>
    <x v="1"/>
    <n v="24"/>
    <n v="24"/>
    <x v="2"/>
    <x v="2"/>
    <s v="2020/05/24"/>
    <d v="2020-05-24T00:00:00"/>
    <x v="219"/>
    <s v="Bajo"/>
    <s v="Low"/>
    <n v="27.33921745035196"/>
    <x v="0"/>
    <s v="SMS"/>
    <s v="SMS"/>
    <b v="1"/>
    <s v="Yes"/>
    <s v="Gaming"/>
    <x v="0"/>
    <s v="Low"/>
    <n v="0"/>
    <x v="0"/>
    <x v="1"/>
  </r>
  <r>
    <s v="6826-TUEE"/>
    <x v="0"/>
    <n v="3"/>
    <x v="1"/>
    <x v="0"/>
    <n v="0"/>
    <s v="No"/>
    <n v="0"/>
    <s v="WV"/>
    <s v="Female"/>
    <s v="Female"/>
    <x v="11"/>
    <s v="No"/>
    <s v="No"/>
    <x v="0"/>
    <n v="0"/>
    <x v="0"/>
    <x v="0"/>
    <s v="CREDIT CARD"/>
    <n v="12"/>
    <x v="0"/>
    <n v="12"/>
    <n v="37"/>
    <x v="0"/>
    <x v="0"/>
    <s v="2020/07/15"/>
    <d v="2020-07-15T00:00:00"/>
    <x v="82"/>
    <s v="Alto"/>
    <s v="High"/>
    <n v="13.73298728063374"/>
    <x v="3"/>
    <s v="Email"/>
    <s v="Email"/>
    <b v="0"/>
    <s v="No"/>
    <s v="Gaming"/>
    <x v="0"/>
    <s v="Medium"/>
    <n v="2"/>
    <x v="0"/>
    <x v="0"/>
  </r>
  <r>
    <s v="0447-IUAA"/>
    <x v="0"/>
    <n v="2"/>
    <x v="1"/>
    <x v="0"/>
    <n v="0"/>
    <s v="No"/>
    <n v="0"/>
    <s v="OH"/>
    <s v="Hombre"/>
    <s v="Male"/>
    <x v="8"/>
    <s v="Yes"/>
    <s v="No"/>
    <x v="0"/>
    <n v="0"/>
    <x v="0"/>
    <x v="0"/>
    <s v="CREDIT CARD"/>
    <n v="9"/>
    <x v="0"/>
    <n v="9"/>
    <n v="18"/>
    <x v="0"/>
    <x v="0"/>
    <s v="2021/11/24"/>
    <d v="2021-11-24T00:00:00"/>
    <x v="1040"/>
    <s v="Medio"/>
    <s v="Medium"/>
    <n v="9.81056325280659"/>
    <x v="1"/>
    <s v="Email"/>
    <s v="Email"/>
    <b v="0"/>
    <s v="No"/>
    <s v="Running"/>
    <x v="0"/>
    <s v="High"/>
    <n v="5"/>
    <x v="0"/>
    <x v="2"/>
  </r>
  <r>
    <s v="0862-LBSM"/>
    <x v="0"/>
    <n v="11"/>
    <x v="1"/>
    <x v="7"/>
    <n v="1"/>
    <s v="Yes"/>
    <n v="0"/>
    <s v="MA"/>
    <s v="Female"/>
    <s v="Female"/>
    <x v="6"/>
    <s v="No"/>
    <s v="Yes"/>
    <x v="0"/>
    <n v="0"/>
    <x v="0"/>
    <x v="1"/>
    <s v="CREDIT CARD"/>
    <n v="30"/>
    <x v="0"/>
    <n v="30"/>
    <n v="340"/>
    <x v="0"/>
    <x v="0"/>
    <s v="2023/10/18"/>
    <d v="2023-10-18T00:00:00"/>
    <x v="146"/>
    <s v="Alto"/>
    <s v="High"/>
    <n v="35.961888941673593"/>
    <x v="0"/>
    <s v="SMS"/>
    <s v="SMS"/>
    <b v="0"/>
    <s v="No"/>
    <s v="Gaming"/>
    <x v="1"/>
    <s v="Low"/>
    <n v="0"/>
    <x v="0"/>
    <x v="0"/>
  </r>
  <r>
    <s v="5765-SMSP"/>
    <x v="0"/>
    <n v="1"/>
    <x v="2"/>
    <x v="1"/>
    <n v="1"/>
    <s v="Yes"/>
    <n v="0"/>
    <s v="AL"/>
    <s v="Hombre"/>
    <s v="Male"/>
    <x v="9"/>
    <s v="No"/>
    <s v="No"/>
    <x v="0"/>
    <n v="0"/>
    <x v="0"/>
    <x v="0"/>
    <s v="CREDIT CARD"/>
    <n v="32"/>
    <x v="0"/>
    <n v="32"/>
    <n v="32"/>
    <x v="0"/>
    <x v="0"/>
    <s v="2020/05/19"/>
    <d v="2020-05-19T00:00:00"/>
    <x v="741"/>
    <s v="Bajo"/>
    <s v="Low"/>
    <n v="36.633529178223156"/>
    <x v="10"/>
    <s v="SMS"/>
    <s v="SMS"/>
    <b v="0"/>
    <s v="No"/>
    <s v="Running"/>
    <x v="1"/>
    <s v="Medium"/>
    <n v="7"/>
    <x v="0"/>
    <x v="0"/>
  </r>
  <r>
    <s v="1357-UAXK"/>
    <x v="0"/>
    <n v="73"/>
    <x v="1"/>
    <x v="12"/>
    <n v="1"/>
    <s v="Yes"/>
    <n v="0"/>
    <s v="OK"/>
    <s v="Female"/>
    <s v="Female"/>
    <x v="32"/>
    <s v="Yes"/>
    <s v="No"/>
    <x v="1"/>
    <n v="5"/>
    <x v="1"/>
    <x v="2"/>
    <s v="CREDIT CARD"/>
    <n v="43"/>
    <x v="0"/>
    <n v="43"/>
    <n v="3147"/>
    <x v="0"/>
    <x v="0"/>
    <s v="2020/08/16"/>
    <d v="2020-08-16T00:00:00"/>
    <x v="216"/>
    <s v="Bajo"/>
    <s v="Low"/>
    <n v="39.072615732718589"/>
    <x v="10"/>
    <s v="Teléfono"/>
    <s v="Phone"/>
    <b v="1"/>
    <s v="Yes"/>
    <s v="Gaming"/>
    <x v="1"/>
    <s v="Medium"/>
    <n v="9.5890410958904104E-2"/>
    <x v="0"/>
    <x v="2"/>
  </r>
  <r>
    <s v="4810-KXKF"/>
    <x v="0"/>
    <n v="71"/>
    <x v="1"/>
    <x v="19"/>
    <n v="1"/>
    <s v="Yes"/>
    <n v="0"/>
    <s v="OR"/>
    <s v="Female"/>
    <s v="Female"/>
    <x v="31"/>
    <s v="No"/>
    <s v="No"/>
    <x v="1"/>
    <n v="5"/>
    <x v="1"/>
    <x v="2"/>
    <s v="direct debit"/>
    <n v="46"/>
    <x v="1"/>
    <n v="46"/>
    <n v="3233"/>
    <x v="0"/>
    <x v="0"/>
    <s v="2021/03/05"/>
    <d v="2021-03-05T00:00:00"/>
    <x v="1247"/>
    <s v="Bajo"/>
    <s v="Low"/>
    <n v="45.330387539789911"/>
    <x v="2"/>
    <s v="SMS"/>
    <s v="SMS"/>
    <b v="1"/>
    <s v="Yes"/>
    <s v="Running"/>
    <x v="1"/>
    <s v="Medium"/>
    <n v="5.6338028169014086E-2"/>
    <x v="2"/>
    <x v="0"/>
  </r>
  <r>
    <s v="8710-BSFN"/>
    <x v="1"/>
    <n v="2"/>
    <x v="5"/>
    <x v="6"/>
    <n v="1"/>
    <s v="Yes"/>
    <n v="0"/>
    <s v="ME"/>
    <s v="Female"/>
    <s v="Female"/>
    <x v="40"/>
    <s v="Yes"/>
    <s v="No"/>
    <x v="0"/>
    <n v="0"/>
    <x v="0"/>
    <x v="0"/>
    <s v="direct debit"/>
    <n v="43"/>
    <x v="1"/>
    <n v="43"/>
    <n v="80"/>
    <x v="3"/>
    <x v="7"/>
    <s v="2020/03/17"/>
    <d v="2020-03-17T00:00:00"/>
    <x v="1225"/>
    <s v="Medio"/>
    <s v="Medium"/>
    <n v="37.33053352152988"/>
    <x v="2"/>
    <s v="SMS"/>
    <s v="SMS"/>
    <b v="1"/>
    <s v="Yes"/>
    <s v="Gaming"/>
    <x v="1"/>
    <s v="Medium"/>
    <n v="2"/>
    <x v="0"/>
    <x v="2"/>
  </r>
  <r>
    <s v="3047-XYBO"/>
    <x v="0"/>
    <n v="70"/>
    <x v="1"/>
    <x v="5"/>
    <n v="1"/>
    <s v="Yes"/>
    <n v="0"/>
    <s v="MI"/>
    <s v="Female"/>
    <s v="Female"/>
    <x v="5"/>
    <s v="No"/>
    <s v="No"/>
    <x v="0"/>
    <n v="0"/>
    <x v="0"/>
    <x v="1"/>
    <s v="direct debit"/>
    <n v="41"/>
    <x v="1"/>
    <n v="41"/>
    <n v="2887"/>
    <x v="0"/>
    <x v="0"/>
    <s v="2022-04-15"/>
    <d v="2022-04-15T00:00:00"/>
    <x v="805"/>
    <s v="Bajo"/>
    <s v="Low"/>
    <n v="41.612935395068682"/>
    <x v="6"/>
    <s v="Email"/>
    <s v="Email"/>
    <b v="0"/>
    <s v="No"/>
    <s v="Gaming"/>
    <x v="1"/>
    <s v="High"/>
    <n v="0.11428571428571428"/>
    <x v="0"/>
    <x v="0"/>
  </r>
  <r>
    <s v="7247-GPNP"/>
    <x v="0"/>
    <n v="70"/>
    <x v="1"/>
    <x v="12"/>
    <n v="1"/>
    <s v="Yes"/>
    <n v="0"/>
    <s v="ME"/>
    <s v="Female"/>
    <s v="Female"/>
    <x v="8"/>
    <s v="Yes"/>
    <s v="No"/>
    <x v="0"/>
    <n v="0"/>
    <x v="1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Gaming"/>
    <x v="1"/>
    <s v="High"/>
    <n v="0.14285714285714285"/>
    <x v="0"/>
    <x v="2"/>
  </r>
  <r>
    <s v="3389-CMVK"/>
    <x v="0"/>
    <n v="30"/>
    <x v="0"/>
    <x v="2"/>
    <n v="1"/>
    <s v="Yes"/>
    <n v="0"/>
    <s v="ME"/>
    <s v="Hombre"/>
    <s v="Male"/>
    <x v="10"/>
    <s v="No"/>
    <s v="No"/>
    <x v="0"/>
    <n v="0"/>
    <x v="1"/>
    <x v="1"/>
    <s v="direct debit"/>
    <n v="43"/>
    <x v="1"/>
    <n v="43"/>
    <n v="1282"/>
    <x v="0"/>
    <x v="0"/>
    <s v="2023-02-16"/>
    <d v="2023-02-16T00:00:00"/>
    <x v="1032"/>
    <s v="Alto"/>
    <s v="High"/>
    <n v="37.184609595098749"/>
    <x v="8"/>
    <s v="Teléfono"/>
    <s v="Phone"/>
    <b v="1"/>
    <s v="Yes"/>
    <s v="Gaming"/>
    <x v="1"/>
    <s v="High"/>
    <n v="0.3"/>
    <x v="0"/>
    <x v="0"/>
  </r>
  <r>
    <s v="0023-JOAG"/>
    <x v="1"/>
    <n v="13"/>
    <x v="5"/>
    <x v="9"/>
    <n v="1"/>
    <s v="Yes"/>
    <n v="0"/>
    <s v="TN"/>
    <s v="Hombre"/>
    <s v="Male"/>
    <x v="63"/>
    <s v="No"/>
    <s v="Yes"/>
    <x v="0"/>
    <n v="0"/>
    <x v="1"/>
    <x v="0"/>
    <s v="direct debit"/>
    <n v="51"/>
    <x v="1"/>
    <n v="51"/>
    <n v="646"/>
    <x v="2"/>
    <x v="5"/>
    <s v="2020-06-21"/>
    <d v="2020-06-21T00:00:00"/>
    <x v="1420"/>
    <s v="Medio"/>
    <s v="Medium"/>
    <n v="59.337094692410012"/>
    <x v="0"/>
    <s v="Email"/>
    <s v="Email"/>
    <b v="1"/>
    <s v="Yes"/>
    <s v="Gaming"/>
    <x v="1"/>
    <s v="Low"/>
    <n v="0"/>
    <x v="0"/>
    <x v="1"/>
  </r>
  <r>
    <s v="5110-WBOB"/>
    <x v="0"/>
    <n v="70"/>
    <x v="1"/>
    <x v="27"/>
    <n v="1"/>
    <s v="Yes"/>
    <n v="0"/>
    <s v="IL"/>
    <s v="Hombre"/>
    <s v="Male"/>
    <x v="47"/>
    <s v="Yes"/>
    <s v="No"/>
    <x v="1"/>
    <n v="5"/>
    <x v="1"/>
    <x v="1"/>
    <s v="direct debit"/>
    <n v="52"/>
    <x v="1"/>
    <n v="52"/>
    <n v="3650"/>
    <x v="0"/>
    <x v="0"/>
    <s v="2021/02/21"/>
    <d v="2021-02-21T00:00:00"/>
    <x v="1078"/>
    <s v="Alto"/>
    <s v="High"/>
    <n v="45.521110587800869"/>
    <x v="4"/>
    <s v="Email"/>
    <s v="Email"/>
    <b v="0"/>
    <s v="No"/>
    <s v="Gaming"/>
    <x v="1"/>
    <s v="Low"/>
    <n v="1.4285714285714285E-2"/>
    <x v="1"/>
    <x v="2"/>
  </r>
  <r>
    <s v="8180-BAHI"/>
    <x v="0"/>
    <n v="56"/>
    <x v="1"/>
    <x v="5"/>
    <n v="1"/>
    <s v="Yes"/>
    <n v="0"/>
    <s v="ME"/>
    <s v="Female"/>
    <s v="Female"/>
    <x v="4"/>
    <s v="No"/>
    <s v="No"/>
    <x v="0"/>
    <n v="0"/>
    <x v="1"/>
    <x v="0"/>
    <s v="direct debit"/>
    <n v="20"/>
    <x v="1"/>
    <n v="20"/>
    <n v="1132"/>
    <x v="0"/>
    <x v="0"/>
    <s v="2020/07/15"/>
    <d v="2020-07-15T00:00:00"/>
    <x v="1188"/>
    <s v="Medio"/>
    <s v="Medium"/>
    <n v="17.07585513634821"/>
    <x v="2"/>
    <s v="SMS"/>
    <s v="SMS"/>
    <b v="0"/>
    <s v="No"/>
    <s v="Cooking"/>
    <x v="0"/>
    <s v="Medium"/>
    <n v="7.1428571428571425E-2"/>
    <x v="0"/>
    <x v="0"/>
  </r>
  <r>
    <s v="2473-PMJM"/>
    <x v="1"/>
    <n v="4"/>
    <x v="1"/>
    <x v="12"/>
    <n v="1"/>
    <s v="Yes"/>
    <n v="0"/>
    <s v="MO"/>
    <s v="Female"/>
    <s v="Female"/>
    <x v="3"/>
    <s v="No"/>
    <s v="No"/>
    <x v="0"/>
    <n v="0"/>
    <x v="1"/>
    <x v="0"/>
    <s v="direct debit"/>
    <n v="63"/>
    <x v="1"/>
    <n v="63"/>
    <n v="257"/>
    <x v="1"/>
    <x v="6"/>
    <s v="2021/01/16"/>
    <d v="2021-01-16T00:00:00"/>
    <x v="1407"/>
    <s v="Medio"/>
    <s v="Medium"/>
    <n v="69.448749164153739"/>
    <x v="0"/>
    <s v="SMS"/>
    <s v="SMS"/>
    <b v="1"/>
    <s v="Yes"/>
    <s v="Gaming"/>
    <x v="2"/>
    <s v="Low"/>
    <n v="0"/>
    <x v="0"/>
    <x v="0"/>
  </r>
  <r>
    <s v="4913-UDOI"/>
    <x v="0"/>
    <n v="68"/>
    <x v="1"/>
    <x v="12"/>
    <n v="1"/>
    <s v="Yes"/>
    <n v="0"/>
    <s v="CT"/>
    <s v="Female"/>
    <s v="Female"/>
    <x v="44"/>
    <s v="No"/>
    <s v="Yes"/>
    <x v="0"/>
    <n v="0"/>
    <x v="0"/>
    <x v="0"/>
    <s v="direct debit"/>
    <n v="20"/>
    <x v="1"/>
    <n v="20"/>
    <n v="1379"/>
    <x v="0"/>
    <x v="0"/>
    <s v="2021/08/06"/>
    <d v="2021-08-06T00:00:00"/>
    <x v="1318"/>
    <s v="Bajo"/>
    <s v="Low"/>
    <n v="23.510966410521949"/>
    <x v="2"/>
    <s v="Teléfono"/>
    <s v="Phone"/>
    <b v="0"/>
    <s v="No"/>
    <s v="Cooking"/>
    <x v="0"/>
    <s v="Medium"/>
    <n v="5.8823529411764705E-2"/>
    <x v="0"/>
    <x v="1"/>
  </r>
  <r>
    <s v="7879-YFUU"/>
    <x v="1"/>
    <n v="49"/>
    <x v="1"/>
    <x v="18"/>
    <n v="1"/>
    <s v="Yes"/>
    <n v="0"/>
    <s v="FL"/>
    <s v="Female"/>
    <s v="Female"/>
    <x v="20"/>
    <s v="Yes"/>
    <s v="No"/>
    <x v="0"/>
    <n v="0"/>
    <x v="0"/>
    <x v="1"/>
    <s v="CREDIT CARD"/>
    <n v="64"/>
    <x v="0"/>
    <n v="64"/>
    <n v="3100"/>
    <x v="3"/>
    <x v="1"/>
    <s v="2020-01-05"/>
    <d v="2020-01-05T00:00:00"/>
    <x v="189"/>
    <s v="Bajo"/>
    <s v="Low"/>
    <n v="64.203521158765724"/>
    <x v="10"/>
    <s v="SMS"/>
    <s v="SMS"/>
    <b v="1"/>
    <s v="Yes"/>
    <s v="Cooking"/>
    <x v="2"/>
    <s v="Medium"/>
    <n v="0.14285714285714285"/>
    <x v="0"/>
    <x v="2"/>
  </r>
  <r>
    <s v="7206-EOID"/>
    <x v="1"/>
    <n v="4"/>
    <x v="3"/>
    <x v="3"/>
    <n v="1"/>
    <s v="Yes"/>
    <n v="0"/>
    <s v="IA"/>
    <s v="Female"/>
    <s v="Female"/>
    <x v="18"/>
    <s v="No"/>
    <s v="No"/>
    <x v="0"/>
    <n v="0"/>
    <x v="0"/>
    <x v="0"/>
    <s v="CREDIT CARD"/>
    <n v="26"/>
    <x v="0"/>
    <n v="26"/>
    <n v="100"/>
    <x v="1"/>
    <x v="6"/>
    <s v="2023-03-16"/>
    <d v="2023-03-16T00:00:00"/>
    <x v="1400"/>
    <s v="Bajo"/>
    <s v="Low"/>
    <n v="25.986166687659061"/>
    <x v="0"/>
    <s v="SMS"/>
    <s v="SMS"/>
    <b v="0"/>
    <s v="No"/>
    <s v="Reading"/>
    <x v="0"/>
    <s v="Low"/>
    <n v="0"/>
    <x v="0"/>
    <x v="0"/>
  </r>
  <r>
    <s v="1890-VWNQ"/>
    <x v="0"/>
    <n v="72"/>
    <x v="1"/>
    <x v="13"/>
    <n v="0"/>
    <s v="No"/>
    <n v="37"/>
    <s v="OK"/>
    <s v="Female"/>
    <s v="Female"/>
    <x v="63"/>
    <s v="No"/>
    <s v="Yes"/>
    <x v="0"/>
    <n v="0"/>
    <x v="1"/>
    <x v="1"/>
    <s v="CREDIT CARD"/>
    <n v="57"/>
    <x v="0"/>
    <n v="57"/>
    <n v="4107"/>
    <x v="0"/>
    <x v="0"/>
    <s v="2020-12-30"/>
    <d v="2020-12-30T00:00:00"/>
    <x v="746"/>
    <s v="Bajo"/>
    <s v="Low"/>
    <n v="65.961793200162063"/>
    <x v="7"/>
    <s v="Teléfono"/>
    <s v="Phone"/>
    <b v="1"/>
    <s v="Yes"/>
    <s v="Gaming"/>
    <x v="2"/>
    <s v="Low"/>
    <n v="2.7777777777777776E-2"/>
    <x v="0"/>
    <x v="1"/>
  </r>
  <r>
    <s v="3710-CKXY"/>
    <x v="0"/>
    <n v="37"/>
    <x v="1"/>
    <x v="0"/>
    <n v="0"/>
    <s v="No"/>
    <n v="0"/>
    <s v="MD"/>
    <s v="Hombre"/>
    <s v="Male"/>
    <x v="14"/>
    <s v="No"/>
    <s v="No"/>
    <x v="1"/>
    <n v="4"/>
    <x v="0"/>
    <x v="2"/>
    <s v="CREDIT CARD"/>
    <n v="10"/>
    <x v="0"/>
    <n v="10"/>
    <n v="373"/>
    <x v="0"/>
    <x v="0"/>
    <s v="2023/12/16"/>
    <d v="2023-12-16T00:00:00"/>
    <x v="737"/>
    <s v="Bajo"/>
    <s v="Low"/>
    <n v="11.02097775781173"/>
    <x v="9"/>
    <s v="Email"/>
    <s v="Email"/>
    <b v="0"/>
    <s v="No"/>
    <s v="Reading"/>
    <x v="0"/>
    <s v="Medium"/>
    <n v="0.13513513513513514"/>
    <x v="0"/>
    <x v="0"/>
  </r>
  <r>
    <s v="9273-SLLE"/>
    <x v="1"/>
    <n v="4"/>
    <x v="3"/>
    <x v="5"/>
    <n v="1"/>
    <s v="Yes"/>
    <n v="0"/>
    <s v="AR"/>
    <s v="Hombre"/>
    <s v="Male"/>
    <x v="45"/>
    <s v="No"/>
    <s v="No"/>
    <x v="0"/>
    <n v="0"/>
    <x v="0"/>
    <x v="0"/>
    <s v="CREDIT CARD"/>
    <n v="18"/>
    <x v="0"/>
    <n v="18"/>
    <n v="68"/>
    <x v="1"/>
    <x v="6"/>
    <s v="2021-09-15"/>
    <d v="2021-09-15T00:00:00"/>
    <x v="924"/>
    <s v="Bajo"/>
    <s v="Low"/>
    <n v="19.39801701985801"/>
    <x v="2"/>
    <s v="Teléfono"/>
    <s v="Phone"/>
    <b v="1"/>
    <s v="Yes"/>
    <s v="Running"/>
    <x v="0"/>
    <s v="Medium"/>
    <n v="1"/>
    <x v="0"/>
    <x v="0"/>
  </r>
  <r>
    <s v="8332-FIIB"/>
    <x v="0"/>
    <n v="75"/>
    <x v="1"/>
    <x v="7"/>
    <n v="1"/>
    <s v="Yes"/>
    <n v="0"/>
    <s v="WA"/>
    <s v="Hombre"/>
    <s v="Male"/>
    <x v="17"/>
    <s v="No"/>
    <s v="No"/>
    <x v="0"/>
    <n v="0"/>
    <x v="1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Cooking"/>
    <x v="1"/>
    <s v="Medium"/>
    <n v="6.6666666666666666E-2"/>
    <x v="0"/>
    <x v="0"/>
  </r>
  <r>
    <s v="0114-WIND"/>
    <x v="0"/>
    <n v="36"/>
    <x v="1"/>
    <x v="6"/>
    <n v="1"/>
    <s v="Yes"/>
    <n v="0"/>
    <s v="MT"/>
    <s v="Hombre"/>
    <s v="Male"/>
    <x v="6"/>
    <s v="No"/>
    <s v="Yes"/>
    <x v="0"/>
    <n v="0"/>
    <x v="0"/>
    <x v="1"/>
    <s v="direct debit"/>
    <n v="35"/>
    <x v="1"/>
    <n v="35"/>
    <n v="1253"/>
    <x v="0"/>
    <x v="0"/>
    <s v="2020-04-05"/>
    <d v="2020-04-05T00:00:00"/>
    <x v="1291"/>
    <s v="Bajo"/>
    <s v="Low"/>
    <n v="36.302953528234347"/>
    <x v="5"/>
    <s v="SMS"/>
    <s v="SMS"/>
    <b v="0"/>
    <s v="No"/>
    <s v="Reading"/>
    <x v="1"/>
    <s v="Medium"/>
    <n v="8.3333333333333329E-2"/>
    <x v="0"/>
    <x v="0"/>
  </r>
  <r>
    <s v="5708-KVWR"/>
    <x v="0"/>
    <n v="43"/>
    <x v="1"/>
    <x v="2"/>
    <n v="1"/>
    <s v="Yes"/>
    <n v="0"/>
    <s v="IA"/>
    <s v="Female"/>
    <s v="Female"/>
    <x v="48"/>
    <s v="No"/>
    <s v="Yes"/>
    <x v="0"/>
    <n v="0"/>
    <x v="0"/>
    <x v="1"/>
    <s v="direct debit"/>
    <n v="41"/>
    <x v="1"/>
    <n v="41"/>
    <n v="1761"/>
    <x v="0"/>
    <x v="0"/>
    <s v="2020/07/28"/>
    <d v="2020-07-28T00:00:00"/>
    <x v="1367"/>
    <s v="Bajo"/>
    <s v="Low"/>
    <n v="34.221372352368583"/>
    <x v="6"/>
    <s v="Teléfono"/>
    <s v="Phone"/>
    <b v="1"/>
    <s v="Yes"/>
    <s v="Reading"/>
    <x v="1"/>
    <s v="High"/>
    <n v="0.18604651162790697"/>
    <x v="0"/>
    <x v="1"/>
  </r>
  <r>
    <s v="0778-TZXY"/>
    <x v="1"/>
    <n v="4"/>
    <x v="4"/>
    <x v="24"/>
    <n v="1"/>
    <s v="Yes"/>
    <n v="0"/>
    <s v="OH"/>
    <s v="Hombre"/>
    <s v="Male"/>
    <x v="62"/>
    <s v="Yes"/>
    <s v="No"/>
    <x v="0"/>
    <n v="0"/>
    <x v="0"/>
    <x v="0"/>
    <s v="direct debit"/>
    <n v="56"/>
    <x v="1"/>
    <n v="56"/>
    <n v="221"/>
    <x v="2"/>
    <x v="19"/>
    <s v="2023/03/06"/>
    <d v="2023-03-06T00:00:00"/>
    <x v="948"/>
    <s v="Bajo"/>
    <s v="Low"/>
    <n v="64.451358677310481"/>
    <x v="7"/>
    <s v="Teléfono"/>
    <s v="Phone"/>
    <b v="0"/>
    <s v="No"/>
    <s v="Running"/>
    <x v="2"/>
    <s v="Low"/>
    <n v="0.5"/>
    <x v="2"/>
    <x v="2"/>
  </r>
  <r>
    <s v="0200-SLDQ"/>
    <x v="0"/>
    <n v="11"/>
    <x v="1"/>
    <x v="15"/>
    <n v="1"/>
    <s v="Yes"/>
    <n v="0"/>
    <s v="MS"/>
    <s v="Female"/>
    <s v="Female"/>
    <x v="37"/>
    <s v="Yes"/>
    <s v="No"/>
    <x v="0"/>
    <n v="0"/>
    <x v="0"/>
    <x v="1"/>
    <s v="CREDIT CARD"/>
    <n v="46"/>
    <x v="0"/>
    <n v="46"/>
    <n v="517"/>
    <x v="0"/>
    <x v="0"/>
    <s v="2020/06/16"/>
    <d v="2020-06-16T00:00:00"/>
    <x v="646"/>
    <s v="Alto"/>
    <s v="High"/>
    <n v="44.118095155992123"/>
    <x v="3"/>
    <s v="SMS"/>
    <s v="SMS"/>
    <b v="1"/>
    <s v="Yes"/>
    <s v="Running"/>
    <x v="1"/>
    <s v="Medium"/>
    <n v="0.54545454545454541"/>
    <x v="2"/>
    <x v="2"/>
  </r>
  <r>
    <s v="4788-MBAV"/>
    <x v="0"/>
    <n v="30"/>
    <x v="1"/>
    <x v="13"/>
    <n v="1"/>
    <s v="Yes"/>
    <n v="0"/>
    <s v="OK"/>
    <s v="Female"/>
    <s v="Female"/>
    <x v="51"/>
    <s v="No"/>
    <s v="No"/>
    <x v="0"/>
    <n v="0"/>
    <x v="1"/>
    <x v="1"/>
    <s v="CREDIT CARD"/>
    <n v="37"/>
    <x v="0"/>
    <n v="37"/>
    <n v="1106"/>
    <x v="0"/>
    <x v="0"/>
    <s v="2023/05/20"/>
    <d v="2023-05-20T00:00:00"/>
    <x v="789"/>
    <s v="Alto"/>
    <s v="High"/>
    <n v="43.562620022549012"/>
    <x v="4"/>
    <s v="Email"/>
    <s v="Email"/>
    <b v="1"/>
    <s v="Yes"/>
    <s v="Cooking"/>
    <x v="1"/>
    <s v="Low"/>
    <n v="3.3333333333333333E-2"/>
    <x v="0"/>
    <x v="0"/>
  </r>
  <r>
    <s v="3198-AVWW"/>
    <x v="0"/>
    <n v="2"/>
    <x v="1"/>
    <x v="17"/>
    <n v="1"/>
    <s v="Yes"/>
    <n v="0"/>
    <s v="AK"/>
    <s v="Hombre"/>
    <s v="Male"/>
    <x v="32"/>
    <s v="Yes"/>
    <s v="No"/>
    <x v="0"/>
    <n v="0"/>
    <x v="0"/>
    <x v="0"/>
    <s v="CREDIT CARD"/>
    <n v="25"/>
    <x v="0"/>
    <n v="25"/>
    <n v="46"/>
    <x v="0"/>
    <x v="0"/>
    <s v="2021/06/25"/>
    <d v="2021-06-25T00:00:00"/>
    <x v="328"/>
    <s v="Alto"/>
    <s v="High"/>
    <n v="26.392420499231861"/>
    <x v="4"/>
    <s v="Email"/>
    <s v="Email"/>
    <b v="1"/>
    <s v="Yes"/>
    <s v="Running"/>
    <x v="0"/>
    <s v="Low"/>
    <n v="0.5"/>
    <x v="2"/>
    <x v="2"/>
  </r>
  <r>
    <s v="9770-VPWI"/>
    <x v="1"/>
    <n v="5"/>
    <x v="4"/>
    <x v="0"/>
    <n v="0"/>
    <s v="No"/>
    <n v="0"/>
    <s v="AZ"/>
    <s v="Hombre"/>
    <s v="Male"/>
    <x v="22"/>
    <s v="Yes"/>
    <s v="No"/>
    <x v="0"/>
    <n v="0"/>
    <x v="0"/>
    <x v="0"/>
    <s v="CREDIT CARD"/>
    <n v="8"/>
    <x v="0"/>
    <n v="8"/>
    <n v="41"/>
    <x v="3"/>
    <x v="7"/>
    <s v="2023-03-05"/>
    <d v="2023-03-05T00:00:00"/>
    <x v="804"/>
    <s v="Alto"/>
    <s v="High"/>
    <n v="7.8563673511185046"/>
    <x v="3"/>
    <s v="Email"/>
    <s v="Email"/>
    <b v="1"/>
    <s v="Yes"/>
    <s v="Cooking"/>
    <x v="0"/>
    <s v="Medium"/>
    <n v="1.2"/>
    <x v="0"/>
    <x v="2"/>
  </r>
  <r>
    <s v="6776-WWYB"/>
    <x v="0"/>
    <n v="1"/>
    <x v="1"/>
    <x v="0"/>
    <n v="0"/>
    <s v="No"/>
    <n v="0"/>
    <s v="MN"/>
    <s v="Female"/>
    <s v="Female"/>
    <x v="17"/>
    <s v="No"/>
    <s v="No"/>
    <x v="0"/>
    <n v="0"/>
    <x v="0"/>
    <x v="0"/>
    <s v="direct debit"/>
    <n v="11"/>
    <x v="1"/>
    <n v="11"/>
    <n v="11"/>
    <x v="0"/>
    <x v="0"/>
    <s v="2020-12-14"/>
    <d v="2020-12-14T00:00:00"/>
    <x v="686"/>
    <s v="Medio"/>
    <s v="Medium"/>
    <n v="10.677995788899951"/>
    <x v="3"/>
    <s v="Teléfono"/>
    <s v="Phone"/>
    <b v="1"/>
    <s v="Yes"/>
    <s v="Reading"/>
    <x v="0"/>
    <s v="Medium"/>
    <n v="6"/>
    <x v="0"/>
    <x v="0"/>
  </r>
  <r>
    <s v="0915-YHYO"/>
    <x v="0"/>
    <n v="59"/>
    <x v="1"/>
    <x v="2"/>
    <n v="0"/>
    <s v="No"/>
    <n v="19"/>
    <s v="MS"/>
    <s v="Female"/>
    <s v="Female"/>
    <x v="30"/>
    <s v="No"/>
    <s v="Yes"/>
    <x v="0"/>
    <n v="0"/>
    <x v="0"/>
    <x v="2"/>
    <s v="CREDIT CARD"/>
    <n v="25"/>
    <x v="0"/>
    <n v="25"/>
    <n v="1447"/>
    <x v="0"/>
    <x v="0"/>
    <s v="2022/12/21"/>
    <d v="2022-12-21T00:00:00"/>
    <x v="804"/>
    <s v="Alto"/>
    <s v="High"/>
    <n v="21.482633672218789"/>
    <x v="1"/>
    <s v="SMS"/>
    <s v="SMS"/>
    <b v="0"/>
    <s v="No"/>
    <s v="Cooking"/>
    <x v="0"/>
    <s v="High"/>
    <n v="0.16949152542372881"/>
    <x v="0"/>
    <x v="1"/>
  </r>
  <r>
    <s v="1022-MXDZ"/>
    <x v="0"/>
    <n v="32"/>
    <x v="1"/>
    <x v="0"/>
    <n v="0"/>
    <s v="No"/>
    <n v="0"/>
    <s v="LA"/>
    <s v="Female"/>
    <s v="Female"/>
    <x v="7"/>
    <s v="No"/>
    <s v="No"/>
    <x v="0"/>
    <n v="0"/>
    <x v="0"/>
    <x v="1"/>
    <s v="direct debit"/>
    <n v="12"/>
    <x v="1"/>
    <n v="12"/>
    <n v="372"/>
    <x v="0"/>
    <x v="0"/>
    <s v="2023/01/30"/>
    <d v="2023-01-30T00:00:00"/>
    <x v="995"/>
    <s v="Bajo"/>
    <s v="Low"/>
    <n v="11.304103254206449"/>
    <x v="8"/>
    <s v="SMS"/>
    <s v="SMS"/>
    <b v="1"/>
    <s v="Yes"/>
    <s v="Reading"/>
    <x v="0"/>
    <s v="High"/>
    <n v="0.28125"/>
    <x v="0"/>
    <x v="0"/>
  </r>
  <r>
    <s v="7577-EYLJ"/>
    <x v="1"/>
    <n v="22"/>
    <x v="1"/>
    <x v="7"/>
    <n v="1"/>
    <s v="Yes"/>
    <n v="0"/>
    <s v="WA"/>
    <s v="Female"/>
    <s v="Female"/>
    <x v="30"/>
    <s v="No"/>
    <s v="Yes"/>
    <x v="0"/>
    <n v="0"/>
    <x v="0"/>
    <x v="0"/>
    <s v="direct debit"/>
    <n v="50"/>
    <x v="1"/>
    <n v="50"/>
    <n v="1095"/>
    <x v="5"/>
    <x v="11"/>
    <s v="2020/05/31"/>
    <d v="2020-05-31T00:00:00"/>
    <x v="114"/>
    <s v="Bajo"/>
    <s v="Low"/>
    <n v="59.356436991613592"/>
    <x v="4"/>
    <s v="SMS"/>
    <s v="SMS"/>
    <b v="0"/>
    <s v="No"/>
    <s v="Reading"/>
    <x v="1"/>
    <s v="Low"/>
    <n v="4.5454545454545456E-2"/>
    <x v="0"/>
    <x v="1"/>
  </r>
  <r>
    <s v="9345-IZSK"/>
    <x v="0"/>
    <n v="24"/>
    <x v="2"/>
    <x v="7"/>
    <n v="1"/>
    <s v="Yes"/>
    <n v="0"/>
    <s v="SD"/>
    <s v="Hombre"/>
    <s v="Male"/>
    <x v="10"/>
    <s v="No"/>
    <s v="No"/>
    <x v="1"/>
    <n v="4"/>
    <x v="0"/>
    <x v="0"/>
    <s v="CREDIT CARD"/>
    <n v="31"/>
    <x v="0"/>
    <n v="31"/>
    <n v="759"/>
    <x v="0"/>
    <x v="0"/>
    <s v="2023-10-06"/>
    <d v="2023-10-06T00:00:00"/>
    <x v="330"/>
    <s v="Alto"/>
    <s v="High"/>
    <n v="33.706979433347378"/>
    <x v="6"/>
    <s v="Teléfono"/>
    <s v="Phone"/>
    <b v="1"/>
    <s v="Yes"/>
    <s v="Running"/>
    <x v="1"/>
    <s v="High"/>
    <n v="0.33333333333333331"/>
    <x v="0"/>
    <x v="0"/>
  </r>
  <r>
    <s v="3068-EWHA"/>
    <x v="0"/>
    <n v="68"/>
    <x v="1"/>
    <x v="0"/>
    <n v="0"/>
    <s v="No"/>
    <n v="0"/>
    <s v="MA"/>
    <s v="Female"/>
    <s v="Female"/>
    <x v="36"/>
    <s v="No"/>
    <s v="No"/>
    <x v="0"/>
    <n v="0"/>
    <x v="0"/>
    <x v="2"/>
    <s v="CREDIT CARD"/>
    <n v="16"/>
    <x v="0"/>
    <n v="16"/>
    <n v="1081"/>
    <x v="0"/>
    <x v="0"/>
    <s v="2021/11/21"/>
    <d v="2021-11-21T00:00:00"/>
    <x v="737"/>
    <s v="Bajo"/>
    <s v="Low"/>
    <n v="17.150522694660239"/>
    <x v="9"/>
    <s v="Email"/>
    <s v="Email"/>
    <b v="1"/>
    <s v="Yes"/>
    <s v="Running"/>
    <x v="0"/>
    <s v="Medium"/>
    <n v="7.3529411764705885E-2"/>
    <x v="0"/>
    <x v="0"/>
  </r>
  <r>
    <s v="2875-PAMY"/>
    <x v="1"/>
    <n v="5"/>
    <x v="5"/>
    <x v="19"/>
    <n v="1"/>
    <s v="Yes"/>
    <n v="0"/>
    <s v="LA"/>
    <s v="Female"/>
    <s v="Female"/>
    <x v="47"/>
    <s v="Yes"/>
    <s v="No"/>
    <x v="0"/>
    <n v="0"/>
    <x v="1"/>
    <x v="0"/>
    <s v="direct debit"/>
    <n v="39"/>
    <x v="1"/>
    <n v="39"/>
    <n v="202"/>
    <x v="1"/>
    <x v="12"/>
    <s v="2022-02-01"/>
    <d v="2022-02-01T00:00:00"/>
    <x v="484"/>
    <s v="Alto"/>
    <s v="High"/>
    <n v="44.514772337528477"/>
    <x v="7"/>
    <s v="Teléfono"/>
    <s v="Phone"/>
    <b v="1"/>
    <s v="Yes"/>
    <s v="Gaming"/>
    <x v="1"/>
    <s v="Low"/>
    <n v="0.4"/>
    <x v="2"/>
    <x v="2"/>
  </r>
  <r>
    <s v="1629-PDTQ"/>
    <x v="0"/>
    <n v="1"/>
    <x v="1"/>
    <x v="0"/>
    <n v="1"/>
    <s v="Yes"/>
    <n v="0"/>
    <s v="LA"/>
    <s v="Hombre"/>
    <s v="Male"/>
    <x v="61"/>
    <s v="No"/>
    <s v="Yes"/>
    <x v="0"/>
    <n v="0"/>
    <x v="0"/>
    <x v="1"/>
    <s v="direct debit"/>
    <n v="42"/>
    <x v="1"/>
    <n v="42"/>
    <n v="42"/>
    <x v="0"/>
    <x v="0"/>
    <s v="2023/02/20"/>
    <d v="2023-02-20T00:00:00"/>
    <x v="816"/>
    <s v="Alto"/>
    <s v="High"/>
    <n v="39.946611165794991"/>
    <x v="4"/>
    <s v="SMS"/>
    <s v="SMS"/>
    <b v="1"/>
    <s v="Yes"/>
    <s v="Cooking"/>
    <x v="1"/>
    <s v="Low"/>
    <n v="1"/>
    <x v="0"/>
    <x v="1"/>
  </r>
  <r>
    <s v="4727-JGGF"/>
    <x v="0"/>
    <n v="29"/>
    <x v="1"/>
    <x v="3"/>
    <n v="0"/>
    <s v="No"/>
    <n v="68"/>
    <s v="AR"/>
    <s v="Hombre"/>
    <s v="Male"/>
    <x v="59"/>
    <s v="No"/>
    <s v="No"/>
    <x v="1"/>
    <n v="6"/>
    <x v="0"/>
    <x v="0"/>
    <s v="direct debit"/>
    <n v="43"/>
    <x v="1"/>
    <n v="43"/>
    <n v="1257"/>
    <x v="0"/>
    <x v="0"/>
    <s v="2020/02/08"/>
    <d v="2020-02-08T00:00:00"/>
    <x v="62"/>
    <s v="Alto"/>
    <s v="High"/>
    <n v="38.787071977812133"/>
    <x v="10"/>
    <s v="SMS"/>
    <s v="SMS"/>
    <b v="0"/>
    <s v="No"/>
    <s v="Gaming"/>
    <x v="1"/>
    <s v="Medium"/>
    <n v="0.2413793103448276"/>
    <x v="0"/>
    <x v="0"/>
  </r>
  <r>
    <s v="5120-VZYL"/>
    <x v="0"/>
    <n v="6"/>
    <x v="1"/>
    <x v="19"/>
    <n v="1"/>
    <s v="Yes"/>
    <n v="0"/>
    <s v="VA"/>
    <s v="Female"/>
    <s v="Female"/>
    <x v="31"/>
    <s v="No"/>
    <s v="No"/>
    <x v="1"/>
    <n v="2"/>
    <x v="0"/>
    <x v="0"/>
    <s v="CREDIT CARD"/>
    <n v="23"/>
    <x v="0"/>
    <n v="23"/>
    <n v="145"/>
    <x v="0"/>
    <x v="0"/>
    <s v="2021-05-24"/>
    <d v="2021-05-24T00:00:00"/>
    <x v="1073"/>
    <s v="Alto"/>
    <s v="High"/>
    <n v="26.29291319224188"/>
    <x v="5"/>
    <s v="SMS"/>
    <s v="SMS"/>
    <b v="1"/>
    <s v="Yes"/>
    <s v="Cooking"/>
    <x v="0"/>
    <s v="Medium"/>
    <n v="0.5"/>
    <x v="2"/>
    <x v="0"/>
  </r>
  <r>
    <s v="7177-EXXC"/>
    <x v="1"/>
    <n v="24"/>
    <x v="0"/>
    <x v="13"/>
    <n v="1"/>
    <s v="Yes"/>
    <n v="0"/>
    <s v="WI"/>
    <s v="Female"/>
    <s v="Female"/>
    <x v="23"/>
    <s v="No"/>
    <s v="No"/>
    <x v="0"/>
    <n v="0"/>
    <x v="0"/>
    <x v="0"/>
    <s v="direct debit"/>
    <n v="45"/>
    <x v="1"/>
    <n v="45"/>
    <n v="1107"/>
    <x v="5"/>
    <x v="4"/>
    <s v="2022/10/31"/>
    <d v="2022-10-31T00:00:00"/>
    <x v="992"/>
    <s v="Bajo"/>
    <s v="Low"/>
    <n v="52.264888974549372"/>
    <x v="8"/>
    <s v="SMS"/>
    <s v="SMS"/>
    <b v="0"/>
    <s v="No"/>
    <s v="Gaming"/>
    <x v="1"/>
    <s v="High"/>
    <n v="0.375"/>
    <x v="0"/>
    <x v="0"/>
  </r>
  <r>
    <s v="2709-ZVUN"/>
    <x v="0"/>
    <n v="47"/>
    <x v="0"/>
    <x v="0"/>
    <n v="0"/>
    <s v="No"/>
    <n v="0"/>
    <s v="ME"/>
    <s v="Female"/>
    <s v="Female"/>
    <x v="14"/>
    <s v="No"/>
    <s v="No"/>
    <x v="0"/>
    <n v="0"/>
    <x v="0"/>
    <x v="1"/>
    <s v="CREDIT CARD"/>
    <n v="15"/>
    <x v="0"/>
    <n v="15"/>
    <n v="701"/>
    <x v="0"/>
    <x v="0"/>
    <s v="2020-05-01"/>
    <d v="2020-05-01T00:00:00"/>
    <x v="1301"/>
    <s v="Medio"/>
    <s v="Medium"/>
    <n v="12.987690930914169"/>
    <x v="9"/>
    <s v="Teléfono"/>
    <s v="Phone"/>
    <b v="0"/>
    <s v="No"/>
    <s v="Reading"/>
    <x v="0"/>
    <s v="Medium"/>
    <n v="0.10638297872340426"/>
    <x v="0"/>
    <x v="0"/>
  </r>
  <r>
    <s v="4585-KPSG"/>
    <x v="1"/>
    <n v="1"/>
    <x v="4"/>
    <x v="12"/>
    <n v="1"/>
    <s v="Yes"/>
    <n v="0"/>
    <s v="AZ"/>
    <s v="Hombre"/>
    <s v="Male"/>
    <x v="58"/>
    <s v="No"/>
    <s v="No"/>
    <x v="0"/>
    <n v="0"/>
    <x v="1"/>
    <x v="0"/>
    <s v="direct debit"/>
    <n v="25"/>
    <x v="1"/>
    <n v="25"/>
    <n v="25"/>
    <x v="1"/>
    <x v="8"/>
    <s v="2021-06-01"/>
    <d v="2021-06-01T00:00:00"/>
    <x v="425"/>
    <s v="Bajo"/>
    <s v="Low"/>
    <n v="20.456183315929731"/>
    <x v="7"/>
    <s v="Teléfono"/>
    <s v="Phone"/>
    <b v="0"/>
    <s v="No"/>
    <s v="Cooking"/>
    <x v="0"/>
    <s v="Low"/>
    <n v="2"/>
    <x v="0"/>
    <x v="0"/>
  </r>
  <r>
    <s v="2247-XWFH"/>
    <x v="1"/>
    <n v="1"/>
    <x v="5"/>
    <x v="25"/>
    <n v="1"/>
    <s v="Yes"/>
    <n v="0"/>
    <s v="ID"/>
    <s v="Female"/>
    <s v="Female"/>
    <x v="16"/>
    <s v="No"/>
    <s v="No"/>
    <x v="0"/>
    <n v="0"/>
    <x v="0"/>
    <x v="0"/>
    <s v="PAPER CHECK"/>
    <n v="28"/>
    <x v="3"/>
    <n v="28"/>
    <n v="28"/>
    <x v="1"/>
    <x v="8"/>
    <s v="2023-03-29"/>
    <d v="2023-03-29T00:00:00"/>
    <x v="1106"/>
    <s v="Alto"/>
    <s v="High"/>
    <n v="23.36569319057288"/>
    <x v="1"/>
    <s v="Teléfono"/>
    <s v="Phone"/>
    <b v="1"/>
    <s v="Yes"/>
    <s v="Running"/>
    <x v="0"/>
    <s v="High"/>
    <n v="10"/>
    <x v="2"/>
    <x v="0"/>
  </r>
  <r>
    <s v="5085-HANG"/>
    <x v="0"/>
    <n v="24"/>
    <x v="1"/>
    <x v="0"/>
    <n v="0"/>
    <s v="No"/>
    <n v="0"/>
    <s v="WV"/>
    <s v="Female"/>
    <s v="Female"/>
    <x v="14"/>
    <s v="No"/>
    <s v="No"/>
    <x v="0"/>
    <n v="0"/>
    <x v="0"/>
    <x v="1"/>
    <s v="CREDIT CARD"/>
    <n v="10"/>
    <x v="0"/>
    <n v="10"/>
    <n v="230"/>
    <x v="0"/>
    <x v="0"/>
    <s v="2020-08-03"/>
    <d v="2020-08-03T00:00:00"/>
    <x v="320"/>
    <s v="Alto"/>
    <s v="High"/>
    <n v="8.6564672254824089"/>
    <x v="0"/>
    <s v="Teléfono"/>
    <s v="Phone"/>
    <b v="0"/>
    <s v="No"/>
    <s v="Reading"/>
    <x v="0"/>
    <s v="Low"/>
    <n v="0"/>
    <x v="0"/>
    <x v="0"/>
  </r>
  <r>
    <s v="4303-LPJG"/>
    <x v="0"/>
    <n v="49"/>
    <x v="1"/>
    <x v="9"/>
    <n v="0"/>
    <s v="No"/>
    <n v="73"/>
    <s v="PA"/>
    <s v="Female"/>
    <s v="Female"/>
    <x v="18"/>
    <s v="No"/>
    <s v="No"/>
    <x v="0"/>
    <n v="0"/>
    <x v="0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Cooking"/>
    <x v="1"/>
    <s v="Medium"/>
    <n v="8.1632653061224483E-2"/>
    <x v="0"/>
    <x v="0"/>
  </r>
  <r>
    <s v="6581-GJPT"/>
    <x v="0"/>
    <n v="52"/>
    <x v="2"/>
    <x v="33"/>
    <n v="1"/>
    <s v="Yes"/>
    <n v="0"/>
    <s v="LA"/>
    <s v="Female"/>
    <s v="Female"/>
    <x v="51"/>
    <s v="No"/>
    <s v="No"/>
    <x v="1"/>
    <n v="4"/>
    <x v="1"/>
    <x v="1"/>
    <s v="direct debit"/>
    <n v="18"/>
    <x v="1"/>
    <n v="18"/>
    <n v="928"/>
    <x v="0"/>
    <x v="0"/>
    <s v="2023/09/01"/>
    <d v="2023-09-01T00:00:00"/>
    <x v="407"/>
    <s v="Medio"/>
    <s v="Medium"/>
    <n v="16.382618740116332"/>
    <x v="0"/>
    <s v="SMS"/>
    <s v="SMS"/>
    <b v="1"/>
    <s v="Yes"/>
    <s v="Gaming"/>
    <x v="0"/>
    <s v="Low"/>
    <n v="0"/>
    <x v="1"/>
    <x v="0"/>
  </r>
  <r>
    <s v="6154-ANYU"/>
    <x v="0"/>
    <n v="7"/>
    <x v="1"/>
    <x v="5"/>
    <n v="1"/>
    <s v="Yes"/>
    <n v="0"/>
    <s v="OK"/>
    <s v="Female"/>
    <s v="Female"/>
    <x v="59"/>
    <s v="No"/>
    <s v="No"/>
    <x v="0"/>
    <n v="0"/>
    <x v="0"/>
    <x v="0"/>
    <s v="direct debit"/>
    <n v="44"/>
    <x v="1"/>
    <n v="44"/>
    <n v="331"/>
    <x v="0"/>
    <x v="0"/>
    <s v="2020/11/16"/>
    <d v="2020-11-16T00:00:00"/>
    <x v="319"/>
    <s v="Alto"/>
    <s v="High"/>
    <n v="37.208910107086552"/>
    <x v="5"/>
    <s v="Email"/>
    <s v="Email"/>
    <b v="1"/>
    <s v="Yes"/>
    <s v="Gaming"/>
    <x v="1"/>
    <s v="Medium"/>
    <n v="0.42857142857142855"/>
    <x v="0"/>
    <x v="0"/>
  </r>
  <r>
    <s v="1564-AAIM"/>
    <x v="0"/>
    <n v="53"/>
    <x v="1"/>
    <x v="35"/>
    <n v="1"/>
    <s v="Yes"/>
    <n v="0"/>
    <s v="ID"/>
    <s v="Hombre"/>
    <s v="Male"/>
    <x v="37"/>
    <s v="Yes"/>
    <s v="No"/>
    <x v="0"/>
    <n v="0"/>
    <x v="0"/>
    <x v="2"/>
    <s v="CREDIT CARD"/>
    <n v="51"/>
    <x v="0"/>
    <n v="51"/>
    <n v="2680"/>
    <x v="0"/>
    <x v="0"/>
    <s v="2020/03/20"/>
    <d v="2020-03-20T00:00:00"/>
    <x v="1336"/>
    <s v="Medio"/>
    <s v="Medium"/>
    <n v="59.30778825874475"/>
    <x v="1"/>
    <s v="Teléfono"/>
    <s v="Phone"/>
    <b v="1"/>
    <s v="Yes"/>
    <s v="Cooking"/>
    <x v="1"/>
    <s v="High"/>
    <n v="0.18867924528301888"/>
    <x v="1"/>
    <x v="2"/>
  </r>
  <r>
    <s v="0639-BWRD"/>
    <x v="0"/>
    <n v="13"/>
    <x v="1"/>
    <x v="23"/>
    <n v="1"/>
    <s v="Yes"/>
    <n v="0"/>
    <s v="ND"/>
    <s v="Female"/>
    <s v="Female"/>
    <x v="36"/>
    <s v="No"/>
    <s v="No"/>
    <x v="0"/>
    <n v="0"/>
    <x v="0"/>
    <x v="1"/>
    <s v="CREDIT CARD"/>
    <n v="15"/>
    <x v="0"/>
    <n v="15"/>
    <n v="199"/>
    <x v="0"/>
    <x v="0"/>
    <s v="2023-09-26"/>
    <d v="2023-09-26T00:00:00"/>
    <x v="449"/>
    <s v="Alto"/>
    <s v="High"/>
    <n v="13.57825539699985"/>
    <x v="5"/>
    <s v="Teléfono"/>
    <s v="Phone"/>
    <b v="0"/>
    <s v="No"/>
    <s v="Reading"/>
    <x v="0"/>
    <s v="Medium"/>
    <n v="0.23076923076923078"/>
    <x v="0"/>
    <x v="0"/>
  </r>
  <r>
    <s v="1970-DKWU"/>
    <x v="0"/>
    <n v="26"/>
    <x v="1"/>
    <x v="6"/>
    <n v="1"/>
    <s v="Yes"/>
    <n v="0"/>
    <s v="MN"/>
    <s v="Female"/>
    <s v="Female"/>
    <x v="50"/>
    <s v="Yes"/>
    <s v="No"/>
    <x v="0"/>
    <n v="0"/>
    <x v="1"/>
    <x v="2"/>
    <s v="direct debit"/>
    <n v="61"/>
    <x v="1"/>
    <n v="61"/>
    <n v="1568"/>
    <x v="0"/>
    <x v="0"/>
    <s v="2023-03-26"/>
    <d v="2023-03-26T00:00:00"/>
    <x v="120"/>
    <s v="Bajo"/>
    <s v="Low"/>
    <n v="67.937312656094136"/>
    <x v="5"/>
    <s v="SMS"/>
    <s v="SMS"/>
    <b v="1"/>
    <s v="Yes"/>
    <s v="Reading"/>
    <x v="2"/>
    <s v="Medium"/>
    <n v="0.11538461538461539"/>
    <x v="0"/>
    <x v="2"/>
  </r>
  <r>
    <s v="1351-ERSV"/>
    <x v="1"/>
    <n v="1"/>
    <x v="3"/>
    <x v="16"/>
    <n v="1"/>
    <s v="Yes"/>
    <n v="0"/>
    <s v="ND"/>
    <s v="Hombre"/>
    <s v="Male"/>
    <x v="47"/>
    <s v="Yes"/>
    <s v="No"/>
    <x v="0"/>
    <n v="0"/>
    <x v="0"/>
    <x v="0"/>
    <s v="direct debit"/>
    <n v="54"/>
    <x v="1"/>
    <n v="54"/>
    <n v="54"/>
    <x v="5"/>
    <x v="4"/>
    <s v="2021-08-28"/>
    <d v="2021-08-28T00:00:00"/>
    <x v="1253"/>
    <s v="Medio"/>
    <s v="Medium"/>
    <n v="47.674639486170179"/>
    <x v="4"/>
    <s v="SMS"/>
    <s v="SMS"/>
    <b v="0"/>
    <s v="No"/>
    <s v="Running"/>
    <x v="1"/>
    <s v="Low"/>
    <n v="1"/>
    <x v="0"/>
    <x v="2"/>
  </r>
  <r>
    <s v="7522-HONA"/>
    <x v="1"/>
    <n v="8"/>
    <x v="4"/>
    <x v="4"/>
    <n v="1"/>
    <s v="Yes"/>
    <n v="0"/>
    <s v="LA"/>
    <s v="Hombre"/>
    <s v="Male"/>
    <x v="38"/>
    <s v="No"/>
    <s v="No"/>
    <x v="0"/>
    <n v="0"/>
    <x v="0"/>
    <x v="0"/>
    <s v="direct debit"/>
    <n v="34"/>
    <x v="1"/>
    <n v="34"/>
    <n v="256"/>
    <x v="3"/>
    <x v="1"/>
    <s v="2020-04-05"/>
    <d v="2020-04-05T00:00:00"/>
    <x v="219"/>
    <s v="Medio"/>
    <s v="Medium"/>
    <n v="35.628896747155594"/>
    <x v="0"/>
    <s v="Teléfono"/>
    <s v="Phone"/>
    <b v="0"/>
    <s v="No"/>
    <s v="Running"/>
    <x v="1"/>
    <s v="Low"/>
    <n v="0"/>
    <x v="0"/>
    <x v="0"/>
  </r>
  <r>
    <s v="8449-OKKE"/>
    <x v="0"/>
    <n v="72"/>
    <x v="1"/>
    <x v="12"/>
    <n v="1"/>
    <s v="Yes"/>
    <n v="0"/>
    <s v="HI"/>
    <s v="Female"/>
    <s v="Female"/>
    <x v="51"/>
    <s v="No"/>
    <s v="No"/>
    <x v="0"/>
    <n v="0"/>
    <x v="1"/>
    <x v="2"/>
    <s v="CREDIT CARD"/>
    <n v="45"/>
    <x v="0"/>
    <n v="45"/>
    <n v="3281"/>
    <x v="0"/>
    <x v="0"/>
    <s v="2022-10-14"/>
    <d v="2022-10-14T00:00:00"/>
    <x v="538"/>
    <s v="Medio"/>
    <s v="Medium"/>
    <n v="37.622716716942087"/>
    <x v="1"/>
    <s v="Teléfono"/>
    <s v="Phone"/>
    <b v="1"/>
    <s v="Yes"/>
    <s v="Cooking"/>
    <x v="1"/>
    <s v="High"/>
    <n v="0.1388888888888889"/>
    <x v="0"/>
    <x v="0"/>
  </r>
  <r>
    <s v="6693-FIOE"/>
    <x v="1"/>
    <n v="6"/>
    <x v="2"/>
    <x v="1"/>
    <n v="0"/>
    <s v="No"/>
    <n v="0"/>
    <s v="ID"/>
    <s v="Hombre"/>
    <s v="Male"/>
    <x v="44"/>
    <s v="No"/>
    <s v="Yes"/>
    <x v="0"/>
    <n v="0"/>
    <x v="0"/>
    <x v="0"/>
    <s v="direct debit"/>
    <n v="43"/>
    <x v="1"/>
    <n v="43"/>
    <n v="276"/>
    <x v="1"/>
    <x v="8"/>
    <s v="2021/08/08"/>
    <d v="2021-08-08T00:00:00"/>
    <x v="769"/>
    <s v="Alto"/>
    <s v="High"/>
    <n v="41.825068127925"/>
    <x v="1"/>
    <s v="Teléfono"/>
    <s v="Phone"/>
    <b v="1"/>
    <s v="Yes"/>
    <s v="Reading"/>
    <x v="1"/>
    <s v="High"/>
    <n v="1.6666666666666667"/>
    <x v="0"/>
    <x v="1"/>
  </r>
  <r>
    <s v="6754-TEIK"/>
    <x v="0"/>
    <n v="40"/>
    <x v="1"/>
    <x v="31"/>
    <n v="1"/>
    <s v="Yes"/>
    <n v="0"/>
    <s v="ME"/>
    <s v="Hombre"/>
    <s v="Male"/>
    <x v="55"/>
    <s v="No"/>
    <s v="No"/>
    <x v="1"/>
    <n v="3"/>
    <x v="1"/>
    <x v="0"/>
    <s v="direct debit"/>
    <n v="39"/>
    <x v="1"/>
    <n v="39"/>
    <n v="1581"/>
    <x v="0"/>
    <x v="0"/>
    <s v="2021/04/08"/>
    <d v="2021-04-08T00:00:00"/>
    <x v="1360"/>
    <s v="Medio"/>
    <s v="Medium"/>
    <n v="39.402544972179783"/>
    <x v="0"/>
    <s v="SMS"/>
    <s v="SMS"/>
    <b v="0"/>
    <s v="No"/>
    <s v="Cooking"/>
    <x v="1"/>
    <s v="Low"/>
    <n v="0"/>
    <x v="2"/>
    <x v="0"/>
  </r>
  <r>
    <s v="4561-QWIY"/>
    <x v="1"/>
    <n v="30"/>
    <x v="2"/>
    <x v="4"/>
    <n v="1"/>
    <s v="Yes"/>
    <n v="0"/>
    <s v="GA"/>
    <s v="Hombre"/>
    <s v="Male"/>
    <x v="65"/>
    <s v="No"/>
    <s v="Yes"/>
    <x v="0"/>
    <n v="0"/>
    <x v="1"/>
    <x v="0"/>
    <s v="CREDIT CARD"/>
    <n v="34"/>
    <x v="0"/>
    <n v="34"/>
    <n v="1012"/>
    <x v="3"/>
    <x v="7"/>
    <s v="2020-01-12"/>
    <d v="2020-01-12T00:00:00"/>
    <x v="20"/>
    <s v="Alto"/>
    <s v="High"/>
    <n v="30.38928396105425"/>
    <x v="2"/>
    <s v="Teléfono"/>
    <s v="Phone"/>
    <b v="1"/>
    <s v="Yes"/>
    <s v="Gaming"/>
    <x v="1"/>
    <s v="Medium"/>
    <n v="0.13333333333333333"/>
    <x v="0"/>
    <x v="1"/>
  </r>
  <r>
    <s v="7783-SMHU"/>
    <x v="0"/>
    <n v="17"/>
    <x v="1"/>
    <x v="7"/>
    <n v="1"/>
    <s v="Yes"/>
    <n v="0"/>
    <s v="CT"/>
    <s v="Female"/>
    <s v="Female"/>
    <x v="65"/>
    <s v="No"/>
    <s v="Yes"/>
    <x v="0"/>
    <n v="0"/>
    <x v="0"/>
    <x v="0"/>
    <s v="direct debit"/>
    <n v="33"/>
    <x v="1"/>
    <n v="33"/>
    <n v="583"/>
    <x v="0"/>
    <x v="0"/>
    <s v="2020-02-15"/>
    <d v="2020-02-15T00:00:00"/>
    <x v="1417"/>
    <s v="Medio"/>
    <s v="Medium"/>
    <n v="33.43444148328944"/>
    <x v="5"/>
    <s v="SMS"/>
    <s v="SMS"/>
    <b v="0"/>
    <s v="No"/>
    <s v="Cooking"/>
    <x v="1"/>
    <s v="Medium"/>
    <n v="0.17647058823529413"/>
    <x v="0"/>
    <x v="1"/>
  </r>
  <r>
    <s v="1077-ZWUU"/>
    <x v="0"/>
    <n v="23"/>
    <x v="1"/>
    <x v="16"/>
    <n v="1"/>
    <s v="Yes"/>
    <n v="0"/>
    <s v="SD"/>
    <s v="Hombre"/>
    <s v="Male"/>
    <x v="37"/>
    <s v="Yes"/>
    <s v="No"/>
    <x v="0"/>
    <n v="0"/>
    <x v="1"/>
    <x v="0"/>
    <s v="CREDIT CARD"/>
    <n v="31"/>
    <x v="0"/>
    <n v="31"/>
    <n v="709"/>
    <x v="0"/>
    <x v="0"/>
    <s v="2022-12-29"/>
    <d v="2022-12-29T00:00:00"/>
    <x v="774"/>
    <s v="Bajo"/>
    <s v="Low"/>
    <n v="29.91858629145516"/>
    <x v="6"/>
    <s v="Email"/>
    <s v="Email"/>
    <b v="0"/>
    <s v="No"/>
    <s v="Reading"/>
    <x v="0"/>
    <s v="High"/>
    <n v="0.34782608695652173"/>
    <x v="0"/>
    <x v="2"/>
  </r>
  <r>
    <s v="0155-QLMR"/>
    <x v="0"/>
    <n v="60"/>
    <x v="1"/>
    <x v="5"/>
    <n v="1"/>
    <s v="Yes"/>
    <n v="0"/>
    <s v="WA"/>
    <s v="Hombre"/>
    <s v="Male"/>
    <x v="45"/>
    <s v="No"/>
    <s v="No"/>
    <x v="0"/>
    <n v="0"/>
    <x v="0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Reading"/>
    <x v="1"/>
    <s v="Low"/>
    <n v="0"/>
    <x v="0"/>
    <x v="0"/>
  </r>
  <r>
    <s v="4377-ZSVZ"/>
    <x v="1"/>
    <n v="1"/>
    <x v="4"/>
    <x v="11"/>
    <n v="1"/>
    <s v="Yes"/>
    <n v="0"/>
    <s v="WA"/>
    <s v="Female"/>
    <s v="Female"/>
    <x v="39"/>
    <s v="No"/>
    <s v="No"/>
    <x v="0"/>
    <n v="0"/>
    <x v="0"/>
    <x v="0"/>
    <s v="direct debit"/>
    <n v="43"/>
    <x v="1"/>
    <n v="43"/>
    <n v="43"/>
    <x v="1"/>
    <x v="8"/>
    <s v="2020-09-27"/>
    <d v="2020-09-27T00:00:00"/>
    <x v="672"/>
    <s v="Medio"/>
    <s v="Medium"/>
    <n v="40.940376361355248"/>
    <x v="0"/>
    <s v="SMS"/>
    <s v="SMS"/>
    <b v="1"/>
    <s v="Yes"/>
    <s v="Gaming"/>
    <x v="1"/>
    <s v="Low"/>
    <n v="0"/>
    <x v="0"/>
    <x v="0"/>
  </r>
  <r>
    <s v="2280-ALIV"/>
    <x v="0"/>
    <n v="17"/>
    <x v="1"/>
    <x v="0"/>
    <n v="0"/>
    <s v="No"/>
    <n v="0"/>
    <s v="LA"/>
    <s v="Hombre"/>
    <s v="Male"/>
    <x v="28"/>
    <s v="No"/>
    <s v="No"/>
    <x v="1"/>
    <n v="2"/>
    <x v="0"/>
    <x v="1"/>
    <s v="direct debit"/>
    <n v="6"/>
    <x v="1"/>
    <n v="6"/>
    <n v="111"/>
    <x v="0"/>
    <x v="0"/>
    <s v="2022-06-28"/>
    <d v="2022-06-28T00:00:00"/>
    <x v="1294"/>
    <s v="Medio"/>
    <s v="Medium"/>
    <n v="5.4987483403052124"/>
    <x v="8"/>
    <s v="Teléfono"/>
    <s v="Phone"/>
    <b v="0"/>
    <s v="No"/>
    <s v="Cooking"/>
    <x v="0"/>
    <s v="High"/>
    <n v="0.52941176470588236"/>
    <x v="0"/>
    <x v="0"/>
  </r>
  <r>
    <s v="6556-OEBO"/>
    <x v="0"/>
    <n v="4"/>
    <x v="2"/>
    <x v="0"/>
    <n v="0"/>
    <s v="No"/>
    <n v="0"/>
    <s v="VA"/>
    <s v="Female"/>
    <s v="Female"/>
    <x v="38"/>
    <s v="No"/>
    <s v="No"/>
    <x v="0"/>
    <n v="0"/>
    <x v="0"/>
    <x v="1"/>
    <s v="direct debit"/>
    <n v="13"/>
    <x v="1"/>
    <n v="13"/>
    <n v="50"/>
    <x v="0"/>
    <x v="0"/>
    <s v="2021/09/26"/>
    <d v="2021-09-26T00:00:00"/>
    <x v="1335"/>
    <s v="Medio"/>
    <s v="Medium"/>
    <n v="14.860648725204911"/>
    <x v="8"/>
    <s v="SMS"/>
    <s v="SMS"/>
    <b v="1"/>
    <s v="Yes"/>
    <s v="Running"/>
    <x v="0"/>
    <s v="High"/>
    <n v="2.25"/>
    <x v="0"/>
    <x v="0"/>
  </r>
  <r>
    <s v="9835-YAHX"/>
    <x v="0"/>
    <n v="19"/>
    <x v="2"/>
    <x v="18"/>
    <n v="1"/>
    <s v="Yes"/>
    <n v="0"/>
    <s v="WA"/>
    <s v="Hombre"/>
    <s v="Male"/>
    <x v="0"/>
    <s v="No"/>
    <s v="No"/>
    <x v="1"/>
    <n v="2"/>
    <x v="1"/>
    <x v="0"/>
    <s v="direct debit"/>
    <n v="27"/>
    <x v="1"/>
    <n v="27"/>
    <n v="519"/>
    <x v="0"/>
    <x v="0"/>
    <s v="2023/10/02"/>
    <d v="2023-10-02T00:00:00"/>
    <x v="1392"/>
    <s v="Bajo"/>
    <s v="Low"/>
    <n v="30.485427518566201"/>
    <x v="1"/>
    <s v="Teléfono"/>
    <s v="Phone"/>
    <b v="1"/>
    <s v="Yes"/>
    <s v="Cooking"/>
    <x v="1"/>
    <s v="High"/>
    <n v="0.52631578947368418"/>
    <x v="0"/>
    <x v="0"/>
  </r>
  <r>
    <s v="6452-HZDH"/>
    <x v="0"/>
    <n v="3"/>
    <x v="1"/>
    <x v="24"/>
    <n v="0"/>
    <s v="No"/>
    <n v="5"/>
    <s v="NH"/>
    <s v="Hombre"/>
    <s v="Male"/>
    <x v="22"/>
    <s v="Yes"/>
    <s v="No"/>
    <x v="0"/>
    <n v="0"/>
    <x v="1"/>
    <x v="0"/>
    <s v="CREDIT CARD"/>
    <n v="45"/>
    <x v="0"/>
    <n v="45"/>
    <n v="142"/>
    <x v="0"/>
    <x v="0"/>
    <s v="2022/11/18"/>
    <d v="2022-11-18T00:00:00"/>
    <x v="919"/>
    <s v="Bajo"/>
    <s v="Low"/>
    <n v="51.515486599329208"/>
    <x v="1"/>
    <s v="Teléfono"/>
    <s v="Phone"/>
    <b v="1"/>
    <s v="Yes"/>
    <s v="Running"/>
    <x v="1"/>
    <s v="High"/>
    <n v="3.3333333333333335"/>
    <x v="2"/>
    <x v="2"/>
  </r>
  <r>
    <s v="2071-LGKA"/>
    <x v="0"/>
    <n v="2"/>
    <x v="1"/>
    <x v="16"/>
    <n v="0"/>
    <s v="No"/>
    <n v="12"/>
    <s v="DE"/>
    <s v="Hombre"/>
    <s v="Male"/>
    <x v="51"/>
    <s v="No"/>
    <s v="No"/>
    <x v="0"/>
    <n v="0"/>
    <x v="0"/>
    <x v="0"/>
    <s v="CREDIT CARD"/>
    <n v="28"/>
    <x v="0"/>
    <n v="28"/>
    <n v="63"/>
    <x v="0"/>
    <x v="0"/>
    <s v="2020/01/27"/>
    <d v="2020-01-27T00:00:00"/>
    <x v="1231"/>
    <s v="Bajo"/>
    <s v="Low"/>
    <n v="22.520895361322189"/>
    <x v="3"/>
    <s v="Email"/>
    <s v="Email"/>
    <b v="0"/>
    <s v="No"/>
    <s v="Gaming"/>
    <x v="0"/>
    <s v="Medium"/>
    <n v="3"/>
    <x v="0"/>
    <x v="0"/>
  </r>
  <r>
    <s v="9096-QAZD"/>
    <x v="0"/>
    <n v="72"/>
    <x v="1"/>
    <x v="1"/>
    <n v="1"/>
    <s v="Yes"/>
    <n v="0"/>
    <s v="NV"/>
    <s v="Female"/>
    <s v="Female"/>
    <x v="27"/>
    <s v="No"/>
    <s v="Yes"/>
    <x v="1"/>
    <n v="2"/>
    <x v="0"/>
    <x v="1"/>
    <s v="direct debit"/>
    <n v="19"/>
    <x v="1"/>
    <n v="19"/>
    <n v="1344"/>
    <x v="0"/>
    <x v="0"/>
    <s v="2020-12-16"/>
    <d v="2020-12-16T00:00:00"/>
    <x v="857"/>
    <s v="Medio"/>
    <s v="Medium"/>
    <n v="16.677013423709859"/>
    <x v="8"/>
    <s v="Email"/>
    <s v="Email"/>
    <b v="0"/>
    <s v="No"/>
    <s v="Cooking"/>
    <x v="0"/>
    <s v="High"/>
    <n v="0.125"/>
    <x v="0"/>
    <x v="1"/>
  </r>
  <r>
    <s v="7179-NCVF"/>
    <x v="0"/>
    <n v="27"/>
    <x v="1"/>
    <x v="19"/>
    <n v="1"/>
    <s v="Yes"/>
    <n v="0"/>
    <s v="NY"/>
    <s v="Hombre"/>
    <s v="Male"/>
    <x v="29"/>
    <s v="No"/>
    <s v="Yes"/>
    <x v="0"/>
    <n v="0"/>
    <x v="1"/>
    <x v="0"/>
    <s v="CREDIT CARD"/>
    <n v="55"/>
    <x v="0"/>
    <n v="55"/>
    <n v="1492"/>
    <x v="0"/>
    <x v="0"/>
    <s v="2022-11-13"/>
    <d v="2022-11-13T00:00:00"/>
    <x v="1323"/>
    <s v="Medio"/>
    <s v="Medium"/>
    <n v="55.674688363804187"/>
    <x v="2"/>
    <s v="Teléfono"/>
    <s v="Phone"/>
    <b v="1"/>
    <s v="Yes"/>
    <s v="Running"/>
    <x v="1"/>
    <s v="Medium"/>
    <n v="0.14814814814814814"/>
    <x v="2"/>
    <x v="1"/>
  </r>
  <r>
    <s v="1172-PSYO"/>
    <x v="1"/>
    <n v="1"/>
    <x v="4"/>
    <x v="0"/>
    <n v="0"/>
    <s v="No"/>
    <n v="0"/>
    <s v="NH"/>
    <s v="Hombre"/>
    <s v="Male"/>
    <x v="59"/>
    <s v="No"/>
    <s v="No"/>
    <x v="0"/>
    <n v="0"/>
    <x v="0"/>
    <x v="0"/>
    <s v="direct debit"/>
    <n v="11"/>
    <x v="1"/>
    <n v="11"/>
    <n v="11"/>
    <x v="3"/>
    <x v="7"/>
    <s v="2023/06/22"/>
    <d v="2023-06-22T00:00:00"/>
    <x v="598"/>
    <s v="Bajo"/>
    <s v="Low"/>
    <n v="10.448457659514011"/>
    <x v="8"/>
    <s v="Teléfono"/>
    <s v="Phone"/>
    <b v="0"/>
    <s v="No"/>
    <s v="Gaming"/>
    <x v="0"/>
    <s v="High"/>
    <n v="9"/>
    <x v="0"/>
    <x v="0"/>
  </r>
  <r>
    <s v="1868-GJWK"/>
    <x v="0"/>
    <n v="71"/>
    <x v="1"/>
    <x v="19"/>
    <n v="1"/>
    <s v="Yes"/>
    <n v="0"/>
    <s v="AK"/>
    <s v="Hombre"/>
    <s v="Male"/>
    <x v="24"/>
    <s v="No"/>
    <s v="No"/>
    <x v="0"/>
    <n v="0"/>
    <x v="1"/>
    <x v="2"/>
    <s v="direct debit"/>
    <n v="40"/>
    <x v="1"/>
    <n v="40"/>
    <n v="2883"/>
    <x v="0"/>
    <x v="0"/>
    <s v="2023-03-05"/>
    <d v="2023-03-05T00:00:00"/>
    <x v="918"/>
    <s v="Bajo"/>
    <s v="Low"/>
    <n v="34.315862117632641"/>
    <x v="1"/>
    <s v="Email"/>
    <s v="Email"/>
    <b v="1"/>
    <s v="Yes"/>
    <s v="Cooking"/>
    <x v="1"/>
    <s v="High"/>
    <n v="0.14084507042253522"/>
    <x v="2"/>
    <x v="0"/>
  </r>
  <r>
    <s v="0607-ZPQC"/>
    <x v="0"/>
    <n v="19"/>
    <x v="1"/>
    <x v="13"/>
    <n v="1"/>
    <s v="Yes"/>
    <n v="0"/>
    <s v="NC"/>
    <s v="Female"/>
    <s v="Female"/>
    <x v="33"/>
    <s v="Yes"/>
    <s v="No"/>
    <x v="0"/>
    <n v="0"/>
    <x v="0"/>
    <x v="0"/>
    <s v="direct debit"/>
    <n v="34"/>
    <x v="1"/>
    <n v="34"/>
    <n v="653"/>
    <x v="0"/>
    <x v="0"/>
    <s v="2022/12/27"/>
    <d v="2022-12-27T00:00:00"/>
    <x v="591"/>
    <s v="Medio"/>
    <s v="Medium"/>
    <n v="39.886755897061583"/>
    <x v="4"/>
    <s v="Teléfono"/>
    <s v="Phone"/>
    <b v="0"/>
    <s v="No"/>
    <s v="Running"/>
    <x v="1"/>
    <s v="Low"/>
    <n v="5.2631578947368418E-2"/>
    <x v="0"/>
    <x v="2"/>
  </r>
  <r>
    <s v="3559-UGUG"/>
    <x v="0"/>
    <n v="2"/>
    <x v="1"/>
    <x v="7"/>
    <n v="1"/>
    <s v="Yes"/>
    <n v="0"/>
    <s v="NY"/>
    <s v="Female"/>
    <s v="Female"/>
    <x v="29"/>
    <s v="No"/>
    <s v="Yes"/>
    <x v="0"/>
    <n v="0"/>
    <x v="0"/>
    <x v="0"/>
    <s v="CREDIT CARD"/>
    <n v="29"/>
    <x v="0"/>
    <n v="29"/>
    <n v="61"/>
    <x v="0"/>
    <x v="0"/>
    <s v="2023/10/12"/>
    <d v="2023-10-12T00:00:00"/>
    <x v="305"/>
    <s v="Alto"/>
    <s v="High"/>
    <n v="26.958311961081421"/>
    <x v="1"/>
    <s v="Email"/>
    <s v="Email"/>
    <b v="0"/>
    <s v="No"/>
    <s v="Gaming"/>
    <x v="0"/>
    <s v="High"/>
    <n v="5"/>
    <x v="0"/>
    <x v="1"/>
  </r>
  <r>
    <s v="3200-EJLM"/>
    <x v="0"/>
    <n v="47"/>
    <x v="2"/>
    <x v="0"/>
    <n v="0"/>
    <s v="No"/>
    <n v="0"/>
    <s v="VA"/>
    <s v="Hombre"/>
    <s v="Male"/>
    <x v="8"/>
    <s v="Yes"/>
    <s v="No"/>
    <x v="1"/>
    <n v="3"/>
    <x v="0"/>
    <x v="2"/>
    <s v="direct debit"/>
    <n v="9"/>
    <x v="1"/>
    <n v="9"/>
    <n v="413"/>
    <x v="0"/>
    <x v="0"/>
    <s v="2020/03/04"/>
    <d v="2020-03-04T00:00:00"/>
    <x v="191"/>
    <s v="Medio"/>
    <s v="Medium"/>
    <n v="9.6043034769105091"/>
    <x v="6"/>
    <s v="SMS"/>
    <s v="SMS"/>
    <b v="1"/>
    <s v="Yes"/>
    <s v="Cooking"/>
    <x v="0"/>
    <s v="High"/>
    <n v="0.1702127659574468"/>
    <x v="0"/>
    <x v="2"/>
  </r>
  <r>
    <s v="9465-KYXE"/>
    <x v="0"/>
    <n v="69"/>
    <x v="2"/>
    <x v="18"/>
    <n v="1"/>
    <s v="Yes"/>
    <n v="0"/>
    <s v="DE"/>
    <s v="Hombre"/>
    <s v="Male"/>
    <x v="12"/>
    <s v="No"/>
    <s v="No"/>
    <x v="0"/>
    <n v="0"/>
    <x v="1"/>
    <x v="2"/>
    <s v="CREDIT CARD"/>
    <n v="40"/>
    <x v="0"/>
    <n v="40"/>
    <n v="2781"/>
    <x v="0"/>
    <x v="0"/>
    <s v="2023-04-24"/>
    <d v="2023-04-24T00:00:00"/>
    <x v="295"/>
    <s v="Bajo"/>
    <s v="Low"/>
    <n v="45.386468483675998"/>
    <x v="8"/>
    <s v="Teléfono"/>
    <s v="Phone"/>
    <b v="0"/>
    <s v="No"/>
    <s v="Running"/>
    <x v="1"/>
    <s v="High"/>
    <n v="0.13043478260869565"/>
    <x v="0"/>
    <x v="0"/>
  </r>
  <r>
    <s v="9484-NQCR"/>
    <x v="0"/>
    <n v="9"/>
    <x v="1"/>
    <x v="23"/>
    <n v="1"/>
    <s v="Yes"/>
    <n v="0"/>
    <s v="VT"/>
    <s v="Hombre"/>
    <s v="Male"/>
    <x v="22"/>
    <s v="Yes"/>
    <s v="No"/>
    <x v="0"/>
    <n v="0"/>
    <x v="0"/>
    <x v="0"/>
    <s v="CREDIT CARD"/>
    <n v="47"/>
    <x v="0"/>
    <n v="47"/>
    <n v="439"/>
    <x v="0"/>
    <x v="0"/>
    <s v="2022/10/29"/>
    <d v="2022-10-29T00:00:00"/>
    <x v="924"/>
    <s v="Alto"/>
    <s v="High"/>
    <n v="43.745712117203411"/>
    <x v="4"/>
    <s v="Email"/>
    <s v="Email"/>
    <b v="1"/>
    <s v="Yes"/>
    <s v="Running"/>
    <x v="1"/>
    <s v="Low"/>
    <n v="0.1111111111111111"/>
    <x v="0"/>
    <x v="2"/>
  </r>
  <r>
    <s v="0366-LFNX"/>
    <x v="0"/>
    <n v="3"/>
    <x v="1"/>
    <x v="9"/>
    <n v="1"/>
    <s v="Yes"/>
    <n v="0"/>
    <s v="NE"/>
    <s v="Hombre"/>
    <s v="Male"/>
    <x v="15"/>
    <s v="No"/>
    <s v="No"/>
    <x v="0"/>
    <n v="0"/>
    <x v="0"/>
    <x v="0"/>
    <s v="CREDIT CARD"/>
    <n v="24"/>
    <x v="0"/>
    <n v="24"/>
    <n v="72"/>
    <x v="0"/>
    <x v="0"/>
    <s v="2021/08/17"/>
    <d v="2021-08-17T00:00:00"/>
    <x v="361"/>
    <s v="Medio"/>
    <s v="Medium"/>
    <n v="24.063975539191329"/>
    <x v="2"/>
    <s v="Email"/>
    <s v="Email"/>
    <b v="0"/>
    <s v="No"/>
    <s v="Reading"/>
    <x v="0"/>
    <s v="Medium"/>
    <n v="1.3333333333333333"/>
    <x v="0"/>
    <x v="0"/>
  </r>
  <r>
    <s v="3868-VFRU"/>
    <x v="1"/>
    <n v="2"/>
    <x v="4"/>
    <x v="6"/>
    <n v="1"/>
    <s v="Yes"/>
    <n v="0"/>
    <s v="MO"/>
    <s v="Hombre"/>
    <s v="Male"/>
    <x v="9"/>
    <s v="No"/>
    <s v="No"/>
    <x v="0"/>
    <n v="0"/>
    <x v="0"/>
    <x v="0"/>
    <s v="direct debit"/>
    <n v="53"/>
    <x v="1"/>
    <n v="53"/>
    <n v="94"/>
    <x v="5"/>
    <x v="4"/>
    <s v="2022/09/08"/>
    <d v="2022-09-08T00:00:00"/>
    <x v="52"/>
    <s v="Bajo"/>
    <s v="Low"/>
    <n v="54.884786790262588"/>
    <x v="1"/>
    <s v="Teléfono"/>
    <s v="Phone"/>
    <b v="0"/>
    <s v="No"/>
    <s v="Running"/>
    <x v="1"/>
    <s v="High"/>
    <n v="5"/>
    <x v="0"/>
    <x v="0"/>
  </r>
  <r>
    <s v="5685-CXLT"/>
    <x v="1"/>
    <n v="19"/>
    <x v="3"/>
    <x v="4"/>
    <n v="1"/>
    <s v="Yes"/>
    <n v="0"/>
    <s v="VA"/>
    <s v="Hombre"/>
    <s v="Male"/>
    <x v="39"/>
    <s v="No"/>
    <s v="No"/>
    <x v="0"/>
    <n v="0"/>
    <x v="1"/>
    <x v="0"/>
    <s v="CREDIT CARD"/>
    <n v="33"/>
    <x v="0"/>
    <n v="33"/>
    <n v="618"/>
    <x v="1"/>
    <x v="6"/>
    <s v="2022/02/04"/>
    <d v="2022-02-04T00:00:00"/>
    <x v="362"/>
    <s v="Alto"/>
    <s v="High"/>
    <n v="26.433675041178279"/>
    <x v="1"/>
    <s v="Teléfono"/>
    <s v="Phone"/>
    <b v="0"/>
    <s v="No"/>
    <s v="Running"/>
    <x v="0"/>
    <s v="High"/>
    <n v="0.52631578947368418"/>
    <x v="0"/>
    <x v="0"/>
  </r>
  <r>
    <s v="6487-IBKM"/>
    <x v="0"/>
    <n v="70"/>
    <x v="1"/>
    <x v="9"/>
    <n v="1"/>
    <s v="Yes"/>
    <n v="0"/>
    <s v="NC"/>
    <s v="Female"/>
    <s v="Female"/>
    <x v="5"/>
    <s v="No"/>
    <s v="No"/>
    <x v="0"/>
    <n v="0"/>
    <x v="1"/>
    <x v="2"/>
    <s v="direct debit"/>
    <n v="43"/>
    <x v="1"/>
    <n v="43"/>
    <n v="3046"/>
    <x v="0"/>
    <x v="0"/>
    <s v="2023/10/28"/>
    <d v="2023-10-28T00:00:00"/>
    <x v="913"/>
    <s v="Medio"/>
    <s v="Medium"/>
    <n v="34.732054438629852"/>
    <x v="6"/>
    <s v="Email"/>
    <s v="Email"/>
    <b v="1"/>
    <s v="Yes"/>
    <s v="Gaming"/>
    <x v="1"/>
    <s v="High"/>
    <n v="0.11428571428571428"/>
    <x v="0"/>
    <x v="0"/>
  </r>
  <r>
    <s v="3016-QWSM"/>
    <x v="0"/>
    <n v="23"/>
    <x v="2"/>
    <x v="1"/>
    <n v="1"/>
    <s v="Yes"/>
    <n v="0"/>
    <s v="PA"/>
    <s v="Hombre"/>
    <s v="Male"/>
    <x v="29"/>
    <s v="No"/>
    <s v="Yes"/>
    <x v="0"/>
    <n v="0"/>
    <x v="0"/>
    <x v="0"/>
    <s v="PAPER CHECK"/>
    <n v="30"/>
    <x v="3"/>
    <n v="30"/>
    <n v="680"/>
    <x v="0"/>
    <x v="0"/>
    <s v="2023/01/07"/>
    <d v="2023-01-07T00:00:00"/>
    <x v="1276"/>
    <s v="Medio"/>
    <s v="Medium"/>
    <n v="31.988012838981209"/>
    <x v="3"/>
    <s v="Teléfono"/>
    <s v="Phone"/>
    <b v="1"/>
    <s v="Yes"/>
    <s v="Reading"/>
    <x v="1"/>
    <s v="Medium"/>
    <n v="0.2608695652173913"/>
    <x v="0"/>
    <x v="1"/>
  </r>
  <r>
    <s v="4305-TQVT"/>
    <x v="0"/>
    <n v="52"/>
    <x v="1"/>
    <x v="7"/>
    <n v="1"/>
    <s v="Yes"/>
    <n v="0"/>
    <s v="VA"/>
    <s v="Hombre"/>
    <s v="Male"/>
    <x v="30"/>
    <s v="No"/>
    <s v="Yes"/>
    <x v="0"/>
    <n v="0"/>
    <x v="0"/>
    <x v="2"/>
    <s v="CREDIT CARD"/>
    <n v="21"/>
    <x v="0"/>
    <n v="21"/>
    <n v="1124"/>
    <x v="0"/>
    <x v="0"/>
    <s v="2020/07/15"/>
    <d v="2020-07-15T00:00:00"/>
    <x v="1235"/>
    <s v="Bajo"/>
    <s v="Low"/>
    <n v="20.212998330983929"/>
    <x v="0"/>
    <s v="Email"/>
    <s v="Email"/>
    <b v="0"/>
    <s v="No"/>
    <s v="Cooking"/>
    <x v="0"/>
    <s v="Low"/>
    <n v="0"/>
    <x v="0"/>
    <x v="1"/>
  </r>
  <r>
    <s v="6498-RQDN"/>
    <x v="1"/>
    <n v="32"/>
    <x v="3"/>
    <x v="23"/>
    <n v="0"/>
    <s v="No"/>
    <n v="39"/>
    <s v="OR"/>
    <s v="Hombre"/>
    <s v="Male"/>
    <x v="57"/>
    <s v="Yes"/>
    <s v="No"/>
    <x v="0"/>
    <n v="0"/>
    <x v="1"/>
    <x v="1"/>
    <s v="direct debit"/>
    <n v="63"/>
    <x v="1"/>
    <n v="63"/>
    <n v="1989"/>
    <x v="1"/>
    <x v="8"/>
    <s v="2021-02-11"/>
    <d v="2021-02-11T00:00:00"/>
    <x v="619"/>
    <s v="Medio"/>
    <s v="Medium"/>
    <n v="72.071546137239707"/>
    <x v="9"/>
    <s v="Teléfono"/>
    <s v="Phone"/>
    <b v="1"/>
    <s v="Yes"/>
    <s v="Reading"/>
    <x v="2"/>
    <s v="Medium"/>
    <n v="0.15625"/>
    <x v="0"/>
    <x v="2"/>
  </r>
  <r>
    <s v="0517-VWLR"/>
    <x v="0"/>
    <n v="63"/>
    <x v="1"/>
    <x v="0"/>
    <n v="0"/>
    <s v="No"/>
    <n v="0"/>
    <s v="MA"/>
    <s v="Hombre"/>
    <s v="Male"/>
    <x v="18"/>
    <s v="No"/>
    <s v="No"/>
    <x v="0"/>
    <n v="0"/>
    <x v="0"/>
    <x v="2"/>
    <s v="CREDIT CARD"/>
    <n v="9"/>
    <x v="0"/>
    <n v="9"/>
    <n v="582"/>
    <x v="0"/>
    <x v="0"/>
    <s v="2020/07/07"/>
    <d v="2020-07-07T00:00:00"/>
    <x v="1148"/>
    <s v="Medio"/>
    <s v="Medium"/>
    <n v="9.372232884993581"/>
    <x v="8"/>
    <s v="Email"/>
    <s v="Email"/>
    <b v="1"/>
    <s v="Yes"/>
    <s v="Gaming"/>
    <x v="0"/>
    <s v="High"/>
    <n v="0.14285714285714285"/>
    <x v="0"/>
    <x v="0"/>
  </r>
  <r>
    <s v="4632-EFZO"/>
    <x v="1"/>
    <n v="17"/>
    <x v="2"/>
    <x v="4"/>
    <n v="1"/>
    <s v="Yes"/>
    <n v="0"/>
    <s v="WY"/>
    <s v="Hombre"/>
    <s v="Male"/>
    <x v="31"/>
    <s v="No"/>
    <s v="No"/>
    <x v="0"/>
    <n v="0"/>
    <x v="0"/>
    <x v="0"/>
    <s v="direct debit"/>
    <n v="46"/>
    <x v="1"/>
    <n v="46"/>
    <n v="791"/>
    <x v="1"/>
    <x v="6"/>
    <s v="2022-03-08"/>
    <d v="2022-03-08T00:00:00"/>
    <x v="1044"/>
    <s v="Alto"/>
    <s v="High"/>
    <n v="48.685614684287273"/>
    <x v="0"/>
    <s v="Email"/>
    <s v="Email"/>
    <b v="0"/>
    <s v="No"/>
    <s v="Cooking"/>
    <x v="1"/>
    <s v="Low"/>
    <n v="0"/>
    <x v="0"/>
    <x v="0"/>
  </r>
  <r>
    <s v="3218-FMUK"/>
    <x v="1"/>
    <n v="2"/>
    <x v="1"/>
    <x v="7"/>
    <n v="1"/>
    <s v="Yes"/>
    <n v="0"/>
    <s v="KS"/>
    <s v="Female"/>
    <s v="Female"/>
    <x v="4"/>
    <s v="No"/>
    <s v="No"/>
    <x v="0"/>
    <n v="0"/>
    <x v="0"/>
    <x v="0"/>
    <s v="direct debit"/>
    <n v="36"/>
    <x v="1"/>
    <n v="36"/>
    <n v="76"/>
    <x v="1"/>
    <x v="10"/>
    <s v="2022/11/07"/>
    <d v="2022-11-07T00:00:00"/>
    <x v="777"/>
    <s v="Bajo"/>
    <s v="Low"/>
    <n v="39.390875016049037"/>
    <x v="6"/>
    <s v="SMS"/>
    <s v="SMS"/>
    <b v="0"/>
    <s v="No"/>
    <s v="Reading"/>
    <x v="1"/>
    <s v="High"/>
    <n v="4"/>
    <x v="0"/>
    <x v="0"/>
  </r>
  <r>
    <s v="6785-IEUJ"/>
    <x v="0"/>
    <n v="77"/>
    <x v="1"/>
    <x v="0"/>
    <n v="0"/>
    <s v="No"/>
    <n v="0"/>
    <s v="AZ"/>
    <s v="Female"/>
    <s v="Female"/>
    <x v="40"/>
    <s v="Yes"/>
    <s v="No"/>
    <x v="0"/>
    <n v="0"/>
    <x v="0"/>
    <x v="2"/>
    <s v="direct debit"/>
    <n v="7"/>
    <x v="1"/>
    <n v="7"/>
    <n v="577"/>
    <x v="0"/>
    <x v="0"/>
    <s v="2021-11-25"/>
    <d v="2021-11-25T00:00:00"/>
    <x v="1253"/>
    <s v="Medio"/>
    <s v="Medium"/>
    <n v="7.6271608969158473"/>
    <x v="5"/>
    <s v="Teléfono"/>
    <s v="Phone"/>
    <b v="0"/>
    <s v="No"/>
    <s v="Cooking"/>
    <x v="0"/>
    <s v="Medium"/>
    <n v="3.896103896103896E-2"/>
    <x v="0"/>
    <x v="2"/>
  </r>
  <r>
    <s v="5053-TIAA"/>
    <x v="1"/>
    <n v="1"/>
    <x v="1"/>
    <x v="19"/>
    <n v="1"/>
    <s v="Yes"/>
    <n v="0"/>
    <s v="MT"/>
    <s v="Hombre"/>
    <s v="Male"/>
    <x v="22"/>
    <s v="Yes"/>
    <s v="No"/>
    <x v="0"/>
    <n v="0"/>
    <x v="0"/>
    <x v="0"/>
    <s v="direct debit"/>
    <n v="15"/>
    <x v="1"/>
    <n v="15"/>
    <n v="15"/>
    <x v="1"/>
    <x v="6"/>
    <s v="2023/02/08"/>
    <d v="2023-02-08T00:00:00"/>
    <x v="449"/>
    <s v="Medio"/>
    <s v="Medium"/>
    <n v="15.57235607081342"/>
    <x v="8"/>
    <s v="Email"/>
    <s v="Email"/>
    <b v="1"/>
    <s v="Yes"/>
    <s v="Gaming"/>
    <x v="0"/>
    <s v="High"/>
    <n v="9"/>
    <x v="2"/>
    <x v="2"/>
  </r>
  <r>
    <s v="7652-MWGQ"/>
    <x v="0"/>
    <n v="38"/>
    <x v="1"/>
    <x v="11"/>
    <n v="1"/>
    <s v="Yes"/>
    <n v="0"/>
    <s v="VT"/>
    <s v="Hombre"/>
    <s v="Male"/>
    <x v="10"/>
    <s v="No"/>
    <s v="No"/>
    <x v="0"/>
    <n v="0"/>
    <x v="1"/>
    <x v="1"/>
    <s v="direct debit"/>
    <n v="63"/>
    <x v="1"/>
    <n v="63"/>
    <n v="2392"/>
    <x v="0"/>
    <x v="0"/>
    <s v="2023-08-27"/>
    <d v="2023-08-27T00:00:00"/>
    <x v="1230"/>
    <s v="Alto"/>
    <s v="High"/>
    <n v="72.770291889693468"/>
    <x v="6"/>
    <s v="SMS"/>
    <s v="SMS"/>
    <b v="0"/>
    <s v="No"/>
    <s v="Running"/>
    <x v="2"/>
    <s v="High"/>
    <n v="0.21052631578947367"/>
    <x v="0"/>
    <x v="0"/>
  </r>
  <r>
    <s v="7064-DKIN"/>
    <x v="0"/>
    <n v="42"/>
    <x v="1"/>
    <x v="1"/>
    <n v="1"/>
    <s v="Yes"/>
    <n v="0"/>
    <s v="DC"/>
    <s v="Female"/>
    <s v="Female"/>
    <x v="0"/>
    <s v="No"/>
    <s v="No"/>
    <x v="0"/>
    <n v="0"/>
    <x v="1"/>
    <x v="2"/>
    <s v="CREDIT CARD"/>
    <n v="33"/>
    <x v="0"/>
    <n v="33"/>
    <n v="1365"/>
    <x v="0"/>
    <x v="0"/>
    <s v="2021-10-11"/>
    <d v="2021-10-11T00:00:00"/>
    <x v="1047"/>
    <s v="Alto"/>
    <s v="High"/>
    <n v="32.044816156090732"/>
    <x v="6"/>
    <s v="Teléfono"/>
    <s v="Phone"/>
    <b v="1"/>
    <s v="Yes"/>
    <s v="Reading"/>
    <x v="1"/>
    <s v="High"/>
    <n v="0.19047619047619047"/>
    <x v="0"/>
    <x v="0"/>
  </r>
  <r>
    <s v="3125-XOSI"/>
    <x v="0"/>
    <n v="59"/>
    <x v="3"/>
    <x v="2"/>
    <n v="1"/>
    <s v="Yes"/>
    <n v="0"/>
    <s v="CT"/>
    <s v="Female"/>
    <s v="Female"/>
    <x v="31"/>
    <s v="No"/>
    <s v="No"/>
    <x v="1"/>
    <n v="3"/>
    <x v="1"/>
    <x v="2"/>
    <s v="CREDIT CARD"/>
    <n v="59"/>
    <x v="0"/>
    <n v="59"/>
    <n v="3482"/>
    <x v="0"/>
    <x v="0"/>
    <s v="2020-11-26"/>
    <d v="2020-11-26T00:00:00"/>
    <x v="431"/>
    <s v="Alto"/>
    <s v="High"/>
    <n v="69.914172491181134"/>
    <x v="8"/>
    <s v="SMS"/>
    <s v="SMS"/>
    <b v="1"/>
    <s v="Yes"/>
    <s v="Gaming"/>
    <x v="2"/>
    <s v="High"/>
    <n v="0.15254237288135594"/>
    <x v="0"/>
    <x v="0"/>
  </r>
  <r>
    <s v="7216-XVEJ"/>
    <x v="1"/>
    <n v="3"/>
    <x v="1"/>
    <x v="35"/>
    <n v="1"/>
    <s v="Yes"/>
    <n v="0"/>
    <s v="RI"/>
    <s v="Hombre"/>
    <s v="Male"/>
    <x v="16"/>
    <s v="No"/>
    <s v="No"/>
    <x v="0"/>
    <n v="0"/>
    <x v="1"/>
    <x v="0"/>
    <s v="direct debit"/>
    <n v="51"/>
    <x v="1"/>
    <n v="51"/>
    <n v="151"/>
    <x v="3"/>
    <x v="1"/>
    <s v="2020/11/18"/>
    <d v="2020-11-18T00:00:00"/>
    <x v="1143"/>
    <s v="Bajo"/>
    <s v="Low"/>
    <n v="53.294926446029073"/>
    <x v="7"/>
    <s v="SMS"/>
    <s v="SMS"/>
    <b v="0"/>
    <s v="No"/>
    <s v="Gaming"/>
    <x v="1"/>
    <s v="Low"/>
    <n v="0.66666666666666663"/>
    <x v="1"/>
    <x v="0"/>
  </r>
  <r>
    <s v="5832-XBYN"/>
    <x v="0"/>
    <n v="34"/>
    <x v="1"/>
    <x v="2"/>
    <n v="1"/>
    <s v="Yes"/>
    <n v="0"/>
    <s v="SD"/>
    <s v="Hombre"/>
    <s v="Male"/>
    <x v="24"/>
    <s v="No"/>
    <s v="No"/>
    <x v="0"/>
    <n v="0"/>
    <x v="1"/>
    <x v="1"/>
    <s v="CREDIT CARD"/>
    <n v="49"/>
    <x v="0"/>
    <n v="49"/>
    <n v="1658"/>
    <x v="0"/>
    <x v="0"/>
    <s v="2022-12-09"/>
    <d v="2022-12-09T00:00:00"/>
    <x v="55"/>
    <s v="Bajo"/>
    <s v="Low"/>
    <n v="39.374717492558737"/>
    <x v="8"/>
    <s v="Email"/>
    <s v="Email"/>
    <b v="0"/>
    <s v="No"/>
    <s v="Gaming"/>
    <x v="1"/>
    <s v="High"/>
    <n v="0.26470588235294118"/>
    <x v="0"/>
    <x v="0"/>
  </r>
  <r>
    <s v="8016-WBZB"/>
    <x v="0"/>
    <n v="27"/>
    <x v="0"/>
    <x v="5"/>
    <n v="1"/>
    <s v="Yes"/>
    <n v="0"/>
    <s v="OR"/>
    <s v="Female"/>
    <s v="Female"/>
    <x v="12"/>
    <s v="No"/>
    <s v="No"/>
    <x v="0"/>
    <n v="0"/>
    <x v="0"/>
    <x v="0"/>
    <s v="CREDIT CARD"/>
    <n v="28"/>
    <x v="0"/>
    <n v="28"/>
    <n v="755"/>
    <x v="0"/>
    <x v="0"/>
    <s v="2023/06/05"/>
    <d v="2023-06-05T00:00:00"/>
    <x v="1366"/>
    <s v="Bajo"/>
    <s v="Low"/>
    <n v="23.128300460022039"/>
    <x v="9"/>
    <s v="Teléfono"/>
    <s v="Phone"/>
    <b v="1"/>
    <s v="Yes"/>
    <s v="Reading"/>
    <x v="0"/>
    <s v="Medium"/>
    <n v="0.18518518518518517"/>
    <x v="0"/>
    <x v="0"/>
  </r>
  <r>
    <s v="1604-LVPT"/>
    <x v="0"/>
    <n v="11"/>
    <x v="1"/>
    <x v="0"/>
    <n v="0"/>
    <s v="No"/>
    <n v="0"/>
    <s v="TN"/>
    <s v="Female"/>
    <s v="Female"/>
    <x v="46"/>
    <s v="No"/>
    <s v="No"/>
    <x v="1"/>
    <n v="4"/>
    <x v="0"/>
    <x v="2"/>
    <s v="CREDIT CARD"/>
    <n v="9"/>
    <x v="0"/>
    <n v="9"/>
    <n v="95"/>
    <x v="0"/>
    <x v="0"/>
    <s v="2022/06/07"/>
    <d v="2022-06-07T00:00:00"/>
    <x v="234"/>
    <s v="Medio"/>
    <s v="Medium"/>
    <n v="8.3942619284866691"/>
    <x v="4"/>
    <s v="Email"/>
    <s v="Email"/>
    <b v="1"/>
    <s v="Yes"/>
    <s v="Cooking"/>
    <x v="0"/>
    <s v="Low"/>
    <n v="9.0909090909090912E-2"/>
    <x v="0"/>
    <x v="0"/>
  </r>
  <r>
    <s v="4810-IOCH"/>
    <x v="0"/>
    <n v="14"/>
    <x v="1"/>
    <x v="0"/>
    <n v="0"/>
    <s v="No"/>
    <n v="0"/>
    <s v="WA"/>
    <s v="Female"/>
    <s v="Female"/>
    <x v="9"/>
    <s v="No"/>
    <s v="No"/>
    <x v="1"/>
    <n v="2"/>
    <x v="0"/>
    <x v="0"/>
    <s v="PAPER CHECK"/>
    <n v="7"/>
    <x v="3"/>
    <n v="7"/>
    <n v="96"/>
    <x v="0"/>
    <x v="0"/>
    <s v="2020/10/21"/>
    <d v="2020-10-21T00:00:00"/>
    <x v="1157"/>
    <s v="Alto"/>
    <s v="High"/>
    <n v="7.9551190180731082"/>
    <x v="1"/>
    <s v="Teléfono"/>
    <s v="Phone"/>
    <b v="0"/>
    <s v="No"/>
    <s v="Cooking"/>
    <x v="0"/>
    <s v="High"/>
    <n v="0.7142857142857143"/>
    <x v="0"/>
    <x v="0"/>
  </r>
  <r>
    <s v="9013-KMUQ"/>
    <x v="0"/>
    <n v="34"/>
    <x v="1"/>
    <x v="1"/>
    <n v="1"/>
    <s v="Yes"/>
    <n v="0"/>
    <s v="MO"/>
    <s v="Female"/>
    <s v="Female"/>
    <x v="24"/>
    <s v="No"/>
    <s v="No"/>
    <x v="0"/>
    <n v="0"/>
    <x v="0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Gaming"/>
    <x v="1"/>
    <s v="Medium"/>
    <n v="0.20588235294117646"/>
    <x v="0"/>
    <x v="0"/>
  </r>
  <r>
    <s v="8639-XYGP"/>
    <x v="0"/>
    <n v="4"/>
    <x v="1"/>
    <x v="7"/>
    <n v="1"/>
    <s v="Yes"/>
    <n v="0"/>
    <s v="AR"/>
    <s v="Hombre"/>
    <s v="Male"/>
    <x v="45"/>
    <s v="No"/>
    <s v="No"/>
    <x v="0"/>
    <n v="0"/>
    <x v="0"/>
    <x v="0"/>
    <s v="direct debit"/>
    <n v="50"/>
    <x v="1"/>
    <n v="50"/>
    <n v="202"/>
    <x v="0"/>
    <x v="0"/>
    <s v="2023/07/21"/>
    <d v="2023-07-21T00:00:00"/>
    <x v="1009"/>
    <s v="Medio"/>
    <s v="Medium"/>
    <n v="54.174765186100672"/>
    <x v="9"/>
    <s v="Email"/>
    <s v="Email"/>
    <b v="0"/>
    <s v="No"/>
    <s v="Gaming"/>
    <x v="1"/>
    <s v="Medium"/>
    <n v="1.25"/>
    <x v="0"/>
    <x v="0"/>
  </r>
  <r>
    <s v="8805-CFXT"/>
    <x v="1"/>
    <n v="1"/>
    <x v="2"/>
    <x v="2"/>
    <n v="1"/>
    <s v="Yes"/>
    <n v="0"/>
    <s v="SC"/>
    <s v="Female"/>
    <s v="Female"/>
    <x v="30"/>
    <s v="No"/>
    <s v="Yes"/>
    <x v="0"/>
    <n v="0"/>
    <x v="0"/>
    <x v="0"/>
    <s v="PAPER CHECK"/>
    <n v="16"/>
    <x v="3"/>
    <n v="16"/>
    <n v="16"/>
    <x v="3"/>
    <x v="1"/>
    <s v="2021-06-26"/>
    <d v="2021-06-26T00:00:00"/>
    <x v="641"/>
    <s v="Bajo"/>
    <s v="Low"/>
    <n v="13.605893670262221"/>
    <x v="1"/>
    <s v="SMS"/>
    <s v="SMS"/>
    <b v="1"/>
    <s v="Yes"/>
    <s v="Gaming"/>
    <x v="0"/>
    <s v="High"/>
    <n v="10"/>
    <x v="0"/>
    <x v="1"/>
  </r>
  <r>
    <s v="4989-PYQI"/>
    <x v="0"/>
    <n v="75"/>
    <x v="1"/>
    <x v="0"/>
    <n v="0"/>
    <s v="No"/>
    <n v="0"/>
    <s v="MD"/>
    <s v="Hombre"/>
    <s v="Male"/>
    <x v="42"/>
    <s v="No"/>
    <s v="No"/>
    <x v="0"/>
    <n v="0"/>
    <x v="0"/>
    <x v="2"/>
    <s v="direct debit"/>
    <n v="12"/>
    <x v="1"/>
    <n v="12"/>
    <n v="867"/>
    <x v="0"/>
    <x v="0"/>
    <s v="2022-08-06"/>
    <d v="2022-08-06T00:00:00"/>
    <x v="96"/>
    <s v="Medio"/>
    <s v="Medium"/>
    <n v="11.487764617370139"/>
    <x v="5"/>
    <s v="SMS"/>
    <s v="SMS"/>
    <b v="0"/>
    <s v="No"/>
    <s v="Running"/>
    <x v="0"/>
    <s v="Medium"/>
    <n v="0.04"/>
    <x v="0"/>
    <x v="0"/>
  </r>
  <r>
    <s v="7422-MPJW"/>
    <x v="1"/>
    <n v="4"/>
    <x v="3"/>
    <x v="5"/>
    <n v="1"/>
    <s v="Yes"/>
    <n v="0"/>
    <s v="AL"/>
    <s v="Hombre"/>
    <s v="Male"/>
    <x v="59"/>
    <s v="No"/>
    <s v="No"/>
    <x v="0"/>
    <n v="0"/>
    <x v="0"/>
    <x v="0"/>
    <s v="direct debit"/>
    <n v="41"/>
    <x v="1"/>
    <n v="41"/>
    <n v="170"/>
    <x v="2"/>
    <x v="2"/>
    <s v="2023/06/27"/>
    <d v="2023-06-27T00:00:00"/>
    <x v="453"/>
    <s v="Medio"/>
    <s v="Medium"/>
    <n v="37.340131645888228"/>
    <x v="10"/>
    <s v="SMS"/>
    <s v="SMS"/>
    <b v="1"/>
    <s v="Yes"/>
    <s v="Gaming"/>
    <x v="1"/>
    <s v="Medium"/>
    <n v="1.75"/>
    <x v="0"/>
    <x v="0"/>
  </r>
  <r>
    <s v="3347-DJSJ"/>
    <x v="0"/>
    <n v="67"/>
    <x v="1"/>
    <x v="3"/>
    <n v="1"/>
    <s v="Yes"/>
    <n v="0"/>
    <s v="DC"/>
    <s v="Hombre"/>
    <s v="Male"/>
    <x v="44"/>
    <s v="No"/>
    <s v="Yes"/>
    <x v="0"/>
    <n v="0"/>
    <x v="0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Reading"/>
    <x v="1"/>
    <s v="Medium"/>
    <n v="4.4776119402985072E-2"/>
    <x v="0"/>
    <x v="1"/>
  </r>
  <r>
    <s v="3540-TKDP"/>
    <x v="0"/>
    <n v="71"/>
    <x v="1"/>
    <x v="12"/>
    <n v="1"/>
    <s v="Yes"/>
    <n v="0"/>
    <s v="NC"/>
    <s v="Female"/>
    <s v="Female"/>
    <x v="23"/>
    <s v="No"/>
    <s v="No"/>
    <x v="0"/>
    <n v="0"/>
    <x v="1"/>
    <x v="2"/>
    <s v="CREDIT CARD"/>
    <n v="42"/>
    <x v="0"/>
    <n v="42"/>
    <n v="2999"/>
    <x v="0"/>
    <x v="0"/>
    <s v="2022/07/21"/>
    <d v="2022-07-21T00:00:00"/>
    <x v="490"/>
    <s v="Medio"/>
    <s v="Medium"/>
    <n v="36.500059847594841"/>
    <x v="10"/>
    <s v="SMS"/>
    <s v="SMS"/>
    <b v="0"/>
    <s v="No"/>
    <s v="Running"/>
    <x v="1"/>
    <s v="Medium"/>
    <n v="9.8591549295774641E-2"/>
    <x v="0"/>
    <x v="0"/>
  </r>
  <r>
    <s v="0713-PJUU"/>
    <x v="1"/>
    <n v="67"/>
    <x v="1"/>
    <x v="3"/>
    <n v="1"/>
    <s v="Yes"/>
    <n v="0"/>
    <s v="MD"/>
    <s v="Hombre"/>
    <s v="Male"/>
    <x v="65"/>
    <s v="No"/>
    <s v="Yes"/>
    <x v="0"/>
    <n v="0"/>
    <x v="1"/>
    <x v="1"/>
    <s v="CREDIT CARD"/>
    <n v="62"/>
    <x v="0"/>
    <n v="62"/>
    <n v="4162"/>
    <x v="3"/>
    <x v="1"/>
    <s v="2022-08-31"/>
    <d v="2022-08-31T00:00:00"/>
    <x v="693"/>
    <s v="Bajo"/>
    <s v="Low"/>
    <n v="55.329619347525707"/>
    <x v="9"/>
    <s v="Teléfono"/>
    <s v="Phone"/>
    <b v="0"/>
    <s v="No"/>
    <s v="Running"/>
    <x v="1"/>
    <s v="Medium"/>
    <n v="7.4626865671641784E-2"/>
    <x v="0"/>
    <x v="1"/>
  </r>
  <r>
    <s v="4844-EUBM"/>
    <x v="0"/>
    <n v="29"/>
    <x v="2"/>
    <x v="0"/>
    <n v="0"/>
    <s v="No"/>
    <n v="0"/>
    <s v="MN"/>
    <s v="Hombre"/>
    <s v="Male"/>
    <x v="6"/>
    <s v="No"/>
    <s v="Yes"/>
    <x v="1"/>
    <n v="6"/>
    <x v="0"/>
    <x v="1"/>
    <s v="direct debit"/>
    <n v="8"/>
    <x v="1"/>
    <n v="8"/>
    <n v="223"/>
    <x v="0"/>
    <x v="0"/>
    <s v="2021/02/01"/>
    <d v="2021-02-01T00:00:00"/>
    <x v="1188"/>
    <s v="Bajo"/>
    <s v="Low"/>
    <n v="9.1531545993520034"/>
    <x v="0"/>
    <s v="Email"/>
    <s v="Email"/>
    <b v="0"/>
    <s v="No"/>
    <s v="Reading"/>
    <x v="0"/>
    <s v="Low"/>
    <n v="0"/>
    <x v="0"/>
    <x v="0"/>
  </r>
  <r>
    <s v="9114-XONH"/>
    <x v="1"/>
    <n v="70"/>
    <x v="0"/>
    <x v="18"/>
    <n v="0"/>
    <s v="No"/>
    <n v="63"/>
    <s v="CT"/>
    <s v="Female"/>
    <s v="Female"/>
    <x v="47"/>
    <s v="Yes"/>
    <s v="No"/>
    <x v="0"/>
    <n v="0"/>
    <x v="1"/>
    <x v="1"/>
    <s v="direct debit"/>
    <n v="41"/>
    <x v="1"/>
    <n v="41"/>
    <n v="2903"/>
    <x v="3"/>
    <x v="1"/>
    <s v="2022/03/11"/>
    <d v="2022-03-11T00:00:00"/>
    <x v="1194"/>
    <s v="Alto"/>
    <s v="High"/>
    <n v="40.284037813753841"/>
    <x v="3"/>
    <s v="SMS"/>
    <s v="SMS"/>
    <b v="0"/>
    <s v="No"/>
    <s v="Running"/>
    <x v="1"/>
    <s v="Medium"/>
    <n v="8.5714285714285715E-2"/>
    <x v="0"/>
    <x v="2"/>
  </r>
  <r>
    <s v="4549-UHYE"/>
    <x v="0"/>
    <n v="2"/>
    <x v="1"/>
    <x v="9"/>
    <n v="1"/>
    <s v="Yes"/>
    <n v="0"/>
    <s v="IA"/>
    <s v="Female"/>
    <s v="Female"/>
    <x v="42"/>
    <s v="No"/>
    <s v="No"/>
    <x v="0"/>
    <n v="0"/>
    <x v="0"/>
    <x v="0"/>
    <s v="direct debit"/>
    <n v="35"/>
    <x v="1"/>
    <n v="35"/>
    <n v="68"/>
    <x v="0"/>
    <x v="0"/>
    <s v="2021/06/28"/>
    <d v="2021-06-28T00:00:00"/>
    <x v="912"/>
    <s v="Medio"/>
    <s v="Medium"/>
    <n v="40.064978226883191"/>
    <x v="9"/>
    <s v="Email"/>
    <s v="Email"/>
    <b v="1"/>
    <s v="Yes"/>
    <s v="Gaming"/>
    <x v="1"/>
    <s v="Medium"/>
    <n v="2.5"/>
    <x v="0"/>
    <x v="0"/>
  </r>
  <r>
    <s v="5556-YFNL"/>
    <x v="0"/>
    <n v="55"/>
    <x v="1"/>
    <x v="16"/>
    <n v="0"/>
    <s v="No"/>
    <n v="65"/>
    <s v="OK"/>
    <s v="Female"/>
    <s v="Female"/>
    <x v="4"/>
    <s v="No"/>
    <s v="No"/>
    <x v="1"/>
    <n v="6"/>
    <x v="0"/>
    <x v="1"/>
    <s v="CREDIT CARD"/>
    <n v="19"/>
    <x v="0"/>
    <n v="19"/>
    <n v="1020"/>
    <x v="0"/>
    <x v="0"/>
    <s v="2021/03/18"/>
    <d v="2021-03-18T00:00:00"/>
    <x v="1186"/>
    <s v="Bajo"/>
    <s v="Low"/>
    <n v="17.304399245352322"/>
    <x v="5"/>
    <s v="Email"/>
    <s v="Email"/>
    <b v="0"/>
    <s v="No"/>
    <s v="Reading"/>
    <x v="0"/>
    <s v="Medium"/>
    <n v="5.4545454545454543E-2"/>
    <x v="0"/>
    <x v="0"/>
  </r>
  <r>
    <s v="1801-BZIL"/>
    <x v="0"/>
    <n v="39"/>
    <x v="1"/>
    <x v="5"/>
    <n v="1"/>
    <s v="Yes"/>
    <n v="0"/>
    <s v="IN"/>
    <s v="Hombre"/>
    <s v="Male"/>
    <x v="44"/>
    <s v="No"/>
    <s v="Yes"/>
    <x v="0"/>
    <n v="0"/>
    <x v="0"/>
    <x v="2"/>
    <s v="direct debit"/>
    <n v="50"/>
    <x v="1"/>
    <n v="50"/>
    <n v="1934"/>
    <x v="0"/>
    <x v="0"/>
    <s v="2022/11/20"/>
    <d v="2022-11-20T00:00:00"/>
    <x v="584"/>
    <s v="Medio"/>
    <s v="Medium"/>
    <n v="50.536134673260221"/>
    <x v="9"/>
    <s v="Email"/>
    <s v="Email"/>
    <b v="0"/>
    <s v="No"/>
    <s v="Reading"/>
    <x v="1"/>
    <s v="Medium"/>
    <n v="0.12820512820512819"/>
    <x v="0"/>
    <x v="1"/>
  </r>
  <r>
    <s v="1614-YAMF"/>
    <x v="0"/>
    <n v="51"/>
    <x v="1"/>
    <x v="0"/>
    <n v="0"/>
    <s v="No"/>
    <n v="0"/>
    <s v="MS"/>
    <s v="Female"/>
    <s v="Female"/>
    <x v="61"/>
    <s v="No"/>
    <s v="Yes"/>
    <x v="0"/>
    <n v="0"/>
    <x v="0"/>
    <x v="2"/>
    <s v="CREDIT CARD"/>
    <n v="9"/>
    <x v="0"/>
    <n v="9"/>
    <n v="439"/>
    <x v="0"/>
    <x v="0"/>
    <s v="2020-05-26"/>
    <d v="2020-05-26T00:00:00"/>
    <x v="239"/>
    <s v="Alto"/>
    <s v="High"/>
    <n v="9.433610434438112"/>
    <x v="7"/>
    <s v="Teléfono"/>
    <s v="Phone"/>
    <b v="1"/>
    <s v="Yes"/>
    <s v="Cooking"/>
    <x v="0"/>
    <s v="Low"/>
    <n v="3.9215686274509803E-2"/>
    <x v="0"/>
    <x v="1"/>
  </r>
  <r>
    <s v="9741-RQWA"/>
    <x v="0"/>
    <n v="48"/>
    <x v="0"/>
    <x v="5"/>
    <n v="1"/>
    <s v="Yes"/>
    <n v="0"/>
    <s v="WA"/>
    <s v="Hombre"/>
    <s v="Male"/>
    <x v="18"/>
    <s v="No"/>
    <s v="No"/>
    <x v="0"/>
    <n v="0"/>
    <x v="1"/>
    <x v="1"/>
    <s v="direct debit"/>
    <n v="31"/>
    <x v="1"/>
    <n v="31"/>
    <n v="1468"/>
    <x v="0"/>
    <x v="0"/>
    <s v="2021-02-08"/>
    <d v="2021-02-08T00:00:00"/>
    <x v="1166"/>
    <s v="Medio"/>
    <s v="Medium"/>
    <n v="28.12516661685018"/>
    <x v="5"/>
    <s v="Email"/>
    <s v="Email"/>
    <b v="1"/>
    <s v="Yes"/>
    <s v="Running"/>
    <x v="0"/>
    <s v="Medium"/>
    <n v="6.25E-2"/>
    <x v="0"/>
    <x v="0"/>
  </r>
  <r>
    <s v="8380-IPGN"/>
    <x v="1"/>
    <n v="28"/>
    <x v="5"/>
    <x v="6"/>
    <n v="1"/>
    <s v="Yes"/>
    <n v="0"/>
    <s v="NE"/>
    <s v="Female"/>
    <s v="Female"/>
    <x v="6"/>
    <s v="No"/>
    <s v="Yes"/>
    <x v="0"/>
    <n v="0"/>
    <x v="0"/>
    <x v="0"/>
    <s v="CREDIT CARD"/>
    <n v="59"/>
    <x v="0"/>
    <n v="59"/>
    <n v="1639"/>
    <x v="1"/>
    <x v="8"/>
    <s v="2023-06-05"/>
    <d v="2023-06-05T00:00:00"/>
    <x v="230"/>
    <s v="Bajo"/>
    <s v="Low"/>
    <n v="48.783725062088173"/>
    <x v="3"/>
    <s v="SMS"/>
    <s v="SMS"/>
    <b v="0"/>
    <s v="No"/>
    <s v="Gaming"/>
    <x v="1"/>
    <s v="Medium"/>
    <n v="0.21428571428571427"/>
    <x v="0"/>
    <x v="0"/>
  </r>
  <r>
    <s v="3270-OVYD"/>
    <x v="0"/>
    <n v="10"/>
    <x v="1"/>
    <x v="7"/>
    <n v="1"/>
    <s v="Yes"/>
    <n v="0"/>
    <s v="WY"/>
    <s v="Female"/>
    <s v="Female"/>
    <x v="55"/>
    <s v="No"/>
    <s v="No"/>
    <x v="1"/>
    <n v="2"/>
    <x v="1"/>
    <x v="1"/>
    <s v="CREDIT CARD"/>
    <n v="23"/>
    <x v="0"/>
    <n v="23"/>
    <n v="228"/>
    <x v="0"/>
    <x v="0"/>
    <s v="2020/11/13"/>
    <d v="2020-11-13T00:00:00"/>
    <x v="1391"/>
    <s v="Alto"/>
    <s v="High"/>
    <n v="24.932944610854769"/>
    <x v="3"/>
    <s v="Teléfono"/>
    <s v="Phone"/>
    <b v="0"/>
    <s v="No"/>
    <s v="Reading"/>
    <x v="0"/>
    <s v="Medium"/>
    <n v="0.6"/>
    <x v="0"/>
    <x v="0"/>
  </r>
  <r>
    <s v="0536-OEAH"/>
    <x v="0"/>
    <n v="54"/>
    <x v="1"/>
    <x v="20"/>
    <n v="1"/>
    <s v="Yes"/>
    <n v="0"/>
    <s v="NY"/>
    <s v="Hombre"/>
    <s v="Male"/>
    <x v="33"/>
    <s v="Yes"/>
    <s v="No"/>
    <x v="1"/>
    <n v="5"/>
    <x v="0"/>
    <x v="2"/>
    <s v="CREDIT CARD"/>
    <n v="19"/>
    <x v="0"/>
    <n v="19"/>
    <n v="1043"/>
    <x v="0"/>
    <x v="0"/>
    <s v="2020-09-28"/>
    <d v="2020-09-28T00:00:00"/>
    <x v="498"/>
    <s v="Alto"/>
    <s v="High"/>
    <n v="15.752569087926741"/>
    <x v="2"/>
    <s v="Email"/>
    <s v="Email"/>
    <b v="1"/>
    <s v="Yes"/>
    <s v="Cooking"/>
    <x v="0"/>
    <s v="Medium"/>
    <n v="7.407407407407407E-2"/>
    <x v="2"/>
    <x v="2"/>
  </r>
  <r>
    <s v="5858-GSUF"/>
    <x v="0"/>
    <n v="9"/>
    <x v="1"/>
    <x v="24"/>
    <n v="1"/>
    <s v="Yes"/>
    <n v="0"/>
    <s v="MI"/>
    <s v="Female"/>
    <s v="Female"/>
    <x v="40"/>
    <s v="Yes"/>
    <s v="No"/>
    <x v="0"/>
    <n v="0"/>
    <x v="0"/>
    <x v="0"/>
    <s v="direct debit"/>
    <n v="26"/>
    <x v="1"/>
    <n v="26"/>
    <n v="246"/>
    <x v="0"/>
    <x v="0"/>
    <s v="2021/02/18"/>
    <d v="2021-02-18T00:00:00"/>
    <x v="11"/>
    <s v="Bajo"/>
    <s v="Low"/>
    <n v="23.999201194515521"/>
    <x v="7"/>
    <s v="Email"/>
    <s v="Email"/>
    <b v="0"/>
    <s v="No"/>
    <s v="Reading"/>
    <x v="0"/>
    <s v="Low"/>
    <n v="0.22222222222222221"/>
    <x v="2"/>
    <x v="2"/>
  </r>
  <r>
    <s v="6518-FZOJ"/>
    <x v="0"/>
    <n v="35"/>
    <x v="1"/>
    <x v="3"/>
    <n v="0"/>
    <s v="No"/>
    <n v="12"/>
    <s v="OK"/>
    <s v="Female"/>
    <s v="Female"/>
    <x v="3"/>
    <s v="No"/>
    <s v="No"/>
    <x v="0"/>
    <n v="0"/>
    <x v="1"/>
    <x v="0"/>
    <s v="CREDIT CARD"/>
    <n v="20"/>
    <x v="0"/>
    <n v="20"/>
    <n v="696"/>
    <x v="0"/>
    <x v="0"/>
    <s v="2021-07-01"/>
    <d v="2021-07-01T00:00:00"/>
    <x v="496"/>
    <s v="Bajo"/>
    <s v="Low"/>
    <n v="23.152595478096671"/>
    <x v="5"/>
    <s v="Teléfono"/>
    <s v="Phone"/>
    <b v="0"/>
    <s v="No"/>
    <s v="Reading"/>
    <x v="0"/>
    <s v="Medium"/>
    <n v="8.5714285714285715E-2"/>
    <x v="0"/>
    <x v="0"/>
  </r>
  <r>
    <s v="7918-MIMI"/>
    <x v="0"/>
    <n v="63"/>
    <x v="1"/>
    <x v="10"/>
    <n v="1"/>
    <s v="Yes"/>
    <n v="0"/>
    <s v="IN"/>
    <s v="Hombre"/>
    <s v="Male"/>
    <x v="51"/>
    <s v="No"/>
    <s v="No"/>
    <x v="1"/>
    <n v="2"/>
    <x v="1"/>
    <x v="2"/>
    <s v="direct debit"/>
    <n v="39"/>
    <x v="1"/>
    <n v="39"/>
    <n v="2468"/>
    <x v="0"/>
    <x v="0"/>
    <s v="2023-11-05"/>
    <d v="2023-11-05T00:00:00"/>
    <x v="85"/>
    <s v="Alto"/>
    <s v="High"/>
    <n v="34.44446414698151"/>
    <x v="5"/>
    <s v="Teléfono"/>
    <s v="Phone"/>
    <b v="1"/>
    <s v="Yes"/>
    <s v="Cooking"/>
    <x v="1"/>
    <s v="Medium"/>
    <n v="4.7619047619047616E-2"/>
    <x v="2"/>
    <x v="0"/>
  </r>
  <r>
    <s v="2282-MQUD"/>
    <x v="1"/>
    <n v="1"/>
    <x v="5"/>
    <x v="6"/>
    <n v="1"/>
    <s v="Yes"/>
    <n v="0"/>
    <s v="OH"/>
    <s v="Hombre"/>
    <s v="Male"/>
    <x v="39"/>
    <s v="No"/>
    <s v="No"/>
    <x v="0"/>
    <n v="0"/>
    <x v="0"/>
    <x v="0"/>
    <s v="direct debit"/>
    <n v="38"/>
    <x v="1"/>
    <n v="38"/>
    <n v="38"/>
    <x v="5"/>
    <x v="11"/>
    <s v="2020/06/01"/>
    <d v="2020-06-01T00:00:00"/>
    <x v="795"/>
    <s v="Medio"/>
    <s v="Medium"/>
    <n v="45.378278206904753"/>
    <x v="5"/>
    <s v="Teléfono"/>
    <s v="Phone"/>
    <b v="1"/>
    <s v="Yes"/>
    <s v="Gaming"/>
    <x v="1"/>
    <s v="Medium"/>
    <n v="3"/>
    <x v="0"/>
    <x v="0"/>
  </r>
  <r>
    <s v="7681-FTTS"/>
    <x v="0"/>
    <n v="71"/>
    <x v="1"/>
    <x v="0"/>
    <n v="0"/>
    <s v="No"/>
    <n v="0"/>
    <s v="CO"/>
    <s v="Female"/>
    <s v="Female"/>
    <x v="14"/>
    <s v="No"/>
    <s v="No"/>
    <x v="0"/>
    <n v="0"/>
    <x v="0"/>
    <x v="2"/>
    <s v="direct debit"/>
    <n v="12"/>
    <x v="1"/>
    <n v="12"/>
    <n v="891"/>
    <x v="0"/>
    <x v="0"/>
    <s v="2021-08-29"/>
    <d v="2021-08-29T00:00:00"/>
    <x v="547"/>
    <s v="Alto"/>
    <s v="High"/>
    <n v="13.71916390105825"/>
    <x v="9"/>
    <s v="SMS"/>
    <s v="SMS"/>
    <b v="0"/>
    <s v="No"/>
    <s v="Gaming"/>
    <x v="0"/>
    <s v="Medium"/>
    <n v="7.0422535211267609E-2"/>
    <x v="0"/>
    <x v="0"/>
  </r>
  <r>
    <s v="5430-HKRJ"/>
    <x v="0"/>
    <n v="53"/>
    <x v="1"/>
    <x v="18"/>
    <n v="0"/>
    <s v="No"/>
    <n v="40"/>
    <s v="UT"/>
    <s v="Hombre"/>
    <s v="Male"/>
    <x v="0"/>
    <s v="No"/>
    <s v="No"/>
    <x v="1"/>
    <n v="3"/>
    <x v="0"/>
    <x v="1"/>
    <s v="direct debit"/>
    <n v="30"/>
    <x v="1"/>
    <n v="30"/>
    <n v="1590"/>
    <x v="0"/>
    <x v="0"/>
    <s v="2021-05-24"/>
    <d v="2021-05-24T00:00:00"/>
    <x v="87"/>
    <s v="Medio"/>
    <s v="Medium"/>
    <n v="26.020578316594829"/>
    <x v="6"/>
    <s v="SMS"/>
    <s v="SMS"/>
    <b v="1"/>
    <s v="Yes"/>
    <s v="Gaming"/>
    <x v="0"/>
    <s v="High"/>
    <n v="0.15094339622641509"/>
    <x v="0"/>
    <x v="0"/>
  </r>
  <r>
    <s v="1117-EIHQ"/>
    <x v="0"/>
    <n v="73"/>
    <x v="1"/>
    <x v="0"/>
    <n v="0"/>
    <s v="No"/>
    <n v="0"/>
    <s v="UT"/>
    <s v="Hombre"/>
    <s v="Male"/>
    <x v="46"/>
    <s v="No"/>
    <s v="No"/>
    <x v="0"/>
    <n v="0"/>
    <x v="0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Gaming"/>
    <x v="0"/>
    <s v="High"/>
    <n v="0.12328767123287671"/>
    <x v="0"/>
    <x v="0"/>
  </r>
  <r>
    <s v="1962-YKMW"/>
    <x v="1"/>
    <n v="6"/>
    <x v="3"/>
    <x v="25"/>
    <n v="1"/>
    <s v="Yes"/>
    <n v="0"/>
    <s v="MI"/>
    <s v="Hombre"/>
    <s v="Male"/>
    <x v="33"/>
    <s v="Yes"/>
    <s v="No"/>
    <x v="0"/>
    <n v="0"/>
    <x v="1"/>
    <x v="0"/>
    <s v="CREDIT CARD"/>
    <n v="16"/>
    <x v="0"/>
    <n v="16"/>
    <n v="90"/>
    <x v="1"/>
    <x v="6"/>
    <s v="2021/01/18"/>
    <d v="2021-01-18T00:00:00"/>
    <x v="146"/>
    <s v="Bajo"/>
    <s v="Low"/>
    <n v="15.676365493459221"/>
    <x v="0"/>
    <s v="SMS"/>
    <s v="SMS"/>
    <b v="0"/>
    <s v="No"/>
    <s v="Cooking"/>
    <x v="0"/>
    <s v="Low"/>
    <n v="0"/>
    <x v="2"/>
    <x v="2"/>
  </r>
  <r>
    <s v="8634-ZWQD"/>
    <x v="1"/>
    <n v="30"/>
    <x v="4"/>
    <x v="7"/>
    <n v="1"/>
    <s v="Yes"/>
    <n v="0"/>
    <s v="AK"/>
    <s v="Hombre"/>
    <s v="Male"/>
    <x v="15"/>
    <s v="No"/>
    <s v="No"/>
    <x v="1"/>
    <n v="2"/>
    <x v="0"/>
    <x v="0"/>
    <s v="direct debit"/>
    <n v="18"/>
    <x v="1"/>
    <n v="18"/>
    <n v="549"/>
    <x v="3"/>
    <x v="1"/>
    <s v="2022/03/30"/>
    <d v="2022-03-30T00:00:00"/>
    <x v="867"/>
    <s v="Alto"/>
    <s v="High"/>
    <n v="20.176410833292181"/>
    <x v="0"/>
    <s v="SMS"/>
    <s v="SMS"/>
    <b v="1"/>
    <s v="Yes"/>
    <s v="Reading"/>
    <x v="0"/>
    <s v="Low"/>
    <n v="0"/>
    <x v="0"/>
    <x v="0"/>
  </r>
  <r>
    <s v="1934-WBUH"/>
    <x v="0"/>
    <n v="68"/>
    <x v="1"/>
    <x v="0"/>
    <n v="0"/>
    <s v="No"/>
    <n v="0"/>
    <s v="CT"/>
    <s v="Hombre"/>
    <s v="Male"/>
    <x v="23"/>
    <s v="No"/>
    <s v="No"/>
    <x v="1"/>
    <n v="5"/>
    <x v="0"/>
    <x v="2"/>
    <s v="direct debit"/>
    <n v="8"/>
    <x v="1"/>
    <n v="8"/>
    <n v="569"/>
    <x v="0"/>
    <x v="0"/>
    <s v="2023-02-07"/>
    <d v="2023-02-07T00:00:00"/>
    <x v="1393"/>
    <s v="Medio"/>
    <s v="Medium"/>
    <n v="7.5684833947827759"/>
    <x v="2"/>
    <s v="Teléfono"/>
    <s v="Phone"/>
    <b v="0"/>
    <s v="No"/>
    <s v="Reading"/>
    <x v="0"/>
    <s v="Medium"/>
    <n v="5.8823529411764705E-2"/>
    <x v="0"/>
    <x v="0"/>
  </r>
  <r>
    <s v="7595-RFTU"/>
    <x v="0"/>
    <n v="5"/>
    <x v="1"/>
    <x v="5"/>
    <n v="1"/>
    <s v="Yes"/>
    <n v="0"/>
    <s v="KS"/>
    <s v="Hombre"/>
    <s v="Male"/>
    <x v="54"/>
    <s v="No"/>
    <s v="Yes"/>
    <x v="0"/>
    <n v="0"/>
    <x v="0"/>
    <x v="2"/>
    <s v="CREDIT CARD"/>
    <n v="34"/>
    <x v="0"/>
    <n v="34"/>
    <n v="176"/>
    <x v="0"/>
    <x v="0"/>
    <s v="2020-11-30"/>
    <d v="2020-11-30T00:00:00"/>
    <x v="788"/>
    <s v="Alto"/>
    <s v="High"/>
    <n v="30.179568292629469"/>
    <x v="8"/>
    <s v="SMS"/>
    <s v="SMS"/>
    <b v="0"/>
    <s v="No"/>
    <s v="Reading"/>
    <x v="1"/>
    <s v="High"/>
    <n v="1.8"/>
    <x v="0"/>
    <x v="1"/>
  </r>
  <r>
    <s v="2358-PDPV"/>
    <x v="0"/>
    <n v="40"/>
    <x v="1"/>
    <x v="3"/>
    <n v="1"/>
    <s v="Yes"/>
    <n v="0"/>
    <s v="OK"/>
    <s v="Hombre"/>
    <s v="Male"/>
    <x v="51"/>
    <s v="No"/>
    <s v="No"/>
    <x v="0"/>
    <n v="0"/>
    <x v="1"/>
    <x v="0"/>
    <s v="CREDIT CARD"/>
    <n v="68"/>
    <x v="0"/>
    <n v="68"/>
    <n v="2706"/>
    <x v="0"/>
    <x v="0"/>
    <s v="2020/12/14"/>
    <d v="2020-12-14T00:00:00"/>
    <x v="182"/>
    <s v="Bajo"/>
    <s v="Low"/>
    <n v="69.862330756729406"/>
    <x v="6"/>
    <s v="SMS"/>
    <s v="SMS"/>
    <b v="0"/>
    <s v="No"/>
    <s v="Cooking"/>
    <x v="2"/>
    <s v="High"/>
    <n v="0.2"/>
    <x v="0"/>
    <x v="0"/>
  </r>
  <r>
    <s v="4881-JTZT"/>
    <x v="1"/>
    <n v="16"/>
    <x v="3"/>
    <x v="7"/>
    <n v="1"/>
    <s v="Yes"/>
    <n v="0"/>
    <s v="MO"/>
    <s v="Female"/>
    <s v="Female"/>
    <x v="31"/>
    <s v="No"/>
    <s v="No"/>
    <x v="0"/>
    <n v="0"/>
    <x v="1"/>
    <x v="0"/>
    <s v="CREDIT CARD"/>
    <n v="43"/>
    <x v="0"/>
    <n v="43"/>
    <n v="686"/>
    <x v="3"/>
    <x v="7"/>
    <s v="2022/12/05"/>
    <d v="2022-12-05T00:00:00"/>
    <x v="389"/>
    <s v="Medio"/>
    <s v="Medium"/>
    <n v="35.828518474664392"/>
    <x v="9"/>
    <s v="Teléfono"/>
    <s v="Phone"/>
    <b v="1"/>
    <s v="Yes"/>
    <s v="Running"/>
    <x v="1"/>
    <s v="Medium"/>
    <n v="0.3125"/>
    <x v="0"/>
    <x v="0"/>
  </r>
  <r>
    <s v="6113-RIUH"/>
    <x v="0"/>
    <n v="70"/>
    <x v="1"/>
    <x v="23"/>
    <n v="0"/>
    <s v="No"/>
    <n v="45"/>
    <s v="OH"/>
    <s v="Hombre"/>
    <s v="Male"/>
    <x v="14"/>
    <s v="No"/>
    <s v="No"/>
    <x v="1"/>
    <n v="2"/>
    <x v="1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Running"/>
    <x v="1"/>
    <s v="Medium"/>
    <n v="4.2857142857142858E-2"/>
    <x v="0"/>
    <x v="0"/>
  </r>
  <r>
    <s v="6818-KHQP"/>
    <x v="0"/>
    <n v="4"/>
    <x v="1"/>
    <x v="19"/>
    <n v="1"/>
    <s v="Yes"/>
    <n v="0"/>
    <s v="VT"/>
    <s v="Female"/>
    <s v="Female"/>
    <x v="57"/>
    <s v="Yes"/>
    <s v="No"/>
    <x v="0"/>
    <n v="0"/>
    <x v="1"/>
    <x v="0"/>
    <s v="CREDIT CARD"/>
    <n v="31"/>
    <x v="0"/>
    <n v="31"/>
    <n v="121"/>
    <x v="0"/>
    <x v="0"/>
    <s v="2020/12/14"/>
    <d v="2020-12-14T00:00:00"/>
    <x v="1060"/>
    <s v="Bajo"/>
    <s v="Low"/>
    <n v="36.201414759535773"/>
    <x v="9"/>
    <s v="Email"/>
    <s v="Email"/>
    <b v="0"/>
    <s v="No"/>
    <s v="Reading"/>
    <x v="1"/>
    <s v="Medium"/>
    <n v="1.25"/>
    <x v="2"/>
    <x v="2"/>
  </r>
  <r>
    <s v="3321-SIGE"/>
    <x v="1"/>
    <n v="16"/>
    <x v="2"/>
    <x v="9"/>
    <n v="1"/>
    <s v="Yes"/>
    <n v="0"/>
    <s v="VT"/>
    <s v="Hombre"/>
    <s v="Male"/>
    <x v="65"/>
    <s v="No"/>
    <s v="Yes"/>
    <x v="0"/>
    <n v="0"/>
    <x v="1"/>
    <x v="0"/>
    <s v="direct debit"/>
    <n v="53"/>
    <x v="1"/>
    <n v="53"/>
    <n v="857"/>
    <x v="3"/>
    <x v="7"/>
    <s v="2022/07/14"/>
    <d v="2022-07-14T00:00:00"/>
    <x v="1330"/>
    <s v="Medio"/>
    <s v="Medium"/>
    <n v="44.174774916183154"/>
    <x v="10"/>
    <s v="SMS"/>
    <s v="SMS"/>
    <b v="0"/>
    <s v="No"/>
    <s v="Running"/>
    <x v="1"/>
    <s v="Medium"/>
    <n v="0.4375"/>
    <x v="0"/>
    <x v="1"/>
  </r>
  <r>
    <s v="3417-BFXE"/>
    <x v="0"/>
    <n v="3"/>
    <x v="1"/>
    <x v="25"/>
    <n v="1"/>
    <s v="Yes"/>
    <n v="0"/>
    <s v="ND"/>
    <s v="Hombre"/>
    <s v="Male"/>
    <x v="32"/>
    <s v="Yes"/>
    <s v="No"/>
    <x v="0"/>
    <n v="0"/>
    <x v="0"/>
    <x v="0"/>
    <s v="CREDIT CARD"/>
    <n v="18"/>
    <x v="0"/>
    <n v="18"/>
    <n v="57"/>
    <x v="0"/>
    <x v="0"/>
    <s v="2022/04/25"/>
    <d v="2022-04-25T00:00:00"/>
    <x v="99"/>
    <s v="Bajo"/>
    <s v="Low"/>
    <n v="17.304925733506721"/>
    <x v="6"/>
    <s v="Email"/>
    <s v="Email"/>
    <b v="1"/>
    <s v="Yes"/>
    <s v="Gaming"/>
    <x v="0"/>
    <s v="High"/>
    <n v="2.6666666666666665"/>
    <x v="2"/>
    <x v="2"/>
  </r>
  <r>
    <s v="4190-IHTR"/>
    <x v="0"/>
    <n v="8"/>
    <x v="1"/>
    <x v="23"/>
    <n v="1"/>
    <s v="Yes"/>
    <n v="0"/>
    <s v="IA"/>
    <s v="Female"/>
    <s v="Female"/>
    <x v="39"/>
    <s v="No"/>
    <s v="No"/>
    <x v="0"/>
    <n v="0"/>
    <x v="0"/>
    <x v="0"/>
    <s v="CREDIT CARD"/>
    <n v="29"/>
    <x v="0"/>
    <n v="29"/>
    <n v="244"/>
    <x v="0"/>
    <x v="0"/>
    <s v="2021-12-07"/>
    <d v="2021-12-07T00:00:00"/>
    <x v="71"/>
    <s v="Bajo"/>
    <s v="Low"/>
    <n v="31.54393144363949"/>
    <x v="3"/>
    <s v="Teléfono"/>
    <s v="Phone"/>
    <b v="1"/>
    <s v="Yes"/>
    <s v="Running"/>
    <x v="1"/>
    <s v="Medium"/>
    <n v="0.75"/>
    <x v="0"/>
    <x v="0"/>
  </r>
  <r>
    <s v="9153-XEDT"/>
    <x v="0"/>
    <n v="4"/>
    <x v="2"/>
    <x v="0"/>
    <n v="0"/>
    <s v="No"/>
    <n v="0"/>
    <s v="NC"/>
    <s v="Female"/>
    <s v="Female"/>
    <x v="58"/>
    <s v="No"/>
    <s v="No"/>
    <x v="0"/>
    <n v="0"/>
    <x v="0"/>
    <x v="0"/>
    <s v="CREDIT CARD"/>
    <n v="11"/>
    <x v="0"/>
    <n v="11"/>
    <n v="47"/>
    <x v="0"/>
    <x v="0"/>
    <s v="2021/11/23"/>
    <d v="2021-11-23T00:00:00"/>
    <x v="422"/>
    <s v="Medio"/>
    <s v="Medium"/>
    <n v="10.739471625151101"/>
    <x v="9"/>
    <s v="SMS"/>
    <s v="SMS"/>
    <b v="0"/>
    <s v="No"/>
    <s v="Reading"/>
    <x v="0"/>
    <s v="Medium"/>
    <n v="1.25"/>
    <x v="0"/>
    <x v="0"/>
  </r>
  <r>
    <s v="2881-SFUM"/>
    <x v="0"/>
    <n v="49"/>
    <x v="0"/>
    <x v="10"/>
    <n v="1"/>
    <s v="Yes"/>
    <n v="0"/>
    <s v="ME"/>
    <s v="Hombre"/>
    <s v="Male"/>
    <x v="37"/>
    <s v="Yes"/>
    <s v="No"/>
    <x v="0"/>
    <n v="0"/>
    <x v="1"/>
    <x v="1"/>
    <s v="direct debit"/>
    <n v="32"/>
    <x v="1"/>
    <n v="32"/>
    <n v="1599"/>
    <x v="0"/>
    <x v="0"/>
    <s v="2023-12-12"/>
    <d v="2023-12-12T00:00:00"/>
    <x v="885"/>
    <s v="Alto"/>
    <s v="High"/>
    <n v="31.889511841000111"/>
    <x v="8"/>
    <s v="SMS"/>
    <s v="SMS"/>
    <b v="0"/>
    <s v="No"/>
    <s v="Reading"/>
    <x v="1"/>
    <s v="High"/>
    <n v="0.18367346938775511"/>
    <x v="2"/>
    <x v="2"/>
  </r>
  <r>
    <s v="3908-VOTS"/>
    <x v="0"/>
    <n v="35"/>
    <x v="1"/>
    <x v="0"/>
    <n v="0"/>
    <s v="No"/>
    <n v="0"/>
    <s v="NM"/>
    <s v="Hombre"/>
    <s v="Male"/>
    <x v="57"/>
    <s v="Yes"/>
    <s v="No"/>
    <x v="0"/>
    <n v="0"/>
    <x v="0"/>
    <x v="1"/>
    <s v="direct debit"/>
    <n v="13"/>
    <x v="1"/>
    <n v="13"/>
    <n v="456"/>
    <x v="0"/>
    <x v="0"/>
    <s v="2020/05/16"/>
    <d v="2020-05-16T00:00:00"/>
    <x v="1134"/>
    <s v="Medio"/>
    <s v="Medium"/>
    <n v="12.22309798149746"/>
    <x v="8"/>
    <s v="Email"/>
    <s v="Email"/>
    <b v="0"/>
    <s v="No"/>
    <s v="Running"/>
    <x v="0"/>
    <s v="High"/>
    <n v="0.25714285714285712"/>
    <x v="0"/>
    <x v="2"/>
  </r>
  <r>
    <s v="5187-PZYV"/>
    <x v="0"/>
    <n v="16"/>
    <x v="1"/>
    <x v="0"/>
    <n v="0"/>
    <s v="No"/>
    <n v="0"/>
    <s v="OR"/>
    <s v="Female"/>
    <s v="Female"/>
    <x v="0"/>
    <s v="No"/>
    <s v="No"/>
    <x v="0"/>
    <n v="0"/>
    <x v="0"/>
    <x v="1"/>
    <s v="PAPER CHECK"/>
    <n v="8"/>
    <x v="3"/>
    <n v="8"/>
    <n v="129"/>
    <x v="0"/>
    <x v="0"/>
    <s v="2020-09-21"/>
    <d v="2020-09-21T00:00:00"/>
    <x v="550"/>
    <s v="Alto"/>
    <s v="High"/>
    <n v="6.5790870916383364"/>
    <x v="3"/>
    <s v="Teléfono"/>
    <s v="Phone"/>
    <b v="0"/>
    <s v="No"/>
    <s v="Reading"/>
    <x v="0"/>
    <s v="Medium"/>
    <n v="0.375"/>
    <x v="0"/>
    <x v="0"/>
  </r>
  <r>
    <s v="0586-CAVY"/>
    <x v="1"/>
    <n v="1"/>
    <x v="4"/>
    <x v="35"/>
    <n v="1"/>
    <s v="Yes"/>
    <n v="0"/>
    <s v="AR"/>
    <s v="Prefer not to say"/>
    <s v="Prefer not to say"/>
    <x v="22"/>
    <s v="Yes"/>
    <s v="No"/>
    <x v="0"/>
    <n v="0"/>
    <x v="0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Cooking"/>
    <x v="0"/>
    <s v="High"/>
    <n v="8"/>
    <x v="1"/>
    <x v="2"/>
  </r>
  <r>
    <s v="4863-QRNP"/>
    <x v="0"/>
    <n v="66"/>
    <x v="1"/>
    <x v="9"/>
    <n v="1"/>
    <s v="Yes"/>
    <n v="0"/>
    <s v="VT"/>
    <s v="Hombre"/>
    <s v="Male"/>
    <x v="19"/>
    <s v="No"/>
    <s v="No"/>
    <x v="0"/>
    <n v="0"/>
    <x v="0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Running"/>
    <x v="1"/>
    <s v="Medium"/>
    <n v="4.5454545454545456E-2"/>
    <x v="0"/>
    <x v="0"/>
  </r>
  <r>
    <s v="7964-EPFF"/>
    <x v="1"/>
    <n v="41"/>
    <x v="4"/>
    <x v="4"/>
    <n v="1"/>
    <s v="Yes"/>
    <n v="0"/>
    <s v="OH"/>
    <s v="Hombre"/>
    <s v="Male"/>
    <x v="36"/>
    <s v="No"/>
    <s v="No"/>
    <x v="0"/>
    <n v="0"/>
    <x v="0"/>
    <x v="0"/>
    <s v="direct debit"/>
    <n v="37"/>
    <x v="1"/>
    <n v="37"/>
    <n v="1518"/>
    <x v="1"/>
    <x v="6"/>
    <s v="2020/03/03"/>
    <d v="2020-03-03T00:00:00"/>
    <x v="448"/>
    <s v="Alto"/>
    <s v="High"/>
    <n v="32.29123756095678"/>
    <x v="10"/>
    <s v="Email"/>
    <s v="Email"/>
    <b v="0"/>
    <s v="No"/>
    <s v="Gaming"/>
    <x v="1"/>
    <s v="Medium"/>
    <n v="0.17073170731707318"/>
    <x v="0"/>
    <x v="0"/>
  </r>
  <r>
    <s v="6016-XPPD"/>
    <x v="0"/>
    <n v="49"/>
    <x v="2"/>
    <x v="5"/>
    <n v="1"/>
    <s v="Yes"/>
    <n v="0"/>
    <s v="TX"/>
    <s v="Hombre"/>
    <s v="Male"/>
    <x v="25"/>
    <s v="No"/>
    <s v="No"/>
    <x v="0"/>
    <n v="0"/>
    <x v="0"/>
    <x v="1"/>
    <s v="direct debit"/>
    <n v="63"/>
    <x v="1"/>
    <n v="63"/>
    <n v="3132"/>
    <x v="0"/>
    <x v="0"/>
    <s v="2023/10/08"/>
    <d v="2023-10-08T00:00:00"/>
    <x v="153"/>
    <s v="Alto"/>
    <s v="High"/>
    <n v="72.43995904999008"/>
    <x v="0"/>
    <s v="Email"/>
    <s v="Email"/>
    <b v="0"/>
    <s v="No"/>
    <s v="Gaming"/>
    <x v="2"/>
    <s v="Low"/>
    <n v="0"/>
    <x v="0"/>
    <x v="0"/>
  </r>
  <r>
    <s v="4288-DYBU"/>
    <x v="1"/>
    <n v="49"/>
    <x v="0"/>
    <x v="18"/>
    <n v="0"/>
    <s v="No"/>
    <n v="13"/>
    <s v="ND"/>
    <s v="Hombre"/>
    <s v="Male"/>
    <x v="13"/>
    <s v="No"/>
    <s v="No"/>
    <x v="0"/>
    <n v="0"/>
    <x v="0"/>
    <x v="0"/>
    <s v="CREDIT CARD"/>
    <n v="33"/>
    <x v="0"/>
    <n v="33"/>
    <n v="1615"/>
    <x v="4"/>
    <x v="14"/>
    <s v="2020/10/02"/>
    <d v="2020-10-02T00:00:00"/>
    <x v="494"/>
    <s v="Medio"/>
    <s v="Medium"/>
    <n v="33.184915659546903"/>
    <x v="2"/>
    <s v="Teléfono"/>
    <s v="Phone"/>
    <b v="1"/>
    <s v="Yes"/>
    <s v="Cooking"/>
    <x v="1"/>
    <s v="Medium"/>
    <n v="8.1632653061224483E-2"/>
    <x v="0"/>
    <x v="0"/>
  </r>
  <r>
    <s v="4117-VVFX"/>
    <x v="0"/>
    <n v="72"/>
    <x v="1"/>
    <x v="0"/>
    <n v="0"/>
    <s v="No"/>
    <n v="0"/>
    <s v="MA"/>
    <s v="Female"/>
    <s v="Female"/>
    <x v="40"/>
    <s v="Yes"/>
    <s v="No"/>
    <x v="0"/>
    <n v="0"/>
    <x v="0"/>
    <x v="2"/>
    <s v="CREDIT CARD"/>
    <n v="10"/>
    <x v="0"/>
    <n v="10"/>
    <n v="703"/>
    <x v="0"/>
    <x v="0"/>
    <s v="2020/07/06"/>
    <d v="2020-07-06T00:00:00"/>
    <x v="560"/>
    <s v="Alto"/>
    <s v="High"/>
    <n v="11.896885377607351"/>
    <x v="7"/>
    <s v="SMS"/>
    <s v="SMS"/>
    <b v="1"/>
    <s v="Yes"/>
    <s v="Reading"/>
    <x v="0"/>
    <s v="Low"/>
    <n v="2.7777777777777776E-2"/>
    <x v="0"/>
    <x v="2"/>
  </r>
  <r>
    <s v="9779-ZNGR"/>
    <x v="0"/>
    <n v="72"/>
    <x v="1"/>
    <x v="29"/>
    <n v="1"/>
    <s v="Yes"/>
    <n v="0"/>
    <s v="MT"/>
    <s v="Hombre"/>
    <s v="Male"/>
    <x v="16"/>
    <s v="No"/>
    <s v="No"/>
    <x v="0"/>
    <n v="0"/>
    <x v="0"/>
    <x v="2"/>
    <s v="CREDIT CARD"/>
    <n v="67"/>
    <x v="0"/>
    <n v="67"/>
    <n v="4871"/>
    <x v="0"/>
    <x v="0"/>
    <s v="2023/07/09"/>
    <d v="2023-07-09T00:00:00"/>
    <x v="486"/>
    <s v="Alto"/>
    <s v="High"/>
    <n v="59.16973166921192"/>
    <x v="4"/>
    <s v="Teléfono"/>
    <s v="Phone"/>
    <b v="0"/>
    <s v="No"/>
    <s v="Running"/>
    <x v="1"/>
    <s v="Low"/>
    <n v="1.3888888888888888E-2"/>
    <x v="2"/>
    <x v="0"/>
  </r>
  <r>
    <s v="9718-WGCV"/>
    <x v="0"/>
    <n v="69"/>
    <x v="1"/>
    <x v="0"/>
    <n v="0"/>
    <s v="No"/>
    <n v="0"/>
    <s v="IL"/>
    <s v="Hombre"/>
    <s v="Male"/>
    <x v="19"/>
    <s v="No"/>
    <s v="No"/>
    <x v="1"/>
    <n v="5"/>
    <x v="0"/>
    <x v="2"/>
    <s v="direct debit"/>
    <n v="9"/>
    <x v="1"/>
    <n v="9"/>
    <n v="649"/>
    <x v="0"/>
    <x v="0"/>
    <s v="2023-06-28"/>
    <d v="2023-06-28T00:00:00"/>
    <x v="697"/>
    <s v="Bajo"/>
    <s v="Low"/>
    <n v="7.4205856215346806"/>
    <x v="2"/>
    <s v="Email"/>
    <s v="Email"/>
    <b v="1"/>
    <s v="Yes"/>
    <s v="Running"/>
    <x v="0"/>
    <s v="Medium"/>
    <n v="5.7971014492753624E-2"/>
    <x v="0"/>
    <x v="0"/>
  </r>
  <r>
    <s v="5509-KHCT"/>
    <x v="1"/>
    <n v="23"/>
    <x v="1"/>
    <x v="7"/>
    <n v="1"/>
    <s v="Yes"/>
    <n v="0"/>
    <s v="CA"/>
    <s v="Hombre"/>
    <s v="Male"/>
    <x v="4"/>
    <s v="No"/>
    <s v="No"/>
    <x v="0"/>
    <n v="0"/>
    <x v="0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eading"/>
    <x v="0"/>
    <s v="High"/>
    <n v="0.39130434782608697"/>
    <x v="0"/>
    <x v="0"/>
  </r>
  <r>
    <s v="7740-RDPH"/>
    <x v="0"/>
    <n v="33"/>
    <x v="0"/>
    <x v="0"/>
    <n v="0"/>
    <s v="No"/>
    <n v="0"/>
    <s v="IL"/>
    <s v="Female"/>
    <s v="Female"/>
    <x v="20"/>
    <s v="Yes"/>
    <s v="No"/>
    <x v="1"/>
    <n v="4"/>
    <x v="0"/>
    <x v="1"/>
    <s v="CREDIT CARD"/>
    <n v="7"/>
    <x v="0"/>
    <n v="7"/>
    <n v="237"/>
    <x v="0"/>
    <x v="0"/>
    <s v="2023-07-24"/>
    <d v="2023-07-24T00:00:00"/>
    <x v="1061"/>
    <s v="Bajo"/>
    <s v="Low"/>
    <n v="6.8811378142399926"/>
    <x v="6"/>
    <s v="Email"/>
    <s v="Email"/>
    <b v="0"/>
    <s v="No"/>
    <s v="Cooking"/>
    <x v="0"/>
    <s v="High"/>
    <n v="0.24242424242424243"/>
    <x v="0"/>
    <x v="2"/>
  </r>
  <r>
    <s v="5625-XDWY"/>
    <x v="0"/>
    <n v="18"/>
    <x v="1"/>
    <x v="6"/>
    <n v="1"/>
    <s v="Yes"/>
    <n v="0"/>
    <s v="OH"/>
    <s v="Hombre"/>
    <s v="Male"/>
    <x v="6"/>
    <s v="No"/>
    <s v="Yes"/>
    <x v="0"/>
    <n v="0"/>
    <x v="1"/>
    <x v="0"/>
    <s v="CREDIT CARD"/>
    <n v="44"/>
    <x v="0"/>
    <n v="44"/>
    <n v="780"/>
    <x v="0"/>
    <x v="0"/>
    <s v="2023/04/26"/>
    <d v="2023-04-26T00:00:00"/>
    <x v="797"/>
    <s v="Bajo"/>
    <s v="Low"/>
    <n v="38.035143753770953"/>
    <x v="2"/>
    <s v="SMS"/>
    <s v="SMS"/>
    <b v="0"/>
    <s v="No"/>
    <s v="Reading"/>
    <x v="1"/>
    <s v="Medium"/>
    <n v="0.22222222222222221"/>
    <x v="0"/>
    <x v="0"/>
  </r>
  <r>
    <s v="5342-MXLJ"/>
    <x v="0"/>
    <n v="25"/>
    <x v="0"/>
    <x v="1"/>
    <n v="0"/>
    <s v="No"/>
    <n v="80"/>
    <s v="MO"/>
    <s v="Hombre"/>
    <s v="Male"/>
    <x v="52"/>
    <s v="No"/>
    <s v="Yes"/>
    <x v="0"/>
    <n v="0"/>
    <x v="0"/>
    <x v="1"/>
    <s v="CREDIT CARD"/>
    <n v="28"/>
    <x v="0"/>
    <n v="28"/>
    <n v="687"/>
    <x v="0"/>
    <x v="0"/>
    <s v="2023/09/05"/>
    <d v="2023-09-05T00:00:00"/>
    <x v="1373"/>
    <s v="Bajo"/>
    <s v="Low"/>
    <n v="30.153803994283429"/>
    <x v="6"/>
    <s v="Teléfono"/>
    <s v="Phone"/>
    <b v="0"/>
    <s v="No"/>
    <s v="Reading"/>
    <x v="1"/>
    <s v="High"/>
    <n v="0.32"/>
    <x v="0"/>
    <x v="1"/>
  </r>
  <r>
    <s v="4323-BSDT"/>
    <x v="1"/>
    <n v="37"/>
    <x v="3"/>
    <x v="0"/>
    <n v="1"/>
    <s v="Yes"/>
    <n v="0"/>
    <s v="OR"/>
    <s v="Female"/>
    <s v="Female"/>
    <x v="19"/>
    <s v="No"/>
    <s v="No"/>
    <x v="0"/>
    <n v="0"/>
    <x v="0"/>
    <x v="0"/>
    <s v="direct debit"/>
    <n v="48"/>
    <x v="1"/>
    <n v="48"/>
    <n v="1796"/>
    <x v="3"/>
    <x v="1"/>
    <s v="2023-09-11"/>
    <d v="2023-09-11T00:00:00"/>
    <x v="797"/>
    <s v="Alto"/>
    <s v="High"/>
    <n v="57.217232579520783"/>
    <x v="6"/>
    <s v="SMS"/>
    <s v="SMS"/>
    <b v="0"/>
    <s v="No"/>
    <s v="Cooking"/>
    <x v="1"/>
    <s v="High"/>
    <n v="0.21621621621621623"/>
    <x v="0"/>
    <x v="0"/>
  </r>
  <r>
    <s v="6068-CARH"/>
    <x v="0"/>
    <n v="56"/>
    <x v="1"/>
    <x v="6"/>
    <n v="1"/>
    <s v="Yes"/>
    <n v="0"/>
    <s v="RI"/>
    <s v="Female"/>
    <s v="Female"/>
    <x v="8"/>
    <s v="Yes"/>
    <s v="No"/>
    <x v="0"/>
    <n v="0"/>
    <x v="1"/>
    <x v="2"/>
    <s v="PAPER CHECK"/>
    <n v="27"/>
    <x v="3"/>
    <n v="27"/>
    <n v="1484"/>
    <x v="0"/>
    <x v="0"/>
    <s v="2023/03/28"/>
    <d v="2023-03-28T00:00:00"/>
    <x v="135"/>
    <s v="Alto"/>
    <s v="High"/>
    <n v="23.818444746099129"/>
    <x v="5"/>
    <s v="Teléfono"/>
    <s v="Phone"/>
    <b v="1"/>
    <s v="Yes"/>
    <s v="Cooking"/>
    <x v="0"/>
    <s v="Medium"/>
    <n v="5.3571428571428568E-2"/>
    <x v="0"/>
    <x v="2"/>
  </r>
  <r>
    <s v="5254-BIIO"/>
    <x v="0"/>
    <n v="37"/>
    <x v="1"/>
    <x v="13"/>
    <n v="1"/>
    <s v="Yes"/>
    <n v="0"/>
    <s v="WI"/>
    <s v="Female"/>
    <s v="Female"/>
    <x v="3"/>
    <s v="No"/>
    <s v="No"/>
    <x v="0"/>
    <n v="0"/>
    <x v="0"/>
    <x v="0"/>
    <s v="direct debit"/>
    <n v="51"/>
    <x v="1"/>
    <n v="51"/>
    <n v="1856"/>
    <x v="0"/>
    <x v="0"/>
    <s v="2021/06/20"/>
    <d v="2021-06-20T00:00:00"/>
    <x v="728"/>
    <s v="Medio"/>
    <s v="Medium"/>
    <n v="60.709568353385322"/>
    <x v="7"/>
    <s v="SMS"/>
    <s v="SMS"/>
    <b v="1"/>
    <s v="Yes"/>
    <s v="Reading"/>
    <x v="2"/>
    <s v="Low"/>
    <n v="5.4054054054054057E-2"/>
    <x v="0"/>
    <x v="0"/>
  </r>
  <r>
    <s v="7121-CZBF"/>
    <x v="1"/>
    <n v="4"/>
    <x v="1"/>
    <x v="2"/>
    <n v="1"/>
    <s v="Yes"/>
    <n v="0"/>
    <s v="NJ"/>
    <s v="Hombre"/>
    <s v="Male"/>
    <x v="29"/>
    <s v="No"/>
    <s v="Yes"/>
    <x v="0"/>
    <n v="0"/>
    <x v="0"/>
    <x v="0"/>
    <s v="direct debit"/>
    <n v="43"/>
    <x v="1"/>
    <n v="43"/>
    <n v="181"/>
    <x v="4"/>
    <x v="13"/>
    <s v="2023/04/06"/>
    <d v="2023-04-06T00:00:00"/>
    <x v="159"/>
    <s v="Medio"/>
    <s v="Medium"/>
    <n v="46.122432245450142"/>
    <x v="6"/>
    <s v="Teléfono"/>
    <s v="Phone"/>
    <b v="1"/>
    <s v="Yes"/>
    <s v="Running"/>
    <x v="1"/>
    <s v="High"/>
    <n v="2"/>
    <x v="0"/>
    <x v="1"/>
  </r>
  <r>
    <s v="8684-BVFD"/>
    <x v="1"/>
    <n v="1"/>
    <x v="4"/>
    <x v="9"/>
    <n v="1"/>
    <s v="Yes"/>
    <n v="0"/>
    <s v="MS"/>
    <s v="Female"/>
    <s v="Female"/>
    <x v="27"/>
    <s v="No"/>
    <s v="Yes"/>
    <x v="0"/>
    <n v="0"/>
    <x v="0"/>
    <x v="0"/>
    <s v="direct debit"/>
    <n v="43"/>
    <x v="1"/>
    <n v="43"/>
    <n v="43"/>
    <x v="1"/>
    <x v="8"/>
    <s v="2021/07/16"/>
    <d v="2021-07-16T00:00:00"/>
    <x v="90"/>
    <s v="Bajo"/>
    <s v="Low"/>
    <n v="48.535592410897763"/>
    <x v="1"/>
    <s v="Email"/>
    <s v="Email"/>
    <b v="0"/>
    <s v="No"/>
    <s v="Gaming"/>
    <x v="1"/>
    <s v="High"/>
    <n v="10"/>
    <x v="0"/>
    <x v="1"/>
  </r>
  <r>
    <s v="7584-KNBY"/>
    <x v="0"/>
    <n v="10"/>
    <x v="2"/>
    <x v="5"/>
    <n v="1"/>
    <s v="Yes"/>
    <n v="0"/>
    <s v="AL"/>
    <s v="Hombre"/>
    <s v="Male"/>
    <x v="36"/>
    <s v="No"/>
    <s v="No"/>
    <x v="0"/>
    <n v="0"/>
    <x v="1"/>
    <x v="0"/>
    <s v="direct debit"/>
    <n v="47"/>
    <x v="1"/>
    <n v="47"/>
    <n v="497"/>
    <x v="0"/>
    <x v="0"/>
    <s v="2023/05/29"/>
    <d v="2023-05-29T00:00:00"/>
    <x v="381"/>
    <s v="Alto"/>
    <s v="High"/>
    <n v="43.225863605194043"/>
    <x v="4"/>
    <s v="Email"/>
    <s v="Email"/>
    <b v="1"/>
    <s v="Yes"/>
    <s v="Gaming"/>
    <x v="1"/>
    <s v="Low"/>
    <n v="0.1"/>
    <x v="0"/>
    <x v="0"/>
  </r>
  <r>
    <s v="4935-ASLK"/>
    <x v="0"/>
    <n v="2"/>
    <x v="1"/>
    <x v="0"/>
    <n v="0"/>
    <s v="No"/>
    <n v="0"/>
    <s v="AZ"/>
    <s v="Hombre"/>
    <s v="Male"/>
    <x v="12"/>
    <s v="No"/>
    <s v="No"/>
    <x v="1"/>
    <n v="5"/>
    <x v="0"/>
    <x v="0"/>
    <s v="CREDIT CARD"/>
    <n v="10"/>
    <x v="0"/>
    <n v="10"/>
    <n v="19"/>
    <x v="0"/>
    <x v="0"/>
    <s v="2023-09-11"/>
    <d v="2023-09-11T00:00:00"/>
    <x v="979"/>
    <s v="Medio"/>
    <s v="Medium"/>
    <n v="10.004523164789511"/>
    <x v="0"/>
    <s v="Teléfono"/>
    <s v="Phone"/>
    <b v="0"/>
    <s v="No"/>
    <s v="Running"/>
    <x v="0"/>
    <s v="Low"/>
    <n v="0"/>
    <x v="0"/>
    <x v="0"/>
  </r>
  <r>
    <s v="3613-SOGD"/>
    <x v="0"/>
    <n v="39"/>
    <x v="1"/>
    <x v="0"/>
    <n v="0"/>
    <s v="No"/>
    <n v="0"/>
    <s v="NY"/>
    <s v="Female"/>
    <s v="Female"/>
    <x v="51"/>
    <s v="No"/>
    <s v="No"/>
    <x v="0"/>
    <n v="0"/>
    <x v="0"/>
    <x v="1"/>
    <s v="PAPER CHECK"/>
    <n v="12"/>
    <x v="3"/>
    <n v="12"/>
    <n v="474"/>
    <x v="0"/>
    <x v="0"/>
    <s v="2022/01/20"/>
    <d v="2022-01-20T00:00:00"/>
    <x v="761"/>
    <s v="Medio"/>
    <s v="Medium"/>
    <n v="11.945180155205851"/>
    <x v="2"/>
    <s v="SMS"/>
    <s v="SMS"/>
    <b v="0"/>
    <s v="No"/>
    <s v="Gaming"/>
    <x v="0"/>
    <s v="Medium"/>
    <n v="0.10256410256410256"/>
    <x v="0"/>
    <x v="0"/>
  </r>
  <r>
    <s v="5458-ZIBQ"/>
    <x v="0"/>
    <n v="36"/>
    <x v="1"/>
    <x v="9"/>
    <n v="0"/>
    <s v="No"/>
    <n v="38"/>
    <s v="WV"/>
    <s v="Female"/>
    <s v="Female"/>
    <x v="9"/>
    <s v="No"/>
    <s v="No"/>
    <x v="0"/>
    <n v="0"/>
    <x v="0"/>
    <x v="1"/>
    <s v="CREDIT CARD"/>
    <n v="27"/>
    <x v="0"/>
    <n v="27"/>
    <n v="971"/>
    <x v="0"/>
    <x v="0"/>
    <s v="2023-12-10"/>
    <d v="2023-12-10T00:00:00"/>
    <x v="147"/>
    <s v="Alto"/>
    <s v="High"/>
    <n v="23.385453166045622"/>
    <x v="5"/>
    <s v="Teléfono"/>
    <s v="Phone"/>
    <b v="0"/>
    <s v="No"/>
    <s v="Gaming"/>
    <x v="0"/>
    <s v="Medium"/>
    <n v="8.3333333333333329E-2"/>
    <x v="0"/>
    <x v="0"/>
  </r>
  <r>
    <s v="8423-ADMS"/>
    <x v="0"/>
    <n v="24"/>
    <x v="2"/>
    <x v="0"/>
    <n v="0"/>
    <s v="No"/>
    <n v="0"/>
    <s v="WY"/>
    <s v="Female"/>
    <s v="Female"/>
    <x v="31"/>
    <s v="No"/>
    <s v="No"/>
    <x v="1"/>
    <n v="6"/>
    <x v="0"/>
    <x v="0"/>
    <s v="CREDIT CARD"/>
    <n v="9"/>
    <x v="0"/>
    <n v="9"/>
    <n v="218"/>
    <x v="0"/>
    <x v="0"/>
    <s v="2022-08-05"/>
    <d v="2022-08-05T00:00:00"/>
    <x v="1125"/>
    <s v="Bajo"/>
    <s v="Low"/>
    <n v="9.6142435374027642"/>
    <x v="3"/>
    <s v="SMS"/>
    <s v="SMS"/>
    <b v="0"/>
    <s v="No"/>
    <s v="Cooking"/>
    <x v="0"/>
    <s v="Medium"/>
    <n v="0.25"/>
    <x v="0"/>
    <x v="0"/>
  </r>
  <r>
    <s v="5078-SHSO"/>
    <x v="0"/>
    <n v="28"/>
    <x v="1"/>
    <x v="3"/>
    <n v="1"/>
    <s v="Yes"/>
    <n v="0"/>
    <s v="IN"/>
    <s v="Hombre"/>
    <s v="Male"/>
    <x v="38"/>
    <s v="No"/>
    <s v="No"/>
    <x v="1"/>
    <n v="2"/>
    <x v="0"/>
    <x v="0"/>
    <s v="direct debit"/>
    <n v="18"/>
    <x v="1"/>
    <n v="18"/>
    <n v="501"/>
    <x v="0"/>
    <x v="0"/>
    <s v="2022/10/18"/>
    <d v="2022-10-18T00:00:00"/>
    <x v="439"/>
    <s v="Medio"/>
    <s v="Medium"/>
    <n v="20.991529084334289"/>
    <x v="10"/>
    <s v="Email"/>
    <s v="Email"/>
    <b v="1"/>
    <s v="Yes"/>
    <s v="Running"/>
    <x v="0"/>
    <s v="Medium"/>
    <n v="0.25"/>
    <x v="0"/>
    <x v="0"/>
  </r>
  <r>
    <s v="3924-FSUH"/>
    <x v="0"/>
    <n v="2"/>
    <x v="2"/>
    <x v="6"/>
    <n v="1"/>
    <s v="Yes"/>
    <n v="0"/>
    <s v="CO"/>
    <s v="Hombre"/>
    <s v="Male"/>
    <x v="62"/>
    <s v="Yes"/>
    <s v="No"/>
    <x v="0"/>
    <n v="0"/>
    <x v="0"/>
    <x v="0"/>
    <s v="direct debit"/>
    <n v="50"/>
    <x v="1"/>
    <n v="50"/>
    <n v="96"/>
    <x v="0"/>
    <x v="0"/>
    <s v="2020/04/01"/>
    <d v="2020-04-01T00:00:00"/>
    <x v="166"/>
    <s v="Medio"/>
    <s v="Medium"/>
    <n v="47.164388076546253"/>
    <x v="2"/>
    <s v="Email"/>
    <s v="Email"/>
    <b v="0"/>
    <s v="No"/>
    <s v="Gaming"/>
    <x v="1"/>
    <s v="Medium"/>
    <n v="2"/>
    <x v="0"/>
    <x v="2"/>
  </r>
  <r>
    <s v="6172-LGXF"/>
    <x v="1"/>
    <n v="56"/>
    <x v="4"/>
    <x v="5"/>
    <n v="1"/>
    <s v="Yes"/>
    <n v="0"/>
    <s v="MT"/>
    <s v="Hombre"/>
    <s v="Male"/>
    <x v="43"/>
    <s v="No"/>
    <s v="No"/>
    <x v="1"/>
    <n v="3"/>
    <x v="0"/>
    <x v="0"/>
    <s v="CREDIT CARD"/>
    <n v="29"/>
    <x v="0"/>
    <n v="29"/>
    <n v="1608"/>
    <x v="5"/>
    <x v="4"/>
    <s v="2023/06/28"/>
    <d v="2023-06-28T00:00:00"/>
    <x v="50"/>
    <s v="Medio"/>
    <s v="Medium"/>
    <n v="31.647457291353241"/>
    <x v="4"/>
    <s v="Email"/>
    <s v="Email"/>
    <b v="1"/>
    <s v="Yes"/>
    <s v="Reading"/>
    <x v="1"/>
    <s v="Low"/>
    <n v="1.7857142857142856E-2"/>
    <x v="0"/>
    <x v="0"/>
  </r>
  <r>
    <s v="7275-BIJM"/>
    <x v="0"/>
    <n v="49"/>
    <x v="1"/>
    <x v="23"/>
    <n v="1"/>
    <s v="Yes"/>
    <n v="0"/>
    <s v="AK"/>
    <s v="Female"/>
    <s v="Female"/>
    <x v="5"/>
    <s v="No"/>
    <s v="No"/>
    <x v="0"/>
    <n v="0"/>
    <x v="1"/>
    <x v="2"/>
    <s v="CREDIT CARD"/>
    <n v="60"/>
    <x v="0"/>
    <n v="60"/>
    <n v="2910"/>
    <x v="0"/>
    <x v="0"/>
    <s v="2021-11-10"/>
    <d v="2021-11-10T00:00:00"/>
    <x v="696"/>
    <s v="Alto"/>
    <s v="High"/>
    <n v="66.91723592382958"/>
    <x v="5"/>
    <s v="SMS"/>
    <s v="SMS"/>
    <b v="1"/>
    <s v="Yes"/>
    <s v="Running"/>
    <x v="2"/>
    <s v="Medium"/>
    <n v="6.1224489795918366E-2"/>
    <x v="0"/>
    <x v="0"/>
  </r>
  <r>
    <s v="9775-QPRK"/>
    <x v="0"/>
    <n v="33"/>
    <x v="1"/>
    <x v="19"/>
    <n v="1"/>
    <s v="Yes"/>
    <n v="0"/>
    <s v="NH"/>
    <s v="Hombre"/>
    <s v="Male"/>
    <x v="29"/>
    <s v="No"/>
    <s v="Yes"/>
    <x v="0"/>
    <n v="0"/>
    <x v="0"/>
    <x v="1"/>
    <s v="direct debit"/>
    <n v="24"/>
    <x v="1"/>
    <n v="24"/>
    <n v="803"/>
    <x v="0"/>
    <x v="0"/>
    <s v="2021-10-14"/>
    <d v="2021-10-14T00:00:00"/>
    <x v="662"/>
    <s v="Bajo"/>
    <s v="Low"/>
    <n v="27.576901955748109"/>
    <x v="7"/>
    <s v="SMS"/>
    <s v="SMS"/>
    <b v="1"/>
    <s v="Yes"/>
    <s v="Reading"/>
    <x v="0"/>
    <s v="Low"/>
    <n v="6.0606060606060608E-2"/>
    <x v="2"/>
    <x v="1"/>
  </r>
  <r>
    <s v="9569-HZIO"/>
    <x v="1"/>
    <n v="3"/>
    <x v="2"/>
    <x v="2"/>
    <n v="1"/>
    <s v="Yes"/>
    <n v="0"/>
    <s v="KY"/>
    <s v="Hombre"/>
    <s v="Male"/>
    <x v="41"/>
    <s v="No"/>
    <s v="Yes"/>
    <x v="0"/>
    <n v="0"/>
    <x v="0"/>
    <x v="0"/>
    <s v="CREDIT CARD"/>
    <n v="15"/>
    <x v="0"/>
    <n v="15"/>
    <n v="38"/>
    <x v="1"/>
    <x v="6"/>
    <s v="2022/11/10"/>
    <d v="2022-11-10T00:00:00"/>
    <x v="1226"/>
    <s v="Alto"/>
    <s v="High"/>
    <n v="16.39172698954005"/>
    <x v="4"/>
    <s v="Teléfono"/>
    <s v="Phone"/>
    <b v="1"/>
    <s v="Yes"/>
    <s v="Reading"/>
    <x v="0"/>
    <s v="Low"/>
    <n v="0.33333333333333331"/>
    <x v="0"/>
    <x v="1"/>
  </r>
  <r>
    <s v="8695-OQXK"/>
    <x v="0"/>
    <n v="39"/>
    <x v="1"/>
    <x v="2"/>
    <n v="1"/>
    <s v="Yes"/>
    <n v="0"/>
    <s v="MA"/>
    <s v="Hombre"/>
    <s v="Male"/>
    <x v="43"/>
    <s v="No"/>
    <s v="No"/>
    <x v="0"/>
    <n v="0"/>
    <x v="1"/>
    <x v="1"/>
    <s v="direct debit"/>
    <n v="37"/>
    <x v="1"/>
    <n v="37"/>
    <n v="1438"/>
    <x v="0"/>
    <x v="0"/>
    <s v="2022/01/21"/>
    <d v="2022-01-21T00:00:00"/>
    <x v="1097"/>
    <s v="Alto"/>
    <s v="High"/>
    <n v="42.378868455534963"/>
    <x v="6"/>
    <s v="Teléfono"/>
    <s v="Phone"/>
    <b v="0"/>
    <s v="No"/>
    <s v="Cooking"/>
    <x v="1"/>
    <s v="High"/>
    <n v="0.20512820512820512"/>
    <x v="0"/>
    <x v="0"/>
  </r>
  <r>
    <s v="1545-RYOD"/>
    <x v="0"/>
    <n v="37"/>
    <x v="1"/>
    <x v="23"/>
    <n v="0"/>
    <s v="No"/>
    <n v="31"/>
    <s v="NE"/>
    <s v="Hombre"/>
    <s v="Male"/>
    <x v="0"/>
    <s v="No"/>
    <s v="No"/>
    <x v="0"/>
    <n v="0"/>
    <x v="0"/>
    <x v="0"/>
    <s v="direct debit"/>
    <n v="55"/>
    <x v="1"/>
    <n v="55"/>
    <n v="2038"/>
    <x v="0"/>
    <x v="0"/>
    <s v="2023/07/09"/>
    <d v="2023-07-09T00:00:00"/>
    <x v="766"/>
    <s v="Medio"/>
    <s v="Medium"/>
    <n v="62.887419534598671"/>
    <x v="6"/>
    <s v="Email"/>
    <s v="Email"/>
    <b v="1"/>
    <s v="Yes"/>
    <s v="Gaming"/>
    <x v="2"/>
    <s v="High"/>
    <n v="0.21621621621621623"/>
    <x v="0"/>
    <x v="0"/>
  </r>
  <r>
    <s v="0188-BAPT"/>
    <x v="0"/>
    <n v="73"/>
    <x v="2"/>
    <x v="7"/>
    <n v="1"/>
    <s v="Yes"/>
    <n v="0"/>
    <s v="AL"/>
    <s v="Hombre"/>
    <s v="Male"/>
    <x v="11"/>
    <s v="No"/>
    <s v="No"/>
    <x v="0"/>
    <n v="0"/>
    <x v="1"/>
    <x v="2"/>
    <s v="CREDIT CARD"/>
    <n v="27"/>
    <x v="0"/>
    <n v="27"/>
    <n v="1981"/>
    <x v="0"/>
    <x v="0"/>
    <s v="2021-01-19"/>
    <d v="2021-01-19T00:00:00"/>
    <x v="273"/>
    <s v="Bajo"/>
    <s v="Low"/>
    <n v="23.849064358075619"/>
    <x v="1"/>
    <s v="Teléfono"/>
    <s v="Phone"/>
    <b v="1"/>
    <s v="Yes"/>
    <s v="Running"/>
    <x v="0"/>
    <s v="High"/>
    <n v="0.13698630136986301"/>
    <x v="0"/>
    <x v="0"/>
  </r>
  <r>
    <s v="3922-LMUX"/>
    <x v="0"/>
    <n v="62"/>
    <x v="1"/>
    <x v="1"/>
    <n v="1"/>
    <s v="Yes"/>
    <n v="0"/>
    <s v="OH"/>
    <s v="Hombre"/>
    <s v="Male"/>
    <x v="38"/>
    <s v="No"/>
    <s v="No"/>
    <x v="0"/>
    <n v="0"/>
    <x v="1"/>
    <x v="2"/>
    <s v="direct debit"/>
    <n v="68"/>
    <x v="1"/>
    <n v="68"/>
    <n v="4244"/>
    <x v="0"/>
    <x v="0"/>
    <s v="2020/05/12"/>
    <d v="2020-05-12T00:00:00"/>
    <x v="333"/>
    <s v="Alto"/>
    <s v="High"/>
    <n v="74.390256851946262"/>
    <x v="1"/>
    <s v="Email"/>
    <s v="Email"/>
    <b v="1"/>
    <s v="Yes"/>
    <s v="Cooking"/>
    <x v="2"/>
    <s v="High"/>
    <n v="0.16129032258064516"/>
    <x v="0"/>
    <x v="0"/>
  </r>
  <r>
    <s v="2237-XHKZ"/>
    <x v="1"/>
    <n v="21"/>
    <x v="4"/>
    <x v="9"/>
    <n v="1"/>
    <s v="Yes"/>
    <n v="0"/>
    <s v="VA"/>
    <s v="Hombre"/>
    <s v="Male"/>
    <x v="31"/>
    <s v="No"/>
    <s v="No"/>
    <x v="0"/>
    <n v="0"/>
    <x v="1"/>
    <x v="0"/>
    <s v="direct debit"/>
    <n v="36"/>
    <x v="1"/>
    <n v="36"/>
    <n v="741"/>
    <x v="3"/>
    <x v="7"/>
    <s v="2022/04/15"/>
    <d v="2022-04-15T00:00:00"/>
    <x v="1061"/>
    <s v="Medio"/>
    <s v="Medium"/>
    <n v="38.950094754415701"/>
    <x v="7"/>
    <s v="Email"/>
    <s v="Email"/>
    <b v="1"/>
    <s v="Yes"/>
    <s v="Cooking"/>
    <x v="1"/>
    <s v="Low"/>
    <n v="9.5238095238095233E-2"/>
    <x v="0"/>
    <x v="0"/>
  </r>
  <r>
    <s v="3783-FSYK"/>
    <x v="0"/>
    <n v="19"/>
    <x v="1"/>
    <x v="9"/>
    <n v="1"/>
    <s v="Yes"/>
    <n v="0"/>
    <s v="WY"/>
    <s v="Hombre"/>
    <s v="Male"/>
    <x v="49"/>
    <s v="No"/>
    <s v="No"/>
    <x v="0"/>
    <n v="0"/>
    <x v="0"/>
    <x v="0"/>
    <s v="CREDIT CARD"/>
    <n v="15"/>
    <x v="0"/>
    <n v="15"/>
    <n v="288"/>
    <x v="0"/>
    <x v="0"/>
    <s v="2022-09-03"/>
    <d v="2022-09-03T00:00:00"/>
    <x v="22"/>
    <s v="Medio"/>
    <s v="Medium"/>
    <n v="16.93746506639328"/>
    <x v="4"/>
    <s v="SMS"/>
    <s v="SMS"/>
    <b v="0"/>
    <s v="No"/>
    <s v="Running"/>
    <x v="0"/>
    <s v="Low"/>
    <n v="5.2631578947368418E-2"/>
    <x v="0"/>
    <x v="0"/>
  </r>
  <r>
    <s v="9709-JHEK"/>
    <x v="0"/>
    <n v="9"/>
    <x v="1"/>
    <x v="0"/>
    <n v="0"/>
    <s v="No"/>
    <n v="0"/>
    <s v="MN"/>
    <s v="Hombre"/>
    <s v="Male"/>
    <x v="24"/>
    <s v="No"/>
    <s v="No"/>
    <x v="1"/>
    <n v="4"/>
    <x v="0"/>
    <x v="0"/>
    <s v="CREDIT CARD"/>
    <n v="10"/>
    <x v="0"/>
    <n v="10"/>
    <n v="90"/>
    <x v="0"/>
    <x v="0"/>
    <s v="2020-01-23"/>
    <d v="2020-01-23T00:00:00"/>
    <x v="674"/>
    <s v="Medio"/>
    <s v="Medium"/>
    <n v="9.598529144520402"/>
    <x v="6"/>
    <s v="SMS"/>
    <s v="SMS"/>
    <b v="1"/>
    <s v="Yes"/>
    <s v="Gaming"/>
    <x v="0"/>
    <s v="High"/>
    <n v="0.88888888888888884"/>
    <x v="0"/>
    <x v="0"/>
  </r>
  <r>
    <s v="0316-JBJW"/>
    <x v="1"/>
    <n v="43"/>
    <x v="0"/>
    <x v="5"/>
    <n v="1"/>
    <s v="Yes"/>
    <n v="0"/>
    <s v="KY"/>
    <s v="Hombre"/>
    <s v="Male"/>
    <x v="63"/>
    <s v="No"/>
    <s v="Yes"/>
    <x v="0"/>
    <n v="0"/>
    <x v="1"/>
    <x v="0"/>
    <s v="direct debit"/>
    <n v="65"/>
    <x v="1"/>
    <n v="65"/>
    <n v="2790"/>
    <x v="2"/>
    <x v="5"/>
    <s v="2023-01-17"/>
    <d v="2023-01-17T00:00:00"/>
    <x v="824"/>
    <s v="Bajo"/>
    <s v="Low"/>
    <n v="56.446322264527751"/>
    <x v="2"/>
    <s v="SMS"/>
    <s v="SMS"/>
    <b v="1"/>
    <s v="Yes"/>
    <s v="Reading"/>
    <x v="1"/>
    <s v="Medium"/>
    <n v="9.3023255813953487E-2"/>
    <x v="0"/>
    <x v="1"/>
  </r>
  <r>
    <s v="8552-VPRY"/>
    <x v="0"/>
    <n v="34"/>
    <x v="1"/>
    <x v="5"/>
    <n v="1"/>
    <s v="Yes"/>
    <n v="0"/>
    <s v="DC"/>
    <s v="Female"/>
    <s v="Female"/>
    <x v="15"/>
    <s v="No"/>
    <s v="No"/>
    <x v="1"/>
    <n v="2"/>
    <x v="1"/>
    <x v="2"/>
    <s v="CREDIT CARD"/>
    <n v="24"/>
    <x v="0"/>
    <n v="24"/>
    <n v="797"/>
    <x v="0"/>
    <x v="0"/>
    <s v="2020/11/22"/>
    <d v="2020-11-22T00:00:00"/>
    <x v="134"/>
    <s v="Medio"/>
    <s v="Medium"/>
    <n v="26.31080091770642"/>
    <x v="5"/>
    <s v="Teléfono"/>
    <s v="Phone"/>
    <b v="0"/>
    <s v="No"/>
    <s v="Reading"/>
    <x v="0"/>
    <s v="Medium"/>
    <n v="8.8235294117647065E-2"/>
    <x v="0"/>
    <x v="0"/>
  </r>
  <r>
    <s v="0598-UJPL"/>
    <x v="0"/>
    <n v="54"/>
    <x v="1"/>
    <x v="3"/>
    <n v="0"/>
    <s v="No"/>
    <n v="29"/>
    <s v="ND"/>
    <s v="Female"/>
    <s v="Female"/>
    <x v="28"/>
    <s v="No"/>
    <s v="No"/>
    <x v="0"/>
    <n v="0"/>
    <x v="1"/>
    <x v="0"/>
    <s v="direct debit"/>
    <n v="38"/>
    <x v="1"/>
    <n v="38"/>
    <n v="2052"/>
    <x v="0"/>
    <x v="0"/>
    <s v="2022-08-21"/>
    <d v="2022-08-21T00:00:00"/>
    <x v="800"/>
    <s v="Alto"/>
    <s v="High"/>
    <n v="38.358894532135437"/>
    <x v="5"/>
    <s v="Email"/>
    <s v="Email"/>
    <b v="0"/>
    <s v="No"/>
    <s v="Cooking"/>
    <x v="1"/>
    <s v="Medium"/>
    <n v="5.5555555555555552E-2"/>
    <x v="0"/>
    <x v="0"/>
  </r>
  <r>
    <s v="5571-SUVC"/>
    <x v="1"/>
    <n v="14"/>
    <x v="5"/>
    <x v="6"/>
    <n v="1"/>
    <s v="Yes"/>
    <n v="0"/>
    <s v="UT"/>
    <s v="Hombre"/>
    <s v="Male"/>
    <x v="18"/>
    <s v="No"/>
    <s v="No"/>
    <x v="1"/>
    <n v="5"/>
    <x v="0"/>
    <x v="0"/>
    <s v="direct debit"/>
    <n v="34"/>
    <x v="1"/>
    <n v="34"/>
    <n v="484"/>
    <x v="1"/>
    <x v="6"/>
    <s v="2022/08/22"/>
    <d v="2022-08-22T00:00:00"/>
    <x v="1308"/>
    <s v="Medio"/>
    <s v="Medium"/>
    <n v="29.817623054348982"/>
    <x v="7"/>
    <s v="Teléfono"/>
    <s v="Phone"/>
    <b v="1"/>
    <s v="Yes"/>
    <s v="Gaming"/>
    <x v="0"/>
    <s v="Low"/>
    <n v="0.14285714285714285"/>
    <x v="0"/>
    <x v="0"/>
  </r>
  <r>
    <s v="0817-LDOA"/>
    <x v="1"/>
    <n v="6"/>
    <x v="0"/>
    <x v="19"/>
    <n v="1"/>
    <s v="Yes"/>
    <n v="0"/>
    <s v="MI"/>
    <s v="Female"/>
    <s v="Female"/>
    <x v="2"/>
    <s v="No"/>
    <s v="Yes"/>
    <x v="0"/>
    <n v="0"/>
    <x v="0"/>
    <x v="0"/>
    <s v="direct debit"/>
    <n v="59"/>
    <x v="1"/>
    <n v="59"/>
    <n v="336"/>
    <x v="3"/>
    <x v="7"/>
    <s v="2021-04-29"/>
    <d v="2021-04-29T00:00:00"/>
    <x v="990"/>
    <s v="Medio"/>
    <s v="Medium"/>
    <n v="50.773533407703297"/>
    <x v="6"/>
    <s v="SMS"/>
    <s v="SMS"/>
    <b v="1"/>
    <s v="Yes"/>
    <s v="Reading"/>
    <x v="1"/>
    <s v="High"/>
    <n v="1.3333333333333333"/>
    <x v="2"/>
    <x v="1"/>
  </r>
  <r>
    <s v="4876-LSUC"/>
    <x v="1"/>
    <n v="1"/>
    <x v="0"/>
    <x v="3"/>
    <n v="1"/>
    <s v="Yes"/>
    <n v="0"/>
    <s v="MO"/>
    <s v="Female"/>
    <s v="Female"/>
    <x v="45"/>
    <s v="No"/>
    <s v="No"/>
    <x v="0"/>
    <n v="0"/>
    <x v="0"/>
    <x v="0"/>
    <s v="direct debit"/>
    <n v="8"/>
    <x v="1"/>
    <n v="8"/>
    <n v="8"/>
    <x v="4"/>
    <x v="3"/>
    <s v="2021/07/04"/>
    <d v="2021-07-04T00:00:00"/>
    <x v="1420"/>
    <s v="Alto"/>
    <s v="High"/>
    <n v="6.4299465967260154"/>
    <x v="7"/>
    <s v="Email"/>
    <s v="Email"/>
    <b v="0"/>
    <s v="No"/>
    <s v="Running"/>
    <x v="0"/>
    <s v="Low"/>
    <n v="2"/>
    <x v="0"/>
    <x v="0"/>
  </r>
  <r>
    <s v="8955-MQUS"/>
    <x v="0"/>
    <n v="47"/>
    <x v="1"/>
    <x v="30"/>
    <n v="1"/>
    <s v="Yes"/>
    <n v="0"/>
    <s v="DE"/>
    <s v="Hombre"/>
    <s v="Male"/>
    <x v="40"/>
    <s v="Yes"/>
    <s v="No"/>
    <x v="0"/>
    <n v="0"/>
    <x v="0"/>
    <x v="0"/>
    <s v="direct debit"/>
    <n v="42"/>
    <x v="1"/>
    <n v="42"/>
    <n v="1938"/>
    <x v="0"/>
    <x v="0"/>
    <s v="2020/12/05"/>
    <d v="2020-12-05T00:00:00"/>
    <x v="1421"/>
    <s v="Medio"/>
    <s v="Medium"/>
    <n v="36.881552850208493"/>
    <x v="9"/>
    <s v="Teléfono"/>
    <s v="Phone"/>
    <b v="0"/>
    <s v="No"/>
    <s v="Gaming"/>
    <x v="1"/>
    <s v="Medium"/>
    <n v="0.10638297872340426"/>
    <x v="2"/>
    <x v="2"/>
  </r>
  <r>
    <s v="5225-AOLI"/>
    <x v="0"/>
    <n v="70"/>
    <x v="2"/>
    <x v="0"/>
    <n v="0"/>
    <s v="No"/>
    <n v="0"/>
    <s v="NY"/>
    <s v="Hombre"/>
    <s v="Male"/>
    <x v="57"/>
    <s v="Yes"/>
    <s v="No"/>
    <x v="0"/>
    <n v="0"/>
    <x v="0"/>
    <x v="2"/>
    <s v="direct debit"/>
    <n v="13"/>
    <x v="1"/>
    <n v="13"/>
    <n v="925"/>
    <x v="0"/>
    <x v="0"/>
    <s v="2022-04-14"/>
    <d v="2022-04-14T00:00:00"/>
    <x v="888"/>
    <s v="Medio"/>
    <s v="Medium"/>
    <n v="13.554848098117199"/>
    <x v="4"/>
    <s v="SMS"/>
    <s v="SMS"/>
    <b v="0"/>
    <s v="No"/>
    <s v="Running"/>
    <x v="0"/>
    <s v="Low"/>
    <n v="1.4285714285714285E-2"/>
    <x v="0"/>
    <x v="2"/>
  </r>
  <r>
    <s v="9135-ZXKZ"/>
    <x v="0"/>
    <n v="62"/>
    <x v="1"/>
    <x v="19"/>
    <n v="1"/>
    <s v="Yes"/>
    <n v="0"/>
    <s v="NM"/>
    <s v="Female"/>
    <s v="Female"/>
    <x v="11"/>
    <s v="No"/>
    <s v="No"/>
    <x v="0"/>
    <n v="0"/>
    <x v="1"/>
    <x v="2"/>
    <s v="CREDIT CARD"/>
    <n v="26"/>
    <x v="0"/>
    <n v="26"/>
    <n v="1598"/>
    <x v="0"/>
    <x v="0"/>
    <s v="2022-09-11"/>
    <d v="2022-09-11T00:00:00"/>
    <x v="1055"/>
    <s v="Bajo"/>
    <s v="Low"/>
    <n v="29.361785980648222"/>
    <x v="10"/>
    <s v="SMS"/>
    <s v="SMS"/>
    <b v="1"/>
    <s v="Yes"/>
    <s v="Running"/>
    <x v="0"/>
    <s v="Medium"/>
    <n v="0.11290322580645161"/>
    <x v="2"/>
    <x v="0"/>
  </r>
  <r>
    <s v="2325-JKUT"/>
    <x v="1"/>
    <n v="33"/>
    <x v="0"/>
    <x v="9"/>
    <n v="1"/>
    <s v="Yes"/>
    <n v="0"/>
    <s v="KS"/>
    <s v="Hombre"/>
    <s v="Male"/>
    <x v="26"/>
    <s v="No"/>
    <s v="No"/>
    <x v="0"/>
    <n v="0"/>
    <x v="0"/>
    <x v="0"/>
    <s v="direct debit"/>
    <n v="39"/>
    <x v="1"/>
    <n v="39"/>
    <n v="1279"/>
    <x v="5"/>
    <x v="4"/>
    <s v="2020/02/14"/>
    <d v="2020-02-14T00:00:00"/>
    <x v="405"/>
    <s v="Medio"/>
    <s v="Medium"/>
    <n v="33.559089592089649"/>
    <x v="6"/>
    <s v="SMS"/>
    <s v="SMS"/>
    <b v="1"/>
    <s v="Yes"/>
    <s v="Cooking"/>
    <x v="1"/>
    <s v="High"/>
    <n v="0.24242424242424243"/>
    <x v="0"/>
    <x v="0"/>
  </r>
  <r>
    <s v="4945-EETR"/>
    <x v="1"/>
    <n v="1"/>
    <x v="5"/>
    <x v="11"/>
    <n v="1"/>
    <s v="Yes"/>
    <n v="0"/>
    <s v="KY"/>
    <s v="Female"/>
    <s v="Female"/>
    <x v="29"/>
    <s v="No"/>
    <s v="Yes"/>
    <x v="0"/>
    <n v="0"/>
    <x v="0"/>
    <x v="0"/>
    <s v="PAPER CHECK"/>
    <n v="21"/>
    <x v="3"/>
    <n v="21"/>
    <n v="21"/>
    <x v="1"/>
    <x v="10"/>
    <s v="2023-10-02"/>
    <d v="2023-10-02T00:00:00"/>
    <x v="221"/>
    <s v="Bajo"/>
    <s v="Low"/>
    <n v="24.082247712651419"/>
    <x v="7"/>
    <s v="SMS"/>
    <s v="SMS"/>
    <b v="1"/>
    <s v="Yes"/>
    <s v="Gaming"/>
    <x v="0"/>
    <s v="Low"/>
    <n v="2"/>
    <x v="0"/>
    <x v="1"/>
  </r>
  <r>
    <s v="6586-IJLJ"/>
    <x v="0"/>
    <n v="71"/>
    <x v="1"/>
    <x v="13"/>
    <n v="1"/>
    <s v="Yes"/>
    <n v="0"/>
    <s v="NY"/>
    <s v="Hombre"/>
    <s v="Male"/>
    <x v="32"/>
    <s v="Yes"/>
    <s v="No"/>
    <x v="0"/>
    <n v="0"/>
    <x v="1"/>
    <x v="2"/>
    <s v="CREDIT CARD"/>
    <n v="51"/>
    <x v="0"/>
    <n v="51"/>
    <n v="3665"/>
    <x v="0"/>
    <x v="0"/>
    <s v="2023-01-03"/>
    <d v="2023-01-03T00:00:00"/>
    <x v="540"/>
    <s v="Medio"/>
    <s v="Medium"/>
    <n v="48.787292664676428"/>
    <x v="6"/>
    <s v="Teléfono"/>
    <s v="Phone"/>
    <b v="0"/>
    <s v="No"/>
    <s v="Running"/>
    <x v="1"/>
    <s v="High"/>
    <n v="0.11267605633802817"/>
    <x v="0"/>
    <x v="2"/>
  </r>
  <r>
    <s v="5685-NZBI"/>
    <x v="0"/>
    <n v="63"/>
    <x v="1"/>
    <x v="35"/>
    <n v="1"/>
    <s v="Yes"/>
    <n v="0"/>
    <s v="GA"/>
    <s v="Female"/>
    <s v="Female"/>
    <x v="47"/>
    <s v="Yes"/>
    <s v="No"/>
    <x v="0"/>
    <n v="0"/>
    <x v="1"/>
    <x v="2"/>
    <s v="CREDIT CARD"/>
    <n v="49"/>
    <x v="0"/>
    <n v="49"/>
    <n v="3071"/>
    <x v="0"/>
    <x v="0"/>
    <s v="2020-08-14"/>
    <d v="2020-08-14T00:00:00"/>
    <x v="777"/>
    <s v="Medio"/>
    <s v="Medium"/>
    <n v="45.279199620586787"/>
    <x v="3"/>
    <s v="Teléfono"/>
    <s v="Phone"/>
    <b v="0"/>
    <s v="No"/>
    <s v="Gaming"/>
    <x v="1"/>
    <s v="Medium"/>
    <n v="9.5238095238095233E-2"/>
    <x v="1"/>
    <x v="2"/>
  </r>
  <r>
    <s v="5313-TUSE"/>
    <x v="0"/>
    <n v="7"/>
    <x v="1"/>
    <x v="11"/>
    <n v="1"/>
    <s v="Yes"/>
    <n v="0"/>
    <s v="PA"/>
    <s v="Female"/>
    <s v="Female"/>
    <x v="8"/>
    <s v="Yes"/>
    <s v="No"/>
    <x v="0"/>
    <n v="0"/>
    <x v="0"/>
    <x v="0"/>
    <s v="direct debit"/>
    <n v="31"/>
    <x v="1"/>
    <n v="31"/>
    <n v="220"/>
    <x v="0"/>
    <x v="0"/>
    <s v="2022-05-21"/>
    <d v="2022-05-21T00:00:00"/>
    <x v="588"/>
    <s v="Medio"/>
    <s v="Medium"/>
    <n v="26.926070495427219"/>
    <x v="6"/>
    <s v="SMS"/>
    <s v="SMS"/>
    <b v="1"/>
    <s v="Yes"/>
    <s v="Gaming"/>
    <x v="0"/>
    <s v="High"/>
    <n v="1.1428571428571428"/>
    <x v="0"/>
    <x v="2"/>
  </r>
  <r>
    <s v="2996-GGQA"/>
    <x v="0"/>
    <n v="40"/>
    <x v="2"/>
    <x v="0"/>
    <n v="0"/>
    <s v="No"/>
    <n v="0"/>
    <s v="WI"/>
    <s v="Hombre"/>
    <s v="Male"/>
    <x v="51"/>
    <s v="No"/>
    <s v="No"/>
    <x v="0"/>
    <n v="0"/>
    <x v="0"/>
    <x v="1"/>
    <s v="direct debit"/>
    <n v="7"/>
    <x v="1"/>
    <n v="7"/>
    <n v="285"/>
    <x v="0"/>
    <x v="0"/>
    <s v="2021-03-18"/>
    <d v="2021-03-18T00:00:00"/>
    <x v="30"/>
    <s v="Alto"/>
    <s v="High"/>
    <n v="6.1340232588404584"/>
    <x v="1"/>
    <s v="Teléfono"/>
    <s v="Phone"/>
    <b v="1"/>
    <s v="Yes"/>
    <s v="Cooking"/>
    <x v="0"/>
    <s v="High"/>
    <n v="0.25"/>
    <x v="0"/>
    <x v="0"/>
  </r>
  <r>
    <s v="1302-ZJFA"/>
    <x v="1"/>
    <n v="37"/>
    <x v="4"/>
    <x v="16"/>
    <n v="1"/>
    <s v="Yes"/>
    <n v="0"/>
    <s v="WV"/>
    <s v="Hombre"/>
    <s v="Male"/>
    <x v="35"/>
    <s v="No"/>
    <s v="Yes"/>
    <x v="0"/>
    <n v="0"/>
    <x v="0"/>
    <x v="0"/>
    <s v="direct debit"/>
    <n v="42"/>
    <x v="1"/>
    <n v="42"/>
    <n v="1551"/>
    <x v="1"/>
    <x v="10"/>
    <s v="2021/03/17"/>
    <d v="2021-03-17T00:00:00"/>
    <x v="670"/>
    <s v="Medio"/>
    <s v="Medium"/>
    <n v="33.900818015545902"/>
    <x v="3"/>
    <s v="Teléfono"/>
    <s v="Phone"/>
    <b v="0"/>
    <s v="No"/>
    <s v="Running"/>
    <x v="1"/>
    <s v="Medium"/>
    <n v="0.16216216216216217"/>
    <x v="0"/>
    <x v="1"/>
  </r>
  <r>
    <s v="7598-PWCQ"/>
    <x v="1"/>
    <n v="15"/>
    <x v="5"/>
    <x v="9"/>
    <n v="0"/>
    <s v="No"/>
    <n v="23"/>
    <s v="VA"/>
    <s v="Female"/>
    <s v="Female"/>
    <x v="49"/>
    <s v="No"/>
    <s v="No"/>
    <x v="0"/>
    <n v="0"/>
    <x v="0"/>
    <x v="0"/>
    <s v="CREDIT CARD"/>
    <n v="35"/>
    <x v="0"/>
    <n v="35"/>
    <n v="537"/>
    <x v="5"/>
    <x v="4"/>
    <s v="2023-12-26"/>
    <d v="2023-12-26T00:00:00"/>
    <x v="365"/>
    <s v="Bajo"/>
    <s v="Low"/>
    <n v="30.285992615587759"/>
    <x v="4"/>
    <s v="Teléfono"/>
    <s v="Phone"/>
    <b v="0"/>
    <s v="No"/>
    <s v="Gaming"/>
    <x v="1"/>
    <s v="Low"/>
    <n v="6.6666666666666666E-2"/>
    <x v="0"/>
    <x v="0"/>
  </r>
  <r>
    <s v="1169-QVKE"/>
    <x v="0"/>
    <n v="71"/>
    <x v="1"/>
    <x v="18"/>
    <n v="1"/>
    <s v="Yes"/>
    <n v="0"/>
    <s v="TN"/>
    <s v="Female"/>
    <s v="Female"/>
    <x v="45"/>
    <s v="No"/>
    <s v="No"/>
    <x v="0"/>
    <n v="0"/>
    <x v="1"/>
    <x v="2"/>
    <s v="CREDIT CARD"/>
    <n v="55"/>
    <x v="0"/>
    <n v="55"/>
    <n v="3917"/>
    <x v="0"/>
    <x v="0"/>
    <s v="2023/11/09"/>
    <d v="2023-11-09T00:00:00"/>
    <x v="165"/>
    <s v="Medio"/>
    <s v="Medium"/>
    <n v="55.549147608610099"/>
    <x v="1"/>
    <s v="Email"/>
    <s v="Email"/>
    <b v="0"/>
    <s v="No"/>
    <s v="Reading"/>
    <x v="1"/>
    <s v="High"/>
    <n v="0.14084507042253522"/>
    <x v="0"/>
    <x v="0"/>
  </r>
  <r>
    <s v="2173-YECW"/>
    <x v="0"/>
    <n v="14"/>
    <x v="1"/>
    <x v="1"/>
    <n v="1"/>
    <s v="Yes"/>
    <n v="0"/>
    <s v="CA"/>
    <s v="Female"/>
    <s v="Female"/>
    <x v="12"/>
    <s v="No"/>
    <s v="No"/>
    <x v="0"/>
    <n v="0"/>
    <x v="0"/>
    <x v="1"/>
    <s v="PAPER CHECK"/>
    <n v="26"/>
    <x v="3"/>
    <n v="26"/>
    <n v="371"/>
    <x v="0"/>
    <x v="0"/>
    <s v="2022/08/03"/>
    <d v="2022-08-03T00:00:00"/>
    <x v="479"/>
    <s v="Medio"/>
    <s v="Medium"/>
    <n v="21.42033478313683"/>
    <x v="9"/>
    <s v="Email"/>
    <s v="Email"/>
    <b v="0"/>
    <s v="No"/>
    <s v="Running"/>
    <x v="0"/>
    <s v="Medium"/>
    <n v="0.35714285714285715"/>
    <x v="0"/>
    <x v="0"/>
  </r>
  <r>
    <s v="7778-IHAY"/>
    <x v="0"/>
    <n v="57"/>
    <x v="2"/>
    <x v="0"/>
    <n v="0"/>
    <s v="No"/>
    <n v="0"/>
    <s v="HI"/>
    <s v="Hombre"/>
    <s v="Male"/>
    <x v="23"/>
    <s v="No"/>
    <s v="No"/>
    <x v="1"/>
    <n v="5"/>
    <x v="0"/>
    <x v="2"/>
    <s v="CREDIT CARD"/>
    <n v="12"/>
    <x v="0"/>
    <n v="12"/>
    <n v="684"/>
    <x v="0"/>
    <x v="0"/>
    <s v="2022-11-04"/>
    <d v="2022-11-04T00:00:00"/>
    <x v="165"/>
    <s v="Alto"/>
    <s v="High"/>
    <n v="9.6586095914605359"/>
    <x v="2"/>
    <s v="SMS"/>
    <s v="SMS"/>
    <b v="1"/>
    <s v="Yes"/>
    <s v="Reading"/>
    <x v="0"/>
    <s v="Medium"/>
    <n v="7.0175438596491224E-2"/>
    <x v="0"/>
    <x v="0"/>
  </r>
  <r>
    <s v="7175-OISN"/>
    <x v="1"/>
    <n v="39"/>
    <x v="4"/>
    <x v="5"/>
    <n v="1"/>
    <s v="Yes"/>
    <n v="0"/>
    <s v="MS"/>
    <s v="Female"/>
    <s v="Female"/>
    <x v="5"/>
    <s v="No"/>
    <s v="No"/>
    <x v="0"/>
    <n v="0"/>
    <x v="1"/>
    <x v="0"/>
    <s v="direct debit"/>
    <n v="31"/>
    <x v="1"/>
    <n v="31"/>
    <n v="1228"/>
    <x v="2"/>
    <x v="17"/>
    <s v="2020-10-30"/>
    <d v="2020-10-30T00:00:00"/>
    <x v="686"/>
    <s v="Medio"/>
    <s v="Medium"/>
    <n v="34.423450932325643"/>
    <x v="8"/>
    <s v="Teléfono"/>
    <s v="Phone"/>
    <b v="1"/>
    <s v="Yes"/>
    <s v="Gaming"/>
    <x v="1"/>
    <s v="High"/>
    <n v="0.23076923076923078"/>
    <x v="0"/>
    <x v="0"/>
  </r>
  <r>
    <s v="1343-HRIN"/>
    <x v="0"/>
    <n v="61"/>
    <x v="1"/>
    <x v="1"/>
    <n v="1"/>
    <s v="Yes"/>
    <n v="0"/>
    <s v="MS"/>
    <s v="Female"/>
    <s v="Female"/>
    <x v="24"/>
    <s v="No"/>
    <s v="No"/>
    <x v="0"/>
    <n v="0"/>
    <x v="1"/>
    <x v="1"/>
    <s v="CREDIT CARD"/>
    <n v="51"/>
    <x v="0"/>
    <n v="51"/>
    <n v="3107"/>
    <x v="0"/>
    <x v="0"/>
    <s v="2020-04-14"/>
    <d v="2020-04-14T00:00:00"/>
    <x v="1350"/>
    <s v="Medio"/>
    <s v="Medium"/>
    <n v="51.894384128411502"/>
    <x v="6"/>
    <s v="Teléfono"/>
    <s v="Phone"/>
    <b v="1"/>
    <s v="Yes"/>
    <s v="Cooking"/>
    <x v="1"/>
    <s v="High"/>
    <n v="0.13114754098360656"/>
    <x v="0"/>
    <x v="0"/>
  </r>
  <r>
    <s v="0085-VXEM"/>
    <x v="0"/>
    <n v="48"/>
    <x v="1"/>
    <x v="7"/>
    <n v="1"/>
    <s v="Yes"/>
    <n v="0"/>
    <s v="DE"/>
    <s v="Hombre"/>
    <s v="Male"/>
    <x v="31"/>
    <s v="No"/>
    <s v="No"/>
    <x v="0"/>
    <n v="0"/>
    <x v="1"/>
    <x v="2"/>
    <s v="CREDIT CARD"/>
    <n v="52"/>
    <x v="0"/>
    <n v="52"/>
    <n v="2465"/>
    <x v="0"/>
    <x v="0"/>
    <s v="2022-09-09"/>
    <d v="2022-09-09T00:00:00"/>
    <x v="565"/>
    <s v="Alto"/>
    <s v="High"/>
    <n v="41.965096168871597"/>
    <x v="1"/>
    <s v="Email"/>
    <s v="Email"/>
    <b v="0"/>
    <s v="No"/>
    <s v="Reading"/>
    <x v="1"/>
    <s v="High"/>
    <n v="0.20833333333333334"/>
    <x v="0"/>
    <x v="0"/>
  </r>
  <r>
    <s v="5113-EBYV"/>
    <x v="0"/>
    <n v="63"/>
    <x v="1"/>
    <x v="23"/>
    <n v="1"/>
    <s v="Yes"/>
    <n v="0"/>
    <s v="AZ"/>
    <s v="Hombre"/>
    <s v="Male"/>
    <x v="13"/>
    <s v="No"/>
    <s v="No"/>
    <x v="1"/>
    <n v="6"/>
    <x v="0"/>
    <x v="1"/>
    <s v="direct debit"/>
    <n v="29"/>
    <x v="1"/>
    <n v="29"/>
    <n v="1813"/>
    <x v="0"/>
    <x v="0"/>
    <s v="2021/01/31"/>
    <d v="2021-01-31T00:00:00"/>
    <x v="790"/>
    <s v="Alto"/>
    <s v="High"/>
    <n v="25.343062845387902"/>
    <x v="0"/>
    <s v="SMS"/>
    <s v="SMS"/>
    <b v="0"/>
    <s v="No"/>
    <s v="Gaming"/>
    <x v="0"/>
    <s v="Low"/>
    <n v="0"/>
    <x v="0"/>
    <x v="0"/>
  </r>
  <r>
    <s v="2110-KWXL"/>
    <x v="1"/>
    <n v="11"/>
    <x v="0"/>
    <x v="2"/>
    <n v="1"/>
    <s v="Yes"/>
    <n v="0"/>
    <s v="WV"/>
    <s v="Female"/>
    <s v="Female"/>
    <x v="41"/>
    <s v="No"/>
    <s v="Yes"/>
    <x v="0"/>
    <n v="0"/>
    <x v="1"/>
    <x v="0"/>
    <s v="direct debit"/>
    <n v="33"/>
    <x v="1"/>
    <n v="33"/>
    <n v="362"/>
    <x v="2"/>
    <x v="2"/>
    <s v="2022/03/13"/>
    <d v="2022-03-13T00:00:00"/>
    <x v="190"/>
    <s v="Medio"/>
    <s v="Medium"/>
    <n v="27.942042407272059"/>
    <x v="0"/>
    <s v="SMS"/>
    <s v="SMS"/>
    <b v="0"/>
    <s v="No"/>
    <s v="Reading"/>
    <x v="0"/>
    <s v="Low"/>
    <n v="0"/>
    <x v="0"/>
    <x v="1"/>
  </r>
  <r>
    <s v="6531-PNNV"/>
    <x v="0"/>
    <n v="72"/>
    <x v="1"/>
    <x v="0"/>
    <n v="0"/>
    <s v="No"/>
    <n v="0"/>
    <s v="MT"/>
    <s v="Hombre"/>
    <s v="Male"/>
    <x v="11"/>
    <s v="No"/>
    <s v="No"/>
    <x v="0"/>
    <n v="0"/>
    <x v="0"/>
    <x v="2"/>
    <s v="direct debit"/>
    <n v="12"/>
    <x v="1"/>
    <n v="12"/>
    <n v="843"/>
    <x v="0"/>
    <x v="0"/>
    <s v="2022-05-23"/>
    <d v="2022-05-23T00:00:00"/>
    <x v="1422"/>
    <s v="Bajo"/>
    <s v="Low"/>
    <n v="13.88595600123103"/>
    <x v="10"/>
    <s v="Teléfono"/>
    <s v="Phone"/>
    <b v="0"/>
    <s v="No"/>
    <s v="Gaming"/>
    <x v="0"/>
    <s v="Medium"/>
    <n v="9.7222222222222224E-2"/>
    <x v="0"/>
    <x v="0"/>
  </r>
  <r>
    <s v="6929-WPNS"/>
    <x v="0"/>
    <n v="70"/>
    <x v="2"/>
    <x v="13"/>
    <n v="1"/>
    <s v="Yes"/>
    <n v="0"/>
    <s v="AK"/>
    <s v="Hombre"/>
    <s v="Male"/>
    <x v="35"/>
    <s v="No"/>
    <s v="Yes"/>
    <x v="0"/>
    <n v="0"/>
    <x v="1"/>
    <x v="1"/>
    <s v="CREDIT CARD"/>
    <n v="27"/>
    <x v="0"/>
    <n v="27"/>
    <n v="1890"/>
    <x v="0"/>
    <x v="0"/>
    <s v="2021/11/29"/>
    <d v="2021-11-29T00:00:00"/>
    <x v="874"/>
    <s v="Bajo"/>
    <s v="Low"/>
    <n v="23.160577592346911"/>
    <x v="4"/>
    <s v="SMS"/>
    <s v="SMS"/>
    <b v="0"/>
    <s v="No"/>
    <s v="Cooking"/>
    <x v="0"/>
    <s v="Low"/>
    <n v="1.4285714285714285E-2"/>
    <x v="0"/>
    <x v="1"/>
  </r>
  <r>
    <s v="9113-GTPQ"/>
    <x v="0"/>
    <n v="2"/>
    <x v="1"/>
    <x v="2"/>
    <n v="1"/>
    <s v="Yes"/>
    <n v="0"/>
    <s v="MT"/>
    <s v="Female"/>
    <s v="Female"/>
    <x v="30"/>
    <s v="No"/>
    <s v="Yes"/>
    <x v="0"/>
    <n v="0"/>
    <x v="0"/>
    <x v="2"/>
    <s v="direct debit"/>
    <n v="55"/>
    <x v="1"/>
    <n v="55"/>
    <n v="121"/>
    <x v="0"/>
    <x v="0"/>
    <s v="2021/10/01"/>
    <d v="2021-10-01T00:00:00"/>
    <x v="648"/>
    <s v="Alto"/>
    <s v="High"/>
    <n v="59.184416740664432"/>
    <x v="9"/>
    <s v="Teléfono"/>
    <s v="Phone"/>
    <b v="1"/>
    <s v="Yes"/>
    <s v="Reading"/>
    <x v="1"/>
    <s v="Medium"/>
    <n v="2.5"/>
    <x v="0"/>
    <x v="1"/>
  </r>
  <r>
    <s v="8259-ZVPS"/>
    <x v="0"/>
    <n v="60"/>
    <x v="1"/>
    <x v="14"/>
    <n v="1"/>
    <s v="Yes"/>
    <n v="0"/>
    <s v="AL"/>
    <s v="Hombre"/>
    <s v="Male"/>
    <x v="22"/>
    <s v="Yes"/>
    <s v="No"/>
    <x v="0"/>
    <n v="0"/>
    <x v="1"/>
    <x v="2"/>
    <s v="CREDIT CARD"/>
    <n v="37"/>
    <x v="0"/>
    <n v="37"/>
    <n v="2193"/>
    <x v="0"/>
    <x v="0"/>
    <s v="2021/09/16"/>
    <d v="2021-09-16T00:00:00"/>
    <x v="533"/>
    <s v="Medio"/>
    <s v="Medium"/>
    <n v="41.670238638531593"/>
    <x v="4"/>
    <s v="Teléfono"/>
    <s v="Phone"/>
    <b v="1"/>
    <s v="Yes"/>
    <s v="Cooking"/>
    <x v="1"/>
    <s v="Low"/>
    <n v="1.6666666666666666E-2"/>
    <x v="2"/>
    <x v="2"/>
  </r>
  <r>
    <s v="5183-NVRI"/>
    <x v="0"/>
    <n v="16"/>
    <x v="1"/>
    <x v="18"/>
    <n v="1"/>
    <s v="Yes"/>
    <n v="0"/>
    <s v="NJ"/>
    <s v="Female"/>
    <s v="Female"/>
    <x v="20"/>
    <s v="Yes"/>
    <s v="No"/>
    <x v="1"/>
    <n v="2"/>
    <x v="0"/>
    <x v="0"/>
    <s v="CREDIT CARD"/>
    <n v="25"/>
    <x v="0"/>
    <n v="25"/>
    <n v="405"/>
    <x v="0"/>
    <x v="0"/>
    <s v="2021-11-06"/>
    <d v="2021-11-06T00:00:00"/>
    <x v="269"/>
    <s v="Medio"/>
    <s v="Medium"/>
    <n v="29.56862893647121"/>
    <x v="5"/>
    <s v="Email"/>
    <s v="Email"/>
    <b v="1"/>
    <s v="Yes"/>
    <s v="Cooking"/>
    <x v="0"/>
    <s v="Medium"/>
    <n v="0.1875"/>
    <x v="0"/>
    <x v="2"/>
  </r>
  <r>
    <s v="5346-BDUD"/>
    <x v="0"/>
    <n v="70"/>
    <x v="1"/>
    <x v="23"/>
    <n v="1"/>
    <s v="Yes"/>
    <n v="0"/>
    <s v="MO"/>
    <s v="Hombre"/>
    <s v="Male"/>
    <x v="8"/>
    <s v="Yes"/>
    <s v="No"/>
    <x v="0"/>
    <n v="0"/>
    <x v="1"/>
    <x v="2"/>
    <s v="CREDIT CARD"/>
    <n v="36"/>
    <x v="0"/>
    <n v="36"/>
    <n v="2513"/>
    <x v="0"/>
    <x v="0"/>
    <s v="2020/10/22"/>
    <d v="2020-10-22T00:00:00"/>
    <x v="1185"/>
    <s v="Alto"/>
    <s v="High"/>
    <n v="33.858744197411923"/>
    <x v="4"/>
    <s v="Email"/>
    <s v="Email"/>
    <b v="1"/>
    <s v="Yes"/>
    <s v="Running"/>
    <x v="1"/>
    <s v="Low"/>
    <n v="1.4285714285714285E-2"/>
    <x v="0"/>
    <x v="2"/>
  </r>
  <r>
    <s v="2490-BOPG"/>
    <x v="0"/>
    <n v="8"/>
    <x v="1"/>
    <x v="17"/>
    <n v="1"/>
    <s v="Yes"/>
    <n v="0"/>
    <s v="MT"/>
    <s v="Hombre"/>
    <s v="Male"/>
    <x v="57"/>
    <s v="Yes"/>
    <s v="No"/>
    <x v="0"/>
    <n v="0"/>
    <x v="0"/>
    <x v="0"/>
    <s v="PAPER CHECK"/>
    <n v="8"/>
    <x v="3"/>
    <n v="8"/>
    <n v="64"/>
    <x v="0"/>
    <x v="0"/>
    <s v="2020-12-16"/>
    <d v="2020-12-16T00:00:00"/>
    <x v="533"/>
    <s v="Bajo"/>
    <s v="Low"/>
    <n v="8.3910382464131157"/>
    <x v="3"/>
    <s v="Teléfono"/>
    <s v="Phone"/>
    <b v="0"/>
    <s v="No"/>
    <s v="Running"/>
    <x v="0"/>
    <s v="Medium"/>
    <n v="0.75"/>
    <x v="2"/>
    <x v="2"/>
  </r>
  <r>
    <s v="2746-TIPH"/>
    <x v="1"/>
    <n v="36"/>
    <x v="1"/>
    <x v="2"/>
    <n v="1"/>
    <s v="Yes"/>
    <n v="0"/>
    <s v="SD"/>
    <s v="Hombre"/>
    <s v="Male"/>
    <x v="18"/>
    <s v="No"/>
    <s v="No"/>
    <x v="0"/>
    <n v="0"/>
    <x v="0"/>
    <x v="0"/>
    <s v="direct debit"/>
    <n v="39"/>
    <x v="1"/>
    <n v="39"/>
    <n v="1392"/>
    <x v="3"/>
    <x v="1"/>
    <s v="2021/02/09"/>
    <d v="2021-02-09T00:00:00"/>
    <x v="1114"/>
    <s v="Medio"/>
    <s v="Medium"/>
    <n v="46.679595783614737"/>
    <x v="3"/>
    <s v="Email"/>
    <s v="Email"/>
    <b v="1"/>
    <s v="Yes"/>
    <s v="Reading"/>
    <x v="1"/>
    <s v="Medium"/>
    <n v="0.16666666666666666"/>
    <x v="0"/>
    <x v="0"/>
  </r>
  <r>
    <s v="7912-GVVL"/>
    <x v="1"/>
    <n v="35"/>
    <x v="4"/>
    <x v="13"/>
    <n v="1"/>
    <s v="Yes"/>
    <n v="0"/>
    <s v="DC"/>
    <s v="Female"/>
    <s v="Female"/>
    <x v="18"/>
    <s v="No"/>
    <s v="No"/>
    <x v="0"/>
    <n v="0"/>
    <x v="1"/>
    <x v="0"/>
    <s v="direct debit"/>
    <n v="41"/>
    <x v="1"/>
    <n v="41"/>
    <n v="1454"/>
    <x v="1"/>
    <x v="6"/>
    <s v="2021/12/09"/>
    <d v="2021-12-09T00:00:00"/>
    <x v="1423"/>
    <s v="Bajo"/>
    <s v="Low"/>
    <n v="35.175521720415198"/>
    <x v="4"/>
    <s v="Email"/>
    <s v="Email"/>
    <b v="0"/>
    <s v="No"/>
    <s v="Gaming"/>
    <x v="1"/>
    <s v="Low"/>
    <n v="2.8571428571428571E-2"/>
    <x v="0"/>
    <x v="0"/>
  </r>
  <r>
    <s v="7889-MGGO"/>
    <x v="0"/>
    <n v="9"/>
    <x v="1"/>
    <x v="0"/>
    <n v="0"/>
    <s v="No"/>
    <n v="0"/>
    <s v="HI"/>
    <s v="Hombre"/>
    <s v="Male"/>
    <x v="2"/>
    <s v="No"/>
    <s v="Yes"/>
    <x v="0"/>
    <n v="0"/>
    <x v="0"/>
    <x v="1"/>
    <s v="CREDIT CARD"/>
    <n v="9"/>
    <x v="0"/>
    <n v="9"/>
    <n v="88"/>
    <x v="0"/>
    <x v="0"/>
    <s v="2022/06/01"/>
    <d v="2022-06-01T00:00:00"/>
    <x v="1346"/>
    <s v="Alto"/>
    <s v="High"/>
    <n v="8.4648624948365985"/>
    <x v="10"/>
    <s v="Teléfono"/>
    <s v="Phone"/>
    <b v="0"/>
    <s v="No"/>
    <s v="Reading"/>
    <x v="0"/>
    <s v="Medium"/>
    <n v="0.77777777777777779"/>
    <x v="0"/>
    <x v="1"/>
  </r>
  <r>
    <s v="0216-WMKM"/>
    <x v="0"/>
    <n v="1"/>
    <x v="1"/>
    <x v="23"/>
    <n v="0"/>
    <s v="No"/>
    <n v="6"/>
    <s v="HI"/>
    <s v="Hombre"/>
    <s v="Male"/>
    <x v="59"/>
    <s v="No"/>
    <s v="No"/>
    <x v="0"/>
    <n v="0"/>
    <x v="0"/>
    <x v="0"/>
    <s v="direct debit"/>
    <n v="43"/>
    <x v="1"/>
    <n v="43"/>
    <n v="43"/>
    <x v="0"/>
    <x v="0"/>
    <s v="2022-12-13"/>
    <d v="2022-12-13T00:00:00"/>
    <x v="759"/>
    <s v="Alto"/>
    <s v="High"/>
    <n v="40.029779493296793"/>
    <x v="3"/>
    <s v="Teléfono"/>
    <s v="Phone"/>
    <b v="1"/>
    <s v="Yes"/>
    <s v="Gaming"/>
    <x v="1"/>
    <s v="Medium"/>
    <n v="6"/>
    <x v="0"/>
    <x v="0"/>
  </r>
  <r>
    <s v="6197-CWOB"/>
    <x v="0"/>
    <n v="55"/>
    <x v="1"/>
    <x v="9"/>
    <n v="1"/>
    <s v="Yes"/>
    <n v="0"/>
    <s v="CT"/>
    <s v="Hombre"/>
    <s v="Male"/>
    <x v="63"/>
    <s v="No"/>
    <s v="Yes"/>
    <x v="0"/>
    <n v="0"/>
    <x v="1"/>
    <x v="0"/>
    <s v="direct debit"/>
    <n v="57"/>
    <x v="1"/>
    <n v="57"/>
    <n v="3123"/>
    <x v="0"/>
    <x v="0"/>
    <s v="2022/07/25"/>
    <d v="2022-07-25T00:00:00"/>
    <x v="1281"/>
    <s v="Medio"/>
    <s v="Medium"/>
    <n v="62.622382215273781"/>
    <x v="10"/>
    <s v="Teléfono"/>
    <s v="Phone"/>
    <b v="1"/>
    <s v="Yes"/>
    <s v="Cooking"/>
    <x v="2"/>
    <s v="Medium"/>
    <n v="0.12727272727272726"/>
    <x v="0"/>
    <x v="1"/>
  </r>
  <r>
    <s v="4726-TWWK"/>
    <x v="0"/>
    <n v="18"/>
    <x v="1"/>
    <x v="22"/>
    <n v="1"/>
    <s v="Yes"/>
    <n v="0"/>
    <s v="DE"/>
    <s v="Female"/>
    <s v="Female"/>
    <x v="9"/>
    <s v="No"/>
    <s v="No"/>
    <x v="1"/>
    <n v="2"/>
    <x v="0"/>
    <x v="0"/>
    <s v="CREDIT CARD"/>
    <n v="33"/>
    <x v="0"/>
    <n v="33"/>
    <n v="599"/>
    <x v="0"/>
    <x v="0"/>
    <s v="2022/11/03"/>
    <d v="2022-11-03T00:00:00"/>
    <x v="254"/>
    <s v="Medio"/>
    <s v="Medium"/>
    <n v="28.133725052201981"/>
    <x v="7"/>
    <s v="Email"/>
    <s v="Email"/>
    <b v="1"/>
    <s v="Yes"/>
    <s v="Gaming"/>
    <x v="0"/>
    <s v="Low"/>
    <n v="0.1111111111111111"/>
    <x v="2"/>
    <x v="0"/>
  </r>
  <r>
    <s v="8295-HECF"/>
    <x v="1"/>
    <n v="33"/>
    <x v="0"/>
    <x v="0"/>
    <n v="0"/>
    <s v="No"/>
    <n v="0"/>
    <s v="VA"/>
    <s v="Female"/>
    <s v="Female"/>
    <x v="51"/>
    <s v="No"/>
    <s v="No"/>
    <x v="0"/>
    <n v="0"/>
    <x v="0"/>
    <x v="0"/>
    <s v="direct debit"/>
    <n v="7"/>
    <x v="1"/>
    <n v="7"/>
    <n v="225"/>
    <x v="3"/>
    <x v="7"/>
    <s v="2020-06-18"/>
    <d v="2020-06-18T00:00:00"/>
    <x v="1170"/>
    <s v="Medio"/>
    <s v="Medium"/>
    <n v="8.214513033818422"/>
    <x v="4"/>
    <s v="Teléfono"/>
    <s v="Phone"/>
    <b v="0"/>
    <s v="No"/>
    <s v="Running"/>
    <x v="0"/>
    <s v="Low"/>
    <n v="3.0303030303030304E-2"/>
    <x v="0"/>
    <x v="0"/>
  </r>
  <r>
    <s v="7890-TAAG"/>
    <x v="1"/>
    <n v="10"/>
    <x v="1"/>
    <x v="3"/>
    <n v="1"/>
    <s v="Yes"/>
    <n v="0"/>
    <s v="NJ"/>
    <s v="Female"/>
    <s v="Female"/>
    <x v="18"/>
    <s v="No"/>
    <s v="No"/>
    <x v="0"/>
    <n v="0"/>
    <x v="0"/>
    <x v="0"/>
    <s v="CREDIT CARD"/>
    <n v="34"/>
    <x v="0"/>
    <n v="34"/>
    <n v="348"/>
    <x v="3"/>
    <x v="7"/>
    <s v="2022-08-13"/>
    <d v="2022-08-13T00:00:00"/>
    <x v="18"/>
    <s v="Alto"/>
    <s v="High"/>
    <n v="35.481595077788882"/>
    <x v="6"/>
    <s v="Email"/>
    <s v="Email"/>
    <b v="0"/>
    <s v="No"/>
    <s v="Gaming"/>
    <x v="1"/>
    <s v="High"/>
    <n v="0.8"/>
    <x v="0"/>
    <x v="0"/>
  </r>
  <r>
    <s v="5451-FEHO"/>
    <x v="0"/>
    <n v="14"/>
    <x v="1"/>
    <x v="4"/>
    <n v="1"/>
    <s v="Yes"/>
    <n v="0"/>
    <s v="MD"/>
    <s v="Hombre"/>
    <s v="Male"/>
    <x v="13"/>
    <s v="No"/>
    <s v="No"/>
    <x v="0"/>
    <n v="0"/>
    <x v="0"/>
    <x v="0"/>
    <s v="direct debit"/>
    <n v="35"/>
    <x v="1"/>
    <n v="35"/>
    <n v="478"/>
    <x v="0"/>
    <x v="0"/>
    <s v="2023-09-25"/>
    <d v="2023-09-25T00:00:00"/>
    <x v="845"/>
    <s v="Alto"/>
    <s v="High"/>
    <n v="38.355493881951162"/>
    <x v="3"/>
    <s v="SMS"/>
    <s v="SMS"/>
    <b v="1"/>
    <s v="Yes"/>
    <s v="Reading"/>
    <x v="1"/>
    <s v="Medium"/>
    <n v="0.42857142857142855"/>
    <x v="0"/>
    <x v="0"/>
  </r>
  <r>
    <s v="9784-CMQR"/>
    <x v="0"/>
    <n v="10"/>
    <x v="1"/>
    <x v="0"/>
    <n v="0"/>
    <s v="No"/>
    <n v="0"/>
    <s v="NH"/>
    <s v="Female"/>
    <s v="Female"/>
    <x v="55"/>
    <s v="No"/>
    <s v="No"/>
    <x v="1"/>
    <n v="6"/>
    <x v="0"/>
    <x v="2"/>
    <s v="CREDIT CARD"/>
    <n v="7"/>
    <x v="0"/>
    <n v="7"/>
    <n v="64"/>
    <x v="0"/>
    <x v="0"/>
    <s v="2021/03/29"/>
    <d v="2021-03-29T00:00:00"/>
    <x v="609"/>
    <s v="Bajo"/>
    <s v="Low"/>
    <n v="6.2578379654646579"/>
    <x v="6"/>
    <s v="SMS"/>
    <s v="SMS"/>
    <b v="0"/>
    <s v="No"/>
    <s v="Reading"/>
    <x v="0"/>
    <s v="High"/>
    <n v="0.8"/>
    <x v="0"/>
    <x v="0"/>
  </r>
  <r>
    <s v="3896-BZGR"/>
    <x v="0"/>
    <n v="2"/>
    <x v="1"/>
    <x v="6"/>
    <n v="1"/>
    <s v="Yes"/>
    <n v="0"/>
    <s v="ME"/>
    <s v="Hombre"/>
    <s v="Male"/>
    <x v="23"/>
    <s v="No"/>
    <s v="No"/>
    <x v="1"/>
    <n v="2"/>
    <x v="0"/>
    <x v="0"/>
    <s v="CREDIT CARD"/>
    <n v="21"/>
    <x v="0"/>
    <n v="21"/>
    <n v="43"/>
    <x v="0"/>
    <x v="0"/>
    <s v="2020-08-14"/>
    <d v="2020-08-14T00:00:00"/>
    <x v="836"/>
    <s v="Bajo"/>
    <s v="Low"/>
    <n v="18.538158253858729"/>
    <x v="3"/>
    <s v="Teléfono"/>
    <s v="Phone"/>
    <b v="1"/>
    <s v="Yes"/>
    <s v="Running"/>
    <x v="0"/>
    <s v="Medium"/>
    <n v="3"/>
    <x v="0"/>
    <x v="0"/>
  </r>
  <r>
    <s v="0707-HJDC"/>
    <x v="0"/>
    <n v="12"/>
    <x v="1"/>
    <x v="2"/>
    <n v="1"/>
    <s v="Yes"/>
    <n v="0"/>
    <s v="AL"/>
    <s v="Female"/>
    <s v="Female"/>
    <x v="23"/>
    <s v="No"/>
    <s v="No"/>
    <x v="1"/>
    <n v="2"/>
    <x v="0"/>
    <x v="1"/>
    <s v="CREDIT CARD"/>
    <n v="12"/>
    <x v="0"/>
    <n v="12"/>
    <n v="143"/>
    <x v="0"/>
    <x v="0"/>
    <s v="2023/07/01"/>
    <d v="2023-07-01T00:00:00"/>
    <x v="1290"/>
    <s v="Alto"/>
    <s v="High"/>
    <n v="12.82230418847535"/>
    <x v="7"/>
    <s v="Teléfono"/>
    <s v="Phone"/>
    <b v="0"/>
    <s v="No"/>
    <s v="Gaming"/>
    <x v="0"/>
    <s v="Low"/>
    <n v="0.16666666666666666"/>
    <x v="0"/>
    <x v="0"/>
  </r>
  <r>
    <s v="0316-PBDQ"/>
    <x v="0"/>
    <n v="19"/>
    <x v="1"/>
    <x v="0"/>
    <n v="0"/>
    <s v="No"/>
    <n v="0"/>
    <s v="MT"/>
    <s v="Hombre"/>
    <s v="Male"/>
    <x v="49"/>
    <s v="No"/>
    <s v="No"/>
    <x v="1"/>
    <n v="6"/>
    <x v="0"/>
    <x v="2"/>
    <s v="CREDIT CARD"/>
    <n v="10"/>
    <x v="0"/>
    <n v="10"/>
    <n v="195"/>
    <x v="0"/>
    <x v="0"/>
    <s v="2022/06/27"/>
    <d v="2022-06-27T00:00:00"/>
    <x v="197"/>
    <s v="Bajo"/>
    <s v="Low"/>
    <n v="11.03860917663623"/>
    <x v="10"/>
    <s v="Teléfono"/>
    <s v="Phone"/>
    <b v="0"/>
    <s v="No"/>
    <s v="Cooking"/>
    <x v="0"/>
    <s v="Medium"/>
    <n v="0.36842105263157893"/>
    <x v="0"/>
    <x v="0"/>
  </r>
  <r>
    <s v="6291-RVVM"/>
    <x v="1"/>
    <n v="1"/>
    <x v="2"/>
    <x v="23"/>
    <n v="1"/>
    <s v="Yes"/>
    <n v="0"/>
    <s v="KY"/>
    <s v="Hombre"/>
    <s v="Male"/>
    <x v="46"/>
    <s v="No"/>
    <s v="No"/>
    <x v="0"/>
    <n v="0"/>
    <x v="0"/>
    <x v="0"/>
    <s v="direct debit"/>
    <n v="46"/>
    <x v="1"/>
    <n v="46"/>
    <n v="46"/>
    <x v="1"/>
    <x v="10"/>
    <s v="2020-09-15"/>
    <d v="2020-09-15T00:00:00"/>
    <x v="1007"/>
    <s v="Alto"/>
    <s v="High"/>
    <n v="39.135626337297488"/>
    <x v="1"/>
    <s v="SMS"/>
    <s v="SMS"/>
    <b v="0"/>
    <s v="No"/>
    <s v="Cooking"/>
    <x v="1"/>
    <s v="High"/>
    <n v="10"/>
    <x v="0"/>
    <x v="0"/>
  </r>
  <r>
    <s v="9702-AOEB"/>
    <x v="1"/>
    <n v="3"/>
    <x v="0"/>
    <x v="3"/>
    <n v="1"/>
    <s v="Yes"/>
    <n v="0"/>
    <s v="MT"/>
    <s v="Hombre"/>
    <s v="Male"/>
    <x v="34"/>
    <s v="No"/>
    <s v="Yes"/>
    <x v="0"/>
    <n v="0"/>
    <x v="0"/>
    <x v="0"/>
    <s v="direct debit"/>
    <n v="37"/>
    <x v="1"/>
    <n v="37"/>
    <n v="113"/>
    <x v="1"/>
    <x v="6"/>
    <s v="2023-11-21"/>
    <d v="2023-11-21T00:00:00"/>
    <x v="596"/>
    <s v="Bajo"/>
    <s v="Low"/>
    <n v="38.993610970285083"/>
    <x v="5"/>
    <s v="SMS"/>
    <s v="SMS"/>
    <b v="1"/>
    <s v="Yes"/>
    <s v="Gaming"/>
    <x v="1"/>
    <s v="Medium"/>
    <n v="1"/>
    <x v="0"/>
    <x v="1"/>
  </r>
  <r>
    <s v="2115-POJL"/>
    <x v="0"/>
    <n v="67"/>
    <x v="1"/>
    <x v="6"/>
    <n v="1"/>
    <s v="Yes"/>
    <n v="0"/>
    <s v="NM"/>
    <s v="Hombre"/>
    <s v="Male"/>
    <x v="60"/>
    <s v="No"/>
    <s v="Yes"/>
    <x v="0"/>
    <n v="0"/>
    <x v="1"/>
    <x v="2"/>
    <s v="CREDIT CARD"/>
    <n v="64"/>
    <x v="0"/>
    <n v="64"/>
    <n v="4293"/>
    <x v="0"/>
    <x v="0"/>
    <s v="2021/08/19"/>
    <d v="2021-08-19T00:00:00"/>
    <x v="689"/>
    <s v="Alto"/>
    <s v="High"/>
    <n v="62.487432798236611"/>
    <x v="9"/>
    <s v="Email"/>
    <s v="Email"/>
    <b v="0"/>
    <s v="No"/>
    <s v="Reading"/>
    <x v="2"/>
    <s v="Medium"/>
    <n v="7.4626865671641784E-2"/>
    <x v="0"/>
    <x v="1"/>
  </r>
  <r>
    <s v="8830-VTES"/>
    <x v="0"/>
    <n v="55"/>
    <x v="1"/>
    <x v="1"/>
    <n v="1"/>
    <s v="Yes"/>
    <n v="0"/>
    <s v="IA"/>
    <s v="Hombre"/>
    <s v="Male"/>
    <x v="30"/>
    <s v="No"/>
    <s v="Yes"/>
    <x v="0"/>
    <n v="0"/>
    <x v="0"/>
    <x v="2"/>
    <s v="direct debit"/>
    <n v="52"/>
    <x v="1"/>
    <n v="52"/>
    <n v="2828"/>
    <x v="0"/>
    <x v="0"/>
    <s v="2022/06/03"/>
    <d v="2022-06-03T00:00:00"/>
    <x v="1159"/>
    <s v="Medio"/>
    <s v="Medium"/>
    <n v="46.539521853020538"/>
    <x v="10"/>
    <s v="Email"/>
    <s v="Email"/>
    <b v="1"/>
    <s v="Yes"/>
    <s v="Running"/>
    <x v="1"/>
    <s v="Medium"/>
    <n v="0.12727272727272726"/>
    <x v="0"/>
    <x v="1"/>
  </r>
  <r>
    <s v="3056-FUKO"/>
    <x v="1"/>
    <n v="15"/>
    <x v="5"/>
    <x v="2"/>
    <n v="1"/>
    <s v="Yes"/>
    <n v="0"/>
    <s v="LA"/>
    <s v="Female"/>
    <s v="Female"/>
    <x v="15"/>
    <s v="No"/>
    <s v="No"/>
    <x v="0"/>
    <n v="0"/>
    <x v="0"/>
    <x v="0"/>
    <s v="direct debit"/>
    <n v="47"/>
    <x v="1"/>
    <n v="47"/>
    <n v="690"/>
    <x v="5"/>
    <x v="4"/>
    <s v="2022/08/15"/>
    <d v="2022-08-15T00:00:00"/>
    <x v="454"/>
    <s v="Alto"/>
    <s v="High"/>
    <n v="42.414520488918747"/>
    <x v="2"/>
    <s v="Email"/>
    <s v="Email"/>
    <b v="0"/>
    <s v="No"/>
    <s v="Cooking"/>
    <x v="1"/>
    <s v="Medium"/>
    <n v="0.26666666666666666"/>
    <x v="0"/>
    <x v="0"/>
  </r>
  <r>
    <s v="0253-RQZB"/>
    <x v="0"/>
    <n v="54"/>
    <x v="1"/>
    <x v="2"/>
    <n v="1"/>
    <s v="Yes"/>
    <n v="0"/>
    <s v="CO"/>
    <s v="Female"/>
    <s v="Female"/>
    <x v="38"/>
    <s v="No"/>
    <s v="No"/>
    <x v="0"/>
    <n v="0"/>
    <x v="0"/>
    <x v="1"/>
    <s v="direct debit"/>
    <n v="21"/>
    <x v="1"/>
    <n v="21"/>
    <n v="1119"/>
    <x v="0"/>
    <x v="0"/>
    <s v="2020/08/09"/>
    <d v="2020-08-09T00:00:00"/>
    <x v="1321"/>
    <s v="Alto"/>
    <s v="High"/>
    <n v="22.75680935705287"/>
    <x v="8"/>
    <s v="Email"/>
    <s v="Email"/>
    <b v="0"/>
    <s v="No"/>
    <s v="Gaming"/>
    <x v="0"/>
    <s v="High"/>
    <n v="0.16666666666666666"/>
    <x v="0"/>
    <x v="0"/>
  </r>
  <r>
    <s v="0547-XPJE"/>
    <x v="1"/>
    <n v="32"/>
    <x v="1"/>
    <x v="4"/>
    <n v="1"/>
    <s v="Yes"/>
    <n v="0"/>
    <s v="KS"/>
    <s v="Female"/>
    <s v="Female"/>
    <x v="3"/>
    <s v="No"/>
    <s v="No"/>
    <x v="0"/>
    <n v="0"/>
    <x v="0"/>
    <x v="1"/>
    <s v="PAPER CHECK"/>
    <n v="26"/>
    <x v="3"/>
    <n v="26"/>
    <n v="836"/>
    <x v="3"/>
    <x v="7"/>
    <s v="2023/11/11"/>
    <d v="2023-11-11T00:00:00"/>
    <x v="562"/>
    <s v="Alto"/>
    <s v="High"/>
    <n v="27.740196471323859"/>
    <x v="4"/>
    <s v="Email"/>
    <s v="Email"/>
    <b v="0"/>
    <s v="No"/>
    <s v="Cooking"/>
    <x v="0"/>
    <s v="Low"/>
    <n v="3.125E-2"/>
    <x v="0"/>
    <x v="0"/>
  </r>
  <r>
    <s v="8187-ZGRX"/>
    <x v="0"/>
    <n v="42"/>
    <x v="1"/>
    <x v="9"/>
    <n v="1"/>
    <s v="Yes"/>
    <n v="0"/>
    <s v="VA"/>
    <s v="Female"/>
    <s v="Female"/>
    <x v="7"/>
    <s v="No"/>
    <s v="No"/>
    <x v="0"/>
    <n v="0"/>
    <x v="0"/>
    <x v="1"/>
    <s v="direct debit"/>
    <n v="27"/>
    <x v="1"/>
    <n v="27"/>
    <n v="1148"/>
    <x v="0"/>
    <x v="0"/>
    <s v="2022/09/04"/>
    <d v="2022-09-04T00:00:00"/>
    <x v="1378"/>
    <s v="Medio"/>
    <s v="Medium"/>
    <n v="29.566014805006851"/>
    <x v="0"/>
    <s v="SMS"/>
    <s v="SMS"/>
    <b v="0"/>
    <s v="No"/>
    <s v="Cooking"/>
    <x v="0"/>
    <s v="Low"/>
    <n v="0"/>
    <x v="0"/>
    <x v="0"/>
  </r>
  <r>
    <s v="1671-JJTM"/>
    <x v="1"/>
    <n v="11"/>
    <x v="3"/>
    <x v="2"/>
    <n v="1"/>
    <s v="Yes"/>
    <n v="0"/>
    <s v="NM"/>
    <s v="Hombre"/>
    <s v="Male"/>
    <x v="15"/>
    <s v="No"/>
    <s v="No"/>
    <x v="0"/>
    <n v="0"/>
    <x v="0"/>
    <x v="0"/>
    <s v="direct debit"/>
    <n v="33"/>
    <x v="1"/>
    <n v="33"/>
    <n v="359"/>
    <x v="3"/>
    <x v="7"/>
    <s v="2021/07/09"/>
    <d v="2021-07-09T00:00:00"/>
    <x v="963"/>
    <s v="Alto"/>
    <s v="High"/>
    <n v="31.76951551591981"/>
    <x v="1"/>
    <s v="Email"/>
    <s v="Email"/>
    <b v="0"/>
    <s v="No"/>
    <s v="Reading"/>
    <x v="1"/>
    <s v="High"/>
    <n v="0.90909090909090906"/>
    <x v="0"/>
    <x v="0"/>
  </r>
  <r>
    <s v="8592-HRAO"/>
    <x v="0"/>
    <n v="3"/>
    <x v="1"/>
    <x v="12"/>
    <n v="1"/>
    <s v="Yes"/>
    <n v="0"/>
    <s v="MN"/>
    <s v="Hombre"/>
    <s v="Male"/>
    <x v="25"/>
    <s v="No"/>
    <s v="No"/>
    <x v="0"/>
    <n v="0"/>
    <x v="0"/>
    <x v="0"/>
    <s v="direct debit"/>
    <n v="48"/>
    <x v="1"/>
    <n v="48"/>
    <n v="133"/>
    <x v="0"/>
    <x v="0"/>
    <s v="2022-02-05"/>
    <d v="2022-02-05T00:00:00"/>
    <x v="731"/>
    <s v="Medio"/>
    <s v="Medium"/>
    <n v="47.099089293200286"/>
    <x v="2"/>
    <s v="SMS"/>
    <s v="SMS"/>
    <b v="0"/>
    <s v="No"/>
    <s v="Reading"/>
    <x v="1"/>
    <s v="Medium"/>
    <n v="1.3333333333333333"/>
    <x v="0"/>
    <x v="0"/>
  </r>
  <r>
    <s v="9742-LQQI"/>
    <x v="1"/>
    <n v="21"/>
    <x v="4"/>
    <x v="6"/>
    <n v="1"/>
    <s v="Yes"/>
    <n v="0"/>
    <s v="OH"/>
    <s v="Female"/>
    <s v="Female"/>
    <x v="5"/>
    <s v="No"/>
    <s v="No"/>
    <x v="0"/>
    <n v="0"/>
    <x v="0"/>
    <x v="0"/>
    <s v="direct debit"/>
    <n v="37"/>
    <x v="1"/>
    <n v="37"/>
    <n v="763"/>
    <x v="1"/>
    <x v="12"/>
    <s v="2023-04-14"/>
    <d v="2023-04-14T00:00:00"/>
    <x v="857"/>
    <s v="Medio"/>
    <s v="Medium"/>
    <n v="31.515172316277749"/>
    <x v="3"/>
    <s v="SMS"/>
    <s v="SMS"/>
    <b v="1"/>
    <s v="Yes"/>
    <s v="Cooking"/>
    <x v="1"/>
    <s v="Medium"/>
    <n v="0.2857142857142857"/>
    <x v="0"/>
    <x v="0"/>
  </r>
  <r>
    <s v="6562-ATLI"/>
    <x v="0"/>
    <n v="24"/>
    <x v="2"/>
    <x v="0"/>
    <n v="0"/>
    <s v="No"/>
    <n v="0"/>
    <s v="IN"/>
    <s v="Female"/>
    <s v="Female"/>
    <x v="5"/>
    <s v="No"/>
    <s v="No"/>
    <x v="0"/>
    <n v="0"/>
    <x v="0"/>
    <x v="0"/>
    <s v="PAPER CHECK"/>
    <n v="9"/>
    <x v="3"/>
    <n v="9"/>
    <n v="219"/>
    <x v="0"/>
    <x v="0"/>
    <s v="2020/11/02"/>
    <d v="2020-11-02T00:00:00"/>
    <x v="866"/>
    <s v="Alto"/>
    <s v="High"/>
    <n v="10.671045339128341"/>
    <x v="8"/>
    <s v="Teléfono"/>
    <s v="Phone"/>
    <b v="0"/>
    <s v="No"/>
    <s v="Reading"/>
    <x v="0"/>
    <s v="High"/>
    <n v="0.375"/>
    <x v="0"/>
    <x v="0"/>
  </r>
  <r>
    <s v="0007-LJFM"/>
    <x v="0"/>
    <n v="61"/>
    <x v="1"/>
    <x v="19"/>
    <n v="1"/>
    <s v="Yes"/>
    <n v="0"/>
    <s v="FL"/>
    <s v="Hombre"/>
    <s v="Male"/>
    <x v="37"/>
    <s v="Yes"/>
    <s v="No"/>
    <x v="1"/>
    <n v="3"/>
    <x v="1"/>
    <x v="2"/>
    <s v="direct debit"/>
    <n v="32"/>
    <x v="1"/>
    <n v="32"/>
    <n v="1927"/>
    <x v="0"/>
    <x v="0"/>
    <s v="2023-04-07"/>
    <d v="2023-04-07T00:00:00"/>
    <x v="276"/>
    <s v="Alto"/>
    <s v="High"/>
    <n v="37.846341283956789"/>
    <x v="0"/>
    <s v="SMS"/>
    <s v="SMS"/>
    <b v="1"/>
    <s v="Yes"/>
    <s v="Reading"/>
    <x v="1"/>
    <s v="Low"/>
    <n v="0"/>
    <x v="2"/>
    <x v="2"/>
  </r>
  <r>
    <s v="5041-BYLN"/>
    <x v="0"/>
    <n v="37"/>
    <x v="0"/>
    <x v="0"/>
    <n v="0"/>
    <s v="No"/>
    <n v="0"/>
    <s v="ME"/>
    <s v="Female"/>
    <s v="Female"/>
    <x v="66"/>
    <s v="No"/>
    <s v="Yes"/>
    <x v="0"/>
    <n v="0"/>
    <x v="0"/>
    <x v="1"/>
    <s v="PAPER CHECK"/>
    <n v="12"/>
    <x v="3"/>
    <n v="12"/>
    <n v="446"/>
    <x v="0"/>
    <x v="0"/>
    <s v="2023-05-10"/>
    <d v="2023-05-10T00:00:00"/>
    <x v="1236"/>
    <s v="Bajo"/>
    <s v="Low"/>
    <n v="14.047407711998231"/>
    <x v="10"/>
    <s v="SMS"/>
    <s v="SMS"/>
    <b v="1"/>
    <s v="Yes"/>
    <s v="Cooking"/>
    <x v="0"/>
    <s v="Medium"/>
    <n v="0.1891891891891892"/>
    <x v="0"/>
    <x v="1"/>
  </r>
  <r>
    <s v="6796-UOCA"/>
    <x v="1"/>
    <n v="59"/>
    <x v="1"/>
    <x v="2"/>
    <n v="0"/>
    <s v="No"/>
    <n v="14"/>
    <s v="CT"/>
    <s v="Hombre"/>
    <s v="Male"/>
    <x v="43"/>
    <s v="No"/>
    <s v="No"/>
    <x v="0"/>
    <n v="0"/>
    <x v="1"/>
    <x v="0"/>
    <s v="direct debit"/>
    <n v="70"/>
    <x v="1"/>
    <n v="70"/>
    <n v="4119"/>
    <x v="1"/>
    <x v="8"/>
    <s v="2022/08/11"/>
    <d v="2022-08-11T00:00:00"/>
    <x v="533"/>
    <s v="Alto"/>
    <s v="High"/>
    <n v="76.389926782804451"/>
    <x v="9"/>
    <s v="Teléfono"/>
    <s v="Phone"/>
    <b v="1"/>
    <s v="Yes"/>
    <s v="Reading"/>
    <x v="2"/>
    <s v="Medium"/>
    <n v="8.4745762711864403E-2"/>
    <x v="0"/>
    <x v="0"/>
  </r>
  <r>
    <s v="2731-LXMY"/>
    <x v="0"/>
    <n v="36"/>
    <x v="2"/>
    <x v="7"/>
    <n v="1"/>
    <s v="Yes"/>
    <n v="0"/>
    <s v="WY"/>
    <s v="Female"/>
    <s v="Female"/>
    <x v="49"/>
    <s v="No"/>
    <s v="No"/>
    <x v="1"/>
    <n v="4"/>
    <x v="0"/>
    <x v="0"/>
    <s v="CREDIT CARD"/>
    <n v="15"/>
    <x v="0"/>
    <n v="15"/>
    <n v="528"/>
    <x v="0"/>
    <x v="0"/>
    <s v="2022-08-27"/>
    <d v="2022-08-27T00:00:00"/>
    <x v="1405"/>
    <s v="Medio"/>
    <s v="Medium"/>
    <n v="12.06732258603893"/>
    <x v="9"/>
    <s v="Teléfono"/>
    <s v="Phone"/>
    <b v="1"/>
    <s v="Yes"/>
    <s v="Cooking"/>
    <x v="0"/>
    <s v="Medium"/>
    <n v="0.1388888888888889"/>
    <x v="0"/>
    <x v="0"/>
  </r>
  <r>
    <s v="1729-NLQF"/>
    <x v="0"/>
    <n v="43"/>
    <x v="1"/>
    <x v="4"/>
    <n v="1"/>
    <s v="Yes"/>
    <n v="0"/>
    <s v="NY"/>
    <s v="Hombre"/>
    <s v="Male"/>
    <x v="41"/>
    <s v="No"/>
    <s v="Yes"/>
    <x v="0"/>
    <n v="0"/>
    <x v="0"/>
    <x v="2"/>
    <s v="direct debit"/>
    <n v="55"/>
    <x v="1"/>
    <n v="55"/>
    <n v="2356"/>
    <x v="0"/>
    <x v="0"/>
    <s v="2021-05-29"/>
    <d v="2021-05-29T00:00:00"/>
    <x v="148"/>
    <s v="Bajo"/>
    <s v="Low"/>
    <n v="45.660684215447837"/>
    <x v="0"/>
    <s v="SMS"/>
    <s v="SMS"/>
    <b v="1"/>
    <s v="Yes"/>
    <s v="Reading"/>
    <x v="1"/>
    <s v="Low"/>
    <n v="0"/>
    <x v="0"/>
    <x v="1"/>
  </r>
  <r>
    <s v="8242-FLFQ"/>
    <x v="0"/>
    <n v="27"/>
    <x v="1"/>
    <x v="23"/>
    <n v="1"/>
    <s v="Yes"/>
    <n v="0"/>
    <s v="VA"/>
    <s v="Female"/>
    <s v="Female"/>
    <x v="43"/>
    <s v="No"/>
    <s v="No"/>
    <x v="0"/>
    <n v="0"/>
    <x v="0"/>
    <x v="1"/>
    <s v="CREDIT CARD"/>
    <n v="22"/>
    <x v="0"/>
    <n v="22"/>
    <n v="613"/>
    <x v="0"/>
    <x v="0"/>
    <s v="2022-07-24"/>
    <d v="2022-07-24T00:00:00"/>
    <x v="673"/>
    <s v="Bajo"/>
    <s v="Low"/>
    <n v="18.795725066257329"/>
    <x v="1"/>
    <s v="Email"/>
    <s v="Email"/>
    <b v="1"/>
    <s v="Yes"/>
    <s v="Cooking"/>
    <x v="0"/>
    <s v="High"/>
    <n v="0.37037037037037035"/>
    <x v="0"/>
    <x v="0"/>
  </r>
  <r>
    <s v="8057-UIQT"/>
    <x v="0"/>
    <n v="26"/>
    <x v="1"/>
    <x v="0"/>
    <n v="0"/>
    <s v="No"/>
    <n v="0"/>
    <s v="RI"/>
    <s v="Female"/>
    <s v="Female"/>
    <x v="49"/>
    <s v="No"/>
    <s v="No"/>
    <x v="0"/>
    <n v="0"/>
    <x v="0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Running"/>
    <x v="0"/>
    <s v="Medium"/>
    <n v="0.19230769230769232"/>
    <x v="0"/>
    <x v="0"/>
  </r>
  <r>
    <s v="1433-GJWF"/>
    <x v="1"/>
    <n v="1"/>
    <x v="2"/>
    <x v="25"/>
    <n v="0"/>
    <s v="No"/>
    <n v="9"/>
    <s v="DC"/>
    <s v="Female"/>
    <s v="Female"/>
    <x v="62"/>
    <s v="Yes"/>
    <s v="No"/>
    <x v="0"/>
    <n v="0"/>
    <x v="0"/>
    <x v="0"/>
    <s v="direct debit"/>
    <n v="39"/>
    <x v="1"/>
    <n v="39"/>
    <n v="39"/>
    <x v="3"/>
    <x v="7"/>
    <s v="2020/05/11"/>
    <d v="2020-05-11T00:00:00"/>
    <x v="859"/>
    <s v="Alto"/>
    <s v="High"/>
    <n v="33.81778715014152"/>
    <x v="7"/>
    <s v="SMS"/>
    <s v="SMS"/>
    <b v="0"/>
    <s v="No"/>
    <s v="Reading"/>
    <x v="1"/>
    <s v="Low"/>
    <n v="2"/>
    <x v="2"/>
    <x v="2"/>
  </r>
  <r>
    <s v="7896-GYFN"/>
    <x v="0"/>
    <n v="17"/>
    <x v="1"/>
    <x v="16"/>
    <n v="1"/>
    <s v="Yes"/>
    <n v="0"/>
    <s v="IL"/>
    <s v="Hombre"/>
    <s v="Male"/>
    <x v="22"/>
    <s v="Yes"/>
    <s v="No"/>
    <x v="0"/>
    <n v="0"/>
    <x v="0"/>
    <x v="0"/>
    <s v="CREDIT CARD"/>
    <n v="33"/>
    <x v="0"/>
    <n v="33"/>
    <n v="554"/>
    <x v="0"/>
    <x v="0"/>
    <s v="2020/07/27"/>
    <d v="2020-07-27T00:00:00"/>
    <x v="680"/>
    <s v="Alto"/>
    <s v="High"/>
    <n v="33.129470406106627"/>
    <x v="6"/>
    <s v="Email"/>
    <s v="Email"/>
    <b v="0"/>
    <s v="No"/>
    <s v="Reading"/>
    <x v="1"/>
    <s v="High"/>
    <n v="0.47058823529411764"/>
    <x v="0"/>
    <x v="2"/>
  </r>
  <r>
    <s v="2570-EZAU"/>
    <x v="0"/>
    <n v="60"/>
    <x v="0"/>
    <x v="4"/>
    <n v="1"/>
    <s v="Yes"/>
    <n v="0"/>
    <s v="OH"/>
    <s v="Hombre"/>
    <s v="Male"/>
    <x v="15"/>
    <s v="No"/>
    <s v="No"/>
    <x v="0"/>
    <n v="0"/>
    <x v="1"/>
    <x v="2"/>
    <s v="CREDIT CARD"/>
    <n v="37"/>
    <x v="0"/>
    <n v="37"/>
    <n v="2237"/>
    <x v="0"/>
    <x v="0"/>
    <s v="2021/11/05"/>
    <d v="2021-11-05T00:00:00"/>
    <x v="1424"/>
    <s v="Alto"/>
    <s v="High"/>
    <n v="43.574566145842013"/>
    <x v="3"/>
    <s v="Email"/>
    <s v="Email"/>
    <b v="0"/>
    <s v="No"/>
    <s v="Cooking"/>
    <x v="1"/>
    <s v="Medium"/>
    <n v="0.1"/>
    <x v="0"/>
    <x v="0"/>
  </r>
  <r>
    <s v="8295-KVRS"/>
    <x v="0"/>
    <n v="71"/>
    <x v="1"/>
    <x v="18"/>
    <n v="1"/>
    <s v="Yes"/>
    <n v="0"/>
    <s v="TN"/>
    <s v="Female"/>
    <s v="Female"/>
    <x v="21"/>
    <s v="No"/>
    <s v="No"/>
    <x v="1"/>
    <n v="5"/>
    <x v="1"/>
    <x v="2"/>
    <s v="direct debit"/>
    <n v="26"/>
    <x v="1"/>
    <n v="26"/>
    <n v="1817"/>
    <x v="0"/>
    <x v="0"/>
    <s v="2021/05/08"/>
    <d v="2021-05-08T00:00:00"/>
    <x v="243"/>
    <s v="Bajo"/>
    <s v="Low"/>
    <n v="27.514087597053869"/>
    <x v="9"/>
    <s v="Email"/>
    <s v="Email"/>
    <b v="0"/>
    <s v="No"/>
    <s v="Gaming"/>
    <x v="0"/>
    <s v="Medium"/>
    <n v="7.0422535211267609E-2"/>
    <x v="0"/>
    <x v="0"/>
  </r>
  <r>
    <s v="4589-QBTU"/>
    <x v="1"/>
    <n v="35"/>
    <x v="4"/>
    <x v="2"/>
    <n v="1"/>
    <s v="Yes"/>
    <n v="0"/>
    <s v="IL"/>
    <s v="Female"/>
    <s v="Female"/>
    <x v="7"/>
    <s v="No"/>
    <s v="No"/>
    <x v="0"/>
    <n v="0"/>
    <x v="0"/>
    <x v="0"/>
    <s v="CREDIT CARD"/>
    <n v="27"/>
    <x v="0"/>
    <n v="27"/>
    <n v="935"/>
    <x v="1"/>
    <x v="12"/>
    <s v="2023/02/01"/>
    <d v="2023-02-01T00:00:00"/>
    <x v="1323"/>
    <s v="Medio"/>
    <s v="Medium"/>
    <n v="26.24973481916053"/>
    <x v="5"/>
    <s v="Email"/>
    <s v="Email"/>
    <b v="0"/>
    <s v="No"/>
    <s v="Reading"/>
    <x v="0"/>
    <s v="Medium"/>
    <n v="8.5714285714285715E-2"/>
    <x v="0"/>
    <x v="0"/>
  </r>
  <r>
    <s v="8784-MLFU"/>
    <x v="1"/>
    <n v="1"/>
    <x v="0"/>
    <x v="9"/>
    <n v="1"/>
    <s v="Yes"/>
    <n v="0"/>
    <s v="TN"/>
    <s v="Hombre"/>
    <s v="Male"/>
    <x v="5"/>
    <s v="No"/>
    <s v="No"/>
    <x v="0"/>
    <n v="0"/>
    <x v="0"/>
    <x v="0"/>
    <s v="direct debit"/>
    <n v="35"/>
    <x v="1"/>
    <n v="35"/>
    <n v="35"/>
    <x v="4"/>
    <x v="14"/>
    <s v="2022-04-01"/>
    <d v="2022-04-01T00:00:00"/>
    <x v="776"/>
    <s v="Medio"/>
    <s v="Medium"/>
    <n v="28.03754378342693"/>
    <x v="0"/>
    <s v="Teléfono"/>
    <s v="Phone"/>
    <b v="0"/>
    <s v="No"/>
    <s v="Cooking"/>
    <x v="0"/>
    <s v="Low"/>
    <n v="0"/>
    <x v="0"/>
    <x v="0"/>
  </r>
  <r>
    <s v="1305-IFUS"/>
    <x v="0"/>
    <n v="14"/>
    <x v="1"/>
    <x v="1"/>
    <n v="1"/>
    <s v="Yes"/>
    <n v="0"/>
    <s v="MT"/>
    <s v="Hombre"/>
    <s v="Male"/>
    <x v="19"/>
    <s v="No"/>
    <s v="No"/>
    <x v="1"/>
    <n v="3"/>
    <x v="1"/>
    <x v="0"/>
    <s v="direct debit"/>
    <n v="42"/>
    <x v="1"/>
    <n v="42"/>
    <n v="582"/>
    <x v="0"/>
    <x v="0"/>
    <s v="2022-06-25"/>
    <d v="2022-06-25T00:00:00"/>
    <x v="94"/>
    <s v="Bajo"/>
    <s v="Low"/>
    <n v="37.8657435260656"/>
    <x v="4"/>
    <s v="SMS"/>
    <s v="SMS"/>
    <b v="1"/>
    <s v="Yes"/>
    <s v="Gaming"/>
    <x v="1"/>
    <s v="Low"/>
    <n v="7.1428571428571425E-2"/>
    <x v="0"/>
    <x v="0"/>
  </r>
  <r>
    <s v="3531-DHSJ"/>
    <x v="0"/>
    <n v="10"/>
    <x v="0"/>
    <x v="0"/>
    <n v="0"/>
    <s v="No"/>
    <n v="0"/>
    <s v="TN"/>
    <s v="Hombre"/>
    <s v="Male"/>
    <x v="30"/>
    <s v="No"/>
    <s v="Yes"/>
    <x v="0"/>
    <n v="0"/>
    <x v="0"/>
    <x v="1"/>
    <s v="CREDIT CARD"/>
    <n v="9"/>
    <x v="0"/>
    <n v="9"/>
    <n v="90"/>
    <x v="0"/>
    <x v="0"/>
    <s v="2020/01/11"/>
    <d v="2020-01-11T00:00:00"/>
    <x v="1002"/>
    <s v="Alto"/>
    <s v="High"/>
    <n v="9.0674376875921556"/>
    <x v="3"/>
    <s v="Email"/>
    <s v="Email"/>
    <b v="1"/>
    <s v="Yes"/>
    <s v="Reading"/>
    <x v="0"/>
    <s v="Medium"/>
    <n v="0.6"/>
    <x v="0"/>
    <x v="1"/>
  </r>
  <r>
    <s v="4691-LYZT"/>
    <x v="0"/>
    <n v="21"/>
    <x v="1"/>
    <x v="0"/>
    <n v="0"/>
    <s v="No"/>
    <n v="0"/>
    <s v="AZ"/>
    <s v="Female"/>
    <s v="Female"/>
    <x v="8"/>
    <s v="Yes"/>
    <s v="No"/>
    <x v="0"/>
    <n v="0"/>
    <x v="0"/>
    <x v="1"/>
    <s v="CREDIT CARD"/>
    <n v="13"/>
    <x v="0"/>
    <n v="13"/>
    <n v="262"/>
    <x v="0"/>
    <x v="0"/>
    <s v="2020-09-05"/>
    <d v="2020-09-05T00:00:00"/>
    <x v="1002"/>
    <s v="Bajo"/>
    <s v="Low"/>
    <n v="12.796692874650409"/>
    <x v="0"/>
    <s v="Teléfono"/>
    <s v="Phone"/>
    <b v="1"/>
    <s v="Yes"/>
    <s v="Gaming"/>
    <x v="0"/>
    <s v="Low"/>
    <n v="0"/>
    <x v="0"/>
    <x v="2"/>
  </r>
  <r>
    <s v="5684-GYOW"/>
    <x v="1"/>
    <n v="11"/>
    <x v="2"/>
    <x v="19"/>
    <n v="1"/>
    <s v="Yes"/>
    <n v="0"/>
    <s v="KY"/>
    <s v="Hombre"/>
    <s v="Male"/>
    <x v="21"/>
    <s v="No"/>
    <s v="No"/>
    <x v="0"/>
    <n v="0"/>
    <x v="0"/>
    <x v="0"/>
    <s v="direct debit"/>
    <n v="35"/>
    <x v="1"/>
    <n v="35"/>
    <n v="381"/>
    <x v="1"/>
    <x v="8"/>
    <s v="2021/11/13"/>
    <d v="2021-11-13T00:00:00"/>
    <x v="1176"/>
    <s v="Alto"/>
    <s v="High"/>
    <n v="29.493684766111251"/>
    <x v="1"/>
    <s v="Email"/>
    <s v="Email"/>
    <b v="1"/>
    <s v="Yes"/>
    <s v="Gaming"/>
    <x v="0"/>
    <s v="High"/>
    <n v="0.90909090909090906"/>
    <x v="2"/>
    <x v="0"/>
  </r>
  <r>
    <s v="6614-NAJG"/>
    <x v="1"/>
    <n v="3"/>
    <x v="0"/>
    <x v="7"/>
    <n v="1"/>
    <s v="Yes"/>
    <n v="0"/>
    <s v="MN"/>
    <s v="Female"/>
    <s v="Female"/>
    <x v="18"/>
    <s v="No"/>
    <s v="No"/>
    <x v="1"/>
    <n v="5"/>
    <x v="0"/>
    <x v="0"/>
    <s v="CREDIT CARD"/>
    <n v="15"/>
    <x v="0"/>
    <n v="15"/>
    <n v="46"/>
    <x v="3"/>
    <x v="7"/>
    <s v="2022/02/24"/>
    <d v="2022-02-24T00:00:00"/>
    <x v="508"/>
    <s v="Bajo"/>
    <s v="Low"/>
    <n v="13.650046304624659"/>
    <x v="10"/>
    <s v="SMS"/>
    <s v="SMS"/>
    <b v="1"/>
    <s v="Yes"/>
    <s v="Running"/>
    <x v="0"/>
    <s v="Medium"/>
    <n v="2.3333333333333335"/>
    <x v="0"/>
    <x v="0"/>
  </r>
  <r>
    <s v="0445-ZMJP"/>
    <x v="0"/>
    <n v="32"/>
    <x v="1"/>
    <x v="0"/>
    <n v="0"/>
    <s v="No"/>
    <n v="0"/>
    <s v="ME"/>
    <s v="Hombre"/>
    <s v="Male"/>
    <x v="29"/>
    <s v="No"/>
    <s v="Yes"/>
    <x v="0"/>
    <n v="0"/>
    <x v="0"/>
    <x v="1"/>
    <s v="PAPER CHECK"/>
    <n v="9"/>
    <x v="3"/>
    <n v="9"/>
    <n v="298"/>
    <x v="0"/>
    <x v="0"/>
    <s v="2020-09-30"/>
    <d v="2020-09-30T00:00:00"/>
    <x v="651"/>
    <s v="Medio"/>
    <s v="Medium"/>
    <n v="8.0233401988669719"/>
    <x v="3"/>
    <s v="Email"/>
    <s v="Email"/>
    <b v="0"/>
    <s v="No"/>
    <s v="Cooking"/>
    <x v="0"/>
    <s v="Medium"/>
    <n v="0.1875"/>
    <x v="0"/>
    <x v="1"/>
  </r>
  <r>
    <s v="2789-AHLR"/>
    <x v="0"/>
    <n v="71"/>
    <x v="1"/>
    <x v="0"/>
    <n v="0"/>
    <s v="No"/>
    <n v="0"/>
    <s v="IA"/>
    <s v="Female"/>
    <s v="Female"/>
    <x v="39"/>
    <s v="No"/>
    <s v="No"/>
    <x v="1"/>
    <n v="3"/>
    <x v="0"/>
    <x v="2"/>
    <s v="direct debit"/>
    <n v="8"/>
    <x v="1"/>
    <n v="8"/>
    <n v="592"/>
    <x v="0"/>
    <x v="0"/>
    <s v="2022-06-26"/>
    <d v="2022-06-26T00:00:00"/>
    <x v="931"/>
    <s v="Medio"/>
    <s v="Medium"/>
    <n v="8.4611523082184164"/>
    <x v="8"/>
    <s v="Email"/>
    <s v="Email"/>
    <b v="1"/>
    <s v="Yes"/>
    <s v="Reading"/>
    <x v="0"/>
    <s v="High"/>
    <n v="0.12676056338028169"/>
    <x v="0"/>
    <x v="0"/>
  </r>
  <r>
    <s v="3885-XBRQ"/>
    <x v="1"/>
    <n v="9"/>
    <x v="0"/>
    <x v="7"/>
    <n v="0"/>
    <s v="No"/>
    <n v="7"/>
    <s v="UT"/>
    <s v="Female"/>
    <s v="Female"/>
    <x v="46"/>
    <s v="No"/>
    <s v="No"/>
    <x v="0"/>
    <n v="0"/>
    <x v="1"/>
    <x v="0"/>
    <s v="direct debit"/>
    <n v="31"/>
    <x v="1"/>
    <n v="31"/>
    <n v="283"/>
    <x v="4"/>
    <x v="9"/>
    <s v="2020-01-03"/>
    <d v="2020-01-03T00:00:00"/>
    <x v="850"/>
    <s v="Alto"/>
    <s v="High"/>
    <n v="25.497692841539831"/>
    <x v="3"/>
    <s v="Email"/>
    <s v="Email"/>
    <b v="1"/>
    <s v="Yes"/>
    <s v="Reading"/>
    <x v="0"/>
    <s v="Medium"/>
    <n v="0.66666666666666663"/>
    <x v="0"/>
    <x v="0"/>
  </r>
  <r>
    <s v="5569-ETPJ"/>
    <x v="1"/>
    <n v="1"/>
    <x v="4"/>
    <x v="5"/>
    <n v="1"/>
    <s v="Yes"/>
    <n v="0"/>
    <s v="NY"/>
    <s v="Female"/>
    <s v="Female"/>
    <x v="39"/>
    <s v="No"/>
    <s v="No"/>
    <x v="0"/>
    <n v="0"/>
    <x v="0"/>
    <x v="0"/>
    <s v="direct debit"/>
    <n v="50"/>
    <x v="1"/>
    <n v="50"/>
    <n v="50"/>
    <x v="2"/>
    <x v="5"/>
    <s v="2020/04/09"/>
    <d v="2020-04-09T00:00:00"/>
    <x v="303"/>
    <s v="Medio"/>
    <s v="Medium"/>
    <n v="57.055182272755758"/>
    <x v="0"/>
    <s v="SMS"/>
    <s v="SMS"/>
    <b v="0"/>
    <s v="No"/>
    <s v="Gaming"/>
    <x v="1"/>
    <s v="Low"/>
    <n v="0"/>
    <x v="0"/>
    <x v="0"/>
  </r>
  <r>
    <s v="5500-YGFU"/>
    <x v="0"/>
    <n v="11"/>
    <x v="1"/>
    <x v="0"/>
    <n v="0"/>
    <s v="No"/>
    <n v="0"/>
    <s v="PA"/>
    <s v="Hombre"/>
    <s v="Male"/>
    <x v="7"/>
    <s v="No"/>
    <s v="No"/>
    <x v="0"/>
    <n v="0"/>
    <x v="0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Gaming"/>
    <x v="0"/>
    <s v="High"/>
    <n v="0.90909090909090906"/>
    <x v="0"/>
    <x v="0"/>
  </r>
  <r>
    <s v="6579-DQJK"/>
    <x v="0"/>
    <n v="33"/>
    <x v="1"/>
    <x v="9"/>
    <n v="0"/>
    <s v="No"/>
    <n v="12"/>
    <s v="NE"/>
    <s v="Hombre"/>
    <s v="Male"/>
    <x v="63"/>
    <s v="No"/>
    <s v="Yes"/>
    <x v="1"/>
    <n v="2"/>
    <x v="1"/>
    <x v="0"/>
    <s v="direct debit"/>
    <n v="57"/>
    <x v="1"/>
    <n v="57"/>
    <n v="1887"/>
    <x v="0"/>
    <x v="0"/>
    <s v="2022-09-07"/>
    <d v="2022-09-07T00:00:00"/>
    <x v="755"/>
    <s v="Bajo"/>
    <s v="Low"/>
    <n v="51.576983431509539"/>
    <x v="0"/>
    <s v="Email"/>
    <s v="Email"/>
    <b v="0"/>
    <s v="No"/>
    <s v="Reading"/>
    <x v="1"/>
    <s v="Low"/>
    <n v="0"/>
    <x v="0"/>
    <x v="1"/>
  </r>
  <r>
    <s v="1806-AFHQ"/>
    <x v="0"/>
    <n v="13"/>
    <x v="1"/>
    <x v="23"/>
    <n v="1"/>
    <s v="Yes"/>
    <n v="0"/>
    <s v="NY"/>
    <s v="Female"/>
    <s v="Female"/>
    <x v="0"/>
    <s v="No"/>
    <s v="No"/>
    <x v="1"/>
    <n v="2"/>
    <x v="0"/>
    <x v="0"/>
    <s v="direct debit"/>
    <n v="30"/>
    <x v="1"/>
    <n v="30"/>
    <n v="396"/>
    <x v="0"/>
    <x v="0"/>
    <s v="2022/06/07"/>
    <d v="2022-06-07T00:00:00"/>
    <x v="58"/>
    <s v="Alto"/>
    <s v="High"/>
    <n v="32.323866103082317"/>
    <x v="1"/>
    <s v="Email"/>
    <s v="Email"/>
    <b v="0"/>
    <s v="No"/>
    <s v="Running"/>
    <x v="1"/>
    <s v="High"/>
    <n v="0.76923076923076927"/>
    <x v="0"/>
    <x v="0"/>
  </r>
  <r>
    <s v="9228-ELZU"/>
    <x v="1"/>
    <n v="7"/>
    <x v="4"/>
    <x v="5"/>
    <n v="0"/>
    <s v="No"/>
    <n v="29"/>
    <s v="ME"/>
    <s v="Hombre"/>
    <s v="Male"/>
    <x v="21"/>
    <s v="No"/>
    <s v="No"/>
    <x v="0"/>
    <n v="0"/>
    <x v="1"/>
    <x v="0"/>
    <s v="CREDIT CARD"/>
    <n v="53"/>
    <x v="0"/>
    <n v="53"/>
    <n v="377"/>
    <x v="4"/>
    <x v="3"/>
    <s v="2020/11/19"/>
    <d v="2020-11-19T00:00:00"/>
    <x v="1188"/>
    <s v="Alto"/>
    <s v="High"/>
    <n v="42.698505162004317"/>
    <x v="2"/>
    <s v="SMS"/>
    <s v="SMS"/>
    <b v="1"/>
    <s v="Yes"/>
    <s v="Reading"/>
    <x v="1"/>
    <s v="Medium"/>
    <n v="0.5714285714285714"/>
    <x v="0"/>
    <x v="0"/>
  </r>
  <r>
    <s v="6230-OMKZ"/>
    <x v="1"/>
    <n v="1"/>
    <x v="2"/>
    <x v="4"/>
    <n v="1"/>
    <s v="Yes"/>
    <n v="0"/>
    <s v="TX"/>
    <s v="Female"/>
    <s v="Female"/>
    <x v="49"/>
    <s v="No"/>
    <s v="No"/>
    <x v="0"/>
    <n v="0"/>
    <x v="0"/>
    <x v="0"/>
    <s v="direct debit"/>
    <n v="19"/>
    <x v="1"/>
    <n v="19"/>
    <n v="19"/>
    <x v="2"/>
    <x v="5"/>
    <s v="2021-07-22"/>
    <d v="2021-07-22T00:00:00"/>
    <x v="967"/>
    <s v="Medio"/>
    <s v="Medium"/>
    <n v="16.48078372717389"/>
    <x v="5"/>
    <s v="Teléfono"/>
    <s v="Phone"/>
    <b v="1"/>
    <s v="Yes"/>
    <s v="Reading"/>
    <x v="0"/>
    <s v="Medium"/>
    <n v="3"/>
    <x v="0"/>
    <x v="0"/>
  </r>
  <r>
    <s v="4744-IIWQ"/>
    <x v="1"/>
    <n v="4"/>
    <x v="0"/>
    <x v="4"/>
    <n v="1"/>
    <s v="Yes"/>
    <n v="0"/>
    <s v="KS"/>
    <s v="Hombre"/>
    <s v="Male"/>
    <x v="15"/>
    <s v="No"/>
    <s v="No"/>
    <x v="0"/>
    <n v="0"/>
    <x v="0"/>
    <x v="0"/>
    <s v="direct debit"/>
    <n v="14"/>
    <x v="1"/>
    <n v="14"/>
    <n v="57"/>
    <x v="1"/>
    <x v="6"/>
    <s v="2020-02-28"/>
    <d v="2020-02-28T00:00:00"/>
    <x v="90"/>
    <s v="Alto"/>
    <s v="High"/>
    <n v="14.800212545553901"/>
    <x v="7"/>
    <s v="SMS"/>
    <s v="SMS"/>
    <b v="1"/>
    <s v="Yes"/>
    <s v="Cooking"/>
    <x v="0"/>
    <s v="Low"/>
    <n v="0.5"/>
    <x v="0"/>
    <x v="0"/>
  </r>
  <r>
    <s v="6605-SXZC"/>
    <x v="1"/>
    <n v="1"/>
    <x v="3"/>
    <x v="18"/>
    <n v="1"/>
    <s v="Yes"/>
    <n v="0"/>
    <s v="NY"/>
    <s v="Female"/>
    <s v="Female"/>
    <x v="46"/>
    <s v="No"/>
    <s v="No"/>
    <x v="0"/>
    <n v="0"/>
    <x v="0"/>
    <x v="0"/>
    <s v="direct debit"/>
    <n v="30"/>
    <x v="1"/>
    <n v="30"/>
    <n v="30"/>
    <x v="2"/>
    <x v="15"/>
    <s v="2020/10/25"/>
    <d v="2020-10-25T00:00:00"/>
    <x v="729"/>
    <s v="Medio"/>
    <s v="Medium"/>
    <n v="29.244129727944451"/>
    <x v="6"/>
    <s v="Teléfono"/>
    <s v="Phone"/>
    <b v="0"/>
    <s v="No"/>
    <s v="Cooking"/>
    <x v="0"/>
    <s v="High"/>
    <n v="8"/>
    <x v="0"/>
    <x v="0"/>
  </r>
  <r>
    <s v="2184-QPSK"/>
    <x v="1"/>
    <n v="60"/>
    <x v="5"/>
    <x v="7"/>
    <n v="1"/>
    <s v="Yes"/>
    <n v="0"/>
    <s v="KY"/>
    <s v="Hombre"/>
    <s v="Male"/>
    <x v="3"/>
    <s v="No"/>
    <s v="No"/>
    <x v="0"/>
    <n v="0"/>
    <x v="1"/>
    <x v="0"/>
    <s v="direct debit"/>
    <n v="63"/>
    <x v="1"/>
    <n v="63"/>
    <n v="3785"/>
    <x v="2"/>
    <x v="2"/>
    <s v="2020-12-30"/>
    <d v="2020-12-30T00:00:00"/>
    <x v="1425"/>
    <s v="Medio"/>
    <s v="Medium"/>
    <n v="56.402882060468201"/>
    <x v="8"/>
    <s v="Teléfono"/>
    <s v="Phone"/>
    <b v="1"/>
    <s v="Yes"/>
    <s v="Gaming"/>
    <x v="1"/>
    <s v="High"/>
    <n v="0.15"/>
    <x v="0"/>
    <x v="0"/>
  </r>
  <r>
    <s v="7983-XVUQ"/>
    <x v="1"/>
    <n v="23"/>
    <x v="1"/>
    <x v="5"/>
    <n v="1"/>
    <s v="Yes"/>
    <n v="0"/>
    <s v="CA"/>
    <s v="Hombre"/>
    <s v="Male"/>
    <x v="45"/>
    <s v="No"/>
    <s v="No"/>
    <x v="0"/>
    <n v="0"/>
    <x v="0"/>
    <x v="0"/>
    <s v="direct debit"/>
    <n v="37"/>
    <x v="1"/>
    <n v="37"/>
    <n v="846"/>
    <x v="0"/>
    <x v="0"/>
    <s v="2022/07/06"/>
    <d v="2022-07-06T00:00:00"/>
    <x v="574"/>
    <s v="Bajo"/>
    <s v="Low"/>
    <n v="30.053576738287301"/>
    <x v="8"/>
    <s v="Email"/>
    <s v="Email"/>
    <b v="1"/>
    <s v="Yes"/>
    <s v="Reading"/>
    <x v="1"/>
    <s v="High"/>
    <n v="0.39130434782608697"/>
    <x v="0"/>
    <x v="0"/>
  </r>
  <r>
    <s v="2482-ZGQN"/>
    <x v="0"/>
    <n v="7"/>
    <x v="1"/>
    <x v="0"/>
    <n v="0"/>
    <s v="No"/>
    <n v="0"/>
    <s v="TX"/>
    <s v="Female"/>
    <s v="Female"/>
    <x v="10"/>
    <s v="No"/>
    <s v="No"/>
    <x v="1"/>
    <n v="2"/>
    <x v="0"/>
    <x v="0"/>
    <s v="CREDIT CARD"/>
    <n v="7"/>
    <x v="0"/>
    <n v="7"/>
    <n v="55"/>
    <x v="0"/>
    <x v="0"/>
    <s v="2022-01-02"/>
    <d v="2022-01-02T00:00:00"/>
    <x v="330"/>
    <s v="Bajo"/>
    <s v="Low"/>
    <n v="5.846110429646874"/>
    <x v="3"/>
    <s v="Teléfono"/>
    <s v="Phone"/>
    <b v="1"/>
    <s v="Yes"/>
    <s v="Cooking"/>
    <x v="0"/>
    <s v="Medium"/>
    <n v="0.8571428571428571"/>
    <x v="0"/>
    <x v="0"/>
  </r>
  <r>
    <s v="7977-KQLY"/>
    <x v="1"/>
    <n v="22"/>
    <x v="2"/>
    <x v="9"/>
    <n v="1"/>
    <s v="Yes"/>
    <n v="0"/>
    <s v="TN"/>
    <s v="Hombre"/>
    <s v="Male"/>
    <x v="0"/>
    <s v="No"/>
    <s v="No"/>
    <x v="0"/>
    <n v="0"/>
    <x v="1"/>
    <x v="0"/>
    <s v="direct debit"/>
    <n v="64"/>
    <x v="1"/>
    <n v="64"/>
    <n v="1413"/>
    <x v="2"/>
    <x v="2"/>
    <s v="2023/09/09"/>
    <d v="2023-09-09T00:00:00"/>
    <x v="1081"/>
    <s v="Bajo"/>
    <s v="Low"/>
    <n v="75.004764572488654"/>
    <x v="5"/>
    <s v="Email"/>
    <s v="Email"/>
    <b v="0"/>
    <s v="No"/>
    <s v="Cooking"/>
    <x v="2"/>
    <s v="Medium"/>
    <n v="0.13636363636363635"/>
    <x v="0"/>
    <x v="0"/>
  </r>
  <r>
    <s v="4779-SFPP"/>
    <x v="0"/>
    <n v="12"/>
    <x v="1"/>
    <x v="12"/>
    <n v="1"/>
    <s v="Yes"/>
    <n v="0"/>
    <s v="RI"/>
    <s v="Female"/>
    <s v="Female"/>
    <x v="0"/>
    <s v="No"/>
    <s v="No"/>
    <x v="0"/>
    <n v="0"/>
    <x v="0"/>
    <x v="0"/>
    <s v="direct debit"/>
    <n v="13"/>
    <x v="1"/>
    <n v="13"/>
    <n v="161"/>
    <x v="0"/>
    <x v="0"/>
    <s v="2021/09/22"/>
    <d v="2021-09-22T00:00:00"/>
    <x v="1178"/>
    <s v="Medio"/>
    <s v="Medium"/>
    <n v="14.60175839441764"/>
    <x v="5"/>
    <s v="Email"/>
    <s v="Email"/>
    <b v="1"/>
    <s v="Yes"/>
    <s v="Reading"/>
    <x v="0"/>
    <s v="Medium"/>
    <n v="0.25"/>
    <x v="0"/>
    <x v="0"/>
  </r>
  <r>
    <s v="1799-PHFR"/>
    <x v="1"/>
    <n v="42"/>
    <x v="3"/>
    <x v="1"/>
    <n v="0"/>
    <s v="No"/>
    <n v="81"/>
    <s v="OH"/>
    <s v="Female"/>
    <s v="Female"/>
    <x v="59"/>
    <s v="No"/>
    <s v="No"/>
    <x v="0"/>
    <n v="0"/>
    <x v="1"/>
    <x v="0"/>
    <s v="direct debit"/>
    <n v="64"/>
    <x v="1"/>
    <n v="64"/>
    <n v="2695"/>
    <x v="4"/>
    <x v="3"/>
    <s v="2022/06/30"/>
    <d v="2022-06-30T00:00:00"/>
    <x v="696"/>
    <s v="Alto"/>
    <s v="High"/>
    <n v="67.234200483747159"/>
    <x v="5"/>
    <s v="Email"/>
    <s v="Email"/>
    <b v="0"/>
    <s v="No"/>
    <s v="Cooking"/>
    <x v="2"/>
    <s v="Medium"/>
    <n v="7.1428571428571425E-2"/>
    <x v="0"/>
    <x v="0"/>
  </r>
  <r>
    <s v="1606-RDWM"/>
    <x v="0"/>
    <n v="17"/>
    <x v="1"/>
    <x v="1"/>
    <n v="1"/>
    <s v="Yes"/>
    <n v="0"/>
    <s v="NC"/>
    <s v="Hombre"/>
    <s v="Male"/>
    <x v="1"/>
    <s v="No"/>
    <s v="Yes"/>
    <x v="0"/>
    <n v="0"/>
    <x v="0"/>
    <x v="2"/>
    <s v="CREDIT CARD"/>
    <n v="36"/>
    <x v="0"/>
    <n v="36"/>
    <n v="588"/>
    <x v="0"/>
    <x v="0"/>
    <s v="2023/03/04"/>
    <d v="2023-03-04T00:00:00"/>
    <x v="251"/>
    <s v="Bajo"/>
    <s v="Low"/>
    <n v="39.654291783354218"/>
    <x v="0"/>
    <s v="Email"/>
    <s v="Email"/>
    <b v="0"/>
    <s v="No"/>
    <s v="Gaming"/>
    <x v="1"/>
    <s v="Low"/>
    <n v="0"/>
    <x v="0"/>
    <x v="1"/>
  </r>
  <r>
    <s v="6305-RVMY"/>
    <x v="0"/>
    <n v="65"/>
    <x v="1"/>
    <x v="0"/>
    <n v="0"/>
    <s v="No"/>
    <n v="0"/>
    <s v="UT"/>
    <s v="Hombre"/>
    <s v="Male"/>
    <x v="43"/>
    <s v="No"/>
    <s v="No"/>
    <x v="1"/>
    <n v="2"/>
    <x v="0"/>
    <x v="2"/>
    <s v="direct debit"/>
    <n v="10"/>
    <x v="1"/>
    <n v="10"/>
    <n v="630"/>
    <x v="0"/>
    <x v="0"/>
    <s v="2020-04-20"/>
    <d v="2020-04-20T00:00:00"/>
    <x v="1177"/>
    <s v="Bajo"/>
    <s v="Low"/>
    <n v="10.516707329293141"/>
    <x v="6"/>
    <s v="Email"/>
    <s v="Email"/>
    <b v="1"/>
    <s v="Yes"/>
    <s v="Running"/>
    <x v="0"/>
    <s v="High"/>
    <n v="0.12307692307692308"/>
    <x v="0"/>
    <x v="0"/>
  </r>
  <r>
    <s v="3409-TXEO"/>
    <x v="0"/>
    <n v="43"/>
    <x v="0"/>
    <x v="9"/>
    <n v="0"/>
    <s v="No"/>
    <n v="53"/>
    <s v="FL"/>
    <s v="Hombre"/>
    <s v="Male"/>
    <x v="12"/>
    <s v="No"/>
    <s v="No"/>
    <x v="0"/>
    <n v="0"/>
    <x v="1"/>
    <x v="2"/>
    <s v="CREDIT CARD"/>
    <n v="27"/>
    <x v="0"/>
    <n v="27"/>
    <n v="1175"/>
    <x v="0"/>
    <x v="0"/>
    <s v="2021-07-28"/>
    <d v="2021-07-28T00:00:00"/>
    <x v="684"/>
    <s v="Alto"/>
    <s v="High"/>
    <n v="22.217910489947769"/>
    <x v="8"/>
    <s v="SMS"/>
    <s v="SMS"/>
    <b v="1"/>
    <s v="Yes"/>
    <s v="Gaming"/>
    <x v="0"/>
    <s v="High"/>
    <n v="0.20930232558139536"/>
    <x v="0"/>
    <x v="0"/>
  </r>
  <r>
    <s v="0981-VUVJ"/>
    <x v="0"/>
    <n v="61"/>
    <x v="2"/>
    <x v="9"/>
    <n v="1"/>
    <s v="Yes"/>
    <n v="0"/>
    <s v="TN"/>
    <s v="Hombre"/>
    <s v="Male"/>
    <x v="65"/>
    <s v="No"/>
    <s v="Yes"/>
    <x v="0"/>
    <n v="0"/>
    <x v="1"/>
    <x v="2"/>
    <s v="CREDIT CARD"/>
    <n v="32"/>
    <x v="0"/>
    <n v="32"/>
    <n v="1925"/>
    <x v="0"/>
    <x v="0"/>
    <s v="2021/03/08"/>
    <d v="2021-03-08T00:00:00"/>
    <x v="1334"/>
    <s v="Medio"/>
    <s v="Medium"/>
    <n v="31.127398818495561"/>
    <x v="5"/>
    <s v="Teléfono"/>
    <s v="Phone"/>
    <b v="1"/>
    <s v="Yes"/>
    <s v="Gaming"/>
    <x v="1"/>
    <s v="Medium"/>
    <n v="4.9180327868852458E-2"/>
    <x v="0"/>
    <x v="1"/>
  </r>
  <r>
    <s v="3879-YPYI"/>
    <x v="0"/>
    <n v="66"/>
    <x v="1"/>
    <x v="0"/>
    <n v="0"/>
    <s v="No"/>
    <n v="0"/>
    <s v="MO"/>
    <s v="Hombre"/>
    <s v="Male"/>
    <x v="34"/>
    <s v="No"/>
    <s v="Yes"/>
    <x v="1"/>
    <n v="5"/>
    <x v="0"/>
    <x v="2"/>
    <s v="CREDIT CARD"/>
    <n v="9"/>
    <x v="0"/>
    <n v="9"/>
    <n v="563"/>
    <x v="0"/>
    <x v="0"/>
    <s v="2022-03-28"/>
    <d v="2022-03-28T00:00:00"/>
    <x v="536"/>
    <s v="Bajo"/>
    <s v="Low"/>
    <n v="8.3829483791523156"/>
    <x v="5"/>
    <s v="Teléfono"/>
    <s v="Phone"/>
    <b v="0"/>
    <s v="No"/>
    <s v="Reading"/>
    <x v="0"/>
    <s v="Medium"/>
    <n v="4.5454545454545456E-2"/>
    <x v="0"/>
    <x v="1"/>
  </r>
  <r>
    <s v="4020-NPHO"/>
    <x v="0"/>
    <n v="22"/>
    <x v="1"/>
    <x v="24"/>
    <n v="1"/>
    <s v="Yes"/>
    <n v="0"/>
    <s v="MA"/>
    <s v="Hombre"/>
    <s v="Male"/>
    <x v="18"/>
    <s v="No"/>
    <s v="No"/>
    <x v="1"/>
    <n v="3"/>
    <x v="0"/>
    <x v="0"/>
    <s v="CREDIT CARD"/>
    <n v="28"/>
    <x v="0"/>
    <n v="28"/>
    <n v="616"/>
    <x v="0"/>
    <x v="0"/>
    <s v="2023/09/01"/>
    <d v="2023-09-01T00:00:00"/>
    <x v="403"/>
    <s v="Alto"/>
    <s v="High"/>
    <n v="28.86505786835944"/>
    <x v="8"/>
    <s v="SMS"/>
    <s v="SMS"/>
    <b v="0"/>
    <s v="No"/>
    <s v="Running"/>
    <x v="0"/>
    <s v="High"/>
    <n v="0.40909090909090912"/>
    <x v="2"/>
    <x v="0"/>
  </r>
  <r>
    <s v="5700-NGCZ"/>
    <x v="1"/>
    <n v="30"/>
    <x v="0"/>
    <x v="3"/>
    <n v="1"/>
    <s v="Yes"/>
    <n v="0"/>
    <s v="IA"/>
    <s v="Hombre"/>
    <s v="Male"/>
    <x v="12"/>
    <s v="No"/>
    <s v="No"/>
    <x v="0"/>
    <n v="0"/>
    <x v="0"/>
    <x v="0"/>
    <s v="CREDIT CARD"/>
    <n v="34"/>
    <x v="0"/>
    <n v="34"/>
    <n v="1043"/>
    <x v="3"/>
    <x v="7"/>
    <s v="2020/04/05"/>
    <d v="2020-04-05T00:00:00"/>
    <x v="627"/>
    <s v="Alto"/>
    <s v="High"/>
    <n v="36.217809821711327"/>
    <x v="9"/>
    <s v="Teléfono"/>
    <s v="Phone"/>
    <b v="0"/>
    <s v="No"/>
    <s v="Gaming"/>
    <x v="1"/>
    <s v="Medium"/>
    <n v="0.16666666666666666"/>
    <x v="0"/>
    <x v="0"/>
  </r>
  <r>
    <s v="1241-KOAE"/>
    <x v="0"/>
    <n v="11"/>
    <x v="1"/>
    <x v="0"/>
    <n v="0"/>
    <s v="No"/>
    <n v="0"/>
    <s v="WI"/>
    <s v="Female"/>
    <s v="Female"/>
    <x v="45"/>
    <s v="No"/>
    <s v="No"/>
    <x v="0"/>
    <n v="0"/>
    <x v="0"/>
    <x v="0"/>
    <s v="CREDIT CARD"/>
    <n v="10"/>
    <x v="0"/>
    <n v="10"/>
    <n v="107"/>
    <x v="0"/>
    <x v="0"/>
    <s v="2021/12/20"/>
    <d v="2021-12-20T00:00:00"/>
    <x v="1120"/>
    <s v="Medio"/>
    <s v="Medium"/>
    <n v="9.1802694116643799"/>
    <x v="3"/>
    <s v="Teléfono"/>
    <s v="Phone"/>
    <b v="0"/>
    <s v="No"/>
    <s v="Cooking"/>
    <x v="0"/>
    <s v="Medium"/>
    <n v="0.54545454545454541"/>
    <x v="0"/>
    <x v="0"/>
  </r>
  <r>
    <s v="0253-EAQU"/>
    <x v="1"/>
    <n v="3"/>
    <x v="2"/>
    <x v="2"/>
    <n v="1"/>
    <s v="Yes"/>
    <n v="0"/>
    <s v="NH"/>
    <s v="Female"/>
    <s v="Female"/>
    <x v="12"/>
    <s v="No"/>
    <s v="No"/>
    <x v="0"/>
    <n v="0"/>
    <x v="0"/>
    <x v="0"/>
    <s v="direct debit"/>
    <n v="50"/>
    <x v="1"/>
    <n v="50"/>
    <n v="155"/>
    <x v="1"/>
    <x v="10"/>
    <s v="2022-05-14"/>
    <d v="2022-05-14T00:00:00"/>
    <x v="1078"/>
    <s v="Alto"/>
    <s v="High"/>
    <n v="55.614052594993481"/>
    <x v="8"/>
    <s v="Teléfono"/>
    <s v="Phone"/>
    <b v="1"/>
    <s v="Yes"/>
    <s v="Cooking"/>
    <x v="1"/>
    <s v="High"/>
    <n v="3"/>
    <x v="0"/>
    <x v="0"/>
  </r>
  <r>
    <s v="8710-NJLX"/>
    <x v="0"/>
    <n v="25"/>
    <x v="1"/>
    <x v="1"/>
    <n v="1"/>
    <s v="Yes"/>
    <n v="0"/>
    <s v="ME"/>
    <s v="Female"/>
    <s v="Female"/>
    <x v="30"/>
    <s v="No"/>
    <s v="Yes"/>
    <x v="0"/>
    <n v="0"/>
    <x v="0"/>
    <x v="0"/>
    <s v="direct debit"/>
    <n v="50"/>
    <x v="1"/>
    <n v="50"/>
    <n v="1263"/>
    <x v="0"/>
    <x v="0"/>
    <s v="2023-03-06"/>
    <d v="2023-03-06T00:00:00"/>
    <x v="138"/>
    <s v="Medio"/>
    <s v="Medium"/>
    <n v="56.788291373194063"/>
    <x v="0"/>
    <s v="Email"/>
    <s v="Email"/>
    <b v="0"/>
    <s v="No"/>
    <s v="Cooking"/>
    <x v="1"/>
    <s v="Low"/>
    <n v="0"/>
    <x v="0"/>
    <x v="1"/>
  </r>
  <r>
    <s v="6015-ZYYT"/>
    <x v="1"/>
    <n v="1"/>
    <x v="2"/>
    <x v="13"/>
    <n v="1"/>
    <s v="Yes"/>
    <n v="0"/>
    <s v="KS"/>
    <s v="Female"/>
    <s v="Female"/>
    <x v="65"/>
    <s v="No"/>
    <s v="Yes"/>
    <x v="0"/>
    <n v="0"/>
    <x v="0"/>
    <x v="0"/>
    <s v="direct debit"/>
    <n v="40"/>
    <x v="1"/>
    <n v="40"/>
    <n v="40"/>
    <x v="5"/>
    <x v="4"/>
    <s v="2023-07-06"/>
    <d v="2023-07-06T00:00:00"/>
    <x v="1377"/>
    <s v="Alto"/>
    <s v="High"/>
    <n v="42.110204993814577"/>
    <x v="0"/>
    <s v="Email"/>
    <s v="Email"/>
    <b v="1"/>
    <s v="Yes"/>
    <s v="Running"/>
    <x v="1"/>
    <s v="Low"/>
    <n v="0"/>
    <x v="0"/>
    <x v="1"/>
  </r>
  <r>
    <s v="1476-HJCV"/>
    <x v="1"/>
    <n v="2"/>
    <x v="5"/>
    <x v="12"/>
    <n v="1"/>
    <s v="Yes"/>
    <n v="0"/>
    <s v="NC"/>
    <s v="Female"/>
    <s v="Female"/>
    <x v="37"/>
    <s v="Yes"/>
    <s v="No"/>
    <x v="0"/>
    <n v="0"/>
    <x v="1"/>
    <x v="0"/>
    <s v="direct debit"/>
    <n v="50"/>
    <x v="1"/>
    <n v="50"/>
    <n v="103"/>
    <x v="1"/>
    <x v="6"/>
    <s v="2022-04-29"/>
    <d v="2022-04-29T00:00:00"/>
    <x v="608"/>
    <s v="Alto"/>
    <s v="High"/>
    <n v="43.750132054800332"/>
    <x v="0"/>
    <s v="SMS"/>
    <s v="SMS"/>
    <b v="0"/>
    <s v="No"/>
    <s v="Running"/>
    <x v="1"/>
    <s v="Low"/>
    <n v="0"/>
    <x v="0"/>
    <x v="2"/>
  </r>
  <r>
    <s v="9151-WSHC"/>
    <x v="0"/>
    <n v="7"/>
    <x v="2"/>
    <x v="5"/>
    <n v="1"/>
    <s v="Yes"/>
    <n v="0"/>
    <s v="AR"/>
    <s v="Hombre"/>
    <s v="Male"/>
    <x v="27"/>
    <s v="No"/>
    <s v="Yes"/>
    <x v="0"/>
    <n v="0"/>
    <x v="0"/>
    <x v="1"/>
    <s v="direct debit"/>
    <n v="16"/>
    <x v="1"/>
    <n v="16"/>
    <n v="116"/>
    <x v="0"/>
    <x v="0"/>
    <s v="2021/07/14"/>
    <d v="2021-07-14T00:00:00"/>
    <x v="488"/>
    <s v="Bajo"/>
    <s v="Low"/>
    <n v="16.22901611304459"/>
    <x v="6"/>
    <s v="SMS"/>
    <s v="SMS"/>
    <b v="0"/>
    <s v="No"/>
    <s v="Running"/>
    <x v="0"/>
    <s v="High"/>
    <n v="1.1428571428571428"/>
    <x v="0"/>
    <x v="1"/>
  </r>
  <r>
    <s v="2997-LVEY"/>
    <x v="0"/>
    <n v="54"/>
    <x v="1"/>
    <x v="0"/>
    <n v="0"/>
    <s v="No"/>
    <n v="0"/>
    <s v="IA"/>
    <s v="Hombre"/>
    <s v="Male"/>
    <x v="36"/>
    <s v="No"/>
    <s v="No"/>
    <x v="1"/>
    <n v="2"/>
    <x v="0"/>
    <x v="2"/>
    <s v="CREDIT CARD"/>
    <n v="9"/>
    <x v="0"/>
    <n v="9"/>
    <n v="497"/>
    <x v="0"/>
    <x v="0"/>
    <s v="2022/09/15"/>
    <d v="2022-09-15T00:00:00"/>
    <x v="1111"/>
    <s v="Medio"/>
    <s v="Medium"/>
    <n v="9.2878568456500936"/>
    <x v="5"/>
    <s v="Teléfono"/>
    <s v="Phone"/>
    <b v="0"/>
    <s v="No"/>
    <s v="Reading"/>
    <x v="0"/>
    <s v="Medium"/>
    <n v="5.5555555555555552E-2"/>
    <x v="0"/>
    <x v="0"/>
  </r>
  <r>
    <s v="9449-EGMU"/>
    <x v="1"/>
    <n v="68"/>
    <x v="4"/>
    <x v="5"/>
    <n v="1"/>
    <s v="Yes"/>
    <n v="0"/>
    <s v="WI"/>
    <s v="Hombre"/>
    <s v="Male"/>
    <x v="25"/>
    <s v="No"/>
    <s v="No"/>
    <x v="0"/>
    <n v="0"/>
    <x v="1"/>
    <x v="1"/>
    <s v="CREDIT CARD"/>
    <n v="49"/>
    <x v="0"/>
    <n v="49"/>
    <n v="3310"/>
    <x v="1"/>
    <x v="8"/>
    <s v="2022/09/06"/>
    <d v="2022-09-06T00:00:00"/>
    <x v="287"/>
    <s v="Alto"/>
    <s v="High"/>
    <n v="44.663198095316091"/>
    <x v="2"/>
    <s v="SMS"/>
    <s v="SMS"/>
    <b v="1"/>
    <s v="Yes"/>
    <s v="Gaming"/>
    <x v="1"/>
    <s v="Medium"/>
    <n v="5.8823529411764705E-2"/>
    <x v="0"/>
    <x v="0"/>
  </r>
  <r>
    <s v="3399-AZDC"/>
    <x v="1"/>
    <n v="10"/>
    <x v="5"/>
    <x v="9"/>
    <n v="1"/>
    <s v="Yes"/>
    <n v="0"/>
    <s v="NC"/>
    <s v="Hombre"/>
    <s v="Male"/>
    <x v="12"/>
    <s v="No"/>
    <s v="No"/>
    <x v="0"/>
    <n v="0"/>
    <x v="0"/>
    <x v="0"/>
    <s v="direct debit"/>
    <n v="40"/>
    <x v="1"/>
    <n v="40"/>
    <n v="386"/>
    <x v="5"/>
    <x v="4"/>
    <s v="2021-05-21"/>
    <d v="2021-05-21T00:00:00"/>
    <x v="1364"/>
    <s v="Medio"/>
    <s v="Medium"/>
    <n v="32.710778672331116"/>
    <x v="6"/>
    <s v="Email"/>
    <s v="Email"/>
    <b v="0"/>
    <s v="No"/>
    <s v="Gaming"/>
    <x v="1"/>
    <s v="High"/>
    <n v="0.8"/>
    <x v="0"/>
    <x v="0"/>
  </r>
  <r>
    <s v="2942-INEK"/>
    <x v="0"/>
    <n v="60"/>
    <x v="3"/>
    <x v="5"/>
    <n v="1"/>
    <s v="Yes"/>
    <n v="0"/>
    <s v="SD"/>
    <s v="Female"/>
    <s v="Female"/>
    <x v="63"/>
    <s v="No"/>
    <s v="Yes"/>
    <x v="0"/>
    <n v="0"/>
    <x v="1"/>
    <x v="2"/>
    <s v="direct debit"/>
    <n v="60"/>
    <x v="1"/>
    <n v="60"/>
    <n v="3584"/>
    <x v="0"/>
    <x v="0"/>
    <s v="2022/03/24"/>
    <d v="2022-03-24T00:00:00"/>
    <x v="1103"/>
    <s v="Bajo"/>
    <s v="Low"/>
    <n v="71.880773026897515"/>
    <x v="0"/>
    <s v="SMS"/>
    <s v="SMS"/>
    <b v="1"/>
    <s v="Yes"/>
    <s v="Reading"/>
    <x v="2"/>
    <s v="Low"/>
    <n v="0"/>
    <x v="0"/>
    <x v="1"/>
  </r>
  <r>
    <s v="5415-USBU"/>
    <x v="0"/>
    <n v="31"/>
    <x v="1"/>
    <x v="11"/>
    <n v="1"/>
    <s v="Yes"/>
    <n v="0"/>
    <s v="ID"/>
    <s v="Female"/>
    <s v="Female"/>
    <x v="48"/>
    <s v="No"/>
    <s v="Yes"/>
    <x v="0"/>
    <n v="0"/>
    <x v="1"/>
    <x v="1"/>
    <s v="CREDIT CARD"/>
    <n v="26"/>
    <x v="0"/>
    <n v="26"/>
    <n v="824"/>
    <x v="0"/>
    <x v="0"/>
    <s v="2023-12-18"/>
    <d v="2023-12-18T00:00:00"/>
    <x v="233"/>
    <s v="Bajo"/>
    <s v="Low"/>
    <n v="27.364506865269629"/>
    <x v="7"/>
    <s v="SMS"/>
    <s v="SMS"/>
    <b v="1"/>
    <s v="Yes"/>
    <s v="Running"/>
    <x v="0"/>
    <s v="Low"/>
    <n v="6.4516129032258063E-2"/>
    <x v="0"/>
    <x v="1"/>
  </r>
  <r>
    <s v="5769-DXMH"/>
    <x v="0"/>
    <n v="54"/>
    <x v="2"/>
    <x v="0"/>
    <n v="0"/>
    <s v="No"/>
    <n v="0"/>
    <s v="MD"/>
    <s v="Hombre"/>
    <s v="Male"/>
    <x v="17"/>
    <s v="No"/>
    <s v="No"/>
    <x v="1"/>
    <n v="6"/>
    <x v="0"/>
    <x v="2"/>
    <s v="CREDIT CARD"/>
    <n v="7"/>
    <x v="0"/>
    <n v="7"/>
    <n v="384"/>
    <x v="0"/>
    <x v="0"/>
    <s v="2021-08-24"/>
    <d v="2021-08-24T00:00:00"/>
    <x v="941"/>
    <s v="Alto"/>
    <s v="High"/>
    <n v="8.0668865195330746"/>
    <x v="9"/>
    <s v="Email"/>
    <s v="Email"/>
    <b v="0"/>
    <s v="No"/>
    <s v="Reading"/>
    <x v="0"/>
    <s v="Medium"/>
    <n v="9.2592592592592587E-2"/>
    <x v="0"/>
    <x v="0"/>
  </r>
  <r>
    <s v="5914-BWMP"/>
    <x v="1"/>
    <n v="16"/>
    <x v="5"/>
    <x v="19"/>
    <n v="1"/>
    <s v="Yes"/>
    <n v="0"/>
    <s v="FL"/>
    <s v="Hombre"/>
    <s v="Male"/>
    <x v="22"/>
    <s v="Yes"/>
    <s v="No"/>
    <x v="0"/>
    <n v="0"/>
    <x v="0"/>
    <x v="0"/>
    <s v="CREDIT CARD"/>
    <n v="23"/>
    <x v="0"/>
    <n v="23"/>
    <n v="368"/>
    <x v="2"/>
    <x v="2"/>
    <s v="2022-03-13"/>
    <d v="2022-03-13T00:00:00"/>
    <x v="708"/>
    <s v="Medio"/>
    <s v="Medium"/>
    <n v="27.021379116618402"/>
    <x v="6"/>
    <s v="SMS"/>
    <s v="SMS"/>
    <b v="1"/>
    <s v="Yes"/>
    <s v="Cooking"/>
    <x v="0"/>
    <s v="High"/>
    <n v="0.5"/>
    <x v="2"/>
    <x v="2"/>
  </r>
  <r>
    <s v="5105-HHJZ"/>
    <x v="0"/>
    <n v="67"/>
    <x v="1"/>
    <x v="9"/>
    <n v="0"/>
    <s v="No"/>
    <n v="26"/>
    <s v="CT"/>
    <s v="Hombre"/>
    <s v="Male"/>
    <x v="7"/>
    <s v="No"/>
    <s v="No"/>
    <x v="0"/>
    <n v="0"/>
    <x v="0"/>
    <x v="0"/>
    <s v="CREDIT CARD"/>
    <n v="48"/>
    <x v="0"/>
    <n v="48"/>
    <n v="3239"/>
    <x v="0"/>
    <x v="0"/>
    <s v="2023-04-03"/>
    <d v="2023-04-03T00:00:00"/>
    <x v="556"/>
    <s v="Alto"/>
    <s v="High"/>
    <n v="54.490184804288383"/>
    <x v="1"/>
    <s v="SMS"/>
    <s v="SMS"/>
    <b v="0"/>
    <s v="No"/>
    <s v="Running"/>
    <x v="1"/>
    <s v="High"/>
    <n v="0.14925373134328357"/>
    <x v="0"/>
    <x v="0"/>
  </r>
  <r>
    <s v="4705-CTMQ"/>
    <x v="0"/>
    <n v="1"/>
    <x v="1"/>
    <x v="16"/>
    <n v="1"/>
    <s v="Yes"/>
    <n v="0"/>
    <s v="CT"/>
    <s v="Female"/>
    <s v="Female"/>
    <x v="62"/>
    <s v="Yes"/>
    <s v="No"/>
    <x v="0"/>
    <n v="0"/>
    <x v="0"/>
    <x v="0"/>
    <s v="CREDIT CARD"/>
    <n v="26"/>
    <x v="0"/>
    <n v="26"/>
    <n v="26"/>
    <x v="0"/>
    <x v="0"/>
    <s v="2022-04-25"/>
    <d v="2022-04-25T00:00:00"/>
    <x v="546"/>
    <s v="Medio"/>
    <s v="Medium"/>
    <n v="27.796511095350802"/>
    <x v="4"/>
    <s v="Email"/>
    <s v="Email"/>
    <b v="0"/>
    <s v="No"/>
    <s v="Running"/>
    <x v="0"/>
    <s v="Low"/>
    <n v="1"/>
    <x v="0"/>
    <x v="2"/>
  </r>
  <r>
    <s v="4120-LSAS"/>
    <x v="1"/>
    <n v="1"/>
    <x v="1"/>
    <x v="7"/>
    <n v="0"/>
    <s v="No"/>
    <n v="9"/>
    <s v="NV"/>
    <s v="Female"/>
    <s v="Female"/>
    <x v="60"/>
    <s v="No"/>
    <s v="Yes"/>
    <x v="0"/>
    <n v="0"/>
    <x v="0"/>
    <x v="0"/>
    <s v="PAPER CHECK"/>
    <n v="10"/>
    <x v="3"/>
    <n v="10"/>
    <n v="10"/>
    <x v="1"/>
    <x v="6"/>
    <s v="2020/11/03"/>
    <d v="2020-11-03T00:00:00"/>
    <x v="238"/>
    <s v="Alto"/>
    <s v="High"/>
    <n v="8.4094073318035463"/>
    <x v="3"/>
    <s v="SMS"/>
    <s v="SMS"/>
    <b v="1"/>
    <s v="Yes"/>
    <s v="Cooking"/>
    <x v="0"/>
    <s v="Medium"/>
    <n v="6"/>
    <x v="0"/>
    <x v="1"/>
  </r>
  <r>
    <s v="9630-SPHV"/>
    <x v="0"/>
    <n v="12"/>
    <x v="0"/>
    <x v="7"/>
    <n v="0"/>
    <s v="No"/>
    <n v="80"/>
    <s v="MO"/>
    <s v="Female"/>
    <s v="Female"/>
    <x v="39"/>
    <s v="No"/>
    <s v="No"/>
    <x v="0"/>
    <n v="0"/>
    <x v="0"/>
    <x v="0"/>
    <s v="direct debit"/>
    <n v="27"/>
    <x v="1"/>
    <n v="27"/>
    <n v="329"/>
    <x v="0"/>
    <x v="0"/>
    <s v="2022-03-27"/>
    <d v="2022-03-27T00:00:00"/>
    <x v="431"/>
    <s v="Bajo"/>
    <s v="Low"/>
    <n v="27.02261119899757"/>
    <x v="10"/>
    <s v="Teléfono"/>
    <s v="Phone"/>
    <b v="1"/>
    <s v="Yes"/>
    <s v="Reading"/>
    <x v="0"/>
    <s v="Medium"/>
    <n v="0.58333333333333337"/>
    <x v="0"/>
    <x v="0"/>
  </r>
  <r>
    <s v="0155-SVGB"/>
    <x v="0"/>
    <n v="10"/>
    <x v="1"/>
    <x v="4"/>
    <n v="1"/>
    <s v="Yes"/>
    <n v="0"/>
    <s v="NE"/>
    <s v="Female"/>
    <s v="Female"/>
    <x v="4"/>
    <s v="No"/>
    <s v="No"/>
    <x v="0"/>
    <n v="0"/>
    <x v="1"/>
    <x v="2"/>
    <s v="PAPER CHECK"/>
    <n v="38"/>
    <x v="3"/>
    <n v="38"/>
    <n v="384"/>
    <x v="0"/>
    <x v="0"/>
    <s v="2022-04-14"/>
    <d v="2022-04-14T00:00:00"/>
    <x v="527"/>
    <s v="Medio"/>
    <s v="Medium"/>
    <n v="37.068431757547629"/>
    <x v="8"/>
    <s v="Email"/>
    <s v="Email"/>
    <b v="0"/>
    <s v="No"/>
    <s v="Cooking"/>
    <x v="1"/>
    <s v="High"/>
    <n v="0.9"/>
    <x v="0"/>
    <x v="0"/>
  </r>
  <r>
    <s v="6110-AHBV"/>
    <x v="1"/>
    <n v="1"/>
    <x v="0"/>
    <x v="0"/>
    <n v="0"/>
    <s v="No"/>
    <n v="0"/>
    <s v="UT"/>
    <s v="Female"/>
    <s v="Female"/>
    <x v="36"/>
    <s v="No"/>
    <s v="No"/>
    <x v="1"/>
    <n v="2"/>
    <x v="0"/>
    <x v="0"/>
    <s v="PAPER CHECK"/>
    <n v="10"/>
    <x v="3"/>
    <n v="10"/>
    <n v="10"/>
    <x v="1"/>
    <x v="8"/>
    <s v="2020/05/21"/>
    <d v="2020-05-21T00:00:00"/>
    <x v="974"/>
    <s v="Bajo"/>
    <s v="Low"/>
    <n v="11.740260994078289"/>
    <x v="3"/>
    <s v="SMS"/>
    <s v="SMS"/>
    <b v="0"/>
    <s v="No"/>
    <s v="Running"/>
    <x v="0"/>
    <s v="Medium"/>
    <n v="6"/>
    <x v="0"/>
    <x v="0"/>
  </r>
  <r>
    <s v="2706-XWVZ"/>
    <x v="1"/>
    <n v="8"/>
    <x v="4"/>
    <x v="5"/>
    <n v="0"/>
    <s v="No"/>
    <n v="30"/>
    <s v="WV"/>
    <s v="Hombre"/>
    <s v="Male"/>
    <x v="14"/>
    <s v="No"/>
    <s v="No"/>
    <x v="0"/>
    <n v="0"/>
    <x v="1"/>
    <x v="0"/>
    <s v="direct debit"/>
    <n v="39"/>
    <x v="1"/>
    <n v="39"/>
    <n v="308"/>
    <x v="1"/>
    <x v="12"/>
    <s v="2023/04/11"/>
    <d v="2023-04-11T00:00:00"/>
    <x v="400"/>
    <s v="Alto"/>
    <s v="High"/>
    <n v="40.470627917620583"/>
    <x v="3"/>
    <s v="Email"/>
    <s v="Email"/>
    <b v="1"/>
    <s v="Yes"/>
    <s v="Gaming"/>
    <x v="1"/>
    <s v="Medium"/>
    <n v="0.75"/>
    <x v="0"/>
    <x v="0"/>
  </r>
  <r>
    <s v="5276-OHQK"/>
    <x v="1"/>
    <n v="13"/>
    <x v="1"/>
    <x v="9"/>
    <n v="1"/>
    <s v="Yes"/>
    <n v="0"/>
    <s v="NV"/>
    <s v="Female"/>
    <s v="Female"/>
    <x v="18"/>
    <s v="No"/>
    <s v="No"/>
    <x v="0"/>
    <n v="0"/>
    <x v="1"/>
    <x v="0"/>
    <s v="direct debit"/>
    <n v="17"/>
    <x v="1"/>
    <n v="17"/>
    <n v="216"/>
    <x v="3"/>
    <x v="7"/>
    <s v="2022-08-09"/>
    <d v="2022-08-09T00:00:00"/>
    <x v="534"/>
    <s v="Medio"/>
    <s v="Medium"/>
    <n v="15.788251524319991"/>
    <x v="8"/>
    <s v="Teléfono"/>
    <s v="Phone"/>
    <b v="1"/>
    <s v="Yes"/>
    <s v="Cooking"/>
    <x v="0"/>
    <s v="High"/>
    <n v="0.69230769230769229"/>
    <x v="0"/>
    <x v="0"/>
  </r>
  <r>
    <s v="3243-RJCF"/>
    <x v="1"/>
    <n v="31"/>
    <x v="3"/>
    <x v="3"/>
    <n v="1"/>
    <s v="Yes"/>
    <n v="0"/>
    <s v="MN"/>
    <s v="Hombre"/>
    <s v="Male"/>
    <x v="30"/>
    <s v="No"/>
    <s v="Yes"/>
    <x v="0"/>
    <n v="0"/>
    <x v="0"/>
    <x v="0"/>
    <s v="direct debit"/>
    <n v="30"/>
    <x v="1"/>
    <n v="30"/>
    <n v="926"/>
    <x v="3"/>
    <x v="7"/>
    <s v="2022/08/15"/>
    <d v="2022-08-15T00:00:00"/>
    <x v="421"/>
    <s v="Alto"/>
    <s v="High"/>
    <n v="34.519013041084598"/>
    <x v="1"/>
    <s v="SMS"/>
    <s v="SMS"/>
    <b v="0"/>
    <s v="No"/>
    <s v="Reading"/>
    <x v="1"/>
    <s v="High"/>
    <n v="0.32258064516129031"/>
    <x v="0"/>
    <x v="1"/>
  </r>
  <r>
    <s v="4136-QNAW"/>
    <x v="1"/>
    <n v="5"/>
    <x v="1"/>
    <x v="1"/>
    <n v="0"/>
    <s v="No"/>
    <n v="3"/>
    <s v="LA"/>
    <s v="Female"/>
    <s v="Female"/>
    <x v="10"/>
    <s v="No"/>
    <s v="No"/>
    <x v="0"/>
    <n v="0"/>
    <x v="0"/>
    <x v="0"/>
    <s v="CREDIT CARD"/>
    <n v="35"/>
    <x v="0"/>
    <n v="35"/>
    <n v="169"/>
    <x v="1"/>
    <x v="10"/>
    <s v="2022/12/12"/>
    <d v="2022-12-12T00:00:00"/>
    <x v="91"/>
    <s v="Medio"/>
    <s v="Medium"/>
    <n v="30.248766389667271"/>
    <x v="9"/>
    <s v="Email"/>
    <s v="Email"/>
    <b v="1"/>
    <s v="Yes"/>
    <s v="Gaming"/>
    <x v="1"/>
    <s v="Medium"/>
    <n v="1"/>
    <x v="0"/>
    <x v="0"/>
  </r>
  <r>
    <s v="3877-IZTZ"/>
    <x v="0"/>
    <n v="75"/>
    <x v="1"/>
    <x v="18"/>
    <n v="1"/>
    <s v="Yes"/>
    <n v="0"/>
    <s v="IN"/>
    <s v="Hombre"/>
    <s v="Male"/>
    <x v="10"/>
    <s v="No"/>
    <s v="No"/>
    <x v="0"/>
    <n v="0"/>
    <x v="1"/>
    <x v="2"/>
    <s v="CREDIT CARD"/>
    <n v="29"/>
    <x v="0"/>
    <n v="29"/>
    <n v="2183"/>
    <x v="0"/>
    <x v="0"/>
    <s v="2020-12-21"/>
    <d v="2020-12-21T00:00:00"/>
    <x v="132"/>
    <s v="Alto"/>
    <s v="High"/>
    <n v="32.476892234988227"/>
    <x v="7"/>
    <s v="Teléfono"/>
    <s v="Phone"/>
    <b v="0"/>
    <s v="No"/>
    <s v="Reading"/>
    <x v="1"/>
    <s v="Low"/>
    <n v="2.6666666666666668E-2"/>
    <x v="0"/>
    <x v="0"/>
  </r>
  <r>
    <s v="7010-IUAL"/>
    <x v="0"/>
    <n v="28"/>
    <x v="0"/>
    <x v="0"/>
    <n v="0"/>
    <s v="No"/>
    <n v="0"/>
    <s v="NJ"/>
    <s v="Female"/>
    <s v="Female"/>
    <x v="12"/>
    <s v="No"/>
    <s v="No"/>
    <x v="0"/>
    <n v="0"/>
    <x v="0"/>
    <x v="1"/>
    <s v="CREDIT CARD"/>
    <n v="10"/>
    <x v="0"/>
    <n v="10"/>
    <n v="290"/>
    <x v="0"/>
    <x v="0"/>
    <s v="2022/04/26"/>
    <d v="2022-04-26T00:00:00"/>
    <x v="1093"/>
    <s v="Bajo"/>
    <s v="Low"/>
    <n v="8.9922938071546419"/>
    <x v="0"/>
    <s v="SMS"/>
    <s v="SMS"/>
    <b v="1"/>
    <s v="Yes"/>
    <s v="Gaming"/>
    <x v="0"/>
    <s v="Low"/>
    <n v="0"/>
    <x v="0"/>
    <x v="0"/>
  </r>
  <r>
    <s v="1264-ZCYP"/>
    <x v="0"/>
    <n v="46"/>
    <x v="1"/>
    <x v="3"/>
    <n v="1"/>
    <s v="Yes"/>
    <n v="0"/>
    <s v="PA"/>
    <s v="Hombre"/>
    <s v="Male"/>
    <x v="36"/>
    <s v="No"/>
    <s v="No"/>
    <x v="1"/>
    <n v="2"/>
    <x v="1"/>
    <x v="0"/>
    <s v="direct debit"/>
    <n v="33"/>
    <x v="1"/>
    <n v="33"/>
    <n v="1542"/>
    <x v="0"/>
    <x v="0"/>
    <s v="2023-09-08"/>
    <d v="2023-09-08T00:00:00"/>
    <x v="718"/>
    <s v="Medio"/>
    <s v="Medium"/>
    <n v="33.004764303007192"/>
    <x v="7"/>
    <s v="Teléfono"/>
    <s v="Phone"/>
    <b v="1"/>
    <s v="Yes"/>
    <s v="Running"/>
    <x v="1"/>
    <s v="Low"/>
    <n v="4.3478260869565216E-2"/>
    <x v="0"/>
    <x v="0"/>
  </r>
  <r>
    <s v="4665-CRND"/>
    <x v="0"/>
    <n v="67"/>
    <x v="2"/>
    <x v="1"/>
    <n v="1"/>
    <s v="Yes"/>
    <n v="0"/>
    <s v="IA"/>
    <s v="Hombre"/>
    <s v="Male"/>
    <x v="63"/>
    <s v="No"/>
    <s v="Yes"/>
    <x v="1"/>
    <n v="2"/>
    <x v="1"/>
    <x v="2"/>
    <s v="direct debit"/>
    <n v="34"/>
    <x v="1"/>
    <n v="34"/>
    <n v="2300"/>
    <x v="0"/>
    <x v="0"/>
    <s v="2020/05/10"/>
    <d v="2020-05-10T00:00:00"/>
    <x v="797"/>
    <s v="Alto"/>
    <s v="High"/>
    <n v="40.10124480794159"/>
    <x v="0"/>
    <s v="Email"/>
    <s v="Email"/>
    <b v="1"/>
    <s v="Yes"/>
    <s v="Cooking"/>
    <x v="1"/>
    <s v="Low"/>
    <n v="0"/>
    <x v="0"/>
    <x v="1"/>
  </r>
  <r>
    <s v="5833-YRWQ"/>
    <x v="0"/>
    <n v="9"/>
    <x v="0"/>
    <x v="0"/>
    <n v="0"/>
    <s v="No"/>
    <n v="0"/>
    <s v="WY"/>
    <s v="Hombre"/>
    <s v="Male"/>
    <x v="32"/>
    <s v="Yes"/>
    <s v="No"/>
    <x v="1"/>
    <n v="6"/>
    <x v="0"/>
    <x v="0"/>
    <s v="direct debit"/>
    <n v="9"/>
    <x v="1"/>
    <n v="9"/>
    <n v="76"/>
    <x v="0"/>
    <x v="0"/>
    <s v="2021/12/23"/>
    <d v="2021-12-23T00:00:00"/>
    <x v="1145"/>
    <s v="Bajo"/>
    <s v="Low"/>
    <n v="9.4876962186042277"/>
    <x v="6"/>
    <s v="Email"/>
    <s v="Email"/>
    <b v="1"/>
    <s v="Yes"/>
    <s v="Reading"/>
    <x v="0"/>
    <s v="High"/>
    <n v="0.88888888888888884"/>
    <x v="0"/>
    <x v="2"/>
  </r>
  <r>
    <s v="1389-BGRB"/>
    <x v="0"/>
    <n v="59"/>
    <x v="1"/>
    <x v="3"/>
    <n v="1"/>
    <s v="Yes"/>
    <n v="0"/>
    <s v="DE"/>
    <s v="Female"/>
    <s v="Female"/>
    <x v="6"/>
    <s v="No"/>
    <s v="Yes"/>
    <x v="1"/>
    <n v="6"/>
    <x v="1"/>
    <x v="1"/>
    <s v="CREDIT CARD"/>
    <n v="36"/>
    <x v="0"/>
    <n v="36"/>
    <n v="2112"/>
    <x v="0"/>
    <x v="0"/>
    <s v="2023/07/30"/>
    <d v="2023-07-30T00:00:00"/>
    <x v="707"/>
    <s v="Medio"/>
    <s v="Medium"/>
    <n v="34.087715181559908"/>
    <x v="0"/>
    <s v="SMS"/>
    <s v="SMS"/>
    <b v="0"/>
    <s v="No"/>
    <s v="Running"/>
    <x v="1"/>
    <s v="Low"/>
    <n v="0"/>
    <x v="0"/>
    <x v="0"/>
  </r>
  <r>
    <s v="1849-FYHY"/>
    <x v="0"/>
    <n v="53"/>
    <x v="1"/>
    <x v="28"/>
    <n v="1"/>
    <s v="Yes"/>
    <n v="0"/>
    <s v="NJ"/>
    <s v="Hombre"/>
    <s v="Male"/>
    <x v="22"/>
    <s v="Yes"/>
    <s v="No"/>
    <x v="0"/>
    <n v="0"/>
    <x v="0"/>
    <x v="0"/>
    <s v="CREDIT CARD"/>
    <n v="51"/>
    <x v="0"/>
    <n v="51"/>
    <n v="2715"/>
    <x v="0"/>
    <x v="0"/>
    <s v="2020-04-23"/>
    <d v="2020-04-23T00:00:00"/>
    <x v="591"/>
    <s v="Medio"/>
    <s v="Medium"/>
    <n v="58.561675191492071"/>
    <x v="3"/>
    <s v="SMS"/>
    <s v="SMS"/>
    <b v="1"/>
    <s v="Yes"/>
    <s v="Reading"/>
    <x v="1"/>
    <s v="Medium"/>
    <n v="0.11320754716981132"/>
    <x v="1"/>
    <x v="2"/>
  </r>
  <r>
    <s v="0437-TTLF"/>
    <x v="0"/>
    <n v="5"/>
    <x v="1"/>
    <x v="0"/>
    <n v="0"/>
    <s v="No"/>
    <n v="0"/>
    <s v="DE"/>
    <s v="Hombre"/>
    <s v="Male"/>
    <x v="0"/>
    <s v="No"/>
    <s v="No"/>
    <x v="0"/>
    <n v="0"/>
    <x v="0"/>
    <x v="0"/>
    <s v="CREDIT CARD"/>
    <n v="9"/>
    <x v="0"/>
    <n v="9"/>
    <n v="47"/>
    <x v="0"/>
    <x v="0"/>
    <s v="2022/08/14"/>
    <d v="2022-08-14T00:00:00"/>
    <x v="1135"/>
    <s v="Alto"/>
    <s v="High"/>
    <n v="9.2295335008565029"/>
    <x v="6"/>
    <s v="Email"/>
    <s v="Email"/>
    <b v="0"/>
    <s v="No"/>
    <s v="Cooking"/>
    <x v="0"/>
    <s v="High"/>
    <n v="1.6"/>
    <x v="0"/>
    <x v="0"/>
  </r>
  <r>
    <s v="2205-MYBK"/>
    <x v="1"/>
    <n v="65"/>
    <x v="3"/>
    <x v="24"/>
    <n v="1"/>
    <s v="Yes"/>
    <n v="0"/>
    <s v="TX"/>
    <s v="Hombre"/>
    <s v="Male"/>
    <x v="22"/>
    <s v="Yes"/>
    <s v="No"/>
    <x v="0"/>
    <n v="0"/>
    <x v="0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Gaming"/>
    <x v="2"/>
    <s v="High"/>
    <n v="0.15384615384615385"/>
    <x v="2"/>
    <x v="2"/>
  </r>
  <r>
    <s v="0231-AWDK"/>
    <x v="0"/>
    <n v="33"/>
    <x v="0"/>
    <x v="19"/>
    <n v="1"/>
    <s v="Yes"/>
    <n v="0"/>
    <s v="TX"/>
    <s v="Female"/>
    <s v="Female"/>
    <x v="47"/>
    <s v="Yes"/>
    <s v="No"/>
    <x v="1"/>
    <n v="2"/>
    <x v="1"/>
    <x v="0"/>
    <s v="CREDIT CARD"/>
    <n v="31"/>
    <x v="0"/>
    <n v="31"/>
    <n v="995"/>
    <x v="0"/>
    <x v="0"/>
    <s v="2022-12-10"/>
    <d v="2022-12-10T00:00:00"/>
    <x v="808"/>
    <s v="Bajo"/>
    <s v="Low"/>
    <n v="28.11553173558919"/>
    <x v="6"/>
    <s v="Email"/>
    <s v="Email"/>
    <b v="0"/>
    <s v="No"/>
    <s v="Cooking"/>
    <x v="0"/>
    <s v="High"/>
    <n v="0.24242424242424243"/>
    <x v="2"/>
    <x v="2"/>
  </r>
  <r>
    <s v="8488-JTOK"/>
    <x v="0"/>
    <n v="33"/>
    <x v="1"/>
    <x v="3"/>
    <n v="1"/>
    <s v="Yes"/>
    <n v="0"/>
    <s v="GA"/>
    <s v="Female"/>
    <s v="Female"/>
    <x v="0"/>
    <s v="No"/>
    <s v="No"/>
    <x v="0"/>
    <n v="0"/>
    <x v="1"/>
    <x v="0"/>
    <s v="direct debit"/>
    <n v="65"/>
    <x v="1"/>
    <n v="65"/>
    <n v="2135"/>
    <x v="0"/>
    <x v="0"/>
    <s v="2020/09/19"/>
    <d v="2020-09-19T00:00:00"/>
    <x v="1278"/>
    <s v="Bajo"/>
    <s v="Low"/>
    <n v="65.532585486923352"/>
    <x v="8"/>
    <s v="Teléfono"/>
    <s v="Phone"/>
    <b v="0"/>
    <s v="No"/>
    <s v="Gaming"/>
    <x v="2"/>
    <s v="High"/>
    <n v="0.27272727272727271"/>
    <x v="0"/>
    <x v="0"/>
  </r>
  <r>
    <s v="3823-WDFX"/>
    <x v="0"/>
    <n v="22"/>
    <x v="2"/>
    <x v="1"/>
    <n v="0"/>
    <s v="No"/>
    <n v="18"/>
    <s v="WA"/>
    <s v="Female"/>
    <s v="Female"/>
    <x v="23"/>
    <s v="No"/>
    <s v="No"/>
    <x v="1"/>
    <n v="5"/>
    <x v="0"/>
    <x v="0"/>
    <s v="direct debit"/>
    <n v="13"/>
    <x v="1"/>
    <n v="13"/>
    <n v="277"/>
    <x v="0"/>
    <x v="0"/>
    <s v="2020/07/03"/>
    <d v="2020-07-03T00:00:00"/>
    <x v="121"/>
    <s v="Alto"/>
    <s v="High"/>
    <n v="12.81561871895345"/>
    <x v="7"/>
    <s v="Teléfono"/>
    <s v="Phone"/>
    <b v="0"/>
    <s v="No"/>
    <s v="Running"/>
    <x v="0"/>
    <s v="Low"/>
    <n v="9.0909090909090912E-2"/>
    <x v="0"/>
    <x v="0"/>
  </r>
  <r>
    <s v="9846-NNFC"/>
    <x v="0"/>
    <n v="63"/>
    <x v="1"/>
    <x v="9"/>
    <n v="0"/>
    <s v="No"/>
    <n v="92"/>
    <s v="NE"/>
    <s v="Female"/>
    <s v="Female"/>
    <x v="41"/>
    <s v="No"/>
    <s v="Yes"/>
    <x v="1"/>
    <n v="2"/>
    <x v="1"/>
    <x v="2"/>
    <s v="CREDIT CARD"/>
    <n v="33"/>
    <x v="0"/>
    <n v="33"/>
    <n v="2085"/>
    <x v="0"/>
    <x v="0"/>
    <s v="2022-05-28"/>
    <d v="2022-05-28T00:00:00"/>
    <x v="145"/>
    <s v="Medio"/>
    <s v="Medium"/>
    <n v="36.209623822083373"/>
    <x v="0"/>
    <s v="SMS"/>
    <s v="SMS"/>
    <b v="1"/>
    <s v="Yes"/>
    <s v="Running"/>
    <x v="1"/>
    <s v="Low"/>
    <n v="0"/>
    <x v="0"/>
    <x v="1"/>
  </r>
  <r>
    <s v="4970-ETWJ"/>
    <x v="0"/>
    <n v="1"/>
    <x v="1"/>
    <x v="0"/>
    <n v="0"/>
    <s v="No"/>
    <n v="0"/>
    <s v="SC"/>
    <s v="Hombre"/>
    <s v="Male"/>
    <x v="30"/>
    <s v="No"/>
    <s v="Yes"/>
    <x v="1"/>
    <n v="6"/>
    <x v="0"/>
    <x v="0"/>
    <s v="CREDIT CARD"/>
    <n v="9"/>
    <x v="0"/>
    <n v="9"/>
    <n v="9"/>
    <x v="0"/>
    <x v="0"/>
    <s v="2021/10/21"/>
    <d v="2021-10-21T00:00:00"/>
    <x v="1250"/>
    <s v="Medio"/>
    <s v="Medium"/>
    <n v="8.5627187108320673"/>
    <x v="3"/>
    <s v="SMS"/>
    <s v="SMS"/>
    <b v="1"/>
    <s v="Yes"/>
    <s v="Cooking"/>
    <x v="0"/>
    <s v="Medium"/>
    <n v="6"/>
    <x v="0"/>
    <x v="1"/>
  </r>
  <r>
    <s v="1674-OIAR"/>
    <x v="0"/>
    <n v="40"/>
    <x v="0"/>
    <x v="5"/>
    <n v="1"/>
    <s v="Yes"/>
    <n v="0"/>
    <s v="PA"/>
    <s v="Female"/>
    <s v="Female"/>
    <x v="28"/>
    <s v="No"/>
    <s v="No"/>
    <x v="0"/>
    <n v="0"/>
    <x v="0"/>
    <x v="0"/>
    <s v="CREDIT CARD"/>
    <n v="41"/>
    <x v="0"/>
    <n v="41"/>
    <n v="1627"/>
    <x v="0"/>
    <x v="0"/>
    <s v="2021/12/14"/>
    <d v="2021-12-14T00:00:00"/>
    <x v="287"/>
    <s v="Bajo"/>
    <s v="Low"/>
    <n v="45.706301533398403"/>
    <x v="5"/>
    <s v="Teléfono"/>
    <s v="Phone"/>
    <b v="0"/>
    <s v="No"/>
    <s v="Cooking"/>
    <x v="1"/>
    <s v="Medium"/>
    <n v="7.4999999999999997E-2"/>
    <x v="0"/>
    <x v="0"/>
  </r>
  <r>
    <s v="8584-QMUP"/>
    <x v="0"/>
    <n v="67"/>
    <x v="1"/>
    <x v="18"/>
    <n v="1"/>
    <s v="Yes"/>
    <n v="0"/>
    <s v="MS"/>
    <s v="Female"/>
    <s v="Female"/>
    <x v="62"/>
    <s v="Yes"/>
    <s v="No"/>
    <x v="1"/>
    <n v="4"/>
    <x v="1"/>
    <x v="2"/>
    <s v="CREDIT CARD"/>
    <n v="23"/>
    <x v="0"/>
    <n v="23"/>
    <n v="1529"/>
    <x v="0"/>
    <x v="0"/>
    <s v="2020-01-17"/>
    <d v="2020-01-17T00:00:00"/>
    <x v="459"/>
    <s v="Alto"/>
    <s v="High"/>
    <n v="19.450939405506041"/>
    <x v="5"/>
    <s v="Teléfono"/>
    <s v="Phone"/>
    <b v="0"/>
    <s v="No"/>
    <s v="Reading"/>
    <x v="0"/>
    <s v="Medium"/>
    <n v="4.4776119402985072E-2"/>
    <x v="0"/>
    <x v="2"/>
  </r>
  <r>
    <s v="9594-HPYK"/>
    <x v="0"/>
    <n v="74"/>
    <x v="1"/>
    <x v="4"/>
    <n v="1"/>
    <s v="Yes"/>
    <n v="0"/>
    <s v="MS"/>
    <s v="Female"/>
    <s v="Female"/>
    <x v="28"/>
    <s v="No"/>
    <s v="No"/>
    <x v="0"/>
    <n v="0"/>
    <x v="1"/>
    <x v="2"/>
    <s v="direct debit"/>
    <n v="66"/>
    <x v="1"/>
    <n v="66"/>
    <n v="4866"/>
    <x v="0"/>
    <x v="0"/>
    <s v="2020-01-11"/>
    <d v="2020-01-11T00:00:00"/>
    <x v="1170"/>
    <s v="Alto"/>
    <s v="High"/>
    <n v="61.827581599255453"/>
    <x v="3"/>
    <s v="Teléfono"/>
    <s v="Phone"/>
    <b v="0"/>
    <s v="No"/>
    <s v="Reading"/>
    <x v="2"/>
    <s v="Medium"/>
    <n v="8.1081081081081086E-2"/>
    <x v="0"/>
    <x v="0"/>
  </r>
  <r>
    <s v="3352-BPIN"/>
    <x v="0"/>
    <n v="3"/>
    <x v="0"/>
    <x v="0"/>
    <n v="0"/>
    <s v="No"/>
    <n v="0"/>
    <s v="DC"/>
    <s v="Hombre"/>
    <s v="Male"/>
    <x v="32"/>
    <s v="Yes"/>
    <s v="No"/>
    <x v="0"/>
    <n v="0"/>
    <x v="0"/>
    <x v="0"/>
    <s v="CREDIT CARD"/>
    <n v="8"/>
    <x v="0"/>
    <n v="8"/>
    <n v="29"/>
    <x v="0"/>
    <x v="0"/>
    <s v="2023-08-31"/>
    <d v="2023-08-31T00:00:00"/>
    <x v="1216"/>
    <s v="Bajo"/>
    <s v="Low"/>
    <n v="8.8317308304234796"/>
    <x v="2"/>
    <s v="Email"/>
    <s v="Email"/>
    <b v="0"/>
    <s v="No"/>
    <s v="Cooking"/>
    <x v="0"/>
    <s v="Medium"/>
    <n v="1.3333333333333333"/>
    <x v="0"/>
    <x v="2"/>
  </r>
  <r>
    <s v="0094-THDR"/>
    <x v="0"/>
    <n v="71"/>
    <x v="1"/>
    <x v="3"/>
    <n v="0"/>
    <s v="No"/>
    <n v="22"/>
    <s v="WV"/>
    <s v="Female"/>
    <s v="Female"/>
    <x v="25"/>
    <s v="No"/>
    <s v="No"/>
    <x v="1"/>
    <n v="3"/>
    <x v="1"/>
    <x v="2"/>
    <s v="direct debit"/>
    <n v="55"/>
    <x v="1"/>
    <n v="55"/>
    <n v="3926"/>
    <x v="0"/>
    <x v="0"/>
    <s v="2023-04-12"/>
    <d v="2023-04-12T00:00:00"/>
    <x v="356"/>
    <s v="Alto"/>
    <s v="High"/>
    <n v="51.564097377598713"/>
    <x v="6"/>
    <s v="SMS"/>
    <s v="SMS"/>
    <b v="1"/>
    <s v="Yes"/>
    <s v="Running"/>
    <x v="1"/>
    <s v="High"/>
    <n v="0.11267605633802817"/>
    <x v="0"/>
    <x v="0"/>
  </r>
  <r>
    <s v="3858-MZHX"/>
    <x v="0"/>
    <n v="71"/>
    <x v="2"/>
    <x v="27"/>
    <n v="0"/>
    <s v="No"/>
    <n v="5"/>
    <s v="AL"/>
    <s v="Hombre"/>
    <s v="Male"/>
    <x v="32"/>
    <s v="Yes"/>
    <s v="No"/>
    <x v="1"/>
    <n v="2"/>
    <x v="1"/>
    <x v="2"/>
    <s v="direct debit"/>
    <n v="49"/>
    <x v="1"/>
    <n v="49"/>
    <n v="3523"/>
    <x v="0"/>
    <x v="0"/>
    <s v="2020/01/28"/>
    <d v="2020-01-28T00:00:00"/>
    <x v="391"/>
    <s v="Alto"/>
    <s v="High"/>
    <n v="43.169928471991888"/>
    <x v="3"/>
    <s v="SMS"/>
    <s v="SMS"/>
    <b v="0"/>
    <s v="No"/>
    <s v="Reading"/>
    <x v="1"/>
    <s v="Medium"/>
    <n v="8.4507042253521125E-2"/>
    <x v="1"/>
    <x v="2"/>
  </r>
  <r>
    <s v="8111-MEMX"/>
    <x v="0"/>
    <n v="65"/>
    <x v="2"/>
    <x v="5"/>
    <n v="1"/>
    <s v="Yes"/>
    <n v="0"/>
    <s v="SC"/>
    <s v="Hombre"/>
    <s v="Male"/>
    <x v="14"/>
    <s v="No"/>
    <s v="No"/>
    <x v="0"/>
    <n v="0"/>
    <x v="1"/>
    <x v="0"/>
    <s v="direct debit"/>
    <n v="48"/>
    <x v="1"/>
    <n v="48"/>
    <n v="3166"/>
    <x v="0"/>
    <x v="0"/>
    <s v="2021-08-24"/>
    <d v="2021-08-24T00:00:00"/>
    <x v="478"/>
    <s v="Bajo"/>
    <s v="Low"/>
    <n v="43.482503015886401"/>
    <x v="1"/>
    <s v="Teléfono"/>
    <s v="Phone"/>
    <b v="0"/>
    <s v="No"/>
    <s v="Running"/>
    <x v="1"/>
    <s v="High"/>
    <n v="0.15384615384615385"/>
    <x v="0"/>
    <x v="0"/>
  </r>
  <r>
    <s v="5632-LKUE"/>
    <x v="0"/>
    <n v="23"/>
    <x v="1"/>
    <x v="1"/>
    <n v="1"/>
    <s v="Yes"/>
    <n v="0"/>
    <s v="KY"/>
    <s v="Hombre"/>
    <s v="Male"/>
    <x v="12"/>
    <s v="No"/>
    <s v="No"/>
    <x v="0"/>
    <n v="0"/>
    <x v="1"/>
    <x v="0"/>
    <s v="direct debit"/>
    <n v="44"/>
    <x v="1"/>
    <n v="44"/>
    <n v="999"/>
    <x v="0"/>
    <x v="0"/>
    <s v="2021-08-14"/>
    <d v="2021-08-14T00:00:00"/>
    <x v="1079"/>
    <s v="Alto"/>
    <s v="High"/>
    <n v="49.526823421703313"/>
    <x v="10"/>
    <s v="SMS"/>
    <s v="SMS"/>
    <b v="0"/>
    <s v="No"/>
    <s v="Reading"/>
    <x v="1"/>
    <s v="Medium"/>
    <n v="0.30434782608695654"/>
    <x v="0"/>
    <x v="0"/>
  </r>
  <r>
    <s v="4303-LPJG"/>
    <x v="0"/>
    <n v="49"/>
    <x v="1"/>
    <x v="9"/>
    <n v="0"/>
    <s v="No"/>
    <n v="73"/>
    <s v="PA"/>
    <s v="Female"/>
    <s v="Female"/>
    <x v="18"/>
    <s v="No"/>
    <s v="No"/>
    <x v="0"/>
    <n v="0"/>
    <x v="0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Reading"/>
    <x v="1"/>
    <s v="Medium"/>
    <n v="8.1632653061224483E-2"/>
    <x v="0"/>
    <x v="0"/>
  </r>
  <r>
    <s v="7938-KPIX"/>
    <x v="1"/>
    <n v="8"/>
    <x v="4"/>
    <x v="4"/>
    <n v="1"/>
    <s v="Yes"/>
    <n v="0"/>
    <s v="SC"/>
    <s v="Hombre"/>
    <s v="Male"/>
    <x v="48"/>
    <s v="No"/>
    <s v="Yes"/>
    <x v="0"/>
    <n v="0"/>
    <x v="1"/>
    <x v="0"/>
    <s v="direct debit"/>
    <n v="19"/>
    <x v="1"/>
    <n v="19"/>
    <n v="143"/>
    <x v="1"/>
    <x v="6"/>
    <s v="2020/11/21"/>
    <d v="2020-11-21T00:00:00"/>
    <x v="745"/>
    <s v="Bajo"/>
    <s v="Low"/>
    <n v="15.821646658595959"/>
    <x v="4"/>
    <s v="Email"/>
    <s v="Email"/>
    <b v="0"/>
    <s v="No"/>
    <s v="Gaming"/>
    <x v="0"/>
    <s v="Low"/>
    <n v="0.125"/>
    <x v="0"/>
    <x v="1"/>
  </r>
  <r>
    <s v="2812-THVW"/>
    <x v="0"/>
    <n v="64"/>
    <x v="0"/>
    <x v="18"/>
    <n v="1"/>
    <s v="Yes"/>
    <n v="0"/>
    <s v="LA"/>
    <s v="Female"/>
    <s v="Female"/>
    <x v="40"/>
    <s v="Yes"/>
    <s v="No"/>
    <x v="1"/>
    <n v="2"/>
    <x v="1"/>
    <x v="2"/>
    <s v="direct debit"/>
    <n v="21"/>
    <x v="1"/>
    <n v="21"/>
    <n v="1370"/>
    <x v="0"/>
    <x v="0"/>
    <s v="2020/11/01"/>
    <d v="2020-11-01T00:00:00"/>
    <x v="858"/>
    <s v="Bajo"/>
    <s v="Low"/>
    <n v="24.04089035098638"/>
    <x v="6"/>
    <s v="Teléfono"/>
    <s v="Phone"/>
    <b v="0"/>
    <s v="No"/>
    <s v="Gaming"/>
    <x v="0"/>
    <s v="High"/>
    <n v="0.125"/>
    <x v="0"/>
    <x v="2"/>
  </r>
  <r>
    <s v="3377-EXVK"/>
    <x v="1"/>
    <n v="1"/>
    <x v="0"/>
    <x v="3"/>
    <n v="1"/>
    <s v="Yes"/>
    <n v="0"/>
    <s v="DE"/>
    <s v="Hombre"/>
    <s v="Male"/>
    <x v="64"/>
    <s v="No"/>
    <s v="Yes"/>
    <x v="0"/>
    <n v="0"/>
    <x v="0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Cooking"/>
    <x v="0"/>
    <s v="Low"/>
    <n v="0"/>
    <x v="0"/>
    <x v="1"/>
  </r>
  <r>
    <s v="1933-XPTN"/>
    <x v="0"/>
    <n v="18"/>
    <x v="1"/>
    <x v="17"/>
    <n v="1"/>
    <s v="Yes"/>
    <n v="0"/>
    <s v="IL"/>
    <s v="Hombre"/>
    <s v="Male"/>
    <x v="40"/>
    <s v="Yes"/>
    <s v="No"/>
    <x v="1"/>
    <n v="6"/>
    <x v="0"/>
    <x v="0"/>
    <s v="CREDIT CARD"/>
    <n v="11"/>
    <x v="0"/>
    <n v="11"/>
    <n v="203"/>
    <x v="0"/>
    <x v="0"/>
    <s v="2023/03/21"/>
    <d v="2023-03-21T00:00:00"/>
    <x v="1244"/>
    <s v="Medio"/>
    <s v="Medium"/>
    <n v="10.34246562953688"/>
    <x v="7"/>
    <s v="Teléfono"/>
    <s v="Phone"/>
    <b v="0"/>
    <s v="No"/>
    <s v="Reading"/>
    <x v="0"/>
    <s v="Low"/>
    <n v="0.1111111111111111"/>
    <x v="2"/>
    <x v="2"/>
  </r>
  <r>
    <s v="1502-XJCB"/>
    <x v="0"/>
    <n v="1"/>
    <x v="0"/>
    <x v="0"/>
    <n v="0"/>
    <s v="No"/>
    <n v="0"/>
    <s v="OR"/>
    <s v="Hombre"/>
    <s v="Male"/>
    <x v="33"/>
    <s v="Yes"/>
    <s v="No"/>
    <x v="1"/>
    <n v="5"/>
    <x v="0"/>
    <x v="1"/>
    <s v="CREDIT CARD"/>
    <n v="8"/>
    <x v="0"/>
    <n v="8"/>
    <n v="8"/>
    <x v="0"/>
    <x v="0"/>
    <s v="2020-12-30"/>
    <d v="2020-12-30T00:00:00"/>
    <x v="861"/>
    <s v="Alto"/>
    <s v="High"/>
    <n v="7.9121149896876153"/>
    <x v="5"/>
    <s v="Email"/>
    <s v="Email"/>
    <b v="1"/>
    <s v="Yes"/>
    <s v="Reading"/>
    <x v="0"/>
    <s v="Medium"/>
    <n v="3"/>
    <x v="0"/>
    <x v="2"/>
  </r>
  <r>
    <s v="9801-FIDS"/>
    <x v="1"/>
    <n v="1"/>
    <x v="2"/>
    <x v="0"/>
    <n v="0"/>
    <s v="No"/>
    <n v="0"/>
    <s v="WI"/>
    <s v="Hombre"/>
    <s v="Male"/>
    <x v="30"/>
    <s v="No"/>
    <s v="Yes"/>
    <x v="0"/>
    <n v="0"/>
    <x v="0"/>
    <x v="0"/>
    <s v="CREDIT CARD"/>
    <n v="13"/>
    <x v="0"/>
    <n v="13"/>
    <n v="13"/>
    <x v="4"/>
    <x v="13"/>
    <s v="2020-12-05"/>
    <d v="2020-12-05T00:00:00"/>
    <x v="1017"/>
    <s v="Medio"/>
    <s v="Medium"/>
    <n v="13.858736184660099"/>
    <x v="7"/>
    <s v="SMS"/>
    <s v="SMS"/>
    <b v="1"/>
    <s v="Yes"/>
    <s v="Gaming"/>
    <x v="0"/>
    <s v="Low"/>
    <n v="2"/>
    <x v="0"/>
    <x v="1"/>
  </r>
  <r>
    <s v="3900-RDNM"/>
    <x v="0"/>
    <n v="69"/>
    <x v="1"/>
    <x v="9"/>
    <n v="1"/>
    <s v="Yes"/>
    <n v="0"/>
    <s v="AK"/>
    <s v="Female"/>
    <s v="Female"/>
    <x v="59"/>
    <s v="No"/>
    <s v="No"/>
    <x v="0"/>
    <n v="0"/>
    <x v="1"/>
    <x v="1"/>
    <s v="direct debit"/>
    <n v="34"/>
    <x v="1"/>
    <n v="34"/>
    <n v="2365"/>
    <x v="0"/>
    <x v="0"/>
    <s v="2020-01-14"/>
    <d v="2020-01-14T00:00:00"/>
    <x v="1192"/>
    <s v="Medio"/>
    <s v="Medium"/>
    <n v="29.621634234830012"/>
    <x v="2"/>
    <s v="SMS"/>
    <s v="SMS"/>
    <b v="1"/>
    <s v="Yes"/>
    <s v="Running"/>
    <x v="0"/>
    <s v="Medium"/>
    <n v="5.7971014492753624E-2"/>
    <x v="0"/>
    <x v="0"/>
  </r>
  <r>
    <s v="8548-ALPB"/>
    <x v="0"/>
    <n v="69"/>
    <x v="1"/>
    <x v="9"/>
    <n v="1"/>
    <s v="Yes"/>
    <n v="0"/>
    <s v="CO"/>
    <s v="Female"/>
    <s v="Female"/>
    <x v="61"/>
    <s v="No"/>
    <s v="Yes"/>
    <x v="0"/>
    <n v="0"/>
    <x v="1"/>
    <x v="2"/>
    <s v="direct debit"/>
    <n v="46"/>
    <x v="1"/>
    <n v="46"/>
    <n v="3176"/>
    <x v="0"/>
    <x v="0"/>
    <s v="2021/02/10"/>
    <d v="2021-02-10T00:00:00"/>
    <x v="1379"/>
    <s v="Bajo"/>
    <s v="Low"/>
    <n v="40.778525539284509"/>
    <x v="3"/>
    <s v="SMS"/>
    <s v="SMS"/>
    <b v="0"/>
    <s v="No"/>
    <s v="Running"/>
    <x v="1"/>
    <s v="Medium"/>
    <n v="8.6956521739130432E-2"/>
    <x v="0"/>
    <x v="1"/>
  </r>
  <r>
    <s v="3859-XBUH"/>
    <x v="0"/>
    <n v="63"/>
    <x v="1"/>
    <x v="24"/>
    <n v="1"/>
    <s v="Yes"/>
    <n v="0"/>
    <s v="CT"/>
    <s v="Hombre"/>
    <s v="Male"/>
    <x v="22"/>
    <s v="Yes"/>
    <s v="No"/>
    <x v="0"/>
    <n v="0"/>
    <x v="1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eading"/>
    <x v="1"/>
    <s v="Low"/>
    <n v="0"/>
    <x v="2"/>
    <x v="2"/>
  </r>
  <r>
    <s v="2470-WZJM"/>
    <x v="1"/>
    <n v="68"/>
    <x v="5"/>
    <x v="20"/>
    <n v="1"/>
    <s v="Yes"/>
    <n v="0"/>
    <s v="WA"/>
    <s v="Hombre"/>
    <s v="Male"/>
    <x v="40"/>
    <s v="Yes"/>
    <s v="No"/>
    <x v="0"/>
    <n v="0"/>
    <x v="1"/>
    <x v="0"/>
    <s v="CREDIT CARD"/>
    <n v="47"/>
    <x v="0"/>
    <n v="47"/>
    <n v="3176"/>
    <x v="1"/>
    <x v="6"/>
    <s v="2020-11-16"/>
    <d v="2020-11-16T00:00:00"/>
    <x v="1015"/>
    <s v="Bajo"/>
    <s v="Low"/>
    <n v="52.81093702122741"/>
    <x v="6"/>
    <s v="Email"/>
    <s v="Email"/>
    <b v="1"/>
    <s v="Yes"/>
    <s v="Gaming"/>
    <x v="1"/>
    <s v="High"/>
    <n v="0.11764705882352941"/>
    <x v="2"/>
    <x v="2"/>
  </r>
  <r>
    <s v="2710-PLIY"/>
    <x v="0"/>
    <n v="31"/>
    <x v="1"/>
    <x v="0"/>
    <n v="0"/>
    <s v="No"/>
    <n v="0"/>
    <s v="IL"/>
    <s v="Hombre"/>
    <s v="Male"/>
    <x v="7"/>
    <s v="No"/>
    <s v="No"/>
    <x v="0"/>
    <n v="0"/>
    <x v="0"/>
    <x v="1"/>
    <s v="CREDIT CARD"/>
    <n v="11"/>
    <x v="0"/>
    <n v="11"/>
    <n v="344"/>
    <x v="0"/>
    <x v="0"/>
    <s v="2022/10/19"/>
    <d v="2022-10-19T00:00:00"/>
    <x v="530"/>
    <s v="Bajo"/>
    <s v="Low"/>
    <n v="11.03569080194041"/>
    <x v="8"/>
    <s v="Email"/>
    <s v="Email"/>
    <b v="1"/>
    <s v="Yes"/>
    <s v="Reading"/>
    <x v="0"/>
    <s v="High"/>
    <n v="0.29032258064516131"/>
    <x v="0"/>
    <x v="0"/>
  </r>
  <r>
    <s v="2776-WWNH"/>
    <x v="0"/>
    <n v="20"/>
    <x v="1"/>
    <x v="0"/>
    <n v="0"/>
    <s v="No"/>
    <n v="0"/>
    <s v="MD"/>
    <s v="Female"/>
    <s v="Female"/>
    <x v="9"/>
    <s v="No"/>
    <s v="No"/>
    <x v="0"/>
    <n v="0"/>
    <x v="0"/>
    <x v="0"/>
    <s v="CREDIT CARD"/>
    <n v="10"/>
    <x v="0"/>
    <n v="10"/>
    <n v="203"/>
    <x v="0"/>
    <x v="0"/>
    <s v="2020-02-02"/>
    <d v="2020-02-02T00:00:00"/>
    <x v="689"/>
    <s v="Alto"/>
    <s v="High"/>
    <n v="8.3135807814911562"/>
    <x v="4"/>
    <s v="Email"/>
    <s v="Email"/>
    <b v="0"/>
    <s v="No"/>
    <s v="Gaming"/>
    <x v="0"/>
    <s v="Low"/>
    <n v="0.05"/>
    <x v="0"/>
    <x v="0"/>
  </r>
  <r>
    <s v="8241-PNIV"/>
    <x v="0"/>
    <n v="62"/>
    <x v="1"/>
    <x v="6"/>
    <n v="1"/>
    <s v="Yes"/>
    <n v="0"/>
    <s v="AR"/>
    <s v="Hombre"/>
    <s v="Male"/>
    <x v="47"/>
    <s v="Yes"/>
    <s v="No"/>
    <x v="1"/>
    <n v="6"/>
    <x v="1"/>
    <x v="1"/>
    <s v="direct debit"/>
    <n v="41"/>
    <x v="1"/>
    <n v="41"/>
    <n v="2523"/>
    <x v="0"/>
    <x v="0"/>
    <s v="2021-07-29"/>
    <d v="2021-07-29T00:00:00"/>
    <x v="335"/>
    <s v="Bajo"/>
    <s v="Low"/>
    <n v="34.871198544037419"/>
    <x v="9"/>
    <s v="SMS"/>
    <s v="SMS"/>
    <b v="1"/>
    <s v="Yes"/>
    <s v="Running"/>
    <x v="1"/>
    <s v="Medium"/>
    <n v="8.0645161290322578E-2"/>
    <x v="0"/>
    <x v="2"/>
  </r>
  <r>
    <s v="8148-PVEM"/>
    <x v="1"/>
    <n v="30"/>
    <x v="0"/>
    <x v="9"/>
    <n v="1"/>
    <s v="Yes"/>
    <n v="0"/>
    <s v="DE"/>
    <s v="Female"/>
    <s v="Female"/>
    <x v="11"/>
    <s v="No"/>
    <s v="No"/>
    <x v="0"/>
    <n v="0"/>
    <x v="0"/>
    <x v="0"/>
    <s v="CREDIT CARD"/>
    <n v="47"/>
    <x v="0"/>
    <n v="47"/>
    <n v="1426"/>
    <x v="2"/>
    <x v="17"/>
    <s v="2020-10-23"/>
    <d v="2020-10-23T00:00:00"/>
    <x v="825"/>
    <s v="Bajo"/>
    <s v="Low"/>
    <n v="41.740793607105182"/>
    <x v="10"/>
    <s v="Email"/>
    <s v="Email"/>
    <b v="0"/>
    <s v="No"/>
    <s v="Cooking"/>
    <x v="1"/>
    <s v="Medium"/>
    <n v="0.23333333333333334"/>
    <x v="0"/>
    <x v="0"/>
  </r>
  <r>
    <s v="8699-JOPA"/>
    <x v="0"/>
    <n v="48"/>
    <x v="1"/>
    <x v="31"/>
    <n v="1"/>
    <s v="Yes"/>
    <n v="0"/>
    <s v="WA"/>
    <s v="Female"/>
    <s v="Female"/>
    <x v="2"/>
    <s v="No"/>
    <s v="Yes"/>
    <x v="1"/>
    <n v="3"/>
    <x v="1"/>
    <x v="2"/>
    <s v="direct debit"/>
    <n v="46"/>
    <x v="1"/>
    <n v="46"/>
    <n v="2230"/>
    <x v="0"/>
    <x v="0"/>
    <s v="2021/11/18"/>
    <d v="2021-11-18T00:00:00"/>
    <x v="890"/>
    <s v="Medio"/>
    <s v="Medium"/>
    <n v="48.238721184637527"/>
    <x v="7"/>
    <s v="Teléfono"/>
    <s v="Phone"/>
    <b v="1"/>
    <s v="Yes"/>
    <s v="Running"/>
    <x v="1"/>
    <s v="Low"/>
    <n v="4.1666666666666664E-2"/>
    <x v="2"/>
    <x v="1"/>
  </r>
  <r>
    <s v="0362-PRFR"/>
    <x v="0"/>
    <n v="4"/>
    <x v="1"/>
    <x v="7"/>
    <n v="1"/>
    <s v="Yes"/>
    <n v="0"/>
    <s v="MN"/>
    <s v="Hombre"/>
    <s v="Male"/>
    <x v="65"/>
    <s v="No"/>
    <s v="Yes"/>
    <x v="0"/>
    <n v="0"/>
    <x v="0"/>
    <x v="2"/>
    <s v="direct debit"/>
    <n v="37"/>
    <x v="1"/>
    <n v="37"/>
    <n v="140"/>
    <x v="0"/>
    <x v="0"/>
    <s v="2020/08/30"/>
    <d v="2020-08-30T00:00:00"/>
    <x v="682"/>
    <s v="Medio"/>
    <s v="Medium"/>
    <n v="40.703503257077621"/>
    <x v="4"/>
    <s v="SMS"/>
    <s v="SMS"/>
    <b v="0"/>
    <s v="No"/>
    <s v="Cooking"/>
    <x v="1"/>
    <s v="Low"/>
    <n v="0.25"/>
    <x v="0"/>
    <x v="1"/>
  </r>
  <r>
    <s v="1878-ZVZV"/>
    <x v="0"/>
    <n v="17"/>
    <x v="1"/>
    <x v="0"/>
    <n v="0"/>
    <s v="No"/>
    <n v="0"/>
    <s v="WY"/>
    <s v="Hombre"/>
    <s v="Male"/>
    <x v="6"/>
    <s v="No"/>
    <s v="Yes"/>
    <x v="0"/>
    <n v="0"/>
    <x v="0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Cooking"/>
    <x v="0"/>
    <s v="High"/>
    <n v="0.58823529411764708"/>
    <x v="0"/>
    <x v="0"/>
  </r>
  <r>
    <s v="1229-SYLY"/>
    <x v="1"/>
    <n v="1"/>
    <x v="0"/>
    <x v="12"/>
    <n v="1"/>
    <s v="Yes"/>
    <n v="0"/>
    <s v="MS"/>
    <s v="Female"/>
    <s v="Female"/>
    <x v="21"/>
    <s v="No"/>
    <s v="No"/>
    <x v="0"/>
    <n v="0"/>
    <x v="0"/>
    <x v="0"/>
    <s v="PAPER CHECK"/>
    <n v="16"/>
    <x v="3"/>
    <n v="16"/>
    <n v="16"/>
    <x v="1"/>
    <x v="6"/>
    <s v="2022-01-13"/>
    <d v="2022-01-13T00:00:00"/>
    <x v="39"/>
    <s v="Bajo"/>
    <s v="Low"/>
    <n v="14.34010762622167"/>
    <x v="10"/>
    <s v="SMS"/>
    <s v="SMS"/>
    <b v="0"/>
    <s v="No"/>
    <s v="Cooking"/>
    <x v="0"/>
    <s v="Medium"/>
    <n v="7"/>
    <x v="0"/>
    <x v="0"/>
  </r>
  <r>
    <s v="6356-MBQW"/>
    <x v="0"/>
    <n v="70"/>
    <x v="0"/>
    <x v="7"/>
    <n v="0"/>
    <s v="No"/>
    <n v="67"/>
    <s v="WY"/>
    <s v="Female"/>
    <s v="Female"/>
    <x v="3"/>
    <s v="No"/>
    <s v="No"/>
    <x v="0"/>
    <n v="0"/>
    <x v="1"/>
    <x v="2"/>
    <s v="direct debit"/>
    <n v="56"/>
    <x v="1"/>
    <n v="56"/>
    <n v="3875"/>
    <x v="0"/>
    <x v="0"/>
    <s v="2020-07-06"/>
    <d v="2020-07-06T00:00:00"/>
    <x v="706"/>
    <s v="Medio"/>
    <s v="Medium"/>
    <n v="58.653092953385048"/>
    <x v="9"/>
    <s v="Teléfono"/>
    <s v="Phone"/>
    <b v="0"/>
    <s v="No"/>
    <s v="Gaming"/>
    <x v="1"/>
    <s v="Medium"/>
    <n v="7.1428571428571425E-2"/>
    <x v="0"/>
    <x v="0"/>
  </r>
  <r>
    <s v="4083-WVZP"/>
    <x v="0"/>
    <n v="1"/>
    <x v="1"/>
    <x v="3"/>
    <n v="1"/>
    <s v="Yes"/>
    <n v="0"/>
    <s v="NY"/>
    <s v="Female"/>
    <s v="Female"/>
    <x v="51"/>
    <s v="No"/>
    <s v="No"/>
    <x v="1"/>
    <n v="3"/>
    <x v="0"/>
    <x v="0"/>
    <s v="direct debit"/>
    <n v="40"/>
    <x v="1"/>
    <n v="40"/>
    <n v="40"/>
    <x v="0"/>
    <x v="0"/>
    <s v="2023/07/08"/>
    <d v="2023-07-08T00:00:00"/>
    <x v="607"/>
    <s v="Alto"/>
    <s v="High"/>
    <n v="44.250582006407583"/>
    <x v="2"/>
    <s v="Teléfono"/>
    <s v="Phone"/>
    <b v="1"/>
    <s v="Yes"/>
    <s v="Running"/>
    <x v="1"/>
    <s v="Medium"/>
    <n v="4"/>
    <x v="0"/>
    <x v="0"/>
  </r>
  <r>
    <s v="2727-ZPCO"/>
    <x v="1"/>
    <n v="1"/>
    <x v="2"/>
    <x v="3"/>
    <n v="1"/>
    <s v="Yes"/>
    <n v="0"/>
    <s v="NM"/>
    <s v="Hombre"/>
    <s v="Male"/>
    <x v="5"/>
    <s v="No"/>
    <s v="No"/>
    <x v="0"/>
    <n v="0"/>
    <x v="0"/>
    <x v="0"/>
    <s v="direct debit"/>
    <n v="25"/>
    <x v="1"/>
    <n v="25"/>
    <n v="25"/>
    <x v="3"/>
    <x v="7"/>
    <s v="2023/01/03"/>
    <d v="2023-01-03T00:00:00"/>
    <x v="279"/>
    <s v="Medio"/>
    <s v="Medium"/>
    <n v="24.47095776733288"/>
    <x v="10"/>
    <s v="SMS"/>
    <s v="SMS"/>
    <b v="0"/>
    <s v="No"/>
    <s v="Cooking"/>
    <x v="0"/>
    <s v="Medium"/>
    <n v="7"/>
    <x v="0"/>
    <x v="0"/>
  </r>
  <r>
    <s v="7094-TSGG"/>
    <x v="0"/>
    <n v="71"/>
    <x v="2"/>
    <x v="0"/>
    <n v="1"/>
    <s v="Yes"/>
    <n v="0"/>
    <s v="WA"/>
    <s v="Female"/>
    <s v="Female"/>
    <x v="65"/>
    <s v="No"/>
    <s v="Yes"/>
    <x v="0"/>
    <n v="0"/>
    <x v="1"/>
    <x v="2"/>
    <s v="CREDIT CARD"/>
    <n v="69"/>
    <x v="0"/>
    <n v="69"/>
    <n v="4883"/>
    <x v="0"/>
    <x v="0"/>
    <s v="2022-05-25"/>
    <d v="2022-05-25T00:00:00"/>
    <x v="929"/>
    <s v="Bajo"/>
    <s v="Low"/>
    <n v="57.05973197247414"/>
    <x v="8"/>
    <s v="Email"/>
    <s v="Email"/>
    <b v="1"/>
    <s v="Yes"/>
    <s v="Cooking"/>
    <x v="1"/>
    <s v="High"/>
    <n v="0.12676056338028169"/>
    <x v="0"/>
    <x v="1"/>
  </r>
  <r>
    <s v="2183-SOHG"/>
    <x v="0"/>
    <n v="8"/>
    <x v="1"/>
    <x v="0"/>
    <n v="0"/>
    <s v="No"/>
    <n v="0"/>
    <s v="LA"/>
    <s v="Hombre"/>
    <s v="Male"/>
    <x v="0"/>
    <s v="No"/>
    <s v="No"/>
    <x v="0"/>
    <n v="0"/>
    <x v="0"/>
    <x v="0"/>
    <s v="CREDIT CARD"/>
    <n v="8"/>
    <x v="0"/>
    <n v="8"/>
    <n v="61"/>
    <x v="0"/>
    <x v="0"/>
    <s v="2022-08-07"/>
    <d v="2022-08-07T00:00:00"/>
    <x v="186"/>
    <s v="Bajo"/>
    <s v="Low"/>
    <n v="8.7554391022509641"/>
    <x v="7"/>
    <s v="Email"/>
    <s v="Email"/>
    <b v="1"/>
    <s v="Yes"/>
    <s v="Cooking"/>
    <x v="0"/>
    <s v="Low"/>
    <n v="0.25"/>
    <x v="0"/>
    <x v="0"/>
  </r>
  <r>
    <s v="4927-XZUB"/>
    <x v="0"/>
    <n v="12"/>
    <x v="2"/>
    <x v="13"/>
    <n v="1"/>
    <s v="Yes"/>
    <n v="0"/>
    <s v="IN"/>
    <s v="Female"/>
    <s v="Female"/>
    <x v="16"/>
    <s v="No"/>
    <s v="No"/>
    <x v="0"/>
    <n v="0"/>
    <x v="0"/>
    <x v="0"/>
    <s v="direct debit"/>
    <n v="47"/>
    <x v="1"/>
    <n v="47"/>
    <n v="562"/>
    <x v="0"/>
    <x v="0"/>
    <s v="2021/12/25"/>
    <d v="2021-12-25T00:00:00"/>
    <x v="113"/>
    <s v="Bajo"/>
    <s v="Low"/>
    <n v="51.4375534739792"/>
    <x v="7"/>
    <s v="SMS"/>
    <s v="SMS"/>
    <b v="0"/>
    <s v="No"/>
    <s v="Cooking"/>
    <x v="1"/>
    <s v="Low"/>
    <n v="0.16666666666666666"/>
    <x v="0"/>
    <x v="0"/>
  </r>
  <r>
    <s v="2346-FUIP"/>
    <x v="1"/>
    <n v="2"/>
    <x v="2"/>
    <x v="3"/>
    <n v="1"/>
    <s v="Yes"/>
    <n v="0"/>
    <s v="NH"/>
    <s v="Female"/>
    <s v="Female"/>
    <x v="23"/>
    <s v="No"/>
    <s v="No"/>
    <x v="0"/>
    <n v="0"/>
    <x v="0"/>
    <x v="0"/>
    <s v="direct debit"/>
    <n v="16"/>
    <x v="1"/>
    <n v="16"/>
    <n v="31"/>
    <x v="2"/>
    <x v="15"/>
    <s v="2022-01-21"/>
    <d v="2022-01-21T00:00:00"/>
    <x v="39"/>
    <s v="Medio"/>
    <s v="Medium"/>
    <n v="14.786393503914139"/>
    <x v="7"/>
    <s v="Email"/>
    <s v="Email"/>
    <b v="1"/>
    <s v="Yes"/>
    <s v="Cooking"/>
    <x v="0"/>
    <s v="Low"/>
    <n v="1"/>
    <x v="0"/>
    <x v="0"/>
  </r>
  <r>
    <s v="4567-JCHC"/>
    <x v="1"/>
    <n v="5"/>
    <x v="4"/>
    <x v="6"/>
    <n v="1"/>
    <s v="Yes"/>
    <n v="0"/>
    <s v="MA"/>
    <s v="Female"/>
    <s v="Female"/>
    <x v="42"/>
    <s v="No"/>
    <s v="No"/>
    <x v="0"/>
    <n v="0"/>
    <x v="1"/>
    <x v="0"/>
    <s v="direct debit"/>
    <n v="62"/>
    <x v="1"/>
    <n v="62"/>
    <n v="315"/>
    <x v="1"/>
    <x v="8"/>
    <s v="2022-05-25"/>
    <d v="2022-05-25T00:00:00"/>
    <x v="1291"/>
    <s v="Medio"/>
    <s v="Medium"/>
    <n v="58.107670515615581"/>
    <x v="2"/>
    <s v="Teléfono"/>
    <s v="Phone"/>
    <b v="1"/>
    <s v="Yes"/>
    <s v="Cooking"/>
    <x v="1"/>
    <s v="Medium"/>
    <n v="0.8"/>
    <x v="0"/>
    <x v="0"/>
  </r>
  <r>
    <s v="7536-LYUW"/>
    <x v="1"/>
    <n v="65"/>
    <x v="1"/>
    <x v="13"/>
    <n v="0"/>
    <s v="No"/>
    <n v="65"/>
    <s v="TX"/>
    <s v="Hombre"/>
    <s v="Male"/>
    <x v="34"/>
    <s v="No"/>
    <s v="Yes"/>
    <x v="0"/>
    <n v="0"/>
    <x v="1"/>
    <x v="2"/>
    <s v="CREDIT CARD"/>
    <n v="34"/>
    <x v="0"/>
    <n v="34"/>
    <n v="2216"/>
    <x v="1"/>
    <x v="10"/>
    <s v="2022-05-15"/>
    <d v="2022-05-15T00:00:00"/>
    <x v="589"/>
    <s v="Medio"/>
    <s v="Medium"/>
    <n v="31.895988612610498"/>
    <x v="5"/>
    <s v="Teléfono"/>
    <s v="Phone"/>
    <b v="0"/>
    <s v="No"/>
    <s v="Gaming"/>
    <x v="1"/>
    <s v="Medium"/>
    <n v="4.6153846153846156E-2"/>
    <x v="0"/>
    <x v="1"/>
  </r>
  <r>
    <s v="5096-NJRS"/>
    <x v="0"/>
    <n v="13"/>
    <x v="1"/>
    <x v="9"/>
    <n v="1"/>
    <s v="Yes"/>
    <n v="0"/>
    <s v="AR"/>
    <s v="Female"/>
    <s v="Female"/>
    <x v="36"/>
    <s v="No"/>
    <s v="No"/>
    <x v="0"/>
    <n v="0"/>
    <x v="0"/>
    <x v="0"/>
    <s v="direct debit"/>
    <n v="34"/>
    <x v="1"/>
    <n v="34"/>
    <n v="441"/>
    <x v="0"/>
    <x v="0"/>
    <s v="2021/10/30"/>
    <d v="2021-10-30T00:00:00"/>
    <x v="358"/>
    <s v="Bajo"/>
    <s v="Low"/>
    <n v="36.895143987978017"/>
    <x v="5"/>
    <s v="Teléfono"/>
    <s v="Phone"/>
    <b v="0"/>
    <s v="No"/>
    <s v="Reading"/>
    <x v="1"/>
    <s v="Medium"/>
    <n v="0.23076923076923078"/>
    <x v="0"/>
    <x v="0"/>
  </r>
  <r>
    <s v="1171-PRRZ"/>
    <x v="0"/>
    <n v="5"/>
    <x v="0"/>
    <x v="7"/>
    <n v="1"/>
    <s v="Yes"/>
    <n v="0"/>
    <s v="FL"/>
    <s v="Hombre"/>
    <s v="Male"/>
    <x v="24"/>
    <s v="No"/>
    <s v="No"/>
    <x v="0"/>
    <n v="0"/>
    <x v="0"/>
    <x v="0"/>
    <s v="direct debit"/>
    <n v="47"/>
    <x v="1"/>
    <n v="47"/>
    <n v="240"/>
    <x v="0"/>
    <x v="0"/>
    <s v="2021/08/10"/>
    <d v="2021-08-10T00:00:00"/>
    <x v="1102"/>
    <s v="Bajo"/>
    <s v="Low"/>
    <n v="44.741403145796532"/>
    <x v="1"/>
    <s v="Email"/>
    <s v="Email"/>
    <b v="1"/>
    <s v="Yes"/>
    <s v="Gaming"/>
    <x v="1"/>
    <s v="High"/>
    <n v="2"/>
    <x v="0"/>
    <x v="0"/>
  </r>
  <r>
    <s v="3285-BECI"/>
    <x v="1"/>
    <n v="3"/>
    <x v="2"/>
    <x v="17"/>
    <n v="1"/>
    <s v="Yes"/>
    <n v="0"/>
    <s v="NJ"/>
    <s v="Hombre"/>
    <s v="Male"/>
    <x v="47"/>
    <s v="Yes"/>
    <s v="No"/>
    <x v="0"/>
    <n v="0"/>
    <x v="1"/>
    <x v="0"/>
    <s v="PAPER CHECK"/>
    <n v="22"/>
    <x v="3"/>
    <n v="22"/>
    <n v="67"/>
    <x v="1"/>
    <x v="6"/>
    <s v="2020-09-07"/>
    <d v="2020-09-07T00:00:00"/>
    <x v="473"/>
    <s v="Medio"/>
    <s v="Medium"/>
    <n v="21.736289912681929"/>
    <x v="6"/>
    <s v="SMS"/>
    <s v="SMS"/>
    <b v="0"/>
    <s v="No"/>
    <s v="Cooking"/>
    <x v="0"/>
    <s v="High"/>
    <n v="2.6666666666666665"/>
    <x v="2"/>
    <x v="2"/>
  </r>
  <r>
    <s v="7621-EUDU"/>
    <x v="0"/>
    <n v="27"/>
    <x v="1"/>
    <x v="23"/>
    <n v="1"/>
    <s v="Yes"/>
    <n v="0"/>
    <s v="CT"/>
    <s v="Hombre"/>
    <s v="Male"/>
    <x v="16"/>
    <s v="No"/>
    <s v="No"/>
    <x v="0"/>
    <n v="0"/>
    <x v="0"/>
    <x v="0"/>
    <s v="direct debit"/>
    <n v="18"/>
    <x v="1"/>
    <n v="18"/>
    <n v="482"/>
    <x v="0"/>
    <x v="0"/>
    <s v="2021-10-12"/>
    <d v="2021-10-12T00:00:00"/>
    <x v="101"/>
    <s v="Alto"/>
    <s v="High"/>
    <n v="20.032448081346921"/>
    <x v="6"/>
    <s v="Email"/>
    <s v="Email"/>
    <b v="0"/>
    <s v="No"/>
    <s v="Running"/>
    <x v="0"/>
    <s v="High"/>
    <n v="0.29629629629629628"/>
    <x v="0"/>
    <x v="0"/>
  </r>
  <r>
    <s v="8736-TUIA"/>
    <x v="0"/>
    <n v="51"/>
    <x v="1"/>
    <x v="0"/>
    <n v="0"/>
    <s v="No"/>
    <n v="0"/>
    <s v="MD"/>
    <s v="Hombre"/>
    <s v="Male"/>
    <x v="12"/>
    <s v="No"/>
    <s v="No"/>
    <x v="1"/>
    <n v="2"/>
    <x v="0"/>
    <x v="2"/>
    <s v="CREDIT CARD"/>
    <n v="13"/>
    <x v="0"/>
    <n v="13"/>
    <n v="665"/>
    <x v="0"/>
    <x v="0"/>
    <s v="2023-10-12"/>
    <d v="2023-10-12T00:00:00"/>
    <x v="332"/>
    <s v="Bajo"/>
    <s v="Low"/>
    <n v="11.240984907956911"/>
    <x v="5"/>
    <s v="Email"/>
    <s v="Email"/>
    <b v="1"/>
    <s v="Yes"/>
    <s v="Gaming"/>
    <x v="0"/>
    <s v="Medium"/>
    <n v="5.8823529411764705E-2"/>
    <x v="0"/>
    <x v="0"/>
  </r>
  <r>
    <s v="3868-UINY"/>
    <x v="0"/>
    <n v="72"/>
    <x v="0"/>
    <x v="3"/>
    <n v="1"/>
    <s v="Yes"/>
    <n v="0"/>
    <s v="CT"/>
    <s v="Hombre"/>
    <s v="Male"/>
    <x v="45"/>
    <s v="No"/>
    <s v="No"/>
    <x v="0"/>
    <n v="0"/>
    <x v="1"/>
    <x v="2"/>
    <s v="direct debit"/>
    <n v="52"/>
    <x v="1"/>
    <n v="52"/>
    <n v="3741"/>
    <x v="0"/>
    <x v="0"/>
    <s v="2020/05/30"/>
    <d v="2020-05-30T00:00:00"/>
    <x v="1233"/>
    <s v="Alto"/>
    <s v="High"/>
    <n v="46.812420054689028"/>
    <x v="5"/>
    <s v="SMS"/>
    <s v="SMS"/>
    <b v="1"/>
    <s v="Yes"/>
    <s v="Cooking"/>
    <x v="1"/>
    <s v="Medium"/>
    <n v="4.1666666666666664E-2"/>
    <x v="0"/>
    <x v="0"/>
  </r>
  <r>
    <s v="6143-VBRQ"/>
    <x v="0"/>
    <n v="17"/>
    <x v="1"/>
    <x v="3"/>
    <n v="0"/>
    <s v="No"/>
    <n v="13"/>
    <s v="WY"/>
    <s v="Hombre"/>
    <s v="Male"/>
    <x v="43"/>
    <s v="No"/>
    <s v="No"/>
    <x v="0"/>
    <n v="0"/>
    <x v="0"/>
    <x v="0"/>
    <s v="CREDIT CARD"/>
    <n v="37"/>
    <x v="0"/>
    <n v="37"/>
    <n v="637"/>
    <x v="0"/>
    <x v="0"/>
    <s v="2022-11-04"/>
    <d v="2022-11-04T00:00:00"/>
    <x v="1350"/>
    <s v="Alto"/>
    <s v="High"/>
    <n v="33.968801459508867"/>
    <x v="1"/>
    <s v="SMS"/>
    <s v="SMS"/>
    <b v="0"/>
    <s v="No"/>
    <s v="Cooking"/>
    <x v="1"/>
    <s v="High"/>
    <n v="0.58823529411764708"/>
    <x v="0"/>
    <x v="0"/>
  </r>
  <r>
    <s v="4011-FESI"/>
    <x v="1"/>
    <n v="1"/>
    <x v="4"/>
    <x v="1"/>
    <n v="1"/>
    <s v="Yes"/>
    <n v="0"/>
    <s v="MO"/>
    <s v="Hombre"/>
    <s v="Male"/>
    <x v="61"/>
    <s v="No"/>
    <s v="Yes"/>
    <x v="0"/>
    <n v="0"/>
    <x v="0"/>
    <x v="0"/>
    <s v="direct debit"/>
    <n v="24"/>
    <x v="1"/>
    <n v="24"/>
    <n v="24"/>
    <x v="3"/>
    <x v="7"/>
    <s v="2021/10/14"/>
    <d v="2021-10-14T00:00:00"/>
    <x v="1244"/>
    <s v="Alto"/>
    <s v="High"/>
    <n v="21.805898993675171"/>
    <x v="7"/>
    <s v="SMS"/>
    <s v="SMS"/>
    <b v="1"/>
    <s v="Yes"/>
    <s v="Cooking"/>
    <x v="0"/>
    <s v="Low"/>
    <n v="2"/>
    <x v="0"/>
    <x v="1"/>
  </r>
  <r>
    <s v="8354-ZVGW"/>
    <x v="1"/>
    <n v="13"/>
    <x v="4"/>
    <x v="13"/>
    <n v="1"/>
    <s v="Yes"/>
    <n v="0"/>
    <s v="FL"/>
    <s v="Hombre"/>
    <s v="Male"/>
    <x v="22"/>
    <s v="Yes"/>
    <s v="No"/>
    <x v="0"/>
    <n v="0"/>
    <x v="0"/>
    <x v="0"/>
    <s v="direct debit"/>
    <n v="56"/>
    <x v="1"/>
    <n v="56"/>
    <n v="745"/>
    <x v="2"/>
    <x v="16"/>
    <s v="2022-12-30"/>
    <d v="2022-12-30T00:00:00"/>
    <x v="1192"/>
    <s v="Alto"/>
    <s v="High"/>
    <n v="64.520261855573935"/>
    <x v="4"/>
    <s v="Email"/>
    <s v="Email"/>
    <b v="0"/>
    <s v="No"/>
    <s v="Running"/>
    <x v="2"/>
    <s v="Low"/>
    <n v="7.6923076923076927E-2"/>
    <x v="0"/>
    <x v="2"/>
  </r>
  <r>
    <s v="1056-IEQH"/>
    <x v="0"/>
    <n v="34"/>
    <x v="0"/>
    <x v="7"/>
    <n v="1"/>
    <s v="Yes"/>
    <n v="0"/>
    <s v="MA"/>
    <s v="Female"/>
    <s v="Female"/>
    <x v="51"/>
    <s v="No"/>
    <s v="No"/>
    <x v="0"/>
    <n v="0"/>
    <x v="0"/>
    <x v="1"/>
    <s v="CREDIT CARD"/>
    <n v="26"/>
    <x v="0"/>
    <n v="26"/>
    <n v="888"/>
    <x v="0"/>
    <x v="0"/>
    <s v="2021/09/05"/>
    <d v="2021-09-05T00:00:00"/>
    <x v="927"/>
    <s v="Medio"/>
    <s v="Medium"/>
    <n v="23.847456195648569"/>
    <x v="0"/>
    <s v="Teléfono"/>
    <s v="Phone"/>
    <b v="1"/>
    <s v="Yes"/>
    <s v="Gaming"/>
    <x v="0"/>
    <s v="Low"/>
    <n v="0"/>
    <x v="0"/>
    <x v="0"/>
  </r>
  <r>
    <s v="4320-ISSC"/>
    <x v="1"/>
    <n v="2"/>
    <x v="4"/>
    <x v="9"/>
    <n v="1"/>
    <s v="Yes"/>
    <n v="0"/>
    <s v="WY"/>
    <s v="Female"/>
    <s v="Female"/>
    <x v="24"/>
    <s v="No"/>
    <s v="No"/>
    <x v="0"/>
    <n v="0"/>
    <x v="0"/>
    <x v="0"/>
    <s v="direct debit"/>
    <n v="32"/>
    <x v="1"/>
    <n v="32"/>
    <n v="66"/>
    <x v="3"/>
    <x v="7"/>
    <s v="2023-01-05"/>
    <d v="2023-01-05T00:00:00"/>
    <x v="153"/>
    <s v="Bajo"/>
    <s v="Low"/>
    <n v="31.381294284961651"/>
    <x v="1"/>
    <s v="SMS"/>
    <s v="SMS"/>
    <b v="1"/>
    <s v="Yes"/>
    <s v="Cooking"/>
    <x v="1"/>
    <s v="High"/>
    <n v="5"/>
    <x v="0"/>
    <x v="0"/>
  </r>
  <r>
    <s v="9571-ODTJ"/>
    <x v="0"/>
    <n v="16"/>
    <x v="2"/>
    <x v="0"/>
    <n v="0"/>
    <s v="No"/>
    <n v="0"/>
    <s v="AZ"/>
    <s v="Female"/>
    <s v="Female"/>
    <x v="51"/>
    <s v="No"/>
    <s v="No"/>
    <x v="0"/>
    <n v="0"/>
    <x v="0"/>
    <x v="1"/>
    <s v="direct debit"/>
    <n v="10"/>
    <x v="1"/>
    <n v="10"/>
    <n v="157"/>
    <x v="0"/>
    <x v="0"/>
    <s v="2020-01-21"/>
    <d v="2020-01-21T00:00:00"/>
    <x v="954"/>
    <s v="Bajo"/>
    <s v="Low"/>
    <n v="9.6452995106017809"/>
    <x v="4"/>
    <s v="Email"/>
    <s v="Email"/>
    <b v="1"/>
    <s v="Yes"/>
    <s v="Reading"/>
    <x v="0"/>
    <s v="Low"/>
    <n v="6.25E-2"/>
    <x v="0"/>
    <x v="0"/>
  </r>
  <r>
    <s v="0554-OCTQ"/>
    <x v="1"/>
    <n v="18"/>
    <x v="4"/>
    <x v="6"/>
    <n v="1"/>
    <s v="Yes"/>
    <n v="0"/>
    <s v="IN"/>
    <s v="Hombre"/>
    <s v="Male"/>
    <x v="61"/>
    <s v="No"/>
    <s v="Yes"/>
    <x v="1"/>
    <n v="2"/>
    <x v="0"/>
    <x v="0"/>
    <s v="direct debit"/>
    <n v="43"/>
    <x v="1"/>
    <n v="43"/>
    <n v="799"/>
    <x v="1"/>
    <x v="8"/>
    <s v="2020-07-16"/>
    <d v="2020-07-16T00:00:00"/>
    <x v="445"/>
    <s v="Medio"/>
    <s v="Medium"/>
    <n v="37.07999421849356"/>
    <x v="10"/>
    <s v="Email"/>
    <s v="Email"/>
    <b v="0"/>
    <s v="No"/>
    <s v="Running"/>
    <x v="1"/>
    <s v="Medium"/>
    <n v="0.3888888888888889"/>
    <x v="0"/>
    <x v="1"/>
  </r>
  <r>
    <s v="5145-LGKL"/>
    <x v="1"/>
    <n v="2"/>
    <x v="0"/>
    <x v="9"/>
    <n v="1"/>
    <s v="Yes"/>
    <n v="0"/>
    <s v="NJ"/>
    <s v="Hombre"/>
    <s v="Male"/>
    <x v="41"/>
    <s v="No"/>
    <s v="Yes"/>
    <x v="0"/>
    <n v="0"/>
    <x v="0"/>
    <x v="0"/>
    <s v="direct debit"/>
    <n v="27"/>
    <x v="1"/>
    <n v="27"/>
    <n v="61"/>
    <x v="1"/>
    <x v="8"/>
    <s v="2020/05/28"/>
    <d v="2020-05-28T00:00:00"/>
    <x v="541"/>
    <s v="Medio"/>
    <s v="Medium"/>
    <n v="29.053763217510291"/>
    <x v="9"/>
    <s v="Email"/>
    <s v="Email"/>
    <b v="1"/>
    <s v="Yes"/>
    <s v="Cooking"/>
    <x v="0"/>
    <s v="Medium"/>
    <n v="2.5"/>
    <x v="0"/>
    <x v="1"/>
  </r>
  <r>
    <s v="4447-HLIS"/>
    <x v="0"/>
    <n v="13"/>
    <x v="1"/>
    <x v="1"/>
    <n v="1"/>
    <s v="Yes"/>
    <n v="0"/>
    <s v="VA"/>
    <s v="Female"/>
    <s v="Female"/>
    <x v="9"/>
    <s v="No"/>
    <s v="No"/>
    <x v="1"/>
    <n v="2"/>
    <x v="0"/>
    <x v="0"/>
    <s v="direct debit"/>
    <n v="8"/>
    <x v="1"/>
    <n v="8"/>
    <n v="106"/>
    <x v="0"/>
    <x v="0"/>
    <s v="2023-08-13"/>
    <d v="2023-08-13T00:00:00"/>
    <x v="1072"/>
    <s v="Medio"/>
    <s v="Medium"/>
    <n v="7.6476828245926693"/>
    <x v="0"/>
    <s v="SMS"/>
    <s v="SMS"/>
    <b v="0"/>
    <s v="No"/>
    <s v="Reading"/>
    <x v="0"/>
    <s v="Low"/>
    <n v="0"/>
    <x v="0"/>
    <x v="0"/>
  </r>
  <r>
    <s v="3413-RPBS"/>
    <x v="0"/>
    <n v="52"/>
    <x v="1"/>
    <x v="16"/>
    <n v="1"/>
    <s v="Yes"/>
    <n v="0"/>
    <s v="NM"/>
    <s v="Hombre"/>
    <s v="Male"/>
    <x v="40"/>
    <s v="Yes"/>
    <s v="No"/>
    <x v="0"/>
    <n v="0"/>
    <x v="1"/>
    <x v="2"/>
    <s v="direct debit"/>
    <n v="41"/>
    <x v="1"/>
    <n v="41"/>
    <n v="2120"/>
    <x v="0"/>
    <x v="0"/>
    <s v="2021/06/27"/>
    <d v="2021-06-27T00:00:00"/>
    <x v="1247"/>
    <s v="Alto"/>
    <s v="High"/>
    <n v="35.467691735538047"/>
    <x v="6"/>
    <s v="Teléfono"/>
    <s v="Phone"/>
    <b v="1"/>
    <s v="Yes"/>
    <s v="Cooking"/>
    <x v="1"/>
    <s v="High"/>
    <n v="0.15384615384615385"/>
    <x v="0"/>
    <x v="2"/>
  </r>
  <r>
    <s v="7712-ECBS"/>
    <x v="1"/>
    <n v="2"/>
    <x v="2"/>
    <x v="9"/>
    <n v="1"/>
    <s v="Yes"/>
    <n v="0"/>
    <s v="WY"/>
    <s v="Female"/>
    <s v="Female"/>
    <x v="45"/>
    <s v="No"/>
    <s v="No"/>
    <x v="0"/>
    <n v="0"/>
    <x v="0"/>
    <x v="0"/>
    <s v="direct debit"/>
    <n v="29"/>
    <x v="1"/>
    <n v="29"/>
    <n v="58"/>
    <x v="3"/>
    <x v="1"/>
    <s v="2022/04/05"/>
    <d v="2022-04-05T00:00:00"/>
    <x v="820"/>
    <s v="Medio"/>
    <s v="Medium"/>
    <n v="24.16740006521874"/>
    <x v="8"/>
    <s v="SMS"/>
    <s v="SMS"/>
    <b v="1"/>
    <s v="Yes"/>
    <s v="Running"/>
    <x v="0"/>
    <s v="High"/>
    <n v="4.5"/>
    <x v="0"/>
    <x v="0"/>
  </r>
  <r>
    <s v="7112-PVAD"/>
    <x v="0"/>
    <n v="57"/>
    <x v="0"/>
    <x v="4"/>
    <n v="0"/>
    <s v="No"/>
    <n v="39"/>
    <s v="MA"/>
    <s v="Hombre"/>
    <s v="Male"/>
    <x v="51"/>
    <s v="No"/>
    <s v="No"/>
    <x v="0"/>
    <n v="0"/>
    <x v="1"/>
    <x v="2"/>
    <s v="direct debit"/>
    <n v="52"/>
    <x v="1"/>
    <n v="52"/>
    <n v="2936"/>
    <x v="0"/>
    <x v="0"/>
    <s v="2021/04/06"/>
    <d v="2021-04-06T00:00:00"/>
    <x v="144"/>
    <s v="Medio"/>
    <s v="Medium"/>
    <n v="60.320635540146839"/>
    <x v="4"/>
    <s v="Email"/>
    <s v="Email"/>
    <b v="0"/>
    <s v="No"/>
    <s v="Gaming"/>
    <x v="2"/>
    <s v="Low"/>
    <n v="1.7543859649122806E-2"/>
    <x v="0"/>
    <x v="0"/>
  </r>
  <r>
    <s v="9180-DAAW"/>
    <x v="0"/>
    <n v="6"/>
    <x v="1"/>
    <x v="15"/>
    <n v="1"/>
    <s v="Yes"/>
    <n v="0"/>
    <s v="CO"/>
    <s v="Hombre"/>
    <s v="Male"/>
    <x v="47"/>
    <s v="Yes"/>
    <s v="No"/>
    <x v="0"/>
    <n v="0"/>
    <x v="0"/>
    <x v="1"/>
    <s v="CREDIT CARD"/>
    <n v="15"/>
    <x v="0"/>
    <n v="15"/>
    <n v="91"/>
    <x v="0"/>
    <x v="0"/>
    <s v="2020-01-22"/>
    <d v="2020-01-22T00:00:00"/>
    <x v="1052"/>
    <s v="Medio"/>
    <s v="Medium"/>
    <n v="17.05817044479549"/>
    <x v="10"/>
    <s v="SMS"/>
    <s v="SMS"/>
    <b v="0"/>
    <s v="No"/>
    <s v="Gaming"/>
    <x v="0"/>
    <s v="Medium"/>
    <n v="1.1666666666666667"/>
    <x v="2"/>
    <x v="2"/>
  </r>
  <r>
    <s v="6696-TRAG"/>
    <x v="0"/>
    <n v="7"/>
    <x v="1"/>
    <x v="23"/>
    <n v="1"/>
    <s v="Yes"/>
    <n v="0"/>
    <s v="NE"/>
    <s v="Female"/>
    <s v="Female"/>
    <x v="22"/>
    <s v="Yes"/>
    <s v="No"/>
    <x v="0"/>
    <n v="0"/>
    <x v="0"/>
    <x v="0"/>
    <s v="CREDIT CARD"/>
    <n v="18"/>
    <x v="0"/>
    <n v="18"/>
    <n v="130"/>
    <x v="0"/>
    <x v="0"/>
    <s v="2020/07/03"/>
    <d v="2020-07-03T00:00:00"/>
    <x v="142"/>
    <s v="Bajo"/>
    <s v="Low"/>
    <n v="21.470344265843501"/>
    <x v="6"/>
    <s v="Teléfono"/>
    <s v="Phone"/>
    <b v="1"/>
    <s v="Yes"/>
    <s v="Running"/>
    <x v="0"/>
    <s v="High"/>
    <n v="1.1428571428571428"/>
    <x v="0"/>
    <x v="2"/>
  </r>
  <r>
    <s v="2583-BLKS"/>
    <x v="1"/>
    <n v="4"/>
    <x v="1"/>
    <x v="6"/>
    <n v="1"/>
    <s v="Yes"/>
    <n v="0"/>
    <s v="OR"/>
    <s v="Female"/>
    <s v="Female"/>
    <x v="57"/>
    <s v="Yes"/>
    <s v="No"/>
    <x v="0"/>
    <n v="0"/>
    <x v="0"/>
    <x v="0"/>
    <s v="PAPER CHECK"/>
    <n v="16"/>
    <x v="3"/>
    <n v="16"/>
    <n v="65"/>
    <x v="1"/>
    <x v="10"/>
    <s v="2022-11-09"/>
    <d v="2022-11-09T00:00:00"/>
    <x v="873"/>
    <s v="Bajo"/>
    <s v="Low"/>
    <n v="13.284478317248331"/>
    <x v="3"/>
    <s v="Email"/>
    <s v="Email"/>
    <b v="0"/>
    <s v="No"/>
    <s v="Running"/>
    <x v="0"/>
    <s v="Medium"/>
    <n v="1.5"/>
    <x v="0"/>
    <x v="2"/>
  </r>
  <r>
    <s v="6273-XHIK"/>
    <x v="1"/>
    <n v="58"/>
    <x v="4"/>
    <x v="7"/>
    <n v="1"/>
    <s v="Yes"/>
    <n v="0"/>
    <s v="AZ"/>
    <s v="Hombre"/>
    <s v="Male"/>
    <x v="63"/>
    <s v="No"/>
    <s v="Yes"/>
    <x v="0"/>
    <n v="0"/>
    <x v="1"/>
    <x v="1"/>
    <s v="direct debit"/>
    <n v="65"/>
    <x v="1"/>
    <n v="65"/>
    <n v="3753"/>
    <x v="1"/>
    <x v="8"/>
    <s v="2022/10/18"/>
    <d v="2022-10-18T00:00:00"/>
    <x v="190"/>
    <s v="Alto"/>
    <s v="High"/>
    <n v="71.302523340261843"/>
    <x v="10"/>
    <s v="Email"/>
    <s v="Email"/>
    <b v="0"/>
    <s v="No"/>
    <s v="Running"/>
    <x v="2"/>
    <s v="Medium"/>
    <n v="0.1206896551724138"/>
    <x v="0"/>
    <x v="1"/>
  </r>
  <r>
    <s v="4742-GFYC"/>
    <x v="0"/>
    <n v="36"/>
    <x v="1"/>
    <x v="16"/>
    <n v="1"/>
    <s v="Yes"/>
    <n v="0"/>
    <s v="OH"/>
    <s v="Female"/>
    <s v="Female"/>
    <x v="65"/>
    <s v="No"/>
    <s v="Yes"/>
    <x v="0"/>
    <n v="0"/>
    <x v="1"/>
    <x v="2"/>
    <s v="direct debit"/>
    <n v="18"/>
    <x v="1"/>
    <n v="18"/>
    <n v="659"/>
    <x v="0"/>
    <x v="0"/>
    <s v="2020-05-29"/>
    <d v="2020-05-29T00:00:00"/>
    <x v="633"/>
    <s v="Alto"/>
    <s v="High"/>
    <n v="20.625819539957469"/>
    <x v="1"/>
    <s v="Teléfono"/>
    <s v="Phone"/>
    <b v="0"/>
    <s v="No"/>
    <s v="Running"/>
    <x v="0"/>
    <s v="High"/>
    <n v="0.27777777777777779"/>
    <x v="0"/>
    <x v="1"/>
  </r>
  <r>
    <s v="9622-BKWV"/>
    <x v="0"/>
    <n v="73"/>
    <x v="1"/>
    <x v="23"/>
    <n v="1"/>
    <s v="Yes"/>
    <n v="0"/>
    <s v="KY"/>
    <s v="Female"/>
    <s v="Female"/>
    <x v="33"/>
    <s v="Yes"/>
    <s v="No"/>
    <x v="0"/>
    <n v="0"/>
    <x v="1"/>
    <x v="2"/>
    <s v="direct debit"/>
    <n v="52"/>
    <x v="1"/>
    <n v="52"/>
    <n v="3810"/>
    <x v="0"/>
    <x v="0"/>
    <s v="2023-05-28"/>
    <d v="2023-05-28T00:00:00"/>
    <x v="1378"/>
    <s v="Alto"/>
    <s v="High"/>
    <n v="42.565283772538358"/>
    <x v="7"/>
    <s v="Email"/>
    <s v="Email"/>
    <b v="0"/>
    <s v="No"/>
    <s v="Gaming"/>
    <x v="1"/>
    <s v="Low"/>
    <n v="2.7397260273972601E-2"/>
    <x v="0"/>
    <x v="2"/>
  </r>
  <r>
    <s v="8385-TROC"/>
    <x v="1"/>
    <n v="1"/>
    <x v="0"/>
    <x v="4"/>
    <n v="1"/>
    <s v="Yes"/>
    <n v="0"/>
    <s v="AL"/>
    <s v="Female"/>
    <s v="Female"/>
    <x v="3"/>
    <s v="No"/>
    <s v="No"/>
    <x v="0"/>
    <n v="0"/>
    <x v="1"/>
    <x v="0"/>
    <s v="direct debit"/>
    <n v="45"/>
    <x v="1"/>
    <n v="45"/>
    <n v="45"/>
    <x v="1"/>
    <x v="8"/>
    <s v="2021-05-20"/>
    <d v="2021-05-20T00:00:00"/>
    <x v="798"/>
    <s v="Alto"/>
    <s v="High"/>
    <n v="48.742115173893758"/>
    <x v="9"/>
    <s v="Email"/>
    <s v="Email"/>
    <b v="1"/>
    <s v="Yes"/>
    <s v="Reading"/>
    <x v="1"/>
    <s v="Medium"/>
    <n v="5"/>
    <x v="0"/>
    <x v="0"/>
  </r>
  <r>
    <s v="4464-JEDN"/>
    <x v="0"/>
    <n v="2"/>
    <x v="1"/>
    <x v="18"/>
    <n v="1"/>
    <s v="Yes"/>
    <n v="0"/>
    <s v="NC"/>
    <s v="Female"/>
    <s v="Female"/>
    <x v="9"/>
    <s v="No"/>
    <s v="No"/>
    <x v="0"/>
    <n v="0"/>
    <x v="0"/>
    <x v="0"/>
    <s v="direct debit"/>
    <n v="38"/>
    <x v="1"/>
    <n v="38"/>
    <n v="91"/>
    <x v="0"/>
    <x v="0"/>
    <s v="2023/11/19"/>
    <d v="2023-11-19T00:00:00"/>
    <x v="645"/>
    <s v="Alto"/>
    <s v="High"/>
    <n v="43.854406351677717"/>
    <x v="7"/>
    <s v="Teléfono"/>
    <s v="Phone"/>
    <b v="1"/>
    <s v="Yes"/>
    <s v="Running"/>
    <x v="1"/>
    <s v="Low"/>
    <n v="1"/>
    <x v="0"/>
    <x v="0"/>
  </r>
  <r>
    <s v="1703-UQFL"/>
    <x v="0"/>
    <n v="13"/>
    <x v="1"/>
    <x v="6"/>
    <n v="1"/>
    <s v="Yes"/>
    <n v="0"/>
    <s v="LA"/>
    <s v="Female"/>
    <s v="Female"/>
    <x v="10"/>
    <s v="No"/>
    <s v="No"/>
    <x v="0"/>
    <n v="0"/>
    <x v="1"/>
    <x v="2"/>
    <s v="CREDIT CARD"/>
    <n v="32"/>
    <x v="0"/>
    <n v="32"/>
    <n v="420"/>
    <x v="0"/>
    <x v="0"/>
    <s v="2021-04-02"/>
    <d v="2021-04-02T00:00:00"/>
    <x v="1084"/>
    <s v="Medio"/>
    <s v="Medium"/>
    <n v="36.160485462221743"/>
    <x v="0"/>
    <s v="SMS"/>
    <s v="SMS"/>
    <b v="1"/>
    <s v="Yes"/>
    <s v="Running"/>
    <x v="1"/>
    <s v="Low"/>
    <n v="0"/>
    <x v="0"/>
    <x v="0"/>
  </r>
  <r>
    <s v="0682-MMME"/>
    <x v="0"/>
    <n v="25"/>
    <x v="0"/>
    <x v="5"/>
    <n v="1"/>
    <s v="Yes"/>
    <n v="0"/>
    <s v="MA"/>
    <s v="Hombre"/>
    <s v="Male"/>
    <x v="14"/>
    <s v="No"/>
    <s v="No"/>
    <x v="0"/>
    <n v="0"/>
    <x v="0"/>
    <x v="0"/>
    <s v="direct debit"/>
    <n v="51"/>
    <x v="1"/>
    <n v="51"/>
    <n v="1279"/>
    <x v="0"/>
    <x v="0"/>
    <s v="2022/08/20"/>
    <d v="2022-08-20T00:00:00"/>
    <x v="848"/>
    <s v="Bajo"/>
    <s v="Low"/>
    <n v="57.911471226307427"/>
    <x v="5"/>
    <s v="SMS"/>
    <s v="SMS"/>
    <b v="1"/>
    <s v="Yes"/>
    <s v="Reading"/>
    <x v="1"/>
    <s v="Medium"/>
    <n v="0.12"/>
    <x v="0"/>
    <x v="0"/>
  </r>
  <r>
    <s v="4349-LCZV"/>
    <x v="0"/>
    <n v="58"/>
    <x v="2"/>
    <x v="1"/>
    <n v="1"/>
    <s v="Yes"/>
    <n v="0"/>
    <s v="KY"/>
    <s v="Female"/>
    <s v="Female"/>
    <x v="35"/>
    <s v="No"/>
    <s v="Yes"/>
    <x v="1"/>
    <n v="2"/>
    <x v="1"/>
    <x v="0"/>
    <s v="CREDIT CARD"/>
    <n v="43"/>
    <x v="0"/>
    <n v="43"/>
    <n v="2497"/>
    <x v="0"/>
    <x v="0"/>
    <s v="2021/05/14"/>
    <d v="2021-05-14T00:00:00"/>
    <x v="1262"/>
    <s v="Bajo"/>
    <s v="Low"/>
    <n v="36.34927880461823"/>
    <x v="10"/>
    <s v="Teléfono"/>
    <s v="Phone"/>
    <b v="1"/>
    <s v="Yes"/>
    <s v="Gaming"/>
    <x v="1"/>
    <s v="Medium"/>
    <n v="0.1206896551724138"/>
    <x v="0"/>
    <x v="1"/>
  </r>
  <r>
    <s v="5577-MSNZ"/>
    <x v="0"/>
    <n v="34"/>
    <x v="1"/>
    <x v="9"/>
    <n v="1"/>
    <s v="Yes"/>
    <n v="0"/>
    <s v="KY"/>
    <s v="Female"/>
    <s v="Female"/>
    <x v="30"/>
    <s v="No"/>
    <s v="Yes"/>
    <x v="0"/>
    <n v="0"/>
    <x v="1"/>
    <x v="2"/>
    <s v="direct debit"/>
    <n v="65"/>
    <x v="1"/>
    <n v="65"/>
    <n v="2192"/>
    <x v="0"/>
    <x v="0"/>
    <s v="2023-12-26"/>
    <d v="2023-12-26T00:00:00"/>
    <x v="423"/>
    <s v="Alto"/>
    <s v="High"/>
    <n v="58.074957793478809"/>
    <x v="7"/>
    <s v="SMS"/>
    <s v="SMS"/>
    <b v="1"/>
    <s v="Yes"/>
    <s v="Reading"/>
    <x v="1"/>
    <s v="Low"/>
    <n v="5.8823529411764705E-2"/>
    <x v="0"/>
    <x v="1"/>
  </r>
  <r>
    <s v="2462-GVZL"/>
    <x v="1"/>
    <n v="55"/>
    <x v="3"/>
    <x v="3"/>
    <n v="1"/>
    <s v="Yes"/>
    <n v="0"/>
    <s v="DE"/>
    <s v="Hombre"/>
    <s v="Male"/>
    <x v="4"/>
    <s v="No"/>
    <s v="No"/>
    <x v="0"/>
    <n v="0"/>
    <x v="0"/>
    <x v="0"/>
    <s v="direct debit"/>
    <n v="41"/>
    <x v="1"/>
    <n v="41"/>
    <n v="2248"/>
    <x v="1"/>
    <x v="12"/>
    <s v="2023-07-19"/>
    <d v="2023-07-19T00:00:00"/>
    <x v="887"/>
    <s v="Medio"/>
    <s v="Medium"/>
    <n v="34.155675426649282"/>
    <x v="3"/>
    <s v="Email"/>
    <s v="Email"/>
    <b v="1"/>
    <s v="Yes"/>
    <s v="Cooking"/>
    <x v="1"/>
    <s v="Medium"/>
    <n v="0.10909090909090909"/>
    <x v="0"/>
    <x v="0"/>
  </r>
  <r>
    <s v="3904-DGGF"/>
    <x v="1"/>
    <n v="10"/>
    <x v="4"/>
    <x v="7"/>
    <n v="1"/>
    <s v="Yes"/>
    <n v="0"/>
    <s v="WI"/>
    <s v="Female"/>
    <s v="Female"/>
    <x v="36"/>
    <s v="No"/>
    <s v="No"/>
    <x v="0"/>
    <n v="0"/>
    <x v="0"/>
    <x v="0"/>
    <s v="direct debit"/>
    <n v="43"/>
    <x v="1"/>
    <n v="43"/>
    <n v="450"/>
    <x v="1"/>
    <x v="10"/>
    <s v="2020-06-07"/>
    <d v="2020-06-07T00:00:00"/>
    <x v="1247"/>
    <s v="Bajo"/>
    <s v="Low"/>
    <n v="43.564009441863128"/>
    <x v="5"/>
    <s v="Teléfono"/>
    <s v="Phone"/>
    <b v="1"/>
    <s v="Yes"/>
    <s v="Gaming"/>
    <x v="1"/>
    <s v="Medium"/>
    <n v="0.3"/>
    <x v="0"/>
    <x v="0"/>
  </r>
  <r>
    <s v="2300-WEKK"/>
    <x v="0"/>
    <n v="51"/>
    <x v="1"/>
    <x v="18"/>
    <n v="0"/>
    <s v="No"/>
    <n v="6"/>
    <s v="KY"/>
    <s v="Female"/>
    <s v="Female"/>
    <x v="50"/>
    <s v="Yes"/>
    <s v="No"/>
    <x v="0"/>
    <n v="0"/>
    <x v="1"/>
    <x v="0"/>
    <s v="direct debit"/>
    <n v="53"/>
    <x v="1"/>
    <n v="53"/>
    <n v="2696"/>
    <x v="0"/>
    <x v="0"/>
    <s v="2020-01-20"/>
    <d v="2020-01-20T00:00:00"/>
    <x v="1371"/>
    <s v="Alto"/>
    <s v="High"/>
    <n v="50.486332171680843"/>
    <x v="3"/>
    <s v="SMS"/>
    <s v="SMS"/>
    <b v="0"/>
    <s v="No"/>
    <s v="Reading"/>
    <x v="1"/>
    <s v="Medium"/>
    <n v="0.11764705882352941"/>
    <x v="0"/>
    <x v="2"/>
  </r>
  <r>
    <s v="1309-IYZD"/>
    <x v="0"/>
    <n v="25"/>
    <x v="1"/>
    <x v="29"/>
    <n v="1"/>
    <s v="Yes"/>
    <n v="0"/>
    <s v="WA"/>
    <s v="Hombre"/>
    <s v="Male"/>
    <x v="30"/>
    <s v="No"/>
    <s v="Yes"/>
    <x v="1"/>
    <n v="2"/>
    <x v="1"/>
    <x v="1"/>
    <s v="CREDIT CARD"/>
    <n v="21"/>
    <x v="0"/>
    <n v="21"/>
    <n v="529"/>
    <x v="0"/>
    <x v="0"/>
    <s v="2021/07/02"/>
    <d v="2021-07-02T00:00:00"/>
    <x v="1319"/>
    <s v="Bajo"/>
    <s v="Low"/>
    <n v="21.772980937699611"/>
    <x v="7"/>
    <s v="SMS"/>
    <s v="SMS"/>
    <b v="1"/>
    <s v="Yes"/>
    <s v="Reading"/>
    <x v="0"/>
    <s v="Low"/>
    <n v="0.08"/>
    <x v="2"/>
    <x v="1"/>
  </r>
  <r>
    <s v="7577-BBUO"/>
    <x v="1"/>
    <n v="5"/>
    <x v="0"/>
    <x v="5"/>
    <n v="1"/>
    <s v="Yes"/>
    <n v="0"/>
    <s v="MN"/>
    <s v="Female"/>
    <s v="Female"/>
    <x v="29"/>
    <s v="No"/>
    <s v="Yes"/>
    <x v="0"/>
    <n v="0"/>
    <x v="0"/>
    <x v="0"/>
    <s v="direct debit"/>
    <n v="38"/>
    <x v="1"/>
    <n v="38"/>
    <n v="203"/>
    <x v="1"/>
    <x v="8"/>
    <s v="2020/01/28"/>
    <d v="2020-01-28T00:00:00"/>
    <x v="599"/>
    <s v="Medio"/>
    <s v="Medium"/>
    <n v="41.470524935150777"/>
    <x v="7"/>
    <s v="SMS"/>
    <s v="SMS"/>
    <b v="0"/>
    <s v="No"/>
    <s v="Reading"/>
    <x v="1"/>
    <s v="Low"/>
    <n v="0.4"/>
    <x v="0"/>
    <x v="1"/>
  </r>
  <r>
    <s v="8424-LVVR"/>
    <x v="1"/>
    <n v="2"/>
    <x v="2"/>
    <x v="7"/>
    <n v="1"/>
    <s v="Yes"/>
    <n v="0"/>
    <s v="KS"/>
    <s v="Hombre"/>
    <s v="Male"/>
    <x v="59"/>
    <s v="No"/>
    <s v="No"/>
    <x v="0"/>
    <n v="0"/>
    <x v="1"/>
    <x v="0"/>
    <s v="direct debit"/>
    <n v="45"/>
    <x v="1"/>
    <n v="45"/>
    <n v="94"/>
    <x v="1"/>
    <x v="6"/>
    <s v="2023/04/23"/>
    <d v="2023-04-23T00:00:00"/>
    <x v="52"/>
    <s v="Alto"/>
    <s v="High"/>
    <n v="48.234117416935263"/>
    <x v="4"/>
    <s v="Teléfono"/>
    <s v="Phone"/>
    <b v="1"/>
    <s v="Yes"/>
    <s v="Running"/>
    <x v="1"/>
    <s v="Low"/>
    <n v="0.5"/>
    <x v="0"/>
    <x v="0"/>
  </r>
  <r>
    <s v="7271-LTDY"/>
    <x v="0"/>
    <n v="5"/>
    <x v="1"/>
    <x v="0"/>
    <n v="0"/>
    <s v="No"/>
    <n v="0"/>
    <s v="MA"/>
    <s v="Hombre"/>
    <s v="Male"/>
    <x v="8"/>
    <s v="Yes"/>
    <s v="No"/>
    <x v="1"/>
    <n v="2"/>
    <x v="0"/>
    <x v="2"/>
    <s v="CREDIT CARD"/>
    <n v="10"/>
    <x v="0"/>
    <n v="10"/>
    <n v="51"/>
    <x v="0"/>
    <x v="0"/>
    <s v="2022/09/20"/>
    <d v="2022-09-20T00:00:00"/>
    <x v="1230"/>
    <s v="Medio"/>
    <s v="Medium"/>
    <n v="10.48696899502891"/>
    <x v="2"/>
    <s v="Email"/>
    <s v="Email"/>
    <b v="1"/>
    <s v="Yes"/>
    <s v="Gaming"/>
    <x v="0"/>
    <s v="Medium"/>
    <n v="0.8"/>
    <x v="0"/>
    <x v="2"/>
  </r>
  <r>
    <s v="1658-SKWT"/>
    <x v="0"/>
    <n v="72"/>
    <x v="1"/>
    <x v="1"/>
    <n v="0"/>
    <s v="No"/>
    <n v="45"/>
    <s v="UT"/>
    <s v="Female"/>
    <s v="Female"/>
    <x v="30"/>
    <s v="No"/>
    <s v="Yes"/>
    <x v="0"/>
    <n v="0"/>
    <x v="0"/>
    <x v="1"/>
    <s v="direct debit"/>
    <n v="43"/>
    <x v="1"/>
    <n v="43"/>
    <n v="3067"/>
    <x v="0"/>
    <x v="0"/>
    <s v="2022-08-12"/>
    <d v="2022-08-12T00:00:00"/>
    <x v="1066"/>
    <s v="Bajo"/>
    <s v="Low"/>
    <n v="42.914476121313243"/>
    <x v="7"/>
    <s v="Email"/>
    <s v="Email"/>
    <b v="0"/>
    <s v="No"/>
    <s v="Running"/>
    <x v="1"/>
    <s v="Low"/>
    <n v="2.7777777777777776E-2"/>
    <x v="0"/>
    <x v="1"/>
  </r>
  <r>
    <s v="3161-HBYM"/>
    <x v="0"/>
    <n v="66"/>
    <x v="0"/>
    <x v="0"/>
    <n v="0"/>
    <s v="No"/>
    <n v="0"/>
    <s v="MD"/>
    <s v="Hombre"/>
    <s v="Male"/>
    <x v="16"/>
    <s v="No"/>
    <s v="No"/>
    <x v="0"/>
    <n v="0"/>
    <x v="0"/>
    <x v="2"/>
    <s v="CREDIT CARD"/>
    <n v="11"/>
    <x v="0"/>
    <n v="11"/>
    <n v="700"/>
    <x v="0"/>
    <x v="0"/>
    <s v="2021-06-10"/>
    <d v="2021-06-10T00:00:00"/>
    <x v="1025"/>
    <s v="Alto"/>
    <s v="High"/>
    <n v="11.477913124245241"/>
    <x v="0"/>
    <s v="Teléfono"/>
    <s v="Phone"/>
    <b v="0"/>
    <s v="No"/>
    <s v="Reading"/>
    <x v="0"/>
    <s v="Low"/>
    <n v="0"/>
    <x v="0"/>
    <x v="0"/>
  </r>
  <r>
    <s v="2895-BXVL"/>
    <x v="0"/>
    <n v="6"/>
    <x v="2"/>
    <x v="0"/>
    <n v="0"/>
    <s v="No"/>
    <n v="0"/>
    <s v="IN"/>
    <s v="Hombre"/>
    <s v="Male"/>
    <x v="12"/>
    <s v="No"/>
    <s v="No"/>
    <x v="0"/>
    <n v="0"/>
    <x v="0"/>
    <x v="1"/>
    <s v="CREDIT CARD"/>
    <n v="10"/>
    <x v="0"/>
    <n v="10"/>
    <n v="63"/>
    <x v="0"/>
    <x v="0"/>
    <s v="2022/02/27"/>
    <d v="2022-02-27T00:00:00"/>
    <x v="436"/>
    <s v="Alto"/>
    <s v="High"/>
    <n v="8.8809183788224519"/>
    <x v="1"/>
    <s v="Teléfono"/>
    <s v="Phone"/>
    <b v="0"/>
    <s v="No"/>
    <s v="Gaming"/>
    <x v="0"/>
    <s v="High"/>
    <n v="1.6666666666666667"/>
    <x v="0"/>
    <x v="0"/>
  </r>
  <r>
    <s v="8061-WGFW"/>
    <x v="0"/>
    <n v="47"/>
    <x v="1"/>
    <x v="4"/>
    <n v="1"/>
    <s v="Yes"/>
    <n v="0"/>
    <s v="MN"/>
    <s v="Female"/>
    <s v="Female"/>
    <x v="24"/>
    <s v="No"/>
    <s v="No"/>
    <x v="0"/>
    <n v="0"/>
    <x v="0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eading"/>
    <x v="0"/>
    <s v="Low"/>
    <n v="2.1276595744680851E-2"/>
    <x v="0"/>
    <x v="0"/>
  </r>
  <r>
    <s v="9858-DDVK"/>
    <x v="1"/>
    <n v="24"/>
    <x v="1"/>
    <x v="9"/>
    <n v="1"/>
    <s v="Yes"/>
    <n v="0"/>
    <s v="VA"/>
    <s v="Female"/>
    <s v="Female"/>
    <x v="27"/>
    <s v="No"/>
    <s v="Yes"/>
    <x v="0"/>
    <n v="0"/>
    <x v="0"/>
    <x v="0"/>
    <s v="direct debit"/>
    <n v="37"/>
    <x v="1"/>
    <n v="37"/>
    <n v="907"/>
    <x v="2"/>
    <x v="18"/>
    <s v="2023-03-17"/>
    <d v="2023-03-17T00:00:00"/>
    <x v="414"/>
    <s v="Bajo"/>
    <s v="Low"/>
    <n v="31.74728305800522"/>
    <x v="10"/>
    <s v="Email"/>
    <s v="Email"/>
    <b v="0"/>
    <s v="No"/>
    <s v="Reading"/>
    <x v="1"/>
    <s v="Medium"/>
    <n v="0.29166666666666669"/>
    <x v="0"/>
    <x v="1"/>
  </r>
  <r>
    <s v="6107-RQUC"/>
    <x v="0"/>
    <n v="23"/>
    <x v="1"/>
    <x v="0"/>
    <n v="0"/>
    <s v="No"/>
    <n v="0"/>
    <s v="NY"/>
    <s v="Female"/>
    <s v="Female"/>
    <x v="25"/>
    <s v="No"/>
    <s v="No"/>
    <x v="1"/>
    <n v="6"/>
    <x v="0"/>
    <x v="2"/>
    <s v="CREDIT CARD"/>
    <n v="7"/>
    <x v="0"/>
    <n v="7"/>
    <n v="164"/>
    <x v="0"/>
    <x v="0"/>
    <s v="2021/10/31"/>
    <d v="2021-10-31T00:00:00"/>
    <x v="791"/>
    <s v="Alto"/>
    <s v="High"/>
    <n v="6.9774784593188262"/>
    <x v="9"/>
    <s v="SMS"/>
    <s v="SMS"/>
    <b v="0"/>
    <s v="No"/>
    <s v="Reading"/>
    <x v="0"/>
    <s v="Medium"/>
    <n v="0.21739130434782608"/>
    <x v="0"/>
    <x v="0"/>
  </r>
  <r>
    <s v="2829-FKYR"/>
    <x v="1"/>
    <n v="17"/>
    <x v="0"/>
    <x v="9"/>
    <n v="1"/>
    <s v="Yes"/>
    <n v="0"/>
    <s v="WY"/>
    <s v="Female"/>
    <s v="Female"/>
    <x v="4"/>
    <s v="No"/>
    <s v="No"/>
    <x v="0"/>
    <n v="0"/>
    <x v="1"/>
    <x v="0"/>
    <s v="CREDIT CARD"/>
    <n v="49"/>
    <x v="0"/>
    <n v="49"/>
    <n v="829"/>
    <x v="1"/>
    <x v="8"/>
    <s v="2020/01/15"/>
    <d v="2020-01-15T00:00:00"/>
    <x v="488"/>
    <s v="Bajo"/>
    <s v="Low"/>
    <n v="52.736742135482203"/>
    <x v="0"/>
    <s v="Email"/>
    <s v="Email"/>
    <b v="0"/>
    <s v="No"/>
    <s v="Gaming"/>
    <x v="1"/>
    <s v="Low"/>
    <n v="0"/>
    <x v="0"/>
    <x v="0"/>
  </r>
  <r>
    <s v="8265-UXNA"/>
    <x v="0"/>
    <n v="18"/>
    <x v="2"/>
    <x v="13"/>
    <n v="1"/>
    <s v="Yes"/>
    <n v="0"/>
    <s v="LA"/>
    <s v="Hombre"/>
    <s v="Male"/>
    <x v="51"/>
    <s v="No"/>
    <s v="No"/>
    <x v="0"/>
    <n v="0"/>
    <x v="0"/>
    <x v="0"/>
    <s v="direct debit"/>
    <n v="45"/>
    <x v="1"/>
    <n v="45"/>
    <n v="806"/>
    <x v="0"/>
    <x v="0"/>
    <s v="2020/05/04"/>
    <d v="2020-05-04T00:00:00"/>
    <x v="757"/>
    <s v="Medio"/>
    <s v="Medium"/>
    <n v="51.498117337136883"/>
    <x v="10"/>
    <s v="Teléfono"/>
    <s v="Phone"/>
    <b v="0"/>
    <s v="No"/>
    <s v="Gaming"/>
    <x v="1"/>
    <s v="Medium"/>
    <n v="0.3888888888888889"/>
    <x v="0"/>
    <x v="0"/>
  </r>
  <r>
    <s v="5242-PWRI"/>
    <x v="0"/>
    <n v="66"/>
    <x v="0"/>
    <x v="5"/>
    <n v="1"/>
    <s v="Yes"/>
    <n v="0"/>
    <s v="DC"/>
    <s v="Hombre"/>
    <s v="Male"/>
    <x v="48"/>
    <s v="No"/>
    <s v="Yes"/>
    <x v="0"/>
    <n v="0"/>
    <x v="1"/>
    <x v="1"/>
    <s v="direct debit"/>
    <n v="48"/>
    <x v="1"/>
    <n v="48"/>
    <n v="3159"/>
    <x v="0"/>
    <x v="0"/>
    <s v="2023/06/19"/>
    <d v="2023-06-19T00:00:00"/>
    <x v="544"/>
    <s v="Bajo"/>
    <s v="Low"/>
    <n v="46.579182612186173"/>
    <x v="6"/>
    <s v="Teléfono"/>
    <s v="Phone"/>
    <b v="0"/>
    <s v="No"/>
    <s v="Running"/>
    <x v="1"/>
    <s v="High"/>
    <n v="0.12121212121212122"/>
    <x v="0"/>
    <x v="1"/>
  </r>
  <r>
    <s v="0885-HFED"/>
    <x v="0"/>
    <n v="5"/>
    <x v="1"/>
    <x v="0"/>
    <n v="0"/>
    <s v="No"/>
    <n v="0"/>
    <s v="AL"/>
    <s v="Female"/>
    <s v="Female"/>
    <x v="57"/>
    <s v="Yes"/>
    <s v="No"/>
    <x v="0"/>
    <n v="0"/>
    <x v="0"/>
    <x v="2"/>
    <s v="CREDIT CARD"/>
    <n v="9"/>
    <x v="0"/>
    <n v="9"/>
    <n v="44"/>
    <x v="0"/>
    <x v="0"/>
    <s v="2021-05-06"/>
    <d v="2021-05-06T00:00:00"/>
    <x v="427"/>
    <s v="Bajo"/>
    <s v="Low"/>
    <n v="9.6029048479949921"/>
    <x v="0"/>
    <s v="Email"/>
    <s v="Email"/>
    <b v="1"/>
    <s v="Yes"/>
    <s v="Cooking"/>
    <x v="0"/>
    <s v="Low"/>
    <n v="0"/>
    <x v="0"/>
    <x v="2"/>
  </r>
  <r>
    <s v="7117-TZPS"/>
    <x v="0"/>
    <n v="64"/>
    <x v="1"/>
    <x v="12"/>
    <n v="0"/>
    <s v="No"/>
    <n v="38"/>
    <s v="OH"/>
    <s v="Hombre"/>
    <s v="Male"/>
    <x v="12"/>
    <s v="No"/>
    <s v="No"/>
    <x v="0"/>
    <n v="0"/>
    <x v="0"/>
    <x v="1"/>
    <s v="CREDIT CARD"/>
    <n v="58"/>
    <x v="0"/>
    <n v="58"/>
    <n v="3753"/>
    <x v="0"/>
    <x v="0"/>
    <s v="2022-07-18"/>
    <d v="2022-07-18T00:00:00"/>
    <x v="211"/>
    <s v="Medio"/>
    <s v="Medium"/>
    <n v="52.664274842269357"/>
    <x v="3"/>
    <s v="Teléfono"/>
    <s v="Phone"/>
    <b v="0"/>
    <s v="No"/>
    <s v="Reading"/>
    <x v="1"/>
    <s v="Medium"/>
    <n v="9.375E-2"/>
    <x v="0"/>
    <x v="0"/>
  </r>
  <r>
    <s v="6730-BVSP"/>
    <x v="1"/>
    <n v="65"/>
    <x v="0"/>
    <x v="24"/>
    <n v="1"/>
    <s v="Yes"/>
    <n v="0"/>
    <s v="AL"/>
    <s v="Hombre"/>
    <s v="Male"/>
    <x v="10"/>
    <s v="No"/>
    <s v="No"/>
    <x v="0"/>
    <n v="0"/>
    <x v="0"/>
    <x v="1"/>
    <s v="CREDIT CARD"/>
    <n v="55"/>
    <x v="0"/>
    <n v="55"/>
    <n v="3576"/>
    <x v="5"/>
    <x v="4"/>
    <s v="2022-02-14"/>
    <d v="2022-02-14T00:00:00"/>
    <x v="601"/>
    <s v="Medio"/>
    <s v="Medium"/>
    <n v="54.236541002393359"/>
    <x v="7"/>
    <s v="SMS"/>
    <s v="SMS"/>
    <b v="0"/>
    <s v="No"/>
    <s v="Gaming"/>
    <x v="1"/>
    <s v="Low"/>
    <n v="3.0769230769230771E-2"/>
    <x v="2"/>
    <x v="0"/>
  </r>
  <r>
    <s v="0324-GHHJ"/>
    <x v="0"/>
    <n v="52"/>
    <x v="2"/>
    <x v="23"/>
    <n v="1"/>
    <s v="Yes"/>
    <n v="0"/>
    <s v="AL"/>
    <s v="Female"/>
    <s v="Female"/>
    <x v="47"/>
    <s v="Yes"/>
    <s v="No"/>
    <x v="1"/>
    <n v="4"/>
    <x v="0"/>
    <x v="2"/>
    <s v="direct debit"/>
    <n v="14"/>
    <x v="1"/>
    <n v="14"/>
    <n v="750"/>
    <x v="0"/>
    <x v="0"/>
    <s v="2022/09/13"/>
    <d v="2022-09-13T00:00:00"/>
    <x v="1390"/>
    <s v="Medio"/>
    <s v="Medium"/>
    <n v="11.50108476610958"/>
    <x v="6"/>
    <s v="Teléfono"/>
    <s v="Phone"/>
    <b v="0"/>
    <s v="No"/>
    <s v="Gaming"/>
    <x v="0"/>
    <s v="High"/>
    <n v="0.15384615384615385"/>
    <x v="0"/>
    <x v="2"/>
  </r>
  <r>
    <s v="2849-MIYU"/>
    <x v="0"/>
    <n v="66"/>
    <x v="1"/>
    <x v="7"/>
    <n v="1"/>
    <s v="Yes"/>
    <n v="0"/>
    <s v="WA"/>
    <s v="Female"/>
    <s v="Female"/>
    <x v="48"/>
    <s v="No"/>
    <s v="Yes"/>
    <x v="1"/>
    <n v="4"/>
    <x v="1"/>
    <x v="1"/>
    <s v="direct debit"/>
    <n v="31"/>
    <x v="1"/>
    <n v="31"/>
    <n v="2044"/>
    <x v="0"/>
    <x v="0"/>
    <s v="2022/06/18"/>
    <d v="2022-06-18T00:00:00"/>
    <x v="414"/>
    <s v="Alto"/>
    <s v="High"/>
    <n v="26.49430427055951"/>
    <x v="6"/>
    <s v="Email"/>
    <s v="Email"/>
    <b v="1"/>
    <s v="Yes"/>
    <s v="Reading"/>
    <x v="0"/>
    <s v="High"/>
    <n v="0.12121212121212122"/>
    <x v="0"/>
    <x v="1"/>
  </r>
  <r>
    <s v="5396-GHBJ"/>
    <x v="0"/>
    <n v="13"/>
    <x v="2"/>
    <x v="0"/>
    <n v="0"/>
    <s v="No"/>
    <n v="0"/>
    <s v="WY"/>
    <s v="Female"/>
    <s v="Female"/>
    <x v="22"/>
    <s v="Yes"/>
    <s v="No"/>
    <x v="1"/>
    <n v="2"/>
    <x v="0"/>
    <x v="0"/>
    <s v="CREDIT CARD"/>
    <n v="8"/>
    <x v="0"/>
    <n v="8"/>
    <n v="110"/>
    <x v="0"/>
    <x v="0"/>
    <s v="2023-01-30"/>
    <d v="2023-01-30T00:00:00"/>
    <x v="53"/>
    <s v="Alto"/>
    <s v="High"/>
    <n v="9.0306976455727419"/>
    <x v="7"/>
    <s v="Teléfono"/>
    <s v="Phone"/>
    <b v="0"/>
    <s v="No"/>
    <s v="Gaming"/>
    <x v="0"/>
    <s v="Low"/>
    <n v="0.15384615384615385"/>
    <x v="0"/>
    <x v="2"/>
  </r>
  <r>
    <s v="3907-MYYM"/>
    <x v="1"/>
    <n v="21"/>
    <x v="3"/>
    <x v="25"/>
    <n v="0"/>
    <s v="No"/>
    <n v="40"/>
    <s v="NM"/>
    <s v="Hombre"/>
    <s v="Male"/>
    <x v="20"/>
    <s v="Yes"/>
    <s v="No"/>
    <x v="0"/>
    <n v="0"/>
    <x v="1"/>
    <x v="0"/>
    <s v="direct debit"/>
    <n v="61"/>
    <x v="1"/>
    <n v="61"/>
    <n v="1277"/>
    <x v="3"/>
    <x v="1"/>
    <s v="2023-03-31"/>
    <d v="2023-03-31T00:00:00"/>
    <x v="1054"/>
    <s v="Alto"/>
    <s v="High"/>
    <n v="54.481826921319623"/>
    <x v="5"/>
    <s v="SMS"/>
    <s v="SMS"/>
    <b v="1"/>
    <s v="Yes"/>
    <s v="Reading"/>
    <x v="1"/>
    <s v="Medium"/>
    <n v="0.14285714285714285"/>
    <x v="2"/>
    <x v="2"/>
  </r>
  <r>
    <s v="0242-MCGY"/>
    <x v="0"/>
    <n v="1"/>
    <x v="1"/>
    <x v="0"/>
    <n v="0"/>
    <s v="No"/>
    <n v="0"/>
    <s v="ID"/>
    <s v="Hombre"/>
    <s v="Male"/>
    <x v="7"/>
    <s v="No"/>
    <s v="No"/>
    <x v="0"/>
    <n v="0"/>
    <x v="0"/>
    <x v="0"/>
    <s v="CREDIT CARD"/>
    <n v="12"/>
    <x v="0"/>
    <n v="12"/>
    <n v="12"/>
    <x v="0"/>
    <x v="0"/>
    <s v="2020-12-12"/>
    <d v="2020-12-12T00:00:00"/>
    <x v="66"/>
    <s v="Alto"/>
    <s v="High"/>
    <n v="10.39212277777288"/>
    <x v="1"/>
    <s v="SMS"/>
    <s v="SMS"/>
    <b v="0"/>
    <s v="No"/>
    <s v="Running"/>
    <x v="0"/>
    <s v="High"/>
    <n v="10"/>
    <x v="0"/>
    <x v="0"/>
  </r>
  <r>
    <s v="5527-RIAL"/>
    <x v="1"/>
    <n v="62"/>
    <x v="1"/>
    <x v="13"/>
    <n v="0"/>
    <s v="No"/>
    <n v="0"/>
    <s v="MN"/>
    <s v="Female"/>
    <s v="Female"/>
    <x v="23"/>
    <s v="No"/>
    <s v="No"/>
    <x v="0"/>
    <n v="0"/>
    <x v="1"/>
    <x v="0"/>
    <s v="direct debit"/>
    <n v="54"/>
    <x v="1"/>
    <n v="54"/>
    <n v="3335"/>
    <x v="4"/>
    <x v="3"/>
    <s v="2022/03/14"/>
    <d v="2022-03-14T00:00:00"/>
    <x v="1211"/>
    <s v="Bajo"/>
    <s v="Low"/>
    <n v="48.969906653708577"/>
    <x v="4"/>
    <s v="SMS"/>
    <s v="SMS"/>
    <b v="1"/>
    <s v="Yes"/>
    <s v="Reading"/>
    <x v="1"/>
    <s v="Low"/>
    <n v="1.6129032258064516E-2"/>
    <x v="0"/>
    <x v="0"/>
  </r>
  <r>
    <s v="7419-ANTT"/>
    <x v="0"/>
    <n v="42"/>
    <x v="1"/>
    <x v="5"/>
    <n v="1"/>
    <s v="Yes"/>
    <n v="0"/>
    <s v="IN"/>
    <s v="Female"/>
    <s v="Female"/>
    <x v="4"/>
    <s v="No"/>
    <s v="No"/>
    <x v="0"/>
    <n v="0"/>
    <x v="0"/>
    <x v="1"/>
    <s v="CREDIT CARD"/>
    <n v="20"/>
    <x v="0"/>
    <n v="20"/>
    <n v="846"/>
    <x v="0"/>
    <x v="0"/>
    <s v="2022-11-12"/>
    <d v="2022-11-12T00:00:00"/>
    <x v="927"/>
    <s v="Medio"/>
    <s v="Medium"/>
    <n v="19.849324392227089"/>
    <x v="4"/>
    <s v="Teléfono"/>
    <s v="Phone"/>
    <b v="1"/>
    <s v="Yes"/>
    <s v="Cooking"/>
    <x v="0"/>
    <s v="Low"/>
    <n v="2.3809523809523808E-2"/>
    <x v="0"/>
    <x v="0"/>
  </r>
  <r>
    <s v="7208-MGSK"/>
    <x v="0"/>
    <n v="40"/>
    <x v="1"/>
    <x v="0"/>
    <n v="0"/>
    <s v="No"/>
    <n v="0"/>
    <s v="OR"/>
    <s v="Hombre"/>
    <s v="Male"/>
    <x v="39"/>
    <s v="No"/>
    <s v="No"/>
    <x v="1"/>
    <n v="5"/>
    <x v="0"/>
    <x v="2"/>
    <s v="PAPER CHECK"/>
    <n v="11"/>
    <x v="3"/>
    <n v="11"/>
    <n v="438"/>
    <x v="0"/>
    <x v="0"/>
    <s v="2020/12/28"/>
    <d v="2020-12-28T00:00:00"/>
    <x v="1395"/>
    <s v="Medio"/>
    <s v="Medium"/>
    <n v="9.9509180219128393"/>
    <x v="3"/>
    <s v="SMS"/>
    <s v="SMS"/>
    <b v="0"/>
    <s v="No"/>
    <s v="Cooking"/>
    <x v="0"/>
    <s v="Medium"/>
    <n v="0.15"/>
    <x v="0"/>
    <x v="0"/>
  </r>
  <r>
    <s v="3047-DWKQ"/>
    <x v="1"/>
    <n v="8"/>
    <x v="5"/>
    <x v="4"/>
    <n v="1"/>
    <s v="Yes"/>
    <n v="0"/>
    <s v="MS"/>
    <s v="Hombre"/>
    <s v="Male"/>
    <x v="9"/>
    <s v="No"/>
    <s v="No"/>
    <x v="0"/>
    <n v="0"/>
    <x v="0"/>
    <x v="0"/>
    <s v="direct debit"/>
    <n v="34"/>
    <x v="1"/>
    <n v="34"/>
    <n v="256"/>
    <x v="2"/>
    <x v="18"/>
    <s v="2020/02/28"/>
    <d v="2020-02-28T00:00:00"/>
    <x v="1140"/>
    <s v="Alto"/>
    <s v="High"/>
    <n v="27.680656921097999"/>
    <x v="3"/>
    <s v="Email"/>
    <s v="Email"/>
    <b v="1"/>
    <s v="Yes"/>
    <s v="Cooking"/>
    <x v="0"/>
    <s v="Medium"/>
    <n v="0.75"/>
    <x v="0"/>
    <x v="0"/>
  </r>
  <r>
    <s v="2233-JFVD"/>
    <x v="1"/>
    <n v="5"/>
    <x v="2"/>
    <x v="21"/>
    <n v="0"/>
    <s v="No"/>
    <n v="6"/>
    <s v="KS"/>
    <s v="Female"/>
    <s v="Female"/>
    <x v="57"/>
    <s v="Yes"/>
    <s v="No"/>
    <x v="0"/>
    <n v="0"/>
    <x v="0"/>
    <x v="0"/>
    <s v="direct debit"/>
    <n v="40"/>
    <x v="1"/>
    <n v="40"/>
    <n v="207"/>
    <x v="1"/>
    <x v="8"/>
    <s v="2020-09-04"/>
    <d v="2020-09-04T00:00:00"/>
    <x v="198"/>
    <s v="Medio"/>
    <s v="Medium"/>
    <n v="47.068049312007332"/>
    <x v="9"/>
    <s v="Teléfono"/>
    <s v="Phone"/>
    <b v="1"/>
    <s v="Yes"/>
    <s v="Reading"/>
    <x v="1"/>
    <s v="Medium"/>
    <n v="1"/>
    <x v="2"/>
    <x v="2"/>
  </r>
  <r>
    <s v="2161-HMDR"/>
    <x v="1"/>
    <n v="1"/>
    <x v="3"/>
    <x v="0"/>
    <n v="0"/>
    <s v="No"/>
    <n v="0"/>
    <s v="GA"/>
    <s v="Female"/>
    <s v="Female"/>
    <x v="42"/>
    <s v="No"/>
    <s v="No"/>
    <x v="0"/>
    <n v="0"/>
    <x v="0"/>
    <x v="0"/>
    <s v="CREDIT CARD"/>
    <n v="11"/>
    <x v="0"/>
    <n v="11"/>
    <n v="11"/>
    <x v="2"/>
    <x v="19"/>
    <s v="2022/10/26"/>
    <d v="2022-10-26T00:00:00"/>
    <x v="135"/>
    <s v="Bajo"/>
    <s v="Low"/>
    <n v="9.8118909813762762"/>
    <x v="10"/>
    <s v="Teléfono"/>
    <s v="Phone"/>
    <b v="0"/>
    <s v="No"/>
    <s v="Running"/>
    <x v="0"/>
    <s v="Medium"/>
    <n v="7"/>
    <x v="0"/>
    <x v="0"/>
  </r>
  <r>
    <s v="0594-QJXT"/>
    <x v="0"/>
    <n v="21"/>
    <x v="1"/>
    <x v="0"/>
    <n v="0"/>
    <s v="No"/>
    <n v="0"/>
    <s v="OR"/>
    <s v="Hombre"/>
    <s v="Male"/>
    <x v="16"/>
    <s v="No"/>
    <s v="No"/>
    <x v="0"/>
    <n v="0"/>
    <x v="0"/>
    <x v="1"/>
    <s v="CREDIT CARD"/>
    <n v="12"/>
    <x v="0"/>
    <n v="12"/>
    <n v="248"/>
    <x v="0"/>
    <x v="0"/>
    <s v="2020/10/07"/>
    <d v="2020-10-07T00:00:00"/>
    <x v="578"/>
    <s v="Medio"/>
    <s v="Medium"/>
    <n v="11.845658453404781"/>
    <x v="6"/>
    <s v="Teléfono"/>
    <s v="Phone"/>
    <b v="0"/>
    <s v="No"/>
    <s v="Running"/>
    <x v="0"/>
    <s v="High"/>
    <n v="0.38095238095238093"/>
    <x v="0"/>
    <x v="0"/>
  </r>
  <r>
    <s v="6776-RQHY"/>
    <x v="1"/>
    <n v="8"/>
    <x v="1"/>
    <x v="3"/>
    <n v="1"/>
    <s v="Yes"/>
    <n v="0"/>
    <s v="UT"/>
    <s v="Female"/>
    <s v="Female"/>
    <x v="41"/>
    <s v="No"/>
    <s v="Yes"/>
    <x v="1"/>
    <n v="2"/>
    <x v="0"/>
    <x v="0"/>
    <s v="CREDIT CARD"/>
    <n v="22"/>
    <x v="0"/>
    <n v="22"/>
    <n v="174"/>
    <x v="1"/>
    <x v="8"/>
    <s v="2021-11-30"/>
    <d v="2021-11-30T00:00:00"/>
    <x v="604"/>
    <s v="Alto"/>
    <s v="High"/>
    <n v="25.85329549905174"/>
    <x v="8"/>
    <s v="Teléfono"/>
    <s v="Phone"/>
    <b v="1"/>
    <s v="Yes"/>
    <s v="Running"/>
    <x v="0"/>
    <s v="High"/>
    <n v="1.125"/>
    <x v="0"/>
    <x v="1"/>
  </r>
  <r>
    <s v="9710-SHMV"/>
    <x v="0"/>
    <n v="64"/>
    <x v="1"/>
    <x v="6"/>
    <n v="1"/>
    <s v="Yes"/>
    <n v="0"/>
    <s v="MO"/>
    <s v="Hombre"/>
    <s v="Male"/>
    <x v="60"/>
    <s v="No"/>
    <s v="Yes"/>
    <x v="0"/>
    <n v="0"/>
    <x v="0"/>
    <x v="1"/>
    <s v="direct debit"/>
    <n v="46"/>
    <x v="1"/>
    <n v="46"/>
    <n v="2964"/>
    <x v="0"/>
    <x v="0"/>
    <s v="2023-11-12"/>
    <d v="2023-11-12T00:00:00"/>
    <x v="906"/>
    <s v="Bajo"/>
    <s v="Low"/>
    <n v="53.799209299743303"/>
    <x v="8"/>
    <s v="Email"/>
    <s v="Email"/>
    <b v="0"/>
    <s v="No"/>
    <s v="Cooking"/>
    <x v="1"/>
    <s v="High"/>
    <n v="0.140625"/>
    <x v="0"/>
    <x v="1"/>
  </r>
  <r>
    <s v="9345-ODZG"/>
    <x v="0"/>
    <n v="65"/>
    <x v="1"/>
    <x v="5"/>
    <n v="0"/>
    <s v="No"/>
    <n v="22"/>
    <s v="ID"/>
    <s v="Hombre"/>
    <s v="Male"/>
    <x v="36"/>
    <s v="No"/>
    <s v="No"/>
    <x v="0"/>
    <n v="0"/>
    <x v="1"/>
    <x v="2"/>
    <s v="direct debit"/>
    <n v="25"/>
    <x v="1"/>
    <n v="25"/>
    <n v="1629"/>
    <x v="0"/>
    <x v="0"/>
    <s v="2020-02-23"/>
    <d v="2020-02-23T00:00:00"/>
    <x v="1128"/>
    <s v="Bajo"/>
    <s v="Low"/>
    <n v="22.701813540525841"/>
    <x v="7"/>
    <s v="Teléfono"/>
    <s v="Phone"/>
    <b v="0"/>
    <s v="No"/>
    <s v="Cooking"/>
    <x v="0"/>
    <s v="Low"/>
    <n v="3.0769230769230771E-2"/>
    <x v="0"/>
    <x v="0"/>
  </r>
  <r>
    <s v="4967-KUGV"/>
    <x v="0"/>
    <n v="30"/>
    <x v="2"/>
    <x v="7"/>
    <n v="1"/>
    <s v="Yes"/>
    <n v="0"/>
    <s v="VT"/>
    <s v="Hombre"/>
    <s v="Male"/>
    <x v="29"/>
    <s v="No"/>
    <s v="Yes"/>
    <x v="0"/>
    <n v="0"/>
    <x v="1"/>
    <x v="2"/>
    <s v="direct debit"/>
    <n v="60"/>
    <x v="1"/>
    <n v="60"/>
    <n v="1802"/>
    <x v="0"/>
    <x v="0"/>
    <s v="2022/10/23"/>
    <d v="2022-10-23T00:00:00"/>
    <x v="436"/>
    <s v="Bajo"/>
    <s v="Low"/>
    <n v="55.981700562581963"/>
    <x v="3"/>
    <s v="Email"/>
    <s v="Email"/>
    <b v="0"/>
    <s v="No"/>
    <s v="Cooking"/>
    <x v="1"/>
    <s v="Medium"/>
    <n v="0.2"/>
    <x v="0"/>
    <x v="1"/>
  </r>
  <r>
    <s v="8714-ORVN"/>
    <x v="0"/>
    <n v="43"/>
    <x v="2"/>
    <x v="18"/>
    <n v="1"/>
    <s v="Yes"/>
    <n v="0"/>
    <s v="MT"/>
    <s v="Hombre"/>
    <s v="Male"/>
    <x v="8"/>
    <s v="Yes"/>
    <s v="No"/>
    <x v="0"/>
    <n v="0"/>
    <x v="1"/>
    <x v="1"/>
    <s v="CREDIT CARD"/>
    <n v="31"/>
    <x v="0"/>
    <n v="31"/>
    <n v="1325"/>
    <x v="0"/>
    <x v="0"/>
    <s v="2021-01-11"/>
    <d v="2021-01-11T00:00:00"/>
    <x v="835"/>
    <s v="Bajo"/>
    <s v="Low"/>
    <n v="25.452839127777029"/>
    <x v="6"/>
    <s v="Teléfono"/>
    <s v="Phone"/>
    <b v="1"/>
    <s v="Yes"/>
    <s v="Running"/>
    <x v="0"/>
    <s v="High"/>
    <n v="0.18604651162790697"/>
    <x v="0"/>
    <x v="2"/>
  </r>
  <r>
    <s v="3419-WASD"/>
    <x v="1"/>
    <n v="6"/>
    <x v="2"/>
    <x v="2"/>
    <n v="1"/>
    <s v="Yes"/>
    <n v="0"/>
    <s v="MT"/>
    <s v="Hombre"/>
    <s v="Male"/>
    <x v="7"/>
    <s v="No"/>
    <s v="No"/>
    <x v="0"/>
    <n v="0"/>
    <x v="0"/>
    <x v="0"/>
    <s v="direct debit"/>
    <n v="52"/>
    <x v="1"/>
    <n v="52"/>
    <n v="301"/>
    <x v="3"/>
    <x v="1"/>
    <s v="2022/01/15"/>
    <d v="2022-01-15T00:00:00"/>
    <x v="847"/>
    <s v="Medio"/>
    <s v="Medium"/>
    <n v="54.074334360680993"/>
    <x v="8"/>
    <s v="SMS"/>
    <s v="SMS"/>
    <b v="1"/>
    <s v="Yes"/>
    <s v="Running"/>
    <x v="1"/>
    <s v="High"/>
    <n v="1.5"/>
    <x v="0"/>
    <x v="0"/>
  </r>
  <r>
    <s v="5286-AOUA"/>
    <x v="0"/>
    <n v="25"/>
    <x v="1"/>
    <x v="0"/>
    <n v="0"/>
    <s v="No"/>
    <n v="0"/>
    <s v="ID"/>
    <s v="Hombre"/>
    <s v="Male"/>
    <x v="58"/>
    <s v="No"/>
    <s v="No"/>
    <x v="0"/>
    <n v="0"/>
    <x v="0"/>
    <x v="0"/>
    <s v="CREDIT CARD"/>
    <n v="10"/>
    <x v="0"/>
    <n v="10"/>
    <n v="250"/>
    <x v="0"/>
    <x v="0"/>
    <s v="2023/02/08"/>
    <d v="2023-02-08T00:00:00"/>
    <x v="843"/>
    <s v="Bajo"/>
    <s v="Low"/>
    <n v="8.254645369878773"/>
    <x v="3"/>
    <s v="SMS"/>
    <s v="SMS"/>
    <b v="1"/>
    <s v="Yes"/>
    <s v="Cooking"/>
    <x v="0"/>
    <s v="Medium"/>
    <n v="0.24"/>
    <x v="0"/>
    <x v="0"/>
  </r>
  <r>
    <s v="7597-KGXY"/>
    <x v="0"/>
    <n v="70"/>
    <x v="2"/>
    <x v="12"/>
    <n v="1"/>
    <s v="Yes"/>
    <n v="0"/>
    <s v="CO"/>
    <s v="Female"/>
    <s v="Female"/>
    <x v="18"/>
    <s v="No"/>
    <s v="No"/>
    <x v="0"/>
    <n v="0"/>
    <x v="1"/>
    <x v="2"/>
    <s v="CREDIT CARD"/>
    <n v="25"/>
    <x v="0"/>
    <n v="25"/>
    <n v="1752"/>
    <x v="0"/>
    <x v="0"/>
    <s v="2021/10/15"/>
    <d v="2021-10-15T00:00:00"/>
    <x v="1142"/>
    <s v="Alto"/>
    <s v="High"/>
    <n v="26.884291551882601"/>
    <x v="2"/>
    <s v="SMS"/>
    <s v="SMS"/>
    <b v="0"/>
    <s v="No"/>
    <s v="Running"/>
    <x v="0"/>
    <s v="Medium"/>
    <n v="5.7142857142857141E-2"/>
    <x v="0"/>
    <x v="0"/>
  </r>
  <r>
    <s v="4114-DZYG"/>
    <x v="1"/>
    <n v="46"/>
    <x v="5"/>
    <x v="2"/>
    <n v="1"/>
    <s v="Yes"/>
    <n v="0"/>
    <s v="SC"/>
    <s v="Female"/>
    <s v="Female"/>
    <x v="58"/>
    <s v="No"/>
    <s v="No"/>
    <x v="0"/>
    <n v="0"/>
    <x v="1"/>
    <x v="1"/>
    <s v="PAPER CHECK"/>
    <n v="22"/>
    <x v="3"/>
    <n v="22"/>
    <n v="1019"/>
    <x v="2"/>
    <x v="5"/>
    <s v="2022/08/27"/>
    <d v="2022-08-27T00:00:00"/>
    <x v="1426"/>
    <s v="Alto"/>
    <s v="High"/>
    <n v="21.34693705816159"/>
    <x v="3"/>
    <s v="Email"/>
    <s v="Email"/>
    <b v="1"/>
    <s v="Yes"/>
    <s v="Running"/>
    <x v="0"/>
    <s v="Medium"/>
    <n v="0.13043478260869565"/>
    <x v="0"/>
    <x v="0"/>
  </r>
  <r>
    <s v="3148-KSPG"/>
    <x v="0"/>
    <n v="17"/>
    <x v="1"/>
    <x v="0"/>
    <n v="0"/>
    <s v="No"/>
    <n v="0"/>
    <s v="AL"/>
    <s v="Hombre"/>
    <s v="Male"/>
    <x v="21"/>
    <s v="No"/>
    <s v="No"/>
    <x v="1"/>
    <n v="2"/>
    <x v="0"/>
    <x v="1"/>
    <s v="direct debit"/>
    <n v="6"/>
    <x v="1"/>
    <n v="6"/>
    <n v="107"/>
    <x v="0"/>
    <x v="0"/>
    <s v="2021-11-05"/>
    <d v="2021-11-05T00:00:00"/>
    <x v="1180"/>
    <s v="Bajo"/>
    <s v="Low"/>
    <n v="4.90927280452558"/>
    <x v="5"/>
    <s v="SMS"/>
    <s v="SMS"/>
    <b v="0"/>
    <s v="No"/>
    <s v="Running"/>
    <x v="0"/>
    <s v="Medium"/>
    <n v="0.17647058823529413"/>
    <x v="0"/>
    <x v="0"/>
  </r>
  <r>
    <s v="7537-KYUQ"/>
    <x v="0"/>
    <n v="55"/>
    <x v="2"/>
    <x v="19"/>
    <n v="1"/>
    <s v="Yes"/>
    <n v="0"/>
    <s v="TX"/>
    <s v="Hombre"/>
    <s v="Male"/>
    <x v="58"/>
    <s v="No"/>
    <s v="No"/>
    <x v="0"/>
    <n v="0"/>
    <x v="1"/>
    <x v="2"/>
    <s v="direct debit"/>
    <n v="69"/>
    <x v="1"/>
    <n v="69"/>
    <n v="3804"/>
    <x v="0"/>
    <x v="0"/>
    <s v="2020/03/25"/>
    <d v="2020-03-25T00:00:00"/>
    <x v="1251"/>
    <s v="Bajo"/>
    <s v="Low"/>
    <n v="58.386863964156248"/>
    <x v="6"/>
    <s v="SMS"/>
    <s v="SMS"/>
    <b v="0"/>
    <s v="No"/>
    <s v="Running"/>
    <x v="1"/>
    <s v="High"/>
    <n v="0.14545454545454545"/>
    <x v="2"/>
    <x v="0"/>
  </r>
  <r>
    <s v="7719-ILTW"/>
    <x v="0"/>
    <n v="1"/>
    <x v="2"/>
    <x v="33"/>
    <n v="1"/>
    <s v="Yes"/>
    <n v="0"/>
    <s v="RI"/>
    <s v="Hombre"/>
    <s v="Male"/>
    <x v="0"/>
    <s v="No"/>
    <s v="No"/>
    <x v="1"/>
    <n v="3"/>
    <x v="0"/>
    <x v="0"/>
    <s v="direct debit"/>
    <n v="25"/>
    <x v="1"/>
    <n v="25"/>
    <n v="25"/>
    <x v="0"/>
    <x v="0"/>
    <s v="2023-12-02"/>
    <d v="2023-12-02T00:00:00"/>
    <x v="117"/>
    <s v="Alto"/>
    <s v="High"/>
    <n v="20.009731900912669"/>
    <x v="3"/>
    <s v="SMS"/>
    <s v="SMS"/>
    <b v="0"/>
    <s v="No"/>
    <s v="Gaming"/>
    <x v="0"/>
    <s v="Medium"/>
    <n v="6"/>
    <x v="1"/>
    <x v="0"/>
  </r>
  <r>
    <s v="2531-DYCG"/>
    <x v="0"/>
    <n v="49"/>
    <x v="0"/>
    <x v="2"/>
    <n v="1"/>
    <s v="Yes"/>
    <n v="0"/>
    <s v="NC"/>
    <s v="Hombre"/>
    <s v="Male"/>
    <x v="23"/>
    <s v="No"/>
    <s v="No"/>
    <x v="0"/>
    <n v="0"/>
    <x v="0"/>
    <x v="1"/>
    <s v="CREDIT CARD"/>
    <n v="30"/>
    <x v="0"/>
    <n v="30"/>
    <n v="1470"/>
    <x v="0"/>
    <x v="0"/>
    <s v="2021/07/23"/>
    <d v="2021-07-23T00:00:00"/>
    <x v="315"/>
    <s v="Medio"/>
    <s v="Medium"/>
    <n v="25.744485745392609"/>
    <x v="6"/>
    <s v="Email"/>
    <s v="Email"/>
    <b v="1"/>
    <s v="Yes"/>
    <s v="Reading"/>
    <x v="0"/>
    <s v="High"/>
    <n v="0.16326530612244897"/>
    <x v="0"/>
    <x v="0"/>
  </r>
  <r>
    <s v="7314-SGEH"/>
    <x v="1"/>
    <n v="1"/>
    <x v="5"/>
    <x v="9"/>
    <n v="1"/>
    <s v="Yes"/>
    <n v="0"/>
    <s v="AK"/>
    <s v="Female"/>
    <s v="Female"/>
    <x v="5"/>
    <s v="No"/>
    <s v="No"/>
    <x v="0"/>
    <n v="0"/>
    <x v="1"/>
    <x v="0"/>
    <s v="CREDIT CARD"/>
    <n v="35"/>
    <x v="0"/>
    <n v="35"/>
    <n v="35"/>
    <x v="5"/>
    <x v="11"/>
    <s v="2020-04-14"/>
    <d v="2020-04-14T00:00:00"/>
    <x v="1225"/>
    <s v="Bajo"/>
    <s v="Low"/>
    <n v="39.548850286013057"/>
    <x v="10"/>
    <s v="Email"/>
    <s v="Email"/>
    <b v="0"/>
    <s v="No"/>
    <s v="Reading"/>
    <x v="1"/>
    <s v="Medium"/>
    <n v="7"/>
    <x v="0"/>
    <x v="0"/>
  </r>
  <r>
    <s v="4648-EIPX"/>
    <x v="0"/>
    <n v="56"/>
    <x v="1"/>
    <x v="3"/>
    <n v="1"/>
    <s v="Yes"/>
    <n v="0"/>
    <s v="NY"/>
    <s v="Female"/>
    <s v="Female"/>
    <x v="5"/>
    <s v="No"/>
    <s v="No"/>
    <x v="0"/>
    <n v="0"/>
    <x v="1"/>
    <x v="1"/>
    <s v="CREDIT CARD"/>
    <n v="39"/>
    <x v="0"/>
    <n v="39"/>
    <n v="2214"/>
    <x v="0"/>
    <x v="0"/>
    <s v="2022-07-27"/>
    <d v="2022-07-27T00:00:00"/>
    <x v="93"/>
    <s v="Bajo"/>
    <s v="Low"/>
    <n v="36.795075466425899"/>
    <x v="2"/>
    <s v="SMS"/>
    <s v="SMS"/>
    <b v="1"/>
    <s v="Yes"/>
    <s v="Cooking"/>
    <x v="1"/>
    <s v="Medium"/>
    <n v="7.1428571428571425E-2"/>
    <x v="0"/>
    <x v="0"/>
  </r>
  <r>
    <s v="1185-OYLO"/>
    <x v="0"/>
    <n v="49"/>
    <x v="2"/>
    <x v="2"/>
    <n v="1"/>
    <s v="Yes"/>
    <n v="0"/>
    <s v="UT"/>
    <s v="Hombre"/>
    <s v="Male"/>
    <x v="32"/>
    <s v="Yes"/>
    <s v="No"/>
    <x v="0"/>
    <n v="0"/>
    <x v="0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Reading"/>
    <x v="0"/>
    <s v="Low"/>
    <n v="4.0816326530612242E-2"/>
    <x v="0"/>
    <x v="2"/>
  </r>
  <r>
    <s v="3062-MDGL"/>
    <x v="0"/>
    <n v="11"/>
    <x v="0"/>
    <x v="4"/>
    <n v="1"/>
    <s v="Yes"/>
    <n v="0"/>
    <s v="AL"/>
    <s v="Female"/>
    <s v="Female"/>
    <x v="36"/>
    <s v="No"/>
    <s v="No"/>
    <x v="0"/>
    <n v="0"/>
    <x v="1"/>
    <x v="0"/>
    <s v="direct debit"/>
    <n v="57"/>
    <x v="1"/>
    <n v="57"/>
    <n v="609"/>
    <x v="0"/>
    <x v="0"/>
    <s v="2022-07-18"/>
    <d v="2022-07-18T00:00:00"/>
    <x v="423"/>
    <s v="Bajo"/>
    <s v="Low"/>
    <n v="59.607971541809682"/>
    <x v="5"/>
    <s v="SMS"/>
    <s v="SMS"/>
    <b v="0"/>
    <s v="No"/>
    <s v="Reading"/>
    <x v="1"/>
    <s v="Medium"/>
    <n v="0.27272727272727271"/>
    <x v="0"/>
    <x v="0"/>
  </r>
  <r>
    <s v="6045-UZKF"/>
    <x v="1"/>
    <n v="1"/>
    <x v="5"/>
    <x v="12"/>
    <n v="1"/>
    <s v="Yes"/>
    <n v="0"/>
    <s v="SC"/>
    <s v="Female"/>
    <s v="Female"/>
    <x v="29"/>
    <s v="No"/>
    <s v="Yes"/>
    <x v="0"/>
    <n v="0"/>
    <x v="0"/>
    <x v="0"/>
    <s v="direct debit"/>
    <n v="35"/>
    <x v="1"/>
    <n v="35"/>
    <n v="35"/>
    <x v="4"/>
    <x v="3"/>
    <s v="2021/06/19"/>
    <d v="2021-06-19T00:00:00"/>
    <x v="195"/>
    <s v="Alto"/>
    <s v="High"/>
    <n v="40.819729378669123"/>
    <x v="8"/>
    <s v="SMS"/>
    <s v="SMS"/>
    <b v="0"/>
    <s v="No"/>
    <s v="Running"/>
    <x v="1"/>
    <s v="High"/>
    <n v="9"/>
    <x v="0"/>
    <x v="1"/>
  </r>
  <r>
    <s v="0830-FLCM"/>
    <x v="0"/>
    <n v="8"/>
    <x v="0"/>
    <x v="2"/>
    <n v="1"/>
    <s v="Yes"/>
    <n v="0"/>
    <s v="NY"/>
    <s v="Female"/>
    <s v="Female"/>
    <x v="12"/>
    <s v="No"/>
    <s v="No"/>
    <x v="0"/>
    <n v="0"/>
    <x v="0"/>
    <x v="1"/>
    <s v="direct debit"/>
    <n v="25"/>
    <x v="1"/>
    <n v="25"/>
    <n v="206"/>
    <x v="0"/>
    <x v="0"/>
    <s v="2023/05/31"/>
    <d v="2023-05-31T00:00:00"/>
    <x v="867"/>
    <s v="Bajo"/>
    <s v="Low"/>
    <n v="28.2293530727922"/>
    <x v="5"/>
    <s v="Teléfono"/>
    <s v="Phone"/>
    <b v="1"/>
    <s v="Yes"/>
    <s v="Gaming"/>
    <x v="0"/>
    <s v="Medium"/>
    <n v="0.375"/>
    <x v="0"/>
    <x v="0"/>
  </r>
  <r>
    <s v="5935-USEP"/>
    <x v="1"/>
    <n v="11"/>
    <x v="0"/>
    <x v="23"/>
    <n v="1"/>
    <s v="Yes"/>
    <n v="0"/>
    <s v="MT"/>
    <s v="Female"/>
    <s v="Female"/>
    <x v="18"/>
    <s v="No"/>
    <s v="No"/>
    <x v="0"/>
    <n v="0"/>
    <x v="0"/>
    <x v="0"/>
    <s v="PAPER CHECK"/>
    <n v="12"/>
    <x v="3"/>
    <n v="12"/>
    <n v="129"/>
    <x v="1"/>
    <x v="8"/>
    <s v="2022-06-03"/>
    <d v="2022-06-03T00:00:00"/>
    <x v="1360"/>
    <s v="Medio"/>
    <s v="Medium"/>
    <n v="11.526294515730889"/>
    <x v="1"/>
    <s v="Teléfono"/>
    <s v="Phone"/>
    <b v="1"/>
    <s v="Yes"/>
    <s v="Cooking"/>
    <x v="0"/>
    <s v="High"/>
    <n v="0.90909090909090906"/>
    <x v="0"/>
    <x v="0"/>
  </r>
  <r>
    <s v="8394-MSFG"/>
    <x v="0"/>
    <n v="69"/>
    <x v="2"/>
    <x v="2"/>
    <n v="1"/>
    <s v="Yes"/>
    <n v="0"/>
    <s v="TN"/>
    <s v="Female"/>
    <s v="Female"/>
    <x v="18"/>
    <s v="No"/>
    <s v="No"/>
    <x v="0"/>
    <n v="0"/>
    <x v="1"/>
    <x v="2"/>
    <s v="CREDIT CARD"/>
    <n v="55"/>
    <x v="0"/>
    <n v="55"/>
    <n v="3807"/>
    <x v="0"/>
    <x v="0"/>
    <s v="2020-07-17"/>
    <d v="2020-07-17T00:00:00"/>
    <x v="646"/>
    <s v="Bajo"/>
    <s v="Low"/>
    <n v="58.948096283040549"/>
    <x v="6"/>
    <s v="Teléfono"/>
    <s v="Phone"/>
    <b v="1"/>
    <s v="Yes"/>
    <s v="Cooking"/>
    <x v="1"/>
    <s v="High"/>
    <n v="0.11594202898550725"/>
    <x v="0"/>
    <x v="0"/>
  </r>
  <r>
    <s v="6247-SLKX"/>
    <x v="0"/>
    <n v="40"/>
    <x v="1"/>
    <x v="0"/>
    <n v="0"/>
    <s v="No"/>
    <n v="0"/>
    <s v="MN"/>
    <s v="Female"/>
    <s v="Female"/>
    <x v="12"/>
    <s v="No"/>
    <s v="No"/>
    <x v="0"/>
    <n v="0"/>
    <x v="0"/>
    <x v="2"/>
    <s v="PAPER CHECK"/>
    <n v="12"/>
    <x v="3"/>
    <n v="12"/>
    <n v="476"/>
    <x v="0"/>
    <x v="0"/>
    <s v="2022-01-13"/>
    <d v="2022-01-13T00:00:00"/>
    <x v="1427"/>
    <s v="Medio"/>
    <s v="Medium"/>
    <n v="10.3933918195884"/>
    <x v="0"/>
    <s v="Teléfono"/>
    <s v="Phone"/>
    <b v="1"/>
    <s v="Yes"/>
    <s v="Cooking"/>
    <x v="0"/>
    <s v="Low"/>
    <n v="0"/>
    <x v="0"/>
    <x v="0"/>
  </r>
  <r>
    <s v="0508-ZWNY"/>
    <x v="1"/>
    <n v="31"/>
    <x v="3"/>
    <x v="5"/>
    <n v="1"/>
    <s v="Yes"/>
    <n v="0"/>
    <s v="OH"/>
    <s v="Hombre"/>
    <s v="Male"/>
    <x v="29"/>
    <s v="No"/>
    <s v="Yes"/>
    <x v="0"/>
    <n v="0"/>
    <x v="1"/>
    <x v="0"/>
    <s v="direct debit"/>
    <n v="32"/>
    <x v="1"/>
    <n v="32"/>
    <n v="995"/>
    <x v="1"/>
    <x v="8"/>
    <s v="2023-09-11"/>
    <d v="2023-09-11T00:00:00"/>
    <x v="1091"/>
    <s v="Medio"/>
    <s v="Medium"/>
    <n v="32.740260188329863"/>
    <x v="1"/>
    <s v="Teléfono"/>
    <s v="Phone"/>
    <b v="0"/>
    <s v="No"/>
    <s v="Reading"/>
    <x v="1"/>
    <s v="High"/>
    <n v="0.32258064516129031"/>
    <x v="0"/>
    <x v="1"/>
  </r>
  <r>
    <s v="3633-VDPN"/>
    <x v="0"/>
    <n v="61"/>
    <x v="1"/>
    <x v="35"/>
    <n v="1"/>
    <s v="Yes"/>
    <n v="0"/>
    <s v="LA"/>
    <s v="Hombre"/>
    <s v="Male"/>
    <x v="37"/>
    <s v="Yes"/>
    <s v="No"/>
    <x v="1"/>
    <n v="3"/>
    <x v="1"/>
    <x v="2"/>
    <s v="CREDIT CARD"/>
    <n v="40"/>
    <x v="0"/>
    <n v="40"/>
    <n v="2405"/>
    <x v="0"/>
    <x v="0"/>
    <s v="2022/10/06"/>
    <d v="2022-10-06T00:00:00"/>
    <x v="509"/>
    <s v="Bajo"/>
    <s v="Low"/>
    <n v="42.30147831501705"/>
    <x v="3"/>
    <s v="Teléfono"/>
    <s v="Phone"/>
    <b v="1"/>
    <s v="Yes"/>
    <s v="Running"/>
    <x v="1"/>
    <s v="Medium"/>
    <n v="9.8360655737704916E-2"/>
    <x v="1"/>
    <x v="2"/>
  </r>
  <r>
    <s v="5571-DJVG"/>
    <x v="0"/>
    <n v="43"/>
    <x v="1"/>
    <x v="0"/>
    <n v="0"/>
    <s v="No"/>
    <n v="0"/>
    <s v="KS"/>
    <s v="Hombre"/>
    <s v="Male"/>
    <x v="9"/>
    <s v="No"/>
    <s v="No"/>
    <x v="0"/>
    <n v="0"/>
    <x v="0"/>
    <x v="1"/>
    <s v="direct debit"/>
    <n v="8"/>
    <x v="1"/>
    <n v="8"/>
    <n v="334"/>
    <x v="0"/>
    <x v="0"/>
    <s v="2022-11-18"/>
    <d v="2022-11-18T00:00:00"/>
    <x v="1117"/>
    <s v="Alto"/>
    <s v="High"/>
    <n v="9.1722634330100767"/>
    <x v="6"/>
    <s v="SMS"/>
    <s v="SMS"/>
    <b v="1"/>
    <s v="Yes"/>
    <s v="Cooking"/>
    <x v="0"/>
    <s v="High"/>
    <n v="0.18604651162790697"/>
    <x v="0"/>
    <x v="0"/>
  </r>
  <r>
    <s v="9848-XWWY"/>
    <x v="0"/>
    <n v="64"/>
    <x v="1"/>
    <x v="0"/>
    <n v="0"/>
    <s v="No"/>
    <n v="0"/>
    <s v="MA"/>
    <s v="Hombre"/>
    <s v="Male"/>
    <x v="23"/>
    <s v="No"/>
    <s v="No"/>
    <x v="1"/>
    <n v="2"/>
    <x v="0"/>
    <x v="2"/>
    <s v="PAPER CHECK"/>
    <n v="10"/>
    <x v="3"/>
    <n v="10"/>
    <n v="658"/>
    <x v="0"/>
    <x v="0"/>
    <s v="2020/04/15"/>
    <d v="2020-04-15T00:00:00"/>
    <x v="138"/>
    <s v="Alto"/>
    <s v="High"/>
    <n v="10.68450197244996"/>
    <x v="7"/>
    <s v="SMS"/>
    <s v="SMS"/>
    <b v="0"/>
    <s v="No"/>
    <s v="Running"/>
    <x v="0"/>
    <s v="Low"/>
    <n v="3.125E-2"/>
    <x v="0"/>
    <x v="0"/>
  </r>
  <r>
    <s v="0652-SJLU"/>
    <x v="0"/>
    <n v="72"/>
    <x v="1"/>
    <x v="7"/>
    <n v="1"/>
    <s v="Yes"/>
    <n v="0"/>
    <s v="SD"/>
    <s v="Hombre"/>
    <s v="Male"/>
    <x v="26"/>
    <s v="No"/>
    <s v="No"/>
    <x v="0"/>
    <n v="0"/>
    <x v="0"/>
    <x v="2"/>
    <s v="direct debit"/>
    <n v="19"/>
    <x v="1"/>
    <n v="19"/>
    <n v="1344"/>
    <x v="0"/>
    <x v="0"/>
    <s v="2020-03-02"/>
    <d v="2020-03-02T00:00:00"/>
    <x v="135"/>
    <s v="Medio"/>
    <s v="Medium"/>
    <n v="20.958007675771391"/>
    <x v="3"/>
    <s v="SMS"/>
    <s v="SMS"/>
    <b v="1"/>
    <s v="Yes"/>
    <s v="Running"/>
    <x v="0"/>
    <s v="Medium"/>
    <n v="8.3333333333333329E-2"/>
    <x v="0"/>
    <x v="0"/>
  </r>
  <r>
    <s v="1073-GKTJ"/>
    <x v="0"/>
    <n v="70"/>
    <x v="1"/>
    <x v="12"/>
    <n v="1"/>
    <s v="Yes"/>
    <n v="0"/>
    <s v="VA"/>
    <s v="Hombre"/>
    <s v="Male"/>
    <x v="29"/>
    <s v="No"/>
    <s v="Yes"/>
    <x v="0"/>
    <n v="0"/>
    <x v="0"/>
    <x v="2"/>
    <s v="direct debit"/>
    <n v="33"/>
    <x v="1"/>
    <n v="33"/>
    <n v="2319"/>
    <x v="0"/>
    <x v="0"/>
    <s v="2021/01/10"/>
    <d v="2021-01-10T00:00:00"/>
    <x v="815"/>
    <s v="Medio"/>
    <s v="Medium"/>
    <n v="29.756972961669881"/>
    <x v="2"/>
    <s v="Email"/>
    <s v="Email"/>
    <b v="1"/>
    <s v="Yes"/>
    <s v="Reading"/>
    <x v="0"/>
    <s v="Medium"/>
    <n v="5.7142857142857141E-2"/>
    <x v="0"/>
    <x v="1"/>
  </r>
  <r>
    <s v="8563-HTZO"/>
    <x v="0"/>
    <n v="10"/>
    <x v="0"/>
    <x v="0"/>
    <n v="0"/>
    <s v="No"/>
    <n v="0"/>
    <s v="SD"/>
    <s v="Hombre"/>
    <s v="Male"/>
    <x v="21"/>
    <s v="No"/>
    <s v="No"/>
    <x v="1"/>
    <n v="4"/>
    <x v="0"/>
    <x v="2"/>
    <s v="CREDIT CARD"/>
    <n v="9"/>
    <x v="0"/>
    <n v="9"/>
    <n v="90"/>
    <x v="0"/>
    <x v="0"/>
    <s v="2021-07-25"/>
    <d v="2021-07-25T00:00:00"/>
    <x v="1421"/>
    <s v="Bajo"/>
    <s v="Low"/>
    <n v="10.544814983830291"/>
    <x v="5"/>
    <s v="SMS"/>
    <s v="SMS"/>
    <b v="1"/>
    <s v="Yes"/>
    <s v="Cooking"/>
    <x v="0"/>
    <s v="Medium"/>
    <n v="0.3"/>
    <x v="0"/>
    <x v="0"/>
  </r>
  <r>
    <s v="6503-DIMV"/>
    <x v="0"/>
    <n v="45"/>
    <x v="0"/>
    <x v="0"/>
    <n v="0"/>
    <s v="No"/>
    <n v="0"/>
    <s v="MN"/>
    <s v="Hombre"/>
    <s v="Male"/>
    <x v="30"/>
    <s v="No"/>
    <s v="Yes"/>
    <x v="1"/>
    <n v="2"/>
    <x v="0"/>
    <x v="2"/>
    <s v="PAPER CHECK"/>
    <n v="10"/>
    <x v="3"/>
    <n v="10"/>
    <n v="436"/>
    <x v="0"/>
    <x v="0"/>
    <s v="2022/03/28"/>
    <d v="2022-03-28T00:00:00"/>
    <x v="268"/>
    <s v="Alto"/>
    <s v="High"/>
    <n v="9.5829874654472711"/>
    <x v="10"/>
    <s v="Email"/>
    <s v="Email"/>
    <b v="1"/>
    <s v="Yes"/>
    <s v="Cooking"/>
    <x v="0"/>
    <s v="Medium"/>
    <n v="0.15555555555555556"/>
    <x v="0"/>
    <x v="1"/>
  </r>
  <r>
    <s v="4409-TQYA"/>
    <x v="0"/>
    <n v="2"/>
    <x v="1"/>
    <x v="5"/>
    <n v="1"/>
    <s v="Yes"/>
    <n v="0"/>
    <s v="HI"/>
    <s v="Hombre"/>
    <s v="Male"/>
    <x v="34"/>
    <s v="No"/>
    <s v="Yes"/>
    <x v="0"/>
    <n v="0"/>
    <x v="1"/>
    <x v="2"/>
    <s v="PAPER CHECK"/>
    <n v="29"/>
    <x v="3"/>
    <n v="29"/>
    <n v="63"/>
    <x v="0"/>
    <x v="0"/>
    <s v="2020-06-21"/>
    <d v="2020-06-21T00:00:00"/>
    <x v="1181"/>
    <s v="Medio"/>
    <s v="Medium"/>
    <n v="29.438676188673181"/>
    <x v="1"/>
    <s v="SMS"/>
    <s v="SMS"/>
    <b v="1"/>
    <s v="Yes"/>
    <s v="Gaming"/>
    <x v="0"/>
    <s v="High"/>
    <n v="5"/>
    <x v="0"/>
    <x v="1"/>
  </r>
  <r>
    <s v="8659-QVCN"/>
    <x v="0"/>
    <n v="59"/>
    <x v="1"/>
    <x v="2"/>
    <n v="0"/>
    <s v="No"/>
    <n v="80"/>
    <s v="DC"/>
    <s v="Female"/>
    <s v="Female"/>
    <x v="9"/>
    <s v="No"/>
    <s v="No"/>
    <x v="0"/>
    <n v="0"/>
    <x v="1"/>
    <x v="1"/>
    <s v="direct debit"/>
    <n v="61"/>
    <x v="1"/>
    <n v="61"/>
    <n v="3654"/>
    <x v="0"/>
    <x v="0"/>
    <s v="2021-02-20"/>
    <d v="2021-02-20T00:00:00"/>
    <x v="180"/>
    <s v="Medio"/>
    <s v="Medium"/>
    <n v="52.971174798398373"/>
    <x v="3"/>
    <s v="SMS"/>
    <s v="SMS"/>
    <b v="1"/>
    <s v="Yes"/>
    <s v="Running"/>
    <x v="1"/>
    <s v="Medium"/>
    <n v="0.10169491525423729"/>
    <x v="0"/>
    <x v="0"/>
  </r>
  <r>
    <s v="5330-NFDE"/>
    <x v="0"/>
    <n v="72"/>
    <x v="1"/>
    <x v="1"/>
    <n v="1"/>
    <s v="Yes"/>
    <n v="0"/>
    <s v="LA"/>
    <s v="Female"/>
    <s v="Female"/>
    <x v="24"/>
    <s v="No"/>
    <s v="No"/>
    <x v="1"/>
    <n v="4"/>
    <x v="1"/>
    <x v="2"/>
    <s v="CREDIT CARD"/>
    <n v="35"/>
    <x v="0"/>
    <n v="35"/>
    <n v="2500"/>
    <x v="0"/>
    <x v="0"/>
    <s v="2021/11/12"/>
    <d v="2021-11-12T00:00:00"/>
    <x v="701"/>
    <s v="Bajo"/>
    <s v="Low"/>
    <n v="39.297082020681493"/>
    <x v="3"/>
    <s v="SMS"/>
    <s v="SMS"/>
    <b v="0"/>
    <s v="No"/>
    <s v="Reading"/>
    <x v="1"/>
    <s v="Medium"/>
    <n v="8.3333333333333329E-2"/>
    <x v="0"/>
    <x v="0"/>
  </r>
  <r>
    <s v="8115-PQOF"/>
    <x v="1"/>
    <n v="1"/>
    <x v="2"/>
    <x v="7"/>
    <n v="1"/>
    <s v="Yes"/>
    <n v="0"/>
    <s v="RI"/>
    <s v="Hombre"/>
    <s v="Male"/>
    <x v="4"/>
    <s v="No"/>
    <s v="No"/>
    <x v="0"/>
    <n v="0"/>
    <x v="0"/>
    <x v="0"/>
    <s v="PAPER CHECK"/>
    <n v="57"/>
    <x v="3"/>
    <n v="57"/>
    <n v="57"/>
    <x v="1"/>
    <x v="6"/>
    <s v="2021/05/21"/>
    <d v="2021-05-21T00:00:00"/>
    <x v="413"/>
    <s v="Medio"/>
    <s v="Medium"/>
    <n v="65.08666497265888"/>
    <x v="2"/>
    <s v="Teléfono"/>
    <s v="Phone"/>
    <b v="0"/>
    <s v="No"/>
    <s v="Reading"/>
    <x v="2"/>
    <s v="Medium"/>
    <n v="4"/>
    <x v="0"/>
    <x v="0"/>
  </r>
  <r>
    <s v="2684-SMQV"/>
    <x v="0"/>
    <n v="59"/>
    <x v="1"/>
    <x v="17"/>
    <n v="0"/>
    <s v="No"/>
    <n v="0"/>
    <s v="SD"/>
    <s v="Hombre"/>
    <s v="Male"/>
    <x v="57"/>
    <s v="Yes"/>
    <s v="No"/>
    <x v="0"/>
    <n v="0"/>
    <x v="0"/>
    <x v="2"/>
    <s v="CREDIT CARD"/>
    <n v="38"/>
    <x v="0"/>
    <n v="38"/>
    <n v="2238"/>
    <x v="0"/>
    <x v="0"/>
    <s v="2021/05/25"/>
    <d v="2021-05-25T00:00:00"/>
    <x v="475"/>
    <s v="Bajo"/>
    <s v="Low"/>
    <n v="35.088964317510388"/>
    <x v="9"/>
    <s v="SMS"/>
    <s v="SMS"/>
    <b v="0"/>
    <s v="No"/>
    <s v="Running"/>
    <x v="1"/>
    <s v="Medium"/>
    <n v="8.4745762711864403E-2"/>
    <x v="2"/>
    <x v="2"/>
  </r>
  <r>
    <s v="3560-VZCZ"/>
    <x v="1"/>
    <n v="23"/>
    <x v="0"/>
    <x v="19"/>
    <n v="1"/>
    <s v="Yes"/>
    <n v="0"/>
    <s v="WV"/>
    <s v="Female"/>
    <s v="Female"/>
    <x v="41"/>
    <s v="No"/>
    <s v="Yes"/>
    <x v="0"/>
    <n v="0"/>
    <x v="1"/>
    <x v="0"/>
    <s v="CREDIT CARD"/>
    <n v="18"/>
    <x v="0"/>
    <n v="18"/>
    <n v="403"/>
    <x v="2"/>
    <x v="19"/>
    <s v="2023/09/24"/>
    <d v="2023-09-24T00:00:00"/>
    <x v="325"/>
    <s v="Bajo"/>
    <s v="Low"/>
    <n v="18.561531269737198"/>
    <x v="6"/>
    <s v="SMS"/>
    <s v="SMS"/>
    <b v="1"/>
    <s v="Yes"/>
    <s v="Gaming"/>
    <x v="0"/>
    <s v="High"/>
    <n v="0.34782608695652173"/>
    <x v="2"/>
    <x v="1"/>
  </r>
  <r>
    <s v="8951-HHTR"/>
    <x v="1"/>
    <n v="10"/>
    <x v="5"/>
    <x v="1"/>
    <n v="1"/>
    <s v="Yes"/>
    <n v="0"/>
    <s v="RI"/>
    <s v="Female"/>
    <s v="Female"/>
    <x v="46"/>
    <s v="No"/>
    <s v="No"/>
    <x v="0"/>
    <n v="0"/>
    <x v="0"/>
    <x v="0"/>
    <s v="direct debit"/>
    <n v="43"/>
    <x v="1"/>
    <n v="43"/>
    <n v="415"/>
    <x v="1"/>
    <x v="8"/>
    <s v="2022-08-16"/>
    <d v="2022-08-16T00:00:00"/>
    <x v="331"/>
    <s v="Medio"/>
    <s v="Medium"/>
    <n v="46.32566905047846"/>
    <x v="7"/>
    <s v="Teléfono"/>
    <s v="Phone"/>
    <b v="0"/>
    <s v="No"/>
    <s v="Running"/>
    <x v="1"/>
    <s v="Low"/>
    <n v="0.2"/>
    <x v="0"/>
    <x v="0"/>
  </r>
  <r>
    <s v="7413-RYFR"/>
    <x v="1"/>
    <n v="4"/>
    <x v="2"/>
    <x v="9"/>
    <n v="0"/>
    <s v="No"/>
    <n v="20"/>
    <s v="GA"/>
    <s v="Hombre"/>
    <s v="Male"/>
    <x v="18"/>
    <s v="No"/>
    <s v="No"/>
    <x v="0"/>
    <n v="0"/>
    <x v="0"/>
    <x v="0"/>
    <s v="direct debit"/>
    <n v="50"/>
    <x v="1"/>
    <n v="50"/>
    <n v="206"/>
    <x v="1"/>
    <x v="12"/>
    <s v="2021/02/19"/>
    <d v="2021-02-19T00:00:00"/>
    <x v="1019"/>
    <s v="Bajo"/>
    <s v="Low"/>
    <n v="44.896659272519592"/>
    <x v="4"/>
    <s v="Teléfono"/>
    <s v="Phone"/>
    <b v="1"/>
    <s v="Yes"/>
    <s v="Gaming"/>
    <x v="1"/>
    <s v="Low"/>
    <n v="0.25"/>
    <x v="0"/>
    <x v="0"/>
  </r>
  <r>
    <s v="6378-IANI"/>
    <x v="1"/>
    <n v="46"/>
    <x v="3"/>
    <x v="4"/>
    <n v="1"/>
    <s v="Yes"/>
    <n v="0"/>
    <s v="DC"/>
    <s v="Female"/>
    <s v="Female"/>
    <x v="64"/>
    <s v="No"/>
    <s v="Yes"/>
    <x v="0"/>
    <n v="0"/>
    <x v="1"/>
    <x v="0"/>
    <s v="direct debit"/>
    <n v="39"/>
    <x v="1"/>
    <n v="39"/>
    <n v="1814"/>
    <x v="1"/>
    <x v="12"/>
    <s v="2023/11/04"/>
    <d v="2023-11-04T00:00:00"/>
    <x v="701"/>
    <s v="Medio"/>
    <s v="Medium"/>
    <n v="45.768676348850377"/>
    <x v="7"/>
    <s v="Teléfono"/>
    <s v="Phone"/>
    <b v="1"/>
    <s v="Yes"/>
    <s v="Reading"/>
    <x v="1"/>
    <s v="Low"/>
    <n v="4.3478260869565216E-2"/>
    <x v="0"/>
    <x v="1"/>
  </r>
  <r>
    <s v="6535-WVBI"/>
    <x v="0"/>
    <n v="42"/>
    <x v="1"/>
    <x v="29"/>
    <n v="1"/>
    <s v="Yes"/>
    <n v="0"/>
    <s v="HI"/>
    <s v="Female"/>
    <s v="Female"/>
    <x v="0"/>
    <s v="No"/>
    <s v="No"/>
    <x v="1"/>
    <n v="6"/>
    <x v="1"/>
    <x v="0"/>
    <s v="direct debit"/>
    <n v="39"/>
    <x v="1"/>
    <n v="39"/>
    <n v="1619"/>
    <x v="0"/>
    <x v="0"/>
    <s v="2021-04-02"/>
    <d v="2021-04-02T00:00:00"/>
    <x v="1377"/>
    <s v="Bajo"/>
    <s v="Low"/>
    <n v="44.63917060990228"/>
    <x v="9"/>
    <s v="SMS"/>
    <s v="SMS"/>
    <b v="1"/>
    <s v="Yes"/>
    <s v="Cooking"/>
    <x v="1"/>
    <s v="Medium"/>
    <n v="0.11904761904761904"/>
    <x v="2"/>
    <x v="0"/>
  </r>
  <r>
    <s v="1958-SDSO"/>
    <x v="0"/>
    <n v="57"/>
    <x v="1"/>
    <x v="7"/>
    <n v="1"/>
    <s v="Yes"/>
    <n v="0"/>
    <s v="IA"/>
    <s v="Hombre"/>
    <s v="Male"/>
    <x v="21"/>
    <s v="No"/>
    <s v="No"/>
    <x v="0"/>
    <n v="0"/>
    <x v="1"/>
    <x v="1"/>
    <s v="CREDIT CARD"/>
    <n v="47"/>
    <x v="0"/>
    <n v="47"/>
    <n v="2671"/>
    <x v="0"/>
    <x v="0"/>
    <s v="2023/01/06"/>
    <d v="2023-01-06T00:00:00"/>
    <x v="1062"/>
    <s v="Alto"/>
    <s v="High"/>
    <n v="40.815644112268622"/>
    <x v="9"/>
    <s v="Teléfono"/>
    <s v="Phone"/>
    <b v="1"/>
    <s v="Yes"/>
    <s v="Cooking"/>
    <x v="1"/>
    <s v="Medium"/>
    <n v="8.771929824561403E-2"/>
    <x v="0"/>
    <x v="0"/>
  </r>
  <r>
    <s v="8410-FIPN"/>
    <x v="0"/>
    <n v="13"/>
    <x v="1"/>
    <x v="0"/>
    <n v="0"/>
    <s v="No"/>
    <n v="0"/>
    <s v="NJ"/>
    <s v="Hombre"/>
    <s v="Male"/>
    <x v="12"/>
    <s v="No"/>
    <s v="No"/>
    <x v="0"/>
    <n v="0"/>
    <x v="0"/>
    <x v="0"/>
    <s v="direct debit"/>
    <n v="16"/>
    <x v="1"/>
    <n v="16"/>
    <n v="207"/>
    <x v="0"/>
    <x v="0"/>
    <s v="2023-03-03"/>
    <d v="2023-03-03T00:00:00"/>
    <x v="1088"/>
    <s v="Medio"/>
    <s v="Medium"/>
    <n v="16.69397269258733"/>
    <x v="9"/>
    <s v="SMS"/>
    <s v="SMS"/>
    <b v="1"/>
    <s v="Yes"/>
    <s v="Cooking"/>
    <x v="0"/>
    <s v="Medium"/>
    <n v="0.38461538461538464"/>
    <x v="0"/>
    <x v="0"/>
  </r>
  <r>
    <s v="4331-ZHVQ"/>
    <x v="1"/>
    <n v="1"/>
    <x v="4"/>
    <x v="6"/>
    <n v="1"/>
    <s v="Yes"/>
    <n v="0"/>
    <s v="AL"/>
    <s v="Female"/>
    <s v="Female"/>
    <x v="23"/>
    <s v="No"/>
    <s v="No"/>
    <x v="1"/>
    <n v="2"/>
    <x v="0"/>
    <x v="0"/>
    <s v="CREDIT CARD"/>
    <n v="12"/>
    <x v="0"/>
    <n v="12"/>
    <n v="18"/>
    <x v="2"/>
    <x v="17"/>
    <s v="2021-07-07"/>
    <d v="2021-07-07T00:00:00"/>
    <x v="227"/>
    <s v="Bajo"/>
    <s v="Low"/>
    <n v="12.67988399172488"/>
    <x v="0"/>
    <s v="Email"/>
    <s v="Email"/>
    <b v="0"/>
    <s v="No"/>
    <s v="Reading"/>
    <x v="0"/>
    <s v="Low"/>
    <n v="0"/>
    <x v="0"/>
    <x v="0"/>
  </r>
  <r>
    <s v="6591-AGBL"/>
    <x v="0"/>
    <n v="72"/>
    <x v="1"/>
    <x v="0"/>
    <n v="0"/>
    <s v="No"/>
    <n v="0"/>
    <s v="TX"/>
    <s v="Hombre"/>
    <s v="Male"/>
    <x v="33"/>
    <s v="Yes"/>
    <s v="No"/>
    <x v="0"/>
    <n v="0"/>
    <x v="0"/>
    <x v="2"/>
    <s v="direct debit"/>
    <n v="10"/>
    <x v="1"/>
    <n v="10"/>
    <n v="742"/>
    <x v="0"/>
    <x v="0"/>
    <s v="2022-07-26"/>
    <d v="2022-07-26T00:00:00"/>
    <x v="423"/>
    <s v="Bajo"/>
    <s v="Low"/>
    <n v="9.4078481225173416"/>
    <x v="10"/>
    <s v="Email"/>
    <s v="Email"/>
    <b v="1"/>
    <s v="Yes"/>
    <s v="Cooking"/>
    <x v="0"/>
    <s v="Medium"/>
    <n v="9.7222222222222224E-2"/>
    <x v="0"/>
    <x v="2"/>
  </r>
  <r>
    <s v="3046-MPSU"/>
    <x v="0"/>
    <n v="18"/>
    <x v="1"/>
    <x v="17"/>
    <n v="1"/>
    <s v="Yes"/>
    <n v="0"/>
    <s v="HI"/>
    <s v="Female"/>
    <s v="Female"/>
    <x v="10"/>
    <s v="No"/>
    <s v="No"/>
    <x v="0"/>
    <n v="0"/>
    <x v="0"/>
    <x v="0"/>
    <s v="direct debit"/>
    <n v="37"/>
    <x v="1"/>
    <n v="37"/>
    <n v="668"/>
    <x v="0"/>
    <x v="0"/>
    <s v="2020/10/04"/>
    <d v="2020-10-04T00:00:00"/>
    <x v="933"/>
    <s v="Bajo"/>
    <s v="Low"/>
    <n v="42.25247226530071"/>
    <x v="8"/>
    <s v="Email"/>
    <s v="Email"/>
    <b v="1"/>
    <s v="Yes"/>
    <s v="Running"/>
    <x v="1"/>
    <s v="High"/>
    <n v="0.5"/>
    <x v="2"/>
    <x v="0"/>
  </r>
  <r>
    <s v="5285-OUTD"/>
    <x v="0"/>
    <n v="25"/>
    <x v="0"/>
    <x v="27"/>
    <n v="1"/>
    <s v="Yes"/>
    <n v="0"/>
    <s v="KY"/>
    <s v="Female"/>
    <s v="Female"/>
    <x v="47"/>
    <s v="Yes"/>
    <s v="No"/>
    <x v="0"/>
    <n v="0"/>
    <x v="0"/>
    <x v="0"/>
    <s v="CREDIT CARD"/>
    <n v="56"/>
    <x v="0"/>
    <n v="56"/>
    <n v="1390"/>
    <x v="0"/>
    <x v="0"/>
    <s v="2022-11-09"/>
    <d v="2022-11-09T00:00:00"/>
    <x v="891"/>
    <s v="Medio"/>
    <s v="Medium"/>
    <n v="60.903734392436789"/>
    <x v="1"/>
    <s v="Teléfono"/>
    <s v="Phone"/>
    <b v="0"/>
    <s v="No"/>
    <s v="Reading"/>
    <x v="2"/>
    <s v="High"/>
    <n v="0.4"/>
    <x v="1"/>
    <x v="2"/>
  </r>
  <r>
    <s v="3771-BCZH"/>
    <x v="0"/>
    <n v="15"/>
    <x v="0"/>
    <x v="0"/>
    <n v="0"/>
    <s v="No"/>
    <n v="0"/>
    <s v="MT"/>
    <s v="Female"/>
    <s v="Female"/>
    <x v="14"/>
    <s v="No"/>
    <s v="No"/>
    <x v="0"/>
    <n v="0"/>
    <x v="0"/>
    <x v="0"/>
    <s v="CREDIT CARD"/>
    <n v="8"/>
    <x v="0"/>
    <n v="8"/>
    <n v="130"/>
    <x v="0"/>
    <x v="0"/>
    <s v="2022-05-08"/>
    <d v="2022-05-08T00:00:00"/>
    <x v="1142"/>
    <s v="Bajo"/>
    <s v="Low"/>
    <n v="8.5785722398085902"/>
    <x v="2"/>
    <s v="Email"/>
    <s v="Email"/>
    <b v="1"/>
    <s v="Yes"/>
    <s v="Gaming"/>
    <x v="0"/>
    <s v="Medium"/>
    <n v="0.26666666666666666"/>
    <x v="0"/>
    <x v="0"/>
  </r>
  <r>
    <s v="4681-MTBB"/>
    <x v="1"/>
    <n v="8"/>
    <x v="0"/>
    <x v="5"/>
    <n v="0"/>
    <s v="No"/>
    <n v="6"/>
    <s v="PA"/>
    <s v="Hombre"/>
    <s v="Male"/>
    <x v="49"/>
    <s v="No"/>
    <s v="No"/>
    <x v="0"/>
    <n v="0"/>
    <x v="0"/>
    <x v="0"/>
    <s v="direct debit"/>
    <n v="18"/>
    <x v="1"/>
    <n v="18"/>
    <n v="151"/>
    <x v="1"/>
    <x v="12"/>
    <s v="2021/05/13"/>
    <d v="2021-05-13T00:00:00"/>
    <x v="214"/>
    <s v="Alto"/>
    <s v="High"/>
    <n v="19.70626997397801"/>
    <x v="3"/>
    <s v="SMS"/>
    <s v="SMS"/>
    <b v="1"/>
    <s v="Yes"/>
    <s v="Reading"/>
    <x v="0"/>
    <s v="Medium"/>
    <n v="0.75"/>
    <x v="0"/>
    <x v="0"/>
  </r>
  <r>
    <s v="6598-AMLO"/>
    <x v="0"/>
    <n v="25"/>
    <x v="1"/>
    <x v="5"/>
    <n v="1"/>
    <s v="Yes"/>
    <n v="0"/>
    <s v="ME"/>
    <s v="Hombre"/>
    <s v="Male"/>
    <x v="49"/>
    <s v="No"/>
    <s v="No"/>
    <x v="0"/>
    <n v="0"/>
    <x v="0"/>
    <x v="0"/>
    <s v="direct debit"/>
    <n v="18"/>
    <x v="1"/>
    <n v="18"/>
    <n v="455"/>
    <x v="0"/>
    <x v="0"/>
    <s v="2022-02-24"/>
    <d v="2022-02-24T00:00:00"/>
    <x v="286"/>
    <s v="Alto"/>
    <s v="High"/>
    <n v="16.809877062977002"/>
    <x v="5"/>
    <s v="Email"/>
    <s v="Email"/>
    <b v="1"/>
    <s v="Yes"/>
    <s v="Running"/>
    <x v="0"/>
    <s v="Medium"/>
    <n v="0.12"/>
    <x v="0"/>
    <x v="0"/>
  </r>
  <r>
    <s v="8589-RJYM"/>
    <x v="0"/>
    <n v="4"/>
    <x v="1"/>
    <x v="6"/>
    <n v="1"/>
    <s v="Yes"/>
    <n v="0"/>
    <s v="LA"/>
    <s v="Female"/>
    <s v="Female"/>
    <x v="20"/>
    <s v="Yes"/>
    <s v="No"/>
    <x v="0"/>
    <n v="0"/>
    <x v="0"/>
    <x v="0"/>
    <s v="direct debit"/>
    <n v="23"/>
    <x v="1"/>
    <n v="23"/>
    <n v="99"/>
    <x v="0"/>
    <x v="0"/>
    <s v="2023-12-18"/>
    <d v="2023-12-18T00:00:00"/>
    <x v="119"/>
    <s v="Alto"/>
    <s v="High"/>
    <n v="25.968840914655061"/>
    <x v="6"/>
    <s v="Email"/>
    <s v="Email"/>
    <b v="0"/>
    <s v="No"/>
    <s v="Reading"/>
    <x v="0"/>
    <s v="High"/>
    <n v="2"/>
    <x v="0"/>
    <x v="2"/>
  </r>
  <r>
    <s v="9438-XVBQ"/>
    <x v="1"/>
    <n v="59"/>
    <x v="2"/>
    <x v="13"/>
    <n v="0"/>
    <s v="No"/>
    <n v="23"/>
    <s v="WV"/>
    <s v="Hombre"/>
    <s v="Male"/>
    <x v="17"/>
    <s v="No"/>
    <s v="No"/>
    <x v="0"/>
    <n v="0"/>
    <x v="1"/>
    <x v="1"/>
    <s v="direct debit"/>
    <n v="48"/>
    <x v="1"/>
    <n v="48"/>
    <n v="2859"/>
    <x v="2"/>
    <x v="2"/>
    <s v="2021-08-04"/>
    <d v="2021-08-04T00:00:00"/>
    <x v="1175"/>
    <s v="Alto"/>
    <s v="High"/>
    <n v="45.435831484114367"/>
    <x v="7"/>
    <s v="Teléfono"/>
    <s v="Phone"/>
    <b v="1"/>
    <s v="Yes"/>
    <s v="Gaming"/>
    <x v="1"/>
    <s v="Low"/>
    <n v="3.3898305084745763E-2"/>
    <x v="0"/>
    <x v="0"/>
  </r>
  <r>
    <s v="1380-RAHW"/>
    <x v="1"/>
    <n v="3"/>
    <x v="0"/>
    <x v="19"/>
    <n v="1"/>
    <s v="Yes"/>
    <n v="0"/>
    <s v="MO"/>
    <s v="Female"/>
    <s v="Female"/>
    <x v="7"/>
    <s v="No"/>
    <s v="No"/>
    <x v="0"/>
    <n v="0"/>
    <x v="0"/>
    <x v="0"/>
    <s v="direct debit"/>
    <n v="31"/>
    <x v="1"/>
    <n v="31"/>
    <n v="107"/>
    <x v="1"/>
    <x v="12"/>
    <s v="2020-12-29"/>
    <d v="2020-12-29T00:00:00"/>
    <x v="551"/>
    <s v="Medio"/>
    <s v="Medium"/>
    <n v="25.301476136200058"/>
    <x v="5"/>
    <s v="Teléfono"/>
    <s v="Phone"/>
    <b v="1"/>
    <s v="Yes"/>
    <s v="Running"/>
    <x v="0"/>
    <s v="Medium"/>
    <n v="1"/>
    <x v="2"/>
    <x v="0"/>
  </r>
  <r>
    <s v="1117-LHIF"/>
    <x v="0"/>
    <n v="37"/>
    <x v="1"/>
    <x v="0"/>
    <n v="0"/>
    <s v="No"/>
    <n v="0"/>
    <s v="WV"/>
    <s v="Female"/>
    <s v="Female"/>
    <x v="23"/>
    <s v="No"/>
    <s v="No"/>
    <x v="1"/>
    <n v="2"/>
    <x v="0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Reading"/>
    <x v="0"/>
    <s v="Medium"/>
    <n v="0.13513513513513514"/>
    <x v="0"/>
    <x v="0"/>
  </r>
  <r>
    <s v="7188-GBLM"/>
    <x v="0"/>
    <n v="43"/>
    <x v="1"/>
    <x v="30"/>
    <n v="0"/>
    <s v="No"/>
    <n v="7"/>
    <s v="WY"/>
    <s v="Hombre"/>
    <s v="Male"/>
    <x v="33"/>
    <s v="Yes"/>
    <s v="No"/>
    <x v="1"/>
    <n v="5"/>
    <x v="1"/>
    <x v="1"/>
    <s v="direct debit"/>
    <n v="15"/>
    <x v="1"/>
    <n v="15"/>
    <n v="659"/>
    <x v="0"/>
    <x v="0"/>
    <s v="2022/10/11"/>
    <d v="2022-10-11T00:00:00"/>
    <x v="1307"/>
    <s v="Alto"/>
    <s v="High"/>
    <n v="12.42449840835987"/>
    <x v="9"/>
    <s v="Email"/>
    <s v="Email"/>
    <b v="1"/>
    <s v="Yes"/>
    <s v="Running"/>
    <x v="0"/>
    <s v="Medium"/>
    <n v="0.11627906976744186"/>
    <x v="2"/>
    <x v="2"/>
  </r>
  <r>
    <s v="2743-PPPU"/>
    <x v="0"/>
    <n v="46"/>
    <x v="1"/>
    <x v="7"/>
    <n v="1"/>
    <s v="Yes"/>
    <n v="0"/>
    <s v="IN"/>
    <s v="Hombre"/>
    <s v="Male"/>
    <x v="46"/>
    <s v="No"/>
    <s v="No"/>
    <x v="1"/>
    <n v="4"/>
    <x v="1"/>
    <x v="0"/>
    <s v="direct debit"/>
    <n v="30"/>
    <x v="1"/>
    <n v="30"/>
    <n v="1392"/>
    <x v="0"/>
    <x v="0"/>
    <s v="2020/10/07"/>
    <d v="2020-10-07T00:00:00"/>
    <x v="618"/>
    <s v="Alto"/>
    <s v="High"/>
    <n v="25.6954089974063"/>
    <x v="3"/>
    <s v="Teléfono"/>
    <s v="Phone"/>
    <b v="1"/>
    <s v="Yes"/>
    <s v="Reading"/>
    <x v="0"/>
    <s v="Medium"/>
    <n v="0.13043478260869565"/>
    <x v="0"/>
    <x v="0"/>
  </r>
  <r>
    <s v="7815-JKXQ"/>
    <x v="0"/>
    <n v="37"/>
    <x v="1"/>
    <x v="13"/>
    <n v="1"/>
    <s v="Yes"/>
    <n v="0"/>
    <s v="NY"/>
    <s v="Hombre"/>
    <s v="Male"/>
    <x v="3"/>
    <s v="No"/>
    <s v="No"/>
    <x v="0"/>
    <n v="0"/>
    <x v="1"/>
    <x v="1"/>
    <s v="CREDIT CARD"/>
    <n v="34"/>
    <x v="0"/>
    <n v="34"/>
    <n v="1234"/>
    <x v="0"/>
    <x v="0"/>
    <s v="2020-10-07"/>
    <d v="2020-10-07T00:00:00"/>
    <x v="978"/>
    <s v="Alto"/>
    <s v="High"/>
    <n v="31.396900847185449"/>
    <x v="4"/>
    <s v="Teléfono"/>
    <s v="Phone"/>
    <b v="0"/>
    <s v="No"/>
    <s v="Reading"/>
    <x v="1"/>
    <s v="Low"/>
    <n v="2.7027027027027029E-2"/>
    <x v="0"/>
    <x v="0"/>
  </r>
  <r>
    <s v="0977-BTBY"/>
    <x v="0"/>
    <n v="69"/>
    <x v="1"/>
    <x v="1"/>
    <n v="1"/>
    <s v="Yes"/>
    <n v="0"/>
    <s v="IA"/>
    <s v="Hombre"/>
    <s v="Male"/>
    <x v="36"/>
    <s v="No"/>
    <s v="No"/>
    <x v="0"/>
    <n v="0"/>
    <x v="1"/>
    <x v="2"/>
    <s v="direct debit"/>
    <n v="64"/>
    <x v="1"/>
    <n v="64"/>
    <n v="4436"/>
    <x v="0"/>
    <x v="0"/>
    <s v="2023/02/19"/>
    <d v="2023-02-19T00:00:00"/>
    <x v="1389"/>
    <s v="Bajo"/>
    <s v="Low"/>
    <n v="71.110013101277332"/>
    <x v="8"/>
    <s v="Email"/>
    <s v="Email"/>
    <b v="1"/>
    <s v="Yes"/>
    <s v="Running"/>
    <x v="2"/>
    <s v="High"/>
    <n v="0.13043478260869565"/>
    <x v="0"/>
    <x v="0"/>
  </r>
  <r>
    <s v="3935-MYBE"/>
    <x v="0"/>
    <n v="55"/>
    <x v="1"/>
    <x v="13"/>
    <n v="1"/>
    <s v="Yes"/>
    <n v="0"/>
    <s v="KS"/>
    <s v="Female"/>
    <s v="Female"/>
    <x v="49"/>
    <s v="No"/>
    <s v="No"/>
    <x v="0"/>
    <n v="0"/>
    <x v="0"/>
    <x v="0"/>
    <s v="direct debit"/>
    <n v="35"/>
    <x v="1"/>
    <n v="35"/>
    <n v="1945"/>
    <x v="0"/>
    <x v="0"/>
    <s v="2021/06/29"/>
    <d v="2021-06-29T00:00:00"/>
    <x v="1172"/>
    <s v="Bajo"/>
    <s v="Low"/>
    <n v="35.013839178676548"/>
    <x v="4"/>
    <s v="Teléfono"/>
    <s v="Phone"/>
    <b v="1"/>
    <s v="Yes"/>
    <s v="Cooking"/>
    <x v="1"/>
    <s v="Low"/>
    <n v="1.8181818181818181E-2"/>
    <x v="0"/>
    <x v="0"/>
  </r>
  <r>
    <s v="7556-GBMD"/>
    <x v="1"/>
    <n v="3"/>
    <x v="1"/>
    <x v="1"/>
    <n v="1"/>
    <s v="Yes"/>
    <n v="0"/>
    <s v="NE"/>
    <s v="Female"/>
    <s v="Female"/>
    <x v="45"/>
    <s v="No"/>
    <s v="No"/>
    <x v="0"/>
    <n v="0"/>
    <x v="0"/>
    <x v="0"/>
    <s v="CREDIT CARD"/>
    <n v="40"/>
    <x v="0"/>
    <n v="40"/>
    <n v="123"/>
    <x v="1"/>
    <x v="6"/>
    <s v="2021-07-19"/>
    <d v="2021-07-19T00:00:00"/>
    <x v="632"/>
    <s v="Alto"/>
    <s v="High"/>
    <n v="40.024216350868983"/>
    <x v="1"/>
    <s v="Email"/>
    <s v="Email"/>
    <b v="1"/>
    <s v="Yes"/>
    <s v="Running"/>
    <x v="1"/>
    <s v="High"/>
    <n v="3.3333333333333335"/>
    <x v="0"/>
    <x v="0"/>
  </r>
  <r>
    <s v="6835-ZKWW"/>
    <x v="0"/>
    <n v="32"/>
    <x v="1"/>
    <x v="11"/>
    <n v="1"/>
    <s v="Yes"/>
    <n v="0"/>
    <s v="MI"/>
    <s v="Hombre"/>
    <s v="Male"/>
    <x v="38"/>
    <s v="No"/>
    <s v="No"/>
    <x v="0"/>
    <n v="0"/>
    <x v="0"/>
    <x v="0"/>
    <s v="CREDIT CARD"/>
    <n v="46"/>
    <x v="0"/>
    <n v="46"/>
    <n v="1473"/>
    <x v="0"/>
    <x v="0"/>
    <s v="2023/02/25"/>
    <d v="2023-02-25T00:00:00"/>
    <x v="1303"/>
    <s v="Bajo"/>
    <s v="Low"/>
    <n v="49.111333652560759"/>
    <x v="7"/>
    <s v="SMS"/>
    <s v="SMS"/>
    <b v="0"/>
    <s v="No"/>
    <s v="Running"/>
    <x v="1"/>
    <s v="Low"/>
    <n v="6.25E-2"/>
    <x v="0"/>
    <x v="0"/>
  </r>
  <r>
    <s v="5319-MIEK"/>
    <x v="0"/>
    <n v="3"/>
    <x v="1"/>
    <x v="9"/>
    <n v="1"/>
    <s v="Yes"/>
    <n v="0"/>
    <s v="SD"/>
    <s v="Hombre"/>
    <s v="Male"/>
    <x v="10"/>
    <s v="No"/>
    <s v="No"/>
    <x v="0"/>
    <n v="0"/>
    <x v="1"/>
    <x v="0"/>
    <s v="PAPER CHECK"/>
    <n v="35"/>
    <x v="3"/>
    <n v="35"/>
    <n v="98"/>
    <x v="0"/>
    <x v="0"/>
    <s v="2020/04/23"/>
    <d v="2020-04-23T00:00:00"/>
    <x v="1218"/>
    <s v="Medio"/>
    <s v="Medium"/>
    <n v="39.032030337743713"/>
    <x v="2"/>
    <s v="Teléfono"/>
    <s v="Phone"/>
    <b v="1"/>
    <s v="Yes"/>
    <s v="Gaming"/>
    <x v="1"/>
    <s v="Medium"/>
    <n v="1.3333333333333333"/>
    <x v="0"/>
    <x v="0"/>
  </r>
  <r>
    <s v="2738-LIKF"/>
    <x v="1"/>
    <n v="1"/>
    <x v="4"/>
    <x v="7"/>
    <n v="1"/>
    <s v="Yes"/>
    <n v="0"/>
    <s v="TX"/>
    <s v="Hombre"/>
    <s v="Male"/>
    <x v="51"/>
    <s v="No"/>
    <s v="No"/>
    <x v="0"/>
    <n v="0"/>
    <x v="0"/>
    <x v="0"/>
    <s v="direct debit"/>
    <n v="25"/>
    <x v="1"/>
    <n v="25"/>
    <n v="25"/>
    <x v="3"/>
    <x v="7"/>
    <s v="2023/03/23"/>
    <d v="2023-03-23T00:00:00"/>
    <x v="561"/>
    <s v="Medio"/>
    <s v="Medium"/>
    <n v="20.223736309701209"/>
    <x v="8"/>
    <s v="Email"/>
    <s v="Email"/>
    <b v="1"/>
    <s v="Yes"/>
    <s v="Reading"/>
    <x v="0"/>
    <s v="High"/>
    <n v="9"/>
    <x v="0"/>
    <x v="0"/>
  </r>
  <r>
    <s v="1630-EAJH"/>
    <x v="0"/>
    <n v="1"/>
    <x v="0"/>
    <x v="1"/>
    <n v="1"/>
    <s v="Yes"/>
    <n v="0"/>
    <s v="TN"/>
    <s v="Female"/>
    <s v="Female"/>
    <x v="19"/>
    <s v="No"/>
    <s v="No"/>
    <x v="0"/>
    <n v="0"/>
    <x v="1"/>
    <x v="0"/>
    <s v="CREDIT CARD"/>
    <n v="16"/>
    <x v="0"/>
    <n v="16"/>
    <n v="16"/>
    <x v="0"/>
    <x v="0"/>
    <s v="2023/07/22"/>
    <d v="2023-07-22T00:00:00"/>
    <x v="1428"/>
    <s v="Alto"/>
    <s v="High"/>
    <n v="19.059636911254071"/>
    <x v="3"/>
    <s v="SMS"/>
    <s v="SMS"/>
    <b v="1"/>
    <s v="Yes"/>
    <s v="Cooking"/>
    <x v="0"/>
    <s v="Medium"/>
    <n v="6"/>
    <x v="0"/>
    <x v="0"/>
  </r>
  <r>
    <s v="4043-UQSV"/>
    <x v="0"/>
    <n v="65"/>
    <x v="1"/>
    <x v="0"/>
    <n v="0"/>
    <s v="No"/>
    <n v="0"/>
    <s v="IA"/>
    <s v="Hombre"/>
    <s v="Male"/>
    <x v="43"/>
    <s v="No"/>
    <s v="No"/>
    <x v="1"/>
    <n v="2"/>
    <x v="0"/>
    <x v="2"/>
    <s v="CREDIT CARD"/>
    <n v="7"/>
    <x v="0"/>
    <n v="7"/>
    <n v="425"/>
    <x v="0"/>
    <x v="0"/>
    <s v="2022/11/14"/>
    <d v="2022-11-14T00:00:00"/>
    <x v="771"/>
    <s v="Bajo"/>
    <s v="Low"/>
    <n v="7.7439954513163656"/>
    <x v="3"/>
    <s v="SMS"/>
    <s v="SMS"/>
    <b v="1"/>
    <s v="Yes"/>
    <s v="Reading"/>
    <x v="0"/>
    <s v="Medium"/>
    <n v="9.2307692307692313E-2"/>
    <x v="0"/>
    <x v="0"/>
  </r>
  <r>
    <s v="3284-GESM"/>
    <x v="0"/>
    <n v="13"/>
    <x v="1"/>
    <x v="5"/>
    <n v="1"/>
    <s v="Yes"/>
    <n v="0"/>
    <s v="CT"/>
    <s v="Hombre"/>
    <s v="Male"/>
    <x v="48"/>
    <s v="No"/>
    <s v="Yes"/>
    <x v="0"/>
    <n v="0"/>
    <x v="0"/>
    <x v="0"/>
    <s v="direct debit"/>
    <n v="51"/>
    <x v="1"/>
    <n v="51"/>
    <n v="673"/>
    <x v="0"/>
    <x v="0"/>
    <s v="2022/10/23"/>
    <d v="2022-10-23T00:00:00"/>
    <x v="659"/>
    <s v="Medio"/>
    <s v="Medium"/>
    <n v="50.379669343342833"/>
    <x v="6"/>
    <s v="Email"/>
    <s v="Email"/>
    <b v="0"/>
    <s v="No"/>
    <s v="Gaming"/>
    <x v="1"/>
    <s v="High"/>
    <n v="0.61538461538461542"/>
    <x v="0"/>
    <x v="1"/>
  </r>
  <r>
    <s v="8146-GDHD"/>
    <x v="0"/>
    <n v="8"/>
    <x v="1"/>
    <x v="0"/>
    <n v="0"/>
    <s v="No"/>
    <n v="0"/>
    <s v="MT"/>
    <s v="Female"/>
    <s v="Female"/>
    <x v="58"/>
    <s v="No"/>
    <s v="No"/>
    <x v="0"/>
    <n v="0"/>
    <x v="0"/>
    <x v="1"/>
    <s v="CREDIT CARD"/>
    <n v="10"/>
    <x v="0"/>
    <n v="10"/>
    <n v="81"/>
    <x v="0"/>
    <x v="0"/>
    <s v="2023-03-03"/>
    <d v="2023-03-03T00:00:00"/>
    <x v="41"/>
    <s v="Alto"/>
    <s v="High"/>
    <n v="11.436436752562161"/>
    <x v="8"/>
    <s v="Email"/>
    <s v="Email"/>
    <b v="0"/>
    <s v="No"/>
    <s v="Running"/>
    <x v="0"/>
    <s v="High"/>
    <n v="1.125"/>
    <x v="0"/>
    <x v="0"/>
  </r>
  <r>
    <s v="0714-OCZW"/>
    <x v="1"/>
    <n v="27"/>
    <x v="0"/>
    <x v="0"/>
    <n v="0"/>
    <s v="No"/>
    <n v="0"/>
    <s v="CT"/>
    <s v="Hombre"/>
    <s v="Male"/>
    <x v="29"/>
    <s v="No"/>
    <s v="Yes"/>
    <x v="0"/>
    <n v="0"/>
    <x v="0"/>
    <x v="1"/>
    <s v="direct debit"/>
    <n v="15"/>
    <x v="1"/>
    <n v="15"/>
    <n v="411"/>
    <x v="4"/>
    <x v="13"/>
    <s v="2023/06/15"/>
    <d v="2023-06-15T00:00:00"/>
    <x v="1252"/>
    <s v="Bajo"/>
    <s v="Low"/>
    <n v="13.25119870269336"/>
    <x v="8"/>
    <s v="Teléfono"/>
    <s v="Phone"/>
    <b v="1"/>
    <s v="Yes"/>
    <s v="Reading"/>
    <x v="0"/>
    <s v="High"/>
    <n v="0.33333333333333331"/>
    <x v="0"/>
    <x v="1"/>
  </r>
  <r>
    <s v="3244-RHRY"/>
    <x v="0"/>
    <n v="53"/>
    <x v="1"/>
    <x v="9"/>
    <n v="1"/>
    <s v="Yes"/>
    <n v="0"/>
    <s v="ME"/>
    <s v="Female"/>
    <s v="Female"/>
    <x v="45"/>
    <s v="No"/>
    <s v="No"/>
    <x v="0"/>
    <n v="0"/>
    <x v="0"/>
    <x v="2"/>
    <s v="direct debit"/>
    <n v="59"/>
    <x v="1"/>
    <n v="59"/>
    <n v="3127"/>
    <x v="0"/>
    <x v="0"/>
    <s v="2023/11/06"/>
    <d v="2023-11-06T00:00:00"/>
    <x v="1373"/>
    <s v="Bajo"/>
    <s v="Low"/>
    <n v="58.661657407766562"/>
    <x v="8"/>
    <s v="SMS"/>
    <s v="SMS"/>
    <b v="0"/>
    <s v="No"/>
    <s v="Reading"/>
    <x v="1"/>
    <s v="High"/>
    <n v="0.16981132075471697"/>
    <x v="0"/>
    <x v="0"/>
  </r>
  <r>
    <s v="6768-NXSX"/>
    <x v="0"/>
    <n v="56"/>
    <x v="1"/>
    <x v="0"/>
    <n v="0"/>
    <s v="No"/>
    <n v="0"/>
    <s v="MN"/>
    <s v="Hombre"/>
    <s v="Male"/>
    <x v="11"/>
    <s v="No"/>
    <s v="No"/>
    <x v="0"/>
    <n v="0"/>
    <x v="0"/>
    <x v="2"/>
    <s v="CREDIT CARD"/>
    <n v="11"/>
    <x v="0"/>
    <n v="11"/>
    <n v="636"/>
    <x v="0"/>
    <x v="0"/>
    <s v="2021/11/05"/>
    <d v="2021-11-05T00:00:00"/>
    <x v="768"/>
    <s v="Bajo"/>
    <s v="Low"/>
    <n v="9.3848745700761604"/>
    <x v="9"/>
    <s v="Email"/>
    <s v="Email"/>
    <b v="1"/>
    <s v="Yes"/>
    <s v="Running"/>
    <x v="0"/>
    <s v="Medium"/>
    <n v="8.9285714285714288E-2"/>
    <x v="0"/>
    <x v="0"/>
  </r>
  <r>
    <s v="8235-FHPP"/>
    <x v="1"/>
    <n v="3"/>
    <x v="3"/>
    <x v="1"/>
    <n v="1"/>
    <s v="Yes"/>
    <n v="0"/>
    <s v="NM"/>
    <s v="Hombre"/>
    <s v="Male"/>
    <x v="52"/>
    <s v="No"/>
    <s v="Yes"/>
    <x v="0"/>
    <n v="0"/>
    <x v="0"/>
    <x v="0"/>
    <s v="direct debit"/>
    <n v="45"/>
    <x v="1"/>
    <n v="45"/>
    <n v="139"/>
    <x v="1"/>
    <x v="6"/>
    <s v="2021-01-11"/>
    <d v="2021-01-11T00:00:00"/>
    <x v="517"/>
    <s v="Bajo"/>
    <s v="Low"/>
    <n v="46.987168347741722"/>
    <x v="7"/>
    <s v="SMS"/>
    <s v="SMS"/>
    <b v="1"/>
    <s v="Yes"/>
    <s v="Gaming"/>
    <x v="1"/>
    <s v="Low"/>
    <n v="0.66666666666666663"/>
    <x v="0"/>
    <x v="1"/>
  </r>
  <r>
    <s v="7013-RSPJ"/>
    <x v="1"/>
    <n v="13"/>
    <x v="4"/>
    <x v="13"/>
    <n v="1"/>
    <s v="Yes"/>
    <n v="0"/>
    <s v="NJ"/>
    <s v="Hombre"/>
    <s v="Male"/>
    <x v="15"/>
    <s v="No"/>
    <s v="No"/>
    <x v="0"/>
    <n v="0"/>
    <x v="0"/>
    <x v="0"/>
    <s v="direct debit"/>
    <n v="34"/>
    <x v="1"/>
    <n v="34"/>
    <n v="431"/>
    <x v="2"/>
    <x v="19"/>
    <s v="2023-01-14"/>
    <d v="2023-01-14T00:00:00"/>
    <x v="880"/>
    <s v="Medio"/>
    <s v="Medium"/>
    <n v="29.281680054382111"/>
    <x v="3"/>
    <s v="SMS"/>
    <s v="SMS"/>
    <b v="1"/>
    <s v="Yes"/>
    <s v="Cooking"/>
    <x v="0"/>
    <s v="Medium"/>
    <n v="0.46153846153846156"/>
    <x v="0"/>
    <x v="0"/>
  </r>
  <r>
    <s v="0449-SBMJ"/>
    <x v="0"/>
    <n v="76"/>
    <x v="3"/>
    <x v="0"/>
    <n v="0"/>
    <s v="No"/>
    <n v="0"/>
    <s v="IN"/>
    <s v="Hombre"/>
    <s v="Male"/>
    <x v="17"/>
    <s v="No"/>
    <s v="No"/>
    <x v="0"/>
    <n v="0"/>
    <x v="0"/>
    <x v="2"/>
    <s v="CREDIT CARD"/>
    <n v="17"/>
    <x v="0"/>
    <n v="17"/>
    <n v="1247"/>
    <x v="0"/>
    <x v="0"/>
    <s v="2022/03/22"/>
    <d v="2022-03-22T00:00:00"/>
    <x v="405"/>
    <s v="Alto"/>
    <s v="High"/>
    <n v="17.466924306081271"/>
    <x v="6"/>
    <s v="Email"/>
    <s v="Email"/>
    <b v="1"/>
    <s v="Yes"/>
    <s v="Running"/>
    <x v="0"/>
    <s v="High"/>
    <n v="0.10526315789473684"/>
    <x v="0"/>
    <x v="0"/>
  </r>
  <r>
    <s v="8182-OTEO"/>
    <x v="0"/>
    <n v="64"/>
    <x v="1"/>
    <x v="12"/>
    <n v="1"/>
    <s v="Yes"/>
    <n v="0"/>
    <s v="CT"/>
    <s v="Hombre"/>
    <s v="Male"/>
    <x v="61"/>
    <s v="No"/>
    <s v="Yes"/>
    <x v="0"/>
    <n v="0"/>
    <x v="0"/>
    <x v="2"/>
    <s v="CREDIT CARD"/>
    <n v="42"/>
    <x v="0"/>
    <n v="42"/>
    <n v="2685"/>
    <x v="0"/>
    <x v="0"/>
    <s v="2021-03-03"/>
    <d v="2021-03-03T00:00:00"/>
    <x v="242"/>
    <s v="Alto"/>
    <s v="High"/>
    <n v="40.715084439525498"/>
    <x v="9"/>
    <s v="SMS"/>
    <s v="SMS"/>
    <b v="0"/>
    <s v="No"/>
    <s v="Cooking"/>
    <x v="1"/>
    <s v="Medium"/>
    <n v="7.8125E-2"/>
    <x v="0"/>
    <x v="1"/>
  </r>
  <r>
    <s v="1101-MJKS"/>
    <x v="0"/>
    <n v="62"/>
    <x v="1"/>
    <x v="31"/>
    <n v="1"/>
    <s v="Yes"/>
    <n v="0"/>
    <s v="AL"/>
    <s v="Female"/>
    <s v="Female"/>
    <x v="21"/>
    <s v="No"/>
    <s v="No"/>
    <x v="1"/>
    <n v="3"/>
    <x v="0"/>
    <x v="1"/>
    <s v="direct debit"/>
    <n v="46"/>
    <x v="1"/>
    <n v="46"/>
    <n v="2870"/>
    <x v="0"/>
    <x v="0"/>
    <s v="2023/08/17"/>
    <d v="2023-08-17T00:00:00"/>
    <x v="142"/>
    <s v="Alto"/>
    <s v="High"/>
    <n v="49.256027048294783"/>
    <x v="3"/>
    <s v="SMS"/>
    <s v="SMS"/>
    <b v="0"/>
    <s v="No"/>
    <s v="Running"/>
    <x v="1"/>
    <s v="Medium"/>
    <n v="9.6774193548387094E-2"/>
    <x v="2"/>
    <x v="0"/>
  </r>
  <r>
    <s v="8984-ZODM"/>
    <x v="0"/>
    <n v="52"/>
    <x v="1"/>
    <x v="7"/>
    <n v="1"/>
    <s v="Yes"/>
    <n v="0"/>
    <s v="RI"/>
    <s v="Female"/>
    <s v="Female"/>
    <x v="16"/>
    <s v="No"/>
    <s v="No"/>
    <x v="0"/>
    <n v="0"/>
    <x v="1"/>
    <x v="1"/>
    <s v="CREDIT CARD"/>
    <n v="47"/>
    <x v="0"/>
    <n v="47"/>
    <n v="2487"/>
    <x v="0"/>
    <x v="0"/>
    <s v="2020/11/04"/>
    <d v="2020-11-04T00:00:00"/>
    <x v="1170"/>
    <s v="Medio"/>
    <s v="Medium"/>
    <n v="39.047761046718023"/>
    <x v="7"/>
    <s v="SMS"/>
    <s v="SMS"/>
    <b v="1"/>
    <s v="Yes"/>
    <s v="Gaming"/>
    <x v="1"/>
    <s v="Low"/>
    <n v="3.8461538461538464E-2"/>
    <x v="0"/>
    <x v="0"/>
  </r>
  <r>
    <s v="8778-MXAA"/>
    <x v="0"/>
    <n v="63"/>
    <x v="1"/>
    <x v="3"/>
    <n v="1"/>
    <s v="Yes"/>
    <n v="0"/>
    <s v="AZ"/>
    <s v="Female"/>
    <s v="Female"/>
    <x v="23"/>
    <s v="No"/>
    <s v="No"/>
    <x v="0"/>
    <n v="0"/>
    <x v="0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Cooking"/>
    <x v="0"/>
    <s v="High"/>
    <n v="0.15873015873015872"/>
    <x v="0"/>
    <x v="0"/>
  </r>
  <r>
    <s v="7499-KOXG"/>
    <x v="0"/>
    <n v="31"/>
    <x v="1"/>
    <x v="18"/>
    <n v="1"/>
    <s v="Yes"/>
    <n v="0"/>
    <s v="NV"/>
    <s v="Female"/>
    <s v="Female"/>
    <x v="22"/>
    <s v="Yes"/>
    <s v="No"/>
    <x v="0"/>
    <n v="0"/>
    <x v="1"/>
    <x v="0"/>
    <s v="CREDIT CARD"/>
    <n v="41"/>
    <x v="0"/>
    <n v="41"/>
    <n v="1277"/>
    <x v="0"/>
    <x v="0"/>
    <s v="2020-04-04"/>
    <d v="2020-04-04T00:00:00"/>
    <x v="1320"/>
    <s v="Bajo"/>
    <s v="Low"/>
    <n v="35.329425077942588"/>
    <x v="7"/>
    <s v="Teléfono"/>
    <s v="Phone"/>
    <b v="0"/>
    <s v="No"/>
    <s v="Gaming"/>
    <x v="1"/>
    <s v="Low"/>
    <n v="6.4516129032258063E-2"/>
    <x v="0"/>
    <x v="2"/>
  </r>
  <r>
    <s v="1142-ULSQ"/>
    <x v="0"/>
    <n v="23"/>
    <x v="1"/>
    <x v="0"/>
    <n v="0"/>
    <s v="No"/>
    <n v="0"/>
    <s v="VT"/>
    <s v="Hombre"/>
    <s v="Male"/>
    <x v="26"/>
    <s v="No"/>
    <s v="No"/>
    <x v="0"/>
    <n v="0"/>
    <x v="0"/>
    <x v="2"/>
    <s v="CREDIT CARD"/>
    <n v="9"/>
    <x v="0"/>
    <n v="9"/>
    <n v="216"/>
    <x v="0"/>
    <x v="0"/>
    <s v="2023-06-15"/>
    <d v="2023-06-15T00:00:00"/>
    <x v="994"/>
    <s v="Medio"/>
    <s v="Medium"/>
    <n v="9.1649862342272019"/>
    <x v="1"/>
    <s v="Email"/>
    <s v="Email"/>
    <b v="0"/>
    <s v="No"/>
    <s v="Gaming"/>
    <x v="0"/>
    <s v="High"/>
    <n v="0.43478260869565216"/>
    <x v="0"/>
    <x v="0"/>
  </r>
  <r>
    <s v="0388-OJLL"/>
    <x v="0"/>
    <n v="47"/>
    <x v="2"/>
    <x v="11"/>
    <n v="1"/>
    <s v="Yes"/>
    <n v="0"/>
    <s v="ME"/>
    <s v="Hombre"/>
    <s v="Male"/>
    <x v="21"/>
    <s v="No"/>
    <s v="No"/>
    <x v="1"/>
    <n v="2"/>
    <x v="1"/>
    <x v="1"/>
    <s v="direct debit"/>
    <n v="28"/>
    <x v="1"/>
    <n v="28"/>
    <n v="1307"/>
    <x v="0"/>
    <x v="0"/>
    <s v="2021/10/16"/>
    <d v="2021-10-16T00:00:00"/>
    <x v="1425"/>
    <s v="Alto"/>
    <s v="High"/>
    <n v="28.26688863823076"/>
    <x v="2"/>
    <s v="Teléfono"/>
    <s v="Phone"/>
    <b v="0"/>
    <s v="No"/>
    <s v="Cooking"/>
    <x v="0"/>
    <s v="Medium"/>
    <n v="8.5106382978723402E-2"/>
    <x v="0"/>
    <x v="0"/>
  </r>
  <r>
    <s v="3853-YTYX"/>
    <x v="0"/>
    <n v="50"/>
    <x v="1"/>
    <x v="13"/>
    <n v="1"/>
    <s v="Yes"/>
    <n v="0"/>
    <s v="AL"/>
    <s v="Hombre"/>
    <s v="Male"/>
    <x v="14"/>
    <s v="No"/>
    <s v="No"/>
    <x v="0"/>
    <n v="0"/>
    <x v="0"/>
    <x v="0"/>
    <s v="CREDIT CARD"/>
    <n v="53"/>
    <x v="0"/>
    <n v="53"/>
    <n v="2679"/>
    <x v="0"/>
    <x v="0"/>
    <s v="2021/05/06"/>
    <d v="2021-05-06T00:00:00"/>
    <x v="1165"/>
    <s v="Alto"/>
    <s v="High"/>
    <n v="55.057909980262941"/>
    <x v="7"/>
    <s v="Email"/>
    <s v="Email"/>
    <b v="1"/>
    <s v="Yes"/>
    <s v="Reading"/>
    <x v="1"/>
    <s v="Low"/>
    <n v="0.04"/>
    <x v="0"/>
    <x v="0"/>
  </r>
  <r>
    <s v="4082-EQZY"/>
    <x v="1"/>
    <n v="58"/>
    <x v="1"/>
    <x v="6"/>
    <n v="1"/>
    <s v="Yes"/>
    <n v="0"/>
    <s v="SC"/>
    <s v="Female"/>
    <s v="Female"/>
    <x v="15"/>
    <s v="No"/>
    <s v="No"/>
    <x v="0"/>
    <n v="0"/>
    <x v="0"/>
    <x v="0"/>
    <s v="direct debit"/>
    <n v="47"/>
    <x v="1"/>
    <n v="47"/>
    <n v="2752"/>
    <x v="5"/>
    <x v="4"/>
    <s v="2021/09/28"/>
    <d v="2021-09-28T00:00:00"/>
    <x v="88"/>
    <s v="Bajo"/>
    <s v="Low"/>
    <n v="54.351092331380457"/>
    <x v="3"/>
    <s v="Email"/>
    <s v="Email"/>
    <b v="0"/>
    <s v="No"/>
    <s v="Cooking"/>
    <x v="1"/>
    <s v="Medium"/>
    <n v="0.10344827586206896"/>
    <x v="0"/>
    <x v="0"/>
  </r>
  <r>
    <s v="9063-JCRW"/>
    <x v="0"/>
    <n v="35"/>
    <x v="1"/>
    <x v="14"/>
    <n v="1"/>
    <s v="Yes"/>
    <n v="0"/>
    <s v="MD"/>
    <s v="Female"/>
    <s v="Female"/>
    <x v="40"/>
    <s v="Yes"/>
    <s v="No"/>
    <x v="0"/>
    <n v="0"/>
    <x v="0"/>
    <x v="0"/>
    <s v="CREDIT CARD"/>
    <n v="63"/>
    <x v="0"/>
    <n v="63"/>
    <n v="2237"/>
    <x v="0"/>
    <x v="0"/>
    <s v="2020-02-15"/>
    <d v="2020-02-15T00:00:00"/>
    <x v="377"/>
    <s v="Medio"/>
    <s v="Medium"/>
    <n v="59.173003681120868"/>
    <x v="1"/>
    <s v="Email"/>
    <s v="Email"/>
    <b v="1"/>
    <s v="Yes"/>
    <s v="Gaming"/>
    <x v="1"/>
    <s v="High"/>
    <n v="0.2857142857142857"/>
    <x v="2"/>
    <x v="2"/>
  </r>
  <r>
    <s v="5224-FNDF"/>
    <x v="0"/>
    <n v="55"/>
    <x v="1"/>
    <x v="9"/>
    <n v="1"/>
    <s v="Yes"/>
    <n v="0"/>
    <s v="HI"/>
    <s v="Female"/>
    <s v="Female"/>
    <x v="14"/>
    <s v="No"/>
    <s v="No"/>
    <x v="0"/>
    <n v="0"/>
    <x v="0"/>
    <x v="1"/>
    <s v="direct debit"/>
    <n v="21"/>
    <x v="1"/>
    <n v="21"/>
    <n v="1165"/>
    <x v="0"/>
    <x v="0"/>
    <s v="2020-05-28"/>
    <d v="2020-05-28T00:00:00"/>
    <x v="721"/>
    <s v="Bajo"/>
    <s v="Low"/>
    <n v="24.902394019175439"/>
    <x v="3"/>
    <s v="Email"/>
    <s v="Email"/>
    <b v="1"/>
    <s v="Yes"/>
    <s v="Cooking"/>
    <x v="0"/>
    <s v="Medium"/>
    <n v="0.10909090909090909"/>
    <x v="0"/>
    <x v="0"/>
  </r>
  <r>
    <s v="7150-XGZA"/>
    <x v="0"/>
    <n v="55"/>
    <x v="2"/>
    <x v="16"/>
    <n v="1"/>
    <s v="Yes"/>
    <n v="0"/>
    <s v="NE"/>
    <s v="Female"/>
    <s v="Female"/>
    <x v="15"/>
    <s v="No"/>
    <s v="No"/>
    <x v="1"/>
    <n v="6"/>
    <x v="1"/>
    <x v="2"/>
    <s v="direct debit"/>
    <n v="42"/>
    <x v="1"/>
    <n v="42"/>
    <n v="2280"/>
    <x v="0"/>
    <x v="0"/>
    <s v="2021/09/10"/>
    <d v="2021-09-10T00:00:00"/>
    <x v="1055"/>
    <s v="Medio"/>
    <s v="Medium"/>
    <n v="42.438241444482451"/>
    <x v="0"/>
    <s v="Teléfono"/>
    <s v="Phone"/>
    <b v="0"/>
    <s v="No"/>
    <s v="Gaming"/>
    <x v="1"/>
    <s v="Low"/>
    <n v="0"/>
    <x v="0"/>
    <x v="0"/>
  </r>
  <r>
    <s v="8291-NXZR"/>
    <x v="0"/>
    <n v="46"/>
    <x v="1"/>
    <x v="17"/>
    <n v="1"/>
    <s v="Yes"/>
    <n v="0"/>
    <s v="WY"/>
    <s v="Female"/>
    <s v="Female"/>
    <x v="22"/>
    <s v="Yes"/>
    <s v="No"/>
    <x v="1"/>
    <n v="3"/>
    <x v="0"/>
    <x v="0"/>
    <s v="direct debit"/>
    <n v="17"/>
    <x v="1"/>
    <n v="17"/>
    <n v="771"/>
    <x v="0"/>
    <x v="0"/>
    <s v="2022-05-29"/>
    <d v="2022-05-29T00:00:00"/>
    <x v="659"/>
    <s v="Alto"/>
    <s v="High"/>
    <n v="17.757297493075669"/>
    <x v="3"/>
    <s v="SMS"/>
    <s v="SMS"/>
    <b v="1"/>
    <s v="Yes"/>
    <s v="Gaming"/>
    <x v="0"/>
    <s v="Medium"/>
    <n v="0.13043478260869565"/>
    <x v="2"/>
    <x v="2"/>
  </r>
  <r>
    <s v="0962-IFOM"/>
    <x v="0"/>
    <n v="39"/>
    <x v="1"/>
    <x v="0"/>
    <n v="0"/>
    <s v="No"/>
    <n v="0"/>
    <s v="ID"/>
    <s v="Hombre"/>
    <s v="Male"/>
    <x v="40"/>
    <s v="Yes"/>
    <s v="No"/>
    <x v="1"/>
    <n v="6"/>
    <x v="0"/>
    <x v="2"/>
    <s v="CREDIT CARD"/>
    <n v="8"/>
    <x v="0"/>
    <n v="8"/>
    <n v="323"/>
    <x v="0"/>
    <x v="0"/>
    <s v="2021-10-05"/>
    <d v="2021-10-05T00:00:00"/>
    <x v="596"/>
    <s v="Bajo"/>
    <s v="Low"/>
    <n v="7.1619149562336153"/>
    <x v="3"/>
    <s v="SMS"/>
    <s v="SMS"/>
    <b v="1"/>
    <s v="Yes"/>
    <s v="Cooking"/>
    <x v="0"/>
    <s v="Medium"/>
    <n v="0.15384615384615385"/>
    <x v="0"/>
    <x v="2"/>
  </r>
  <r>
    <s v="3158-AYMK"/>
    <x v="0"/>
    <n v="76"/>
    <x v="1"/>
    <x v="0"/>
    <n v="0"/>
    <s v="No"/>
    <n v="0"/>
    <s v="ME"/>
    <s v="Female"/>
    <s v="Female"/>
    <x v="12"/>
    <s v="No"/>
    <s v="No"/>
    <x v="1"/>
    <n v="6"/>
    <x v="0"/>
    <x v="2"/>
    <s v="direct debit"/>
    <n v="11"/>
    <x v="1"/>
    <n v="11"/>
    <n v="847"/>
    <x v="0"/>
    <x v="0"/>
    <s v="2021-08-24"/>
    <d v="2021-08-24T00:00:00"/>
    <x v="1316"/>
    <s v="Bajo"/>
    <s v="Low"/>
    <n v="11.271846558698"/>
    <x v="6"/>
    <s v="Teléfono"/>
    <s v="Phone"/>
    <b v="0"/>
    <s v="No"/>
    <s v="Reading"/>
    <x v="0"/>
    <s v="High"/>
    <n v="0.10526315789473684"/>
    <x v="0"/>
    <x v="0"/>
  </r>
  <r>
    <s v="7647-HQMB"/>
    <x v="0"/>
    <n v="49"/>
    <x v="2"/>
    <x v="9"/>
    <n v="1"/>
    <s v="Yes"/>
    <n v="0"/>
    <s v="DC"/>
    <s v="Female"/>
    <s v="Female"/>
    <x v="3"/>
    <s v="No"/>
    <s v="No"/>
    <x v="0"/>
    <n v="0"/>
    <x v="1"/>
    <x v="1"/>
    <s v="CREDIT CARD"/>
    <n v="51"/>
    <x v="0"/>
    <n v="51"/>
    <n v="2546"/>
    <x v="0"/>
    <x v="0"/>
    <s v="2023/03/05"/>
    <d v="2023-03-05T00:00:00"/>
    <x v="978"/>
    <s v="Medio"/>
    <s v="Medium"/>
    <n v="57.036301871385767"/>
    <x v="1"/>
    <s v="SMS"/>
    <s v="SMS"/>
    <b v="1"/>
    <s v="Yes"/>
    <s v="Cooking"/>
    <x v="1"/>
    <s v="High"/>
    <n v="0.20408163265306123"/>
    <x v="0"/>
    <x v="0"/>
  </r>
  <r>
    <s v="8375-IPXQ"/>
    <x v="0"/>
    <n v="21"/>
    <x v="1"/>
    <x v="1"/>
    <n v="0"/>
    <s v="No"/>
    <n v="28"/>
    <s v="NJ"/>
    <s v="Hombre"/>
    <s v="Male"/>
    <x v="53"/>
    <s v="No"/>
    <s v="Yes"/>
    <x v="0"/>
    <n v="0"/>
    <x v="1"/>
    <x v="0"/>
    <s v="direct debit"/>
    <n v="36"/>
    <x v="1"/>
    <n v="36"/>
    <n v="752"/>
    <x v="0"/>
    <x v="0"/>
    <s v="2023-07-08"/>
    <d v="2023-07-08T00:00:00"/>
    <x v="888"/>
    <s v="Alto"/>
    <s v="High"/>
    <n v="28.92878945016923"/>
    <x v="3"/>
    <s v="SMS"/>
    <s v="SMS"/>
    <b v="1"/>
    <s v="Yes"/>
    <s v="Running"/>
    <x v="0"/>
    <s v="Medium"/>
    <n v="0.2857142857142857"/>
    <x v="0"/>
    <x v="1"/>
  </r>
  <r>
    <s v="1580-TRJG"/>
    <x v="0"/>
    <n v="58"/>
    <x v="1"/>
    <x v="3"/>
    <n v="0"/>
    <s v="No"/>
    <n v="42"/>
    <s v="CO"/>
    <s v="Hombre"/>
    <s v="Male"/>
    <x v="12"/>
    <s v="No"/>
    <s v="No"/>
    <x v="0"/>
    <n v="0"/>
    <x v="1"/>
    <x v="2"/>
    <s v="CREDIT CARD"/>
    <n v="26"/>
    <x v="0"/>
    <n v="26"/>
    <n v="1519"/>
    <x v="0"/>
    <x v="0"/>
    <s v="2022-06-10"/>
    <d v="2022-06-10T00:00:00"/>
    <x v="619"/>
    <s v="Medio"/>
    <s v="Medium"/>
    <n v="24.907020072675341"/>
    <x v="5"/>
    <s v="SMS"/>
    <s v="SMS"/>
    <b v="0"/>
    <s v="No"/>
    <s v="Gaming"/>
    <x v="0"/>
    <s v="Medium"/>
    <n v="5.1724137931034482E-2"/>
    <x v="0"/>
    <x v="0"/>
  </r>
  <r>
    <s v="8519-JSVY"/>
    <x v="1"/>
    <n v="13"/>
    <x v="3"/>
    <x v="2"/>
    <n v="1"/>
    <s v="Yes"/>
    <n v="0"/>
    <s v="NC"/>
    <s v="Hombre"/>
    <s v="Male"/>
    <x v="26"/>
    <s v="No"/>
    <s v="No"/>
    <x v="0"/>
    <n v="0"/>
    <x v="1"/>
    <x v="0"/>
    <s v="CREDIT CARD"/>
    <n v="42"/>
    <x v="0"/>
    <n v="42"/>
    <n v="552"/>
    <x v="1"/>
    <x v="6"/>
    <s v="2023/02/18"/>
    <d v="2023-02-18T00:00:00"/>
    <x v="1375"/>
    <s v="Medio"/>
    <s v="Medium"/>
    <n v="41.527373609933271"/>
    <x v="2"/>
    <s v="Teléfono"/>
    <s v="Phone"/>
    <b v="0"/>
    <s v="No"/>
    <s v="Reading"/>
    <x v="1"/>
    <s v="Medium"/>
    <n v="0.30769230769230771"/>
    <x v="0"/>
    <x v="0"/>
  </r>
  <r>
    <s v="3221-VDTM"/>
    <x v="0"/>
    <n v="11"/>
    <x v="1"/>
    <x v="12"/>
    <n v="1"/>
    <s v="Yes"/>
    <n v="0"/>
    <s v="MT"/>
    <s v="Female"/>
    <s v="Female"/>
    <x v="25"/>
    <s v="No"/>
    <s v="No"/>
    <x v="0"/>
    <n v="0"/>
    <x v="1"/>
    <x v="1"/>
    <s v="direct debit"/>
    <n v="41"/>
    <x v="1"/>
    <n v="41"/>
    <n v="456"/>
    <x v="0"/>
    <x v="0"/>
    <s v="2021/09/11"/>
    <d v="2021-09-11T00:00:00"/>
    <x v="306"/>
    <s v="Alto"/>
    <s v="High"/>
    <n v="48.414559273398247"/>
    <x v="2"/>
    <s v="SMS"/>
    <s v="SMS"/>
    <b v="0"/>
    <s v="No"/>
    <s v="Gaming"/>
    <x v="1"/>
    <s v="Medium"/>
    <n v="0.36363636363636365"/>
    <x v="0"/>
    <x v="0"/>
  </r>
  <r>
    <s v="5202-CFGH"/>
    <x v="1"/>
    <n v="1"/>
    <x v="3"/>
    <x v="4"/>
    <n v="1"/>
    <s v="Yes"/>
    <n v="0"/>
    <s v="SC"/>
    <s v="Hombre"/>
    <s v="Male"/>
    <x v="49"/>
    <s v="No"/>
    <s v="No"/>
    <x v="0"/>
    <n v="0"/>
    <x v="1"/>
    <x v="0"/>
    <s v="direct debit"/>
    <n v="41"/>
    <x v="1"/>
    <n v="41"/>
    <n v="41"/>
    <x v="4"/>
    <x v="14"/>
    <s v="2020/11/11"/>
    <d v="2020-11-11T00:00:00"/>
    <x v="132"/>
    <s v="Bajo"/>
    <s v="Low"/>
    <n v="48.62158419395341"/>
    <x v="8"/>
    <s v="Email"/>
    <s v="Email"/>
    <b v="0"/>
    <s v="No"/>
    <s v="Cooking"/>
    <x v="1"/>
    <s v="High"/>
    <n v="9"/>
    <x v="0"/>
    <x v="0"/>
  </r>
  <r>
    <s v="4542-UWAU"/>
    <x v="0"/>
    <n v="71"/>
    <x v="1"/>
    <x v="2"/>
    <n v="1"/>
    <s v="Yes"/>
    <n v="0"/>
    <s v="SD"/>
    <s v="Female"/>
    <s v="Female"/>
    <x v="41"/>
    <s v="No"/>
    <s v="Yes"/>
    <x v="0"/>
    <n v="0"/>
    <x v="1"/>
    <x v="2"/>
    <s v="CREDIT CARD"/>
    <n v="61"/>
    <x v="0"/>
    <n v="61"/>
    <n v="4290"/>
    <x v="0"/>
    <x v="0"/>
    <s v="2023/09/26"/>
    <d v="2023-09-26T00:00:00"/>
    <x v="1162"/>
    <s v="Alto"/>
    <s v="High"/>
    <n v="52.437030155867873"/>
    <x v="7"/>
    <s v="Email"/>
    <s v="Email"/>
    <b v="0"/>
    <s v="No"/>
    <s v="Gaming"/>
    <x v="1"/>
    <s v="Low"/>
    <n v="2.8169014084507043E-2"/>
    <x v="0"/>
    <x v="1"/>
  </r>
  <r>
    <s v="4816-RABA"/>
    <x v="0"/>
    <n v="18"/>
    <x v="1"/>
    <x v="0"/>
    <n v="0"/>
    <s v="No"/>
    <n v="0"/>
    <s v="LA"/>
    <s v="Hombre"/>
    <s v="Male"/>
    <x v="37"/>
    <s v="Yes"/>
    <s v="No"/>
    <x v="0"/>
    <n v="0"/>
    <x v="0"/>
    <x v="2"/>
    <s v="CREDIT CARD"/>
    <n v="12"/>
    <x v="0"/>
    <n v="12"/>
    <n v="222"/>
    <x v="0"/>
    <x v="0"/>
    <s v="2021-02-01"/>
    <d v="2021-02-01T00:00:00"/>
    <x v="770"/>
    <s v="Medio"/>
    <s v="Medium"/>
    <n v="13.59021970865412"/>
    <x v="6"/>
    <s v="Email"/>
    <s v="Email"/>
    <b v="0"/>
    <s v="No"/>
    <s v="Gaming"/>
    <x v="0"/>
    <s v="High"/>
    <n v="0.44444444444444442"/>
    <x v="0"/>
    <x v="2"/>
  </r>
  <r>
    <s v="4445-AYKN"/>
    <x v="0"/>
    <n v="40"/>
    <x v="2"/>
    <x v="0"/>
    <n v="0"/>
    <s v="No"/>
    <n v="0"/>
    <s v="SC"/>
    <s v="Female"/>
    <s v="Female"/>
    <x v="10"/>
    <s v="No"/>
    <s v="No"/>
    <x v="1"/>
    <n v="2"/>
    <x v="0"/>
    <x v="2"/>
    <s v="direct debit"/>
    <n v="6"/>
    <x v="1"/>
    <n v="6"/>
    <n v="231"/>
    <x v="0"/>
    <x v="0"/>
    <s v="2022/07/11"/>
    <d v="2022-07-11T00:00:00"/>
    <x v="1429"/>
    <s v="Alto"/>
    <s v="High"/>
    <n v="5.5782352158259174"/>
    <x v="0"/>
    <s v="Teléfono"/>
    <s v="Phone"/>
    <b v="1"/>
    <s v="Yes"/>
    <s v="Cooking"/>
    <x v="0"/>
    <s v="Low"/>
    <n v="0"/>
    <x v="0"/>
    <x v="0"/>
  </r>
  <r>
    <s v="4855-HNFM"/>
    <x v="1"/>
    <n v="8"/>
    <x v="3"/>
    <x v="18"/>
    <n v="0"/>
    <s v="No"/>
    <n v="7"/>
    <s v="FL"/>
    <s v="Hombre"/>
    <s v="Male"/>
    <x v="22"/>
    <s v="Yes"/>
    <s v="No"/>
    <x v="0"/>
    <n v="0"/>
    <x v="1"/>
    <x v="0"/>
    <s v="direct debit"/>
    <n v="48"/>
    <x v="1"/>
    <n v="48"/>
    <n v="402"/>
    <x v="2"/>
    <x v="15"/>
    <s v="2020/02/27"/>
    <d v="2020-02-27T00:00:00"/>
    <x v="595"/>
    <s v="Medio"/>
    <s v="Medium"/>
    <n v="47.234808814652787"/>
    <x v="7"/>
    <s v="Email"/>
    <s v="Email"/>
    <b v="0"/>
    <s v="No"/>
    <s v="Cooking"/>
    <x v="1"/>
    <s v="Low"/>
    <n v="0.25"/>
    <x v="0"/>
    <x v="2"/>
  </r>
  <r>
    <s v="4908-VKCZ"/>
    <x v="0"/>
    <n v="49"/>
    <x v="2"/>
    <x v="9"/>
    <n v="1"/>
    <s v="Yes"/>
    <n v="0"/>
    <s v="CT"/>
    <s v="Female"/>
    <s v="Female"/>
    <x v="14"/>
    <s v="No"/>
    <s v="No"/>
    <x v="0"/>
    <n v="0"/>
    <x v="1"/>
    <x v="2"/>
    <s v="CREDIT CARD"/>
    <n v="18"/>
    <x v="0"/>
    <n v="18"/>
    <n v="886"/>
    <x v="0"/>
    <x v="0"/>
    <s v="2020-02-18"/>
    <d v="2020-02-18T00:00:00"/>
    <x v="1247"/>
    <s v="Alto"/>
    <s v="High"/>
    <n v="18.016334212110088"/>
    <x v="0"/>
    <s v="Email"/>
    <s v="Email"/>
    <b v="1"/>
    <s v="Yes"/>
    <s v="Reading"/>
    <x v="0"/>
    <s v="Low"/>
    <n v="0"/>
    <x v="0"/>
    <x v="0"/>
  </r>
  <r>
    <s v="2980-GOMK"/>
    <x v="0"/>
    <n v="19"/>
    <x v="1"/>
    <x v="0"/>
    <n v="0"/>
    <s v="No"/>
    <n v="0"/>
    <s v="OK"/>
    <s v="Female"/>
    <s v="Female"/>
    <x v="28"/>
    <s v="No"/>
    <s v="No"/>
    <x v="1"/>
    <n v="2"/>
    <x v="0"/>
    <x v="2"/>
    <s v="CREDIT CARD"/>
    <n v="7"/>
    <x v="0"/>
    <n v="7"/>
    <n v="134"/>
    <x v="0"/>
    <x v="0"/>
    <s v="2022/03/28"/>
    <d v="2022-03-28T00:00:00"/>
    <x v="243"/>
    <s v="Bajo"/>
    <s v="Low"/>
    <n v="6.284567015400115"/>
    <x v="9"/>
    <s v="Email"/>
    <s v="Email"/>
    <b v="1"/>
    <s v="Yes"/>
    <s v="Cooking"/>
    <x v="0"/>
    <s v="Medium"/>
    <n v="0.26315789473684209"/>
    <x v="0"/>
    <x v="0"/>
  </r>
  <r>
    <s v="4757-XIQH"/>
    <x v="0"/>
    <n v="4"/>
    <x v="1"/>
    <x v="3"/>
    <n v="1"/>
    <s v="Yes"/>
    <n v="0"/>
    <s v="ND"/>
    <s v="Hombre"/>
    <s v="Male"/>
    <x v="48"/>
    <s v="No"/>
    <s v="Yes"/>
    <x v="0"/>
    <n v="0"/>
    <x v="0"/>
    <x v="2"/>
    <s v="direct debit"/>
    <n v="59"/>
    <x v="1"/>
    <n v="59"/>
    <n v="209"/>
    <x v="0"/>
    <x v="0"/>
    <s v="2021-01-01"/>
    <d v="2021-01-01T00:00:00"/>
    <x v="1422"/>
    <s v="Bajo"/>
    <s v="Low"/>
    <n v="48.96844132484037"/>
    <x v="10"/>
    <s v="SMS"/>
    <s v="SMS"/>
    <b v="1"/>
    <s v="Yes"/>
    <s v="Running"/>
    <x v="1"/>
    <s v="Medium"/>
    <n v="1.75"/>
    <x v="0"/>
    <x v="1"/>
  </r>
  <r>
    <s v="5640-PLIL"/>
    <x v="1"/>
    <n v="6"/>
    <x v="1"/>
    <x v="9"/>
    <n v="1"/>
    <s v="Yes"/>
    <n v="0"/>
    <s v="RI"/>
    <s v="Female"/>
    <s v="Female"/>
    <x v="46"/>
    <s v="No"/>
    <s v="No"/>
    <x v="0"/>
    <n v="0"/>
    <x v="0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Reading"/>
    <x v="0"/>
    <s v="Medium"/>
    <n v="1"/>
    <x v="0"/>
    <x v="0"/>
  </r>
  <r>
    <s v="2363-PLZW"/>
    <x v="1"/>
    <n v="4"/>
    <x v="1"/>
    <x v="1"/>
    <n v="1"/>
    <s v="Yes"/>
    <n v="0"/>
    <s v="TN"/>
    <s v="Hombre"/>
    <s v="Male"/>
    <x v="55"/>
    <s v="No"/>
    <s v="No"/>
    <x v="0"/>
    <n v="0"/>
    <x v="0"/>
    <x v="0"/>
    <s v="direct debit"/>
    <n v="55"/>
    <x v="1"/>
    <n v="55"/>
    <n v="229"/>
    <x v="5"/>
    <x v="4"/>
    <s v="2020-03-23"/>
    <d v="2020-03-23T00:00:00"/>
    <x v="528"/>
    <s v="Alto"/>
    <s v="High"/>
    <n v="62.636935645057861"/>
    <x v="9"/>
    <s v="SMS"/>
    <s v="SMS"/>
    <b v="0"/>
    <s v="No"/>
    <s v="Cooking"/>
    <x v="2"/>
    <s v="Medium"/>
    <n v="1.25"/>
    <x v="0"/>
    <x v="0"/>
  </r>
  <r>
    <s v="7622-UXJR"/>
    <x v="0"/>
    <n v="27"/>
    <x v="0"/>
    <x v="4"/>
    <n v="1"/>
    <s v="Yes"/>
    <n v="0"/>
    <s v="VA"/>
    <s v="Female"/>
    <s v="Female"/>
    <x v="16"/>
    <s v="No"/>
    <s v="No"/>
    <x v="0"/>
    <n v="0"/>
    <x v="1"/>
    <x v="0"/>
    <s v="direct debit"/>
    <n v="31"/>
    <x v="1"/>
    <n v="31"/>
    <n v="817"/>
    <x v="0"/>
    <x v="0"/>
    <s v="2020/05/25"/>
    <d v="2020-05-25T00:00:00"/>
    <x v="41"/>
    <s v="Bajo"/>
    <s v="Low"/>
    <n v="36.143833384320693"/>
    <x v="6"/>
    <s v="Teléfono"/>
    <s v="Phone"/>
    <b v="0"/>
    <s v="No"/>
    <s v="Reading"/>
    <x v="1"/>
    <s v="High"/>
    <n v="0.29629629629629628"/>
    <x v="0"/>
    <x v="0"/>
  </r>
  <r>
    <s v="6693-PCSP"/>
    <x v="0"/>
    <n v="72"/>
    <x v="1"/>
    <x v="3"/>
    <n v="1"/>
    <s v="Yes"/>
    <n v="0"/>
    <s v="FL"/>
    <s v="Hombre"/>
    <s v="Male"/>
    <x v="56"/>
    <s v="No"/>
    <s v="Yes"/>
    <x v="0"/>
    <n v="0"/>
    <x v="1"/>
    <x v="2"/>
    <s v="direct debit"/>
    <n v="55"/>
    <x v="1"/>
    <n v="55"/>
    <n v="3982"/>
    <x v="0"/>
    <x v="0"/>
    <s v="2021-05-08"/>
    <d v="2021-05-08T00:00:00"/>
    <x v="569"/>
    <s v="Alto"/>
    <s v="High"/>
    <n v="55.261195174806133"/>
    <x v="6"/>
    <s v="Teléfono"/>
    <s v="Phone"/>
    <b v="0"/>
    <s v="No"/>
    <s v="Cooking"/>
    <x v="1"/>
    <s v="High"/>
    <n v="0.1111111111111111"/>
    <x v="0"/>
    <x v="1"/>
  </r>
  <r>
    <s v="0072-IMHO"/>
    <x v="0"/>
    <n v="9"/>
    <x v="1"/>
    <x v="16"/>
    <n v="1"/>
    <s v="Yes"/>
    <n v="0"/>
    <s v="IN"/>
    <s v="Hombre"/>
    <s v="Male"/>
    <x v="57"/>
    <s v="Yes"/>
    <s v="No"/>
    <x v="0"/>
    <n v="0"/>
    <x v="1"/>
    <x v="0"/>
    <s v="CREDIT CARD"/>
    <n v="41"/>
    <x v="0"/>
    <n v="41"/>
    <n v="388"/>
    <x v="0"/>
    <x v="0"/>
    <s v="2020-04-28"/>
    <d v="2020-04-28T00:00:00"/>
    <x v="1288"/>
    <s v="Bajo"/>
    <s v="Low"/>
    <n v="34.161737727591827"/>
    <x v="10"/>
    <s v="SMS"/>
    <s v="SMS"/>
    <b v="1"/>
    <s v="Yes"/>
    <s v="Reading"/>
    <x v="1"/>
    <s v="Medium"/>
    <n v="0.77777777777777779"/>
    <x v="0"/>
    <x v="2"/>
  </r>
  <r>
    <s v="2271-LSMR"/>
    <x v="0"/>
    <n v="29"/>
    <x v="1"/>
    <x v="11"/>
    <n v="1"/>
    <s v="Yes"/>
    <n v="0"/>
    <s v="IN"/>
    <s v="Hombre"/>
    <s v="Male"/>
    <x v="38"/>
    <s v="No"/>
    <s v="No"/>
    <x v="0"/>
    <n v="0"/>
    <x v="0"/>
    <x v="1"/>
    <s v="direct debit"/>
    <n v="29"/>
    <x v="1"/>
    <n v="29"/>
    <n v="833"/>
    <x v="0"/>
    <x v="0"/>
    <s v="2020-06-16"/>
    <d v="2020-06-16T00:00:00"/>
    <x v="890"/>
    <s v="Medio"/>
    <s v="Medium"/>
    <n v="26.387625509856459"/>
    <x v="6"/>
    <s v="Teléfono"/>
    <s v="Phone"/>
    <b v="1"/>
    <s v="Yes"/>
    <s v="Gaming"/>
    <x v="0"/>
    <s v="High"/>
    <n v="0.27586206896551724"/>
    <x v="0"/>
    <x v="0"/>
  </r>
  <r>
    <s v="2043-YDFI"/>
    <x v="1"/>
    <n v="27"/>
    <x v="4"/>
    <x v="18"/>
    <n v="1"/>
    <s v="Yes"/>
    <n v="0"/>
    <s v="NC"/>
    <s v="Hombre"/>
    <s v="Male"/>
    <x v="11"/>
    <s v="No"/>
    <s v="No"/>
    <x v="0"/>
    <n v="0"/>
    <x v="0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Gaming"/>
    <x v="1"/>
    <s v="Medium"/>
    <n v="0.14814814814814814"/>
    <x v="0"/>
    <x v="0"/>
  </r>
  <r>
    <s v="0936-ABLQ"/>
    <x v="0"/>
    <n v="27"/>
    <x v="1"/>
    <x v="7"/>
    <n v="0"/>
    <s v="No"/>
    <n v="33"/>
    <s v="WA"/>
    <s v="Female"/>
    <s v="Female"/>
    <x v="58"/>
    <s v="No"/>
    <s v="No"/>
    <x v="0"/>
    <n v="0"/>
    <x v="0"/>
    <x v="0"/>
    <s v="direct debit"/>
    <n v="37"/>
    <x v="1"/>
    <n v="37"/>
    <n v="981"/>
    <x v="0"/>
    <x v="0"/>
    <s v="2022-09-12"/>
    <d v="2022-09-12T00:00:00"/>
    <x v="237"/>
    <s v="Medio"/>
    <s v="Medium"/>
    <n v="41.38256397313711"/>
    <x v="4"/>
    <s v="SMS"/>
    <s v="SMS"/>
    <b v="0"/>
    <s v="No"/>
    <s v="Running"/>
    <x v="1"/>
    <s v="Low"/>
    <n v="3.7037037037037035E-2"/>
    <x v="0"/>
    <x v="0"/>
  </r>
  <r>
    <s v="7642-PHFN"/>
    <x v="0"/>
    <n v="38"/>
    <x v="1"/>
    <x v="1"/>
    <n v="1"/>
    <s v="Yes"/>
    <n v="0"/>
    <s v="AZ"/>
    <s v="Hombre"/>
    <s v="Male"/>
    <x v="4"/>
    <s v="No"/>
    <s v="No"/>
    <x v="1"/>
    <n v="5"/>
    <x v="0"/>
    <x v="0"/>
    <s v="CREDIT CARD"/>
    <n v="33"/>
    <x v="0"/>
    <n v="33"/>
    <n v="1261"/>
    <x v="0"/>
    <x v="0"/>
    <s v="2023/12/21"/>
    <d v="2023-12-21T00:00:00"/>
    <x v="1344"/>
    <s v="Bajo"/>
    <s v="Low"/>
    <n v="39.138238764586752"/>
    <x v="7"/>
    <s v="Email"/>
    <s v="Email"/>
    <b v="1"/>
    <s v="Yes"/>
    <s v="Running"/>
    <x v="1"/>
    <s v="Low"/>
    <n v="5.2631578947368418E-2"/>
    <x v="0"/>
    <x v="0"/>
  </r>
  <r>
    <s v="6473-YBGF"/>
    <x v="0"/>
    <n v="14"/>
    <x v="0"/>
    <x v="0"/>
    <n v="0"/>
    <s v="No"/>
    <n v="0"/>
    <s v="VA"/>
    <s v="Hombre"/>
    <s v="Male"/>
    <x v="23"/>
    <s v="No"/>
    <s v="No"/>
    <x v="0"/>
    <n v="0"/>
    <x v="0"/>
    <x v="0"/>
    <s v="direct debit"/>
    <n v="9"/>
    <x v="1"/>
    <n v="9"/>
    <n v="130"/>
    <x v="0"/>
    <x v="0"/>
    <s v="2022-09-08"/>
    <d v="2022-09-08T00:00:00"/>
    <x v="876"/>
    <s v="Alto"/>
    <s v="High"/>
    <n v="9.1712795029767751"/>
    <x v="3"/>
    <s v="Email"/>
    <s v="Email"/>
    <b v="1"/>
    <s v="Yes"/>
    <s v="Reading"/>
    <x v="0"/>
    <s v="Medium"/>
    <n v="0.42857142857142855"/>
    <x v="0"/>
    <x v="0"/>
  </r>
  <r>
    <s v="0634-OFBL"/>
    <x v="0"/>
    <n v="1"/>
    <x v="1"/>
    <x v="9"/>
    <n v="0"/>
    <s v="No"/>
    <n v="5"/>
    <s v="CO"/>
    <s v="Hombre"/>
    <s v="Male"/>
    <x v="42"/>
    <s v="No"/>
    <s v="No"/>
    <x v="0"/>
    <n v="0"/>
    <x v="0"/>
    <x v="0"/>
    <s v="direct debit"/>
    <n v="32"/>
    <x v="1"/>
    <n v="32"/>
    <n v="32"/>
    <x v="0"/>
    <x v="0"/>
    <s v="2023-01-16"/>
    <d v="2023-01-16T00:00:00"/>
    <x v="442"/>
    <s v="Medio"/>
    <s v="Medium"/>
    <n v="26.108685636711211"/>
    <x v="4"/>
    <s v="Teléfono"/>
    <s v="Phone"/>
    <b v="0"/>
    <s v="No"/>
    <s v="Running"/>
    <x v="0"/>
    <s v="Low"/>
    <n v="1"/>
    <x v="0"/>
    <x v="0"/>
  </r>
  <r>
    <s v="9560-BLYN"/>
    <x v="0"/>
    <n v="9"/>
    <x v="1"/>
    <x v="9"/>
    <n v="1"/>
    <s v="Yes"/>
    <n v="0"/>
    <s v="WI"/>
    <s v="Hombre"/>
    <s v="Male"/>
    <x v="14"/>
    <s v="No"/>
    <s v="No"/>
    <x v="0"/>
    <n v="0"/>
    <x v="0"/>
    <x v="0"/>
    <s v="direct debit"/>
    <n v="26"/>
    <x v="1"/>
    <n v="26"/>
    <n v="235"/>
    <x v="0"/>
    <x v="0"/>
    <s v="2021/03/25"/>
    <d v="2021-03-25T00:00:00"/>
    <x v="1118"/>
    <s v="Medio"/>
    <s v="Medium"/>
    <n v="25.48635275020413"/>
    <x v="4"/>
    <s v="SMS"/>
    <s v="SMS"/>
    <b v="0"/>
    <s v="No"/>
    <s v="Gaming"/>
    <x v="0"/>
    <s v="Low"/>
    <n v="0.1111111111111111"/>
    <x v="0"/>
    <x v="0"/>
  </r>
  <r>
    <s v="0911-GXNO"/>
    <x v="0"/>
    <n v="20"/>
    <x v="1"/>
    <x v="17"/>
    <n v="1"/>
    <s v="Yes"/>
    <n v="0"/>
    <s v="MN"/>
    <s v="Female"/>
    <s v="Female"/>
    <x v="20"/>
    <s v="Yes"/>
    <s v="No"/>
    <x v="0"/>
    <n v="0"/>
    <x v="0"/>
    <x v="0"/>
    <s v="direct debit"/>
    <n v="59"/>
    <x v="1"/>
    <n v="59"/>
    <n v="1165"/>
    <x v="0"/>
    <x v="0"/>
    <s v="2020-07-26"/>
    <d v="2020-07-26T00:00:00"/>
    <x v="782"/>
    <s v="Bajo"/>
    <s v="Low"/>
    <n v="61.469664569781749"/>
    <x v="6"/>
    <s v="SMS"/>
    <s v="SMS"/>
    <b v="0"/>
    <s v="No"/>
    <s v="Gaming"/>
    <x v="2"/>
    <s v="High"/>
    <n v="0.4"/>
    <x v="2"/>
    <x v="2"/>
  </r>
  <r>
    <s v="9537-XRFN"/>
    <x v="0"/>
    <n v="20"/>
    <x v="1"/>
    <x v="4"/>
    <n v="1"/>
    <s v="Yes"/>
    <n v="0"/>
    <s v="WY"/>
    <s v="Hombre"/>
    <s v="Male"/>
    <x v="44"/>
    <s v="No"/>
    <s v="Yes"/>
    <x v="0"/>
    <n v="0"/>
    <x v="0"/>
    <x v="1"/>
    <s v="direct debit"/>
    <n v="69"/>
    <x v="1"/>
    <n v="69"/>
    <n v="1404"/>
    <x v="0"/>
    <x v="0"/>
    <s v="2021-02-26"/>
    <d v="2021-02-26T00:00:00"/>
    <x v="803"/>
    <s v="Bajo"/>
    <s v="Low"/>
    <n v="78.963389927306395"/>
    <x v="6"/>
    <s v="Email"/>
    <s v="Email"/>
    <b v="1"/>
    <s v="Yes"/>
    <s v="Cooking"/>
    <x v="2"/>
    <s v="High"/>
    <n v="0.4"/>
    <x v="0"/>
    <x v="1"/>
  </r>
  <r>
    <s v="5800-GJCS"/>
    <x v="0"/>
    <n v="67"/>
    <x v="3"/>
    <x v="3"/>
    <n v="1"/>
    <s v="Yes"/>
    <n v="0"/>
    <s v="NY"/>
    <s v="Female"/>
    <s v="Female"/>
    <x v="3"/>
    <s v="No"/>
    <s v="No"/>
    <x v="1"/>
    <n v="4"/>
    <x v="1"/>
    <x v="1"/>
    <s v="direct debit"/>
    <n v="41"/>
    <x v="1"/>
    <n v="41"/>
    <n v="2744"/>
    <x v="0"/>
    <x v="0"/>
    <s v="2020-01-03"/>
    <d v="2020-01-03T00:00:00"/>
    <x v="416"/>
    <s v="Bajo"/>
    <s v="Low"/>
    <n v="36.837883389845217"/>
    <x v="3"/>
    <s v="Teléfono"/>
    <s v="Phone"/>
    <b v="1"/>
    <s v="Yes"/>
    <s v="Running"/>
    <x v="1"/>
    <s v="Medium"/>
    <n v="8.9552238805970144E-2"/>
    <x v="0"/>
    <x v="0"/>
  </r>
  <r>
    <s v="4905-BAJQ"/>
    <x v="0"/>
    <n v="21"/>
    <x v="1"/>
    <x v="13"/>
    <n v="1"/>
    <s v="Yes"/>
    <n v="0"/>
    <s v="MA"/>
    <s v="Female"/>
    <s v="Female"/>
    <x v="0"/>
    <s v="No"/>
    <s v="No"/>
    <x v="0"/>
    <n v="0"/>
    <x v="0"/>
    <x v="0"/>
    <s v="CREDIT CARD"/>
    <n v="21"/>
    <x v="0"/>
    <n v="21"/>
    <n v="441"/>
    <x v="0"/>
    <x v="0"/>
    <s v="2023-09-30"/>
    <d v="2023-09-30T00:00:00"/>
    <x v="595"/>
    <s v="Alto"/>
    <s v="High"/>
    <n v="24.147690516141921"/>
    <x v="1"/>
    <s v="Teléfono"/>
    <s v="Phone"/>
    <b v="1"/>
    <s v="Yes"/>
    <s v="Cooking"/>
    <x v="0"/>
    <s v="High"/>
    <n v="0.47619047619047616"/>
    <x v="0"/>
    <x v="0"/>
  </r>
  <r>
    <s v="4211-YHAV"/>
    <x v="0"/>
    <n v="5"/>
    <x v="1"/>
    <x v="0"/>
    <n v="0"/>
    <s v="No"/>
    <n v="0"/>
    <s v="DC"/>
    <s v="Female"/>
    <s v="Female"/>
    <x v="13"/>
    <s v="No"/>
    <s v="No"/>
    <x v="0"/>
    <n v="0"/>
    <x v="0"/>
    <x v="0"/>
    <s v="CREDIT CARD"/>
    <n v="8"/>
    <x v="0"/>
    <n v="8"/>
    <n v="37"/>
    <x v="0"/>
    <x v="0"/>
    <s v="2023/07/22"/>
    <d v="2023-07-22T00:00:00"/>
    <x v="1132"/>
    <s v="Bajo"/>
    <s v="Low"/>
    <n v="7.0289234450264217"/>
    <x v="0"/>
    <s v="Teléfono"/>
    <s v="Phone"/>
    <b v="1"/>
    <s v="Yes"/>
    <s v="Running"/>
    <x v="0"/>
    <s v="Low"/>
    <n v="0"/>
    <x v="0"/>
    <x v="0"/>
  </r>
  <r>
    <s v="3281-EOGN"/>
    <x v="0"/>
    <n v="17"/>
    <x v="2"/>
    <x v="19"/>
    <n v="1"/>
    <s v="Yes"/>
    <n v="0"/>
    <s v="WA"/>
    <s v="Female"/>
    <s v="Female"/>
    <x v="33"/>
    <s v="Yes"/>
    <s v="No"/>
    <x v="1"/>
    <n v="2"/>
    <x v="0"/>
    <x v="0"/>
    <s v="CREDIT CARD"/>
    <n v="22"/>
    <x v="0"/>
    <n v="22"/>
    <n v="375"/>
    <x v="0"/>
    <x v="0"/>
    <s v="2020/10/02"/>
    <d v="2020-10-02T00:00:00"/>
    <x v="1065"/>
    <s v="Alto"/>
    <s v="High"/>
    <n v="19.512580867012041"/>
    <x v="7"/>
    <s v="Teléfono"/>
    <s v="Phone"/>
    <b v="1"/>
    <s v="Yes"/>
    <s v="Reading"/>
    <x v="0"/>
    <s v="Low"/>
    <n v="0.11764705882352941"/>
    <x v="2"/>
    <x v="2"/>
  </r>
  <r>
    <s v="1351-UORS"/>
    <x v="0"/>
    <n v="74"/>
    <x v="1"/>
    <x v="16"/>
    <n v="1"/>
    <s v="Yes"/>
    <n v="0"/>
    <s v="AR"/>
    <s v="Hombre"/>
    <s v="Male"/>
    <x v="8"/>
    <s v="Yes"/>
    <s v="No"/>
    <x v="0"/>
    <n v="0"/>
    <x v="1"/>
    <x v="2"/>
    <s v="direct debit"/>
    <n v="50"/>
    <x v="1"/>
    <n v="50"/>
    <n v="3727"/>
    <x v="0"/>
    <x v="0"/>
    <s v="2022/05/05"/>
    <d v="2022-05-05T00:00:00"/>
    <x v="312"/>
    <s v="Alto"/>
    <s v="High"/>
    <n v="54.734838735831516"/>
    <x v="10"/>
    <s v="Teléfono"/>
    <s v="Phone"/>
    <b v="1"/>
    <s v="Yes"/>
    <s v="Cooking"/>
    <x v="1"/>
    <s v="Medium"/>
    <n v="9.45945945945946E-2"/>
    <x v="0"/>
    <x v="2"/>
  </r>
  <r>
    <s v="9223-UEGC"/>
    <x v="0"/>
    <n v="7"/>
    <x v="2"/>
    <x v="1"/>
    <n v="1"/>
    <s v="Yes"/>
    <n v="0"/>
    <s v="NV"/>
    <s v="Hombre"/>
    <s v="Male"/>
    <x v="42"/>
    <s v="No"/>
    <s v="No"/>
    <x v="0"/>
    <n v="0"/>
    <x v="0"/>
    <x v="0"/>
    <s v="direct debit"/>
    <n v="43"/>
    <x v="1"/>
    <n v="43"/>
    <n v="304"/>
    <x v="0"/>
    <x v="0"/>
    <s v="2020-03-31"/>
    <d v="2020-03-31T00:00:00"/>
    <x v="668"/>
    <s v="Medio"/>
    <s v="Medium"/>
    <n v="42.387336618621141"/>
    <x v="2"/>
    <s v="Teléfono"/>
    <s v="Phone"/>
    <b v="1"/>
    <s v="Yes"/>
    <s v="Cooking"/>
    <x v="1"/>
    <s v="Medium"/>
    <n v="0.5714285714285714"/>
    <x v="0"/>
    <x v="0"/>
  </r>
  <r>
    <s v="0514-PBSW"/>
    <x v="0"/>
    <n v="35"/>
    <x v="1"/>
    <x v="10"/>
    <n v="1"/>
    <s v="Yes"/>
    <n v="0"/>
    <s v="MD"/>
    <s v="Hombre"/>
    <s v="Male"/>
    <x v="5"/>
    <s v="No"/>
    <s v="No"/>
    <x v="1"/>
    <n v="4"/>
    <x v="0"/>
    <x v="1"/>
    <s v="direct debit"/>
    <n v="41"/>
    <x v="1"/>
    <n v="41"/>
    <n v="1440"/>
    <x v="0"/>
    <x v="0"/>
    <s v="2021-01-30"/>
    <d v="2021-01-30T00:00:00"/>
    <x v="118"/>
    <s v="Alto"/>
    <s v="High"/>
    <n v="42.822311888423428"/>
    <x v="0"/>
    <s v="Email"/>
    <s v="Email"/>
    <b v="0"/>
    <s v="No"/>
    <s v="Running"/>
    <x v="1"/>
    <s v="Low"/>
    <n v="0"/>
    <x v="2"/>
    <x v="0"/>
  </r>
  <r>
    <s v="7358-XAHS"/>
    <x v="0"/>
    <n v="6"/>
    <x v="1"/>
    <x v="0"/>
    <n v="0"/>
    <s v="No"/>
    <n v="0"/>
    <s v="TN"/>
    <s v="Female"/>
    <s v="Female"/>
    <x v="32"/>
    <s v="Yes"/>
    <s v="No"/>
    <x v="0"/>
    <n v="0"/>
    <x v="0"/>
    <x v="1"/>
    <s v="PAPER CHECK"/>
    <n v="13"/>
    <x v="3"/>
    <n v="13"/>
    <n v="87"/>
    <x v="0"/>
    <x v="0"/>
    <s v="2023/07/07"/>
    <d v="2023-07-07T00:00:00"/>
    <x v="729"/>
    <s v="Alto"/>
    <s v="High"/>
    <n v="12.999018219970351"/>
    <x v="2"/>
    <s v="Email"/>
    <s v="Email"/>
    <b v="0"/>
    <s v="No"/>
    <s v="Cooking"/>
    <x v="0"/>
    <s v="Medium"/>
    <n v="0.66666666666666663"/>
    <x v="0"/>
    <x v="2"/>
  </r>
  <r>
    <s v="2410-JVZX"/>
    <x v="1"/>
    <n v="4"/>
    <x v="5"/>
    <x v="17"/>
    <n v="1"/>
    <s v="Yes"/>
    <n v="0"/>
    <s v="MS"/>
    <s v="Hombre"/>
    <s v="Male"/>
    <x v="40"/>
    <s v="Yes"/>
    <s v="No"/>
    <x v="0"/>
    <n v="0"/>
    <x v="0"/>
    <x v="0"/>
    <s v="direct debit"/>
    <n v="40"/>
    <x v="1"/>
    <n v="40"/>
    <n v="144"/>
    <x v="1"/>
    <x v="8"/>
    <s v="2020/10/25"/>
    <d v="2020-10-25T00:00:00"/>
    <x v="1430"/>
    <s v="Alto"/>
    <s v="High"/>
    <n v="32.045273427533893"/>
    <x v="1"/>
    <s v="Email"/>
    <s v="Email"/>
    <b v="0"/>
    <s v="No"/>
    <s v="Reading"/>
    <x v="1"/>
    <s v="High"/>
    <n v="2.5"/>
    <x v="2"/>
    <x v="2"/>
  </r>
  <r>
    <s v="3041-YOMX"/>
    <x v="0"/>
    <n v="4"/>
    <x v="1"/>
    <x v="4"/>
    <n v="0"/>
    <s v="No"/>
    <n v="17"/>
    <s v="IA"/>
    <s v="Female"/>
    <s v="Female"/>
    <x v="1"/>
    <s v="No"/>
    <s v="Yes"/>
    <x v="0"/>
    <n v="0"/>
    <x v="0"/>
    <x v="1"/>
    <s v="direct debit"/>
    <n v="28"/>
    <x v="1"/>
    <n v="28"/>
    <n v="108"/>
    <x v="0"/>
    <x v="0"/>
    <s v="2021/04/09"/>
    <d v="2021-04-09T00:00:00"/>
    <x v="1391"/>
    <s v="Alto"/>
    <s v="High"/>
    <n v="26.90579834294984"/>
    <x v="8"/>
    <s v="SMS"/>
    <s v="SMS"/>
    <b v="0"/>
    <s v="No"/>
    <s v="Gaming"/>
    <x v="0"/>
    <s v="High"/>
    <n v="2.25"/>
    <x v="0"/>
    <x v="1"/>
  </r>
  <r>
    <s v="0343-ZTCA"/>
    <x v="0"/>
    <n v="4"/>
    <x v="0"/>
    <x v="7"/>
    <n v="1"/>
    <s v="Yes"/>
    <n v="0"/>
    <s v="KS"/>
    <s v="Hombre"/>
    <s v="Male"/>
    <x v="59"/>
    <s v="No"/>
    <s v="No"/>
    <x v="0"/>
    <n v="0"/>
    <x v="1"/>
    <x v="0"/>
    <s v="direct debit"/>
    <n v="52"/>
    <x v="1"/>
    <n v="52"/>
    <n v="185"/>
    <x v="0"/>
    <x v="0"/>
    <s v="2021/10/28"/>
    <d v="2021-10-28T00:00:00"/>
    <x v="1431"/>
    <s v="Medio"/>
    <s v="Medium"/>
    <n v="53.746913274655363"/>
    <x v="10"/>
    <s v="SMS"/>
    <s v="SMS"/>
    <b v="1"/>
    <s v="Yes"/>
    <s v="Gaming"/>
    <x v="1"/>
    <s v="Medium"/>
    <n v="1.75"/>
    <x v="0"/>
    <x v="0"/>
  </r>
  <r>
    <s v="6022-CXWB"/>
    <x v="0"/>
    <n v="52"/>
    <x v="1"/>
    <x v="21"/>
    <n v="1"/>
    <s v="Yes"/>
    <n v="0"/>
    <s v="IN"/>
    <s v="Female"/>
    <s v="Female"/>
    <x v="0"/>
    <s v="No"/>
    <s v="No"/>
    <x v="0"/>
    <n v="0"/>
    <x v="0"/>
    <x v="1"/>
    <s v="direct debit"/>
    <n v="59"/>
    <x v="1"/>
    <n v="59"/>
    <n v="3060"/>
    <x v="0"/>
    <x v="0"/>
    <s v="2022/08/23"/>
    <d v="2022-08-23T00:00:00"/>
    <x v="368"/>
    <s v="Bajo"/>
    <s v="Low"/>
    <n v="51.209433219699633"/>
    <x v="2"/>
    <s v="SMS"/>
    <s v="SMS"/>
    <b v="1"/>
    <s v="Yes"/>
    <s v="Running"/>
    <x v="1"/>
    <s v="Medium"/>
    <n v="7.6923076923076927E-2"/>
    <x v="2"/>
    <x v="0"/>
  </r>
  <r>
    <s v="2380-AAAF"/>
    <x v="0"/>
    <n v="50"/>
    <x v="0"/>
    <x v="4"/>
    <n v="1"/>
    <s v="Yes"/>
    <n v="0"/>
    <s v="WV"/>
    <s v="Female"/>
    <s v="Female"/>
    <x v="21"/>
    <s v="No"/>
    <s v="No"/>
    <x v="0"/>
    <n v="0"/>
    <x v="0"/>
    <x v="1"/>
    <s v="CREDIT CARD"/>
    <n v="32"/>
    <x v="0"/>
    <n v="32"/>
    <n v="1613"/>
    <x v="0"/>
    <x v="0"/>
    <s v="2021/01/27"/>
    <d v="2021-01-27T00:00:00"/>
    <x v="363"/>
    <s v="Alto"/>
    <s v="High"/>
    <n v="34.955985328358651"/>
    <x v="7"/>
    <s v="Teléfono"/>
    <s v="Phone"/>
    <b v="0"/>
    <s v="No"/>
    <s v="Gaming"/>
    <x v="1"/>
    <s v="Low"/>
    <n v="0.04"/>
    <x v="0"/>
    <x v="0"/>
  </r>
  <r>
    <s v="8778-PUWK"/>
    <x v="0"/>
    <n v="64"/>
    <x v="1"/>
    <x v="5"/>
    <n v="1"/>
    <s v="Yes"/>
    <n v="0"/>
    <s v="FL"/>
    <s v="Hombre"/>
    <s v="Male"/>
    <x v="1"/>
    <s v="No"/>
    <s v="Yes"/>
    <x v="0"/>
    <n v="0"/>
    <x v="1"/>
    <x v="2"/>
    <s v="direct debit"/>
    <n v="39"/>
    <x v="1"/>
    <n v="39"/>
    <n v="2500"/>
    <x v="0"/>
    <x v="0"/>
    <s v="2020-07-12"/>
    <d v="2020-07-12T00:00:00"/>
    <x v="310"/>
    <s v="Alto"/>
    <s v="High"/>
    <n v="43.243347496522183"/>
    <x v="6"/>
    <s v="Teléfono"/>
    <s v="Phone"/>
    <b v="1"/>
    <s v="Yes"/>
    <s v="Gaming"/>
    <x v="1"/>
    <s v="High"/>
    <n v="0.125"/>
    <x v="0"/>
    <x v="1"/>
  </r>
  <r>
    <s v="8434-TWML"/>
    <x v="0"/>
    <n v="27"/>
    <x v="1"/>
    <x v="19"/>
    <n v="1"/>
    <s v="Yes"/>
    <n v="0"/>
    <s v="NJ"/>
    <s v="Female"/>
    <s v="Female"/>
    <x v="33"/>
    <s v="Yes"/>
    <s v="No"/>
    <x v="0"/>
    <n v="0"/>
    <x v="1"/>
    <x v="0"/>
    <s v="direct debit"/>
    <n v="34"/>
    <x v="1"/>
    <n v="34"/>
    <n v="925"/>
    <x v="0"/>
    <x v="0"/>
    <s v="2023/05/23"/>
    <d v="2023-05-23T00:00:00"/>
    <x v="1003"/>
    <s v="Alto"/>
    <s v="High"/>
    <n v="39.312894348429523"/>
    <x v="4"/>
    <s v="Teléfono"/>
    <s v="Phone"/>
    <b v="0"/>
    <s v="No"/>
    <s v="Running"/>
    <x v="1"/>
    <s v="Low"/>
    <n v="3.7037037037037035E-2"/>
    <x v="2"/>
    <x v="2"/>
  </r>
  <r>
    <s v="0535-VGOQ"/>
    <x v="1"/>
    <n v="10"/>
    <x v="3"/>
    <x v="4"/>
    <n v="1"/>
    <s v="Yes"/>
    <n v="0"/>
    <s v="TN"/>
    <s v="Female"/>
    <s v="Female"/>
    <x v="41"/>
    <s v="No"/>
    <s v="Yes"/>
    <x v="0"/>
    <n v="0"/>
    <x v="0"/>
    <x v="0"/>
    <s v="direct debit"/>
    <n v="14"/>
    <x v="1"/>
    <n v="14"/>
    <n v="134"/>
    <x v="5"/>
    <x v="20"/>
    <s v="2020-02-26"/>
    <d v="2020-02-26T00:00:00"/>
    <x v="1273"/>
    <s v="Medio"/>
    <s v="Medium"/>
    <n v="14.94100863239192"/>
    <x v="0"/>
    <s v="SMS"/>
    <s v="SMS"/>
    <b v="1"/>
    <s v="Yes"/>
    <s v="Cooking"/>
    <x v="0"/>
    <s v="Low"/>
    <n v="0"/>
    <x v="0"/>
    <x v="1"/>
  </r>
  <r>
    <s v="4247-EZUM"/>
    <x v="1"/>
    <n v="1"/>
    <x v="4"/>
    <x v="30"/>
    <n v="1"/>
    <s v="Yes"/>
    <n v="0"/>
    <s v="MD"/>
    <s v="Hombre"/>
    <s v="Male"/>
    <x v="37"/>
    <s v="Yes"/>
    <s v="No"/>
    <x v="0"/>
    <n v="0"/>
    <x v="0"/>
    <x v="0"/>
    <s v="direct debit"/>
    <n v="31"/>
    <x v="1"/>
    <n v="31"/>
    <n v="31"/>
    <x v="1"/>
    <x v="10"/>
    <s v="2023/10/01"/>
    <d v="2023-10-01T00:00:00"/>
    <x v="284"/>
    <s v="Bajo"/>
    <s v="Low"/>
    <n v="36.626570225982377"/>
    <x v="5"/>
    <s v="SMS"/>
    <s v="SMS"/>
    <b v="1"/>
    <s v="Yes"/>
    <s v="Reading"/>
    <x v="1"/>
    <s v="Medium"/>
    <n v="3"/>
    <x v="2"/>
    <x v="2"/>
  </r>
  <r>
    <s v="9419-XPZS"/>
    <x v="0"/>
    <n v="7"/>
    <x v="1"/>
    <x v="7"/>
    <n v="1"/>
    <s v="Yes"/>
    <n v="0"/>
    <s v="CA"/>
    <s v="Female"/>
    <s v="Female"/>
    <x v="17"/>
    <s v="No"/>
    <s v="No"/>
    <x v="0"/>
    <n v="0"/>
    <x v="1"/>
    <x v="0"/>
    <s v="direct debit"/>
    <n v="40"/>
    <x v="1"/>
    <n v="40"/>
    <n v="287"/>
    <x v="0"/>
    <x v="0"/>
    <s v="2020/03/03"/>
    <d v="2020-03-03T00:00:00"/>
    <x v="1252"/>
    <s v="Alto"/>
    <s v="High"/>
    <n v="39.43085317403154"/>
    <x v="8"/>
    <s v="SMS"/>
    <s v="SMS"/>
    <b v="0"/>
    <s v="No"/>
    <s v="Reading"/>
    <x v="1"/>
    <s v="High"/>
    <n v="1.2857142857142858"/>
    <x v="0"/>
    <x v="0"/>
  </r>
  <r>
    <s v="1889-RKYP"/>
    <x v="0"/>
    <n v="21"/>
    <x v="1"/>
    <x v="2"/>
    <n v="1"/>
    <s v="Yes"/>
    <n v="0"/>
    <s v="MO"/>
    <s v="Hombre"/>
    <s v="Male"/>
    <x v="12"/>
    <s v="No"/>
    <s v="No"/>
    <x v="1"/>
    <n v="6"/>
    <x v="1"/>
    <x v="2"/>
    <s v="CREDIT CARD"/>
    <n v="20"/>
    <x v="0"/>
    <n v="20"/>
    <n v="429"/>
    <x v="0"/>
    <x v="0"/>
    <s v="2023-07-30"/>
    <d v="2023-07-30T00:00:00"/>
    <x v="531"/>
    <s v="Medio"/>
    <s v="Medium"/>
    <n v="22.105810442168391"/>
    <x v="2"/>
    <s v="SMS"/>
    <s v="SMS"/>
    <b v="1"/>
    <s v="Yes"/>
    <s v="Cooking"/>
    <x v="0"/>
    <s v="Medium"/>
    <n v="0.19047619047619047"/>
    <x v="0"/>
    <x v="0"/>
  </r>
  <r>
    <s v="6346-XHLB"/>
    <x v="0"/>
    <n v="9"/>
    <x v="1"/>
    <x v="3"/>
    <n v="1"/>
    <s v="Yes"/>
    <n v="0"/>
    <s v="RI"/>
    <s v="Female"/>
    <s v="Female"/>
    <x v="23"/>
    <s v="No"/>
    <s v="No"/>
    <x v="0"/>
    <n v="0"/>
    <x v="0"/>
    <x v="0"/>
    <s v="direct debit"/>
    <n v="17"/>
    <x v="1"/>
    <n v="17"/>
    <n v="159"/>
    <x v="0"/>
    <x v="0"/>
    <s v="2022-03-11"/>
    <d v="2022-03-11T00:00:00"/>
    <x v="609"/>
    <s v="Bajo"/>
    <s v="Low"/>
    <n v="20.319439923365049"/>
    <x v="1"/>
    <s v="Teléfono"/>
    <s v="Phone"/>
    <b v="0"/>
    <s v="No"/>
    <s v="Cooking"/>
    <x v="0"/>
    <s v="High"/>
    <n v="1.1111111111111112"/>
    <x v="0"/>
    <x v="0"/>
  </r>
  <r>
    <s v="4952-NMOL"/>
    <x v="0"/>
    <n v="52"/>
    <x v="1"/>
    <x v="1"/>
    <n v="1"/>
    <s v="Yes"/>
    <n v="0"/>
    <s v="MI"/>
    <s v="Hombre"/>
    <s v="Male"/>
    <x v="12"/>
    <s v="No"/>
    <s v="No"/>
    <x v="0"/>
    <n v="0"/>
    <x v="1"/>
    <x v="0"/>
    <s v="direct debit"/>
    <n v="42"/>
    <x v="1"/>
    <n v="42"/>
    <n v="2164"/>
    <x v="0"/>
    <x v="0"/>
    <s v="2022-04-25"/>
    <d v="2022-04-25T00:00:00"/>
    <x v="1372"/>
    <s v="Medio"/>
    <s v="Medium"/>
    <n v="45.941210718298812"/>
    <x v="2"/>
    <s v="SMS"/>
    <s v="SMS"/>
    <b v="1"/>
    <s v="Yes"/>
    <s v="Reading"/>
    <x v="1"/>
    <s v="Medium"/>
    <n v="7.6923076923076927E-2"/>
    <x v="0"/>
    <x v="0"/>
  </r>
  <r>
    <s v="7743-FHMR"/>
    <x v="0"/>
    <n v="67"/>
    <x v="0"/>
    <x v="0"/>
    <n v="0"/>
    <s v="No"/>
    <n v="0"/>
    <s v="ME"/>
    <s v="Hombre"/>
    <s v="Male"/>
    <x v="1"/>
    <s v="No"/>
    <s v="Yes"/>
    <x v="0"/>
    <n v="0"/>
    <x v="0"/>
    <x v="2"/>
    <s v="CREDIT CARD"/>
    <n v="10"/>
    <x v="0"/>
    <n v="10"/>
    <n v="647"/>
    <x v="0"/>
    <x v="0"/>
    <s v="2021-06-22"/>
    <d v="2021-06-22T00:00:00"/>
    <x v="496"/>
    <s v="Medio"/>
    <s v="Medium"/>
    <n v="10.47499470650089"/>
    <x v="6"/>
    <s v="Email"/>
    <s v="Email"/>
    <b v="0"/>
    <s v="No"/>
    <s v="Running"/>
    <x v="0"/>
    <s v="High"/>
    <n v="0.11940298507462686"/>
    <x v="0"/>
    <x v="1"/>
  </r>
  <r>
    <s v="0412-SCMW"/>
    <x v="0"/>
    <n v="57"/>
    <x v="2"/>
    <x v="2"/>
    <n v="1"/>
    <s v="Yes"/>
    <n v="0"/>
    <s v="TN"/>
    <s v="Female"/>
    <s v="Female"/>
    <x v="27"/>
    <s v="No"/>
    <s v="Yes"/>
    <x v="0"/>
    <n v="0"/>
    <x v="0"/>
    <x v="0"/>
    <s v="direct debit"/>
    <n v="44"/>
    <x v="1"/>
    <n v="44"/>
    <n v="2520"/>
    <x v="0"/>
    <x v="0"/>
    <s v="2020-05-27"/>
    <d v="2020-05-27T00:00:00"/>
    <x v="985"/>
    <s v="Bajo"/>
    <s v="Low"/>
    <n v="43.745607037899987"/>
    <x v="2"/>
    <s v="SMS"/>
    <s v="SMS"/>
    <b v="0"/>
    <s v="No"/>
    <s v="Cooking"/>
    <x v="1"/>
    <s v="Medium"/>
    <n v="7.0175438596491224E-2"/>
    <x v="0"/>
    <x v="1"/>
  </r>
  <r>
    <s v="7512-UNUP"/>
    <x v="0"/>
    <n v="18"/>
    <x v="2"/>
    <x v="25"/>
    <n v="1"/>
    <s v="Yes"/>
    <n v="0"/>
    <s v="NM"/>
    <s v="Hombre"/>
    <s v="Male"/>
    <x v="33"/>
    <s v="Yes"/>
    <s v="No"/>
    <x v="1"/>
    <n v="2"/>
    <x v="1"/>
    <x v="1"/>
    <s v="CREDIT CARD"/>
    <n v="20"/>
    <x v="0"/>
    <n v="20"/>
    <n v="345"/>
    <x v="0"/>
    <x v="0"/>
    <s v="2022/08/10"/>
    <d v="2022-08-10T00:00:00"/>
    <x v="1432"/>
    <s v="Medio"/>
    <s v="Medium"/>
    <n v="23.334798503149511"/>
    <x v="2"/>
    <s v="Teléfono"/>
    <s v="Phone"/>
    <b v="1"/>
    <s v="Yes"/>
    <s v="Reading"/>
    <x v="0"/>
    <s v="Medium"/>
    <n v="0.22222222222222221"/>
    <x v="2"/>
    <x v="2"/>
  </r>
  <r>
    <s v="3947-UATP"/>
    <x v="0"/>
    <n v="66"/>
    <x v="0"/>
    <x v="7"/>
    <n v="1"/>
    <s v="Yes"/>
    <n v="0"/>
    <s v="LA"/>
    <s v="Hombre"/>
    <s v="Male"/>
    <x v="27"/>
    <s v="No"/>
    <s v="Yes"/>
    <x v="0"/>
    <n v="0"/>
    <x v="1"/>
    <x v="2"/>
    <s v="direct debit"/>
    <n v="40"/>
    <x v="1"/>
    <n v="40"/>
    <n v="2608"/>
    <x v="0"/>
    <x v="0"/>
    <s v="2020-06-29"/>
    <d v="2020-06-29T00:00:00"/>
    <x v="174"/>
    <s v="Medio"/>
    <s v="Medium"/>
    <n v="39.682625853112761"/>
    <x v="4"/>
    <s v="SMS"/>
    <s v="SMS"/>
    <b v="0"/>
    <s v="No"/>
    <s v="Running"/>
    <x v="1"/>
    <s v="Low"/>
    <n v="1.5151515151515152E-2"/>
    <x v="0"/>
    <x v="1"/>
  </r>
  <r>
    <s v="6654-VJTW"/>
    <x v="1"/>
    <n v="54"/>
    <x v="5"/>
    <x v="6"/>
    <n v="1"/>
    <s v="Yes"/>
    <n v="0"/>
    <s v="HI"/>
    <s v="Female"/>
    <s v="Female"/>
    <x v="50"/>
    <s v="Yes"/>
    <s v="No"/>
    <x v="0"/>
    <n v="0"/>
    <x v="1"/>
    <x v="0"/>
    <s v="direct debit"/>
    <n v="62"/>
    <x v="1"/>
    <n v="62"/>
    <n v="3315"/>
    <x v="5"/>
    <x v="4"/>
    <s v="2022/09/08"/>
    <d v="2022-09-08T00:00:00"/>
    <x v="757"/>
    <s v="Bajo"/>
    <s v="Low"/>
    <n v="61.084015286889183"/>
    <x v="10"/>
    <s v="Teléfono"/>
    <s v="Phone"/>
    <b v="0"/>
    <s v="No"/>
    <s v="Cooking"/>
    <x v="2"/>
    <s v="Medium"/>
    <n v="0.12962962962962962"/>
    <x v="0"/>
    <x v="2"/>
  </r>
  <r>
    <s v="4891-QYOO"/>
    <x v="0"/>
    <n v="3"/>
    <x v="2"/>
    <x v="5"/>
    <n v="1"/>
    <s v="Yes"/>
    <n v="0"/>
    <s v="NY"/>
    <s v="Female"/>
    <s v="Female"/>
    <x v="28"/>
    <s v="No"/>
    <s v="No"/>
    <x v="0"/>
    <n v="0"/>
    <x v="0"/>
    <x v="0"/>
    <s v="direct debit"/>
    <n v="37"/>
    <x v="1"/>
    <n v="37"/>
    <n v="124"/>
    <x v="0"/>
    <x v="0"/>
    <s v="2020/10/21"/>
    <d v="2020-10-21T00:00:00"/>
    <x v="388"/>
    <s v="Medio"/>
    <s v="Medium"/>
    <n v="41.922309095564017"/>
    <x v="6"/>
    <s v="Teléfono"/>
    <s v="Phone"/>
    <b v="0"/>
    <s v="No"/>
    <s v="Gaming"/>
    <x v="1"/>
    <s v="High"/>
    <n v="2.6666666666666665"/>
    <x v="0"/>
    <x v="0"/>
  </r>
  <r>
    <s v="1083-GSFY"/>
    <x v="0"/>
    <n v="72"/>
    <x v="1"/>
    <x v="0"/>
    <n v="0"/>
    <s v="No"/>
    <n v="0"/>
    <s v="AZ"/>
    <s v="Female"/>
    <s v="Female"/>
    <x v="18"/>
    <s v="No"/>
    <s v="No"/>
    <x v="0"/>
    <n v="0"/>
    <x v="0"/>
    <x v="2"/>
    <s v="CREDIT CARD"/>
    <n v="13"/>
    <x v="0"/>
    <n v="13"/>
    <n v="939"/>
    <x v="0"/>
    <x v="0"/>
    <s v="2022/04/20"/>
    <d v="2022-04-20T00:00:00"/>
    <x v="1415"/>
    <s v="Bajo"/>
    <s v="Low"/>
    <n v="14.1777539383844"/>
    <x v="0"/>
    <s v="Teléfono"/>
    <s v="Phone"/>
    <b v="1"/>
    <s v="Yes"/>
    <s v="Running"/>
    <x v="0"/>
    <s v="Low"/>
    <n v="0"/>
    <x v="0"/>
    <x v="0"/>
  </r>
  <r>
    <s v="5445-UARX"/>
    <x v="0"/>
    <n v="54"/>
    <x v="1"/>
    <x v="12"/>
    <n v="1"/>
    <s v="Yes"/>
    <n v="0"/>
    <s v="MN"/>
    <s v="Female"/>
    <s v="Female"/>
    <x v="48"/>
    <s v="No"/>
    <s v="Yes"/>
    <x v="0"/>
    <n v="0"/>
    <x v="0"/>
    <x v="1"/>
    <s v="CREDIT CARD"/>
    <n v="41"/>
    <x v="0"/>
    <n v="41"/>
    <n v="2184"/>
    <x v="0"/>
    <x v="0"/>
    <s v="2021-04-01"/>
    <d v="2021-04-01T00:00:00"/>
    <x v="276"/>
    <s v="Bajo"/>
    <s v="Low"/>
    <n v="34.058049843625987"/>
    <x v="1"/>
    <s v="Email"/>
    <s v="Email"/>
    <b v="1"/>
    <s v="Yes"/>
    <s v="Gaming"/>
    <x v="1"/>
    <s v="High"/>
    <n v="0.18518518518518517"/>
    <x v="0"/>
    <x v="1"/>
  </r>
  <r>
    <s v="8822-KJPV"/>
    <x v="0"/>
    <n v="1"/>
    <x v="1"/>
    <x v="5"/>
    <n v="1"/>
    <s v="Yes"/>
    <n v="0"/>
    <s v="NJ"/>
    <s v="Hombre"/>
    <s v="Male"/>
    <x v="45"/>
    <s v="No"/>
    <s v="No"/>
    <x v="0"/>
    <n v="0"/>
    <x v="0"/>
    <x v="0"/>
    <s v="CREDIT CARD"/>
    <n v="27"/>
    <x v="0"/>
    <n v="27"/>
    <n v="27"/>
    <x v="0"/>
    <x v="0"/>
    <s v="2020/05/03"/>
    <d v="2020-05-03T00:00:00"/>
    <x v="483"/>
    <s v="Alto"/>
    <s v="High"/>
    <n v="27.141226904309949"/>
    <x v="10"/>
    <s v="SMS"/>
    <s v="SMS"/>
    <b v="1"/>
    <s v="Yes"/>
    <s v="Cooking"/>
    <x v="0"/>
    <s v="Medium"/>
    <n v="7"/>
    <x v="0"/>
    <x v="0"/>
  </r>
  <r>
    <s v="6522-TECI"/>
    <x v="0"/>
    <n v="8"/>
    <x v="1"/>
    <x v="34"/>
    <n v="1"/>
    <s v="Yes"/>
    <n v="0"/>
    <s v="LA"/>
    <s v="Hombre"/>
    <s v="Male"/>
    <x v="32"/>
    <s v="Yes"/>
    <s v="No"/>
    <x v="1"/>
    <n v="4"/>
    <x v="1"/>
    <x v="1"/>
    <s v="direct debit"/>
    <n v="39"/>
    <x v="1"/>
    <n v="39"/>
    <n v="327"/>
    <x v="0"/>
    <x v="0"/>
    <s v="2021/08/08"/>
    <d v="2021-08-08T00:00:00"/>
    <x v="788"/>
    <s v="Alto"/>
    <s v="High"/>
    <n v="41.497812733621288"/>
    <x v="2"/>
    <s v="SMS"/>
    <s v="SMS"/>
    <b v="1"/>
    <s v="Yes"/>
    <s v="Cooking"/>
    <x v="1"/>
    <s v="Medium"/>
    <n v="0.5"/>
    <x v="1"/>
    <x v="2"/>
  </r>
  <r>
    <s v="0908-DEWH"/>
    <x v="1"/>
    <n v="31"/>
    <x v="0"/>
    <x v="5"/>
    <n v="1"/>
    <s v="Yes"/>
    <n v="0"/>
    <s v="AZ"/>
    <s v="Female"/>
    <s v="Female"/>
    <x v="3"/>
    <s v="No"/>
    <s v="No"/>
    <x v="0"/>
    <n v="0"/>
    <x v="0"/>
    <x v="0"/>
    <s v="direct debit"/>
    <n v="40"/>
    <x v="1"/>
    <n v="40"/>
    <n v="1215"/>
    <x v="2"/>
    <x v="19"/>
    <s v="2021/10/20"/>
    <d v="2021-10-20T00:00:00"/>
    <x v="327"/>
    <s v="Medio"/>
    <s v="Medium"/>
    <n v="44.392568752074332"/>
    <x v="1"/>
    <s v="Teléfono"/>
    <s v="Phone"/>
    <b v="1"/>
    <s v="Yes"/>
    <s v="Gaming"/>
    <x v="1"/>
    <s v="High"/>
    <n v="0.32258064516129031"/>
    <x v="0"/>
    <x v="0"/>
  </r>
  <r>
    <s v="4608-XPMP"/>
    <x v="1"/>
    <n v="31"/>
    <x v="3"/>
    <x v="1"/>
    <n v="1"/>
    <s v="Yes"/>
    <n v="0"/>
    <s v="UT"/>
    <s v="Female"/>
    <s v="Female"/>
    <x v="42"/>
    <s v="No"/>
    <s v="No"/>
    <x v="0"/>
    <n v="0"/>
    <x v="1"/>
    <x v="0"/>
    <s v="direct debit"/>
    <n v="50"/>
    <x v="1"/>
    <n v="50"/>
    <n v="1567"/>
    <x v="2"/>
    <x v="2"/>
    <s v="2021-07-21"/>
    <d v="2021-07-21T00:00:00"/>
    <x v="777"/>
    <s v="Alto"/>
    <s v="High"/>
    <n v="48.777071974819258"/>
    <x v="3"/>
    <s v="SMS"/>
    <s v="SMS"/>
    <b v="0"/>
    <s v="No"/>
    <s v="Running"/>
    <x v="1"/>
    <s v="Medium"/>
    <n v="0.19354838709677419"/>
    <x v="0"/>
    <x v="0"/>
  </r>
  <r>
    <s v="7539-OMZT"/>
    <x v="0"/>
    <n v="70"/>
    <x v="2"/>
    <x v="0"/>
    <n v="0"/>
    <s v="No"/>
    <n v="0"/>
    <s v="MO"/>
    <s v="Female"/>
    <s v="Female"/>
    <x v="55"/>
    <s v="No"/>
    <s v="No"/>
    <x v="0"/>
    <n v="0"/>
    <x v="0"/>
    <x v="2"/>
    <s v="CREDIT CARD"/>
    <n v="10"/>
    <x v="0"/>
    <n v="10"/>
    <n v="697"/>
    <x v="0"/>
    <x v="0"/>
    <s v="2020-11-20"/>
    <d v="2020-11-20T00:00:00"/>
    <x v="518"/>
    <s v="Bajo"/>
    <s v="Low"/>
    <n v="9.5448140246993969"/>
    <x v="10"/>
    <s v="Email"/>
    <s v="Email"/>
    <b v="0"/>
    <s v="No"/>
    <s v="Reading"/>
    <x v="0"/>
    <s v="Medium"/>
    <n v="0.1"/>
    <x v="0"/>
    <x v="0"/>
  </r>
  <r>
    <s v="3718-RMCS"/>
    <x v="1"/>
    <n v="5"/>
    <x v="5"/>
    <x v="5"/>
    <n v="1"/>
    <s v="Yes"/>
    <n v="0"/>
    <s v="SC"/>
    <s v="Female"/>
    <s v="Female"/>
    <x v="29"/>
    <s v="No"/>
    <s v="Yes"/>
    <x v="0"/>
    <n v="0"/>
    <x v="0"/>
    <x v="0"/>
    <s v="CREDIT CARD"/>
    <n v="49"/>
    <x v="0"/>
    <n v="49"/>
    <n v="246"/>
    <x v="4"/>
    <x v="13"/>
    <s v="2020-11-14"/>
    <d v="2020-11-14T00:00:00"/>
    <x v="638"/>
    <s v="Bajo"/>
    <s v="Low"/>
    <n v="47.590143132358229"/>
    <x v="4"/>
    <s v="Email"/>
    <s v="Email"/>
    <b v="1"/>
    <s v="Yes"/>
    <s v="Cooking"/>
    <x v="1"/>
    <s v="Low"/>
    <n v="0.2"/>
    <x v="0"/>
    <x v="1"/>
  </r>
  <r>
    <s v="8131-GJQY"/>
    <x v="0"/>
    <n v="55"/>
    <x v="2"/>
    <x v="10"/>
    <n v="1"/>
    <s v="Yes"/>
    <n v="0"/>
    <s v="NJ"/>
    <s v="Hombre"/>
    <s v="Male"/>
    <x v="58"/>
    <s v="No"/>
    <s v="No"/>
    <x v="1"/>
    <n v="6"/>
    <x v="0"/>
    <x v="2"/>
    <s v="direct debit"/>
    <n v="31"/>
    <x v="1"/>
    <n v="31"/>
    <n v="1681"/>
    <x v="0"/>
    <x v="0"/>
    <s v="2023-07-17"/>
    <d v="2023-07-17T00:00:00"/>
    <x v="287"/>
    <s v="Bajo"/>
    <s v="Low"/>
    <n v="32.103347176878998"/>
    <x v="2"/>
    <s v="Teléfono"/>
    <s v="Phone"/>
    <b v="0"/>
    <s v="No"/>
    <s v="Reading"/>
    <x v="1"/>
    <s v="Medium"/>
    <n v="7.2727272727272724E-2"/>
    <x v="2"/>
    <x v="0"/>
  </r>
  <r>
    <s v="8995-MKVE"/>
    <x v="0"/>
    <n v="66"/>
    <x v="1"/>
    <x v="5"/>
    <n v="0"/>
    <s v="No"/>
    <n v="16"/>
    <s v="WY"/>
    <s v="Female"/>
    <s v="Female"/>
    <x v="24"/>
    <s v="No"/>
    <s v="No"/>
    <x v="0"/>
    <n v="0"/>
    <x v="1"/>
    <x v="2"/>
    <s v="CREDIT CARD"/>
    <n v="35"/>
    <x v="0"/>
    <n v="35"/>
    <n v="2351"/>
    <x v="0"/>
    <x v="0"/>
    <s v="2021-06-18"/>
    <d v="2021-06-18T00:00:00"/>
    <x v="120"/>
    <s v="Medio"/>
    <s v="Medium"/>
    <n v="36.939940965145169"/>
    <x v="8"/>
    <s v="SMS"/>
    <s v="SMS"/>
    <b v="1"/>
    <s v="Yes"/>
    <s v="Reading"/>
    <x v="1"/>
    <s v="High"/>
    <n v="0.13636363636363635"/>
    <x v="0"/>
    <x v="0"/>
  </r>
  <r>
    <s v="9906-YMIE"/>
    <x v="0"/>
    <n v="72"/>
    <x v="1"/>
    <x v="25"/>
    <n v="1"/>
    <s v="Yes"/>
    <n v="0"/>
    <s v="WY"/>
    <s v="Hombre"/>
    <s v="Male"/>
    <x v="16"/>
    <s v="No"/>
    <s v="No"/>
    <x v="1"/>
    <n v="4"/>
    <x v="1"/>
    <x v="2"/>
    <s v="direct debit"/>
    <n v="31"/>
    <x v="1"/>
    <n v="31"/>
    <n v="2244"/>
    <x v="0"/>
    <x v="0"/>
    <s v="2023-07-29"/>
    <d v="2023-07-29T00:00:00"/>
    <x v="532"/>
    <s v="Alto"/>
    <s v="High"/>
    <n v="27.824793483195599"/>
    <x v="9"/>
    <s v="Teléfono"/>
    <s v="Phone"/>
    <b v="0"/>
    <s v="No"/>
    <s v="Gaming"/>
    <x v="0"/>
    <s v="Medium"/>
    <n v="6.9444444444444448E-2"/>
    <x v="2"/>
    <x v="0"/>
  </r>
  <r>
    <s v="6064-BNHE"/>
    <x v="0"/>
    <n v="10"/>
    <x v="1"/>
    <x v="2"/>
    <n v="1"/>
    <s v="Yes"/>
    <n v="0"/>
    <s v="MO"/>
    <s v="Hombre"/>
    <s v="Male"/>
    <x v="32"/>
    <s v="Yes"/>
    <s v="No"/>
    <x v="0"/>
    <n v="0"/>
    <x v="0"/>
    <x v="0"/>
    <s v="direct debit"/>
    <n v="39"/>
    <x v="1"/>
    <n v="39"/>
    <n v="408"/>
    <x v="0"/>
    <x v="0"/>
    <s v="2023-03-29"/>
    <d v="2023-03-29T00:00:00"/>
    <x v="1196"/>
    <s v="Bajo"/>
    <s v="Low"/>
    <n v="35.229328986851883"/>
    <x v="1"/>
    <s v="SMS"/>
    <s v="SMS"/>
    <b v="1"/>
    <s v="Yes"/>
    <s v="Reading"/>
    <x v="1"/>
    <s v="High"/>
    <n v="1"/>
    <x v="0"/>
    <x v="2"/>
  </r>
  <r>
    <s v="1140-JYXJ"/>
    <x v="0"/>
    <n v="9"/>
    <x v="1"/>
    <x v="18"/>
    <n v="1"/>
    <s v="Yes"/>
    <n v="0"/>
    <s v="GA"/>
    <s v="Hombre"/>
    <s v="Male"/>
    <x v="18"/>
    <s v="No"/>
    <s v="No"/>
    <x v="0"/>
    <n v="0"/>
    <x v="0"/>
    <x v="0"/>
    <s v="CREDIT CARD"/>
    <n v="42"/>
    <x v="0"/>
    <n v="42"/>
    <n v="395"/>
    <x v="0"/>
    <x v="0"/>
    <s v="2023/09/28"/>
    <d v="2023-09-28T00:00:00"/>
    <x v="434"/>
    <s v="Bajo"/>
    <s v="Low"/>
    <n v="43.806346989076417"/>
    <x v="4"/>
    <s v="Email"/>
    <s v="Email"/>
    <b v="1"/>
    <s v="Yes"/>
    <s v="Cooking"/>
    <x v="1"/>
    <s v="Low"/>
    <n v="0.1111111111111111"/>
    <x v="0"/>
    <x v="0"/>
  </r>
  <r>
    <s v="7810-KSAO"/>
    <x v="0"/>
    <n v="72"/>
    <x v="1"/>
    <x v="1"/>
    <n v="1"/>
    <s v="Yes"/>
    <n v="0"/>
    <s v="ID"/>
    <s v="Female"/>
    <s v="Female"/>
    <x v="39"/>
    <s v="No"/>
    <s v="No"/>
    <x v="0"/>
    <n v="0"/>
    <x v="1"/>
    <x v="2"/>
    <s v="direct debit"/>
    <n v="46"/>
    <x v="1"/>
    <n v="46"/>
    <n v="3335"/>
    <x v="0"/>
    <x v="0"/>
    <s v="2022-08-10"/>
    <d v="2022-08-10T00:00:00"/>
    <x v="559"/>
    <s v="Alto"/>
    <s v="High"/>
    <n v="53.131103232152192"/>
    <x v="7"/>
    <s v="SMS"/>
    <s v="SMS"/>
    <b v="1"/>
    <s v="Yes"/>
    <s v="Running"/>
    <x v="1"/>
    <s v="Low"/>
    <n v="2.7777777777777776E-2"/>
    <x v="0"/>
    <x v="0"/>
  </r>
  <r>
    <s v="9526-YJQP"/>
    <x v="0"/>
    <n v="61"/>
    <x v="1"/>
    <x v="0"/>
    <n v="0"/>
    <s v="No"/>
    <n v="0"/>
    <s v="ME"/>
    <s v="Hombre"/>
    <s v="Male"/>
    <x v="57"/>
    <s v="Yes"/>
    <s v="No"/>
    <x v="0"/>
    <n v="0"/>
    <x v="0"/>
    <x v="1"/>
    <s v="CREDIT CARD"/>
    <n v="12"/>
    <x v="0"/>
    <n v="12"/>
    <n v="703"/>
    <x v="0"/>
    <x v="0"/>
    <s v="2021-11-07"/>
    <d v="2021-11-07T00:00:00"/>
    <x v="919"/>
    <s v="Medio"/>
    <s v="Medium"/>
    <n v="13.21066040651046"/>
    <x v="1"/>
    <s v="Email"/>
    <s v="Email"/>
    <b v="0"/>
    <s v="No"/>
    <s v="Gaming"/>
    <x v="0"/>
    <s v="High"/>
    <n v="0.16393442622950818"/>
    <x v="0"/>
    <x v="2"/>
  </r>
  <r>
    <s v="0456-YCYY"/>
    <x v="1"/>
    <n v="3"/>
    <x v="0"/>
    <x v="12"/>
    <n v="1"/>
    <s v="Yes"/>
    <n v="0"/>
    <s v="MN"/>
    <s v="Hombre"/>
    <s v="Male"/>
    <x v="41"/>
    <s v="No"/>
    <s v="Yes"/>
    <x v="0"/>
    <n v="0"/>
    <x v="1"/>
    <x v="0"/>
    <s v="direct debit"/>
    <n v="25"/>
    <x v="1"/>
    <n v="25"/>
    <n v="81"/>
    <x v="4"/>
    <x v="13"/>
    <s v="2023/06/29"/>
    <d v="2023-06-29T00:00:00"/>
    <x v="1221"/>
    <s v="Alto"/>
    <s v="High"/>
    <n v="21.32990151118895"/>
    <x v="0"/>
    <s v="Teléfono"/>
    <s v="Phone"/>
    <b v="0"/>
    <s v="No"/>
    <s v="Running"/>
    <x v="0"/>
    <s v="Low"/>
    <n v="0"/>
    <x v="0"/>
    <x v="1"/>
  </r>
  <r>
    <s v="6526-EOUY"/>
    <x v="0"/>
    <n v="50"/>
    <x v="1"/>
    <x v="2"/>
    <n v="1"/>
    <s v="Yes"/>
    <n v="0"/>
    <s v="FL"/>
    <s v="Female"/>
    <s v="Female"/>
    <x v="64"/>
    <s v="No"/>
    <s v="Yes"/>
    <x v="0"/>
    <n v="0"/>
    <x v="0"/>
    <x v="1"/>
    <s v="CREDIT CARD"/>
    <n v="45"/>
    <x v="0"/>
    <n v="45"/>
    <n v="2229"/>
    <x v="0"/>
    <x v="0"/>
    <s v="2022-06-24"/>
    <d v="2022-06-24T00:00:00"/>
    <x v="982"/>
    <s v="Alto"/>
    <s v="High"/>
    <n v="43.531188435622383"/>
    <x v="10"/>
    <s v="Email"/>
    <s v="Email"/>
    <b v="1"/>
    <s v="Yes"/>
    <s v="Cooking"/>
    <x v="1"/>
    <s v="Medium"/>
    <n v="0.14000000000000001"/>
    <x v="0"/>
    <x v="1"/>
  </r>
  <r>
    <s v="3590-QGRJ"/>
    <x v="1"/>
    <n v="2"/>
    <x v="3"/>
    <x v="7"/>
    <n v="1"/>
    <s v="Yes"/>
    <n v="0"/>
    <s v="TN"/>
    <s v="Hombre"/>
    <s v="Male"/>
    <x v="14"/>
    <s v="No"/>
    <s v="No"/>
    <x v="0"/>
    <n v="0"/>
    <x v="0"/>
    <x v="0"/>
    <s v="direct debit"/>
    <n v="30"/>
    <x v="1"/>
    <n v="30"/>
    <n v="57"/>
    <x v="1"/>
    <x v="8"/>
    <s v="2023-02-17"/>
    <d v="2023-02-17T00:00:00"/>
    <x v="528"/>
    <s v="Medio"/>
    <s v="Medium"/>
    <n v="34.707324659684637"/>
    <x v="8"/>
    <s v="Email"/>
    <s v="Email"/>
    <b v="0"/>
    <s v="No"/>
    <s v="Cooking"/>
    <x v="1"/>
    <s v="High"/>
    <n v="4.5"/>
    <x v="0"/>
    <x v="0"/>
  </r>
  <r>
    <s v="5951-QYBK"/>
    <x v="0"/>
    <n v="6"/>
    <x v="1"/>
    <x v="2"/>
    <n v="1"/>
    <s v="Yes"/>
    <n v="0"/>
    <s v="NC"/>
    <s v="Female"/>
    <s v="Female"/>
    <x v="38"/>
    <s v="No"/>
    <s v="No"/>
    <x v="0"/>
    <n v="0"/>
    <x v="0"/>
    <x v="0"/>
    <s v="CREDIT CARD"/>
    <n v="36"/>
    <x v="0"/>
    <n v="36"/>
    <n v="219"/>
    <x v="0"/>
    <x v="0"/>
    <s v="2021-11-07"/>
    <d v="2021-11-07T00:00:00"/>
    <x v="383"/>
    <s v="Medio"/>
    <s v="Medium"/>
    <n v="38.756624082976117"/>
    <x v="0"/>
    <s v="SMS"/>
    <s v="SMS"/>
    <b v="0"/>
    <s v="No"/>
    <s v="Running"/>
    <x v="1"/>
    <s v="Low"/>
    <n v="0"/>
    <x v="0"/>
    <x v="0"/>
  </r>
  <r>
    <s v="5253-URDR"/>
    <x v="0"/>
    <n v="4"/>
    <x v="0"/>
    <x v="0"/>
    <n v="0"/>
    <s v="No"/>
    <n v="0"/>
    <s v="NH"/>
    <s v="Hombre"/>
    <s v="Male"/>
    <x v="40"/>
    <s v="Yes"/>
    <s v="No"/>
    <x v="0"/>
    <n v="0"/>
    <x v="0"/>
    <x v="1"/>
    <s v="CREDIT CARD"/>
    <n v="13"/>
    <x v="0"/>
    <n v="13"/>
    <n v="55"/>
    <x v="0"/>
    <x v="0"/>
    <s v="2022-01-09"/>
    <d v="2022-01-09T00:00:00"/>
    <x v="1291"/>
    <s v="Medio"/>
    <s v="Medium"/>
    <n v="15.159740985579321"/>
    <x v="10"/>
    <s v="Teléfono"/>
    <s v="Phone"/>
    <b v="0"/>
    <s v="No"/>
    <s v="Gaming"/>
    <x v="0"/>
    <s v="Medium"/>
    <n v="1.75"/>
    <x v="0"/>
    <x v="2"/>
  </r>
  <r>
    <s v="4006-UYVO"/>
    <x v="0"/>
    <n v="72"/>
    <x v="1"/>
    <x v="18"/>
    <n v="1"/>
    <s v="Yes"/>
    <n v="0"/>
    <s v="UT"/>
    <s v="Female"/>
    <s v="Female"/>
    <x v="33"/>
    <s v="Yes"/>
    <s v="No"/>
    <x v="0"/>
    <n v="0"/>
    <x v="1"/>
    <x v="2"/>
    <s v="direct debit"/>
    <n v="51"/>
    <x v="1"/>
    <n v="51"/>
    <n v="3663"/>
    <x v="0"/>
    <x v="0"/>
    <s v="2020-10-28"/>
    <d v="2020-10-28T00:00:00"/>
    <x v="1406"/>
    <s v="Medio"/>
    <s v="Medium"/>
    <n v="42.9460801499147"/>
    <x v="5"/>
    <s v="Email"/>
    <s v="Email"/>
    <b v="1"/>
    <s v="Yes"/>
    <s v="Cooking"/>
    <x v="1"/>
    <s v="Medium"/>
    <n v="4.1666666666666664E-2"/>
    <x v="0"/>
    <x v="2"/>
  </r>
  <r>
    <s v="8055-AWUS"/>
    <x v="0"/>
    <n v="63"/>
    <x v="0"/>
    <x v="3"/>
    <n v="0"/>
    <s v="No"/>
    <n v="14"/>
    <s v="WV"/>
    <s v="Female"/>
    <s v="Female"/>
    <x v="46"/>
    <s v="No"/>
    <s v="No"/>
    <x v="0"/>
    <n v="0"/>
    <x v="1"/>
    <x v="2"/>
    <s v="direct debit"/>
    <n v="32"/>
    <x v="1"/>
    <n v="32"/>
    <n v="2022"/>
    <x v="0"/>
    <x v="0"/>
    <s v="2021-03-02"/>
    <d v="2021-03-02T00:00:00"/>
    <x v="265"/>
    <s v="Medio"/>
    <s v="Medium"/>
    <n v="31.797253163891671"/>
    <x v="10"/>
    <s v="Email"/>
    <s v="Email"/>
    <b v="0"/>
    <s v="No"/>
    <s v="Cooking"/>
    <x v="1"/>
    <s v="Medium"/>
    <n v="0.1111111111111111"/>
    <x v="0"/>
    <x v="0"/>
  </r>
  <r>
    <s v="4789-FIUS"/>
    <x v="0"/>
    <n v="40"/>
    <x v="1"/>
    <x v="5"/>
    <n v="1"/>
    <s v="Yes"/>
    <n v="0"/>
    <s v="ME"/>
    <s v="Female"/>
    <s v="Female"/>
    <x v="65"/>
    <s v="No"/>
    <s v="Yes"/>
    <x v="0"/>
    <n v="0"/>
    <x v="1"/>
    <x v="1"/>
    <s v="direct debit"/>
    <n v="55"/>
    <x v="1"/>
    <n v="55"/>
    <n v="2181"/>
    <x v="0"/>
    <x v="0"/>
    <s v="2023-04-06"/>
    <d v="2023-04-06T00:00:00"/>
    <x v="1255"/>
    <s v="Medio"/>
    <s v="Medium"/>
    <n v="50.922498650220369"/>
    <x v="5"/>
    <s v="Email"/>
    <s v="Email"/>
    <b v="1"/>
    <s v="Yes"/>
    <s v="Gaming"/>
    <x v="1"/>
    <s v="Medium"/>
    <n v="7.4999999999999997E-2"/>
    <x v="0"/>
    <x v="1"/>
  </r>
  <r>
    <s v="6212-PZCV"/>
    <x v="0"/>
    <n v="21"/>
    <x v="1"/>
    <x v="4"/>
    <n v="1"/>
    <s v="Yes"/>
    <n v="0"/>
    <s v="ID"/>
    <s v="Hombre"/>
    <s v="Male"/>
    <x v="3"/>
    <s v="No"/>
    <s v="No"/>
    <x v="0"/>
    <n v="0"/>
    <x v="0"/>
    <x v="0"/>
    <s v="direct debit"/>
    <n v="46"/>
    <x v="1"/>
    <n v="46"/>
    <n v="954"/>
    <x v="0"/>
    <x v="0"/>
    <s v="2021/11/18"/>
    <d v="2021-11-18T00:00:00"/>
    <x v="619"/>
    <s v="Medio"/>
    <s v="Medium"/>
    <n v="42.627358780117412"/>
    <x v="2"/>
    <s v="SMS"/>
    <s v="SMS"/>
    <b v="1"/>
    <s v="Yes"/>
    <s v="Running"/>
    <x v="1"/>
    <s v="Medium"/>
    <n v="0.19047619047619047"/>
    <x v="0"/>
    <x v="0"/>
  </r>
  <r>
    <s v="3510-ESKS"/>
    <x v="0"/>
    <n v="71"/>
    <x v="1"/>
    <x v="0"/>
    <n v="0"/>
    <s v="No"/>
    <n v="0"/>
    <s v="OR"/>
    <s v="Hombre"/>
    <s v="Male"/>
    <x v="1"/>
    <s v="No"/>
    <s v="Yes"/>
    <x v="0"/>
    <n v="0"/>
    <x v="0"/>
    <x v="2"/>
    <s v="CREDIT CARD"/>
    <n v="12"/>
    <x v="0"/>
    <n v="12"/>
    <n v="858"/>
    <x v="0"/>
    <x v="0"/>
    <s v="2022/11/12"/>
    <d v="2022-11-12T00:00:00"/>
    <x v="220"/>
    <s v="Medio"/>
    <s v="Medium"/>
    <n v="13.43280062132877"/>
    <x v="5"/>
    <s v="SMS"/>
    <s v="SMS"/>
    <b v="1"/>
    <s v="Yes"/>
    <s v="Running"/>
    <x v="0"/>
    <s v="Medium"/>
    <n v="4.2253521126760563E-2"/>
    <x v="0"/>
    <x v="1"/>
  </r>
  <r>
    <s v="8964-DWNV"/>
    <x v="0"/>
    <n v="2"/>
    <x v="1"/>
    <x v="5"/>
    <n v="1"/>
    <s v="Yes"/>
    <n v="0"/>
    <s v="UT"/>
    <s v="Female"/>
    <s v="Female"/>
    <x v="28"/>
    <s v="No"/>
    <s v="No"/>
    <x v="1"/>
    <n v="2"/>
    <x v="0"/>
    <x v="0"/>
    <s v="CREDIT CARD"/>
    <n v="35"/>
    <x v="0"/>
    <n v="35"/>
    <n v="81"/>
    <x v="0"/>
    <x v="0"/>
    <s v="2023-08-04"/>
    <d v="2023-08-04T00:00:00"/>
    <x v="1121"/>
    <s v="Alto"/>
    <s v="High"/>
    <n v="32.520985128209972"/>
    <x v="9"/>
    <s v="Email"/>
    <s v="Email"/>
    <b v="1"/>
    <s v="Yes"/>
    <s v="Gaming"/>
    <x v="1"/>
    <s v="Medium"/>
    <n v="2.5"/>
    <x v="0"/>
    <x v="0"/>
  </r>
  <r>
    <s v="5408-KBNZ"/>
    <x v="0"/>
    <n v="1"/>
    <x v="2"/>
    <x v="0"/>
    <n v="0"/>
    <s v="No"/>
    <n v="0"/>
    <s v="VA"/>
    <s v="Female"/>
    <s v="Female"/>
    <x v="8"/>
    <s v="Yes"/>
    <s v="No"/>
    <x v="0"/>
    <n v="0"/>
    <x v="0"/>
    <x v="0"/>
    <s v="PAPER CHECK"/>
    <n v="10"/>
    <x v="3"/>
    <n v="10"/>
    <n v="14"/>
    <x v="0"/>
    <x v="0"/>
    <s v="2020/07/22"/>
    <d v="2020-07-22T00:00:00"/>
    <x v="1218"/>
    <s v="Alto"/>
    <s v="High"/>
    <n v="10.200864373856909"/>
    <x v="3"/>
    <s v="Teléfono"/>
    <s v="Phone"/>
    <b v="0"/>
    <s v="No"/>
    <s v="Gaming"/>
    <x v="0"/>
    <s v="Medium"/>
    <n v="6"/>
    <x v="0"/>
    <x v="2"/>
  </r>
  <r>
    <s v="0249-EAZM"/>
    <x v="0"/>
    <n v="27"/>
    <x v="1"/>
    <x v="2"/>
    <n v="1"/>
    <s v="Yes"/>
    <n v="0"/>
    <s v="MA"/>
    <s v="Hombre"/>
    <s v="Male"/>
    <x v="65"/>
    <s v="No"/>
    <s v="Yes"/>
    <x v="0"/>
    <n v="0"/>
    <x v="1"/>
    <x v="1"/>
    <s v="direct debit"/>
    <n v="44"/>
    <x v="1"/>
    <n v="44"/>
    <n v="1188"/>
    <x v="0"/>
    <x v="0"/>
    <s v="2020/04/18"/>
    <d v="2020-04-18T00:00:00"/>
    <x v="1185"/>
    <s v="Bajo"/>
    <s v="Low"/>
    <n v="48.684575243690283"/>
    <x v="5"/>
    <s v="SMS"/>
    <s v="SMS"/>
    <b v="1"/>
    <s v="Yes"/>
    <s v="Gaming"/>
    <x v="1"/>
    <s v="Medium"/>
    <n v="0.1111111111111111"/>
    <x v="0"/>
    <x v="1"/>
  </r>
  <r>
    <s v="4876-VURV"/>
    <x v="0"/>
    <n v="70"/>
    <x v="1"/>
    <x v="19"/>
    <n v="1"/>
    <s v="Yes"/>
    <n v="0"/>
    <s v="MI"/>
    <s v="Female"/>
    <s v="Female"/>
    <x v="47"/>
    <s v="Yes"/>
    <s v="No"/>
    <x v="0"/>
    <n v="0"/>
    <x v="1"/>
    <x v="2"/>
    <s v="CREDIT CARD"/>
    <n v="24"/>
    <x v="0"/>
    <n v="24"/>
    <n v="1695"/>
    <x v="0"/>
    <x v="0"/>
    <s v="2022-09-11"/>
    <d v="2022-09-11T00:00:00"/>
    <x v="400"/>
    <s v="Medio"/>
    <s v="Medium"/>
    <n v="22.2794898814136"/>
    <x v="5"/>
    <s v="SMS"/>
    <s v="SMS"/>
    <b v="1"/>
    <s v="Yes"/>
    <s v="Cooking"/>
    <x v="0"/>
    <s v="Medium"/>
    <n v="4.2857142857142858E-2"/>
    <x v="2"/>
    <x v="2"/>
  </r>
  <r>
    <s v="6691-USGH"/>
    <x v="0"/>
    <n v="63"/>
    <x v="1"/>
    <x v="1"/>
    <n v="1"/>
    <s v="Yes"/>
    <n v="0"/>
    <s v="NJ"/>
    <s v="Female"/>
    <s v="Female"/>
    <x v="25"/>
    <s v="No"/>
    <s v="No"/>
    <x v="0"/>
    <n v="0"/>
    <x v="1"/>
    <x v="0"/>
    <s v="CREDIT CARD"/>
    <n v="55"/>
    <x v="0"/>
    <n v="55"/>
    <n v="3450"/>
    <x v="0"/>
    <x v="0"/>
    <s v="2020-07-02"/>
    <d v="2020-07-02T00:00:00"/>
    <x v="1127"/>
    <s v="Bajo"/>
    <s v="Low"/>
    <n v="49.62959050074187"/>
    <x v="7"/>
    <s v="SMS"/>
    <s v="SMS"/>
    <b v="0"/>
    <s v="No"/>
    <s v="Running"/>
    <x v="1"/>
    <s v="Low"/>
    <n v="3.1746031746031744E-2"/>
    <x v="0"/>
    <x v="0"/>
  </r>
  <r>
    <s v="9333-QHOO"/>
    <x v="0"/>
    <n v="71"/>
    <x v="1"/>
    <x v="0"/>
    <n v="0"/>
    <s v="No"/>
    <n v="0"/>
    <s v="VA"/>
    <s v="Female"/>
    <s v="Female"/>
    <x v="38"/>
    <s v="No"/>
    <s v="No"/>
    <x v="1"/>
    <n v="4"/>
    <x v="0"/>
    <x v="2"/>
    <s v="direct debit"/>
    <n v="6"/>
    <x v="1"/>
    <n v="6"/>
    <n v="437"/>
    <x v="0"/>
    <x v="0"/>
    <s v="2023-04-10"/>
    <d v="2023-04-10T00:00:00"/>
    <x v="721"/>
    <s v="Medio"/>
    <s v="Medium"/>
    <n v="6.2090550327599203"/>
    <x v="1"/>
    <s v="Email"/>
    <s v="Email"/>
    <b v="0"/>
    <s v="No"/>
    <s v="Reading"/>
    <x v="0"/>
    <s v="High"/>
    <n v="0.14084507042253522"/>
    <x v="0"/>
    <x v="0"/>
  </r>
  <r>
    <s v="3206-IEJD"/>
    <x v="0"/>
    <n v="72"/>
    <x v="1"/>
    <x v="6"/>
    <n v="1"/>
    <s v="Yes"/>
    <n v="0"/>
    <s v="RI"/>
    <s v="Female"/>
    <s v="Female"/>
    <x v="14"/>
    <s v="No"/>
    <s v="No"/>
    <x v="1"/>
    <n v="2"/>
    <x v="1"/>
    <x v="2"/>
    <s v="direct debit"/>
    <n v="31"/>
    <x v="1"/>
    <n v="31"/>
    <n v="2259"/>
    <x v="0"/>
    <x v="0"/>
    <s v="2021-05-11"/>
    <d v="2021-05-11T00:00:00"/>
    <x v="584"/>
    <s v="Medio"/>
    <s v="Medium"/>
    <n v="29.28005460065107"/>
    <x v="2"/>
    <s v="Teléfono"/>
    <s v="Phone"/>
    <b v="1"/>
    <s v="Yes"/>
    <s v="Gaming"/>
    <x v="0"/>
    <s v="Medium"/>
    <n v="5.5555555555555552E-2"/>
    <x v="0"/>
    <x v="0"/>
  </r>
  <r>
    <s v="0690-ZRHW"/>
    <x v="1"/>
    <n v="69"/>
    <x v="1"/>
    <x v="7"/>
    <n v="1"/>
    <s v="Yes"/>
    <n v="0"/>
    <s v="CO"/>
    <s v="Hombre"/>
    <s v="Male"/>
    <x v="2"/>
    <s v="No"/>
    <s v="Yes"/>
    <x v="0"/>
    <n v="0"/>
    <x v="1"/>
    <x v="0"/>
    <s v="CREDIT CARD"/>
    <n v="47"/>
    <x v="0"/>
    <n v="47"/>
    <n v="3212"/>
    <x v="1"/>
    <x v="6"/>
    <s v="2022/01/26"/>
    <d v="2022-01-26T00:00:00"/>
    <x v="927"/>
    <s v="Bajo"/>
    <s v="Low"/>
    <n v="49.238937717820107"/>
    <x v="9"/>
    <s v="Teléfono"/>
    <s v="Phone"/>
    <b v="0"/>
    <s v="No"/>
    <s v="Gaming"/>
    <x v="1"/>
    <s v="Medium"/>
    <n v="7.2463768115942032E-2"/>
    <x v="0"/>
    <x v="1"/>
  </r>
  <r>
    <s v="9356-SUEF"/>
    <x v="0"/>
    <n v="70"/>
    <x v="0"/>
    <x v="18"/>
    <n v="1"/>
    <s v="Yes"/>
    <n v="0"/>
    <s v="AK"/>
    <s v="Female"/>
    <s v="Female"/>
    <x v="40"/>
    <s v="Yes"/>
    <s v="No"/>
    <x v="0"/>
    <n v="0"/>
    <x v="0"/>
    <x v="2"/>
    <s v="CREDIT CARD"/>
    <n v="49"/>
    <x v="0"/>
    <n v="49"/>
    <n v="3427"/>
    <x v="0"/>
    <x v="0"/>
    <s v="2023-02-19"/>
    <d v="2023-02-19T00:00:00"/>
    <x v="694"/>
    <s v="Bajo"/>
    <s v="Low"/>
    <n v="46.414369523473233"/>
    <x v="4"/>
    <s v="Email"/>
    <s v="Email"/>
    <b v="1"/>
    <s v="Yes"/>
    <s v="Gaming"/>
    <x v="1"/>
    <s v="Low"/>
    <n v="1.4285714285714285E-2"/>
    <x v="0"/>
    <x v="2"/>
  </r>
  <r>
    <s v="9150-UVBS"/>
    <x v="1"/>
    <n v="25"/>
    <x v="1"/>
    <x v="1"/>
    <n v="1"/>
    <s v="Yes"/>
    <n v="0"/>
    <s v="ND"/>
    <s v="Hombre"/>
    <s v="Male"/>
    <x v="1"/>
    <s v="No"/>
    <s v="Yes"/>
    <x v="0"/>
    <n v="0"/>
    <x v="1"/>
    <x v="0"/>
    <s v="CREDIT CARD"/>
    <n v="61"/>
    <x v="0"/>
    <n v="61"/>
    <n v="1527"/>
    <x v="4"/>
    <x v="3"/>
    <s v="2023/06/06"/>
    <d v="2023-06-06T00:00:00"/>
    <x v="1350"/>
    <s v="Bajo"/>
    <s v="Low"/>
    <n v="62.497310326890762"/>
    <x v="2"/>
    <s v="SMS"/>
    <s v="SMS"/>
    <b v="0"/>
    <s v="No"/>
    <s v="Reading"/>
    <x v="2"/>
    <s v="Medium"/>
    <n v="0.16"/>
    <x v="0"/>
    <x v="1"/>
  </r>
  <r>
    <s v="7778-EERZ"/>
    <x v="0"/>
    <n v="27"/>
    <x v="1"/>
    <x v="7"/>
    <n v="1"/>
    <s v="Yes"/>
    <n v="0"/>
    <s v="WV"/>
    <s v="Female"/>
    <s v="Female"/>
    <x v="9"/>
    <s v="No"/>
    <s v="No"/>
    <x v="0"/>
    <n v="0"/>
    <x v="0"/>
    <x v="0"/>
    <s v="direct debit"/>
    <n v="55"/>
    <x v="1"/>
    <n v="55"/>
    <n v="1480"/>
    <x v="0"/>
    <x v="0"/>
    <s v="2023/09/16"/>
    <d v="2023-09-16T00:00:00"/>
    <x v="245"/>
    <s v="Medio"/>
    <s v="Medium"/>
    <n v="47.198664604983342"/>
    <x v="8"/>
    <s v="SMS"/>
    <s v="SMS"/>
    <b v="0"/>
    <s v="No"/>
    <s v="Reading"/>
    <x v="1"/>
    <s v="High"/>
    <n v="0.33333333333333331"/>
    <x v="0"/>
    <x v="0"/>
  </r>
  <r>
    <s v="8403-QPGQ"/>
    <x v="0"/>
    <n v="66"/>
    <x v="0"/>
    <x v="0"/>
    <n v="0"/>
    <s v="No"/>
    <n v="0"/>
    <s v="OK"/>
    <s v="Hombre"/>
    <s v="Male"/>
    <x v="8"/>
    <s v="Yes"/>
    <s v="No"/>
    <x v="0"/>
    <n v="0"/>
    <x v="0"/>
    <x v="2"/>
    <s v="CREDIT CARD"/>
    <n v="11"/>
    <x v="0"/>
    <n v="11"/>
    <n v="716"/>
    <x v="0"/>
    <x v="0"/>
    <s v="2021-09-28"/>
    <d v="2021-09-28T00:00:00"/>
    <x v="946"/>
    <s v="Medio"/>
    <s v="Medium"/>
    <n v="9.6639588185227936"/>
    <x v="3"/>
    <s v="Teléfono"/>
    <s v="Phone"/>
    <b v="1"/>
    <s v="Yes"/>
    <s v="Cooking"/>
    <x v="0"/>
    <s v="Medium"/>
    <n v="9.0909090909090912E-2"/>
    <x v="0"/>
    <x v="2"/>
  </r>
  <r>
    <s v="3746-MAXW"/>
    <x v="1"/>
    <n v="9"/>
    <x v="1"/>
    <x v="1"/>
    <n v="1"/>
    <s v="Yes"/>
    <n v="0"/>
    <s v="WV"/>
    <s v="Female"/>
    <s v="Female"/>
    <x v="58"/>
    <s v="No"/>
    <s v="No"/>
    <x v="0"/>
    <n v="0"/>
    <x v="0"/>
    <x v="0"/>
    <s v="direct debit"/>
    <n v="37"/>
    <x v="1"/>
    <n v="37"/>
    <n v="353"/>
    <x v="1"/>
    <x v="8"/>
    <s v="2021-07-21"/>
    <d v="2021-07-21T00:00:00"/>
    <x v="157"/>
    <s v="Alto"/>
    <s v="High"/>
    <n v="35.77334848266306"/>
    <x v="3"/>
    <s v="SMS"/>
    <s v="SMS"/>
    <b v="1"/>
    <s v="Yes"/>
    <s v="Running"/>
    <x v="1"/>
    <s v="Medium"/>
    <n v="0.66666666666666663"/>
    <x v="0"/>
    <x v="0"/>
  </r>
  <r>
    <s v="2565-PFRF"/>
    <x v="0"/>
    <n v="72"/>
    <x v="0"/>
    <x v="7"/>
    <n v="1"/>
    <s v="Yes"/>
    <n v="0"/>
    <s v="NJ"/>
    <s v="Female"/>
    <s v="Female"/>
    <x v="51"/>
    <s v="No"/>
    <s v="No"/>
    <x v="0"/>
    <n v="0"/>
    <x v="1"/>
    <x v="2"/>
    <s v="CREDIT CARD"/>
    <n v="33"/>
    <x v="0"/>
    <n v="33"/>
    <n v="2343"/>
    <x v="0"/>
    <x v="0"/>
    <s v="2023-11-24"/>
    <d v="2023-11-24T00:00:00"/>
    <x v="1373"/>
    <s v="Bajo"/>
    <s v="Low"/>
    <n v="26.574350518719172"/>
    <x v="10"/>
    <s v="SMS"/>
    <s v="SMS"/>
    <b v="1"/>
    <s v="Yes"/>
    <s v="Running"/>
    <x v="0"/>
    <s v="Medium"/>
    <n v="9.7222222222222224E-2"/>
    <x v="0"/>
    <x v="0"/>
  </r>
  <r>
    <s v="4872-DQYI"/>
    <x v="0"/>
    <n v="1"/>
    <x v="2"/>
    <x v="0"/>
    <n v="0"/>
    <s v="No"/>
    <n v="0"/>
    <s v="ME"/>
    <s v="Hombre"/>
    <s v="Male"/>
    <x v="4"/>
    <s v="No"/>
    <s v="No"/>
    <x v="0"/>
    <n v="0"/>
    <x v="0"/>
    <x v="0"/>
    <s v="CREDIT CARD"/>
    <n v="12"/>
    <x v="0"/>
    <n v="12"/>
    <n v="12"/>
    <x v="0"/>
    <x v="0"/>
    <s v="2020/04/28"/>
    <d v="2020-04-28T00:00:00"/>
    <x v="284"/>
    <s v="Bajo"/>
    <s v="Low"/>
    <n v="14.072349830338061"/>
    <x v="0"/>
    <s v="Email"/>
    <s v="Email"/>
    <b v="0"/>
    <s v="No"/>
    <s v="Running"/>
    <x v="0"/>
    <s v="Low"/>
    <n v="0"/>
    <x v="0"/>
    <x v="0"/>
  </r>
  <r>
    <s v="5800-OPUS"/>
    <x v="1"/>
    <n v="53"/>
    <x v="0"/>
    <x v="7"/>
    <n v="1"/>
    <s v="Yes"/>
    <n v="0"/>
    <s v="SD"/>
    <s v="Hombre"/>
    <s v="Male"/>
    <x v="65"/>
    <s v="No"/>
    <s v="Yes"/>
    <x v="0"/>
    <n v="0"/>
    <x v="1"/>
    <x v="0"/>
    <s v="direct debit"/>
    <n v="48"/>
    <x v="1"/>
    <n v="48"/>
    <n v="2578"/>
    <x v="1"/>
    <x v="10"/>
    <s v="2022-12-19"/>
    <d v="2022-12-19T00:00:00"/>
    <x v="1288"/>
    <s v="Alto"/>
    <s v="High"/>
    <n v="41.344056889817168"/>
    <x v="8"/>
    <s v="SMS"/>
    <s v="SMS"/>
    <b v="0"/>
    <s v="No"/>
    <s v="Gaming"/>
    <x v="1"/>
    <s v="High"/>
    <n v="0.16981132075471697"/>
    <x v="0"/>
    <x v="1"/>
  </r>
  <r>
    <s v="4986-MTJF"/>
    <x v="1"/>
    <n v="14"/>
    <x v="0"/>
    <x v="2"/>
    <n v="1"/>
    <s v="Yes"/>
    <n v="0"/>
    <s v="IL"/>
    <s v="Female"/>
    <s v="Female"/>
    <x v="43"/>
    <s v="No"/>
    <s v="No"/>
    <x v="0"/>
    <n v="0"/>
    <x v="1"/>
    <x v="0"/>
    <s v="direct debit"/>
    <n v="37"/>
    <x v="1"/>
    <n v="37"/>
    <n v="537"/>
    <x v="2"/>
    <x v="17"/>
    <s v="2022/05/17"/>
    <d v="2022-05-17T00:00:00"/>
    <x v="616"/>
    <s v="Alto"/>
    <s v="High"/>
    <n v="37.488570042607464"/>
    <x v="3"/>
    <s v="SMS"/>
    <s v="SMS"/>
    <b v="1"/>
    <s v="Yes"/>
    <s v="Cooking"/>
    <x v="1"/>
    <s v="Medium"/>
    <n v="0.42857142857142855"/>
    <x v="0"/>
    <x v="0"/>
  </r>
  <r>
    <s v="6578-HKVT"/>
    <x v="0"/>
    <n v="21"/>
    <x v="1"/>
    <x v="9"/>
    <n v="1"/>
    <s v="Yes"/>
    <n v="0"/>
    <s v="TX"/>
    <s v="Female"/>
    <s v="Female"/>
    <x v="26"/>
    <s v="No"/>
    <s v="No"/>
    <x v="0"/>
    <n v="0"/>
    <x v="0"/>
    <x v="0"/>
    <s v="direct debit"/>
    <n v="53"/>
    <x v="1"/>
    <n v="53"/>
    <n v="1125"/>
    <x v="0"/>
    <x v="0"/>
    <s v="2022-08-12"/>
    <d v="2022-08-12T00:00:00"/>
    <x v="920"/>
    <s v="Bajo"/>
    <s v="Low"/>
    <n v="48.264489501601851"/>
    <x v="10"/>
    <s v="Email"/>
    <s v="Email"/>
    <b v="0"/>
    <s v="No"/>
    <s v="Cooking"/>
    <x v="1"/>
    <s v="Medium"/>
    <n v="0.33333333333333331"/>
    <x v="0"/>
    <x v="0"/>
  </r>
  <r>
    <s v="9560-ASSB"/>
    <x v="0"/>
    <n v="14"/>
    <x v="1"/>
    <x v="0"/>
    <n v="0"/>
    <s v="No"/>
    <n v="0"/>
    <s v="ME"/>
    <s v="Female"/>
    <s v="Female"/>
    <x v="26"/>
    <s v="No"/>
    <s v="No"/>
    <x v="1"/>
    <n v="2"/>
    <x v="0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unning"/>
    <x v="0"/>
    <s v="Medium"/>
    <n v="0.2857142857142857"/>
    <x v="0"/>
    <x v="0"/>
  </r>
  <r>
    <s v="0820-KUUD"/>
    <x v="1"/>
    <n v="1"/>
    <x v="0"/>
    <x v="9"/>
    <n v="1"/>
    <s v="Yes"/>
    <n v="0"/>
    <s v="WI"/>
    <s v="Female"/>
    <s v="Female"/>
    <x v="3"/>
    <s v="No"/>
    <s v="No"/>
    <x v="0"/>
    <n v="0"/>
    <x v="0"/>
    <x v="0"/>
    <s v="PAPER CHECK"/>
    <n v="50"/>
    <x v="3"/>
    <n v="50"/>
    <n v="50"/>
    <x v="1"/>
    <x v="8"/>
    <s v="2023/08/13"/>
    <d v="2023-08-13T00:00:00"/>
    <x v="294"/>
    <s v="Bajo"/>
    <s v="Low"/>
    <n v="54.446173073710959"/>
    <x v="0"/>
    <s v="Teléfono"/>
    <s v="Phone"/>
    <b v="0"/>
    <s v="No"/>
    <s v="Gaming"/>
    <x v="1"/>
    <s v="Low"/>
    <n v="0"/>
    <x v="0"/>
    <x v="0"/>
  </r>
  <r>
    <s v="9100-JXEL"/>
    <x v="0"/>
    <n v="8"/>
    <x v="1"/>
    <x v="5"/>
    <n v="0"/>
    <s v="No"/>
    <n v="41"/>
    <s v="WY"/>
    <s v="Hombre"/>
    <s v="Male"/>
    <x v="13"/>
    <s v="No"/>
    <s v="No"/>
    <x v="0"/>
    <n v="0"/>
    <x v="0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Gaming"/>
    <x v="1"/>
    <s v="Low"/>
    <n v="0.125"/>
    <x v="0"/>
    <x v="0"/>
  </r>
  <r>
    <s v="3718-FKZL"/>
    <x v="0"/>
    <n v="73"/>
    <x v="1"/>
    <x v="23"/>
    <n v="1"/>
    <s v="Yes"/>
    <n v="0"/>
    <s v="NH"/>
    <s v="Female"/>
    <s v="Female"/>
    <x v="58"/>
    <s v="No"/>
    <s v="No"/>
    <x v="1"/>
    <n v="2"/>
    <x v="1"/>
    <x v="2"/>
    <s v="direct debit"/>
    <n v="38"/>
    <x v="1"/>
    <n v="38"/>
    <n v="2764"/>
    <x v="0"/>
    <x v="0"/>
    <s v="2022/11/02"/>
    <d v="2022-11-02T00:00:00"/>
    <x v="1282"/>
    <s v="Bajo"/>
    <s v="Low"/>
    <n v="31.644429423734959"/>
    <x v="3"/>
    <s v="Teléfono"/>
    <s v="Phone"/>
    <b v="0"/>
    <s v="No"/>
    <s v="Reading"/>
    <x v="1"/>
    <s v="Medium"/>
    <n v="8.2191780821917804E-2"/>
    <x v="0"/>
    <x v="0"/>
  </r>
  <r>
    <s v="0619-DRLS"/>
    <x v="1"/>
    <n v="1"/>
    <x v="5"/>
    <x v="5"/>
    <n v="1"/>
    <s v="Yes"/>
    <n v="0"/>
    <s v="MO"/>
    <s v="Hombre"/>
    <s v="Male"/>
    <x v="35"/>
    <s v="No"/>
    <s v="Yes"/>
    <x v="0"/>
    <n v="0"/>
    <x v="0"/>
    <x v="0"/>
    <s v="direct debit"/>
    <n v="34"/>
    <x v="1"/>
    <n v="34"/>
    <n v="34"/>
    <x v="4"/>
    <x v="3"/>
    <s v="2021-01-27"/>
    <d v="2021-01-27T00:00:00"/>
    <x v="1433"/>
    <s v="Medio"/>
    <s v="Medium"/>
    <n v="32.61859701072413"/>
    <x v="4"/>
    <s v="Teléfono"/>
    <s v="Phone"/>
    <b v="0"/>
    <s v="No"/>
    <s v="Reading"/>
    <x v="1"/>
    <s v="Low"/>
    <n v="1"/>
    <x v="0"/>
    <x v="1"/>
  </r>
  <r>
    <s v="7839-TVTB"/>
    <x v="0"/>
    <n v="67"/>
    <x v="0"/>
    <x v="13"/>
    <n v="1"/>
    <s v="Yes"/>
    <n v="0"/>
    <s v="MD"/>
    <s v="Female"/>
    <s v="Female"/>
    <x v="5"/>
    <s v="No"/>
    <s v="No"/>
    <x v="0"/>
    <n v="0"/>
    <x v="1"/>
    <x v="1"/>
    <s v="CREDIT CARD"/>
    <n v="67"/>
    <x v="0"/>
    <n v="67"/>
    <n v="4513"/>
    <x v="0"/>
    <x v="0"/>
    <s v="2020/03/20"/>
    <d v="2020-03-20T00:00:00"/>
    <x v="1418"/>
    <s v="Alto"/>
    <s v="High"/>
    <n v="76.605262275370706"/>
    <x v="0"/>
    <s v="Teléfono"/>
    <s v="Phone"/>
    <b v="0"/>
    <s v="No"/>
    <s v="Reading"/>
    <x v="2"/>
    <s v="Low"/>
    <n v="0"/>
    <x v="0"/>
    <x v="0"/>
  </r>
  <r>
    <s v="5285-JMXH"/>
    <x v="0"/>
    <n v="49"/>
    <x v="0"/>
    <x v="3"/>
    <n v="1"/>
    <s v="Yes"/>
    <n v="0"/>
    <s v="IL"/>
    <s v="Hombre"/>
    <s v="Male"/>
    <x v="3"/>
    <s v="No"/>
    <s v="No"/>
    <x v="1"/>
    <n v="2"/>
    <x v="0"/>
    <x v="2"/>
    <s v="CREDIT CARD"/>
    <n v="27"/>
    <x v="0"/>
    <n v="27"/>
    <n v="1343"/>
    <x v="0"/>
    <x v="0"/>
    <s v="2021/06/24"/>
    <d v="2021-06-24T00:00:00"/>
    <x v="456"/>
    <s v="Alto"/>
    <s v="High"/>
    <n v="29.406323376241119"/>
    <x v="6"/>
    <s v="Email"/>
    <s v="Email"/>
    <b v="0"/>
    <s v="No"/>
    <s v="Running"/>
    <x v="0"/>
    <s v="High"/>
    <n v="0.16326530612244897"/>
    <x v="0"/>
    <x v="0"/>
  </r>
  <r>
    <s v="3520-AHSM"/>
    <x v="0"/>
    <n v="73"/>
    <x v="1"/>
    <x v="5"/>
    <n v="1"/>
    <s v="Yes"/>
    <n v="0"/>
    <s v="NY"/>
    <s v="Female"/>
    <s v="Female"/>
    <x v="13"/>
    <s v="No"/>
    <s v="No"/>
    <x v="1"/>
    <n v="4"/>
    <x v="1"/>
    <x v="2"/>
    <s v="direct debit"/>
    <n v="33"/>
    <x v="1"/>
    <n v="33"/>
    <n v="2434"/>
    <x v="0"/>
    <x v="0"/>
    <s v="2020-04-28"/>
    <d v="2020-04-28T00:00:00"/>
    <x v="47"/>
    <s v="Alto"/>
    <s v="High"/>
    <n v="30.85696119341603"/>
    <x v="3"/>
    <s v="Email"/>
    <s v="Email"/>
    <b v="1"/>
    <s v="Yes"/>
    <s v="Gaming"/>
    <x v="1"/>
    <s v="Medium"/>
    <n v="8.2191780821917804E-2"/>
    <x v="0"/>
    <x v="0"/>
  </r>
  <r>
    <s v="6125-EDRV"/>
    <x v="1"/>
    <n v="4"/>
    <x v="3"/>
    <x v="4"/>
    <n v="1"/>
    <s v="Yes"/>
    <n v="0"/>
    <s v="ID"/>
    <s v="Hombre"/>
    <s v="Male"/>
    <x v="21"/>
    <s v="No"/>
    <s v="No"/>
    <x v="0"/>
    <n v="0"/>
    <x v="1"/>
    <x v="0"/>
    <s v="direct debit"/>
    <n v="33"/>
    <x v="1"/>
    <n v="33"/>
    <n v="133"/>
    <x v="3"/>
    <x v="7"/>
    <s v="2022/02/05"/>
    <d v="2022-02-05T00:00:00"/>
    <x v="25"/>
    <s v="Bajo"/>
    <s v="Low"/>
    <n v="29.358623127692361"/>
    <x v="9"/>
    <s v="Email"/>
    <s v="Email"/>
    <b v="0"/>
    <s v="No"/>
    <s v="Gaming"/>
    <x v="0"/>
    <s v="Medium"/>
    <n v="1.25"/>
    <x v="0"/>
    <x v="0"/>
  </r>
  <r>
    <s v="2533-HQWP"/>
    <x v="0"/>
    <n v="13"/>
    <x v="1"/>
    <x v="0"/>
    <n v="0"/>
    <s v="No"/>
    <n v="0"/>
    <s v="WV"/>
    <s v="Female"/>
    <s v="Female"/>
    <x v="36"/>
    <s v="No"/>
    <s v="No"/>
    <x v="0"/>
    <n v="0"/>
    <x v="0"/>
    <x v="2"/>
    <s v="direct debit"/>
    <n v="13"/>
    <x v="1"/>
    <n v="13"/>
    <n v="166"/>
    <x v="0"/>
    <x v="0"/>
    <s v="2023/05/05"/>
    <d v="2023-05-05T00:00:00"/>
    <x v="353"/>
    <s v="Medio"/>
    <s v="Medium"/>
    <n v="13.597015515113601"/>
    <x v="7"/>
    <s v="Teléfono"/>
    <s v="Phone"/>
    <b v="0"/>
    <s v="No"/>
    <s v="Reading"/>
    <x v="0"/>
    <s v="Low"/>
    <n v="0.15384615384615385"/>
    <x v="0"/>
    <x v="0"/>
  </r>
  <r>
    <s v="8084-AAKT"/>
    <x v="0"/>
    <n v="24"/>
    <x v="1"/>
    <x v="29"/>
    <n v="1"/>
    <s v="Yes"/>
    <n v="0"/>
    <s v="UT"/>
    <s v="Female"/>
    <s v="Female"/>
    <x v="57"/>
    <s v="Yes"/>
    <s v="No"/>
    <x v="0"/>
    <n v="0"/>
    <x v="1"/>
    <x v="0"/>
    <s v="direct debit"/>
    <n v="28"/>
    <x v="1"/>
    <n v="28"/>
    <n v="681"/>
    <x v="0"/>
    <x v="0"/>
    <s v="2022-07-09"/>
    <d v="2022-07-09T00:00:00"/>
    <x v="1204"/>
    <s v="Bajo"/>
    <s v="Low"/>
    <n v="30.246283071877521"/>
    <x v="10"/>
    <s v="SMS"/>
    <s v="SMS"/>
    <b v="0"/>
    <s v="No"/>
    <s v="Cooking"/>
    <x v="1"/>
    <s v="Medium"/>
    <n v="0.29166666666666669"/>
    <x v="2"/>
    <x v="2"/>
  </r>
  <r>
    <s v="3766-JHGI"/>
    <x v="0"/>
    <n v="18"/>
    <x v="1"/>
    <x v="0"/>
    <n v="0"/>
    <s v="No"/>
    <n v="0"/>
    <s v="TX"/>
    <s v="Female"/>
    <s v="Female"/>
    <x v="31"/>
    <s v="No"/>
    <s v="No"/>
    <x v="1"/>
    <n v="6"/>
    <x v="0"/>
    <x v="2"/>
    <s v="CREDIT CARD"/>
    <n v="10"/>
    <x v="0"/>
    <n v="10"/>
    <n v="180"/>
    <x v="0"/>
    <x v="0"/>
    <s v="2022/08/06"/>
    <d v="2022-08-06T00:00:00"/>
    <x v="620"/>
    <s v="Medio"/>
    <s v="Medium"/>
    <n v="11.82199688642288"/>
    <x v="4"/>
    <s v="SMS"/>
    <s v="SMS"/>
    <b v="1"/>
    <s v="Yes"/>
    <s v="Running"/>
    <x v="0"/>
    <s v="Low"/>
    <n v="5.5555555555555552E-2"/>
    <x v="0"/>
    <x v="0"/>
  </r>
  <r>
    <s v="3281-THQZ"/>
    <x v="0"/>
    <n v="71"/>
    <x v="1"/>
    <x v="5"/>
    <n v="1"/>
    <s v="Yes"/>
    <n v="0"/>
    <s v="OR"/>
    <s v="Female"/>
    <s v="Female"/>
    <x v="49"/>
    <s v="No"/>
    <s v="No"/>
    <x v="0"/>
    <n v="0"/>
    <x v="0"/>
    <x v="1"/>
    <s v="CREDIT CARD"/>
    <n v="60"/>
    <x v="0"/>
    <n v="60"/>
    <n v="4207"/>
    <x v="0"/>
    <x v="0"/>
    <s v="2023-08-10"/>
    <d v="2023-08-10T00:00:00"/>
    <x v="1193"/>
    <s v="Alto"/>
    <s v="High"/>
    <n v="48.552410288524669"/>
    <x v="1"/>
    <s v="Email"/>
    <s v="Email"/>
    <b v="1"/>
    <s v="Yes"/>
    <s v="Running"/>
    <x v="1"/>
    <s v="High"/>
    <n v="0.14084507042253522"/>
    <x v="0"/>
    <x v="0"/>
  </r>
  <r>
    <s v="0551-MXQY"/>
    <x v="0"/>
    <n v="70"/>
    <x v="0"/>
    <x v="5"/>
    <n v="1"/>
    <s v="Yes"/>
    <n v="0"/>
    <s v="ME"/>
    <s v="Hombre"/>
    <s v="Male"/>
    <x v="3"/>
    <s v="No"/>
    <s v="No"/>
    <x v="0"/>
    <n v="0"/>
    <x v="1"/>
    <x v="2"/>
    <s v="direct debit"/>
    <n v="41"/>
    <x v="1"/>
    <n v="41"/>
    <n v="2915"/>
    <x v="0"/>
    <x v="0"/>
    <s v="2020-07-13"/>
    <d v="2020-07-13T00:00:00"/>
    <x v="864"/>
    <s v="Alto"/>
    <s v="High"/>
    <n v="33.095834611505353"/>
    <x v="0"/>
    <s v="Email"/>
    <s v="Email"/>
    <b v="1"/>
    <s v="Yes"/>
    <s v="Reading"/>
    <x v="1"/>
    <s v="Low"/>
    <n v="0"/>
    <x v="0"/>
    <x v="0"/>
  </r>
  <r>
    <s v="7151-LUOD"/>
    <x v="0"/>
    <n v="2"/>
    <x v="0"/>
    <x v="0"/>
    <n v="0"/>
    <s v="No"/>
    <n v="0"/>
    <s v="MN"/>
    <s v="Hombre"/>
    <s v="Male"/>
    <x v="13"/>
    <s v="No"/>
    <s v="No"/>
    <x v="0"/>
    <n v="0"/>
    <x v="0"/>
    <x v="0"/>
    <s v="CREDIT CARD"/>
    <n v="9"/>
    <x v="0"/>
    <n v="9"/>
    <n v="16"/>
    <x v="0"/>
    <x v="0"/>
    <s v="2023/07/19"/>
    <d v="2023-07-19T00:00:00"/>
    <x v="1434"/>
    <s v="Medio"/>
    <s v="Medium"/>
    <n v="9.320430153395229"/>
    <x v="8"/>
    <s v="SMS"/>
    <s v="SMS"/>
    <b v="1"/>
    <s v="Yes"/>
    <s v="Reading"/>
    <x v="0"/>
    <s v="High"/>
    <n v="4.5"/>
    <x v="0"/>
    <x v="0"/>
  </r>
  <r>
    <s v="0888-WEAB"/>
    <x v="0"/>
    <n v="64"/>
    <x v="1"/>
    <x v="0"/>
    <n v="0"/>
    <s v="No"/>
    <n v="0"/>
    <s v="MT"/>
    <s v="Hombre"/>
    <s v="Male"/>
    <x v="47"/>
    <s v="Yes"/>
    <s v="No"/>
    <x v="1"/>
    <n v="5"/>
    <x v="0"/>
    <x v="2"/>
    <s v="CREDIT CARD"/>
    <n v="11"/>
    <x v="0"/>
    <n v="11"/>
    <n v="689"/>
    <x v="0"/>
    <x v="0"/>
    <s v="2020-04-22"/>
    <d v="2020-04-22T00:00:00"/>
    <x v="880"/>
    <s v="Medio"/>
    <s v="Medium"/>
    <n v="9.6525285717013691"/>
    <x v="5"/>
    <s v="Email"/>
    <s v="Email"/>
    <b v="1"/>
    <s v="Yes"/>
    <s v="Reading"/>
    <x v="0"/>
    <s v="Medium"/>
    <n v="4.6875E-2"/>
    <x v="0"/>
    <x v="2"/>
  </r>
  <r>
    <s v="3611-IEZC"/>
    <x v="0"/>
    <n v="8"/>
    <x v="1"/>
    <x v="13"/>
    <n v="1"/>
    <s v="Yes"/>
    <n v="0"/>
    <s v="TN"/>
    <s v="Female"/>
    <s v="Female"/>
    <x v="28"/>
    <s v="No"/>
    <s v="No"/>
    <x v="0"/>
    <n v="0"/>
    <x v="0"/>
    <x v="0"/>
    <s v="CREDIT CARD"/>
    <n v="21"/>
    <x v="0"/>
    <n v="21"/>
    <n v="175"/>
    <x v="0"/>
    <x v="0"/>
    <s v="2021/05/29"/>
    <d v="2021-05-29T00:00:00"/>
    <x v="23"/>
    <s v="Bajo"/>
    <s v="Low"/>
    <n v="22.724221061558978"/>
    <x v="9"/>
    <s v="Email"/>
    <s v="Email"/>
    <b v="0"/>
    <s v="No"/>
    <s v="Cooking"/>
    <x v="0"/>
    <s v="Medium"/>
    <n v="0.625"/>
    <x v="0"/>
    <x v="0"/>
  </r>
  <r>
    <s v="1960-WCAF"/>
    <x v="0"/>
    <n v="27"/>
    <x v="1"/>
    <x v="29"/>
    <n v="1"/>
    <s v="Yes"/>
    <n v="0"/>
    <s v="IN"/>
    <s v="Hombre"/>
    <s v="Male"/>
    <x v="38"/>
    <s v="No"/>
    <s v="No"/>
    <x v="1"/>
    <n v="2"/>
    <x v="0"/>
    <x v="1"/>
    <s v="CREDIT CARD"/>
    <n v="42"/>
    <x v="0"/>
    <n v="42"/>
    <n v="1158"/>
    <x v="0"/>
    <x v="0"/>
    <s v="2021-01-28"/>
    <d v="2021-01-28T00:00:00"/>
    <x v="843"/>
    <s v="Bajo"/>
    <s v="Low"/>
    <n v="45.662047139883477"/>
    <x v="7"/>
    <s v="Email"/>
    <s v="Email"/>
    <b v="0"/>
    <s v="No"/>
    <s v="Reading"/>
    <x v="1"/>
    <s v="Low"/>
    <n v="7.407407407407407E-2"/>
    <x v="2"/>
    <x v="0"/>
  </r>
  <r>
    <s v="0002-UBRG"/>
    <x v="0"/>
    <n v="15"/>
    <x v="1"/>
    <x v="7"/>
    <n v="1"/>
    <s v="Yes"/>
    <n v="0"/>
    <s v="NY"/>
    <s v="Female"/>
    <s v="Female"/>
    <x v="27"/>
    <s v="No"/>
    <s v="Yes"/>
    <x v="0"/>
    <n v="0"/>
    <x v="0"/>
    <x v="2"/>
    <s v="direct debit"/>
    <n v="40"/>
    <x v="1"/>
    <n v="40"/>
    <n v="616"/>
    <x v="0"/>
    <x v="0"/>
    <s v="2023-02-13"/>
    <d v="2023-02-13T00:00:00"/>
    <x v="308"/>
    <s v="Medio"/>
    <s v="Medium"/>
    <n v="37.459203045632172"/>
    <x v="5"/>
    <s v="Teléfono"/>
    <s v="Phone"/>
    <b v="1"/>
    <s v="Yes"/>
    <s v="Cooking"/>
    <x v="1"/>
    <s v="Medium"/>
    <n v="0.2"/>
    <x v="0"/>
    <x v="1"/>
  </r>
  <r>
    <s v="6887-MJMM"/>
    <x v="0"/>
    <n v="71"/>
    <x v="1"/>
    <x v="11"/>
    <n v="1"/>
    <s v="Yes"/>
    <n v="0"/>
    <s v="ND"/>
    <s v="Female"/>
    <s v="Female"/>
    <x v="55"/>
    <s v="No"/>
    <s v="No"/>
    <x v="0"/>
    <n v="0"/>
    <x v="1"/>
    <x v="2"/>
    <s v="direct debit"/>
    <n v="64"/>
    <x v="1"/>
    <n v="64"/>
    <n v="4538"/>
    <x v="0"/>
    <x v="0"/>
    <s v="2022-01-01"/>
    <d v="2022-01-01T00:00:00"/>
    <x v="936"/>
    <s v="Medio"/>
    <s v="Medium"/>
    <n v="69.792524344888434"/>
    <x v="5"/>
    <s v="SMS"/>
    <s v="SMS"/>
    <b v="1"/>
    <s v="Yes"/>
    <s v="Running"/>
    <x v="2"/>
    <s v="Medium"/>
    <n v="4.2253521126760563E-2"/>
    <x v="0"/>
    <x v="0"/>
  </r>
  <r>
    <s v="1755-HEVX"/>
    <x v="0"/>
    <n v="57"/>
    <x v="1"/>
    <x v="7"/>
    <n v="1"/>
    <s v="Yes"/>
    <n v="0"/>
    <s v="NM"/>
    <s v="Female"/>
    <s v="Female"/>
    <x v="21"/>
    <s v="No"/>
    <s v="No"/>
    <x v="1"/>
    <n v="3"/>
    <x v="0"/>
    <x v="0"/>
    <s v="direct debit"/>
    <n v="30"/>
    <x v="1"/>
    <n v="30"/>
    <n v="1723"/>
    <x v="0"/>
    <x v="0"/>
    <s v="2022-02-06"/>
    <d v="2022-02-06T00:00:00"/>
    <x v="1163"/>
    <s v="Bajo"/>
    <s v="Low"/>
    <n v="28.679914284636769"/>
    <x v="6"/>
    <s v="Teléfono"/>
    <s v="Phone"/>
    <b v="0"/>
    <s v="No"/>
    <s v="Cooking"/>
    <x v="0"/>
    <s v="High"/>
    <n v="0.14035087719298245"/>
    <x v="0"/>
    <x v="0"/>
  </r>
  <r>
    <s v="5244-FAAQ"/>
    <x v="0"/>
    <n v="72"/>
    <x v="0"/>
    <x v="5"/>
    <n v="1"/>
    <s v="Yes"/>
    <n v="0"/>
    <s v="CO"/>
    <s v="Female"/>
    <s v="Female"/>
    <x v="59"/>
    <s v="No"/>
    <s v="No"/>
    <x v="1"/>
    <n v="4"/>
    <x v="1"/>
    <x v="2"/>
    <s v="CREDIT CARD"/>
    <n v="34"/>
    <x v="0"/>
    <n v="34"/>
    <n v="2426"/>
    <x v="0"/>
    <x v="0"/>
    <s v="2021/01/03"/>
    <d v="2021-01-03T00:00:00"/>
    <x v="289"/>
    <s v="Medio"/>
    <s v="Medium"/>
    <n v="27.395652681061051"/>
    <x v="1"/>
    <s v="Email"/>
    <s v="Email"/>
    <b v="0"/>
    <s v="No"/>
    <s v="Gaming"/>
    <x v="0"/>
    <s v="High"/>
    <n v="0.1388888888888889"/>
    <x v="0"/>
    <x v="0"/>
  </r>
  <r>
    <s v="1695-AYVA"/>
    <x v="1"/>
    <n v="21"/>
    <x v="2"/>
    <x v="2"/>
    <n v="1"/>
    <s v="Yes"/>
    <n v="0"/>
    <s v="VT"/>
    <s v="Hombre"/>
    <s v="Male"/>
    <x v="14"/>
    <s v="No"/>
    <s v="No"/>
    <x v="0"/>
    <n v="0"/>
    <x v="0"/>
    <x v="0"/>
    <s v="direct debit"/>
    <n v="22"/>
    <x v="1"/>
    <n v="22"/>
    <n v="472"/>
    <x v="3"/>
    <x v="1"/>
    <s v="2023/07/05"/>
    <d v="2023-07-05T00:00:00"/>
    <x v="1385"/>
    <s v="Bajo"/>
    <s v="Low"/>
    <n v="18.452420001006178"/>
    <x v="10"/>
    <s v="SMS"/>
    <s v="SMS"/>
    <b v="0"/>
    <s v="No"/>
    <s v="Cooking"/>
    <x v="0"/>
    <s v="Medium"/>
    <n v="0.33333333333333331"/>
    <x v="0"/>
    <x v="0"/>
  </r>
  <r>
    <s v="5107-YTCO"/>
    <x v="0"/>
    <n v="28"/>
    <x v="1"/>
    <x v="13"/>
    <n v="0"/>
    <s v="No"/>
    <n v="75"/>
    <s v="NE"/>
    <s v="Hombre"/>
    <s v="Male"/>
    <x v="29"/>
    <s v="No"/>
    <s v="Yes"/>
    <x v="0"/>
    <n v="0"/>
    <x v="1"/>
    <x v="0"/>
    <s v="direct debit"/>
    <n v="38"/>
    <x v="1"/>
    <n v="38"/>
    <n v="1093"/>
    <x v="0"/>
    <x v="0"/>
    <s v="2023/06/02"/>
    <d v="2023-06-02T00:00:00"/>
    <x v="328"/>
    <s v="Bajo"/>
    <s v="Low"/>
    <n v="38.936740953226867"/>
    <x v="1"/>
    <s v="Email"/>
    <s v="Email"/>
    <b v="0"/>
    <s v="No"/>
    <s v="Running"/>
    <x v="1"/>
    <s v="High"/>
    <n v="0.35714285714285715"/>
    <x v="0"/>
    <x v="1"/>
  </r>
  <r>
    <s v="2940-QHVU"/>
    <x v="1"/>
    <n v="3"/>
    <x v="1"/>
    <x v="1"/>
    <n v="1"/>
    <s v="Yes"/>
    <n v="0"/>
    <s v="SC"/>
    <s v="Female"/>
    <s v="Female"/>
    <x v="45"/>
    <s v="No"/>
    <s v="No"/>
    <x v="1"/>
    <n v="2"/>
    <x v="0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Gaming"/>
    <x v="0"/>
    <s v="High"/>
    <n v="2.6666666666666665"/>
    <x v="0"/>
    <x v="0"/>
  </r>
  <r>
    <s v="4078-ZXCF"/>
    <x v="0"/>
    <n v="1"/>
    <x v="1"/>
    <x v="0"/>
    <n v="0"/>
    <s v="No"/>
    <n v="0"/>
    <s v="ID"/>
    <s v="Hombre"/>
    <s v="Male"/>
    <x v="32"/>
    <s v="Yes"/>
    <s v="No"/>
    <x v="0"/>
    <n v="0"/>
    <x v="0"/>
    <x v="0"/>
    <s v="direct debit"/>
    <n v="10"/>
    <x v="1"/>
    <n v="10"/>
    <n v="10"/>
    <x v="0"/>
    <x v="0"/>
    <s v="2021/06/16"/>
    <d v="2021-06-16T00:00:00"/>
    <x v="1159"/>
    <s v="Medio"/>
    <s v="Medium"/>
    <n v="11.494561930496211"/>
    <x v="1"/>
    <s v="SMS"/>
    <s v="SMS"/>
    <b v="0"/>
    <s v="No"/>
    <s v="Cooking"/>
    <x v="0"/>
    <s v="High"/>
    <n v="10"/>
    <x v="0"/>
    <x v="2"/>
  </r>
  <r>
    <s v="8137-OXUW"/>
    <x v="1"/>
    <n v="3"/>
    <x v="0"/>
    <x v="6"/>
    <n v="1"/>
    <s v="Yes"/>
    <n v="0"/>
    <s v="SD"/>
    <s v="Female"/>
    <s v="Female"/>
    <x v="62"/>
    <s v="Yes"/>
    <s v="No"/>
    <x v="0"/>
    <n v="0"/>
    <x v="0"/>
    <x v="0"/>
    <s v="CREDIT CARD"/>
    <n v="18"/>
    <x v="0"/>
    <n v="18"/>
    <n v="54"/>
    <x v="4"/>
    <x v="14"/>
    <s v="2023/08/13"/>
    <d v="2023-08-13T00:00:00"/>
    <x v="594"/>
    <s v="Bajo"/>
    <s v="Low"/>
    <n v="14.598027871187179"/>
    <x v="4"/>
    <s v="Email"/>
    <s v="Email"/>
    <b v="1"/>
    <s v="Yes"/>
    <s v="Cooking"/>
    <x v="0"/>
    <s v="Low"/>
    <n v="0.33333333333333331"/>
    <x v="0"/>
    <x v="2"/>
  </r>
  <r>
    <s v="2632-ENNR"/>
    <x v="0"/>
    <n v="61"/>
    <x v="1"/>
    <x v="9"/>
    <n v="1"/>
    <s v="Yes"/>
    <n v="0"/>
    <s v="GA"/>
    <s v="Hombre"/>
    <s v="Male"/>
    <x v="7"/>
    <s v="No"/>
    <s v="No"/>
    <x v="0"/>
    <n v="0"/>
    <x v="1"/>
    <x v="2"/>
    <s v="direct debit"/>
    <n v="43"/>
    <x v="1"/>
    <n v="43"/>
    <n v="2625"/>
    <x v="0"/>
    <x v="0"/>
    <s v="2021/08/21"/>
    <d v="2021-08-21T00:00:00"/>
    <x v="176"/>
    <s v="Alto"/>
    <s v="High"/>
    <n v="46.806514320695371"/>
    <x v="3"/>
    <s v="Email"/>
    <s v="Email"/>
    <b v="1"/>
    <s v="Yes"/>
    <s v="Reading"/>
    <x v="1"/>
    <s v="Medium"/>
    <n v="9.8360655737704916E-2"/>
    <x v="0"/>
    <x v="0"/>
  </r>
  <r>
    <s v="0454-FERN"/>
    <x v="1"/>
    <n v="25"/>
    <x v="0"/>
    <x v="4"/>
    <n v="1"/>
    <s v="Yes"/>
    <n v="0"/>
    <s v="KS"/>
    <s v="Hombre"/>
    <s v="Male"/>
    <x v="4"/>
    <s v="No"/>
    <s v="No"/>
    <x v="0"/>
    <n v="0"/>
    <x v="0"/>
    <x v="0"/>
    <s v="CREDIT CARD"/>
    <n v="42"/>
    <x v="0"/>
    <n v="42"/>
    <n v="1064"/>
    <x v="5"/>
    <x v="4"/>
    <s v="2022-12-01"/>
    <d v="2022-12-01T00:00:00"/>
    <x v="639"/>
    <s v="Bajo"/>
    <s v="Low"/>
    <n v="47.401249521835183"/>
    <x v="6"/>
    <s v="Email"/>
    <s v="Email"/>
    <b v="1"/>
    <s v="Yes"/>
    <s v="Gaming"/>
    <x v="1"/>
    <s v="High"/>
    <n v="0.32"/>
    <x v="0"/>
    <x v="0"/>
  </r>
  <r>
    <s v="2761-GDXR"/>
    <x v="1"/>
    <n v="6"/>
    <x v="0"/>
    <x v="9"/>
    <n v="1"/>
    <s v="Yes"/>
    <n v="0"/>
    <s v="MO"/>
    <s v="Hombre"/>
    <s v="Male"/>
    <x v="43"/>
    <s v="No"/>
    <s v="No"/>
    <x v="0"/>
    <n v="0"/>
    <x v="0"/>
    <x v="0"/>
    <s v="CREDIT CARD"/>
    <n v="53"/>
    <x v="0"/>
    <n v="53"/>
    <n v="306"/>
    <x v="2"/>
    <x v="5"/>
    <s v="2023/07/07"/>
    <d v="2023-07-07T00:00:00"/>
    <x v="74"/>
    <s v="Bajo"/>
    <s v="Low"/>
    <n v="56.963602966992497"/>
    <x v="6"/>
    <s v="Teléfono"/>
    <s v="Phone"/>
    <b v="0"/>
    <s v="No"/>
    <s v="Gaming"/>
    <x v="1"/>
    <s v="High"/>
    <n v="1.3333333333333333"/>
    <x v="0"/>
    <x v="0"/>
  </r>
  <r>
    <s v="9338-LAGF"/>
    <x v="1"/>
    <n v="25"/>
    <x v="3"/>
    <x v="1"/>
    <n v="1"/>
    <s v="Yes"/>
    <n v="0"/>
    <s v="HI"/>
    <s v="Female"/>
    <s v="Female"/>
    <x v="42"/>
    <s v="No"/>
    <s v="No"/>
    <x v="0"/>
    <n v="0"/>
    <x v="0"/>
    <x v="0"/>
    <s v="direct debit"/>
    <n v="27"/>
    <x v="1"/>
    <n v="27"/>
    <n v="681"/>
    <x v="1"/>
    <x v="8"/>
    <s v="2022-08-01"/>
    <d v="2022-08-01T00:00:00"/>
    <x v="99"/>
    <s v="Bajo"/>
    <s v="Low"/>
    <n v="23.996867300440329"/>
    <x v="7"/>
    <s v="Email"/>
    <s v="Email"/>
    <b v="0"/>
    <s v="No"/>
    <s v="Gaming"/>
    <x v="0"/>
    <s v="Low"/>
    <n v="0.08"/>
    <x v="0"/>
    <x v="0"/>
  </r>
  <r>
    <s v="4076-DKSL"/>
    <x v="0"/>
    <n v="8"/>
    <x v="1"/>
    <x v="24"/>
    <n v="1"/>
    <s v="Yes"/>
    <n v="0"/>
    <s v="WA"/>
    <s v="Female"/>
    <s v="Female"/>
    <x v="37"/>
    <s v="Yes"/>
    <s v="No"/>
    <x v="1"/>
    <n v="5"/>
    <x v="0"/>
    <x v="0"/>
    <s v="CREDIT CARD"/>
    <n v="30"/>
    <x v="0"/>
    <n v="30"/>
    <n v="249"/>
    <x v="0"/>
    <x v="0"/>
    <s v="2020-09-08"/>
    <d v="2020-09-08T00:00:00"/>
    <x v="692"/>
    <s v="Bajo"/>
    <s v="Low"/>
    <n v="31.515430567493048"/>
    <x v="9"/>
    <s v="SMS"/>
    <s v="SMS"/>
    <b v="0"/>
    <s v="No"/>
    <s v="Running"/>
    <x v="1"/>
    <s v="Medium"/>
    <n v="0.625"/>
    <x v="2"/>
    <x v="2"/>
  </r>
  <r>
    <s v="4044-NTXM"/>
    <x v="1"/>
    <n v="9"/>
    <x v="0"/>
    <x v="29"/>
    <n v="1"/>
    <s v="Yes"/>
    <n v="0"/>
    <s v="CT"/>
    <s v="Female"/>
    <s v="Female"/>
    <x v="22"/>
    <s v="Yes"/>
    <s v="No"/>
    <x v="0"/>
    <n v="0"/>
    <x v="1"/>
    <x v="0"/>
    <s v="CREDIT CARD"/>
    <n v="50"/>
    <x v="0"/>
    <n v="50"/>
    <n v="467"/>
    <x v="4"/>
    <x v="3"/>
    <s v="2023-11-14"/>
    <d v="2023-11-14T00:00:00"/>
    <x v="521"/>
    <s v="Bajo"/>
    <s v="Low"/>
    <n v="42.994499627746791"/>
    <x v="5"/>
    <s v="SMS"/>
    <s v="SMS"/>
    <b v="1"/>
    <s v="Yes"/>
    <s v="Cooking"/>
    <x v="1"/>
    <s v="Medium"/>
    <n v="0.33333333333333331"/>
    <x v="2"/>
    <x v="2"/>
  </r>
  <r>
    <s v="0894-JCYZ"/>
    <x v="0"/>
    <n v="25"/>
    <x v="1"/>
    <x v="7"/>
    <n v="1"/>
    <s v="Yes"/>
    <n v="0"/>
    <s v="LA"/>
    <s v="Hombre"/>
    <s v="Male"/>
    <x v="19"/>
    <s v="No"/>
    <s v="No"/>
    <x v="1"/>
    <n v="5"/>
    <x v="0"/>
    <x v="0"/>
    <s v="direct debit"/>
    <n v="34"/>
    <x v="1"/>
    <n v="34"/>
    <n v="877"/>
    <x v="0"/>
    <x v="0"/>
    <s v="2021-06-27"/>
    <d v="2021-06-27T00:00:00"/>
    <x v="1435"/>
    <s v="Medio"/>
    <s v="Medium"/>
    <n v="33.448947892444068"/>
    <x v="9"/>
    <s v="SMS"/>
    <s v="SMS"/>
    <b v="0"/>
    <s v="No"/>
    <s v="Reading"/>
    <x v="1"/>
    <s v="Medium"/>
    <n v="0.2"/>
    <x v="0"/>
    <x v="0"/>
  </r>
  <r>
    <s v="1877-QGZE"/>
    <x v="1"/>
    <n v="22"/>
    <x v="4"/>
    <x v="5"/>
    <n v="0"/>
    <s v="No"/>
    <n v="23"/>
    <s v="CT"/>
    <s v="Hombre"/>
    <s v="Male"/>
    <x v="38"/>
    <s v="No"/>
    <s v="No"/>
    <x v="0"/>
    <n v="0"/>
    <x v="0"/>
    <x v="0"/>
    <s v="CREDIT CARD"/>
    <n v="42"/>
    <x v="0"/>
    <n v="42"/>
    <n v="934"/>
    <x v="1"/>
    <x v="10"/>
    <s v="2021-10-21"/>
    <d v="2021-10-21T00:00:00"/>
    <x v="422"/>
    <s v="Alto"/>
    <s v="High"/>
    <n v="36.754824111223257"/>
    <x v="6"/>
    <s v="Teléfono"/>
    <s v="Phone"/>
    <b v="1"/>
    <s v="Yes"/>
    <s v="Gaming"/>
    <x v="1"/>
    <s v="High"/>
    <n v="0.36363636363636365"/>
    <x v="0"/>
    <x v="0"/>
  </r>
  <r>
    <s v="7458-JLKQ"/>
    <x v="0"/>
    <n v="73"/>
    <x v="1"/>
    <x v="6"/>
    <n v="1"/>
    <s v="Yes"/>
    <n v="0"/>
    <s v="IL"/>
    <s v="Female"/>
    <s v="Female"/>
    <x v="21"/>
    <s v="No"/>
    <s v="No"/>
    <x v="1"/>
    <n v="6"/>
    <x v="1"/>
    <x v="2"/>
    <s v="direct debit"/>
    <n v="28"/>
    <x v="1"/>
    <n v="28"/>
    <n v="2016"/>
    <x v="0"/>
    <x v="0"/>
    <s v="2022/05/16"/>
    <d v="2022-05-16T00:00:00"/>
    <x v="1030"/>
    <s v="Bajo"/>
    <s v="Low"/>
    <n v="22.413037735675019"/>
    <x v="6"/>
    <s v="Teléfono"/>
    <s v="Phone"/>
    <b v="0"/>
    <s v="No"/>
    <s v="Cooking"/>
    <x v="0"/>
    <s v="High"/>
    <n v="0.1095890410958904"/>
    <x v="0"/>
    <x v="0"/>
  </r>
  <r>
    <s v="0047-VZAS"/>
    <x v="1"/>
    <n v="52"/>
    <x v="0"/>
    <x v="2"/>
    <n v="1"/>
    <s v="Yes"/>
    <n v="0"/>
    <s v="LA"/>
    <s v="Hombre"/>
    <s v="Male"/>
    <x v="26"/>
    <s v="No"/>
    <s v="No"/>
    <x v="0"/>
    <n v="0"/>
    <x v="0"/>
    <x v="0"/>
    <s v="direct debit"/>
    <n v="55"/>
    <x v="1"/>
    <n v="55"/>
    <n v="2854"/>
    <x v="1"/>
    <x v="6"/>
    <s v="2020-02-15"/>
    <d v="2020-02-15T00:00:00"/>
    <x v="399"/>
    <s v="Alto"/>
    <s v="High"/>
    <n v="58.105292395265543"/>
    <x v="7"/>
    <s v="Teléfono"/>
    <s v="Phone"/>
    <b v="1"/>
    <s v="Yes"/>
    <s v="Running"/>
    <x v="1"/>
    <s v="Low"/>
    <n v="3.8461538461538464E-2"/>
    <x v="0"/>
    <x v="0"/>
  </r>
  <r>
    <s v="8875-NPDU"/>
    <x v="1"/>
    <n v="1"/>
    <x v="3"/>
    <x v="9"/>
    <n v="1"/>
    <s v="Yes"/>
    <n v="0"/>
    <s v="VT"/>
    <s v="Hombre"/>
    <s v="Male"/>
    <x v="14"/>
    <s v="No"/>
    <s v="No"/>
    <x v="0"/>
    <n v="0"/>
    <x v="0"/>
    <x v="0"/>
    <s v="CREDIT CARD"/>
    <n v="22"/>
    <x v="0"/>
    <n v="22"/>
    <n v="22"/>
    <x v="5"/>
    <x v="4"/>
    <s v="2021-05-08"/>
    <d v="2021-05-08T00:00:00"/>
    <x v="217"/>
    <s v="Alto"/>
    <s v="High"/>
    <n v="18.395797738970781"/>
    <x v="2"/>
    <s v="SMS"/>
    <s v="SMS"/>
    <b v="0"/>
    <s v="No"/>
    <s v="Running"/>
    <x v="0"/>
    <s v="Medium"/>
    <n v="4"/>
    <x v="0"/>
    <x v="0"/>
  </r>
  <r>
    <s v="8067-GPHE"/>
    <x v="1"/>
    <n v="1"/>
    <x v="4"/>
    <x v="11"/>
    <n v="1"/>
    <s v="Yes"/>
    <n v="0"/>
    <s v="NV"/>
    <s v="Hombre"/>
    <s v="Male"/>
    <x v="37"/>
    <s v="Yes"/>
    <s v="No"/>
    <x v="0"/>
    <n v="0"/>
    <x v="0"/>
    <x v="0"/>
    <s v="direct debit"/>
    <n v="25"/>
    <x v="1"/>
    <n v="25"/>
    <n v="25"/>
    <x v="1"/>
    <x v="6"/>
    <s v="2020/09/13"/>
    <d v="2020-09-13T00:00:00"/>
    <x v="1217"/>
    <s v="Bajo"/>
    <s v="Low"/>
    <n v="26.392682804692999"/>
    <x v="8"/>
    <s v="SMS"/>
    <s v="SMS"/>
    <b v="1"/>
    <s v="Yes"/>
    <s v="Reading"/>
    <x v="0"/>
    <s v="High"/>
    <n v="9"/>
    <x v="0"/>
    <x v="2"/>
  </r>
  <r>
    <s v="3911-MFVF"/>
    <x v="0"/>
    <n v="54"/>
    <x v="1"/>
    <x v="4"/>
    <n v="1"/>
    <s v="Yes"/>
    <n v="0"/>
    <s v="CO"/>
    <s v="Hombre"/>
    <s v="Male"/>
    <x v="61"/>
    <s v="No"/>
    <s v="Yes"/>
    <x v="0"/>
    <n v="0"/>
    <x v="1"/>
    <x v="1"/>
    <s v="direct debit"/>
    <n v="35"/>
    <x v="1"/>
    <n v="35"/>
    <n v="1920"/>
    <x v="0"/>
    <x v="0"/>
    <s v="2023/07/04"/>
    <d v="2023-07-04T00:00:00"/>
    <x v="602"/>
    <s v="Medio"/>
    <s v="Medium"/>
    <n v="39.884391286026229"/>
    <x v="8"/>
    <s v="Teléfono"/>
    <s v="Phone"/>
    <b v="1"/>
    <s v="Yes"/>
    <s v="Cooking"/>
    <x v="1"/>
    <s v="High"/>
    <n v="0.16666666666666666"/>
    <x v="0"/>
    <x v="1"/>
  </r>
  <r>
    <s v="1730-EDDE"/>
    <x v="1"/>
    <n v="66"/>
    <x v="5"/>
    <x v="16"/>
    <n v="1"/>
    <s v="Yes"/>
    <n v="0"/>
    <s v="MI"/>
    <s v="Hombre"/>
    <s v="Male"/>
    <x v="22"/>
    <s v="Yes"/>
    <s v="No"/>
    <x v="0"/>
    <n v="0"/>
    <x v="1"/>
    <x v="2"/>
    <s v="CREDIT CARD"/>
    <n v="41"/>
    <x v="0"/>
    <n v="41"/>
    <n v="2666"/>
    <x v="2"/>
    <x v="5"/>
    <s v="2020/05/11"/>
    <d v="2020-05-11T00:00:00"/>
    <x v="640"/>
    <s v="Bajo"/>
    <s v="Low"/>
    <n v="39.701448069317117"/>
    <x v="0"/>
    <s v="SMS"/>
    <s v="SMS"/>
    <b v="1"/>
    <s v="Yes"/>
    <s v="Running"/>
    <x v="1"/>
    <s v="Low"/>
    <n v="0"/>
    <x v="0"/>
    <x v="2"/>
  </r>
  <r>
    <s v="6322-QQSN"/>
    <x v="0"/>
    <n v="70"/>
    <x v="0"/>
    <x v="4"/>
    <n v="1"/>
    <s v="Yes"/>
    <n v="0"/>
    <s v="DC"/>
    <s v="Hombre"/>
    <s v="Male"/>
    <x v="45"/>
    <s v="No"/>
    <s v="No"/>
    <x v="0"/>
    <n v="0"/>
    <x v="1"/>
    <x v="2"/>
    <s v="direct debit"/>
    <n v="48"/>
    <x v="1"/>
    <n v="48"/>
    <n v="3383"/>
    <x v="0"/>
    <x v="0"/>
    <s v="2020-03-17"/>
    <d v="2020-03-17T00:00:00"/>
    <x v="562"/>
    <s v="Alto"/>
    <s v="High"/>
    <n v="50.830253264619458"/>
    <x v="8"/>
    <s v="Teléfono"/>
    <s v="Phone"/>
    <b v="1"/>
    <s v="Yes"/>
    <s v="Cooking"/>
    <x v="1"/>
    <s v="High"/>
    <n v="0.12857142857142856"/>
    <x v="0"/>
    <x v="0"/>
  </r>
  <r>
    <s v="6778-TWEG"/>
    <x v="0"/>
    <n v="13"/>
    <x v="2"/>
    <x v="0"/>
    <n v="0"/>
    <s v="No"/>
    <n v="0"/>
    <s v="IL"/>
    <s v="Female"/>
    <s v="Female"/>
    <x v="4"/>
    <s v="No"/>
    <s v="No"/>
    <x v="1"/>
    <n v="6"/>
    <x v="0"/>
    <x v="2"/>
    <s v="CREDIT CARD"/>
    <n v="10"/>
    <x v="0"/>
    <n v="10"/>
    <n v="129"/>
    <x v="0"/>
    <x v="0"/>
    <s v="2020-01-24"/>
    <d v="2020-01-24T00:00:00"/>
    <x v="177"/>
    <s v="Medio"/>
    <s v="Medium"/>
    <n v="11.182640035369911"/>
    <x v="3"/>
    <s v="Email"/>
    <s v="Email"/>
    <b v="1"/>
    <s v="Yes"/>
    <s v="Cooking"/>
    <x v="0"/>
    <s v="Medium"/>
    <n v="0.46153846153846156"/>
    <x v="0"/>
    <x v="0"/>
  </r>
  <r>
    <s v="6594-VGIQ"/>
    <x v="1"/>
    <n v="15"/>
    <x v="5"/>
    <x v="0"/>
    <n v="0"/>
    <s v="No"/>
    <n v="0"/>
    <s v="WI"/>
    <s v="Female"/>
    <s v="Female"/>
    <x v="42"/>
    <s v="No"/>
    <s v="No"/>
    <x v="0"/>
    <n v="0"/>
    <x v="0"/>
    <x v="0"/>
    <s v="direct debit"/>
    <n v="12"/>
    <x v="1"/>
    <n v="12"/>
    <n v="182"/>
    <x v="5"/>
    <x v="11"/>
    <s v="2022/01/28"/>
    <d v="2022-01-28T00:00:00"/>
    <x v="709"/>
    <s v="Alto"/>
    <s v="High"/>
    <n v="12.27571084175861"/>
    <x v="0"/>
    <s v="Email"/>
    <s v="Email"/>
    <b v="0"/>
    <s v="No"/>
    <s v="Cooking"/>
    <x v="0"/>
    <s v="Low"/>
    <n v="0"/>
    <x v="0"/>
    <x v="0"/>
  </r>
  <r>
    <s v="6199-RZCG"/>
    <x v="1"/>
    <n v="3"/>
    <x v="5"/>
    <x v="23"/>
    <n v="1"/>
    <s v="Yes"/>
    <n v="0"/>
    <s v="MD"/>
    <s v="Hombre"/>
    <s v="Male"/>
    <x v="8"/>
    <s v="Yes"/>
    <s v="No"/>
    <x v="1"/>
    <n v="2"/>
    <x v="0"/>
    <x v="0"/>
    <s v="direct debit"/>
    <n v="33"/>
    <x v="1"/>
    <n v="33"/>
    <n v="102"/>
    <x v="2"/>
    <x v="5"/>
    <s v="2023-08-08"/>
    <d v="2023-08-08T00:00:00"/>
    <x v="1041"/>
    <s v="Alto"/>
    <s v="High"/>
    <n v="39.51343338191311"/>
    <x v="10"/>
    <s v="SMS"/>
    <s v="SMS"/>
    <b v="1"/>
    <s v="Yes"/>
    <s v="Cooking"/>
    <x v="1"/>
    <s v="Medium"/>
    <n v="2.3333333333333335"/>
    <x v="0"/>
    <x v="2"/>
  </r>
  <r>
    <s v="0298-PICD"/>
    <x v="1"/>
    <n v="12"/>
    <x v="2"/>
    <x v="1"/>
    <n v="1"/>
    <s v="Yes"/>
    <n v="0"/>
    <s v="ID"/>
    <s v="Female"/>
    <s v="Female"/>
    <x v="7"/>
    <s v="No"/>
    <s v="No"/>
    <x v="0"/>
    <n v="0"/>
    <x v="1"/>
    <x v="1"/>
    <s v="PAPER CHECK"/>
    <n v="45"/>
    <x v="3"/>
    <n v="45"/>
    <n v="526"/>
    <x v="1"/>
    <x v="8"/>
    <s v="2020-04-20"/>
    <d v="2020-04-20T00:00:00"/>
    <x v="973"/>
    <s v="Medio"/>
    <s v="Medium"/>
    <n v="44.139406224634357"/>
    <x v="0"/>
    <s v="Email"/>
    <s v="Email"/>
    <b v="0"/>
    <s v="No"/>
    <s v="Cooking"/>
    <x v="1"/>
    <s v="Low"/>
    <n v="0"/>
    <x v="0"/>
    <x v="0"/>
  </r>
  <r>
    <s v="5446-SSME"/>
    <x v="0"/>
    <n v="45"/>
    <x v="3"/>
    <x v="1"/>
    <n v="1"/>
    <s v="Yes"/>
    <n v="0"/>
    <s v="OK"/>
    <s v="Female"/>
    <s v="Female"/>
    <x v="63"/>
    <s v="No"/>
    <s v="Yes"/>
    <x v="0"/>
    <n v="0"/>
    <x v="1"/>
    <x v="1"/>
    <s v="CREDIT CARD"/>
    <n v="46"/>
    <x v="0"/>
    <n v="46"/>
    <n v="2045"/>
    <x v="0"/>
    <x v="0"/>
    <s v="2020-12-27"/>
    <d v="2020-12-27T00:00:00"/>
    <x v="1002"/>
    <s v="Alto"/>
    <s v="High"/>
    <n v="46.696191764282041"/>
    <x v="4"/>
    <s v="SMS"/>
    <s v="SMS"/>
    <b v="0"/>
    <s v="No"/>
    <s v="Cooking"/>
    <x v="1"/>
    <s v="Low"/>
    <n v="2.2222222222222223E-2"/>
    <x v="0"/>
    <x v="1"/>
  </r>
  <r>
    <s v="0957-PFRL"/>
    <x v="1"/>
    <n v="1"/>
    <x v="4"/>
    <x v="9"/>
    <n v="1"/>
    <s v="Yes"/>
    <n v="0"/>
    <s v="ME"/>
    <s v="Female"/>
    <s v="Female"/>
    <x v="44"/>
    <s v="No"/>
    <s v="Yes"/>
    <x v="0"/>
    <n v="0"/>
    <x v="0"/>
    <x v="0"/>
    <s v="direct debit"/>
    <n v="51"/>
    <x v="1"/>
    <n v="51"/>
    <n v="51"/>
    <x v="1"/>
    <x v="6"/>
    <s v="2021/01/18"/>
    <d v="2021-01-18T00:00:00"/>
    <x v="225"/>
    <s v="Alto"/>
    <s v="High"/>
    <n v="50.87676855432553"/>
    <x v="5"/>
    <s v="Email"/>
    <s v="Email"/>
    <b v="1"/>
    <s v="Yes"/>
    <s v="Reading"/>
    <x v="1"/>
    <s v="Medium"/>
    <n v="3"/>
    <x v="0"/>
    <x v="1"/>
  </r>
  <r>
    <s v="9384-QYPC"/>
    <x v="1"/>
    <n v="12"/>
    <x v="0"/>
    <x v="1"/>
    <n v="1"/>
    <s v="Yes"/>
    <n v="0"/>
    <s v="WV"/>
    <s v="Female"/>
    <s v="Female"/>
    <x v="9"/>
    <s v="No"/>
    <s v="No"/>
    <x v="0"/>
    <n v="0"/>
    <x v="1"/>
    <x v="0"/>
    <s v="direct debit"/>
    <n v="64"/>
    <x v="1"/>
    <n v="64"/>
    <n v="798"/>
    <x v="4"/>
    <x v="9"/>
    <s v="2020-04-07"/>
    <d v="2020-04-07T00:00:00"/>
    <x v="41"/>
    <s v="Bajo"/>
    <s v="Low"/>
    <n v="55.456070630401427"/>
    <x v="10"/>
    <s v="Teléfono"/>
    <s v="Phone"/>
    <b v="0"/>
    <s v="No"/>
    <s v="Reading"/>
    <x v="1"/>
    <s v="Medium"/>
    <n v="0.58333333333333337"/>
    <x v="0"/>
    <x v="0"/>
  </r>
  <r>
    <s v="2824-MUSA"/>
    <x v="1"/>
    <n v="1"/>
    <x v="1"/>
    <x v="0"/>
    <n v="0"/>
    <s v="No"/>
    <n v="0"/>
    <s v="NC"/>
    <s v="Female"/>
    <s v="Female"/>
    <x v="7"/>
    <s v="No"/>
    <s v="No"/>
    <x v="1"/>
    <n v="3"/>
    <x v="0"/>
    <x v="0"/>
    <s v="CREDIT CARD"/>
    <n v="8"/>
    <x v="0"/>
    <n v="8"/>
    <n v="8"/>
    <x v="4"/>
    <x v="13"/>
    <s v="2022-07-21"/>
    <d v="2022-07-21T00:00:00"/>
    <x v="529"/>
    <s v="Bajo"/>
    <s v="Low"/>
    <n v="8.2413726094891899"/>
    <x v="5"/>
    <s v="SMS"/>
    <s v="SMS"/>
    <b v="1"/>
    <s v="Yes"/>
    <s v="Reading"/>
    <x v="0"/>
    <s v="Medium"/>
    <n v="3"/>
    <x v="0"/>
    <x v="0"/>
  </r>
  <r>
    <s v="7029-XDVM"/>
    <x v="1"/>
    <n v="6"/>
    <x v="5"/>
    <x v="6"/>
    <n v="1"/>
    <s v="Yes"/>
    <n v="0"/>
    <s v="NE"/>
    <s v="Hombre"/>
    <s v="Male"/>
    <x v="5"/>
    <s v="No"/>
    <s v="No"/>
    <x v="1"/>
    <n v="6"/>
    <x v="1"/>
    <x v="0"/>
    <s v="PAPER CHECK"/>
    <n v="18"/>
    <x v="3"/>
    <n v="18"/>
    <n v="108"/>
    <x v="1"/>
    <x v="8"/>
    <s v="2021-09-07"/>
    <d v="2021-09-07T00:00:00"/>
    <x v="1418"/>
    <s v="Bajo"/>
    <s v="Low"/>
    <n v="21.163057941610621"/>
    <x v="6"/>
    <s v="Email"/>
    <s v="Email"/>
    <b v="0"/>
    <s v="No"/>
    <s v="Reading"/>
    <x v="0"/>
    <s v="High"/>
    <n v="1.3333333333333333"/>
    <x v="0"/>
    <x v="0"/>
  </r>
  <r>
    <s v="3356-CDIH"/>
    <x v="0"/>
    <n v="70"/>
    <x v="1"/>
    <x v="12"/>
    <n v="1"/>
    <s v="Yes"/>
    <n v="0"/>
    <s v="FL"/>
    <s v="Hombre"/>
    <s v="Male"/>
    <x v="48"/>
    <s v="No"/>
    <s v="Yes"/>
    <x v="0"/>
    <n v="0"/>
    <x v="1"/>
    <x v="2"/>
    <s v="CREDIT CARD"/>
    <n v="59"/>
    <x v="0"/>
    <n v="59"/>
    <n v="4148"/>
    <x v="0"/>
    <x v="0"/>
    <s v="2020-03-17"/>
    <d v="2020-03-17T00:00:00"/>
    <x v="20"/>
    <s v="Bajo"/>
    <s v="Low"/>
    <n v="55.804030095145222"/>
    <x v="2"/>
    <s v="Email"/>
    <s v="Email"/>
    <b v="0"/>
    <s v="No"/>
    <s v="Running"/>
    <x v="1"/>
    <s v="Medium"/>
    <n v="5.7142857142857141E-2"/>
    <x v="0"/>
    <x v="1"/>
  </r>
  <r>
    <s v="4484-CLOS"/>
    <x v="1"/>
    <n v="2"/>
    <x v="5"/>
    <x v="7"/>
    <n v="1"/>
    <s v="Yes"/>
    <n v="0"/>
    <s v="OK"/>
    <s v="Female"/>
    <s v="Female"/>
    <x v="12"/>
    <s v="No"/>
    <s v="No"/>
    <x v="0"/>
    <n v="0"/>
    <x v="0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Cooking"/>
    <x v="0"/>
    <s v="Low"/>
    <n v="0.5"/>
    <x v="0"/>
    <x v="0"/>
  </r>
  <r>
    <s v="7738-XKDW"/>
    <x v="1"/>
    <n v="50"/>
    <x v="0"/>
    <x v="3"/>
    <n v="1"/>
    <s v="Yes"/>
    <n v="0"/>
    <s v="RI"/>
    <s v="Hombre"/>
    <s v="Male"/>
    <x v="30"/>
    <s v="No"/>
    <s v="Yes"/>
    <x v="0"/>
    <n v="0"/>
    <x v="1"/>
    <x v="0"/>
    <s v="direct debit"/>
    <n v="64"/>
    <x v="1"/>
    <n v="64"/>
    <n v="3193"/>
    <x v="4"/>
    <x v="13"/>
    <s v="2022/01/16"/>
    <d v="2022-01-16T00:00:00"/>
    <x v="96"/>
    <s v="Medio"/>
    <s v="Medium"/>
    <n v="58.67499106342234"/>
    <x v="8"/>
    <s v="Teléfono"/>
    <s v="Phone"/>
    <b v="0"/>
    <s v="No"/>
    <s v="Running"/>
    <x v="1"/>
    <s v="High"/>
    <n v="0.18"/>
    <x v="0"/>
    <x v="1"/>
  </r>
  <r>
    <s v="5916-VJEW"/>
    <x v="0"/>
    <n v="50"/>
    <x v="2"/>
    <x v="0"/>
    <n v="0"/>
    <s v="No"/>
    <n v="0"/>
    <s v="NC"/>
    <s v="Hombre"/>
    <s v="Male"/>
    <x v="13"/>
    <s v="No"/>
    <s v="No"/>
    <x v="0"/>
    <n v="0"/>
    <x v="0"/>
    <x v="2"/>
    <s v="direct debit"/>
    <n v="11"/>
    <x v="1"/>
    <n v="11"/>
    <n v="559"/>
    <x v="0"/>
    <x v="0"/>
    <s v="2021-07-08"/>
    <d v="2021-07-08T00:00:00"/>
    <x v="490"/>
    <s v="Medio"/>
    <s v="Medium"/>
    <n v="11.863794937804419"/>
    <x v="3"/>
    <s v="Email"/>
    <s v="Email"/>
    <b v="0"/>
    <s v="No"/>
    <s v="Gaming"/>
    <x v="0"/>
    <s v="Medium"/>
    <n v="0.12"/>
    <x v="0"/>
    <x v="0"/>
  </r>
  <r>
    <s v="0233-CBDF"/>
    <x v="1"/>
    <n v="17"/>
    <x v="2"/>
    <x v="4"/>
    <n v="1"/>
    <s v="Yes"/>
    <n v="0"/>
    <s v="FL"/>
    <s v="Hombre"/>
    <s v="Male"/>
    <x v="26"/>
    <s v="No"/>
    <s v="No"/>
    <x v="0"/>
    <n v="0"/>
    <x v="0"/>
    <x v="0"/>
    <s v="PAPER CHECK"/>
    <n v="17"/>
    <x v="3"/>
    <n v="17"/>
    <n v="303"/>
    <x v="2"/>
    <x v="17"/>
    <s v="2022/10/16"/>
    <d v="2022-10-16T00:00:00"/>
    <x v="1150"/>
    <s v="Alto"/>
    <s v="High"/>
    <n v="15.568955129292171"/>
    <x v="4"/>
    <s v="SMS"/>
    <s v="SMS"/>
    <b v="1"/>
    <s v="Yes"/>
    <s v="Cooking"/>
    <x v="0"/>
    <s v="Low"/>
    <n v="5.8823529411764705E-2"/>
    <x v="0"/>
    <x v="0"/>
  </r>
  <r>
    <s v="0558-OTEQ"/>
    <x v="1"/>
    <n v="1"/>
    <x v="5"/>
    <x v="11"/>
    <n v="1"/>
    <s v="Yes"/>
    <n v="0"/>
    <s v="AL"/>
    <s v="Hombre"/>
    <s v="Male"/>
    <x v="24"/>
    <s v="No"/>
    <s v="No"/>
    <x v="0"/>
    <n v="0"/>
    <x v="0"/>
    <x v="0"/>
    <s v="CREDIT CARD"/>
    <n v="51"/>
    <x v="0"/>
    <n v="51"/>
    <n v="51"/>
    <x v="1"/>
    <x v="6"/>
    <s v="2023-03-09"/>
    <d v="2023-03-09T00:00:00"/>
    <x v="781"/>
    <s v="Medio"/>
    <s v="Medium"/>
    <n v="58.837526815887053"/>
    <x v="10"/>
    <s v="SMS"/>
    <s v="SMS"/>
    <b v="0"/>
    <s v="No"/>
    <s v="Gaming"/>
    <x v="1"/>
    <s v="Medium"/>
    <n v="7"/>
    <x v="0"/>
    <x v="0"/>
  </r>
  <r>
    <s v="1307-ZLPZ"/>
    <x v="0"/>
    <n v="60"/>
    <x v="1"/>
    <x v="9"/>
    <n v="1"/>
    <s v="Yes"/>
    <n v="0"/>
    <s v="SD"/>
    <s v="Hombre"/>
    <s v="Male"/>
    <x v="49"/>
    <s v="No"/>
    <s v="No"/>
    <x v="0"/>
    <n v="0"/>
    <x v="1"/>
    <x v="0"/>
    <s v="direct debit"/>
    <n v="70"/>
    <x v="1"/>
    <n v="70"/>
    <n v="4211"/>
    <x v="0"/>
    <x v="0"/>
    <s v="2021/09/18"/>
    <d v="2021-09-18T00:00:00"/>
    <x v="59"/>
    <s v="Alto"/>
    <s v="High"/>
    <n v="71.707464070931451"/>
    <x v="9"/>
    <s v="SMS"/>
    <s v="SMS"/>
    <b v="0"/>
    <s v="No"/>
    <s v="Reading"/>
    <x v="2"/>
    <s v="Medium"/>
    <n v="8.3333333333333329E-2"/>
    <x v="0"/>
    <x v="0"/>
  </r>
  <r>
    <s v="8440-ZQEC"/>
    <x v="0"/>
    <n v="72"/>
    <x v="1"/>
    <x v="1"/>
    <n v="1"/>
    <s v="Yes"/>
    <n v="0"/>
    <s v="VA"/>
    <s v="Female"/>
    <s v="Female"/>
    <x v="13"/>
    <s v="No"/>
    <s v="No"/>
    <x v="0"/>
    <n v="0"/>
    <x v="1"/>
    <x v="2"/>
    <s v="direct debit"/>
    <n v="46"/>
    <x v="1"/>
    <n v="46"/>
    <n v="3287"/>
    <x v="0"/>
    <x v="0"/>
    <s v="2020-09-07"/>
    <d v="2020-09-07T00:00:00"/>
    <x v="33"/>
    <s v="Bajo"/>
    <s v="Low"/>
    <n v="51.476162816814202"/>
    <x v="0"/>
    <s v="SMS"/>
    <s v="SMS"/>
    <b v="1"/>
    <s v="Yes"/>
    <s v="Gaming"/>
    <x v="1"/>
    <s v="Low"/>
    <n v="0"/>
    <x v="0"/>
    <x v="0"/>
  </r>
  <r>
    <s v="6947-PDQI"/>
    <x v="0"/>
    <n v="5"/>
    <x v="1"/>
    <x v="12"/>
    <n v="1"/>
    <s v="Yes"/>
    <n v="0"/>
    <s v="MA"/>
    <s v="Female"/>
    <s v="Female"/>
    <x v="48"/>
    <s v="No"/>
    <s v="Yes"/>
    <x v="0"/>
    <n v="0"/>
    <x v="0"/>
    <x v="0"/>
    <s v="direct debit"/>
    <n v="32"/>
    <x v="1"/>
    <n v="32"/>
    <n v="150"/>
    <x v="0"/>
    <x v="0"/>
    <s v="2021-11-04"/>
    <d v="2021-11-04T00:00:00"/>
    <x v="49"/>
    <s v="Bajo"/>
    <s v="Low"/>
    <n v="31.790037122243739"/>
    <x v="9"/>
    <s v="Email"/>
    <s v="Email"/>
    <b v="0"/>
    <s v="No"/>
    <s v="Cooking"/>
    <x v="1"/>
    <s v="Medium"/>
    <n v="1"/>
    <x v="0"/>
    <x v="1"/>
  </r>
  <r>
    <s v="9841-UBFG"/>
    <x v="0"/>
    <n v="51"/>
    <x v="1"/>
    <x v="2"/>
    <n v="1"/>
    <s v="Yes"/>
    <n v="0"/>
    <s v="AL"/>
    <s v="Hombre"/>
    <s v="Male"/>
    <x v="51"/>
    <s v="No"/>
    <s v="No"/>
    <x v="1"/>
    <n v="3"/>
    <x v="1"/>
    <x v="1"/>
    <s v="direct debit"/>
    <n v="33"/>
    <x v="1"/>
    <n v="33"/>
    <n v="1651"/>
    <x v="0"/>
    <x v="0"/>
    <s v="2021/01/30"/>
    <d v="2021-01-30T00:00:00"/>
    <x v="1292"/>
    <s v="Bajo"/>
    <s v="Low"/>
    <n v="28.785770859819898"/>
    <x v="7"/>
    <s v="Email"/>
    <s v="Email"/>
    <b v="1"/>
    <s v="Yes"/>
    <s v="Cooking"/>
    <x v="0"/>
    <s v="Low"/>
    <n v="3.9215686274509803E-2"/>
    <x v="0"/>
    <x v="0"/>
  </r>
  <r>
    <s v="7472-TNYK"/>
    <x v="1"/>
    <n v="9"/>
    <x v="0"/>
    <x v="23"/>
    <n v="0"/>
    <s v="No"/>
    <n v="7"/>
    <s v="NJ"/>
    <s v="Female"/>
    <s v="Female"/>
    <x v="33"/>
    <s v="Yes"/>
    <s v="No"/>
    <x v="0"/>
    <n v="0"/>
    <x v="0"/>
    <x v="0"/>
    <s v="PAPER CHECK"/>
    <n v="26"/>
    <x v="3"/>
    <n v="26"/>
    <n v="239"/>
    <x v="2"/>
    <x v="15"/>
    <s v="2022-12-25"/>
    <d v="2022-12-25T00:00:00"/>
    <x v="134"/>
    <s v="Medio"/>
    <s v="Medium"/>
    <n v="23.25122044900904"/>
    <x v="1"/>
    <s v="Email"/>
    <s v="Email"/>
    <b v="0"/>
    <s v="No"/>
    <s v="Reading"/>
    <x v="0"/>
    <s v="High"/>
    <n v="1.1111111111111112"/>
    <x v="0"/>
    <x v="2"/>
  </r>
  <r>
    <s v="5956-HJOF"/>
    <x v="0"/>
    <n v="73"/>
    <x v="1"/>
    <x v="5"/>
    <n v="1"/>
    <s v="Yes"/>
    <n v="0"/>
    <s v="NJ"/>
    <s v="Female"/>
    <s v="Female"/>
    <x v="12"/>
    <s v="No"/>
    <s v="No"/>
    <x v="0"/>
    <n v="0"/>
    <x v="1"/>
    <x v="2"/>
    <s v="direct debit"/>
    <n v="54"/>
    <x v="1"/>
    <n v="54"/>
    <n v="3996"/>
    <x v="0"/>
    <x v="0"/>
    <s v="2021-09-13"/>
    <d v="2021-09-13T00:00:00"/>
    <x v="1370"/>
    <s v="Alto"/>
    <s v="High"/>
    <n v="43.687224849308201"/>
    <x v="3"/>
    <s v="Teléfono"/>
    <s v="Phone"/>
    <b v="1"/>
    <s v="Yes"/>
    <s v="Reading"/>
    <x v="1"/>
    <s v="Medium"/>
    <n v="8.2191780821917804E-2"/>
    <x v="0"/>
    <x v="0"/>
  </r>
  <r>
    <s v="4390-JIZZ"/>
    <x v="1"/>
    <n v="1"/>
    <x v="1"/>
    <x v="7"/>
    <n v="1"/>
    <s v="Yes"/>
    <n v="0"/>
    <s v="TX"/>
    <s v="Female"/>
    <s v="Female"/>
    <x v="23"/>
    <s v="No"/>
    <s v="No"/>
    <x v="0"/>
    <n v="0"/>
    <x v="0"/>
    <x v="0"/>
    <s v="direct debit"/>
    <n v="25"/>
    <x v="1"/>
    <n v="25"/>
    <n v="25"/>
    <x v="1"/>
    <x v="6"/>
    <s v="2023/11/21"/>
    <d v="2023-11-21T00:00:00"/>
    <x v="348"/>
    <s v="Bajo"/>
    <s v="Low"/>
    <n v="26.820909267372741"/>
    <x v="2"/>
    <s v="Email"/>
    <s v="Email"/>
    <b v="1"/>
    <s v="Yes"/>
    <s v="Cooking"/>
    <x v="0"/>
    <s v="Medium"/>
    <n v="4"/>
    <x v="0"/>
    <x v="0"/>
  </r>
  <r>
    <s v="7803-OPVZ"/>
    <x v="0"/>
    <n v="48"/>
    <x v="1"/>
    <x v="2"/>
    <n v="1"/>
    <s v="Yes"/>
    <n v="0"/>
    <s v="CT"/>
    <s v="Hombre"/>
    <s v="Male"/>
    <x v="39"/>
    <s v="No"/>
    <s v="No"/>
    <x v="0"/>
    <n v="0"/>
    <x v="1"/>
    <x v="2"/>
    <s v="CREDIT CARD"/>
    <n v="52"/>
    <x v="0"/>
    <n v="52"/>
    <n v="2496"/>
    <x v="0"/>
    <x v="0"/>
    <s v="2020/10/30"/>
    <d v="2020-10-30T00:00:00"/>
    <x v="856"/>
    <s v="Medio"/>
    <s v="Medium"/>
    <n v="60.88345264700579"/>
    <x v="0"/>
    <s v="Teléfono"/>
    <s v="Phone"/>
    <b v="0"/>
    <s v="No"/>
    <s v="Cooking"/>
    <x v="2"/>
    <s v="Low"/>
    <n v="0"/>
    <x v="0"/>
    <x v="0"/>
  </r>
  <r>
    <s v="0338-URWA"/>
    <x v="1"/>
    <n v="4"/>
    <x v="3"/>
    <x v="2"/>
    <n v="1"/>
    <s v="Yes"/>
    <n v="0"/>
    <s v="NE"/>
    <s v="Female"/>
    <s v="Female"/>
    <x v="34"/>
    <s v="No"/>
    <s v="Yes"/>
    <x v="0"/>
    <n v="0"/>
    <x v="0"/>
    <x v="0"/>
    <s v="CREDIT CARD"/>
    <n v="32"/>
    <x v="0"/>
    <n v="32"/>
    <n v="132"/>
    <x v="1"/>
    <x v="6"/>
    <s v="2021/08/18"/>
    <d v="2021-08-18T00:00:00"/>
    <x v="1099"/>
    <s v="Alto"/>
    <s v="High"/>
    <n v="28.402324442403199"/>
    <x v="0"/>
    <s v="Email"/>
    <s v="Email"/>
    <b v="0"/>
    <s v="No"/>
    <s v="Gaming"/>
    <x v="0"/>
    <s v="Low"/>
    <n v="0"/>
    <x v="0"/>
    <x v="1"/>
  </r>
  <r>
    <s v="2572-PMNM"/>
    <x v="0"/>
    <n v="58"/>
    <x v="1"/>
    <x v="0"/>
    <n v="0"/>
    <s v="No"/>
    <n v="0"/>
    <s v="MA"/>
    <s v="Female"/>
    <s v="Female"/>
    <x v="11"/>
    <s v="No"/>
    <s v="No"/>
    <x v="1"/>
    <n v="4"/>
    <x v="0"/>
    <x v="2"/>
    <s v="CREDIT CARD"/>
    <n v="8"/>
    <x v="0"/>
    <n v="8"/>
    <n v="472"/>
    <x v="0"/>
    <x v="0"/>
    <s v="2023/11/25"/>
    <d v="2023-11-25T00:00:00"/>
    <x v="282"/>
    <s v="Alto"/>
    <s v="High"/>
    <n v="8.5465953673205863"/>
    <x v="2"/>
    <s v="Email"/>
    <s v="Email"/>
    <b v="1"/>
    <s v="Yes"/>
    <s v="Running"/>
    <x v="0"/>
    <s v="Medium"/>
    <n v="6.8965517241379309E-2"/>
    <x v="0"/>
    <x v="0"/>
  </r>
  <r>
    <s v="8924-KKGL"/>
    <x v="1"/>
    <n v="12"/>
    <x v="2"/>
    <x v="0"/>
    <n v="0"/>
    <s v="No"/>
    <n v="0"/>
    <s v="IN"/>
    <s v="Female"/>
    <s v="Female"/>
    <x v="23"/>
    <s v="No"/>
    <s v="No"/>
    <x v="0"/>
    <n v="0"/>
    <x v="0"/>
    <x v="0"/>
    <s v="CREDIT CARD"/>
    <n v="8"/>
    <x v="0"/>
    <n v="8"/>
    <n v="102"/>
    <x v="1"/>
    <x v="8"/>
    <s v="2020-06-07"/>
    <d v="2020-06-07T00:00:00"/>
    <x v="16"/>
    <s v="Alto"/>
    <s v="High"/>
    <n v="7.796445001612093"/>
    <x v="1"/>
    <s v="SMS"/>
    <s v="SMS"/>
    <b v="1"/>
    <s v="Yes"/>
    <s v="Reading"/>
    <x v="0"/>
    <s v="High"/>
    <n v="0.83333333333333337"/>
    <x v="0"/>
    <x v="0"/>
  </r>
  <r>
    <s v="8029-TXBH"/>
    <x v="0"/>
    <n v="69"/>
    <x v="1"/>
    <x v="3"/>
    <n v="1"/>
    <s v="Yes"/>
    <n v="0"/>
    <s v="WY"/>
    <s v="Hombre"/>
    <s v="Male"/>
    <x v="18"/>
    <s v="No"/>
    <s v="No"/>
    <x v="0"/>
    <n v="0"/>
    <x v="0"/>
    <x v="2"/>
    <s v="CREDIT CARD"/>
    <n v="29"/>
    <x v="0"/>
    <n v="29"/>
    <n v="2024"/>
    <x v="0"/>
    <x v="0"/>
    <s v="2020/08/23"/>
    <d v="2020-08-23T00:00:00"/>
    <x v="1023"/>
    <s v="Bajo"/>
    <s v="Low"/>
    <n v="31.543405927426679"/>
    <x v="8"/>
    <s v="SMS"/>
    <s v="SMS"/>
    <b v="0"/>
    <s v="No"/>
    <s v="Running"/>
    <x v="1"/>
    <s v="High"/>
    <n v="0.13043478260869565"/>
    <x v="0"/>
    <x v="0"/>
  </r>
  <r>
    <s v="7367-IQUN"/>
    <x v="0"/>
    <n v="30"/>
    <x v="1"/>
    <x v="23"/>
    <n v="1"/>
    <s v="Yes"/>
    <n v="0"/>
    <s v="UT"/>
    <s v="Female"/>
    <s v="Female"/>
    <x v="8"/>
    <s v="Yes"/>
    <s v="No"/>
    <x v="0"/>
    <n v="0"/>
    <x v="1"/>
    <x v="1"/>
    <s v="CREDIT CARD"/>
    <n v="40"/>
    <x v="0"/>
    <n v="40"/>
    <n v="1211"/>
    <x v="0"/>
    <x v="0"/>
    <s v="2023/04/07"/>
    <d v="2023-04-07T00:00:00"/>
    <x v="1283"/>
    <s v="Alto"/>
    <s v="High"/>
    <n v="39.244263990951787"/>
    <x v="7"/>
    <s v="Email"/>
    <s v="Email"/>
    <b v="0"/>
    <s v="No"/>
    <s v="Running"/>
    <x v="1"/>
    <s v="Low"/>
    <n v="6.6666666666666666E-2"/>
    <x v="0"/>
    <x v="2"/>
  </r>
  <r>
    <s v="4154-UJFU"/>
    <x v="0"/>
    <n v="47"/>
    <x v="1"/>
    <x v="0"/>
    <n v="0"/>
    <s v="No"/>
    <n v="0"/>
    <s v="GA"/>
    <s v="Female"/>
    <s v="Female"/>
    <x v="45"/>
    <s v="No"/>
    <s v="No"/>
    <x v="0"/>
    <n v="0"/>
    <x v="0"/>
    <x v="1"/>
    <s v="CREDIT CARD"/>
    <n v="15"/>
    <x v="0"/>
    <n v="15"/>
    <n v="720"/>
    <x v="0"/>
    <x v="0"/>
    <s v="2021/03/09"/>
    <d v="2021-03-09T00:00:00"/>
    <x v="674"/>
    <s v="Bajo"/>
    <s v="Low"/>
    <n v="13.97435733020342"/>
    <x v="1"/>
    <s v="SMS"/>
    <s v="SMS"/>
    <b v="1"/>
    <s v="Yes"/>
    <s v="Cooking"/>
    <x v="0"/>
    <s v="High"/>
    <n v="0.21276595744680851"/>
    <x v="0"/>
    <x v="0"/>
  </r>
  <r>
    <s v="2945-UCWR"/>
    <x v="1"/>
    <n v="39"/>
    <x v="0"/>
    <x v="6"/>
    <n v="1"/>
    <s v="Yes"/>
    <n v="0"/>
    <s v="MT"/>
    <s v="Female"/>
    <s v="Female"/>
    <x v="57"/>
    <s v="Yes"/>
    <s v="No"/>
    <x v="0"/>
    <n v="0"/>
    <x v="1"/>
    <x v="0"/>
    <s v="CREDIT CARD"/>
    <n v="37"/>
    <x v="0"/>
    <n v="37"/>
    <n v="1413"/>
    <x v="1"/>
    <x v="10"/>
    <s v="2021-12-28"/>
    <d v="2021-12-28T00:00:00"/>
    <x v="209"/>
    <s v="Bajo"/>
    <s v="Low"/>
    <n v="41.979880472752633"/>
    <x v="10"/>
    <s v="Teléfono"/>
    <s v="Phone"/>
    <b v="1"/>
    <s v="Yes"/>
    <s v="Running"/>
    <x v="1"/>
    <s v="Medium"/>
    <n v="0.17948717948717949"/>
    <x v="0"/>
    <x v="2"/>
  </r>
  <r>
    <s v="4888-NXTI"/>
    <x v="0"/>
    <n v="45"/>
    <x v="1"/>
    <x v="0"/>
    <n v="0"/>
    <s v="No"/>
    <n v="0"/>
    <s v="IN"/>
    <s v="Hombre"/>
    <s v="Male"/>
    <x v="12"/>
    <s v="No"/>
    <s v="No"/>
    <x v="1"/>
    <n v="4"/>
    <x v="0"/>
    <x v="1"/>
    <s v="direct debit"/>
    <n v="10"/>
    <x v="1"/>
    <n v="10"/>
    <n v="454"/>
    <x v="0"/>
    <x v="0"/>
    <s v="2020-03-04"/>
    <d v="2020-03-04T00:00:00"/>
    <x v="451"/>
    <s v="Medio"/>
    <s v="Medium"/>
    <n v="10.319921699303579"/>
    <x v="1"/>
    <s v="Teléfono"/>
    <s v="Phone"/>
    <b v="1"/>
    <s v="Yes"/>
    <s v="Running"/>
    <x v="0"/>
    <s v="High"/>
    <n v="0.22222222222222221"/>
    <x v="0"/>
    <x v="0"/>
  </r>
  <r>
    <s v="7678-JONZ"/>
    <x v="0"/>
    <n v="45"/>
    <x v="2"/>
    <x v="0"/>
    <n v="0"/>
    <s v="No"/>
    <n v="0"/>
    <s v="GA"/>
    <s v="Hombre"/>
    <s v="Male"/>
    <x v="25"/>
    <s v="No"/>
    <s v="No"/>
    <x v="0"/>
    <n v="0"/>
    <x v="0"/>
    <x v="2"/>
    <s v="direct debit"/>
    <n v="9"/>
    <x v="1"/>
    <n v="9"/>
    <n v="431"/>
    <x v="0"/>
    <x v="0"/>
    <s v="2021/11/06"/>
    <d v="2021-11-06T00:00:00"/>
    <x v="1406"/>
    <s v="Alto"/>
    <s v="High"/>
    <n v="10.079601780766099"/>
    <x v="1"/>
    <s v="SMS"/>
    <s v="SMS"/>
    <b v="0"/>
    <s v="No"/>
    <s v="Cooking"/>
    <x v="0"/>
    <s v="High"/>
    <n v="0.22222222222222221"/>
    <x v="0"/>
    <x v="0"/>
  </r>
  <r>
    <s v="0961-FZVL"/>
    <x v="1"/>
    <n v="22"/>
    <x v="3"/>
    <x v="16"/>
    <n v="1"/>
    <s v="Yes"/>
    <n v="0"/>
    <s v="SD"/>
    <s v="Female"/>
    <s v="Female"/>
    <x v="47"/>
    <s v="Yes"/>
    <s v="No"/>
    <x v="0"/>
    <n v="0"/>
    <x v="0"/>
    <x v="0"/>
    <s v="direct debit"/>
    <n v="47"/>
    <x v="1"/>
    <n v="47"/>
    <n v="1048"/>
    <x v="1"/>
    <x v="6"/>
    <s v="2022/09/24"/>
    <d v="2022-09-24T00:00:00"/>
    <x v="1363"/>
    <s v="Alto"/>
    <s v="High"/>
    <n v="50.658048196893382"/>
    <x v="3"/>
    <s v="SMS"/>
    <s v="SMS"/>
    <b v="0"/>
    <s v="No"/>
    <s v="Gaming"/>
    <x v="1"/>
    <s v="Medium"/>
    <n v="0.27272727272727271"/>
    <x v="0"/>
    <x v="2"/>
  </r>
  <r>
    <s v="1339-UVPB"/>
    <x v="0"/>
    <n v="26"/>
    <x v="0"/>
    <x v="0"/>
    <n v="0"/>
    <s v="No"/>
    <n v="0"/>
    <s v="MS"/>
    <s v="Female"/>
    <s v="Female"/>
    <x v="20"/>
    <s v="Yes"/>
    <s v="No"/>
    <x v="0"/>
    <n v="0"/>
    <x v="0"/>
    <x v="1"/>
    <s v="PAPER CHECK"/>
    <n v="10"/>
    <x v="3"/>
    <n v="10"/>
    <n v="269"/>
    <x v="0"/>
    <x v="0"/>
    <s v="2022/07/22"/>
    <d v="2022-07-22T00:00:00"/>
    <x v="1352"/>
    <s v="Bajo"/>
    <s v="Low"/>
    <n v="10.25774543116755"/>
    <x v="1"/>
    <s v="Email"/>
    <s v="Email"/>
    <b v="1"/>
    <s v="Yes"/>
    <s v="Cooking"/>
    <x v="0"/>
    <s v="High"/>
    <n v="0.38461538461538464"/>
    <x v="0"/>
    <x v="2"/>
  </r>
  <r>
    <s v="6796-NKTW"/>
    <x v="0"/>
    <n v="68"/>
    <x v="1"/>
    <x v="0"/>
    <n v="0"/>
    <s v="No"/>
    <n v="0"/>
    <s v="GA"/>
    <s v="Hombre"/>
    <s v="Male"/>
    <x v="5"/>
    <s v="No"/>
    <s v="No"/>
    <x v="0"/>
    <n v="0"/>
    <x v="0"/>
    <x v="2"/>
    <s v="CREDIT CARD"/>
    <n v="12"/>
    <x v="0"/>
    <n v="12"/>
    <n v="797"/>
    <x v="0"/>
    <x v="0"/>
    <s v="2021-09-08"/>
    <d v="2021-09-08T00:00:00"/>
    <x v="1376"/>
    <s v="Medio"/>
    <s v="Medium"/>
    <n v="13.31029410900482"/>
    <x v="2"/>
    <s v="Teléfono"/>
    <s v="Phone"/>
    <b v="1"/>
    <s v="Yes"/>
    <s v="Cooking"/>
    <x v="0"/>
    <s v="Medium"/>
    <n v="5.8823529411764705E-2"/>
    <x v="0"/>
    <x v="0"/>
  </r>
  <r>
    <s v="2686-SFLO"/>
    <x v="0"/>
    <n v="53"/>
    <x v="1"/>
    <x v="0"/>
    <n v="0"/>
    <s v="No"/>
    <n v="0"/>
    <s v="ME"/>
    <s v="Female"/>
    <s v="Female"/>
    <x v="14"/>
    <s v="No"/>
    <s v="No"/>
    <x v="1"/>
    <n v="5"/>
    <x v="0"/>
    <x v="2"/>
    <s v="CREDIT CARD"/>
    <n v="8"/>
    <x v="0"/>
    <n v="8"/>
    <n v="440"/>
    <x v="0"/>
    <x v="0"/>
    <s v="2020/02/01"/>
    <d v="2020-02-01T00:00:00"/>
    <x v="1162"/>
    <s v="Medio"/>
    <s v="Medium"/>
    <n v="8.046136274121702"/>
    <x v="3"/>
    <s v="SMS"/>
    <s v="SMS"/>
    <b v="1"/>
    <s v="Yes"/>
    <s v="Running"/>
    <x v="0"/>
    <s v="Medium"/>
    <n v="0.11320754716981132"/>
    <x v="0"/>
    <x v="0"/>
  </r>
  <r>
    <s v="1574-HBQS"/>
    <x v="0"/>
    <n v="16"/>
    <x v="2"/>
    <x v="13"/>
    <n v="1"/>
    <s v="Yes"/>
    <n v="0"/>
    <s v="OH"/>
    <s v="Female"/>
    <s v="Female"/>
    <x v="4"/>
    <s v="No"/>
    <s v="No"/>
    <x v="0"/>
    <n v="0"/>
    <x v="0"/>
    <x v="0"/>
    <s v="direct debit"/>
    <n v="40"/>
    <x v="1"/>
    <n v="40"/>
    <n v="639"/>
    <x v="0"/>
    <x v="0"/>
    <s v="2022-04-26"/>
    <d v="2022-04-26T00:00:00"/>
    <x v="526"/>
    <s v="Alto"/>
    <s v="High"/>
    <n v="35.836487494192959"/>
    <x v="9"/>
    <s v="Email"/>
    <s v="Email"/>
    <b v="0"/>
    <s v="No"/>
    <s v="Reading"/>
    <x v="1"/>
    <s v="Medium"/>
    <n v="0.3125"/>
    <x v="0"/>
    <x v="0"/>
  </r>
  <r>
    <s v="9412-STFS"/>
    <x v="0"/>
    <n v="5"/>
    <x v="1"/>
    <x v="25"/>
    <n v="1"/>
    <s v="Yes"/>
    <n v="0"/>
    <s v="NM"/>
    <s v="Female"/>
    <s v="Female"/>
    <x v="32"/>
    <s v="Yes"/>
    <s v="No"/>
    <x v="1"/>
    <n v="6"/>
    <x v="0"/>
    <x v="0"/>
    <s v="direct debit"/>
    <n v="8"/>
    <x v="1"/>
    <n v="8"/>
    <n v="46"/>
    <x v="0"/>
    <x v="0"/>
    <s v="2021/07/12"/>
    <d v="2021-07-12T00:00:00"/>
    <x v="237"/>
    <s v="Medio"/>
    <s v="Medium"/>
    <n v="9.1154522901066599"/>
    <x v="7"/>
    <s v="Email"/>
    <s v="Email"/>
    <b v="0"/>
    <s v="No"/>
    <s v="Cooking"/>
    <x v="0"/>
    <s v="Low"/>
    <n v="0.4"/>
    <x v="2"/>
    <x v="2"/>
  </r>
  <r>
    <s v="3591-OWQP"/>
    <x v="0"/>
    <n v="22"/>
    <x v="2"/>
    <x v="7"/>
    <n v="1"/>
    <s v="Yes"/>
    <n v="0"/>
    <s v="OH"/>
    <s v="Female"/>
    <s v="Female"/>
    <x v="56"/>
    <s v="No"/>
    <s v="Yes"/>
    <x v="0"/>
    <n v="0"/>
    <x v="0"/>
    <x v="2"/>
    <s v="CREDIT CARD"/>
    <n v="39"/>
    <x v="0"/>
    <n v="39"/>
    <n v="844"/>
    <x v="0"/>
    <x v="0"/>
    <s v="2021/08/09"/>
    <d v="2021-08-09T00:00:00"/>
    <x v="1409"/>
    <s v="Medio"/>
    <s v="Medium"/>
    <n v="39.247588058427027"/>
    <x v="7"/>
    <s v="Teléfono"/>
    <s v="Phone"/>
    <b v="0"/>
    <s v="No"/>
    <s v="Reading"/>
    <x v="1"/>
    <s v="Low"/>
    <n v="9.0909090909090912E-2"/>
    <x v="0"/>
    <x v="1"/>
  </r>
  <r>
    <s v="5515-YTMC"/>
    <x v="0"/>
    <n v="48"/>
    <x v="1"/>
    <x v="0"/>
    <n v="0"/>
    <s v="No"/>
    <n v="0"/>
    <s v="RI"/>
    <s v="Hombre"/>
    <s v="Male"/>
    <x v="34"/>
    <s v="No"/>
    <s v="Yes"/>
    <x v="0"/>
    <n v="0"/>
    <x v="0"/>
    <x v="2"/>
    <s v="direct debit"/>
    <n v="15"/>
    <x v="1"/>
    <n v="15"/>
    <n v="701"/>
    <x v="0"/>
    <x v="0"/>
    <s v="2020/10/09"/>
    <d v="2020-10-09T00:00:00"/>
    <x v="559"/>
    <s v="Alto"/>
    <s v="High"/>
    <n v="14.88868857703393"/>
    <x v="0"/>
    <s v="Email"/>
    <s v="Email"/>
    <b v="0"/>
    <s v="No"/>
    <s v="Running"/>
    <x v="0"/>
    <s v="Low"/>
    <n v="0"/>
    <x v="0"/>
    <x v="1"/>
  </r>
  <r>
    <s v="6254-LMFV"/>
    <x v="0"/>
    <n v="15"/>
    <x v="1"/>
    <x v="15"/>
    <n v="1"/>
    <s v="Yes"/>
    <n v="0"/>
    <s v="AR"/>
    <s v="Hombre"/>
    <s v="Male"/>
    <x v="22"/>
    <s v="Yes"/>
    <s v="No"/>
    <x v="0"/>
    <n v="0"/>
    <x v="0"/>
    <x v="1"/>
    <s v="CREDIT CARD"/>
    <n v="22"/>
    <x v="0"/>
    <n v="22"/>
    <n v="338"/>
    <x v="0"/>
    <x v="0"/>
    <s v="2023/12/11"/>
    <d v="2023-12-11T00:00:00"/>
    <x v="274"/>
    <s v="Medio"/>
    <s v="Medium"/>
    <n v="22.977066856087049"/>
    <x v="0"/>
    <s v="SMS"/>
    <s v="SMS"/>
    <b v="1"/>
    <s v="Yes"/>
    <s v="Gaming"/>
    <x v="0"/>
    <s v="Low"/>
    <n v="0"/>
    <x v="2"/>
    <x v="2"/>
  </r>
  <r>
    <s v="2710-QCYT"/>
    <x v="0"/>
    <n v="11"/>
    <x v="1"/>
    <x v="4"/>
    <n v="1"/>
    <s v="Yes"/>
    <n v="0"/>
    <s v="OR"/>
    <s v="Hombre"/>
    <s v="Male"/>
    <x v="61"/>
    <s v="No"/>
    <s v="Yes"/>
    <x v="0"/>
    <n v="0"/>
    <x v="0"/>
    <x v="2"/>
    <s v="direct debit"/>
    <n v="33"/>
    <x v="1"/>
    <n v="33"/>
    <n v="373"/>
    <x v="0"/>
    <x v="0"/>
    <s v="2022/03/27"/>
    <d v="2022-03-27T00:00:00"/>
    <x v="216"/>
    <s v="Alto"/>
    <s v="High"/>
    <n v="38.329672674026298"/>
    <x v="5"/>
    <s v="Email"/>
    <s v="Email"/>
    <b v="1"/>
    <s v="Yes"/>
    <s v="Running"/>
    <x v="1"/>
    <s v="Medium"/>
    <n v="0.27272727272727271"/>
    <x v="0"/>
    <x v="1"/>
  </r>
  <r>
    <s v="2102-USZN"/>
    <x v="0"/>
    <n v="4"/>
    <x v="1"/>
    <x v="17"/>
    <n v="1"/>
    <s v="Yes"/>
    <n v="0"/>
    <s v="OR"/>
    <s v="Female"/>
    <s v="Female"/>
    <x v="16"/>
    <s v="No"/>
    <s v="No"/>
    <x v="1"/>
    <n v="6"/>
    <x v="0"/>
    <x v="0"/>
    <s v="CREDIT CARD"/>
    <n v="30"/>
    <x v="0"/>
    <n v="30"/>
    <n v="116"/>
    <x v="0"/>
    <x v="0"/>
    <s v="2021-08-22"/>
    <d v="2021-08-22T00:00:00"/>
    <x v="387"/>
    <s v="Bajo"/>
    <s v="Low"/>
    <n v="26.473541875233611"/>
    <x v="7"/>
    <s v="SMS"/>
    <s v="SMS"/>
    <b v="1"/>
    <s v="Yes"/>
    <s v="Running"/>
    <x v="0"/>
    <s v="Low"/>
    <n v="0.5"/>
    <x v="2"/>
    <x v="0"/>
  </r>
  <r>
    <s v="9797-ZHGT"/>
    <x v="0"/>
    <n v="30"/>
    <x v="1"/>
    <x v="13"/>
    <n v="1"/>
    <s v="Yes"/>
    <n v="0"/>
    <s v="DE"/>
    <s v="Hombre"/>
    <s v="Male"/>
    <x v="34"/>
    <s v="No"/>
    <s v="Yes"/>
    <x v="1"/>
    <n v="2"/>
    <x v="0"/>
    <x v="1"/>
    <s v="PAPER CHECK"/>
    <n v="31"/>
    <x v="3"/>
    <n v="31"/>
    <n v="938"/>
    <x v="0"/>
    <x v="0"/>
    <s v="2022/12/20"/>
    <d v="2022-12-20T00:00:00"/>
    <x v="887"/>
    <s v="Bajo"/>
    <s v="Low"/>
    <n v="25.799497584344401"/>
    <x v="5"/>
    <s v="Teléfono"/>
    <s v="Phone"/>
    <b v="1"/>
    <s v="Yes"/>
    <s v="Gaming"/>
    <x v="0"/>
    <s v="Medium"/>
    <n v="0.1"/>
    <x v="0"/>
    <x v="1"/>
  </r>
  <r>
    <s v="0134-OPOO"/>
    <x v="0"/>
    <n v="72"/>
    <x v="1"/>
    <x v="9"/>
    <n v="1"/>
    <s v="Yes"/>
    <n v="0"/>
    <s v="NH"/>
    <s v="Hombre"/>
    <s v="Male"/>
    <x v="41"/>
    <s v="No"/>
    <s v="Yes"/>
    <x v="0"/>
    <n v="0"/>
    <x v="1"/>
    <x v="2"/>
    <s v="direct debit"/>
    <n v="47"/>
    <x v="1"/>
    <n v="47"/>
    <n v="3385"/>
    <x v="0"/>
    <x v="0"/>
    <s v="2023/01/07"/>
    <d v="2023-01-07T00:00:00"/>
    <x v="1144"/>
    <s v="Alto"/>
    <s v="High"/>
    <n v="44.099400616486442"/>
    <x v="0"/>
    <s v="Email"/>
    <s v="Email"/>
    <b v="1"/>
    <s v="Yes"/>
    <s v="Reading"/>
    <x v="1"/>
    <s v="Low"/>
    <n v="0"/>
    <x v="0"/>
    <x v="1"/>
  </r>
  <r>
    <s v="3999-FFYZ"/>
    <x v="0"/>
    <n v="36"/>
    <x v="1"/>
    <x v="9"/>
    <n v="1"/>
    <s v="Yes"/>
    <n v="0"/>
    <s v="OH"/>
    <s v="Female"/>
    <s v="Female"/>
    <x v="63"/>
    <s v="No"/>
    <s v="Yes"/>
    <x v="0"/>
    <n v="0"/>
    <x v="0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Cooking"/>
    <x v="1"/>
    <s v="Low"/>
    <n v="0"/>
    <x v="0"/>
    <x v="1"/>
  </r>
  <r>
    <s v="3235-WIGL"/>
    <x v="0"/>
    <n v="60"/>
    <x v="1"/>
    <x v="12"/>
    <n v="1"/>
    <s v="Yes"/>
    <n v="0"/>
    <s v="NC"/>
    <s v="Female"/>
    <s v="Female"/>
    <x v="30"/>
    <s v="No"/>
    <s v="Yes"/>
    <x v="0"/>
    <n v="0"/>
    <x v="1"/>
    <x v="1"/>
    <s v="direct debit"/>
    <n v="52"/>
    <x v="1"/>
    <n v="52"/>
    <n v="3157"/>
    <x v="0"/>
    <x v="0"/>
    <s v="2020/07/05"/>
    <d v="2020-07-05T00:00:00"/>
    <x v="954"/>
    <s v="Bajo"/>
    <s v="Low"/>
    <n v="57.449372689002828"/>
    <x v="5"/>
    <s v="SMS"/>
    <s v="SMS"/>
    <b v="1"/>
    <s v="Yes"/>
    <s v="Running"/>
    <x v="1"/>
    <s v="Medium"/>
    <n v="0.05"/>
    <x v="0"/>
    <x v="1"/>
  </r>
  <r>
    <s v="6491-OOYZ"/>
    <x v="0"/>
    <n v="45"/>
    <x v="1"/>
    <x v="0"/>
    <n v="0"/>
    <s v="No"/>
    <n v="0"/>
    <s v="FL"/>
    <s v="Female"/>
    <s v="Female"/>
    <x v="32"/>
    <s v="Yes"/>
    <s v="No"/>
    <x v="1"/>
    <n v="6"/>
    <x v="0"/>
    <x v="2"/>
    <s v="CREDIT CARD"/>
    <n v="8"/>
    <x v="0"/>
    <n v="8"/>
    <n v="378"/>
    <x v="0"/>
    <x v="0"/>
    <s v="2022-04-14"/>
    <d v="2022-04-14T00:00:00"/>
    <x v="1158"/>
    <s v="Alto"/>
    <s v="High"/>
    <n v="6.4265070778777291"/>
    <x v="7"/>
    <s v="Email"/>
    <s v="Email"/>
    <b v="0"/>
    <s v="No"/>
    <s v="Reading"/>
    <x v="0"/>
    <s v="Low"/>
    <n v="4.4444444444444446E-2"/>
    <x v="0"/>
    <x v="2"/>
  </r>
  <r>
    <s v="3281-NVWA"/>
    <x v="0"/>
    <n v="5"/>
    <x v="1"/>
    <x v="13"/>
    <n v="1"/>
    <s v="Yes"/>
    <n v="0"/>
    <s v="MI"/>
    <s v="Hombre"/>
    <s v="Male"/>
    <x v="17"/>
    <s v="No"/>
    <s v="No"/>
    <x v="0"/>
    <n v="0"/>
    <x v="1"/>
    <x v="0"/>
    <s v="direct debit"/>
    <n v="39"/>
    <x v="1"/>
    <n v="39"/>
    <n v="203"/>
    <x v="0"/>
    <x v="0"/>
    <s v="2021/11/23"/>
    <d v="2021-11-23T00:00:00"/>
    <x v="1147"/>
    <s v="Medio"/>
    <s v="Medium"/>
    <n v="40.853141796054153"/>
    <x v="7"/>
    <s v="Email"/>
    <s v="Email"/>
    <b v="1"/>
    <s v="Yes"/>
    <s v="Reading"/>
    <x v="1"/>
    <s v="Low"/>
    <n v="0.4"/>
    <x v="0"/>
    <x v="0"/>
  </r>
  <r>
    <s v="2953-OSWU"/>
    <x v="1"/>
    <n v="11"/>
    <x v="1"/>
    <x v="23"/>
    <n v="1"/>
    <s v="Yes"/>
    <n v="0"/>
    <s v="MN"/>
    <s v="Hombre"/>
    <s v="Male"/>
    <x v="37"/>
    <s v="Yes"/>
    <s v="No"/>
    <x v="0"/>
    <n v="0"/>
    <x v="1"/>
    <x v="0"/>
    <s v="direct debit"/>
    <n v="56"/>
    <x v="1"/>
    <n v="56"/>
    <n v="621"/>
    <x v="1"/>
    <x v="6"/>
    <s v="2020/10/01"/>
    <d v="2020-10-01T00:00:00"/>
    <x v="408"/>
    <s v="Medio"/>
    <s v="Medium"/>
    <n v="58.399590806711508"/>
    <x v="2"/>
    <s v="Email"/>
    <s v="Email"/>
    <b v="0"/>
    <s v="No"/>
    <s v="Gaming"/>
    <x v="1"/>
    <s v="Medium"/>
    <n v="0.36363636363636365"/>
    <x v="0"/>
    <x v="2"/>
  </r>
  <r>
    <s v="0314-QPER"/>
    <x v="0"/>
    <n v="70"/>
    <x v="1"/>
    <x v="0"/>
    <n v="0"/>
    <s v="No"/>
    <n v="0"/>
    <s v="PA"/>
    <s v="Female"/>
    <s v="Female"/>
    <x v="23"/>
    <s v="No"/>
    <s v="No"/>
    <x v="1"/>
    <n v="6"/>
    <x v="0"/>
    <x v="2"/>
    <s v="CREDIT CARD"/>
    <n v="6"/>
    <x v="0"/>
    <n v="6"/>
    <n v="390"/>
    <x v="0"/>
    <x v="0"/>
    <s v="2023-07-14"/>
    <d v="2023-07-14T00:00:00"/>
    <x v="330"/>
    <s v="Bajo"/>
    <s v="Low"/>
    <n v="7.062401577809414"/>
    <x v="7"/>
    <s v="SMS"/>
    <s v="SMS"/>
    <b v="1"/>
    <s v="Yes"/>
    <s v="Cooking"/>
    <x v="0"/>
    <s v="Low"/>
    <n v="2.8571428571428571E-2"/>
    <x v="0"/>
    <x v="0"/>
  </r>
  <r>
    <s v="7797-XQNB"/>
    <x v="0"/>
    <n v="72"/>
    <x v="1"/>
    <x v="16"/>
    <n v="0"/>
    <s v="No"/>
    <n v="36"/>
    <s v="NM"/>
    <s v="Female"/>
    <s v="Female"/>
    <x v="33"/>
    <s v="Yes"/>
    <s v="No"/>
    <x v="0"/>
    <n v="0"/>
    <x v="0"/>
    <x v="2"/>
    <s v="direct debit"/>
    <n v="29"/>
    <x v="1"/>
    <n v="29"/>
    <n v="2097"/>
    <x v="0"/>
    <x v="0"/>
    <s v="2021-07-27"/>
    <d v="2021-07-27T00:00:00"/>
    <x v="967"/>
    <s v="Bajo"/>
    <s v="Low"/>
    <n v="27.904584525209511"/>
    <x v="9"/>
    <s v="Email"/>
    <s v="Email"/>
    <b v="1"/>
    <s v="Yes"/>
    <s v="Reading"/>
    <x v="0"/>
    <s v="Medium"/>
    <n v="6.9444444444444448E-2"/>
    <x v="0"/>
    <x v="2"/>
  </r>
  <r>
    <s v="8058-VADB"/>
    <x v="0"/>
    <n v="73"/>
    <x v="1"/>
    <x v="3"/>
    <n v="1"/>
    <s v="Yes"/>
    <n v="0"/>
    <s v="MD"/>
    <s v="Hombre"/>
    <s v="Male"/>
    <x v="55"/>
    <s v="No"/>
    <s v="No"/>
    <x v="0"/>
    <n v="0"/>
    <x v="0"/>
    <x v="1"/>
    <s v="direct debit"/>
    <n v="31"/>
    <x v="1"/>
    <n v="31"/>
    <n v="2244"/>
    <x v="0"/>
    <x v="0"/>
    <s v="2022-07-31"/>
    <d v="2022-07-31T00:00:00"/>
    <x v="111"/>
    <s v="Alto"/>
    <s v="High"/>
    <n v="31.92758609278712"/>
    <x v="9"/>
    <s v="SMS"/>
    <s v="SMS"/>
    <b v="0"/>
    <s v="No"/>
    <s v="Cooking"/>
    <x v="1"/>
    <s v="Medium"/>
    <n v="6.8493150684931503E-2"/>
    <x v="0"/>
    <x v="0"/>
  </r>
  <r>
    <s v="2244-IKCK"/>
    <x v="0"/>
    <n v="11"/>
    <x v="0"/>
    <x v="6"/>
    <n v="0"/>
    <s v="No"/>
    <n v="42"/>
    <s v="NJ"/>
    <s v="Female"/>
    <s v="Female"/>
    <x v="8"/>
    <s v="Yes"/>
    <s v="No"/>
    <x v="0"/>
    <n v="0"/>
    <x v="1"/>
    <x v="0"/>
    <s v="direct debit"/>
    <n v="22"/>
    <x v="1"/>
    <n v="22"/>
    <n v="254"/>
    <x v="0"/>
    <x v="0"/>
    <s v="2022-10-18"/>
    <d v="2022-10-18T00:00:00"/>
    <x v="1367"/>
    <s v="Bajo"/>
    <s v="Low"/>
    <n v="23.984849759964138"/>
    <x v="2"/>
    <s v="Teléfono"/>
    <s v="Phone"/>
    <b v="1"/>
    <s v="Yes"/>
    <s v="Cooking"/>
    <x v="0"/>
    <s v="Medium"/>
    <n v="0.36363636363636365"/>
    <x v="0"/>
    <x v="2"/>
  </r>
  <r>
    <s v="3703-PBJP"/>
    <x v="0"/>
    <n v="60"/>
    <x v="1"/>
    <x v="2"/>
    <n v="1"/>
    <s v="Yes"/>
    <n v="0"/>
    <s v="IL"/>
    <s v="Hombre"/>
    <s v="Male"/>
    <x v="9"/>
    <s v="No"/>
    <s v="No"/>
    <x v="0"/>
    <n v="0"/>
    <x v="1"/>
    <x v="0"/>
    <s v="direct debit"/>
    <n v="50"/>
    <x v="1"/>
    <n v="50"/>
    <n v="2983"/>
    <x v="0"/>
    <x v="0"/>
    <s v="2020-11-25"/>
    <d v="2020-11-25T00:00:00"/>
    <x v="320"/>
    <s v="Bajo"/>
    <s v="Low"/>
    <n v="42.782283081911423"/>
    <x v="2"/>
    <s v="Email"/>
    <s v="Email"/>
    <b v="0"/>
    <s v="No"/>
    <s v="Running"/>
    <x v="1"/>
    <s v="Medium"/>
    <n v="6.6666666666666666E-2"/>
    <x v="0"/>
    <x v="0"/>
  </r>
  <r>
    <s v="7232-MRQS"/>
    <x v="0"/>
    <n v="1"/>
    <x v="1"/>
    <x v="0"/>
    <n v="0"/>
    <s v="No"/>
    <n v="0"/>
    <s v="TX"/>
    <s v="Hombre"/>
    <s v="Male"/>
    <x v="31"/>
    <s v="No"/>
    <s v="No"/>
    <x v="0"/>
    <n v="0"/>
    <x v="0"/>
    <x v="0"/>
    <s v="CREDIT CARD"/>
    <n v="13"/>
    <x v="0"/>
    <n v="13"/>
    <n v="13"/>
    <x v="0"/>
    <x v="0"/>
    <s v="2022-07-03"/>
    <d v="2022-07-03T00:00:00"/>
    <x v="767"/>
    <s v="Bajo"/>
    <s v="Low"/>
    <n v="15.42898785349229"/>
    <x v="1"/>
    <s v="Teléfono"/>
    <s v="Phone"/>
    <b v="0"/>
    <s v="No"/>
    <s v="Reading"/>
    <x v="0"/>
    <s v="High"/>
    <n v="10"/>
    <x v="0"/>
    <x v="0"/>
  </r>
  <r>
    <s v="7854-GSCL"/>
    <x v="0"/>
    <n v="2"/>
    <x v="2"/>
    <x v="0"/>
    <n v="0"/>
    <s v="No"/>
    <n v="0"/>
    <s v="ME"/>
    <s v="Hombre"/>
    <s v="Male"/>
    <x v="18"/>
    <s v="No"/>
    <s v="No"/>
    <x v="1"/>
    <n v="3"/>
    <x v="0"/>
    <x v="0"/>
    <s v="PAPER CHECK"/>
    <n v="8"/>
    <x v="3"/>
    <n v="8"/>
    <n v="16"/>
    <x v="0"/>
    <x v="0"/>
    <s v="2023/03/11"/>
    <d v="2023-03-11T00:00:00"/>
    <x v="1212"/>
    <s v="Alto"/>
    <s v="High"/>
    <n v="7.9671621272824433"/>
    <x v="4"/>
    <s v="Email"/>
    <s v="Email"/>
    <b v="0"/>
    <s v="No"/>
    <s v="Gaming"/>
    <x v="0"/>
    <s v="Low"/>
    <n v="0.5"/>
    <x v="0"/>
    <x v="0"/>
  </r>
  <r>
    <s v="0224-QHDV"/>
    <x v="0"/>
    <n v="24"/>
    <x v="1"/>
    <x v="0"/>
    <n v="0"/>
    <s v="No"/>
    <n v="0"/>
    <s v="VT"/>
    <s v="Female"/>
    <s v="Female"/>
    <x v="18"/>
    <s v="No"/>
    <s v="No"/>
    <x v="0"/>
    <n v="0"/>
    <x v="0"/>
    <x v="2"/>
    <s v="CREDIT CARD"/>
    <n v="9"/>
    <x v="0"/>
    <n v="9"/>
    <n v="226"/>
    <x v="0"/>
    <x v="0"/>
    <s v="2023/11/11"/>
    <d v="2023-11-11T00:00:00"/>
    <x v="1197"/>
    <s v="Alto"/>
    <s v="High"/>
    <n v="9.2020889808783686"/>
    <x v="7"/>
    <s v="Teléfono"/>
    <s v="Phone"/>
    <b v="0"/>
    <s v="No"/>
    <s v="Gaming"/>
    <x v="0"/>
    <s v="Low"/>
    <n v="8.3333333333333329E-2"/>
    <x v="0"/>
    <x v="0"/>
  </r>
  <r>
    <s v="8663-KNUO"/>
    <x v="1"/>
    <n v="50"/>
    <x v="3"/>
    <x v="2"/>
    <n v="1"/>
    <s v="Yes"/>
    <n v="0"/>
    <s v="GA"/>
    <s v="Hombre"/>
    <s v="Male"/>
    <x v="44"/>
    <s v="No"/>
    <s v="Yes"/>
    <x v="0"/>
    <n v="0"/>
    <x v="0"/>
    <x v="0"/>
    <s v="CREDIT CARD"/>
    <n v="34"/>
    <x v="0"/>
    <n v="34"/>
    <n v="1705"/>
    <x v="1"/>
    <x v="8"/>
    <s v="2021-05-22"/>
    <d v="2021-05-22T00:00:00"/>
    <x v="284"/>
    <s v="Alto"/>
    <s v="High"/>
    <n v="40.095190064438711"/>
    <x v="7"/>
    <s v="SMS"/>
    <s v="SMS"/>
    <b v="1"/>
    <s v="Yes"/>
    <s v="Reading"/>
    <x v="1"/>
    <s v="Low"/>
    <n v="0.04"/>
    <x v="0"/>
    <x v="1"/>
  </r>
  <r>
    <s v="1105-PRAB"/>
    <x v="1"/>
    <n v="5"/>
    <x v="1"/>
    <x v="18"/>
    <n v="1"/>
    <s v="Yes"/>
    <n v="0"/>
    <s v="TN"/>
    <s v="Female"/>
    <s v="Female"/>
    <x v="40"/>
    <s v="Yes"/>
    <s v="No"/>
    <x v="0"/>
    <n v="0"/>
    <x v="1"/>
    <x v="0"/>
    <s v="PAPER CHECK"/>
    <n v="55"/>
    <x v="3"/>
    <n v="55"/>
    <n v="299"/>
    <x v="1"/>
    <x v="10"/>
    <s v="2023/12/14"/>
    <d v="2023-12-14T00:00:00"/>
    <x v="18"/>
    <s v="Alto"/>
    <s v="High"/>
    <n v="52.972592549935442"/>
    <x v="0"/>
    <s v="Teléfono"/>
    <s v="Phone"/>
    <b v="1"/>
    <s v="Yes"/>
    <s v="Reading"/>
    <x v="1"/>
    <s v="Low"/>
    <n v="0"/>
    <x v="0"/>
    <x v="2"/>
  </r>
  <r>
    <s v="7489-BIXX"/>
    <x v="0"/>
    <n v="6"/>
    <x v="1"/>
    <x v="0"/>
    <n v="0"/>
    <s v="No"/>
    <n v="0"/>
    <s v="KY"/>
    <s v="Hombre"/>
    <s v="Male"/>
    <x v="20"/>
    <s v="Yes"/>
    <s v="No"/>
    <x v="0"/>
    <n v="0"/>
    <x v="0"/>
    <x v="1"/>
    <s v="CREDIT CARD"/>
    <n v="8"/>
    <x v="0"/>
    <n v="8"/>
    <n v="44"/>
    <x v="0"/>
    <x v="0"/>
    <s v="2023-07-26"/>
    <d v="2023-07-26T00:00:00"/>
    <x v="740"/>
    <s v="Bajo"/>
    <s v="Low"/>
    <n v="9.16332368581865"/>
    <x v="0"/>
    <s v="SMS"/>
    <s v="SMS"/>
    <b v="0"/>
    <s v="No"/>
    <s v="Cooking"/>
    <x v="0"/>
    <s v="Low"/>
    <n v="0"/>
    <x v="0"/>
    <x v="2"/>
  </r>
  <r>
    <s v="2897-EGQE"/>
    <x v="1"/>
    <n v="61"/>
    <x v="4"/>
    <x v="3"/>
    <n v="1"/>
    <s v="Yes"/>
    <n v="0"/>
    <s v="NH"/>
    <s v="Female"/>
    <s v="Female"/>
    <x v="66"/>
    <s v="No"/>
    <s v="Yes"/>
    <x v="0"/>
    <n v="0"/>
    <x v="1"/>
    <x v="1"/>
    <s v="CREDIT CARD"/>
    <n v="54"/>
    <x v="0"/>
    <n v="54"/>
    <n v="3298"/>
    <x v="1"/>
    <x v="6"/>
    <s v="2021-04-17"/>
    <d v="2021-04-17T00:00:00"/>
    <x v="684"/>
    <s v="Bajo"/>
    <s v="Low"/>
    <n v="43.928353809074039"/>
    <x v="10"/>
    <s v="SMS"/>
    <s v="SMS"/>
    <b v="1"/>
    <s v="Yes"/>
    <s v="Gaming"/>
    <x v="1"/>
    <s v="Medium"/>
    <n v="0.11475409836065574"/>
    <x v="0"/>
    <x v="1"/>
  </r>
  <r>
    <s v="4124-WCIS"/>
    <x v="0"/>
    <n v="59"/>
    <x v="2"/>
    <x v="22"/>
    <n v="0"/>
    <s v="No"/>
    <n v="31"/>
    <s v="ID"/>
    <s v="Hombre"/>
    <s v="Male"/>
    <x v="12"/>
    <s v="No"/>
    <s v="No"/>
    <x v="1"/>
    <n v="6"/>
    <x v="0"/>
    <x v="1"/>
    <s v="CREDIT CARD"/>
    <n v="31"/>
    <x v="0"/>
    <n v="31"/>
    <n v="1808"/>
    <x v="0"/>
    <x v="0"/>
    <s v="2020/04/07"/>
    <d v="2020-04-07T00:00:00"/>
    <x v="817"/>
    <s v="Medio"/>
    <s v="Medium"/>
    <n v="36.259110749457221"/>
    <x v="7"/>
    <s v="Teléfono"/>
    <s v="Phone"/>
    <b v="0"/>
    <s v="No"/>
    <s v="Gaming"/>
    <x v="1"/>
    <s v="Low"/>
    <n v="3.3898305084745763E-2"/>
    <x v="2"/>
    <x v="0"/>
  </r>
  <r>
    <s v="8329-FWCZ"/>
    <x v="1"/>
    <n v="26"/>
    <x v="4"/>
    <x v="3"/>
    <n v="1"/>
    <s v="Yes"/>
    <n v="0"/>
    <s v="NM"/>
    <s v="Female"/>
    <s v="Female"/>
    <x v="53"/>
    <s v="No"/>
    <s v="Yes"/>
    <x v="0"/>
    <n v="0"/>
    <x v="0"/>
    <x v="0"/>
    <s v="direct debit"/>
    <n v="27"/>
    <x v="1"/>
    <n v="27"/>
    <n v="700"/>
    <x v="3"/>
    <x v="7"/>
    <s v="2022/07/30"/>
    <d v="2022-07-30T00:00:00"/>
    <x v="950"/>
    <s v="Bajo"/>
    <s v="Low"/>
    <n v="31.931760378827729"/>
    <x v="10"/>
    <s v="Teléfono"/>
    <s v="Phone"/>
    <b v="0"/>
    <s v="No"/>
    <s v="Reading"/>
    <x v="1"/>
    <s v="Medium"/>
    <n v="0.26923076923076922"/>
    <x v="0"/>
    <x v="1"/>
  </r>
  <r>
    <s v="8995-MKVE"/>
    <x v="0"/>
    <n v="66"/>
    <x v="1"/>
    <x v="5"/>
    <n v="0"/>
    <s v="No"/>
    <n v="16"/>
    <s v="WY"/>
    <s v="Female"/>
    <s v="Female"/>
    <x v="24"/>
    <s v="No"/>
    <s v="No"/>
    <x v="0"/>
    <n v="0"/>
    <x v="1"/>
    <x v="2"/>
    <s v="CREDIT CARD"/>
    <n v="35"/>
    <x v="0"/>
    <n v="35"/>
    <n v="2351"/>
    <x v="0"/>
    <x v="0"/>
    <s v="2021/06/18"/>
    <d v="2021-06-18T00:00:00"/>
    <x v="120"/>
    <s v="Medio"/>
    <s v="Medium"/>
    <n v="36.939940965145169"/>
    <x v="8"/>
    <s v="SMS"/>
    <s v="SMS"/>
    <b v="1"/>
    <s v="Yes"/>
    <s v="Cooking"/>
    <x v="1"/>
    <s v="High"/>
    <n v="0.13636363636363635"/>
    <x v="0"/>
    <x v="0"/>
  </r>
  <r>
    <s v="5520-NTOX"/>
    <x v="0"/>
    <n v="6"/>
    <x v="1"/>
    <x v="19"/>
    <n v="1"/>
    <s v="Yes"/>
    <n v="0"/>
    <s v="LA"/>
    <s v="Female"/>
    <s v="Female"/>
    <x v="32"/>
    <s v="Yes"/>
    <s v="No"/>
    <x v="1"/>
    <n v="6"/>
    <x v="0"/>
    <x v="0"/>
    <s v="direct debit"/>
    <n v="12"/>
    <x v="1"/>
    <n v="12"/>
    <n v="72"/>
    <x v="0"/>
    <x v="0"/>
    <s v="2022/03/18"/>
    <d v="2022-03-18T00:00:00"/>
    <x v="1159"/>
    <s v="Bajo"/>
    <s v="Low"/>
    <n v="11.747648422943019"/>
    <x v="5"/>
    <s v="Email"/>
    <s v="Email"/>
    <b v="1"/>
    <s v="Yes"/>
    <s v="Gaming"/>
    <x v="0"/>
    <s v="Medium"/>
    <n v="0.5"/>
    <x v="2"/>
    <x v="2"/>
  </r>
  <r>
    <s v="4861-BHHD"/>
    <x v="1"/>
    <n v="5"/>
    <x v="1"/>
    <x v="3"/>
    <n v="1"/>
    <s v="Yes"/>
    <n v="0"/>
    <s v="AR"/>
    <s v="Female"/>
    <s v="Female"/>
    <x v="17"/>
    <s v="No"/>
    <s v="No"/>
    <x v="0"/>
    <n v="0"/>
    <x v="0"/>
    <x v="0"/>
    <s v="direct debit"/>
    <n v="38"/>
    <x v="1"/>
    <n v="38"/>
    <n v="210"/>
    <x v="3"/>
    <x v="7"/>
    <s v="2023/09/22"/>
    <d v="2023-09-22T00:00:00"/>
    <x v="228"/>
    <s v="Bajo"/>
    <s v="Low"/>
    <n v="37.841330933497808"/>
    <x v="1"/>
    <s v="Teléfono"/>
    <s v="Phone"/>
    <b v="0"/>
    <s v="No"/>
    <s v="Gaming"/>
    <x v="1"/>
    <s v="High"/>
    <n v="2"/>
    <x v="0"/>
    <x v="0"/>
  </r>
  <r>
    <s v="2085-IHHT"/>
    <x v="1"/>
    <n v="7"/>
    <x v="0"/>
    <x v="7"/>
    <n v="1"/>
    <s v="Yes"/>
    <n v="0"/>
    <s v="MD"/>
    <s v="Female"/>
    <s v="Female"/>
    <x v="29"/>
    <s v="No"/>
    <s v="Yes"/>
    <x v="0"/>
    <n v="0"/>
    <x v="0"/>
    <x v="0"/>
    <s v="direct debit"/>
    <n v="43"/>
    <x v="1"/>
    <n v="43"/>
    <n v="311"/>
    <x v="1"/>
    <x v="6"/>
    <s v="2023-12-26"/>
    <d v="2023-12-26T00:00:00"/>
    <x v="512"/>
    <s v="Medio"/>
    <s v="Medium"/>
    <n v="37.409072711343413"/>
    <x v="4"/>
    <s v="SMS"/>
    <s v="SMS"/>
    <b v="0"/>
    <s v="No"/>
    <s v="Gaming"/>
    <x v="1"/>
    <s v="Low"/>
    <n v="0.14285714285714285"/>
    <x v="0"/>
    <x v="1"/>
  </r>
  <r>
    <s v="8389-VJDF"/>
    <x v="0"/>
    <n v="22"/>
    <x v="1"/>
    <x v="27"/>
    <n v="1"/>
    <s v="Yes"/>
    <n v="0"/>
    <s v="NJ"/>
    <s v="Hombre"/>
    <s v="Male"/>
    <x v="62"/>
    <s v="Yes"/>
    <s v="No"/>
    <x v="1"/>
    <n v="6"/>
    <x v="0"/>
    <x v="0"/>
    <s v="CREDIT CARD"/>
    <n v="13"/>
    <x v="0"/>
    <n v="13"/>
    <n v="292"/>
    <x v="0"/>
    <x v="0"/>
    <s v="2023/08/21"/>
    <d v="2023-08-21T00:00:00"/>
    <x v="176"/>
    <s v="Bajo"/>
    <s v="Low"/>
    <n v="12.99773003854607"/>
    <x v="4"/>
    <s v="Email"/>
    <s v="Email"/>
    <b v="0"/>
    <s v="No"/>
    <s v="Reading"/>
    <x v="0"/>
    <s v="Low"/>
    <n v="4.5454545454545456E-2"/>
    <x v="1"/>
    <x v="2"/>
  </r>
  <r>
    <s v="8165-NTWA"/>
    <x v="0"/>
    <n v="3"/>
    <x v="0"/>
    <x v="18"/>
    <n v="1"/>
    <s v="Yes"/>
    <n v="0"/>
    <s v="UT"/>
    <s v="Female"/>
    <s v="Female"/>
    <x v="50"/>
    <s v="Yes"/>
    <s v="No"/>
    <x v="0"/>
    <n v="0"/>
    <x v="0"/>
    <x v="0"/>
    <s v="direct debit"/>
    <n v="32"/>
    <x v="1"/>
    <n v="32"/>
    <n v="86"/>
    <x v="0"/>
    <x v="0"/>
    <s v="2020-09-01"/>
    <d v="2020-09-01T00:00:00"/>
    <x v="1273"/>
    <s v="Alto"/>
    <s v="High"/>
    <n v="27.9268850285148"/>
    <x v="8"/>
    <s v="Teléfono"/>
    <s v="Phone"/>
    <b v="0"/>
    <s v="No"/>
    <s v="Reading"/>
    <x v="0"/>
    <s v="High"/>
    <n v="3"/>
    <x v="0"/>
    <x v="2"/>
  </r>
  <r>
    <s v="4313-VUMB"/>
    <x v="0"/>
    <n v="3"/>
    <x v="1"/>
    <x v="1"/>
    <n v="0"/>
    <s v="No"/>
    <n v="17"/>
    <s v="NY"/>
    <s v="Female"/>
    <s v="Female"/>
    <x v="27"/>
    <s v="No"/>
    <s v="Yes"/>
    <x v="0"/>
    <n v="0"/>
    <x v="0"/>
    <x v="0"/>
    <s v="direct debit"/>
    <n v="31"/>
    <x v="1"/>
    <n v="31"/>
    <n v="99"/>
    <x v="0"/>
    <x v="0"/>
    <s v="2020/05/06"/>
    <d v="2020-05-06T00:00:00"/>
    <x v="1434"/>
    <s v="Bajo"/>
    <s v="Low"/>
    <n v="25.416116615322629"/>
    <x v="7"/>
    <s v="Email"/>
    <s v="Email"/>
    <b v="0"/>
    <s v="No"/>
    <s v="Cooking"/>
    <x v="0"/>
    <s v="Low"/>
    <n v="0.66666666666666663"/>
    <x v="0"/>
    <x v="1"/>
  </r>
  <r>
    <s v="2435-XSYR"/>
    <x v="1"/>
    <n v="53"/>
    <x v="3"/>
    <x v="3"/>
    <n v="1"/>
    <s v="Yes"/>
    <n v="0"/>
    <s v="UT"/>
    <s v="Hombre"/>
    <s v="Male"/>
    <x v="52"/>
    <s v="No"/>
    <s v="Yes"/>
    <x v="0"/>
    <n v="0"/>
    <x v="1"/>
    <x v="0"/>
    <s v="direct debit"/>
    <n v="65"/>
    <x v="1"/>
    <n v="65"/>
    <n v="3411"/>
    <x v="1"/>
    <x v="6"/>
    <s v="2023-11-26"/>
    <d v="2023-11-26T00:00:00"/>
    <x v="483"/>
    <s v="Medio"/>
    <s v="Medium"/>
    <n v="77.71303507925964"/>
    <x v="1"/>
    <s v="SMS"/>
    <s v="SMS"/>
    <b v="0"/>
    <s v="No"/>
    <s v="Running"/>
    <x v="2"/>
    <s v="High"/>
    <n v="0.18867924528301888"/>
    <x v="0"/>
    <x v="1"/>
  </r>
  <r>
    <s v="5786-RNMU"/>
    <x v="0"/>
    <n v="2"/>
    <x v="1"/>
    <x v="3"/>
    <n v="1"/>
    <s v="Yes"/>
    <n v="0"/>
    <s v="MT"/>
    <s v="Female"/>
    <s v="Female"/>
    <x v="17"/>
    <s v="No"/>
    <s v="No"/>
    <x v="0"/>
    <n v="0"/>
    <x v="0"/>
    <x v="0"/>
    <s v="direct debit"/>
    <n v="24"/>
    <x v="1"/>
    <n v="24"/>
    <n v="47"/>
    <x v="0"/>
    <x v="0"/>
    <s v="2021/06/09"/>
    <d v="2021-06-09T00:00:00"/>
    <x v="318"/>
    <s v="Bajo"/>
    <s v="Low"/>
    <n v="25.465316796878788"/>
    <x v="6"/>
    <s v="Email"/>
    <s v="Email"/>
    <b v="0"/>
    <s v="No"/>
    <s v="Cooking"/>
    <x v="0"/>
    <s v="High"/>
    <n v="4"/>
    <x v="0"/>
    <x v="0"/>
  </r>
  <r>
    <s v="8061-WGFW"/>
    <x v="0"/>
    <n v="47"/>
    <x v="1"/>
    <x v="4"/>
    <n v="1"/>
    <s v="Yes"/>
    <n v="0"/>
    <s v="MN"/>
    <s v="Female"/>
    <s v="Female"/>
    <x v="24"/>
    <s v="No"/>
    <s v="No"/>
    <x v="0"/>
    <n v="0"/>
    <x v="0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unning"/>
    <x v="0"/>
    <s v="Low"/>
    <n v="2.1276595744680851E-2"/>
    <x v="0"/>
    <x v="0"/>
  </r>
  <r>
    <s v="4891-TDDC"/>
    <x v="1"/>
    <n v="18"/>
    <x v="1"/>
    <x v="3"/>
    <n v="0"/>
    <s v="No"/>
    <n v="50"/>
    <s v="CO"/>
    <s v="Hombre"/>
    <s v="Male"/>
    <x v="39"/>
    <s v="No"/>
    <s v="No"/>
    <x v="0"/>
    <n v="0"/>
    <x v="0"/>
    <x v="0"/>
    <s v="direct debit"/>
    <n v="48"/>
    <x v="1"/>
    <n v="48"/>
    <n v="847"/>
    <x v="1"/>
    <x v="8"/>
    <s v="2022-04-23"/>
    <d v="2022-04-23T00:00:00"/>
    <x v="1244"/>
    <s v="Alto"/>
    <s v="High"/>
    <n v="51.399087779887353"/>
    <x v="7"/>
    <s v="Email"/>
    <s v="Email"/>
    <b v="1"/>
    <s v="Yes"/>
    <s v="Cooking"/>
    <x v="1"/>
    <s v="Low"/>
    <n v="0.1111111111111111"/>
    <x v="0"/>
    <x v="0"/>
  </r>
  <r>
    <s v="4095-IEMQ"/>
    <x v="0"/>
    <n v="24"/>
    <x v="1"/>
    <x v="5"/>
    <n v="1"/>
    <s v="Yes"/>
    <n v="0"/>
    <s v="TX"/>
    <s v="Female"/>
    <s v="Female"/>
    <x v="41"/>
    <s v="No"/>
    <s v="Yes"/>
    <x v="0"/>
    <n v="0"/>
    <x v="0"/>
    <x v="1"/>
    <s v="direct debit"/>
    <n v="38"/>
    <x v="1"/>
    <n v="38"/>
    <n v="940"/>
    <x v="0"/>
    <x v="0"/>
    <s v="2020-04-11"/>
    <d v="2020-04-11T00:00:00"/>
    <x v="976"/>
    <s v="Bajo"/>
    <s v="Low"/>
    <n v="40.229670880929667"/>
    <x v="5"/>
    <s v="SMS"/>
    <s v="SMS"/>
    <b v="0"/>
    <s v="No"/>
    <s v="Reading"/>
    <x v="1"/>
    <s v="Medium"/>
    <n v="0.125"/>
    <x v="0"/>
    <x v="1"/>
  </r>
  <r>
    <s v="1073-KFIL"/>
    <x v="0"/>
    <n v="73"/>
    <x v="1"/>
    <x v="0"/>
    <n v="0"/>
    <s v="No"/>
    <n v="0"/>
    <s v="WY"/>
    <s v="Hombre"/>
    <s v="Male"/>
    <x v="3"/>
    <s v="No"/>
    <s v="No"/>
    <x v="1"/>
    <n v="4"/>
    <x v="0"/>
    <x v="2"/>
    <s v="CREDIT CARD"/>
    <n v="13"/>
    <x v="0"/>
    <n v="13"/>
    <n v="984"/>
    <x v="0"/>
    <x v="0"/>
    <s v="2021/02/18"/>
    <d v="2021-02-18T00:00:00"/>
    <x v="399"/>
    <s v="Alto"/>
    <s v="High"/>
    <n v="11.28662572250864"/>
    <x v="3"/>
    <s v="Teléfono"/>
    <s v="Phone"/>
    <b v="1"/>
    <s v="Yes"/>
    <s v="Running"/>
    <x v="0"/>
    <s v="Medium"/>
    <n v="8.2191780821917804E-2"/>
    <x v="0"/>
    <x v="0"/>
  </r>
  <r>
    <s v="9292-BEQN"/>
    <x v="0"/>
    <n v="59"/>
    <x v="2"/>
    <x v="5"/>
    <n v="1"/>
    <s v="Yes"/>
    <n v="0"/>
    <s v="NJ"/>
    <s v="Hombre"/>
    <s v="Male"/>
    <x v="25"/>
    <s v="No"/>
    <s v="No"/>
    <x v="0"/>
    <n v="0"/>
    <x v="1"/>
    <x v="1"/>
    <s v="direct debit"/>
    <n v="24"/>
    <x v="1"/>
    <n v="24"/>
    <n v="1406"/>
    <x v="0"/>
    <x v="0"/>
    <s v="2021/06/02"/>
    <d v="2021-06-02T00:00:00"/>
    <x v="1198"/>
    <s v="Alto"/>
    <s v="High"/>
    <n v="19.436717988540359"/>
    <x v="3"/>
    <s v="Email"/>
    <s v="Email"/>
    <b v="0"/>
    <s v="No"/>
    <s v="Gaming"/>
    <x v="0"/>
    <s v="Medium"/>
    <n v="0.10169491525423729"/>
    <x v="0"/>
    <x v="0"/>
  </r>
  <r>
    <s v="8724-XHQR"/>
    <x v="0"/>
    <n v="8"/>
    <x v="0"/>
    <x v="0"/>
    <n v="0"/>
    <s v="No"/>
    <n v="0"/>
    <s v="AR"/>
    <s v="Hombre"/>
    <s v="Male"/>
    <x v="26"/>
    <s v="No"/>
    <s v="No"/>
    <x v="0"/>
    <n v="0"/>
    <x v="0"/>
    <x v="1"/>
    <s v="PAPER CHECK"/>
    <n v="7"/>
    <x v="3"/>
    <n v="7"/>
    <n v="60"/>
    <x v="0"/>
    <x v="0"/>
    <s v="2020-11-21"/>
    <d v="2020-11-21T00:00:00"/>
    <x v="183"/>
    <s v="Medio"/>
    <s v="Medium"/>
    <n v="6.7586669225415221"/>
    <x v="4"/>
    <s v="Teléfono"/>
    <s v="Phone"/>
    <b v="0"/>
    <s v="No"/>
    <s v="Cooking"/>
    <x v="0"/>
    <s v="Low"/>
    <n v="0.125"/>
    <x v="0"/>
    <x v="0"/>
  </r>
  <r>
    <s v="1704-BTCH"/>
    <x v="0"/>
    <n v="3"/>
    <x v="1"/>
    <x v="0"/>
    <n v="0"/>
    <s v="No"/>
    <n v="0"/>
    <s v="AR"/>
    <s v="Female"/>
    <s v="Female"/>
    <x v="14"/>
    <s v="No"/>
    <s v="No"/>
    <x v="0"/>
    <n v="0"/>
    <x v="0"/>
    <x v="0"/>
    <s v="CREDIT CARD"/>
    <n v="8"/>
    <x v="0"/>
    <n v="8"/>
    <n v="25"/>
    <x v="0"/>
    <x v="0"/>
    <s v="2022/09/28"/>
    <d v="2022-09-28T00:00:00"/>
    <x v="175"/>
    <s v="Alto"/>
    <s v="High"/>
    <n v="9.5968879536387171"/>
    <x v="2"/>
    <s v="Email"/>
    <s v="Email"/>
    <b v="0"/>
    <s v="No"/>
    <s v="Running"/>
    <x v="0"/>
    <s v="Medium"/>
    <n v="1.3333333333333333"/>
    <x v="0"/>
    <x v="0"/>
  </r>
  <r>
    <s v="7833-QIAE"/>
    <x v="0"/>
    <n v="68"/>
    <x v="1"/>
    <x v="4"/>
    <n v="1"/>
    <s v="Yes"/>
    <n v="0"/>
    <s v="AZ"/>
    <s v="Female"/>
    <s v="Female"/>
    <x v="39"/>
    <s v="No"/>
    <s v="No"/>
    <x v="0"/>
    <n v="0"/>
    <x v="0"/>
    <x v="1"/>
    <s v="CREDIT CARD"/>
    <n v="68"/>
    <x v="0"/>
    <n v="68"/>
    <n v="4608"/>
    <x v="0"/>
    <x v="0"/>
    <s v="2020-08-16"/>
    <d v="2020-08-16T00:00:00"/>
    <x v="307"/>
    <s v="Bajo"/>
    <s v="Low"/>
    <n v="58.863449871553378"/>
    <x v="10"/>
    <s v="Teléfono"/>
    <s v="Phone"/>
    <b v="1"/>
    <s v="Yes"/>
    <s v="Reading"/>
    <x v="1"/>
    <s v="Medium"/>
    <n v="0.10294117647058823"/>
    <x v="0"/>
    <x v="0"/>
  </r>
  <r>
    <s v="7488-PVPJ"/>
    <x v="0"/>
    <n v="71"/>
    <x v="1"/>
    <x v="4"/>
    <n v="1"/>
    <s v="Yes"/>
    <n v="0"/>
    <s v="NY"/>
    <s v="Hombre"/>
    <s v="Male"/>
    <x v="24"/>
    <s v="No"/>
    <s v="No"/>
    <x v="0"/>
    <n v="0"/>
    <x v="1"/>
    <x v="2"/>
    <s v="CREDIT CARD"/>
    <n v="46"/>
    <x v="0"/>
    <n v="46"/>
    <n v="3261"/>
    <x v="0"/>
    <x v="0"/>
    <s v="2022-10-19"/>
    <d v="2022-10-19T00:00:00"/>
    <x v="530"/>
    <s v="Alto"/>
    <s v="High"/>
    <n v="51.061502573870797"/>
    <x v="9"/>
    <s v="SMS"/>
    <s v="SMS"/>
    <b v="1"/>
    <s v="Yes"/>
    <s v="Running"/>
    <x v="1"/>
    <s v="Medium"/>
    <n v="7.0422535211267609E-2"/>
    <x v="0"/>
    <x v="0"/>
  </r>
  <r>
    <s v="6445-MGCP"/>
    <x v="1"/>
    <n v="36"/>
    <x v="5"/>
    <x v="2"/>
    <n v="1"/>
    <s v="Yes"/>
    <n v="0"/>
    <s v="ND"/>
    <s v="Female"/>
    <s v="Female"/>
    <x v="45"/>
    <s v="No"/>
    <s v="No"/>
    <x v="0"/>
    <n v="0"/>
    <x v="1"/>
    <x v="0"/>
    <s v="direct debit"/>
    <n v="34"/>
    <x v="1"/>
    <n v="34"/>
    <n v="1202"/>
    <x v="2"/>
    <x v="19"/>
    <s v="2020-07-03"/>
    <d v="2020-07-03T00:00:00"/>
    <x v="707"/>
    <s v="Bajo"/>
    <s v="Low"/>
    <n v="30.9767810569607"/>
    <x v="9"/>
    <s v="SMS"/>
    <s v="SMS"/>
    <b v="1"/>
    <s v="Yes"/>
    <s v="Reading"/>
    <x v="1"/>
    <s v="Medium"/>
    <n v="0.1388888888888889"/>
    <x v="0"/>
    <x v="0"/>
  </r>
  <r>
    <s v="6975-XJQZ"/>
    <x v="0"/>
    <n v="61"/>
    <x v="1"/>
    <x v="9"/>
    <n v="1"/>
    <s v="Yes"/>
    <n v="0"/>
    <s v="TX"/>
    <s v="Female"/>
    <s v="Female"/>
    <x v="41"/>
    <s v="No"/>
    <s v="Yes"/>
    <x v="0"/>
    <n v="0"/>
    <x v="0"/>
    <x v="1"/>
    <s v="direct debit"/>
    <n v="46"/>
    <x v="1"/>
    <n v="46"/>
    <n v="2786"/>
    <x v="0"/>
    <x v="0"/>
    <s v="2021/11/25"/>
    <d v="2021-11-25T00:00:00"/>
    <x v="774"/>
    <s v="Bajo"/>
    <s v="Low"/>
    <n v="43.603017470449217"/>
    <x v="5"/>
    <s v="SMS"/>
    <s v="SMS"/>
    <b v="0"/>
    <s v="No"/>
    <s v="Cooking"/>
    <x v="1"/>
    <s v="Medium"/>
    <n v="4.9180327868852458E-2"/>
    <x v="0"/>
    <x v="1"/>
  </r>
  <r>
    <s v="7522-OHZJ"/>
    <x v="0"/>
    <n v="72"/>
    <x v="1"/>
    <x v="17"/>
    <n v="1"/>
    <s v="Yes"/>
    <n v="0"/>
    <s v="NC"/>
    <s v="Female"/>
    <s v="Female"/>
    <x v="50"/>
    <s v="Yes"/>
    <s v="No"/>
    <x v="0"/>
    <n v="0"/>
    <x v="1"/>
    <x v="2"/>
    <s v="CREDIT CARD"/>
    <n v="38"/>
    <x v="0"/>
    <n v="38"/>
    <n v="2684"/>
    <x v="0"/>
    <x v="0"/>
    <s v="2022/09/04"/>
    <d v="2022-09-04T00:00:00"/>
    <x v="867"/>
    <s v="Medio"/>
    <s v="Medium"/>
    <n v="31.444474953927909"/>
    <x v="0"/>
    <s v="SMS"/>
    <s v="SMS"/>
    <b v="0"/>
    <s v="No"/>
    <s v="Gaming"/>
    <x v="1"/>
    <s v="Low"/>
    <n v="0"/>
    <x v="2"/>
    <x v="2"/>
  </r>
  <r>
    <s v="0903-PVLN"/>
    <x v="0"/>
    <n v="48"/>
    <x v="1"/>
    <x v="0"/>
    <n v="0"/>
    <s v="No"/>
    <n v="0"/>
    <s v="VT"/>
    <s v="Hombre"/>
    <s v="Male"/>
    <x v="61"/>
    <s v="No"/>
    <s v="Yes"/>
    <x v="0"/>
    <n v="0"/>
    <x v="0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Gaming"/>
    <x v="0"/>
    <s v="Medium"/>
    <n v="0.125"/>
    <x v="0"/>
    <x v="1"/>
  </r>
  <r>
    <s v="0051-DWVS"/>
    <x v="1"/>
    <n v="15"/>
    <x v="5"/>
    <x v="1"/>
    <n v="1"/>
    <s v="Yes"/>
    <n v="0"/>
    <s v="VA"/>
    <s v="Hombre"/>
    <s v="Male"/>
    <x v="60"/>
    <s v="No"/>
    <s v="Yes"/>
    <x v="0"/>
    <n v="0"/>
    <x v="0"/>
    <x v="0"/>
    <s v="direct debit"/>
    <n v="36"/>
    <x v="1"/>
    <n v="36"/>
    <n v="534"/>
    <x v="2"/>
    <x v="15"/>
    <s v="2023/01/28"/>
    <d v="2023-01-28T00:00:00"/>
    <x v="680"/>
    <s v="Medio"/>
    <s v="Medium"/>
    <n v="42.027832777334389"/>
    <x v="1"/>
    <s v="SMS"/>
    <s v="SMS"/>
    <b v="0"/>
    <s v="No"/>
    <s v="Reading"/>
    <x v="1"/>
    <s v="High"/>
    <n v="0.66666666666666663"/>
    <x v="0"/>
    <x v="1"/>
  </r>
  <r>
    <s v="9831-OJWU"/>
    <x v="0"/>
    <n v="46"/>
    <x v="1"/>
    <x v="6"/>
    <n v="0"/>
    <s v="No"/>
    <n v="81"/>
    <s v="CO"/>
    <s v="Hombre"/>
    <s v="Male"/>
    <x v="24"/>
    <s v="No"/>
    <s v="No"/>
    <x v="1"/>
    <n v="2"/>
    <x v="0"/>
    <x v="0"/>
    <s v="direct debit"/>
    <n v="18"/>
    <x v="1"/>
    <n v="18"/>
    <n v="834"/>
    <x v="0"/>
    <x v="0"/>
    <s v="2023/08/21"/>
    <d v="2023-08-21T00:00:00"/>
    <x v="380"/>
    <s v="Medio"/>
    <s v="Medium"/>
    <n v="14.94329769799428"/>
    <x v="7"/>
    <s v="SMS"/>
    <s v="SMS"/>
    <b v="1"/>
    <s v="Yes"/>
    <s v="Running"/>
    <x v="0"/>
    <s v="Low"/>
    <n v="4.3478260869565216E-2"/>
    <x v="0"/>
    <x v="0"/>
  </r>
  <r>
    <s v="5303-RXUX"/>
    <x v="0"/>
    <n v="1"/>
    <x v="1"/>
    <x v="0"/>
    <n v="0"/>
    <s v="No"/>
    <n v="0"/>
    <s v="MD"/>
    <s v="Female"/>
    <s v="Female"/>
    <x v="58"/>
    <s v="No"/>
    <s v="No"/>
    <x v="0"/>
    <n v="0"/>
    <x v="0"/>
    <x v="0"/>
    <s v="CREDIT CARD"/>
    <n v="12"/>
    <x v="0"/>
    <n v="12"/>
    <n v="12"/>
    <x v="0"/>
    <x v="0"/>
    <s v="2022/04/11"/>
    <d v="2022-04-11T00:00:00"/>
    <x v="1185"/>
    <s v="Alto"/>
    <s v="High"/>
    <n v="10.39215898909773"/>
    <x v="7"/>
    <s v="SMS"/>
    <s v="SMS"/>
    <b v="1"/>
    <s v="Yes"/>
    <s v="Reading"/>
    <x v="0"/>
    <s v="Low"/>
    <n v="2"/>
    <x v="0"/>
    <x v="0"/>
  </r>
  <r>
    <s v="5976-ELQZ"/>
    <x v="0"/>
    <n v="38"/>
    <x v="2"/>
    <x v="5"/>
    <n v="1"/>
    <s v="Yes"/>
    <n v="0"/>
    <s v="IN"/>
    <s v="Female"/>
    <s v="Female"/>
    <x v="0"/>
    <s v="No"/>
    <s v="No"/>
    <x v="1"/>
    <n v="6"/>
    <x v="0"/>
    <x v="0"/>
    <s v="direct debit"/>
    <n v="38"/>
    <x v="1"/>
    <n v="38"/>
    <n v="1431"/>
    <x v="0"/>
    <x v="0"/>
    <s v="2022-11-14"/>
    <d v="2022-11-14T00:00:00"/>
    <x v="452"/>
    <s v="Alto"/>
    <s v="High"/>
    <n v="38.769159747170001"/>
    <x v="3"/>
    <s v="Email"/>
    <s v="Email"/>
    <b v="1"/>
    <s v="Yes"/>
    <s v="Gaming"/>
    <x v="1"/>
    <s v="Medium"/>
    <n v="0.15789473684210525"/>
    <x v="0"/>
    <x v="0"/>
  </r>
  <r>
    <s v="3426-RZDD"/>
    <x v="0"/>
    <n v="1"/>
    <x v="1"/>
    <x v="0"/>
    <n v="0"/>
    <s v="No"/>
    <n v="0"/>
    <s v="RI"/>
    <s v="Hombre"/>
    <s v="Male"/>
    <x v="33"/>
    <s v="Yes"/>
    <s v="No"/>
    <x v="1"/>
    <n v="5"/>
    <x v="0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Gaming"/>
    <x v="0"/>
    <s v="Medium"/>
    <n v="5"/>
    <x v="0"/>
    <x v="2"/>
  </r>
  <r>
    <s v="6865-QBEI"/>
    <x v="0"/>
    <n v="73"/>
    <x v="1"/>
    <x v="1"/>
    <n v="1"/>
    <s v="Yes"/>
    <n v="0"/>
    <s v="WV"/>
    <s v="Hombre"/>
    <s v="Male"/>
    <x v="45"/>
    <s v="No"/>
    <s v="No"/>
    <x v="0"/>
    <n v="0"/>
    <x v="1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eading"/>
    <x v="1"/>
    <s v="Low"/>
    <n v="0"/>
    <x v="0"/>
    <x v="0"/>
  </r>
  <r>
    <s v="2335-GYIU"/>
    <x v="0"/>
    <n v="16"/>
    <x v="1"/>
    <x v="25"/>
    <n v="1"/>
    <s v="Yes"/>
    <n v="0"/>
    <s v="MN"/>
    <s v="Hombre"/>
    <s v="Male"/>
    <x v="0"/>
    <s v="No"/>
    <s v="No"/>
    <x v="0"/>
    <n v="0"/>
    <x v="1"/>
    <x v="0"/>
    <s v="direct debit"/>
    <n v="44"/>
    <x v="1"/>
    <n v="44"/>
    <n v="688"/>
    <x v="0"/>
    <x v="0"/>
    <s v="2020-10-02"/>
    <d v="2020-10-02T00:00:00"/>
    <x v="610"/>
    <s v="Bajo"/>
    <s v="Low"/>
    <n v="42.105412822873902"/>
    <x v="4"/>
    <s v="Teléfono"/>
    <s v="Phone"/>
    <b v="0"/>
    <s v="No"/>
    <s v="Gaming"/>
    <x v="1"/>
    <s v="Low"/>
    <n v="6.25E-2"/>
    <x v="2"/>
    <x v="0"/>
  </r>
  <r>
    <s v="1091-MVOJ"/>
    <x v="0"/>
    <n v="1"/>
    <x v="1"/>
    <x v="0"/>
    <n v="0"/>
    <s v="No"/>
    <n v="0"/>
    <s v="WV"/>
    <s v="Hombre"/>
    <s v="Male"/>
    <x v="28"/>
    <s v="No"/>
    <s v="No"/>
    <x v="0"/>
    <n v="0"/>
    <x v="0"/>
    <x v="0"/>
    <s v="CREDIT CARD"/>
    <n v="7"/>
    <x v="0"/>
    <n v="7"/>
    <n v="7"/>
    <x v="0"/>
    <x v="0"/>
    <s v="2022-11-28"/>
    <d v="2022-11-28T00:00:00"/>
    <x v="1063"/>
    <s v="Medio"/>
    <s v="Medium"/>
    <n v="5.9235299091774696"/>
    <x v="8"/>
    <s v="SMS"/>
    <s v="SMS"/>
    <b v="0"/>
    <s v="No"/>
    <s v="Cooking"/>
    <x v="0"/>
    <s v="High"/>
    <n v="9"/>
    <x v="0"/>
    <x v="0"/>
  </r>
  <r>
    <s v="7110-MRLZ"/>
    <x v="0"/>
    <n v="45"/>
    <x v="0"/>
    <x v="3"/>
    <n v="1"/>
    <s v="Yes"/>
    <n v="0"/>
    <s v="AR"/>
    <s v="Female"/>
    <s v="Female"/>
    <x v="6"/>
    <s v="No"/>
    <s v="Yes"/>
    <x v="0"/>
    <n v="0"/>
    <x v="1"/>
    <x v="1"/>
    <s v="direct debit"/>
    <n v="31"/>
    <x v="1"/>
    <n v="31"/>
    <n v="1410"/>
    <x v="0"/>
    <x v="0"/>
    <s v="2020-10-23"/>
    <d v="2020-10-23T00:00:00"/>
    <x v="948"/>
    <s v="Alto"/>
    <s v="High"/>
    <n v="32.848983990995237"/>
    <x v="0"/>
    <s v="SMS"/>
    <s v="SMS"/>
    <b v="1"/>
    <s v="Yes"/>
    <s v="Cooking"/>
    <x v="1"/>
    <s v="Low"/>
    <n v="0"/>
    <x v="0"/>
    <x v="0"/>
  </r>
  <r>
    <s v="6171-SLYU"/>
    <x v="0"/>
    <n v="46"/>
    <x v="1"/>
    <x v="0"/>
    <n v="0"/>
    <s v="No"/>
    <n v="0"/>
    <s v="MS"/>
    <s v="Female"/>
    <s v="Female"/>
    <x v="17"/>
    <s v="No"/>
    <s v="No"/>
    <x v="0"/>
    <n v="0"/>
    <x v="0"/>
    <x v="2"/>
    <s v="CREDIT CARD"/>
    <n v="12"/>
    <x v="0"/>
    <n v="12"/>
    <n v="547"/>
    <x v="0"/>
    <x v="0"/>
    <s v="2021/12/01"/>
    <d v="2021-12-01T00:00:00"/>
    <x v="606"/>
    <s v="Bajo"/>
    <s v="Low"/>
    <n v="11.11598788347567"/>
    <x v="9"/>
    <s v="Email"/>
    <s v="Email"/>
    <b v="1"/>
    <s v="Yes"/>
    <s v="Reading"/>
    <x v="0"/>
    <s v="Medium"/>
    <n v="0.10869565217391304"/>
    <x v="0"/>
    <x v="0"/>
  </r>
  <r>
    <s v="5683-QHKG"/>
    <x v="0"/>
    <n v="28"/>
    <x v="1"/>
    <x v="0"/>
    <n v="0"/>
    <s v="No"/>
    <n v="0"/>
    <s v="NV"/>
    <s v="Female"/>
    <s v="Female"/>
    <x v="18"/>
    <s v="No"/>
    <s v="No"/>
    <x v="0"/>
    <n v="0"/>
    <x v="0"/>
    <x v="0"/>
    <s v="CREDIT CARD"/>
    <n v="12"/>
    <x v="0"/>
    <n v="12"/>
    <n v="320"/>
    <x v="0"/>
    <x v="0"/>
    <s v="2023/02/14"/>
    <d v="2023-02-14T00:00:00"/>
    <x v="1260"/>
    <s v="Alto"/>
    <s v="High"/>
    <n v="14.035489271668681"/>
    <x v="7"/>
    <s v="Email"/>
    <s v="Email"/>
    <b v="1"/>
    <s v="Yes"/>
    <s v="Gaming"/>
    <x v="0"/>
    <s v="Low"/>
    <n v="7.1428571428571425E-2"/>
    <x v="0"/>
    <x v="0"/>
  </r>
  <r>
    <s v="4642-PQIO"/>
    <x v="0"/>
    <n v="66"/>
    <x v="0"/>
    <x v="1"/>
    <n v="1"/>
    <s v="Yes"/>
    <n v="0"/>
    <s v="WV"/>
    <s v="Hombre"/>
    <s v="Male"/>
    <x v="10"/>
    <s v="No"/>
    <s v="No"/>
    <x v="0"/>
    <n v="0"/>
    <x v="1"/>
    <x v="2"/>
    <s v="direct debit"/>
    <n v="24"/>
    <x v="1"/>
    <n v="24"/>
    <n v="1586"/>
    <x v="0"/>
    <x v="0"/>
    <s v="2021/08/01"/>
    <d v="2021-08-01T00:00:00"/>
    <x v="222"/>
    <s v="Bajo"/>
    <s v="Low"/>
    <n v="20.057554250172618"/>
    <x v="3"/>
    <s v="Teléfono"/>
    <s v="Phone"/>
    <b v="1"/>
    <s v="Yes"/>
    <s v="Cooking"/>
    <x v="0"/>
    <s v="Medium"/>
    <n v="9.0909090909090912E-2"/>
    <x v="0"/>
    <x v="0"/>
  </r>
  <r>
    <s v="3230-VGHO"/>
    <x v="0"/>
    <n v="55"/>
    <x v="1"/>
    <x v="7"/>
    <n v="1"/>
    <s v="Yes"/>
    <n v="0"/>
    <s v="KY"/>
    <s v="Hombre"/>
    <s v="Male"/>
    <x v="43"/>
    <s v="No"/>
    <s v="No"/>
    <x v="0"/>
    <n v="0"/>
    <x v="0"/>
    <x v="0"/>
    <s v="CREDIT CARD"/>
    <n v="32"/>
    <x v="0"/>
    <n v="32"/>
    <n v="1739"/>
    <x v="0"/>
    <x v="0"/>
    <s v="2021/03/01"/>
    <d v="2021-03-01T00:00:00"/>
    <x v="323"/>
    <s v="Medio"/>
    <s v="Medium"/>
    <n v="26.12013401486044"/>
    <x v="4"/>
    <s v="SMS"/>
    <s v="SMS"/>
    <b v="0"/>
    <s v="No"/>
    <s v="Reading"/>
    <x v="0"/>
    <s v="Low"/>
    <n v="1.8181818181818181E-2"/>
    <x v="0"/>
    <x v="0"/>
  </r>
  <r>
    <s v="6136-ZKQA"/>
    <x v="0"/>
    <n v="47"/>
    <x v="1"/>
    <x v="0"/>
    <n v="0"/>
    <s v="No"/>
    <n v="0"/>
    <s v="MN"/>
    <s v="Hombre"/>
    <s v="Male"/>
    <x v="16"/>
    <s v="No"/>
    <s v="No"/>
    <x v="1"/>
    <n v="4"/>
    <x v="0"/>
    <x v="1"/>
    <s v="CREDIT CARD"/>
    <n v="7"/>
    <x v="0"/>
    <n v="7"/>
    <n v="338"/>
    <x v="0"/>
    <x v="0"/>
    <s v="2022-04-25"/>
    <d v="2022-04-25T00:00:00"/>
    <x v="992"/>
    <s v="Alto"/>
    <s v="High"/>
    <n v="7.0581052114985097"/>
    <x v="5"/>
    <s v="SMS"/>
    <s v="SMS"/>
    <b v="0"/>
    <s v="No"/>
    <s v="Gaming"/>
    <x v="0"/>
    <s v="Medium"/>
    <n v="6.3829787234042548E-2"/>
    <x v="0"/>
    <x v="0"/>
  </r>
  <r>
    <s v="5835-TPQD"/>
    <x v="0"/>
    <n v="68"/>
    <x v="1"/>
    <x v="0"/>
    <n v="0"/>
    <s v="No"/>
    <n v="0"/>
    <s v="NM"/>
    <s v="Hombre"/>
    <s v="Male"/>
    <x v="29"/>
    <s v="No"/>
    <s v="Yes"/>
    <x v="1"/>
    <n v="4"/>
    <x v="0"/>
    <x v="2"/>
    <s v="CREDIT CARD"/>
    <n v="9"/>
    <x v="0"/>
    <n v="9"/>
    <n v="609"/>
    <x v="0"/>
    <x v="0"/>
    <s v="2023-12-06"/>
    <d v="2023-12-06T00:00:00"/>
    <x v="1305"/>
    <s v="Medio"/>
    <s v="Medium"/>
    <n v="7.5855291163639338"/>
    <x v="10"/>
    <s v="Email"/>
    <s v="Email"/>
    <b v="0"/>
    <s v="No"/>
    <s v="Running"/>
    <x v="0"/>
    <s v="Medium"/>
    <n v="0.10294117647058823"/>
    <x v="0"/>
    <x v="1"/>
  </r>
  <r>
    <s v="8367-IFLE"/>
    <x v="0"/>
    <n v="18"/>
    <x v="1"/>
    <x v="0"/>
    <n v="0"/>
    <s v="No"/>
    <n v="0"/>
    <s v="PA"/>
    <s v="Female"/>
    <s v="Female"/>
    <x v="43"/>
    <s v="No"/>
    <s v="No"/>
    <x v="0"/>
    <n v="0"/>
    <x v="0"/>
    <x v="0"/>
    <s v="CREDIT CARD"/>
    <n v="7"/>
    <x v="0"/>
    <n v="7"/>
    <n v="125"/>
    <x v="0"/>
    <x v="0"/>
    <s v="2022-12-06"/>
    <d v="2022-12-06T00:00:00"/>
    <x v="504"/>
    <s v="Bajo"/>
    <s v="Low"/>
    <n v="6.8711082572611843"/>
    <x v="7"/>
    <s v="Email"/>
    <s v="Email"/>
    <b v="1"/>
    <s v="Yes"/>
    <s v="Gaming"/>
    <x v="0"/>
    <s v="Low"/>
    <n v="0.1111111111111111"/>
    <x v="0"/>
    <x v="0"/>
  </r>
  <r>
    <s v="8956-VAKU"/>
    <x v="0"/>
    <n v="47"/>
    <x v="2"/>
    <x v="0"/>
    <n v="0"/>
    <s v="No"/>
    <n v="0"/>
    <s v="MO"/>
    <s v="Hombre"/>
    <s v="Male"/>
    <x v="5"/>
    <s v="No"/>
    <s v="No"/>
    <x v="0"/>
    <n v="0"/>
    <x v="0"/>
    <x v="2"/>
    <s v="CREDIT CARD"/>
    <n v="11"/>
    <x v="0"/>
    <n v="11"/>
    <n v="515"/>
    <x v="0"/>
    <x v="0"/>
    <s v="2022/03/19"/>
    <d v="2022-03-19T00:00:00"/>
    <x v="929"/>
    <s v="Medio"/>
    <s v="Medium"/>
    <n v="12.97963450243342"/>
    <x v="3"/>
    <s v="Teléfono"/>
    <s v="Phone"/>
    <b v="1"/>
    <s v="Yes"/>
    <s v="Cooking"/>
    <x v="0"/>
    <s v="Medium"/>
    <n v="0.1276595744680851"/>
    <x v="0"/>
    <x v="0"/>
  </r>
  <r>
    <s v="1668-SSTO"/>
    <x v="0"/>
    <n v="67"/>
    <x v="1"/>
    <x v="1"/>
    <n v="1"/>
    <s v="Yes"/>
    <n v="0"/>
    <s v="WV"/>
    <s v="Female"/>
    <s v="Female"/>
    <x v="7"/>
    <s v="No"/>
    <s v="No"/>
    <x v="0"/>
    <n v="0"/>
    <x v="1"/>
    <x v="0"/>
    <s v="CREDIT CARD"/>
    <n v="22"/>
    <x v="0"/>
    <n v="22"/>
    <n v="1452"/>
    <x v="0"/>
    <x v="0"/>
    <s v="2020/03/20"/>
    <d v="2020-03-20T00:00:00"/>
    <x v="147"/>
    <s v="Medio"/>
    <s v="Medium"/>
    <n v="20.426201366760811"/>
    <x v="5"/>
    <s v="SMS"/>
    <s v="SMS"/>
    <b v="0"/>
    <s v="No"/>
    <s v="Reading"/>
    <x v="0"/>
    <s v="Medium"/>
    <n v="4.4776119402985072E-2"/>
    <x v="0"/>
    <x v="0"/>
  </r>
  <r>
    <s v="2174-FPET"/>
    <x v="0"/>
    <n v="17"/>
    <x v="1"/>
    <x v="18"/>
    <n v="1"/>
    <s v="Yes"/>
    <n v="0"/>
    <s v="MN"/>
    <s v="Hombre"/>
    <s v="Male"/>
    <x v="20"/>
    <s v="Yes"/>
    <s v="No"/>
    <x v="0"/>
    <n v="0"/>
    <x v="1"/>
    <x v="0"/>
    <s v="direct debit"/>
    <n v="38"/>
    <x v="1"/>
    <n v="38"/>
    <n v="640"/>
    <x v="0"/>
    <x v="0"/>
    <s v="2021/02/07"/>
    <d v="2021-02-07T00:00:00"/>
    <x v="419"/>
    <s v="Bajo"/>
    <s v="Low"/>
    <n v="42.027856250086757"/>
    <x v="0"/>
    <s v="Teléfono"/>
    <s v="Phone"/>
    <b v="1"/>
    <s v="Yes"/>
    <s v="Gaming"/>
    <x v="1"/>
    <s v="Low"/>
    <n v="0"/>
    <x v="0"/>
    <x v="2"/>
  </r>
  <r>
    <s v="4372-HLSF"/>
    <x v="1"/>
    <n v="11"/>
    <x v="5"/>
    <x v="0"/>
    <n v="0"/>
    <s v="No"/>
    <n v="0"/>
    <s v="OH"/>
    <s v="Hombre"/>
    <s v="Male"/>
    <x v="18"/>
    <s v="No"/>
    <s v="No"/>
    <x v="0"/>
    <n v="0"/>
    <x v="0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Cooking"/>
    <x v="0"/>
    <s v="Medium"/>
    <n v="0.45454545454545453"/>
    <x v="0"/>
    <x v="0"/>
  </r>
  <r>
    <s v="4878-YNAM"/>
    <x v="0"/>
    <n v="51"/>
    <x v="1"/>
    <x v="3"/>
    <n v="1"/>
    <s v="Yes"/>
    <n v="0"/>
    <s v="FL"/>
    <s v="Hombre"/>
    <s v="Male"/>
    <x v="49"/>
    <s v="No"/>
    <s v="No"/>
    <x v="0"/>
    <n v="0"/>
    <x v="1"/>
    <x v="2"/>
    <s v="CREDIT CARD"/>
    <n v="49"/>
    <x v="0"/>
    <n v="49"/>
    <n v="2483"/>
    <x v="0"/>
    <x v="0"/>
    <s v="2020/04/12"/>
    <d v="2020-04-12T00:00:00"/>
    <x v="766"/>
    <s v="Bajo"/>
    <s v="Low"/>
    <n v="52.930689701331403"/>
    <x v="1"/>
    <s v="Teléfono"/>
    <s v="Phone"/>
    <b v="1"/>
    <s v="Yes"/>
    <s v="Running"/>
    <x v="1"/>
    <s v="High"/>
    <n v="0.19607843137254902"/>
    <x v="0"/>
    <x v="0"/>
  </r>
  <r>
    <s v="2581-VNRV"/>
    <x v="0"/>
    <n v="1"/>
    <x v="2"/>
    <x v="5"/>
    <n v="1"/>
    <s v="Yes"/>
    <n v="0"/>
    <s v="WV"/>
    <s v="Hombre"/>
    <s v="Male"/>
    <x v="26"/>
    <s v="No"/>
    <s v="No"/>
    <x v="0"/>
    <n v="0"/>
    <x v="0"/>
    <x v="0"/>
    <s v="CREDIT CARD"/>
    <n v="27"/>
    <x v="0"/>
    <n v="27"/>
    <n v="27"/>
    <x v="0"/>
    <x v="0"/>
    <s v="2022-12-28"/>
    <d v="2022-12-28T00:00:00"/>
    <x v="484"/>
    <s v="Alto"/>
    <s v="High"/>
    <n v="31.837677118507091"/>
    <x v="9"/>
    <s v="SMS"/>
    <s v="SMS"/>
    <b v="0"/>
    <s v="No"/>
    <s v="Gaming"/>
    <x v="1"/>
    <s v="Medium"/>
    <n v="5"/>
    <x v="0"/>
    <x v="0"/>
  </r>
  <r>
    <s v="3077-TARR"/>
    <x v="0"/>
    <n v="64"/>
    <x v="1"/>
    <x v="4"/>
    <n v="1"/>
    <s v="Yes"/>
    <n v="0"/>
    <s v="MD"/>
    <s v="Female"/>
    <s v="Female"/>
    <x v="46"/>
    <s v="No"/>
    <s v="No"/>
    <x v="0"/>
    <n v="0"/>
    <x v="1"/>
    <x v="2"/>
    <s v="direct debit"/>
    <n v="44"/>
    <x v="1"/>
    <n v="44"/>
    <n v="2787"/>
    <x v="0"/>
    <x v="0"/>
    <s v="2023-02-13"/>
    <d v="2023-02-13T00:00:00"/>
    <x v="683"/>
    <s v="Medio"/>
    <s v="Medium"/>
    <n v="45.619423562161501"/>
    <x v="1"/>
    <s v="Email"/>
    <s v="Email"/>
    <b v="0"/>
    <s v="No"/>
    <s v="Cooking"/>
    <x v="1"/>
    <s v="High"/>
    <n v="0.15625"/>
    <x v="0"/>
    <x v="0"/>
  </r>
  <r>
    <s v="1104-SEKF"/>
    <x v="0"/>
    <n v="49"/>
    <x v="1"/>
    <x v="3"/>
    <n v="1"/>
    <s v="Yes"/>
    <n v="0"/>
    <s v="TX"/>
    <s v="Female"/>
    <s v="Female"/>
    <x v="48"/>
    <s v="No"/>
    <s v="Yes"/>
    <x v="0"/>
    <n v="0"/>
    <x v="0"/>
    <x v="0"/>
    <s v="direct debit"/>
    <n v="44"/>
    <x v="1"/>
    <n v="44"/>
    <n v="2166"/>
    <x v="0"/>
    <x v="0"/>
    <s v="2023-03-09"/>
    <d v="2023-03-09T00:00:00"/>
    <x v="402"/>
    <s v="Medio"/>
    <s v="Medium"/>
    <n v="43.727776533772278"/>
    <x v="0"/>
    <s v="Email"/>
    <s v="Email"/>
    <b v="1"/>
    <s v="Yes"/>
    <s v="Cooking"/>
    <x v="1"/>
    <s v="Low"/>
    <n v="0"/>
    <x v="0"/>
    <x v="1"/>
  </r>
  <r>
    <s v="1476-JLHH"/>
    <x v="0"/>
    <n v="10"/>
    <x v="1"/>
    <x v="0"/>
    <n v="0"/>
    <s v="No"/>
    <n v="0"/>
    <s v="FL"/>
    <s v="Hombre"/>
    <s v="Male"/>
    <x v="4"/>
    <s v="No"/>
    <s v="No"/>
    <x v="0"/>
    <n v="0"/>
    <x v="0"/>
    <x v="2"/>
    <s v="direct debit"/>
    <n v="15"/>
    <x v="1"/>
    <n v="15"/>
    <n v="142"/>
    <x v="0"/>
    <x v="0"/>
    <s v="2022-10-24"/>
    <d v="2022-10-24T00:00:00"/>
    <x v="1364"/>
    <s v="Bajo"/>
    <s v="Low"/>
    <n v="14.25091941063914"/>
    <x v="4"/>
    <s v="SMS"/>
    <s v="SMS"/>
    <b v="0"/>
    <s v="No"/>
    <s v="Gaming"/>
    <x v="0"/>
    <s v="Low"/>
    <n v="0.1"/>
    <x v="0"/>
    <x v="0"/>
  </r>
  <r>
    <s v="8201-GPPD"/>
    <x v="1"/>
    <n v="3"/>
    <x v="2"/>
    <x v="9"/>
    <n v="0"/>
    <s v="No"/>
    <n v="3"/>
    <s v="NH"/>
    <s v="Hombre"/>
    <s v="Male"/>
    <x v="12"/>
    <s v="No"/>
    <s v="No"/>
    <x v="0"/>
    <n v="0"/>
    <x v="0"/>
    <x v="0"/>
    <s v="direct debit"/>
    <n v="47"/>
    <x v="1"/>
    <n v="47"/>
    <n v="159"/>
    <x v="1"/>
    <x v="10"/>
    <s v="2022/07/31"/>
    <d v="2022-07-31T00:00:00"/>
    <x v="1414"/>
    <s v="Bajo"/>
    <s v="Low"/>
    <n v="53.698761819660987"/>
    <x v="1"/>
    <s v="Teléfono"/>
    <s v="Phone"/>
    <b v="1"/>
    <s v="Yes"/>
    <s v="Running"/>
    <x v="1"/>
    <s v="High"/>
    <n v="3.3333333333333335"/>
    <x v="0"/>
    <x v="0"/>
  </r>
  <r>
    <s v="7264-PHFK"/>
    <x v="0"/>
    <n v="74"/>
    <x v="1"/>
    <x v="3"/>
    <n v="1"/>
    <s v="Yes"/>
    <n v="0"/>
    <s v="AZ"/>
    <s v="Hombre"/>
    <s v="Male"/>
    <x v="43"/>
    <s v="No"/>
    <s v="No"/>
    <x v="0"/>
    <n v="0"/>
    <x v="1"/>
    <x v="2"/>
    <s v="direct debit"/>
    <n v="50"/>
    <x v="1"/>
    <n v="50"/>
    <n v="3697"/>
    <x v="0"/>
    <x v="0"/>
    <s v="2022/11/20"/>
    <d v="2022-11-20T00:00:00"/>
    <x v="1308"/>
    <s v="Alto"/>
    <s v="High"/>
    <n v="49.753117391149438"/>
    <x v="5"/>
    <s v="Email"/>
    <s v="Email"/>
    <b v="0"/>
    <s v="No"/>
    <s v="Cooking"/>
    <x v="1"/>
    <s v="Medium"/>
    <n v="4.0540540540540543E-2"/>
    <x v="0"/>
    <x v="0"/>
  </r>
  <r>
    <s v="0594-WZZH"/>
    <x v="1"/>
    <n v="4"/>
    <x v="4"/>
    <x v="9"/>
    <n v="1"/>
    <s v="Yes"/>
    <n v="0"/>
    <s v="DC"/>
    <s v="Hombre"/>
    <s v="Male"/>
    <x v="36"/>
    <s v="No"/>
    <s v="No"/>
    <x v="0"/>
    <n v="0"/>
    <x v="0"/>
    <x v="0"/>
    <s v="CREDIT CARD"/>
    <n v="17"/>
    <x v="0"/>
    <n v="17"/>
    <n v="71"/>
    <x v="1"/>
    <x v="6"/>
    <s v="2021-08-01"/>
    <d v="2021-08-01T00:00:00"/>
    <x v="280"/>
    <s v="Bajo"/>
    <s v="Low"/>
    <n v="17.40904177417244"/>
    <x v="1"/>
    <s v="Teléfono"/>
    <s v="Phone"/>
    <b v="0"/>
    <s v="No"/>
    <s v="Cooking"/>
    <x v="0"/>
    <s v="High"/>
    <n v="2.5"/>
    <x v="0"/>
    <x v="0"/>
  </r>
  <r>
    <s v="5354-NCQC"/>
    <x v="1"/>
    <n v="1"/>
    <x v="1"/>
    <x v="13"/>
    <n v="0"/>
    <s v="No"/>
    <n v="5"/>
    <s v="ME"/>
    <s v="Hombre"/>
    <s v="Male"/>
    <x v="28"/>
    <s v="No"/>
    <s v="No"/>
    <x v="0"/>
    <n v="0"/>
    <x v="0"/>
    <x v="0"/>
    <s v="direct debit"/>
    <n v="39"/>
    <x v="1"/>
    <n v="39"/>
    <n v="39"/>
    <x v="2"/>
    <x v="15"/>
    <s v="2023/09/28"/>
    <d v="2023-09-28T00:00:00"/>
    <x v="213"/>
    <s v="Alto"/>
    <s v="High"/>
    <n v="40.515099501175939"/>
    <x v="0"/>
    <s v="Email"/>
    <s v="Email"/>
    <b v="0"/>
    <s v="No"/>
    <s v="Reading"/>
    <x v="1"/>
    <s v="Low"/>
    <n v="0"/>
    <x v="0"/>
    <x v="0"/>
  </r>
  <r>
    <s v="7652-IZJG"/>
    <x v="1"/>
    <n v="5"/>
    <x v="5"/>
    <x v="4"/>
    <n v="0"/>
    <s v="No"/>
    <n v="6"/>
    <s v="OK"/>
    <s v="Hombre"/>
    <s v="Male"/>
    <x v="7"/>
    <s v="No"/>
    <s v="No"/>
    <x v="0"/>
    <n v="0"/>
    <x v="0"/>
    <x v="0"/>
    <s v="direct debit"/>
    <n v="34"/>
    <x v="1"/>
    <n v="34"/>
    <n v="177"/>
    <x v="5"/>
    <x v="4"/>
    <s v="2022-10-25"/>
    <d v="2022-10-25T00:00:00"/>
    <x v="994"/>
    <s v="Alto"/>
    <s v="High"/>
    <n v="31.609098978054799"/>
    <x v="5"/>
    <s v="Teléfono"/>
    <s v="Phone"/>
    <b v="0"/>
    <s v="No"/>
    <s v="Cooking"/>
    <x v="1"/>
    <s v="Medium"/>
    <n v="0.6"/>
    <x v="0"/>
    <x v="0"/>
  </r>
  <r>
    <s v="1825-GJYJ"/>
    <x v="0"/>
    <n v="60"/>
    <x v="1"/>
    <x v="20"/>
    <n v="1"/>
    <s v="Yes"/>
    <n v="0"/>
    <s v="OK"/>
    <s v="Hombre"/>
    <s v="Male"/>
    <x v="8"/>
    <s v="Yes"/>
    <s v="No"/>
    <x v="0"/>
    <n v="0"/>
    <x v="1"/>
    <x v="2"/>
    <s v="direct debit"/>
    <n v="16"/>
    <x v="1"/>
    <n v="16"/>
    <n v="970"/>
    <x v="0"/>
    <x v="0"/>
    <s v="2021-03-06"/>
    <d v="2021-03-06T00:00:00"/>
    <x v="380"/>
    <s v="Bajo"/>
    <s v="Low"/>
    <n v="16.009989602399351"/>
    <x v="5"/>
    <s v="Teléfono"/>
    <s v="Phone"/>
    <b v="1"/>
    <s v="Yes"/>
    <s v="Gaming"/>
    <x v="0"/>
    <s v="Medium"/>
    <n v="0.05"/>
    <x v="2"/>
    <x v="2"/>
  </r>
  <r>
    <s v="0141-QCKJ"/>
    <x v="0"/>
    <n v="71"/>
    <x v="1"/>
    <x v="12"/>
    <n v="1"/>
    <s v="Yes"/>
    <n v="0"/>
    <s v="MS"/>
    <s v="Female"/>
    <s v="Female"/>
    <x v="37"/>
    <s v="Yes"/>
    <s v="No"/>
    <x v="0"/>
    <n v="0"/>
    <x v="1"/>
    <x v="2"/>
    <s v="CREDIT CARD"/>
    <n v="62"/>
    <x v="0"/>
    <n v="62"/>
    <n v="4397"/>
    <x v="0"/>
    <x v="0"/>
    <s v="2023/04/29"/>
    <d v="2023-04-29T00:00:00"/>
    <x v="153"/>
    <s v="Bajo"/>
    <s v="Low"/>
    <n v="73.619417307509366"/>
    <x v="8"/>
    <s v="Email"/>
    <s v="Email"/>
    <b v="0"/>
    <s v="No"/>
    <s v="Gaming"/>
    <x v="2"/>
    <s v="High"/>
    <n v="0.12676056338028169"/>
    <x v="0"/>
    <x v="2"/>
  </r>
  <r>
    <s v="6210-ZVCF"/>
    <x v="1"/>
    <n v="71"/>
    <x v="5"/>
    <x v="7"/>
    <n v="1"/>
    <s v="Yes"/>
    <n v="0"/>
    <s v="PA"/>
    <s v="Hombre"/>
    <s v="Male"/>
    <x v="38"/>
    <s v="No"/>
    <s v="No"/>
    <x v="0"/>
    <n v="0"/>
    <x v="1"/>
    <x v="2"/>
    <s v="direct debit"/>
    <n v="39"/>
    <x v="1"/>
    <n v="39"/>
    <n v="2780"/>
    <x v="4"/>
    <x v="9"/>
    <s v="2020-10-25"/>
    <d v="2020-10-25T00:00:00"/>
    <x v="101"/>
    <s v="Medio"/>
    <s v="Medium"/>
    <n v="32.874089504704919"/>
    <x v="0"/>
    <s v="SMS"/>
    <s v="SMS"/>
    <b v="0"/>
    <s v="No"/>
    <s v="Cooking"/>
    <x v="1"/>
    <s v="Low"/>
    <n v="0"/>
    <x v="0"/>
    <x v="0"/>
  </r>
  <r>
    <s v="6508-GTGF"/>
    <x v="0"/>
    <n v="12"/>
    <x v="2"/>
    <x v="0"/>
    <n v="0"/>
    <s v="No"/>
    <n v="0"/>
    <s v="OK"/>
    <s v="Female"/>
    <s v="Female"/>
    <x v="39"/>
    <s v="No"/>
    <s v="No"/>
    <x v="1"/>
    <n v="3"/>
    <x v="0"/>
    <x v="0"/>
    <s v="CREDIT CARD"/>
    <n v="10"/>
    <x v="0"/>
    <n v="10"/>
    <n v="119"/>
    <x v="0"/>
    <x v="0"/>
    <s v="2020-12-18"/>
    <d v="2020-12-18T00:00:00"/>
    <x v="159"/>
    <s v="Medio"/>
    <s v="Medium"/>
    <n v="11.09363922378194"/>
    <x v="7"/>
    <s v="SMS"/>
    <s v="SMS"/>
    <b v="0"/>
    <s v="No"/>
    <s v="Gaming"/>
    <x v="0"/>
    <s v="Low"/>
    <n v="0.16666666666666666"/>
    <x v="0"/>
    <x v="0"/>
  </r>
  <r>
    <s v="0364-HCWW"/>
    <x v="0"/>
    <n v="17"/>
    <x v="1"/>
    <x v="0"/>
    <n v="0"/>
    <s v="No"/>
    <n v="0"/>
    <s v="WV"/>
    <s v="Female"/>
    <s v="Female"/>
    <x v="45"/>
    <s v="No"/>
    <s v="No"/>
    <x v="1"/>
    <n v="2"/>
    <x v="0"/>
    <x v="0"/>
    <s v="CREDIT CARD"/>
    <n v="10"/>
    <x v="0"/>
    <n v="10"/>
    <n v="170"/>
    <x v="0"/>
    <x v="0"/>
    <s v="2021-06-23"/>
    <d v="2021-06-23T00:00:00"/>
    <x v="480"/>
    <s v="Bajo"/>
    <s v="Low"/>
    <n v="11.3040169904714"/>
    <x v="0"/>
    <s v="Email"/>
    <s v="Email"/>
    <b v="1"/>
    <s v="Yes"/>
    <s v="Gaming"/>
    <x v="0"/>
    <s v="Low"/>
    <n v="0"/>
    <x v="0"/>
    <x v="0"/>
  </r>
  <r>
    <s v="7882-NBXR"/>
    <x v="0"/>
    <n v="71"/>
    <x v="1"/>
    <x v="18"/>
    <n v="0"/>
    <s v="No"/>
    <n v="68"/>
    <s v="NY"/>
    <s v="Female"/>
    <s v="Female"/>
    <x v="40"/>
    <s v="Yes"/>
    <s v="No"/>
    <x v="1"/>
    <n v="2"/>
    <x v="1"/>
    <x v="2"/>
    <s v="direct debit"/>
    <n v="42"/>
    <x v="1"/>
    <n v="42"/>
    <n v="3000"/>
    <x v="0"/>
    <x v="0"/>
    <s v="2021-10-30"/>
    <d v="2021-10-30T00:00:00"/>
    <x v="7"/>
    <s v="Alto"/>
    <s v="High"/>
    <n v="44.180953049478887"/>
    <x v="6"/>
    <s v="SMS"/>
    <s v="SMS"/>
    <b v="1"/>
    <s v="Yes"/>
    <s v="Cooking"/>
    <x v="1"/>
    <s v="High"/>
    <n v="0.11267605633802817"/>
    <x v="0"/>
    <x v="2"/>
  </r>
  <r>
    <s v="7260-NIVE"/>
    <x v="0"/>
    <n v="3"/>
    <x v="1"/>
    <x v="24"/>
    <n v="1"/>
    <s v="Yes"/>
    <n v="0"/>
    <s v="NM"/>
    <s v="Female"/>
    <s v="Female"/>
    <x v="14"/>
    <s v="No"/>
    <s v="No"/>
    <x v="1"/>
    <n v="2"/>
    <x v="0"/>
    <x v="0"/>
    <s v="PAPER CHECK"/>
    <n v="15"/>
    <x v="3"/>
    <n v="15"/>
    <n v="47"/>
    <x v="0"/>
    <x v="0"/>
    <s v="2023/08/21"/>
    <d v="2023-08-21T00:00:00"/>
    <x v="201"/>
    <s v="Medio"/>
    <s v="Medium"/>
    <n v="17.429005993613661"/>
    <x v="7"/>
    <s v="Teléfono"/>
    <s v="Phone"/>
    <b v="0"/>
    <s v="No"/>
    <s v="Running"/>
    <x v="0"/>
    <s v="Low"/>
    <n v="0.66666666666666663"/>
    <x v="2"/>
    <x v="0"/>
  </r>
  <r>
    <s v="9904-EVDV"/>
    <x v="0"/>
    <n v="38"/>
    <x v="1"/>
    <x v="24"/>
    <n v="1"/>
    <s v="Yes"/>
    <n v="0"/>
    <s v="OR"/>
    <s v="Female"/>
    <s v="Female"/>
    <x v="50"/>
    <s v="Yes"/>
    <s v="No"/>
    <x v="0"/>
    <n v="0"/>
    <x v="0"/>
    <x v="0"/>
    <s v="CREDIT CARD"/>
    <n v="47"/>
    <x v="0"/>
    <n v="47"/>
    <n v="1762"/>
    <x v="0"/>
    <x v="0"/>
    <s v="2021-04-19"/>
    <d v="2021-04-19T00:00:00"/>
    <x v="324"/>
    <s v="Bajo"/>
    <s v="Low"/>
    <n v="53.540032007344607"/>
    <x v="0"/>
    <s v="Teléfono"/>
    <s v="Phone"/>
    <b v="0"/>
    <s v="No"/>
    <s v="Reading"/>
    <x v="1"/>
    <s v="Low"/>
    <n v="0"/>
    <x v="2"/>
    <x v="2"/>
  </r>
  <r>
    <s v="6804-EGLY"/>
    <x v="0"/>
    <n v="23"/>
    <x v="1"/>
    <x v="1"/>
    <n v="0"/>
    <s v="No"/>
    <n v="46"/>
    <s v="MT"/>
    <s v="Hombre"/>
    <s v="Male"/>
    <x v="13"/>
    <s v="No"/>
    <s v="No"/>
    <x v="0"/>
    <n v="0"/>
    <x v="0"/>
    <x v="1"/>
    <s v="CREDIT CARD"/>
    <n v="35"/>
    <x v="0"/>
    <n v="35"/>
    <n v="810"/>
    <x v="0"/>
    <x v="0"/>
    <s v="2021/07/07"/>
    <d v="2021-07-07T00:00:00"/>
    <x v="93"/>
    <s v="Alto"/>
    <s v="High"/>
    <n v="39.201841697901962"/>
    <x v="3"/>
    <s v="SMS"/>
    <s v="SMS"/>
    <b v="1"/>
    <s v="Yes"/>
    <s v="Gaming"/>
    <x v="1"/>
    <s v="Medium"/>
    <n v="0.2608695652173913"/>
    <x v="0"/>
    <x v="0"/>
  </r>
  <r>
    <s v="2689-UYBB"/>
    <x v="0"/>
    <n v="48"/>
    <x v="1"/>
    <x v="3"/>
    <n v="0"/>
    <s v="No"/>
    <n v="48"/>
    <s v="NJ"/>
    <s v="Hombre"/>
    <s v="Male"/>
    <x v="31"/>
    <s v="No"/>
    <s v="No"/>
    <x v="0"/>
    <n v="0"/>
    <x v="0"/>
    <x v="1"/>
    <s v="direct debit"/>
    <n v="43"/>
    <x v="1"/>
    <n v="43"/>
    <n v="2061"/>
    <x v="0"/>
    <x v="0"/>
    <s v="2022/04/21"/>
    <d v="2022-04-21T00:00:00"/>
    <x v="136"/>
    <s v="Bajo"/>
    <s v="Low"/>
    <n v="36.331877200277837"/>
    <x v="10"/>
    <s v="Teléfono"/>
    <s v="Phone"/>
    <b v="0"/>
    <s v="No"/>
    <s v="Cooking"/>
    <x v="1"/>
    <s v="Medium"/>
    <n v="0.14583333333333334"/>
    <x v="0"/>
    <x v="0"/>
  </r>
  <r>
    <s v="6698-HFRX"/>
    <x v="1"/>
    <n v="1"/>
    <x v="0"/>
    <x v="4"/>
    <n v="1"/>
    <s v="Yes"/>
    <n v="0"/>
    <s v="ID"/>
    <s v="Hombre"/>
    <s v="Male"/>
    <x v="24"/>
    <s v="No"/>
    <s v="No"/>
    <x v="0"/>
    <n v="0"/>
    <x v="0"/>
    <x v="0"/>
    <s v="PAPER CHECK"/>
    <n v="18"/>
    <x v="3"/>
    <n v="18"/>
    <n v="18"/>
    <x v="1"/>
    <x v="8"/>
    <s v="2021/01/17"/>
    <d v="2021-01-17T00:00:00"/>
    <x v="777"/>
    <s v="Medio"/>
    <s v="Medium"/>
    <n v="20.143497481886701"/>
    <x v="7"/>
    <s v="Email"/>
    <s v="Email"/>
    <b v="1"/>
    <s v="Yes"/>
    <s v="Running"/>
    <x v="0"/>
    <s v="Low"/>
    <n v="2"/>
    <x v="0"/>
    <x v="0"/>
  </r>
  <r>
    <s v="3672-QCGV"/>
    <x v="0"/>
    <n v="22"/>
    <x v="1"/>
    <x v="9"/>
    <n v="1"/>
    <s v="Yes"/>
    <n v="0"/>
    <s v="UT"/>
    <s v="Hombre"/>
    <s v="Male"/>
    <x v="21"/>
    <s v="No"/>
    <s v="No"/>
    <x v="0"/>
    <n v="0"/>
    <x v="0"/>
    <x v="0"/>
    <s v="CREDIT CARD"/>
    <n v="23"/>
    <x v="0"/>
    <n v="23"/>
    <n v="503"/>
    <x v="0"/>
    <x v="0"/>
    <s v="2021/11/01"/>
    <d v="2021-11-01T00:00:00"/>
    <x v="977"/>
    <s v="Medio"/>
    <s v="Medium"/>
    <n v="18.729080163076631"/>
    <x v="10"/>
    <s v="Email"/>
    <s v="Email"/>
    <b v="1"/>
    <s v="Yes"/>
    <s v="Gaming"/>
    <x v="0"/>
    <s v="Medium"/>
    <n v="0.31818181818181818"/>
    <x v="0"/>
    <x v="0"/>
  </r>
  <r>
    <s v="2575-TTIN"/>
    <x v="0"/>
    <n v="40"/>
    <x v="1"/>
    <x v="0"/>
    <n v="0"/>
    <s v="No"/>
    <n v="0"/>
    <s v="NY"/>
    <s v="Female"/>
    <s v="Female"/>
    <x v="14"/>
    <s v="No"/>
    <s v="No"/>
    <x v="0"/>
    <n v="0"/>
    <x v="0"/>
    <x v="2"/>
    <s v="direct debit"/>
    <n v="8"/>
    <x v="1"/>
    <n v="8"/>
    <n v="318"/>
    <x v="0"/>
    <x v="0"/>
    <s v="2020-10-18"/>
    <d v="2020-10-18T00:00:00"/>
    <x v="823"/>
    <s v="Bajo"/>
    <s v="Low"/>
    <n v="6.9254623396308084"/>
    <x v="8"/>
    <s v="Teléfono"/>
    <s v="Phone"/>
    <b v="0"/>
    <s v="No"/>
    <s v="Gaming"/>
    <x v="0"/>
    <s v="High"/>
    <n v="0.22500000000000001"/>
    <x v="0"/>
    <x v="0"/>
  </r>
  <r>
    <s v="2684-LULY"/>
    <x v="0"/>
    <n v="28"/>
    <x v="1"/>
    <x v="16"/>
    <n v="1"/>
    <s v="Yes"/>
    <n v="0"/>
    <s v="DE"/>
    <s v="Hombre"/>
    <s v="Male"/>
    <x v="11"/>
    <s v="No"/>
    <s v="No"/>
    <x v="1"/>
    <n v="3"/>
    <x v="1"/>
    <x v="1"/>
    <s v="CREDIT CARD"/>
    <n v="26"/>
    <x v="0"/>
    <n v="26"/>
    <n v="718"/>
    <x v="0"/>
    <x v="0"/>
    <s v="2021/06/16"/>
    <d v="2021-06-16T00:00:00"/>
    <x v="400"/>
    <s v="Bajo"/>
    <s v="Low"/>
    <n v="23.236739867540951"/>
    <x v="9"/>
    <s v="Email"/>
    <s v="Email"/>
    <b v="0"/>
    <s v="No"/>
    <s v="Running"/>
    <x v="0"/>
    <s v="Medium"/>
    <n v="0.17857142857142858"/>
    <x v="0"/>
    <x v="0"/>
  </r>
  <r>
    <s v="5339-RIAE"/>
    <x v="0"/>
    <n v="74"/>
    <x v="1"/>
    <x v="0"/>
    <n v="0"/>
    <s v="No"/>
    <n v="0"/>
    <s v="AR"/>
    <s v="Female"/>
    <s v="Female"/>
    <x v="14"/>
    <s v="No"/>
    <s v="No"/>
    <x v="0"/>
    <n v="0"/>
    <x v="0"/>
    <x v="2"/>
    <s v="CREDIT CARD"/>
    <n v="17"/>
    <x v="0"/>
    <n v="17"/>
    <n v="1220"/>
    <x v="0"/>
    <x v="0"/>
    <s v="2021-08-20"/>
    <d v="2021-08-20T00:00:00"/>
    <x v="630"/>
    <s v="Alto"/>
    <s v="High"/>
    <n v="19.136100565378399"/>
    <x v="7"/>
    <s v="Email"/>
    <s v="Email"/>
    <b v="0"/>
    <s v="No"/>
    <s v="Running"/>
    <x v="0"/>
    <s v="Low"/>
    <n v="2.7027027027027029E-2"/>
    <x v="0"/>
    <x v="0"/>
  </r>
  <r>
    <s v="5368-EJNI"/>
    <x v="0"/>
    <n v="66"/>
    <x v="1"/>
    <x v="7"/>
    <n v="1"/>
    <s v="Yes"/>
    <n v="0"/>
    <s v="VA"/>
    <s v="Female"/>
    <s v="Female"/>
    <x v="1"/>
    <s v="No"/>
    <s v="Yes"/>
    <x v="0"/>
    <n v="0"/>
    <x v="1"/>
    <x v="1"/>
    <s v="CREDIT CARD"/>
    <n v="70"/>
    <x v="0"/>
    <n v="70"/>
    <n v="4671"/>
    <x v="0"/>
    <x v="0"/>
    <s v="2020-04-03"/>
    <d v="2020-04-03T00:00:00"/>
    <x v="477"/>
    <s v="Medio"/>
    <s v="Medium"/>
    <n v="79.016603543753746"/>
    <x v="7"/>
    <s v="Email"/>
    <s v="Email"/>
    <b v="1"/>
    <s v="Yes"/>
    <s v="Running"/>
    <x v="2"/>
    <s v="Low"/>
    <n v="3.0303030303030304E-2"/>
    <x v="0"/>
    <x v="1"/>
  </r>
  <r>
    <s v="4584-BISY"/>
    <x v="0"/>
    <n v="55"/>
    <x v="1"/>
    <x v="2"/>
    <n v="1"/>
    <s v="Yes"/>
    <n v="0"/>
    <s v="NC"/>
    <s v="Hombre"/>
    <s v="Male"/>
    <x v="7"/>
    <s v="No"/>
    <s v="No"/>
    <x v="0"/>
    <n v="0"/>
    <x v="1"/>
    <x v="2"/>
    <s v="CREDIT CARD"/>
    <n v="40"/>
    <x v="0"/>
    <n v="40"/>
    <n v="2223"/>
    <x v="0"/>
    <x v="0"/>
    <s v="2020/09/11"/>
    <d v="2020-09-11T00:00:00"/>
    <x v="611"/>
    <s v="Medio"/>
    <s v="Medium"/>
    <n v="44.05475519446334"/>
    <x v="10"/>
    <s v="Email"/>
    <s v="Email"/>
    <b v="1"/>
    <s v="Yes"/>
    <s v="Reading"/>
    <x v="1"/>
    <s v="Medium"/>
    <n v="0.12727272727272726"/>
    <x v="0"/>
    <x v="0"/>
  </r>
  <r>
    <s v="5973-RUUT"/>
    <x v="0"/>
    <n v="2"/>
    <x v="1"/>
    <x v="7"/>
    <n v="1"/>
    <s v="Yes"/>
    <n v="0"/>
    <s v="WV"/>
    <s v="Female"/>
    <s v="Female"/>
    <x v="3"/>
    <s v="No"/>
    <s v="No"/>
    <x v="0"/>
    <n v="0"/>
    <x v="0"/>
    <x v="0"/>
    <s v="PAPER CHECK"/>
    <n v="39"/>
    <x v="3"/>
    <n v="39"/>
    <n v="71"/>
    <x v="0"/>
    <x v="0"/>
    <s v="2020-05-03"/>
    <d v="2020-05-03T00:00:00"/>
    <x v="484"/>
    <s v="Medio"/>
    <s v="Medium"/>
    <n v="37.703400600316307"/>
    <x v="7"/>
    <s v="SMS"/>
    <s v="SMS"/>
    <b v="0"/>
    <s v="No"/>
    <s v="Gaming"/>
    <x v="1"/>
    <s v="Low"/>
    <n v="1"/>
    <x v="0"/>
    <x v="0"/>
  </r>
  <r>
    <s v="9289-DDTV"/>
    <x v="0"/>
    <n v="62"/>
    <x v="0"/>
    <x v="18"/>
    <n v="1"/>
    <s v="Yes"/>
    <n v="0"/>
    <s v="FL"/>
    <s v="Hombre"/>
    <s v="Male"/>
    <x v="58"/>
    <s v="No"/>
    <s v="No"/>
    <x v="1"/>
    <n v="5"/>
    <x v="0"/>
    <x v="0"/>
    <s v="CREDIT CARD"/>
    <n v="27"/>
    <x v="0"/>
    <n v="27"/>
    <n v="1671"/>
    <x v="0"/>
    <x v="0"/>
    <s v="2020/01/11"/>
    <d v="2020-01-11T00:00:00"/>
    <x v="1209"/>
    <s v="Bajo"/>
    <s v="Low"/>
    <n v="32.214941917782348"/>
    <x v="0"/>
    <s v="SMS"/>
    <s v="SMS"/>
    <b v="0"/>
    <s v="No"/>
    <s v="Reading"/>
    <x v="1"/>
    <s v="Low"/>
    <n v="0"/>
    <x v="0"/>
    <x v="0"/>
  </r>
  <r>
    <s v="1515-ZRSN"/>
    <x v="0"/>
    <n v="63"/>
    <x v="0"/>
    <x v="33"/>
    <n v="0"/>
    <s v="No"/>
    <n v="64"/>
    <s v="CO"/>
    <s v="Female"/>
    <s v="Female"/>
    <x v="8"/>
    <s v="Yes"/>
    <s v="No"/>
    <x v="0"/>
    <n v="0"/>
    <x v="0"/>
    <x v="2"/>
    <s v="PAPER CHECK"/>
    <n v="34"/>
    <x v="3"/>
    <n v="34"/>
    <n v="2162"/>
    <x v="0"/>
    <x v="0"/>
    <s v="2021-01-12"/>
    <d v="2021-01-12T00:00:00"/>
    <x v="3"/>
    <s v="Alto"/>
    <s v="High"/>
    <n v="31.225197077670089"/>
    <x v="6"/>
    <s v="Teléfono"/>
    <s v="Phone"/>
    <b v="1"/>
    <s v="Yes"/>
    <s v="Gaming"/>
    <x v="1"/>
    <s v="High"/>
    <n v="0.12698412698412698"/>
    <x v="1"/>
    <x v="2"/>
  </r>
  <r>
    <s v="7880-HEZC"/>
    <x v="0"/>
    <n v="59"/>
    <x v="2"/>
    <x v="14"/>
    <n v="1"/>
    <s v="Yes"/>
    <n v="0"/>
    <s v="PA"/>
    <s v="Female"/>
    <s v="Female"/>
    <x v="22"/>
    <s v="Yes"/>
    <s v="No"/>
    <x v="0"/>
    <n v="0"/>
    <x v="1"/>
    <x v="0"/>
    <s v="direct debit"/>
    <n v="39"/>
    <x v="1"/>
    <n v="39"/>
    <n v="2330"/>
    <x v="0"/>
    <x v="0"/>
    <s v="2021/04/23"/>
    <d v="2021-04-23T00:00:00"/>
    <x v="668"/>
    <s v="Medio"/>
    <s v="Medium"/>
    <n v="31.494532418305099"/>
    <x v="1"/>
    <s v="Teléfono"/>
    <s v="Phone"/>
    <b v="0"/>
    <s v="No"/>
    <s v="Reading"/>
    <x v="1"/>
    <s v="High"/>
    <n v="0.16949152542372881"/>
    <x v="2"/>
    <x v="2"/>
  </r>
  <r>
    <s v="8511-QDHS"/>
    <x v="0"/>
    <n v="23"/>
    <x v="1"/>
    <x v="12"/>
    <n v="1"/>
    <s v="Yes"/>
    <n v="0"/>
    <s v="CT"/>
    <s v="Hombre"/>
    <s v="Male"/>
    <x v="33"/>
    <s v="Yes"/>
    <s v="No"/>
    <x v="1"/>
    <n v="4"/>
    <x v="0"/>
    <x v="0"/>
    <s v="direct debit"/>
    <n v="29"/>
    <x v="1"/>
    <n v="29"/>
    <n v="681"/>
    <x v="0"/>
    <x v="0"/>
    <s v="2021/06/17"/>
    <d v="2021-06-17T00:00:00"/>
    <x v="807"/>
    <s v="Bajo"/>
    <s v="Low"/>
    <n v="23.609691836058399"/>
    <x v="8"/>
    <s v="SMS"/>
    <s v="SMS"/>
    <b v="0"/>
    <s v="No"/>
    <s v="Gaming"/>
    <x v="0"/>
    <s v="High"/>
    <n v="0.39130434782608697"/>
    <x v="0"/>
    <x v="2"/>
  </r>
  <r>
    <s v="9455-FXLN"/>
    <x v="0"/>
    <n v="49"/>
    <x v="0"/>
    <x v="12"/>
    <n v="1"/>
    <s v="Yes"/>
    <n v="0"/>
    <s v="DE"/>
    <s v="Hombre"/>
    <s v="Male"/>
    <x v="5"/>
    <s v="No"/>
    <s v="No"/>
    <x v="1"/>
    <n v="4"/>
    <x v="1"/>
    <x v="2"/>
    <s v="CREDIT CARD"/>
    <n v="36"/>
    <x v="0"/>
    <n v="36"/>
    <n v="1740"/>
    <x v="0"/>
    <x v="0"/>
    <s v="2022-08-21"/>
    <d v="2022-08-21T00:00:00"/>
    <x v="721"/>
    <s v="Medio"/>
    <s v="Medium"/>
    <n v="39.318262252002938"/>
    <x v="6"/>
    <s v="Teléfono"/>
    <s v="Phone"/>
    <b v="1"/>
    <s v="Yes"/>
    <s v="Cooking"/>
    <x v="1"/>
    <s v="High"/>
    <n v="0.16326530612244897"/>
    <x v="0"/>
    <x v="0"/>
  </r>
  <r>
    <s v="4115-JHUK"/>
    <x v="1"/>
    <n v="1"/>
    <x v="4"/>
    <x v="5"/>
    <n v="1"/>
    <s v="Yes"/>
    <n v="0"/>
    <s v="ND"/>
    <s v="Female"/>
    <s v="Female"/>
    <x v="59"/>
    <s v="No"/>
    <s v="No"/>
    <x v="0"/>
    <n v="0"/>
    <x v="1"/>
    <x v="0"/>
    <s v="direct debit"/>
    <n v="31"/>
    <x v="1"/>
    <n v="31"/>
    <n v="31"/>
    <x v="3"/>
    <x v="7"/>
    <s v="2020-08-06"/>
    <d v="2020-08-06T00:00:00"/>
    <x v="603"/>
    <s v="Alto"/>
    <s v="High"/>
    <n v="25.288271783313359"/>
    <x v="6"/>
    <s v="Email"/>
    <s v="Email"/>
    <b v="1"/>
    <s v="Yes"/>
    <s v="Gaming"/>
    <x v="0"/>
    <s v="High"/>
    <n v="8"/>
    <x v="0"/>
    <x v="0"/>
  </r>
  <r>
    <s v="7345-RANV"/>
    <x v="1"/>
    <n v="2"/>
    <x v="0"/>
    <x v="19"/>
    <n v="1"/>
    <s v="Yes"/>
    <n v="0"/>
    <s v="MD"/>
    <s v="Female"/>
    <s v="Female"/>
    <x v="53"/>
    <s v="No"/>
    <s v="Yes"/>
    <x v="0"/>
    <n v="0"/>
    <x v="0"/>
    <x v="0"/>
    <s v="direct debit"/>
    <n v="28"/>
    <x v="1"/>
    <n v="28"/>
    <n v="68"/>
    <x v="4"/>
    <x v="13"/>
    <s v="2023/07/16"/>
    <d v="2023-07-16T00:00:00"/>
    <x v="932"/>
    <s v="Alto"/>
    <s v="High"/>
    <n v="23.299439758643469"/>
    <x v="7"/>
    <s v="Email"/>
    <s v="Email"/>
    <b v="0"/>
    <s v="No"/>
    <s v="Running"/>
    <x v="0"/>
    <s v="Low"/>
    <n v="1"/>
    <x v="2"/>
    <x v="1"/>
  </r>
  <r>
    <s v="7277-JBTA"/>
    <x v="0"/>
    <n v="57"/>
    <x v="1"/>
    <x v="5"/>
    <n v="1"/>
    <s v="Yes"/>
    <n v="0"/>
    <s v="DC"/>
    <s v="Female"/>
    <s v="Female"/>
    <x v="53"/>
    <s v="No"/>
    <s v="Yes"/>
    <x v="0"/>
    <n v="0"/>
    <x v="1"/>
    <x v="2"/>
    <s v="direct debit"/>
    <n v="62"/>
    <x v="1"/>
    <n v="62"/>
    <n v="3537"/>
    <x v="0"/>
    <x v="0"/>
    <s v="2020/12/29"/>
    <d v="2020-12-29T00:00:00"/>
    <x v="865"/>
    <s v="Medio"/>
    <s v="Medium"/>
    <n v="62.925973863101483"/>
    <x v="3"/>
    <s v="Teléfono"/>
    <s v="Phone"/>
    <b v="0"/>
    <s v="No"/>
    <s v="Reading"/>
    <x v="2"/>
    <s v="Medium"/>
    <n v="0.10526315789473684"/>
    <x v="0"/>
    <x v="1"/>
  </r>
  <r>
    <s v="5899-QASO"/>
    <x v="0"/>
    <n v="28"/>
    <x v="1"/>
    <x v="0"/>
    <n v="0"/>
    <s v="No"/>
    <n v="0"/>
    <s v="NC"/>
    <s v="Hombre"/>
    <s v="Male"/>
    <x v="51"/>
    <s v="No"/>
    <s v="No"/>
    <x v="1"/>
    <n v="5"/>
    <x v="0"/>
    <x v="2"/>
    <s v="CREDIT CARD"/>
    <n v="11"/>
    <x v="0"/>
    <n v="11"/>
    <n v="301"/>
    <x v="0"/>
    <x v="0"/>
    <s v="2023-10-30"/>
    <d v="2023-10-30T00:00:00"/>
    <x v="300"/>
    <s v="Medio"/>
    <s v="Medium"/>
    <n v="11.822068616111819"/>
    <x v="0"/>
    <s v="Email"/>
    <s v="Email"/>
    <b v="0"/>
    <s v="No"/>
    <s v="Reading"/>
    <x v="0"/>
    <s v="Low"/>
    <n v="0"/>
    <x v="0"/>
    <x v="0"/>
  </r>
  <r>
    <s v="6988-ZUZD"/>
    <x v="0"/>
    <n v="19"/>
    <x v="1"/>
    <x v="1"/>
    <n v="1"/>
    <s v="Yes"/>
    <n v="0"/>
    <s v="WV"/>
    <s v="Female"/>
    <s v="Female"/>
    <x v="0"/>
    <s v="No"/>
    <s v="No"/>
    <x v="0"/>
    <n v="0"/>
    <x v="0"/>
    <x v="0"/>
    <s v="CREDIT CARD"/>
    <n v="20"/>
    <x v="0"/>
    <n v="20"/>
    <n v="374"/>
    <x v="0"/>
    <x v="0"/>
    <s v="2021-08-17"/>
    <d v="2021-08-17T00:00:00"/>
    <x v="1220"/>
    <s v="Alto"/>
    <s v="High"/>
    <n v="17.953298910211359"/>
    <x v="4"/>
    <s v="Teléfono"/>
    <s v="Phone"/>
    <b v="1"/>
    <s v="Yes"/>
    <s v="Cooking"/>
    <x v="0"/>
    <s v="Low"/>
    <n v="5.2631578947368418E-2"/>
    <x v="0"/>
    <x v="0"/>
  </r>
  <r>
    <s v="1347-KKTO"/>
    <x v="0"/>
    <n v="35"/>
    <x v="1"/>
    <x v="2"/>
    <n v="1"/>
    <s v="Yes"/>
    <n v="0"/>
    <s v="WI"/>
    <s v="Female"/>
    <s v="Female"/>
    <x v="20"/>
    <s v="Yes"/>
    <s v="No"/>
    <x v="0"/>
    <n v="0"/>
    <x v="1"/>
    <x v="2"/>
    <s v="CREDIT CARD"/>
    <n v="29"/>
    <x v="0"/>
    <n v="29"/>
    <n v="1016"/>
    <x v="0"/>
    <x v="0"/>
    <s v="2021/02/16"/>
    <d v="2021-02-16T00:00:00"/>
    <x v="752"/>
    <s v="Alto"/>
    <s v="High"/>
    <n v="34.620347186601762"/>
    <x v="6"/>
    <s v="Email"/>
    <s v="Email"/>
    <b v="1"/>
    <s v="Yes"/>
    <s v="Reading"/>
    <x v="1"/>
    <s v="High"/>
    <n v="0.22857142857142856"/>
    <x v="0"/>
    <x v="2"/>
  </r>
  <r>
    <s v="3080-NRIP"/>
    <x v="1"/>
    <n v="5"/>
    <x v="2"/>
    <x v="2"/>
    <n v="1"/>
    <s v="Yes"/>
    <n v="0"/>
    <s v="MT"/>
    <s v="Hombre"/>
    <s v="Male"/>
    <x v="22"/>
    <s v="Yes"/>
    <s v="No"/>
    <x v="0"/>
    <n v="0"/>
    <x v="1"/>
    <x v="0"/>
    <s v="direct debit"/>
    <n v="36"/>
    <x v="1"/>
    <n v="36"/>
    <n v="180"/>
    <x v="1"/>
    <x v="6"/>
    <s v="2021-10-24"/>
    <d v="2021-10-24T00:00:00"/>
    <x v="132"/>
    <s v="Bajo"/>
    <s v="Low"/>
    <n v="36.517084578207673"/>
    <x v="9"/>
    <s v="Teléfono"/>
    <s v="Phone"/>
    <b v="1"/>
    <s v="Yes"/>
    <s v="Cooking"/>
    <x v="1"/>
    <s v="Medium"/>
    <n v="1"/>
    <x v="0"/>
    <x v="2"/>
  </r>
  <r>
    <s v="1875-GFTF"/>
    <x v="1"/>
    <n v="8"/>
    <x v="4"/>
    <x v="19"/>
    <n v="1"/>
    <s v="Yes"/>
    <n v="0"/>
    <s v="ID"/>
    <s v="Female"/>
    <s v="Female"/>
    <x v="32"/>
    <s v="Yes"/>
    <s v="No"/>
    <x v="0"/>
    <n v="0"/>
    <x v="1"/>
    <x v="0"/>
    <s v="direct debit"/>
    <n v="48"/>
    <x v="1"/>
    <n v="48"/>
    <n v="396"/>
    <x v="1"/>
    <x v="6"/>
    <s v="2020-10-17"/>
    <d v="2020-10-17T00:00:00"/>
    <x v="793"/>
    <s v="Bajo"/>
    <s v="Low"/>
    <n v="38.919538303094242"/>
    <x v="3"/>
    <s v="Email"/>
    <s v="Email"/>
    <b v="1"/>
    <s v="Yes"/>
    <s v="Running"/>
    <x v="1"/>
    <s v="Medium"/>
    <n v="0.75"/>
    <x v="2"/>
    <x v="2"/>
  </r>
  <r>
    <s v="3142-PFMM"/>
    <x v="0"/>
    <n v="25"/>
    <x v="1"/>
    <x v="33"/>
    <n v="1"/>
    <s v="Yes"/>
    <n v="0"/>
    <s v="FL"/>
    <s v="Hombre"/>
    <s v="Male"/>
    <x v="57"/>
    <s v="Yes"/>
    <s v="No"/>
    <x v="0"/>
    <n v="0"/>
    <x v="0"/>
    <x v="1"/>
    <s v="direct debit"/>
    <n v="30"/>
    <x v="1"/>
    <n v="30"/>
    <n v="776"/>
    <x v="0"/>
    <x v="0"/>
    <s v="2021/01/18"/>
    <d v="2021-01-18T00:00:00"/>
    <x v="443"/>
    <s v="Bajo"/>
    <s v="Low"/>
    <n v="33.110523280442138"/>
    <x v="6"/>
    <s v="Email"/>
    <s v="Email"/>
    <b v="0"/>
    <s v="No"/>
    <s v="Reading"/>
    <x v="1"/>
    <s v="High"/>
    <n v="0.32"/>
    <x v="1"/>
    <x v="2"/>
  </r>
  <r>
    <s v="8835-TSPE"/>
    <x v="0"/>
    <n v="15"/>
    <x v="1"/>
    <x v="0"/>
    <n v="0"/>
    <s v="No"/>
    <n v="0"/>
    <s v="VT"/>
    <s v="Hombre"/>
    <s v="Male"/>
    <x v="33"/>
    <s v="Yes"/>
    <s v="No"/>
    <x v="0"/>
    <n v="0"/>
    <x v="0"/>
    <x v="0"/>
    <s v="direct debit"/>
    <n v="12"/>
    <x v="1"/>
    <n v="12"/>
    <n v="173"/>
    <x v="0"/>
    <x v="0"/>
    <s v="2021/01/16"/>
    <d v="2021-01-16T00:00:00"/>
    <x v="854"/>
    <s v="Alto"/>
    <s v="High"/>
    <n v="13.59005707034984"/>
    <x v="7"/>
    <s v="Teléfono"/>
    <s v="Phone"/>
    <b v="0"/>
    <s v="No"/>
    <s v="Gaming"/>
    <x v="0"/>
    <s v="Low"/>
    <n v="0.13333333333333333"/>
    <x v="0"/>
    <x v="2"/>
  </r>
  <r>
    <s v="4245-LEIC"/>
    <x v="0"/>
    <n v="7"/>
    <x v="1"/>
    <x v="0"/>
    <n v="0"/>
    <s v="No"/>
    <n v="0"/>
    <s v="MT"/>
    <s v="Hombre"/>
    <s v="Male"/>
    <x v="38"/>
    <s v="No"/>
    <s v="No"/>
    <x v="0"/>
    <n v="0"/>
    <x v="0"/>
    <x v="0"/>
    <s v="CREDIT CARD"/>
    <n v="10"/>
    <x v="0"/>
    <n v="10"/>
    <n v="77"/>
    <x v="0"/>
    <x v="0"/>
    <s v="2021-02-19"/>
    <d v="2021-02-19T00:00:00"/>
    <x v="635"/>
    <s v="Alto"/>
    <s v="High"/>
    <n v="10.015472616537849"/>
    <x v="0"/>
    <s v="SMS"/>
    <s v="SMS"/>
    <b v="0"/>
    <s v="No"/>
    <s v="Reading"/>
    <x v="0"/>
    <s v="Low"/>
    <n v="0"/>
    <x v="0"/>
    <x v="0"/>
  </r>
  <r>
    <s v="3537-SKGB"/>
    <x v="0"/>
    <n v="12"/>
    <x v="1"/>
    <x v="5"/>
    <n v="1"/>
    <s v="Yes"/>
    <n v="0"/>
    <s v="MD"/>
    <s v="Female"/>
    <s v="Female"/>
    <x v="38"/>
    <s v="No"/>
    <s v="No"/>
    <x v="0"/>
    <n v="0"/>
    <x v="0"/>
    <x v="0"/>
    <s v="CREDIT CARD"/>
    <n v="31"/>
    <x v="0"/>
    <n v="31"/>
    <n v="376"/>
    <x v="0"/>
    <x v="0"/>
    <s v="2021-08-29"/>
    <d v="2021-08-29T00:00:00"/>
    <x v="129"/>
    <s v="Bajo"/>
    <s v="Low"/>
    <n v="25.042681032862259"/>
    <x v="9"/>
    <s v="SMS"/>
    <s v="SMS"/>
    <b v="0"/>
    <s v="No"/>
    <s v="Running"/>
    <x v="0"/>
    <s v="Medium"/>
    <n v="0.41666666666666669"/>
    <x v="0"/>
    <x v="0"/>
  </r>
  <r>
    <s v="1241-AHQZ"/>
    <x v="0"/>
    <n v="40"/>
    <x v="1"/>
    <x v="0"/>
    <n v="0"/>
    <s v="No"/>
    <n v="0"/>
    <s v="MN"/>
    <s v="Hombre"/>
    <s v="Male"/>
    <x v="18"/>
    <s v="No"/>
    <s v="No"/>
    <x v="0"/>
    <n v="0"/>
    <x v="0"/>
    <x v="2"/>
    <s v="CREDIT CARD"/>
    <n v="10"/>
    <x v="0"/>
    <n v="10"/>
    <n v="416"/>
    <x v="0"/>
    <x v="0"/>
    <s v="2020-08-10"/>
    <d v="2020-08-10T00:00:00"/>
    <x v="1076"/>
    <s v="Bajo"/>
    <s v="Low"/>
    <n v="9.2180288358071714"/>
    <x v="0"/>
    <s v="Email"/>
    <s v="Email"/>
    <b v="0"/>
    <s v="No"/>
    <s v="Reading"/>
    <x v="0"/>
    <s v="Low"/>
    <n v="0"/>
    <x v="0"/>
    <x v="0"/>
  </r>
  <r>
    <s v="5773-LHAT"/>
    <x v="0"/>
    <n v="47"/>
    <x v="0"/>
    <x v="1"/>
    <n v="1"/>
    <s v="Yes"/>
    <n v="0"/>
    <s v="FL"/>
    <s v="Hombre"/>
    <s v="Male"/>
    <x v="24"/>
    <s v="No"/>
    <s v="No"/>
    <x v="1"/>
    <n v="3"/>
    <x v="1"/>
    <x v="1"/>
    <s v="direct debit"/>
    <n v="35"/>
    <x v="1"/>
    <n v="35"/>
    <n v="1647"/>
    <x v="0"/>
    <x v="0"/>
    <s v="2021-04-25"/>
    <d v="2021-04-25T00:00:00"/>
    <x v="296"/>
    <s v="Medio"/>
    <s v="Medium"/>
    <n v="40.321256322465608"/>
    <x v="4"/>
    <s v="Teléfono"/>
    <s v="Phone"/>
    <b v="0"/>
    <s v="No"/>
    <s v="Reading"/>
    <x v="1"/>
    <s v="Low"/>
    <n v="2.1276595744680851E-2"/>
    <x v="0"/>
    <x v="0"/>
  </r>
  <r>
    <s v="1812-XLAI"/>
    <x v="1"/>
    <n v="34"/>
    <x v="1"/>
    <x v="13"/>
    <n v="1"/>
    <s v="Yes"/>
    <n v="0"/>
    <s v="KS"/>
    <s v="Hombre"/>
    <s v="Male"/>
    <x v="44"/>
    <s v="No"/>
    <s v="Yes"/>
    <x v="0"/>
    <n v="0"/>
    <x v="1"/>
    <x v="0"/>
    <s v="direct debit"/>
    <n v="65"/>
    <x v="1"/>
    <n v="65"/>
    <n v="2238"/>
    <x v="1"/>
    <x v="12"/>
    <s v="2021/04/23"/>
    <d v="2021-04-23T00:00:00"/>
    <x v="551"/>
    <s v="Medio"/>
    <s v="Medium"/>
    <n v="62.803839492079398"/>
    <x v="0"/>
    <s v="Email"/>
    <s v="Email"/>
    <b v="1"/>
    <s v="Yes"/>
    <s v="Gaming"/>
    <x v="2"/>
    <s v="Low"/>
    <n v="0"/>
    <x v="0"/>
    <x v="1"/>
  </r>
  <r>
    <s v="3323-OJBR"/>
    <x v="0"/>
    <n v="53"/>
    <x v="0"/>
    <x v="7"/>
    <n v="1"/>
    <s v="Yes"/>
    <n v="0"/>
    <s v="WV"/>
    <s v="Hombre"/>
    <s v="Male"/>
    <x v="44"/>
    <s v="No"/>
    <s v="Yes"/>
    <x v="0"/>
    <n v="0"/>
    <x v="1"/>
    <x v="2"/>
    <s v="direct debit"/>
    <n v="64"/>
    <x v="1"/>
    <n v="64"/>
    <n v="3390"/>
    <x v="0"/>
    <x v="0"/>
    <s v="2021-03-30"/>
    <d v="2021-03-30T00:00:00"/>
    <x v="57"/>
    <s v="Alto"/>
    <s v="High"/>
    <n v="52.881587839357231"/>
    <x v="1"/>
    <s v="Email"/>
    <s v="Email"/>
    <b v="1"/>
    <s v="Yes"/>
    <s v="Running"/>
    <x v="1"/>
    <s v="High"/>
    <n v="0.18867924528301888"/>
    <x v="0"/>
    <x v="1"/>
  </r>
  <r>
    <s v="2543-ACBK"/>
    <x v="0"/>
    <n v="62"/>
    <x v="1"/>
    <x v="5"/>
    <n v="1"/>
    <s v="Yes"/>
    <n v="0"/>
    <s v="MT"/>
    <s v="Hombre"/>
    <s v="Male"/>
    <x v="66"/>
    <s v="No"/>
    <s v="Yes"/>
    <x v="0"/>
    <n v="0"/>
    <x v="1"/>
    <x v="1"/>
    <s v="CREDIT CARD"/>
    <n v="45"/>
    <x v="0"/>
    <n v="45"/>
    <n v="2793"/>
    <x v="0"/>
    <x v="0"/>
    <s v="2020/07/28"/>
    <d v="2020-07-28T00:00:00"/>
    <x v="533"/>
    <s v="Alto"/>
    <s v="High"/>
    <n v="50.736153073924903"/>
    <x v="6"/>
    <s v="Teléfono"/>
    <s v="Phone"/>
    <b v="0"/>
    <s v="No"/>
    <s v="Gaming"/>
    <x v="1"/>
    <s v="High"/>
    <n v="0.12903225806451613"/>
    <x v="0"/>
    <x v="1"/>
  </r>
  <r>
    <s v="2300-WVYX"/>
    <x v="0"/>
    <n v="73"/>
    <x v="3"/>
    <x v="13"/>
    <n v="1"/>
    <s v="Yes"/>
    <n v="0"/>
    <s v="AR"/>
    <s v="Hombre"/>
    <s v="Male"/>
    <x v="13"/>
    <s v="No"/>
    <s v="No"/>
    <x v="0"/>
    <n v="0"/>
    <x v="0"/>
    <x v="2"/>
    <s v="direct debit"/>
    <n v="64"/>
    <x v="1"/>
    <n v="64"/>
    <n v="4646"/>
    <x v="0"/>
    <x v="0"/>
    <s v="2020/05/09"/>
    <d v="2020-05-09T00:00:00"/>
    <x v="1436"/>
    <s v="Bajo"/>
    <s v="Low"/>
    <n v="59.932818704580093"/>
    <x v="8"/>
    <s v="Teléfono"/>
    <s v="Phone"/>
    <b v="0"/>
    <s v="No"/>
    <s v="Reading"/>
    <x v="1"/>
    <s v="High"/>
    <n v="0.12328767123287671"/>
    <x v="0"/>
    <x v="0"/>
  </r>
  <r>
    <s v="5851-DIAJ"/>
    <x v="0"/>
    <n v="46"/>
    <x v="1"/>
    <x v="7"/>
    <n v="1"/>
    <s v="Yes"/>
    <n v="0"/>
    <s v="TX"/>
    <s v="Female"/>
    <s v="Female"/>
    <x v="46"/>
    <s v="No"/>
    <s v="No"/>
    <x v="0"/>
    <n v="0"/>
    <x v="1"/>
    <x v="0"/>
    <s v="direct debit"/>
    <n v="55"/>
    <x v="1"/>
    <n v="55"/>
    <n v="2520"/>
    <x v="0"/>
    <x v="0"/>
    <s v="2020-11-26"/>
    <d v="2020-11-26T00:00:00"/>
    <x v="602"/>
    <s v="Alto"/>
    <s v="High"/>
    <n v="56.703198793763178"/>
    <x v="0"/>
    <s v="SMS"/>
    <s v="SMS"/>
    <b v="0"/>
    <s v="No"/>
    <s v="Cooking"/>
    <x v="1"/>
    <s v="Low"/>
    <n v="0"/>
    <x v="0"/>
    <x v="0"/>
  </r>
  <r>
    <s v="1960-WYLU"/>
    <x v="1"/>
    <n v="1"/>
    <x v="3"/>
    <x v="1"/>
    <n v="1"/>
    <s v="Yes"/>
    <n v="0"/>
    <s v="WI"/>
    <s v="Female"/>
    <s v="Female"/>
    <x v="7"/>
    <s v="No"/>
    <s v="No"/>
    <x v="0"/>
    <n v="0"/>
    <x v="0"/>
    <x v="0"/>
    <s v="CREDIT CARD"/>
    <n v="20"/>
    <x v="0"/>
    <n v="20"/>
    <n v="20"/>
    <x v="4"/>
    <x v="9"/>
    <s v="2023-10-19"/>
    <d v="2023-10-19T00:00:00"/>
    <x v="633"/>
    <s v="Alto"/>
    <s v="High"/>
    <n v="21.665421035655701"/>
    <x v="5"/>
    <s v="SMS"/>
    <s v="SMS"/>
    <b v="1"/>
    <s v="Yes"/>
    <s v="Running"/>
    <x v="0"/>
    <s v="Medium"/>
    <n v="3"/>
    <x v="0"/>
    <x v="0"/>
  </r>
  <r>
    <s v="5419-BCAW"/>
    <x v="1"/>
    <n v="63"/>
    <x v="2"/>
    <x v="5"/>
    <n v="1"/>
    <s v="Yes"/>
    <n v="0"/>
    <s v="AZ"/>
    <s v="Hombre"/>
    <s v="Male"/>
    <x v="11"/>
    <s v="No"/>
    <s v="No"/>
    <x v="0"/>
    <n v="0"/>
    <x v="1"/>
    <x v="1"/>
    <s v="direct debit"/>
    <n v="61"/>
    <x v="1"/>
    <n v="61"/>
    <n v="3885"/>
    <x v="3"/>
    <x v="1"/>
    <s v="2021/08/19"/>
    <d v="2021-08-19T00:00:00"/>
    <x v="1437"/>
    <s v="Alto"/>
    <s v="High"/>
    <n v="65.417435401001228"/>
    <x v="2"/>
    <s v="Email"/>
    <s v="Email"/>
    <b v="0"/>
    <s v="No"/>
    <s v="Cooking"/>
    <x v="2"/>
    <s v="Medium"/>
    <n v="6.3492063492063489E-2"/>
    <x v="0"/>
    <x v="0"/>
  </r>
  <r>
    <s v="0629-VBXD"/>
    <x v="0"/>
    <n v="41"/>
    <x v="2"/>
    <x v="0"/>
    <n v="0"/>
    <s v="No"/>
    <n v="0"/>
    <s v="ID"/>
    <s v="Female"/>
    <s v="Female"/>
    <x v="26"/>
    <s v="No"/>
    <s v="No"/>
    <x v="0"/>
    <n v="0"/>
    <x v="0"/>
    <x v="1"/>
    <s v="CREDIT CARD"/>
    <n v="12"/>
    <x v="0"/>
    <n v="12"/>
    <n v="482"/>
    <x v="0"/>
    <x v="0"/>
    <s v="2023/12/12"/>
    <d v="2023-12-12T00:00:00"/>
    <x v="615"/>
    <s v="Alto"/>
    <s v="High"/>
    <n v="14.094812529441739"/>
    <x v="7"/>
    <s v="Email"/>
    <s v="Email"/>
    <b v="0"/>
    <s v="No"/>
    <s v="Cooking"/>
    <x v="0"/>
    <s v="Low"/>
    <n v="4.878048780487805E-2"/>
    <x v="0"/>
    <x v="0"/>
  </r>
  <r>
    <s v="2346-VGCQ"/>
    <x v="0"/>
    <n v="52"/>
    <x v="1"/>
    <x v="1"/>
    <n v="1"/>
    <s v="Yes"/>
    <n v="0"/>
    <s v="NJ"/>
    <s v="Female"/>
    <s v="Female"/>
    <x v="23"/>
    <s v="No"/>
    <s v="No"/>
    <x v="1"/>
    <n v="4"/>
    <x v="1"/>
    <x v="1"/>
    <s v="CREDIT CARD"/>
    <n v="31"/>
    <x v="0"/>
    <n v="31"/>
    <n v="1633"/>
    <x v="0"/>
    <x v="0"/>
    <s v="2023-11-25"/>
    <d v="2023-11-25T00:00:00"/>
    <x v="1009"/>
    <s v="Medio"/>
    <s v="Medium"/>
    <n v="33.920284241703143"/>
    <x v="6"/>
    <s v="Email"/>
    <s v="Email"/>
    <b v="0"/>
    <s v="No"/>
    <s v="Running"/>
    <x v="1"/>
    <s v="High"/>
    <n v="0.15384615384615385"/>
    <x v="0"/>
    <x v="0"/>
  </r>
  <r>
    <s v="1811-MQNE"/>
    <x v="0"/>
    <n v="64"/>
    <x v="1"/>
    <x v="0"/>
    <n v="0"/>
    <s v="No"/>
    <n v="0"/>
    <s v="MD"/>
    <s v="Hombre"/>
    <s v="Male"/>
    <x v="24"/>
    <s v="No"/>
    <s v="No"/>
    <x v="0"/>
    <n v="0"/>
    <x v="0"/>
    <x v="2"/>
    <s v="direct debit"/>
    <n v="12"/>
    <x v="1"/>
    <n v="12"/>
    <n v="755"/>
    <x v="0"/>
    <x v="0"/>
    <s v="2023/09/12"/>
    <d v="2023-09-12T00:00:00"/>
    <x v="862"/>
    <s v="Alto"/>
    <s v="High"/>
    <n v="12.11172741260579"/>
    <x v="4"/>
    <s v="Email"/>
    <s v="Email"/>
    <b v="0"/>
    <s v="No"/>
    <s v="Gaming"/>
    <x v="0"/>
    <s v="Low"/>
    <n v="1.5625E-2"/>
    <x v="0"/>
    <x v="0"/>
  </r>
  <r>
    <s v="3980-MAPM"/>
    <x v="0"/>
    <n v="28"/>
    <x v="1"/>
    <x v="7"/>
    <n v="1"/>
    <s v="Yes"/>
    <n v="0"/>
    <s v="PA"/>
    <s v="Hombre"/>
    <s v="Male"/>
    <x v="61"/>
    <s v="No"/>
    <s v="Yes"/>
    <x v="0"/>
    <n v="0"/>
    <x v="0"/>
    <x v="2"/>
    <s v="direct debit"/>
    <n v="28"/>
    <x v="1"/>
    <n v="28"/>
    <n v="779"/>
    <x v="0"/>
    <x v="0"/>
    <s v="2023-07-26"/>
    <d v="2023-07-26T00:00:00"/>
    <x v="494"/>
    <s v="Alto"/>
    <s v="High"/>
    <n v="33.017235629924393"/>
    <x v="6"/>
    <s v="Teléfono"/>
    <s v="Phone"/>
    <b v="1"/>
    <s v="Yes"/>
    <s v="Running"/>
    <x v="1"/>
    <s v="High"/>
    <n v="0.2857142857142857"/>
    <x v="0"/>
    <x v="1"/>
  </r>
  <r>
    <s v="1041-CRTP"/>
    <x v="0"/>
    <n v="55"/>
    <x v="1"/>
    <x v="3"/>
    <n v="0"/>
    <s v="No"/>
    <n v="37"/>
    <s v="VT"/>
    <s v="Hombre"/>
    <s v="Male"/>
    <x v="7"/>
    <s v="No"/>
    <s v="No"/>
    <x v="1"/>
    <n v="3"/>
    <x v="1"/>
    <x v="1"/>
    <s v="CREDIT CARD"/>
    <n v="17"/>
    <x v="0"/>
    <n v="17"/>
    <n v="945"/>
    <x v="0"/>
    <x v="0"/>
    <s v="2020-06-30"/>
    <d v="2020-06-30T00:00:00"/>
    <x v="1275"/>
    <s v="Bajo"/>
    <s v="Low"/>
    <n v="16.49293383729929"/>
    <x v="10"/>
    <s v="SMS"/>
    <s v="SMS"/>
    <b v="1"/>
    <s v="Yes"/>
    <s v="Running"/>
    <x v="0"/>
    <s v="Medium"/>
    <n v="0.12727272727272726"/>
    <x v="0"/>
    <x v="0"/>
  </r>
  <r>
    <s v="2139-DCBJ"/>
    <x v="0"/>
    <n v="73"/>
    <x v="1"/>
    <x v="7"/>
    <n v="1"/>
    <s v="Yes"/>
    <n v="0"/>
    <s v="CT"/>
    <s v="Hombre"/>
    <s v="Male"/>
    <x v="16"/>
    <s v="No"/>
    <s v="No"/>
    <x v="1"/>
    <n v="4"/>
    <x v="1"/>
    <x v="2"/>
    <s v="direct debit"/>
    <n v="28"/>
    <x v="1"/>
    <n v="28"/>
    <n v="2014"/>
    <x v="0"/>
    <x v="0"/>
    <s v="2022-02-21"/>
    <d v="2022-02-21T00:00:00"/>
    <x v="430"/>
    <s v="Alto"/>
    <s v="High"/>
    <n v="23.312411108267"/>
    <x v="2"/>
    <s v="Teléfono"/>
    <s v="Phone"/>
    <b v="0"/>
    <s v="No"/>
    <s v="Reading"/>
    <x v="0"/>
    <s v="Medium"/>
    <n v="5.4794520547945202E-2"/>
    <x v="0"/>
    <x v="0"/>
  </r>
  <r>
    <s v="5426-JGQV"/>
    <x v="0"/>
    <n v="51"/>
    <x v="1"/>
    <x v="9"/>
    <n v="1"/>
    <s v="Yes"/>
    <n v="0"/>
    <s v="MD"/>
    <s v="Female"/>
    <s v="Female"/>
    <x v="46"/>
    <s v="No"/>
    <s v="No"/>
    <x v="0"/>
    <n v="0"/>
    <x v="0"/>
    <x v="0"/>
    <s v="direct debit"/>
    <n v="27"/>
    <x v="1"/>
    <n v="27"/>
    <n v="1372"/>
    <x v="0"/>
    <x v="0"/>
    <s v="2020-04-12"/>
    <d v="2020-04-12T00:00:00"/>
    <x v="704"/>
    <s v="Alto"/>
    <s v="High"/>
    <n v="25.753073878611129"/>
    <x v="10"/>
    <s v="SMS"/>
    <s v="SMS"/>
    <b v="0"/>
    <s v="No"/>
    <s v="Cooking"/>
    <x v="0"/>
    <s v="Medium"/>
    <n v="0.13725490196078433"/>
    <x v="0"/>
    <x v="0"/>
  </r>
  <r>
    <s v="8876-KIKJ"/>
    <x v="1"/>
    <n v="1"/>
    <x v="0"/>
    <x v="9"/>
    <n v="1"/>
    <s v="Yes"/>
    <n v="0"/>
    <s v="CT"/>
    <s v="Female"/>
    <s v="Female"/>
    <x v="15"/>
    <s v="No"/>
    <s v="No"/>
    <x v="0"/>
    <n v="0"/>
    <x v="0"/>
    <x v="0"/>
    <s v="PAPER CHECK"/>
    <n v="32"/>
    <x v="3"/>
    <n v="32"/>
    <n v="32"/>
    <x v="1"/>
    <x v="8"/>
    <s v="2022/08/29"/>
    <d v="2022-08-29T00:00:00"/>
    <x v="710"/>
    <s v="Medio"/>
    <s v="Medium"/>
    <n v="29.070461551858131"/>
    <x v="4"/>
    <s v="Email"/>
    <s v="Email"/>
    <b v="0"/>
    <s v="No"/>
    <s v="Running"/>
    <x v="0"/>
    <s v="Low"/>
    <n v="1"/>
    <x v="0"/>
    <x v="0"/>
  </r>
  <r>
    <s v="2425-CAPZ"/>
    <x v="0"/>
    <n v="1"/>
    <x v="1"/>
    <x v="0"/>
    <n v="0"/>
    <s v="No"/>
    <n v="0"/>
    <s v="AR"/>
    <s v="Hombre"/>
    <s v="Male"/>
    <x v="32"/>
    <s v="Yes"/>
    <s v="No"/>
    <x v="0"/>
    <n v="0"/>
    <x v="0"/>
    <x v="0"/>
    <s v="CREDIT CARD"/>
    <n v="9"/>
    <x v="0"/>
    <n v="9"/>
    <n v="9"/>
    <x v="0"/>
    <x v="0"/>
    <s v="2022/08/03"/>
    <d v="2022-08-03T00:00:00"/>
    <x v="1202"/>
    <s v="Medio"/>
    <s v="Medium"/>
    <n v="7.4992836098711324"/>
    <x v="1"/>
    <s v="Email"/>
    <s v="Email"/>
    <b v="0"/>
    <s v="No"/>
    <s v="Cooking"/>
    <x v="0"/>
    <s v="High"/>
    <n v="10"/>
    <x v="0"/>
    <x v="2"/>
  </r>
  <r>
    <s v="9562-TXDL"/>
    <x v="0"/>
    <n v="30"/>
    <x v="0"/>
    <x v="3"/>
    <n v="1"/>
    <s v="Yes"/>
    <n v="0"/>
    <s v="MA"/>
    <s v="Hombre"/>
    <s v="Male"/>
    <x v="35"/>
    <s v="No"/>
    <s v="Yes"/>
    <x v="0"/>
    <n v="0"/>
    <x v="1"/>
    <x v="0"/>
    <s v="direct debit"/>
    <n v="67"/>
    <x v="1"/>
    <n v="67"/>
    <n v="2010"/>
    <x v="0"/>
    <x v="0"/>
    <s v="2023/05/02"/>
    <d v="2023-05-02T00:00:00"/>
    <x v="1321"/>
    <s v="Medio"/>
    <s v="Medium"/>
    <n v="59.645100719993813"/>
    <x v="1"/>
    <s v="SMS"/>
    <s v="SMS"/>
    <b v="1"/>
    <s v="Yes"/>
    <s v="Gaming"/>
    <x v="1"/>
    <s v="High"/>
    <n v="0.33333333333333331"/>
    <x v="0"/>
    <x v="1"/>
  </r>
  <r>
    <s v="9959-NXUV"/>
    <x v="0"/>
    <n v="17"/>
    <x v="1"/>
    <x v="6"/>
    <n v="1"/>
    <s v="Yes"/>
    <n v="0"/>
    <s v="WV"/>
    <s v="Female"/>
    <s v="Female"/>
    <x v="40"/>
    <s v="Yes"/>
    <s v="No"/>
    <x v="0"/>
    <n v="0"/>
    <x v="0"/>
    <x v="1"/>
    <s v="CREDIT CARD"/>
    <n v="25"/>
    <x v="0"/>
    <n v="25"/>
    <n v="408"/>
    <x v="0"/>
    <x v="0"/>
    <s v="2020/06/05"/>
    <d v="2020-06-05T00:00:00"/>
    <x v="737"/>
    <s v="Medio"/>
    <s v="Medium"/>
    <n v="26.689178973099089"/>
    <x v="2"/>
    <s v="Email"/>
    <s v="Email"/>
    <b v="1"/>
    <s v="Yes"/>
    <s v="Running"/>
    <x v="0"/>
    <s v="Medium"/>
    <n v="0.23529411764705882"/>
    <x v="0"/>
    <x v="2"/>
  </r>
  <r>
    <s v="2519-GZCT"/>
    <x v="1"/>
    <n v="4"/>
    <x v="1"/>
    <x v="22"/>
    <n v="1"/>
    <s v="Yes"/>
    <n v="0"/>
    <s v="VT"/>
    <s v="Hombre"/>
    <s v="Male"/>
    <x v="7"/>
    <s v="No"/>
    <s v="No"/>
    <x v="1"/>
    <n v="3"/>
    <x v="0"/>
    <x v="0"/>
    <s v="direct debit"/>
    <n v="18"/>
    <x v="1"/>
    <n v="18"/>
    <n v="78"/>
    <x v="2"/>
    <x v="15"/>
    <s v="2023/05/06"/>
    <d v="2023-05-06T00:00:00"/>
    <x v="813"/>
    <s v="Alto"/>
    <s v="High"/>
    <n v="18.02979595439081"/>
    <x v="8"/>
    <s v="Teléfono"/>
    <s v="Phone"/>
    <b v="0"/>
    <s v="No"/>
    <s v="Cooking"/>
    <x v="0"/>
    <s v="High"/>
    <n v="2.25"/>
    <x v="2"/>
    <x v="0"/>
  </r>
  <r>
    <s v="1579-NSFE"/>
    <x v="0"/>
    <n v="18"/>
    <x v="1"/>
    <x v="0"/>
    <n v="0"/>
    <s v="No"/>
    <n v="0"/>
    <s v="ND"/>
    <s v="Female"/>
    <s v="Female"/>
    <x v="3"/>
    <s v="No"/>
    <s v="No"/>
    <x v="0"/>
    <n v="0"/>
    <x v="0"/>
    <x v="2"/>
    <s v="CREDIT CARD"/>
    <n v="8"/>
    <x v="0"/>
    <n v="8"/>
    <n v="155"/>
    <x v="0"/>
    <x v="0"/>
    <s v="2020-12-17"/>
    <d v="2020-12-17T00:00:00"/>
    <x v="682"/>
    <s v="Alto"/>
    <s v="High"/>
    <n v="7.8336217705336981"/>
    <x v="1"/>
    <s v="Email"/>
    <s v="Email"/>
    <b v="0"/>
    <s v="No"/>
    <s v="Running"/>
    <x v="0"/>
    <s v="High"/>
    <n v="0.55555555555555558"/>
    <x v="0"/>
    <x v="0"/>
  </r>
  <r>
    <s v="7216-ZIIQ"/>
    <x v="1"/>
    <n v="1"/>
    <x v="0"/>
    <x v="12"/>
    <n v="1"/>
    <s v="Yes"/>
    <n v="0"/>
    <s v="VT"/>
    <s v="Female"/>
    <s v="Female"/>
    <x v="31"/>
    <s v="No"/>
    <s v="No"/>
    <x v="0"/>
    <n v="0"/>
    <x v="0"/>
    <x v="0"/>
    <s v="CREDIT CARD"/>
    <n v="39"/>
    <x v="0"/>
    <n v="39"/>
    <n v="39"/>
    <x v="5"/>
    <x v="4"/>
    <s v="2022-09-04"/>
    <d v="2022-09-04T00:00:00"/>
    <x v="832"/>
    <s v="Bajo"/>
    <s v="Low"/>
    <n v="34.201170392705883"/>
    <x v="5"/>
    <s v="Email"/>
    <s v="Email"/>
    <b v="1"/>
    <s v="Yes"/>
    <s v="Running"/>
    <x v="1"/>
    <s v="Medium"/>
    <n v="3"/>
    <x v="0"/>
    <x v="0"/>
  </r>
  <r>
    <s v="7073-NMRQ"/>
    <x v="0"/>
    <n v="64"/>
    <x v="1"/>
    <x v="19"/>
    <n v="0"/>
    <s v="No"/>
    <n v="48"/>
    <s v="SC"/>
    <s v="Hombre"/>
    <s v="Male"/>
    <x v="37"/>
    <s v="Yes"/>
    <s v="No"/>
    <x v="0"/>
    <n v="0"/>
    <x v="0"/>
    <x v="0"/>
    <s v="direct debit"/>
    <n v="43"/>
    <x v="1"/>
    <n v="43"/>
    <n v="2758"/>
    <x v="0"/>
    <x v="0"/>
    <s v="2021/09/22"/>
    <d v="2021-09-22T00:00:00"/>
    <x v="171"/>
    <s v="Bajo"/>
    <s v="Low"/>
    <n v="45.628719669468119"/>
    <x v="10"/>
    <s v="Email"/>
    <s v="Email"/>
    <b v="0"/>
    <s v="No"/>
    <s v="Running"/>
    <x v="1"/>
    <s v="Medium"/>
    <n v="0.109375"/>
    <x v="2"/>
    <x v="2"/>
  </r>
  <r>
    <s v="3856-DGSR"/>
    <x v="1"/>
    <n v="57"/>
    <x v="1"/>
    <x v="2"/>
    <n v="1"/>
    <s v="Yes"/>
    <n v="0"/>
    <s v="VA"/>
    <s v="Hombre"/>
    <s v="Male"/>
    <x v="41"/>
    <s v="No"/>
    <s v="Yes"/>
    <x v="0"/>
    <n v="0"/>
    <x v="1"/>
    <x v="0"/>
    <s v="direct debit"/>
    <n v="46"/>
    <x v="1"/>
    <n v="46"/>
    <n v="2604"/>
    <x v="3"/>
    <x v="7"/>
    <s v="2022-08-28"/>
    <d v="2022-08-28T00:00:00"/>
    <x v="747"/>
    <s v="Medio"/>
    <s v="Medium"/>
    <n v="50.597298432845619"/>
    <x v="0"/>
    <s v="Teléfono"/>
    <s v="Phone"/>
    <b v="1"/>
    <s v="Yes"/>
    <s v="Cooking"/>
    <x v="1"/>
    <s v="Low"/>
    <n v="0"/>
    <x v="0"/>
    <x v="1"/>
  </r>
  <r>
    <s v="6699-XAVU"/>
    <x v="0"/>
    <n v="27"/>
    <x v="1"/>
    <x v="0"/>
    <n v="0"/>
    <s v="No"/>
    <n v="0"/>
    <s v="LA"/>
    <s v="Hombre"/>
    <s v="Male"/>
    <x v="13"/>
    <s v="No"/>
    <s v="No"/>
    <x v="0"/>
    <n v="0"/>
    <x v="0"/>
    <x v="1"/>
    <s v="CREDIT CARD"/>
    <n v="10"/>
    <x v="0"/>
    <n v="10"/>
    <n v="265"/>
    <x v="0"/>
    <x v="0"/>
    <s v="2021-09-07"/>
    <d v="2021-09-07T00:00:00"/>
    <x v="1077"/>
    <s v="Alto"/>
    <s v="High"/>
    <n v="10.82945371852481"/>
    <x v="9"/>
    <s v="SMS"/>
    <s v="SMS"/>
    <b v="0"/>
    <s v="No"/>
    <s v="Gaming"/>
    <x v="0"/>
    <s v="Medium"/>
    <n v="0.18518518518518517"/>
    <x v="0"/>
    <x v="0"/>
  </r>
  <r>
    <s v="2224-KZPS"/>
    <x v="0"/>
    <n v="73"/>
    <x v="1"/>
    <x v="9"/>
    <n v="0"/>
    <s v="No"/>
    <n v="0"/>
    <s v="OH"/>
    <s v="Hombre"/>
    <s v="Male"/>
    <x v="51"/>
    <s v="No"/>
    <s v="No"/>
    <x v="0"/>
    <n v="0"/>
    <x v="1"/>
    <x v="2"/>
    <s v="CREDIT CARD"/>
    <n v="48"/>
    <x v="0"/>
    <n v="48"/>
    <n v="3460"/>
    <x v="0"/>
    <x v="0"/>
    <s v="2022-02-02"/>
    <d v="2022-02-02T00:00:00"/>
    <x v="463"/>
    <s v="Medio"/>
    <s v="Medium"/>
    <n v="53.79954077654282"/>
    <x v="7"/>
    <s v="Email"/>
    <s v="Email"/>
    <b v="0"/>
    <s v="No"/>
    <s v="Gaming"/>
    <x v="1"/>
    <s v="Low"/>
    <n v="2.7397260273972601E-2"/>
    <x v="0"/>
    <x v="0"/>
  </r>
  <r>
    <s v="8868-AUGD"/>
    <x v="0"/>
    <n v="45"/>
    <x v="1"/>
    <x v="30"/>
    <n v="1"/>
    <s v="Yes"/>
    <n v="0"/>
    <s v="ND"/>
    <s v="Hombre"/>
    <s v="Male"/>
    <x v="22"/>
    <s v="Yes"/>
    <s v="No"/>
    <x v="0"/>
    <n v="0"/>
    <x v="1"/>
    <x v="1"/>
    <s v="direct debit"/>
    <n v="53"/>
    <x v="1"/>
    <n v="53"/>
    <n v="2385"/>
    <x v="0"/>
    <x v="0"/>
    <s v="2022/07/01"/>
    <d v="2022-07-01T00:00:00"/>
    <x v="305"/>
    <s v="Bajo"/>
    <s v="Low"/>
    <n v="54.842630040376598"/>
    <x v="2"/>
    <s v="SMS"/>
    <s v="SMS"/>
    <b v="1"/>
    <s v="Yes"/>
    <s v="Running"/>
    <x v="1"/>
    <s v="Medium"/>
    <n v="8.8888888888888892E-2"/>
    <x v="2"/>
    <x v="2"/>
  </r>
  <r>
    <s v="9808-ENVC"/>
    <x v="1"/>
    <n v="1"/>
    <x v="5"/>
    <x v="1"/>
    <n v="1"/>
    <s v="Yes"/>
    <n v="0"/>
    <s v="WY"/>
    <s v="Hombre"/>
    <s v="Male"/>
    <x v="38"/>
    <s v="No"/>
    <s v="No"/>
    <x v="0"/>
    <n v="0"/>
    <x v="0"/>
    <x v="0"/>
    <s v="direct debit"/>
    <n v="20"/>
    <x v="1"/>
    <n v="20"/>
    <n v="20"/>
    <x v="1"/>
    <x v="6"/>
    <s v="2022/08/22"/>
    <d v="2022-08-22T00:00:00"/>
    <x v="1016"/>
    <s v="Bajo"/>
    <s v="Low"/>
    <n v="22.111895180619161"/>
    <x v="9"/>
    <s v="Email"/>
    <s v="Email"/>
    <b v="0"/>
    <s v="No"/>
    <s v="Running"/>
    <x v="0"/>
    <s v="Medium"/>
    <n v="5"/>
    <x v="0"/>
    <x v="0"/>
  </r>
  <r>
    <s v="5706-UGZJ"/>
    <x v="1"/>
    <n v="15"/>
    <x v="5"/>
    <x v="9"/>
    <n v="0"/>
    <s v="No"/>
    <n v="90"/>
    <s v="HI"/>
    <s v="Female"/>
    <s v="Female"/>
    <x v="60"/>
    <s v="No"/>
    <s v="Yes"/>
    <x v="0"/>
    <n v="0"/>
    <x v="1"/>
    <x v="0"/>
    <s v="CREDIT CARD"/>
    <n v="59"/>
    <x v="0"/>
    <n v="59"/>
    <n v="873"/>
    <x v="3"/>
    <x v="7"/>
    <s v="2020/05/02"/>
    <d v="2020-05-02T00:00:00"/>
    <x v="708"/>
    <s v="Medio"/>
    <s v="Medium"/>
    <n v="64.322465234303138"/>
    <x v="1"/>
    <s v="SMS"/>
    <s v="SMS"/>
    <b v="0"/>
    <s v="No"/>
    <s v="Gaming"/>
    <x v="2"/>
    <s v="High"/>
    <n v="0.66666666666666663"/>
    <x v="0"/>
    <x v="1"/>
  </r>
  <r>
    <s v="7085-YIYR"/>
    <x v="0"/>
    <n v="21"/>
    <x v="1"/>
    <x v="3"/>
    <n v="1"/>
    <s v="Yes"/>
    <n v="0"/>
    <s v="SD"/>
    <s v="Hombre"/>
    <s v="Male"/>
    <x v="61"/>
    <s v="No"/>
    <s v="Yes"/>
    <x v="0"/>
    <n v="0"/>
    <x v="0"/>
    <x v="1"/>
    <s v="direct debit"/>
    <n v="36"/>
    <x v="1"/>
    <n v="36"/>
    <n v="750"/>
    <x v="0"/>
    <x v="0"/>
    <s v="2022-05-16"/>
    <d v="2022-05-16T00:00:00"/>
    <x v="1110"/>
    <s v="Alto"/>
    <s v="High"/>
    <n v="37.795710956958203"/>
    <x v="0"/>
    <s v="SMS"/>
    <s v="SMS"/>
    <b v="1"/>
    <s v="Yes"/>
    <s v="Running"/>
    <x v="1"/>
    <s v="Low"/>
    <n v="0"/>
    <x v="0"/>
    <x v="1"/>
  </r>
  <r>
    <s v="9874-SWKH"/>
    <x v="1"/>
    <n v="2"/>
    <x v="3"/>
    <x v="17"/>
    <n v="1"/>
    <s v="Yes"/>
    <n v="0"/>
    <s v="AR"/>
    <s v="Female"/>
    <s v="Female"/>
    <x v="47"/>
    <s v="Yes"/>
    <s v="No"/>
    <x v="0"/>
    <n v="0"/>
    <x v="0"/>
    <x v="0"/>
    <s v="direct debit"/>
    <n v="23"/>
    <x v="1"/>
    <n v="23"/>
    <n v="51"/>
    <x v="1"/>
    <x v="8"/>
    <s v="2020-03-27"/>
    <d v="2020-03-27T00:00:00"/>
    <x v="543"/>
    <s v="Medio"/>
    <s v="Medium"/>
    <n v="27.291717689212181"/>
    <x v="5"/>
    <s v="Email"/>
    <s v="Email"/>
    <b v="0"/>
    <s v="No"/>
    <s v="Gaming"/>
    <x v="0"/>
    <s v="Medium"/>
    <n v="1.5"/>
    <x v="2"/>
    <x v="2"/>
  </r>
  <r>
    <s v="0844-OQDF"/>
    <x v="0"/>
    <n v="47"/>
    <x v="1"/>
    <x v="9"/>
    <n v="0"/>
    <s v="No"/>
    <n v="23"/>
    <s v="SD"/>
    <s v="Hombre"/>
    <s v="Male"/>
    <x v="25"/>
    <s v="No"/>
    <s v="No"/>
    <x v="0"/>
    <n v="0"/>
    <x v="1"/>
    <x v="1"/>
    <s v="CREDIT CARD"/>
    <n v="30"/>
    <x v="0"/>
    <n v="30"/>
    <n v="1425"/>
    <x v="0"/>
    <x v="0"/>
    <s v="2020/02/11"/>
    <d v="2020-02-11T00:00:00"/>
    <x v="1134"/>
    <s v="Bajo"/>
    <s v="Low"/>
    <n v="24.53478464669157"/>
    <x v="7"/>
    <s v="Email"/>
    <s v="Email"/>
    <b v="0"/>
    <s v="No"/>
    <s v="Reading"/>
    <x v="0"/>
    <s v="Low"/>
    <n v="4.2553191489361701E-2"/>
    <x v="0"/>
    <x v="0"/>
  </r>
  <r>
    <s v="0130-DQAC"/>
    <x v="0"/>
    <n v="49"/>
    <x v="1"/>
    <x v="7"/>
    <n v="1"/>
    <s v="Yes"/>
    <n v="0"/>
    <s v="TN"/>
    <s v="Female"/>
    <s v="Female"/>
    <x v="31"/>
    <s v="No"/>
    <s v="No"/>
    <x v="0"/>
    <n v="0"/>
    <x v="1"/>
    <x v="1"/>
    <s v="CREDIT CARD"/>
    <n v="45"/>
    <x v="0"/>
    <n v="45"/>
    <n v="2242"/>
    <x v="0"/>
    <x v="0"/>
    <s v="2022-03-10"/>
    <d v="2022-03-10T00:00:00"/>
    <x v="589"/>
    <s v="Medio"/>
    <s v="Medium"/>
    <n v="37.812047314576333"/>
    <x v="1"/>
    <s v="Email"/>
    <s v="Email"/>
    <b v="1"/>
    <s v="Yes"/>
    <s v="Gaming"/>
    <x v="1"/>
    <s v="High"/>
    <n v="0.20408163265306123"/>
    <x v="0"/>
    <x v="0"/>
  </r>
  <r>
    <s v="8377-ENWJ"/>
    <x v="0"/>
    <n v="33"/>
    <x v="1"/>
    <x v="8"/>
    <n v="1"/>
    <s v="Yes"/>
    <n v="0"/>
    <s v="MD"/>
    <s v="Female"/>
    <s v="Female"/>
    <x v="50"/>
    <s v="Yes"/>
    <s v="No"/>
    <x v="0"/>
    <n v="0"/>
    <x v="0"/>
    <x v="0"/>
    <s v="direct debit"/>
    <n v="26"/>
    <x v="1"/>
    <n v="26"/>
    <n v="857"/>
    <x v="0"/>
    <x v="0"/>
    <s v="2022-03-18"/>
    <d v="2022-03-18T00:00:00"/>
    <x v="1114"/>
    <s v="Alto"/>
    <s v="High"/>
    <n v="27.59602843328452"/>
    <x v="10"/>
    <s v="Teléfono"/>
    <s v="Phone"/>
    <b v="0"/>
    <s v="No"/>
    <s v="Cooking"/>
    <x v="0"/>
    <s v="Medium"/>
    <n v="0.21212121212121213"/>
    <x v="1"/>
    <x v="2"/>
  </r>
  <r>
    <s v="5920-LAOX"/>
    <x v="1"/>
    <n v="7"/>
    <x v="4"/>
    <x v="16"/>
    <n v="1"/>
    <s v="Yes"/>
    <n v="0"/>
    <s v="NE"/>
    <s v="Hombre"/>
    <s v="Male"/>
    <x v="37"/>
    <s v="Yes"/>
    <s v="No"/>
    <x v="0"/>
    <n v="0"/>
    <x v="0"/>
    <x v="0"/>
    <s v="CREDIT CARD"/>
    <n v="41"/>
    <x v="0"/>
    <n v="41"/>
    <n v="291"/>
    <x v="3"/>
    <x v="7"/>
    <s v="2021-11-29"/>
    <d v="2021-11-29T00:00:00"/>
    <x v="640"/>
    <s v="Bajo"/>
    <s v="Low"/>
    <n v="37.433443253069022"/>
    <x v="7"/>
    <s v="Teléfono"/>
    <s v="Phone"/>
    <b v="0"/>
    <s v="No"/>
    <s v="Reading"/>
    <x v="1"/>
    <s v="Low"/>
    <n v="0.2857142857142857"/>
    <x v="0"/>
    <x v="2"/>
  </r>
  <r>
    <s v="1703-PUPS"/>
    <x v="1"/>
    <n v="3"/>
    <x v="0"/>
    <x v="4"/>
    <n v="1"/>
    <s v="Yes"/>
    <n v="0"/>
    <s v="WA"/>
    <s v="Female"/>
    <s v="Female"/>
    <x v="34"/>
    <s v="No"/>
    <s v="Yes"/>
    <x v="0"/>
    <n v="0"/>
    <x v="0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Gaming"/>
    <x v="0"/>
    <s v="Medium"/>
    <n v="1.6666666666666667"/>
    <x v="0"/>
    <x v="1"/>
  </r>
  <r>
    <s v="0217-HBZO"/>
    <x v="0"/>
    <n v="71"/>
    <x v="1"/>
    <x v="24"/>
    <n v="1"/>
    <s v="Yes"/>
    <n v="0"/>
    <s v="OH"/>
    <s v="Hombre"/>
    <s v="Male"/>
    <x v="51"/>
    <s v="No"/>
    <s v="No"/>
    <x v="1"/>
    <n v="5"/>
    <x v="0"/>
    <x v="0"/>
    <s v="direct debit"/>
    <n v="34"/>
    <x v="1"/>
    <n v="34"/>
    <n v="2422"/>
    <x v="0"/>
    <x v="0"/>
    <s v="2023/10/05"/>
    <d v="2023-10-05T00:00:00"/>
    <x v="485"/>
    <s v="Alto"/>
    <s v="High"/>
    <n v="29.926031823317281"/>
    <x v="4"/>
    <s v="Email"/>
    <s v="Email"/>
    <b v="0"/>
    <s v="No"/>
    <s v="Reading"/>
    <x v="0"/>
    <s v="Low"/>
    <n v="1.4084507042253521E-2"/>
    <x v="2"/>
    <x v="0"/>
  </r>
  <r>
    <s v="2556-TSKV"/>
    <x v="0"/>
    <n v="12"/>
    <x v="1"/>
    <x v="0"/>
    <n v="0"/>
    <s v="No"/>
    <n v="0"/>
    <s v="AZ"/>
    <s v="Hombre"/>
    <s v="Male"/>
    <x v="39"/>
    <s v="No"/>
    <s v="No"/>
    <x v="0"/>
    <n v="0"/>
    <x v="0"/>
    <x v="2"/>
    <s v="CREDIT CARD"/>
    <n v="11"/>
    <x v="0"/>
    <n v="11"/>
    <n v="139"/>
    <x v="0"/>
    <x v="0"/>
    <s v="2020-06-05"/>
    <d v="2020-06-05T00:00:00"/>
    <x v="1009"/>
    <s v="Bajo"/>
    <s v="Low"/>
    <n v="12.585844763995381"/>
    <x v="4"/>
    <s v="Teléfono"/>
    <s v="Phone"/>
    <b v="0"/>
    <s v="No"/>
    <s v="Reading"/>
    <x v="0"/>
    <s v="Low"/>
    <n v="8.3333333333333329E-2"/>
    <x v="0"/>
    <x v="0"/>
  </r>
  <r>
    <s v="9769-EXKO"/>
    <x v="0"/>
    <n v="23"/>
    <x v="2"/>
    <x v="9"/>
    <n v="1"/>
    <s v="Yes"/>
    <n v="0"/>
    <s v="AZ"/>
    <s v="Female"/>
    <s v="Female"/>
    <x v="4"/>
    <s v="No"/>
    <s v="No"/>
    <x v="0"/>
    <n v="0"/>
    <x v="0"/>
    <x v="0"/>
    <s v="direct debit"/>
    <n v="35"/>
    <x v="1"/>
    <n v="35"/>
    <n v="797"/>
    <x v="0"/>
    <x v="0"/>
    <s v="2023/04/12"/>
    <d v="2023-04-12T00:00:00"/>
    <x v="1267"/>
    <s v="Alto"/>
    <s v="High"/>
    <n v="39.332288625187651"/>
    <x v="4"/>
    <s v="Email"/>
    <s v="Email"/>
    <b v="1"/>
    <s v="Yes"/>
    <s v="Gaming"/>
    <x v="1"/>
    <s v="Low"/>
    <n v="4.3478260869565216E-2"/>
    <x v="0"/>
    <x v="0"/>
  </r>
  <r>
    <s v="1472-LCOR"/>
    <x v="1"/>
    <n v="26"/>
    <x v="4"/>
    <x v="3"/>
    <n v="1"/>
    <s v="Yes"/>
    <n v="0"/>
    <s v="SC"/>
    <s v="Hombre"/>
    <s v="Male"/>
    <x v="34"/>
    <s v="No"/>
    <s v="Yes"/>
    <x v="0"/>
    <n v="0"/>
    <x v="0"/>
    <x v="0"/>
    <s v="direct debit"/>
    <n v="57"/>
    <x v="1"/>
    <n v="57"/>
    <n v="1469"/>
    <x v="1"/>
    <x v="8"/>
    <s v="2021-07-07"/>
    <d v="2021-07-07T00:00:00"/>
    <x v="1254"/>
    <s v="Alto"/>
    <s v="High"/>
    <n v="45.634182668919067"/>
    <x v="6"/>
    <s v="SMS"/>
    <s v="SMS"/>
    <b v="0"/>
    <s v="No"/>
    <s v="Running"/>
    <x v="1"/>
    <s v="High"/>
    <n v="0.30769230769230771"/>
    <x v="0"/>
    <x v="1"/>
  </r>
  <r>
    <s v="2451-UROH"/>
    <x v="0"/>
    <n v="31"/>
    <x v="1"/>
    <x v="9"/>
    <n v="1"/>
    <s v="Yes"/>
    <n v="0"/>
    <s v="MS"/>
    <s v="Hombre"/>
    <s v="Male"/>
    <x v="43"/>
    <s v="No"/>
    <s v="No"/>
    <x v="0"/>
    <n v="0"/>
    <x v="1"/>
    <x v="1"/>
    <s v="CREDIT CARD"/>
    <n v="31"/>
    <x v="0"/>
    <n v="31"/>
    <n v="982"/>
    <x v="0"/>
    <x v="0"/>
    <s v="2023-10-11"/>
    <d v="2023-10-11T00:00:00"/>
    <x v="1432"/>
    <s v="Bajo"/>
    <s v="Low"/>
    <n v="31.953203120261922"/>
    <x v="4"/>
    <s v="Email"/>
    <s v="Email"/>
    <b v="0"/>
    <s v="No"/>
    <s v="Cooking"/>
    <x v="1"/>
    <s v="Low"/>
    <n v="3.2258064516129031E-2"/>
    <x v="0"/>
    <x v="0"/>
  </r>
  <r>
    <s v="9730-QYAI"/>
    <x v="0"/>
    <n v="64"/>
    <x v="1"/>
    <x v="0"/>
    <n v="0"/>
    <s v="No"/>
    <n v="0"/>
    <s v="MA"/>
    <s v="Hombre"/>
    <s v="Male"/>
    <x v="28"/>
    <s v="No"/>
    <s v="No"/>
    <x v="0"/>
    <n v="0"/>
    <x v="0"/>
    <x v="2"/>
    <s v="CREDIT CARD"/>
    <n v="10"/>
    <x v="0"/>
    <n v="10"/>
    <n v="632"/>
    <x v="0"/>
    <x v="0"/>
    <s v="2021-12-21"/>
    <d v="2021-12-21T00:00:00"/>
    <x v="1207"/>
    <s v="Alto"/>
    <s v="High"/>
    <n v="10.704010198154011"/>
    <x v="7"/>
    <s v="Teléfono"/>
    <s v="Phone"/>
    <b v="1"/>
    <s v="Yes"/>
    <s v="Gaming"/>
    <x v="0"/>
    <s v="Low"/>
    <n v="3.125E-2"/>
    <x v="0"/>
    <x v="0"/>
  </r>
  <r>
    <s v="6606-NYNG"/>
    <x v="1"/>
    <n v="1"/>
    <x v="1"/>
    <x v="22"/>
    <n v="1"/>
    <s v="Yes"/>
    <n v="0"/>
    <s v="IL"/>
    <s v="Female"/>
    <s v="Female"/>
    <x v="37"/>
    <s v="Yes"/>
    <s v="No"/>
    <x v="0"/>
    <n v="0"/>
    <x v="0"/>
    <x v="0"/>
    <s v="PAPER CHECK"/>
    <n v="35"/>
    <x v="3"/>
    <n v="35"/>
    <n v="35"/>
    <x v="1"/>
    <x v="8"/>
    <s v="2023/09/25"/>
    <d v="2023-09-25T00:00:00"/>
    <x v="902"/>
    <s v="Medio"/>
    <s v="Medium"/>
    <n v="28.648808387414171"/>
    <x v="8"/>
    <s v="Email"/>
    <s v="Email"/>
    <b v="1"/>
    <s v="Yes"/>
    <s v="Gaming"/>
    <x v="0"/>
    <s v="High"/>
    <n v="9"/>
    <x v="2"/>
    <x v="2"/>
  </r>
  <r>
    <s v="0203-QZFT"/>
    <x v="0"/>
    <n v="55"/>
    <x v="1"/>
    <x v="1"/>
    <n v="1"/>
    <s v="Yes"/>
    <n v="0"/>
    <s v="AK"/>
    <s v="Female"/>
    <s v="Female"/>
    <x v="18"/>
    <s v="No"/>
    <s v="No"/>
    <x v="0"/>
    <n v="0"/>
    <x v="1"/>
    <x v="2"/>
    <s v="CREDIT CARD"/>
    <n v="41"/>
    <x v="0"/>
    <n v="41"/>
    <n v="2249"/>
    <x v="0"/>
    <x v="0"/>
    <s v="2023-07-29"/>
    <d v="2023-07-29T00:00:00"/>
    <x v="309"/>
    <s v="Alto"/>
    <s v="High"/>
    <n v="43.881425665740537"/>
    <x v="3"/>
    <s v="Email"/>
    <s v="Email"/>
    <b v="0"/>
    <s v="No"/>
    <s v="Running"/>
    <x v="1"/>
    <s v="Medium"/>
    <n v="0.10909090909090909"/>
    <x v="0"/>
    <x v="0"/>
  </r>
  <r>
    <s v="6429-MTWP"/>
    <x v="1"/>
    <n v="1"/>
    <x v="2"/>
    <x v="5"/>
    <n v="1"/>
    <s v="Yes"/>
    <n v="0"/>
    <s v="PA"/>
    <s v="Female"/>
    <s v="Female"/>
    <x v="29"/>
    <s v="No"/>
    <s v="Yes"/>
    <x v="0"/>
    <n v="0"/>
    <x v="0"/>
    <x v="0"/>
    <s v="PAPER CHECK"/>
    <n v="9"/>
    <x v="3"/>
    <n v="9"/>
    <n v="9"/>
    <x v="3"/>
    <x v="1"/>
    <s v="2020-07-09"/>
    <d v="2020-07-09T00:00:00"/>
    <x v="209"/>
    <s v="Alto"/>
    <s v="High"/>
    <n v="10.740360093114351"/>
    <x v="5"/>
    <s v="SMS"/>
    <s v="SMS"/>
    <b v="0"/>
    <s v="No"/>
    <s v="Cooking"/>
    <x v="0"/>
    <s v="Medium"/>
    <n v="3"/>
    <x v="0"/>
    <x v="1"/>
  </r>
  <r>
    <s v="8205-NWJS"/>
    <x v="0"/>
    <n v="5"/>
    <x v="1"/>
    <x v="0"/>
    <n v="0"/>
    <s v="No"/>
    <n v="0"/>
    <s v="WI"/>
    <s v="Hombre"/>
    <s v="Male"/>
    <x v="58"/>
    <s v="No"/>
    <s v="No"/>
    <x v="0"/>
    <n v="0"/>
    <x v="0"/>
    <x v="0"/>
    <s v="CREDIT CARD"/>
    <n v="13"/>
    <x v="0"/>
    <n v="13"/>
    <n v="71"/>
    <x v="0"/>
    <x v="0"/>
    <s v="2021-01-28"/>
    <d v="2021-01-28T00:00:00"/>
    <x v="12"/>
    <s v="Alto"/>
    <s v="High"/>
    <n v="14.2379201020489"/>
    <x v="3"/>
    <s v="Teléfono"/>
    <s v="Phone"/>
    <b v="0"/>
    <s v="No"/>
    <s v="Cooking"/>
    <x v="0"/>
    <s v="Medium"/>
    <n v="1.2"/>
    <x v="0"/>
    <x v="0"/>
  </r>
  <r>
    <s v="6070-CWBF"/>
    <x v="0"/>
    <n v="35"/>
    <x v="1"/>
    <x v="12"/>
    <n v="1"/>
    <s v="Yes"/>
    <n v="0"/>
    <s v="MS"/>
    <s v="Hombre"/>
    <s v="Male"/>
    <x v="34"/>
    <s v="No"/>
    <s v="Yes"/>
    <x v="0"/>
    <n v="0"/>
    <x v="0"/>
    <x v="1"/>
    <s v="CREDIT CARD"/>
    <n v="34"/>
    <x v="0"/>
    <n v="34"/>
    <n v="1177"/>
    <x v="0"/>
    <x v="0"/>
    <s v="2020/10/28"/>
    <d v="2020-10-28T00:00:00"/>
    <x v="1020"/>
    <s v="Bajo"/>
    <s v="Low"/>
    <n v="38.239247368494588"/>
    <x v="6"/>
    <s v="Email"/>
    <s v="Email"/>
    <b v="1"/>
    <s v="Yes"/>
    <s v="Cooking"/>
    <x v="1"/>
    <s v="High"/>
    <n v="0.22857142857142856"/>
    <x v="0"/>
    <x v="1"/>
  </r>
  <r>
    <s v="5312-XYVJ"/>
    <x v="0"/>
    <n v="32"/>
    <x v="1"/>
    <x v="3"/>
    <n v="1"/>
    <s v="Yes"/>
    <n v="0"/>
    <s v="WI"/>
    <s v="Hombre"/>
    <s v="Male"/>
    <x v="26"/>
    <s v="No"/>
    <s v="No"/>
    <x v="0"/>
    <n v="0"/>
    <x v="0"/>
    <x v="0"/>
    <s v="direct debit"/>
    <n v="39"/>
    <x v="1"/>
    <n v="39"/>
    <n v="1239"/>
    <x v="0"/>
    <x v="0"/>
    <s v="2023/09/04"/>
    <d v="2023-09-04T00:00:00"/>
    <x v="1042"/>
    <s v="Medio"/>
    <s v="Medium"/>
    <n v="41.892845144465923"/>
    <x v="0"/>
    <s v="SMS"/>
    <s v="SMS"/>
    <b v="0"/>
    <s v="No"/>
    <s v="Gaming"/>
    <x v="1"/>
    <s v="Low"/>
    <n v="0"/>
    <x v="0"/>
    <x v="0"/>
  </r>
  <r>
    <s v="3014-TYXQ"/>
    <x v="0"/>
    <n v="19"/>
    <x v="1"/>
    <x v="7"/>
    <n v="1"/>
    <s v="Yes"/>
    <n v="0"/>
    <s v="ND"/>
    <s v="Hombre"/>
    <s v="Male"/>
    <x v="4"/>
    <s v="No"/>
    <s v="No"/>
    <x v="0"/>
    <n v="0"/>
    <x v="1"/>
    <x v="0"/>
    <s v="direct debit"/>
    <n v="22"/>
    <x v="1"/>
    <n v="22"/>
    <n v="428"/>
    <x v="0"/>
    <x v="0"/>
    <s v="2022-09-08"/>
    <d v="2022-09-08T00:00:00"/>
    <x v="456"/>
    <s v="Medio"/>
    <s v="Medium"/>
    <n v="21.275662058069852"/>
    <x v="7"/>
    <s v="Email"/>
    <s v="Email"/>
    <b v="0"/>
    <s v="No"/>
    <s v="Running"/>
    <x v="0"/>
    <s v="Low"/>
    <n v="0.10526315789473684"/>
    <x v="0"/>
    <x v="0"/>
  </r>
  <r>
    <s v="0042-VPSW"/>
    <x v="0"/>
    <n v="1"/>
    <x v="0"/>
    <x v="1"/>
    <n v="0"/>
    <s v="No"/>
    <n v="18"/>
    <s v="NY"/>
    <s v="Female"/>
    <s v="Female"/>
    <x v="28"/>
    <s v="No"/>
    <s v="No"/>
    <x v="0"/>
    <n v="0"/>
    <x v="0"/>
    <x v="0"/>
    <s v="direct debit"/>
    <n v="20"/>
    <x v="1"/>
    <n v="20"/>
    <n v="20"/>
    <x v="0"/>
    <x v="0"/>
    <s v="2023-10-02"/>
    <d v="2023-10-02T00:00:00"/>
    <x v="450"/>
    <s v="Bajo"/>
    <s v="Low"/>
    <n v="16.520247693438179"/>
    <x v="7"/>
    <s v="SMS"/>
    <s v="SMS"/>
    <b v="1"/>
    <s v="Yes"/>
    <s v="Gaming"/>
    <x v="0"/>
    <s v="Low"/>
    <n v="2"/>
    <x v="0"/>
    <x v="0"/>
  </r>
  <r>
    <s v="4369-SXWM"/>
    <x v="1"/>
    <n v="41"/>
    <x v="5"/>
    <x v="5"/>
    <n v="1"/>
    <s v="Yes"/>
    <n v="0"/>
    <s v="DE"/>
    <s v="Hombre"/>
    <s v="Male"/>
    <x v="49"/>
    <s v="No"/>
    <s v="No"/>
    <x v="0"/>
    <n v="0"/>
    <x v="1"/>
    <x v="1"/>
    <s v="direct debit"/>
    <n v="50"/>
    <x v="1"/>
    <n v="50"/>
    <n v="2044"/>
    <x v="1"/>
    <x v="6"/>
    <s v="2023/10/13"/>
    <d v="2023-10-13T00:00:00"/>
    <x v="1438"/>
    <s v="Alto"/>
    <s v="High"/>
    <n v="49.999454763625387"/>
    <x v="1"/>
    <s v="SMS"/>
    <s v="SMS"/>
    <b v="0"/>
    <s v="No"/>
    <s v="Gaming"/>
    <x v="1"/>
    <s v="High"/>
    <n v="0.24390243902439024"/>
    <x v="0"/>
    <x v="0"/>
  </r>
  <r>
    <s v="5490-SQYY"/>
    <x v="0"/>
    <n v="69"/>
    <x v="1"/>
    <x v="11"/>
    <n v="1"/>
    <s v="Yes"/>
    <n v="0"/>
    <s v="MD"/>
    <s v="Female"/>
    <s v="Female"/>
    <x v="19"/>
    <s v="No"/>
    <s v="No"/>
    <x v="1"/>
    <n v="5"/>
    <x v="1"/>
    <x v="2"/>
    <s v="CREDIT CARD"/>
    <n v="22"/>
    <x v="0"/>
    <n v="22"/>
    <n v="1522"/>
    <x v="0"/>
    <x v="0"/>
    <s v="2023/03/18"/>
    <d v="2023-03-18T00:00:00"/>
    <x v="528"/>
    <s v="Alto"/>
    <s v="High"/>
    <n v="23.946664823843619"/>
    <x v="6"/>
    <s v="Email"/>
    <s v="Email"/>
    <b v="1"/>
    <s v="Yes"/>
    <s v="Gaming"/>
    <x v="0"/>
    <s v="High"/>
    <n v="0.11594202898550725"/>
    <x v="0"/>
    <x v="0"/>
  </r>
  <r>
    <s v="7300-ZODV"/>
    <x v="0"/>
    <n v="71"/>
    <x v="1"/>
    <x v="5"/>
    <n v="0"/>
    <s v="No"/>
    <n v="72"/>
    <s v="NH"/>
    <s v="Hombre"/>
    <s v="Male"/>
    <x v="58"/>
    <s v="No"/>
    <s v="No"/>
    <x v="1"/>
    <n v="6"/>
    <x v="1"/>
    <x v="2"/>
    <s v="CREDIT CARD"/>
    <n v="54"/>
    <x v="0"/>
    <n v="54"/>
    <n v="3851"/>
    <x v="0"/>
    <x v="0"/>
    <s v="2021/07/25"/>
    <d v="2021-07-25T00:00:00"/>
    <x v="274"/>
    <s v="Bajo"/>
    <s v="Low"/>
    <n v="62.052176206902729"/>
    <x v="4"/>
    <s v="SMS"/>
    <s v="SMS"/>
    <b v="1"/>
    <s v="Yes"/>
    <s v="Running"/>
    <x v="2"/>
    <s v="Low"/>
    <n v="1.4084507042253521E-2"/>
    <x v="0"/>
    <x v="0"/>
  </r>
  <r>
    <s v="5816-XIVA"/>
    <x v="0"/>
    <n v="52"/>
    <x v="1"/>
    <x v="3"/>
    <n v="1"/>
    <s v="Yes"/>
    <n v="0"/>
    <s v="OK"/>
    <s v="Hombre"/>
    <s v="Male"/>
    <x v="43"/>
    <s v="No"/>
    <s v="No"/>
    <x v="0"/>
    <n v="0"/>
    <x v="1"/>
    <x v="1"/>
    <s v="direct debit"/>
    <n v="51"/>
    <x v="1"/>
    <n v="51"/>
    <n v="2655"/>
    <x v="0"/>
    <x v="0"/>
    <s v="2020-01-11"/>
    <d v="2020-01-11T00:00:00"/>
    <x v="1069"/>
    <s v="Medio"/>
    <s v="Medium"/>
    <n v="52.034208049320497"/>
    <x v="8"/>
    <s v="SMS"/>
    <s v="SMS"/>
    <b v="0"/>
    <s v="No"/>
    <s v="Cooking"/>
    <x v="1"/>
    <s v="High"/>
    <n v="0.17307692307692307"/>
    <x v="0"/>
    <x v="0"/>
  </r>
  <r>
    <s v="4151-NQPS"/>
    <x v="0"/>
    <n v="71"/>
    <x v="2"/>
    <x v="1"/>
    <n v="1"/>
    <s v="Yes"/>
    <n v="0"/>
    <s v="UT"/>
    <s v="Hombre"/>
    <s v="Male"/>
    <x v="24"/>
    <s v="No"/>
    <s v="No"/>
    <x v="0"/>
    <n v="0"/>
    <x v="1"/>
    <x v="2"/>
    <s v="direct debit"/>
    <n v="38"/>
    <x v="1"/>
    <n v="38"/>
    <n v="2715"/>
    <x v="0"/>
    <x v="0"/>
    <s v="2020/06/21"/>
    <d v="2020-06-21T00:00:00"/>
    <x v="702"/>
    <s v="Alto"/>
    <s v="High"/>
    <n v="41.924496145945042"/>
    <x v="3"/>
    <s v="SMS"/>
    <s v="SMS"/>
    <b v="0"/>
    <s v="No"/>
    <s v="Cooking"/>
    <x v="1"/>
    <s v="Medium"/>
    <n v="8.4507042253521125E-2"/>
    <x v="0"/>
    <x v="0"/>
  </r>
  <r>
    <s v="3655-RYAD"/>
    <x v="0"/>
    <n v="73"/>
    <x v="1"/>
    <x v="1"/>
    <n v="1"/>
    <s v="Yes"/>
    <n v="0"/>
    <s v="MD"/>
    <s v="Hombre"/>
    <s v="Male"/>
    <x v="23"/>
    <s v="No"/>
    <s v="No"/>
    <x v="0"/>
    <n v="0"/>
    <x v="1"/>
    <x v="2"/>
    <s v="CREDIT CARD"/>
    <n v="35"/>
    <x v="0"/>
    <n v="35"/>
    <n v="2591"/>
    <x v="0"/>
    <x v="0"/>
    <s v="2020-08-11"/>
    <d v="2020-08-11T00:00:00"/>
    <x v="944"/>
    <s v="Medio"/>
    <s v="Medium"/>
    <n v="39.862022741249341"/>
    <x v="7"/>
    <s v="Teléfono"/>
    <s v="Phone"/>
    <b v="1"/>
    <s v="Yes"/>
    <s v="Cooking"/>
    <x v="1"/>
    <s v="Low"/>
    <n v="2.7397260273972601E-2"/>
    <x v="0"/>
    <x v="0"/>
  </r>
  <r>
    <s v="6349-ABUL"/>
    <x v="0"/>
    <n v="67"/>
    <x v="1"/>
    <x v="6"/>
    <n v="1"/>
    <s v="Yes"/>
    <n v="0"/>
    <s v="KS"/>
    <s v="Hombre"/>
    <s v="Male"/>
    <x v="1"/>
    <s v="No"/>
    <s v="Yes"/>
    <x v="0"/>
    <n v="0"/>
    <x v="0"/>
    <x v="0"/>
    <s v="direct debit"/>
    <n v="55"/>
    <x v="1"/>
    <n v="55"/>
    <n v="3637"/>
    <x v="0"/>
    <x v="0"/>
    <s v="2022/03/03"/>
    <d v="2022-03-03T00:00:00"/>
    <x v="372"/>
    <s v="Medio"/>
    <s v="Medium"/>
    <n v="55.528523759713437"/>
    <x v="6"/>
    <s v="Teléfono"/>
    <s v="Phone"/>
    <b v="0"/>
    <s v="No"/>
    <s v="Gaming"/>
    <x v="1"/>
    <s v="High"/>
    <n v="0.11940298507462686"/>
    <x v="0"/>
    <x v="1"/>
  </r>
  <r>
    <s v="7139-YUHZ"/>
    <x v="0"/>
    <n v="45"/>
    <x v="2"/>
    <x v="7"/>
    <n v="1"/>
    <s v="Yes"/>
    <n v="0"/>
    <s v="NY"/>
    <s v="Female"/>
    <s v="Female"/>
    <x v="45"/>
    <s v="No"/>
    <s v="No"/>
    <x v="1"/>
    <n v="3"/>
    <x v="0"/>
    <x v="1"/>
    <s v="CREDIT CARD"/>
    <n v="41"/>
    <x v="0"/>
    <n v="41"/>
    <n v="1825"/>
    <x v="0"/>
    <x v="0"/>
    <s v="2023/01/08"/>
    <d v="2023-01-08T00:00:00"/>
    <x v="108"/>
    <s v="Alto"/>
    <s v="High"/>
    <n v="47.688453719059567"/>
    <x v="3"/>
    <s v="SMS"/>
    <s v="SMS"/>
    <b v="0"/>
    <s v="No"/>
    <s v="Reading"/>
    <x v="1"/>
    <s v="Medium"/>
    <n v="0.13333333333333333"/>
    <x v="0"/>
    <x v="0"/>
  </r>
  <r>
    <s v="5828-GSCW"/>
    <x v="1"/>
    <n v="9"/>
    <x v="3"/>
    <x v="0"/>
    <n v="1"/>
    <s v="Yes"/>
    <n v="0"/>
    <s v="AZ"/>
    <s v="Female"/>
    <s v="Female"/>
    <x v="51"/>
    <s v="No"/>
    <s v="No"/>
    <x v="0"/>
    <n v="0"/>
    <x v="0"/>
    <x v="0"/>
    <s v="direct debit"/>
    <n v="23"/>
    <x v="1"/>
    <n v="23"/>
    <n v="208"/>
    <x v="2"/>
    <x v="5"/>
    <s v="2022-08-28"/>
    <d v="2022-08-28T00:00:00"/>
    <x v="96"/>
    <s v="Medio"/>
    <s v="Medium"/>
    <n v="24.837414309627579"/>
    <x v="0"/>
    <s v="Teléfono"/>
    <s v="Phone"/>
    <b v="1"/>
    <s v="Yes"/>
    <s v="Running"/>
    <x v="0"/>
    <s v="Low"/>
    <n v="0"/>
    <x v="0"/>
    <x v="0"/>
  </r>
  <r>
    <s v="2861-VGIC"/>
    <x v="0"/>
    <n v="3"/>
    <x v="1"/>
    <x v="4"/>
    <n v="1"/>
    <s v="Yes"/>
    <n v="0"/>
    <s v="NH"/>
    <s v="Female"/>
    <s v="Female"/>
    <x v="44"/>
    <s v="No"/>
    <s v="Yes"/>
    <x v="0"/>
    <n v="0"/>
    <x v="0"/>
    <x v="0"/>
    <s v="direct debit"/>
    <n v="12"/>
    <x v="1"/>
    <n v="12"/>
    <n v="31"/>
    <x v="0"/>
    <x v="0"/>
    <s v="2022/01/01"/>
    <d v="2022-01-01T00:00:00"/>
    <x v="1357"/>
    <s v="Alto"/>
    <s v="High"/>
    <n v="12.486192787594151"/>
    <x v="1"/>
    <s v="SMS"/>
    <s v="SMS"/>
    <b v="1"/>
    <s v="Yes"/>
    <s v="Gaming"/>
    <x v="0"/>
    <s v="High"/>
    <n v="3.3333333333333335"/>
    <x v="0"/>
    <x v="1"/>
  </r>
  <r>
    <s v="7245-WSHW"/>
    <x v="0"/>
    <n v="1"/>
    <x v="1"/>
    <x v="14"/>
    <n v="1"/>
    <s v="Yes"/>
    <n v="0"/>
    <s v="MS"/>
    <s v="Female"/>
    <s v="Female"/>
    <x v="22"/>
    <s v="Yes"/>
    <s v="No"/>
    <x v="0"/>
    <n v="0"/>
    <x v="0"/>
    <x v="0"/>
    <s v="CREDIT CARD"/>
    <n v="29"/>
    <x v="0"/>
    <n v="29"/>
    <n v="29"/>
    <x v="0"/>
    <x v="0"/>
    <s v="2020/07/11"/>
    <d v="2020-07-11T00:00:00"/>
    <x v="921"/>
    <s v="Alto"/>
    <s v="High"/>
    <n v="33.353518720350799"/>
    <x v="2"/>
    <s v="Teléfono"/>
    <s v="Phone"/>
    <b v="1"/>
    <s v="Yes"/>
    <s v="Cooking"/>
    <x v="1"/>
    <s v="Medium"/>
    <n v="4"/>
    <x v="2"/>
    <x v="2"/>
  </r>
  <r>
    <s v="5793-WVGA"/>
    <x v="0"/>
    <n v="39"/>
    <x v="0"/>
    <x v="13"/>
    <n v="1"/>
    <s v="Yes"/>
    <n v="0"/>
    <s v="KS"/>
    <s v="Female"/>
    <s v="Female"/>
    <x v="55"/>
    <s v="No"/>
    <s v="No"/>
    <x v="1"/>
    <n v="2"/>
    <x v="1"/>
    <x v="0"/>
    <s v="CREDIT CARD"/>
    <n v="30"/>
    <x v="0"/>
    <n v="30"/>
    <n v="1185"/>
    <x v="0"/>
    <x v="0"/>
    <s v="2021/10/07"/>
    <d v="2021-10-07T00:00:00"/>
    <x v="784"/>
    <s v="Alto"/>
    <s v="High"/>
    <n v="33.912207276782247"/>
    <x v="8"/>
    <s v="Teléfono"/>
    <s v="Phone"/>
    <b v="1"/>
    <s v="Yes"/>
    <s v="Cooking"/>
    <x v="1"/>
    <s v="High"/>
    <n v="0.23076923076923078"/>
    <x v="0"/>
    <x v="0"/>
  </r>
  <r>
    <s v="6730-BZHD"/>
    <x v="1"/>
    <n v="13"/>
    <x v="5"/>
    <x v="7"/>
    <n v="1"/>
    <s v="Yes"/>
    <n v="0"/>
    <s v="NV"/>
    <s v="Female"/>
    <s v="Female"/>
    <x v="36"/>
    <s v="No"/>
    <s v="No"/>
    <x v="0"/>
    <n v="0"/>
    <x v="0"/>
    <x v="0"/>
    <s v="CREDIT CARD"/>
    <n v="44"/>
    <x v="0"/>
    <n v="44"/>
    <n v="564"/>
    <x v="1"/>
    <x v="6"/>
    <s v="2022/08/24"/>
    <d v="2022-08-24T00:00:00"/>
    <x v="434"/>
    <s v="Alto"/>
    <s v="High"/>
    <n v="42.351916488894148"/>
    <x v="0"/>
    <s v="Teléfono"/>
    <s v="Phone"/>
    <b v="0"/>
    <s v="No"/>
    <s v="Cooking"/>
    <x v="1"/>
    <s v="Low"/>
    <n v="0"/>
    <x v="0"/>
    <x v="0"/>
  </r>
  <r>
    <s v="7420-ENKB"/>
    <x v="0"/>
    <n v="27"/>
    <x v="1"/>
    <x v="0"/>
    <n v="0"/>
    <s v="No"/>
    <n v="0"/>
    <s v="AR"/>
    <s v="Hombre"/>
    <s v="Male"/>
    <x v="0"/>
    <s v="No"/>
    <s v="No"/>
    <x v="0"/>
    <n v="0"/>
    <x v="0"/>
    <x v="1"/>
    <s v="CREDIT CARD"/>
    <n v="11"/>
    <x v="0"/>
    <n v="11"/>
    <n v="297"/>
    <x v="0"/>
    <x v="0"/>
    <s v="2023-03-10"/>
    <d v="2023-03-10T00:00:00"/>
    <x v="1439"/>
    <s v="Alto"/>
    <s v="High"/>
    <n v="11.672100206039071"/>
    <x v="9"/>
    <s v="SMS"/>
    <s v="SMS"/>
    <b v="1"/>
    <s v="Yes"/>
    <s v="Reading"/>
    <x v="0"/>
    <s v="Medium"/>
    <n v="0.18518518518518517"/>
    <x v="0"/>
    <x v="0"/>
  </r>
  <r>
    <s v="4418-XFVA"/>
    <x v="1"/>
    <n v="2"/>
    <x v="1"/>
    <x v="9"/>
    <n v="0"/>
    <s v="No"/>
    <n v="22"/>
    <s v="WI"/>
    <s v="Hombre"/>
    <s v="Male"/>
    <x v="56"/>
    <s v="No"/>
    <s v="Yes"/>
    <x v="0"/>
    <n v="0"/>
    <x v="0"/>
    <x v="0"/>
    <s v="CREDIT CARD"/>
    <n v="49"/>
    <x v="0"/>
    <n v="49"/>
    <n v="87"/>
    <x v="1"/>
    <x v="6"/>
    <s v="2022/05/26"/>
    <d v="2022-05-26T00:00:00"/>
    <x v="117"/>
    <s v="Medio"/>
    <s v="Medium"/>
    <n v="43.266633747314529"/>
    <x v="2"/>
    <s v="SMS"/>
    <s v="SMS"/>
    <b v="0"/>
    <s v="No"/>
    <s v="Cooking"/>
    <x v="1"/>
    <s v="Medium"/>
    <n v="2"/>
    <x v="0"/>
    <x v="1"/>
  </r>
  <r>
    <s v="8214-HDWF"/>
    <x v="1"/>
    <n v="59"/>
    <x v="5"/>
    <x v="12"/>
    <n v="1"/>
    <s v="Yes"/>
    <n v="0"/>
    <s v="NJ"/>
    <s v="Hombre"/>
    <s v="Male"/>
    <x v="43"/>
    <s v="No"/>
    <s v="No"/>
    <x v="0"/>
    <n v="0"/>
    <x v="1"/>
    <x v="1"/>
    <s v="direct debit"/>
    <n v="60"/>
    <x v="1"/>
    <n v="60"/>
    <n v="3521"/>
    <x v="2"/>
    <x v="15"/>
    <s v="2023-01-29"/>
    <d v="2023-01-29T00:00:00"/>
    <x v="1309"/>
    <s v="Alto"/>
    <s v="High"/>
    <n v="54.960942544760798"/>
    <x v="4"/>
    <s v="Email"/>
    <s v="Email"/>
    <b v="0"/>
    <s v="No"/>
    <s v="Reading"/>
    <x v="1"/>
    <s v="Low"/>
    <n v="1.6949152542372881E-2"/>
    <x v="0"/>
    <x v="0"/>
  </r>
  <r>
    <s v="3899-TTJU"/>
    <x v="0"/>
    <n v="4"/>
    <x v="1"/>
    <x v="3"/>
    <n v="1"/>
    <s v="Yes"/>
    <n v="0"/>
    <s v="NH"/>
    <s v="Hombre"/>
    <s v="Male"/>
    <x v="11"/>
    <s v="No"/>
    <s v="No"/>
    <x v="0"/>
    <n v="0"/>
    <x v="0"/>
    <x v="0"/>
    <s v="direct debit"/>
    <n v="16"/>
    <x v="1"/>
    <n v="16"/>
    <n v="61"/>
    <x v="0"/>
    <x v="0"/>
    <s v="2022/11/22"/>
    <d v="2022-11-22T00:00:00"/>
    <x v="494"/>
    <s v="Bajo"/>
    <s v="Low"/>
    <n v="13.113525597980081"/>
    <x v="8"/>
    <s v="SMS"/>
    <s v="SMS"/>
    <b v="1"/>
    <s v="Yes"/>
    <s v="Cooking"/>
    <x v="0"/>
    <s v="High"/>
    <n v="2.25"/>
    <x v="0"/>
    <x v="0"/>
  </r>
  <r>
    <s v="9215-PRKX"/>
    <x v="1"/>
    <n v="22"/>
    <x v="5"/>
    <x v="7"/>
    <n v="0"/>
    <s v="No"/>
    <n v="12"/>
    <s v="TX"/>
    <s v="Female"/>
    <s v="Female"/>
    <x v="55"/>
    <s v="No"/>
    <s v="No"/>
    <x v="1"/>
    <n v="2"/>
    <x v="0"/>
    <x v="0"/>
    <s v="direct debit"/>
    <n v="27"/>
    <x v="1"/>
    <n v="27"/>
    <n v="593"/>
    <x v="2"/>
    <x v="2"/>
    <s v="2020-11-30"/>
    <d v="2020-11-30T00:00:00"/>
    <x v="519"/>
    <s v="Alto"/>
    <s v="High"/>
    <n v="26.72955695501328"/>
    <x v="0"/>
    <s v="Email"/>
    <s v="Email"/>
    <b v="1"/>
    <s v="Yes"/>
    <s v="Cooking"/>
    <x v="0"/>
    <s v="Low"/>
    <n v="0"/>
    <x v="0"/>
    <x v="0"/>
  </r>
  <r>
    <s v="4098-TXZP"/>
    <x v="1"/>
    <n v="1"/>
    <x v="0"/>
    <x v="3"/>
    <n v="1"/>
    <s v="Yes"/>
    <n v="0"/>
    <s v="ID"/>
    <s v="Hombre"/>
    <s v="Male"/>
    <x v="42"/>
    <s v="No"/>
    <s v="No"/>
    <x v="0"/>
    <n v="0"/>
    <x v="0"/>
    <x v="0"/>
    <s v="direct debit"/>
    <n v="22"/>
    <x v="1"/>
    <n v="22"/>
    <n v="22"/>
    <x v="1"/>
    <x v="10"/>
    <s v="2023/10/31"/>
    <d v="2023-10-31T00:00:00"/>
    <x v="734"/>
    <s v="Bajo"/>
    <s v="Low"/>
    <n v="26.160763822462101"/>
    <x v="3"/>
    <s v="SMS"/>
    <s v="SMS"/>
    <b v="0"/>
    <s v="No"/>
    <s v="Running"/>
    <x v="0"/>
    <s v="Medium"/>
    <n v="6"/>
    <x v="0"/>
    <x v="0"/>
  </r>
  <r>
    <s v="8161-UXWU"/>
    <x v="1"/>
    <n v="42"/>
    <x v="4"/>
    <x v="9"/>
    <n v="1"/>
    <s v="Yes"/>
    <n v="0"/>
    <s v="TX"/>
    <s v="Hombre"/>
    <s v="Male"/>
    <x v="66"/>
    <s v="No"/>
    <s v="Yes"/>
    <x v="0"/>
    <n v="0"/>
    <x v="1"/>
    <x v="0"/>
    <s v="direct debit"/>
    <n v="50"/>
    <x v="1"/>
    <n v="50"/>
    <n v="2110"/>
    <x v="1"/>
    <x v="8"/>
    <s v="2020-04-03"/>
    <d v="2020-04-03T00:00:00"/>
    <x v="521"/>
    <s v="Bajo"/>
    <s v="Low"/>
    <n v="55.485629240357618"/>
    <x v="3"/>
    <s v="Email"/>
    <s v="Email"/>
    <b v="0"/>
    <s v="No"/>
    <s v="Reading"/>
    <x v="1"/>
    <s v="Medium"/>
    <n v="0.14285714285714285"/>
    <x v="0"/>
    <x v="1"/>
  </r>
  <r>
    <s v="7614-VZDW"/>
    <x v="1"/>
    <n v="49"/>
    <x v="0"/>
    <x v="19"/>
    <n v="0"/>
    <s v="No"/>
    <n v="75"/>
    <s v="ME"/>
    <s v="Hombre"/>
    <s v="Male"/>
    <x v="33"/>
    <s v="Yes"/>
    <s v="No"/>
    <x v="0"/>
    <n v="0"/>
    <x v="1"/>
    <x v="0"/>
    <s v="direct debit"/>
    <n v="36"/>
    <x v="1"/>
    <n v="36"/>
    <n v="1749"/>
    <x v="3"/>
    <x v="7"/>
    <s v="2020-06-25"/>
    <d v="2020-06-25T00:00:00"/>
    <x v="440"/>
    <s v="Medio"/>
    <s v="Medium"/>
    <n v="30.262163254795801"/>
    <x v="3"/>
    <s v="Teléfono"/>
    <s v="Phone"/>
    <b v="1"/>
    <s v="Yes"/>
    <s v="Gaming"/>
    <x v="1"/>
    <s v="Medium"/>
    <n v="0.12244897959183673"/>
    <x v="2"/>
    <x v="2"/>
  </r>
  <r>
    <s v="8080-ZOAB"/>
    <x v="1"/>
    <n v="24"/>
    <x v="3"/>
    <x v="5"/>
    <n v="1"/>
    <s v="Yes"/>
    <n v="0"/>
    <s v="ND"/>
    <s v="Female"/>
    <s v="Female"/>
    <x v="14"/>
    <s v="No"/>
    <s v="No"/>
    <x v="0"/>
    <n v="0"/>
    <x v="1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eading"/>
    <x v="1"/>
    <s v="High"/>
    <n v="0.375"/>
    <x v="0"/>
    <x v="0"/>
  </r>
  <r>
    <s v="1761-WBUO"/>
    <x v="0"/>
    <n v="51"/>
    <x v="1"/>
    <x v="0"/>
    <n v="0"/>
    <s v="No"/>
    <n v="0"/>
    <s v="TX"/>
    <s v="Hombre"/>
    <s v="Male"/>
    <x v="26"/>
    <s v="No"/>
    <s v="No"/>
    <x v="1"/>
    <n v="5"/>
    <x v="0"/>
    <x v="1"/>
    <s v="CREDIT CARD"/>
    <n v="8"/>
    <x v="0"/>
    <n v="8"/>
    <n v="386"/>
    <x v="0"/>
    <x v="0"/>
    <s v="2021-03-26"/>
    <d v="2021-03-26T00:00:00"/>
    <x v="837"/>
    <s v="Medio"/>
    <s v="Medium"/>
    <n v="7.686393948305442"/>
    <x v="8"/>
    <s v="Teléfono"/>
    <s v="Phone"/>
    <b v="0"/>
    <s v="No"/>
    <s v="Cooking"/>
    <x v="0"/>
    <s v="High"/>
    <n v="0.17647058823529413"/>
    <x v="0"/>
    <x v="0"/>
  </r>
  <r>
    <s v="0807-XWGX"/>
    <x v="0"/>
    <n v="61"/>
    <x v="1"/>
    <x v="4"/>
    <n v="1"/>
    <s v="Yes"/>
    <n v="0"/>
    <s v="DE"/>
    <s v="Hombre"/>
    <s v="Male"/>
    <x v="13"/>
    <s v="No"/>
    <s v="No"/>
    <x v="0"/>
    <n v="0"/>
    <x v="1"/>
    <x v="1"/>
    <s v="CREDIT CARD"/>
    <n v="45"/>
    <x v="0"/>
    <n v="45"/>
    <n v="2752"/>
    <x v="0"/>
    <x v="0"/>
    <s v="2020/10/12"/>
    <d v="2020-10-12T00:00:00"/>
    <x v="1182"/>
    <s v="Bajo"/>
    <s v="Low"/>
    <n v="53.775227912092049"/>
    <x v="2"/>
    <s v="Teléfono"/>
    <s v="Phone"/>
    <b v="1"/>
    <s v="Yes"/>
    <s v="Gaming"/>
    <x v="1"/>
    <s v="Medium"/>
    <n v="6.5573770491803282E-2"/>
    <x v="0"/>
    <x v="0"/>
  </r>
  <r>
    <s v="8082-DOLG"/>
    <x v="1"/>
    <n v="1"/>
    <x v="2"/>
    <x v="5"/>
    <n v="1"/>
    <s v="Yes"/>
    <n v="0"/>
    <s v="ND"/>
    <s v="Hombre"/>
    <s v="Male"/>
    <x v="9"/>
    <s v="No"/>
    <s v="No"/>
    <x v="0"/>
    <n v="0"/>
    <x v="0"/>
    <x v="0"/>
    <s v="direct debit"/>
    <n v="45"/>
    <x v="1"/>
    <n v="45"/>
    <n v="45"/>
    <x v="1"/>
    <x v="8"/>
    <s v="2022-01-26"/>
    <d v="2022-01-26T00:00:00"/>
    <x v="856"/>
    <s v="Medio"/>
    <s v="Medium"/>
    <n v="36.570214870903783"/>
    <x v="4"/>
    <s v="SMS"/>
    <s v="SMS"/>
    <b v="0"/>
    <s v="No"/>
    <s v="Gaming"/>
    <x v="1"/>
    <s v="Low"/>
    <n v="1"/>
    <x v="0"/>
    <x v="0"/>
  </r>
  <r>
    <s v="8557-PQQP"/>
    <x v="1"/>
    <n v="13"/>
    <x v="0"/>
    <x v="17"/>
    <n v="1"/>
    <s v="Yes"/>
    <n v="0"/>
    <s v="MO"/>
    <s v="Female"/>
    <s v="Female"/>
    <x v="22"/>
    <s v="Yes"/>
    <s v="No"/>
    <x v="0"/>
    <n v="0"/>
    <x v="0"/>
    <x v="0"/>
    <s v="CREDIT CARD"/>
    <n v="45"/>
    <x v="0"/>
    <n v="45"/>
    <n v="580"/>
    <x v="5"/>
    <x v="4"/>
    <s v="2021/06/07"/>
    <d v="2021-06-07T00:00:00"/>
    <x v="1058"/>
    <s v="Bajo"/>
    <s v="Low"/>
    <n v="46.107854936521463"/>
    <x v="0"/>
    <s v="SMS"/>
    <s v="SMS"/>
    <b v="0"/>
    <s v="No"/>
    <s v="Running"/>
    <x v="1"/>
    <s v="Low"/>
    <n v="0"/>
    <x v="2"/>
    <x v="2"/>
  </r>
  <r>
    <s v="3943-NTOS"/>
    <x v="0"/>
    <n v="68"/>
    <x v="1"/>
    <x v="0"/>
    <n v="0"/>
    <s v="No"/>
    <n v="0"/>
    <s v="ND"/>
    <s v="Hombre"/>
    <s v="Male"/>
    <x v="37"/>
    <s v="Yes"/>
    <s v="No"/>
    <x v="1"/>
    <n v="2"/>
    <x v="0"/>
    <x v="1"/>
    <s v="CREDIT CARD"/>
    <n v="7"/>
    <x v="0"/>
    <n v="7"/>
    <n v="502"/>
    <x v="0"/>
    <x v="0"/>
    <s v="2023-02-27"/>
    <d v="2023-02-27T00:00:00"/>
    <x v="1440"/>
    <s v="Alto"/>
    <s v="High"/>
    <n v="6.1197187192490512"/>
    <x v="3"/>
    <s v="Teléfono"/>
    <s v="Phone"/>
    <b v="1"/>
    <s v="Yes"/>
    <s v="Cooking"/>
    <x v="0"/>
    <s v="Medium"/>
    <n v="8.8235294117647065E-2"/>
    <x v="0"/>
    <x v="2"/>
  </r>
  <r>
    <s v="2810-PQJE"/>
    <x v="0"/>
    <n v="4"/>
    <x v="2"/>
    <x v="0"/>
    <n v="0"/>
    <s v="No"/>
    <n v="0"/>
    <s v="IA"/>
    <s v="Hombre"/>
    <s v="Male"/>
    <x v="16"/>
    <s v="No"/>
    <s v="No"/>
    <x v="0"/>
    <n v="0"/>
    <x v="0"/>
    <x v="0"/>
    <s v="PAPER CHECK"/>
    <n v="11"/>
    <x v="3"/>
    <n v="11"/>
    <n v="47"/>
    <x v="0"/>
    <x v="0"/>
    <s v="2023/01/07"/>
    <d v="2023-01-07T00:00:00"/>
    <x v="237"/>
    <s v="Alto"/>
    <s v="High"/>
    <n v="12.05356006330404"/>
    <x v="6"/>
    <s v="Teléfono"/>
    <s v="Phone"/>
    <b v="0"/>
    <s v="No"/>
    <s v="Reading"/>
    <x v="0"/>
    <s v="High"/>
    <n v="2"/>
    <x v="0"/>
    <x v="0"/>
  </r>
  <r>
    <s v="4185-HIZQ"/>
    <x v="0"/>
    <n v="41"/>
    <x v="2"/>
    <x v="23"/>
    <n v="0"/>
    <s v="No"/>
    <n v="24"/>
    <s v="MO"/>
    <s v="Female"/>
    <s v="Female"/>
    <x v="16"/>
    <s v="No"/>
    <s v="No"/>
    <x v="0"/>
    <n v="0"/>
    <x v="0"/>
    <x v="1"/>
    <s v="direct debit"/>
    <n v="29"/>
    <x v="1"/>
    <n v="29"/>
    <n v="1181"/>
    <x v="0"/>
    <x v="0"/>
    <s v="2021/02/13"/>
    <d v="2021-02-13T00:00:00"/>
    <x v="981"/>
    <s v="Medio"/>
    <s v="Medium"/>
    <n v="27.982749860573019"/>
    <x v="9"/>
    <s v="Email"/>
    <s v="Email"/>
    <b v="0"/>
    <s v="No"/>
    <s v="Reading"/>
    <x v="0"/>
    <s v="Medium"/>
    <n v="0.12195121951219512"/>
    <x v="0"/>
    <x v="0"/>
  </r>
  <r>
    <s v="3315-MHPJ"/>
    <x v="1"/>
    <n v="39"/>
    <x v="4"/>
    <x v="6"/>
    <n v="1"/>
    <s v="Yes"/>
    <n v="0"/>
    <s v="TN"/>
    <s v="Female"/>
    <s v="Female"/>
    <x v="24"/>
    <s v="No"/>
    <s v="No"/>
    <x v="0"/>
    <n v="0"/>
    <x v="1"/>
    <x v="0"/>
    <s v="direct debit"/>
    <n v="31"/>
    <x v="1"/>
    <n v="31"/>
    <n v="1209"/>
    <x v="1"/>
    <x v="8"/>
    <s v="2022/06/16"/>
    <d v="2022-06-16T00:00:00"/>
    <x v="1344"/>
    <s v="Bajo"/>
    <s v="Low"/>
    <n v="26.66770487324839"/>
    <x v="0"/>
    <s v="SMS"/>
    <s v="SMS"/>
    <b v="0"/>
    <s v="No"/>
    <s v="Running"/>
    <x v="0"/>
    <s v="Low"/>
    <n v="0"/>
    <x v="0"/>
    <x v="0"/>
  </r>
  <r>
    <s v="7258-BMSC"/>
    <x v="0"/>
    <n v="13"/>
    <x v="1"/>
    <x v="2"/>
    <n v="0"/>
    <s v="No"/>
    <n v="43"/>
    <s v="CO"/>
    <s v="Female"/>
    <s v="Female"/>
    <x v="24"/>
    <s v="No"/>
    <s v="No"/>
    <x v="0"/>
    <n v="0"/>
    <x v="1"/>
    <x v="2"/>
    <s v="CREDIT CARD"/>
    <n v="22"/>
    <x v="0"/>
    <n v="22"/>
    <n v="278"/>
    <x v="0"/>
    <x v="0"/>
    <s v="2020/08/14"/>
    <d v="2020-08-14T00:00:00"/>
    <x v="1441"/>
    <s v="Medio"/>
    <s v="Medium"/>
    <n v="20.08265744768914"/>
    <x v="10"/>
    <s v="Email"/>
    <s v="Email"/>
    <b v="1"/>
    <s v="Yes"/>
    <s v="Gaming"/>
    <x v="0"/>
    <s v="Medium"/>
    <n v="0.53846153846153844"/>
    <x v="0"/>
    <x v="0"/>
  </r>
  <r>
    <s v="5963-AXOY"/>
    <x v="0"/>
    <n v="3"/>
    <x v="1"/>
    <x v="0"/>
    <n v="0"/>
    <s v="No"/>
    <n v="0"/>
    <s v="VA"/>
    <s v="Hombre"/>
    <s v="Male"/>
    <x v="17"/>
    <s v="No"/>
    <s v="No"/>
    <x v="1"/>
    <n v="5"/>
    <x v="0"/>
    <x v="0"/>
    <s v="PAPER CHECK"/>
    <n v="9"/>
    <x v="3"/>
    <n v="9"/>
    <n v="27"/>
    <x v="0"/>
    <x v="0"/>
    <s v="2020/05/23"/>
    <d v="2020-05-23T00:00:00"/>
    <x v="1394"/>
    <s v="Bajo"/>
    <s v="Low"/>
    <n v="7.7756698930361567"/>
    <x v="8"/>
    <s v="Email"/>
    <s v="Email"/>
    <b v="1"/>
    <s v="Yes"/>
    <s v="Cooking"/>
    <x v="0"/>
    <s v="High"/>
    <n v="3"/>
    <x v="0"/>
    <x v="0"/>
  </r>
  <r>
    <s v="5548-MLVT"/>
    <x v="0"/>
    <n v="1"/>
    <x v="1"/>
    <x v="9"/>
    <n v="1"/>
    <s v="Yes"/>
    <n v="0"/>
    <s v="NC"/>
    <s v="Female"/>
    <s v="Female"/>
    <x v="30"/>
    <s v="No"/>
    <s v="Yes"/>
    <x v="0"/>
    <n v="0"/>
    <x v="0"/>
    <x v="0"/>
    <s v="direct debit"/>
    <n v="33"/>
    <x v="1"/>
    <n v="33"/>
    <n v="33"/>
    <x v="0"/>
    <x v="0"/>
    <s v="2020/02/28"/>
    <d v="2020-02-28T00:00:00"/>
    <x v="543"/>
    <s v="Alto"/>
    <s v="High"/>
    <n v="32.043776515172183"/>
    <x v="6"/>
    <s v="Teléfono"/>
    <s v="Phone"/>
    <b v="1"/>
    <s v="Yes"/>
    <s v="Reading"/>
    <x v="1"/>
    <s v="High"/>
    <n v="8"/>
    <x v="0"/>
    <x v="1"/>
  </r>
  <r>
    <s v="7964-QHWT"/>
    <x v="1"/>
    <n v="37"/>
    <x v="2"/>
    <x v="7"/>
    <n v="1"/>
    <s v="Yes"/>
    <n v="0"/>
    <s v="CT"/>
    <s v="Hombre"/>
    <s v="Male"/>
    <x v="1"/>
    <s v="No"/>
    <s v="Yes"/>
    <x v="0"/>
    <n v="0"/>
    <x v="1"/>
    <x v="0"/>
    <s v="direct debit"/>
    <n v="56"/>
    <x v="1"/>
    <n v="56"/>
    <n v="2080"/>
    <x v="1"/>
    <x v="8"/>
    <s v="2021-05-30"/>
    <d v="2021-05-30T00:00:00"/>
    <x v="1342"/>
    <s v="Alto"/>
    <s v="High"/>
    <n v="59.961364836040353"/>
    <x v="10"/>
    <s v="SMS"/>
    <s v="SMS"/>
    <b v="1"/>
    <s v="Yes"/>
    <s v="Running"/>
    <x v="1"/>
    <s v="Medium"/>
    <n v="0.1891891891891892"/>
    <x v="0"/>
    <x v="1"/>
  </r>
  <r>
    <s v="5542-NQXX"/>
    <x v="1"/>
    <n v="57"/>
    <x v="1"/>
    <x v="13"/>
    <n v="1"/>
    <s v="Yes"/>
    <n v="0"/>
    <s v="OR"/>
    <s v="Female"/>
    <s v="Female"/>
    <x v="38"/>
    <s v="No"/>
    <s v="No"/>
    <x v="0"/>
    <n v="0"/>
    <x v="1"/>
    <x v="0"/>
    <s v="CREDIT CARD"/>
    <n v="62"/>
    <x v="0"/>
    <n v="62"/>
    <n v="3505"/>
    <x v="2"/>
    <x v="5"/>
    <s v="2022/09/20"/>
    <d v="2022-09-20T00:00:00"/>
    <x v="1242"/>
    <s v="Alto"/>
    <s v="High"/>
    <n v="64.79861175627876"/>
    <x v="10"/>
    <s v="Email"/>
    <s v="Email"/>
    <b v="1"/>
    <s v="Yes"/>
    <s v="Reading"/>
    <x v="2"/>
    <s v="Medium"/>
    <n v="0.12280701754385964"/>
    <x v="0"/>
    <x v="0"/>
  </r>
  <r>
    <s v="4904-YMSG"/>
    <x v="0"/>
    <n v="33"/>
    <x v="1"/>
    <x v="16"/>
    <n v="1"/>
    <s v="Yes"/>
    <n v="0"/>
    <s v="MN"/>
    <s v="Female"/>
    <s v="Female"/>
    <x v="0"/>
    <s v="No"/>
    <s v="No"/>
    <x v="1"/>
    <n v="2"/>
    <x v="1"/>
    <x v="0"/>
    <s v="direct debit"/>
    <n v="20"/>
    <x v="1"/>
    <n v="20"/>
    <n v="639"/>
    <x v="0"/>
    <x v="0"/>
    <s v="2022/11/17"/>
    <d v="2022-11-17T00:00:00"/>
    <x v="516"/>
    <s v="Alto"/>
    <s v="High"/>
    <n v="18.114133045307391"/>
    <x v="7"/>
    <s v="SMS"/>
    <s v="SMS"/>
    <b v="1"/>
    <s v="Yes"/>
    <s v="Running"/>
    <x v="0"/>
    <s v="Low"/>
    <n v="6.0606060606060608E-2"/>
    <x v="0"/>
    <x v="0"/>
  </r>
  <r>
    <s v="7761-FFRG"/>
    <x v="0"/>
    <n v="39"/>
    <x v="1"/>
    <x v="0"/>
    <n v="0"/>
    <s v="No"/>
    <n v="0"/>
    <s v="WA"/>
    <s v="Female"/>
    <s v="Female"/>
    <x v="18"/>
    <s v="No"/>
    <s v="No"/>
    <x v="1"/>
    <n v="6"/>
    <x v="0"/>
    <x v="2"/>
    <s v="direct debit"/>
    <n v="7"/>
    <x v="1"/>
    <n v="7"/>
    <n v="280"/>
    <x v="0"/>
    <x v="0"/>
    <s v="2021-07-04"/>
    <d v="2021-07-04T00:00:00"/>
    <x v="203"/>
    <s v="Bajo"/>
    <s v="Low"/>
    <n v="6.1833540745353366"/>
    <x v="9"/>
    <s v="Teléfono"/>
    <s v="Phone"/>
    <b v="0"/>
    <s v="No"/>
    <s v="Cooking"/>
    <x v="0"/>
    <s v="Medium"/>
    <n v="0.12820512820512819"/>
    <x v="0"/>
    <x v="0"/>
  </r>
  <r>
    <s v="9857-VTYS"/>
    <x v="0"/>
    <n v="63"/>
    <x v="1"/>
    <x v="24"/>
    <n v="1"/>
    <s v="Yes"/>
    <n v="0"/>
    <s v="AZ"/>
    <s v="Hombre"/>
    <s v="Male"/>
    <x v="32"/>
    <s v="Yes"/>
    <s v="No"/>
    <x v="1"/>
    <n v="2"/>
    <x v="1"/>
    <x v="2"/>
    <s v="CREDIT CARD"/>
    <n v="24"/>
    <x v="0"/>
    <n v="24"/>
    <n v="1528"/>
    <x v="0"/>
    <x v="0"/>
    <s v="2021/02/28"/>
    <d v="2021-02-28T00:00:00"/>
    <x v="882"/>
    <s v="Alto"/>
    <s v="High"/>
    <n v="23.844093257222848"/>
    <x v="6"/>
    <s v="SMS"/>
    <s v="SMS"/>
    <b v="1"/>
    <s v="Yes"/>
    <s v="Running"/>
    <x v="0"/>
    <s v="High"/>
    <n v="0.12698412698412698"/>
    <x v="2"/>
    <x v="2"/>
  </r>
  <r>
    <s v="6672-PAFR"/>
    <x v="0"/>
    <n v="29"/>
    <x v="1"/>
    <x v="27"/>
    <n v="1"/>
    <s v="Yes"/>
    <n v="0"/>
    <s v="GA"/>
    <s v="Female"/>
    <s v="Female"/>
    <x v="22"/>
    <s v="Yes"/>
    <s v="No"/>
    <x v="0"/>
    <n v="0"/>
    <x v="0"/>
    <x v="0"/>
    <s v="direct debit"/>
    <n v="41"/>
    <x v="1"/>
    <n v="41"/>
    <n v="1187"/>
    <x v="0"/>
    <x v="0"/>
    <s v="2023-12-17"/>
    <d v="2023-12-17T00:00:00"/>
    <x v="513"/>
    <s v="Alto"/>
    <s v="High"/>
    <n v="42.158106560661722"/>
    <x v="0"/>
    <s v="Teléfono"/>
    <s v="Phone"/>
    <b v="1"/>
    <s v="Yes"/>
    <s v="Reading"/>
    <x v="1"/>
    <s v="Low"/>
    <n v="0"/>
    <x v="1"/>
    <x v="2"/>
  </r>
  <r>
    <s v="8049-ANOP"/>
    <x v="0"/>
    <n v="32"/>
    <x v="1"/>
    <x v="6"/>
    <n v="1"/>
    <s v="Yes"/>
    <n v="0"/>
    <s v="MA"/>
    <s v="Female"/>
    <s v="Female"/>
    <x v="65"/>
    <s v="No"/>
    <s v="Yes"/>
    <x v="1"/>
    <n v="3"/>
    <x v="0"/>
    <x v="1"/>
    <s v="direct debit"/>
    <n v="34"/>
    <x v="1"/>
    <n v="34"/>
    <n v="1101"/>
    <x v="0"/>
    <x v="0"/>
    <s v="2022/09/12"/>
    <d v="2022-09-12T00:00:00"/>
    <x v="786"/>
    <s v="Alto"/>
    <s v="High"/>
    <n v="40.195232086981797"/>
    <x v="2"/>
    <s v="Teléfono"/>
    <s v="Phone"/>
    <b v="1"/>
    <s v="Yes"/>
    <s v="Gaming"/>
    <x v="1"/>
    <s v="Medium"/>
    <n v="0.125"/>
    <x v="0"/>
    <x v="1"/>
  </r>
  <r>
    <s v="3310-LBYD"/>
    <x v="1"/>
    <n v="68"/>
    <x v="1"/>
    <x v="4"/>
    <n v="1"/>
    <s v="Yes"/>
    <n v="0"/>
    <s v="ME"/>
    <s v="Hombre"/>
    <s v="Male"/>
    <x v="7"/>
    <s v="No"/>
    <s v="No"/>
    <x v="0"/>
    <n v="0"/>
    <x v="1"/>
    <x v="1"/>
    <s v="direct debit"/>
    <n v="69"/>
    <x v="1"/>
    <n v="69"/>
    <n v="4683"/>
    <x v="2"/>
    <x v="5"/>
    <s v="2020/09/01"/>
    <d v="2020-09-01T00:00:00"/>
    <x v="345"/>
    <s v="Bajo"/>
    <s v="Low"/>
    <n v="66.052183537082527"/>
    <x v="7"/>
    <s v="Email"/>
    <s v="Email"/>
    <b v="1"/>
    <s v="Yes"/>
    <s v="Running"/>
    <x v="2"/>
    <s v="Low"/>
    <n v="2.9411764705882353E-2"/>
    <x v="0"/>
    <x v="0"/>
  </r>
  <r>
    <s v="3587-KWSK"/>
    <x v="0"/>
    <n v="1"/>
    <x v="1"/>
    <x v="0"/>
    <n v="0"/>
    <s v="No"/>
    <n v="0"/>
    <s v="KS"/>
    <s v="Female"/>
    <s v="Female"/>
    <x v="5"/>
    <s v="No"/>
    <s v="No"/>
    <x v="0"/>
    <n v="0"/>
    <x v="0"/>
    <x v="0"/>
    <s v="CREDIT CARD"/>
    <n v="7"/>
    <x v="0"/>
    <n v="7"/>
    <n v="7"/>
    <x v="0"/>
    <x v="0"/>
    <s v="2023/11/18"/>
    <d v="2023-11-18T00:00:00"/>
    <x v="67"/>
    <s v="Bajo"/>
    <s v="Low"/>
    <n v="5.7364572845698376"/>
    <x v="8"/>
    <s v="Teléfono"/>
    <s v="Phone"/>
    <b v="0"/>
    <s v="No"/>
    <s v="Reading"/>
    <x v="0"/>
    <s v="High"/>
    <n v="9"/>
    <x v="0"/>
    <x v="0"/>
  </r>
  <r>
    <s v="7459-IBVB"/>
    <x v="0"/>
    <n v="14"/>
    <x v="1"/>
    <x v="5"/>
    <n v="1"/>
    <s v="Yes"/>
    <n v="0"/>
    <s v="SC"/>
    <s v="Female"/>
    <s v="Female"/>
    <x v="30"/>
    <s v="No"/>
    <s v="Yes"/>
    <x v="1"/>
    <n v="2"/>
    <x v="0"/>
    <x v="0"/>
    <s v="direct debit"/>
    <n v="27"/>
    <x v="1"/>
    <n v="27"/>
    <n v="364"/>
    <x v="0"/>
    <x v="0"/>
    <s v="2020-01-20"/>
    <d v="2020-01-20T00:00:00"/>
    <x v="1384"/>
    <s v="Alto"/>
    <s v="High"/>
    <n v="27.920733109823789"/>
    <x v="8"/>
    <s v="Teléfono"/>
    <s v="Phone"/>
    <b v="1"/>
    <s v="Yes"/>
    <s v="Cooking"/>
    <x v="0"/>
    <s v="High"/>
    <n v="0.6428571428571429"/>
    <x v="0"/>
    <x v="1"/>
  </r>
  <r>
    <s v="3683-JLGS"/>
    <x v="1"/>
    <n v="21"/>
    <x v="5"/>
    <x v="9"/>
    <n v="1"/>
    <s v="Yes"/>
    <n v="0"/>
    <s v="OH"/>
    <s v="Hombre"/>
    <s v="Male"/>
    <x v="2"/>
    <s v="No"/>
    <s v="Yes"/>
    <x v="0"/>
    <n v="0"/>
    <x v="1"/>
    <x v="0"/>
    <s v="direct debit"/>
    <n v="40"/>
    <x v="1"/>
    <n v="40"/>
    <n v="837"/>
    <x v="2"/>
    <x v="5"/>
    <s v="2022-07-09"/>
    <d v="2022-07-09T00:00:00"/>
    <x v="143"/>
    <s v="Alto"/>
    <s v="High"/>
    <n v="35.5969678606114"/>
    <x v="9"/>
    <s v="Teléfono"/>
    <s v="Phone"/>
    <b v="0"/>
    <s v="No"/>
    <s v="Reading"/>
    <x v="1"/>
    <s v="Medium"/>
    <n v="0.23809523809523808"/>
    <x v="0"/>
    <x v="1"/>
  </r>
  <r>
    <s v="8719-LGLO"/>
    <x v="0"/>
    <n v="67"/>
    <x v="1"/>
    <x v="0"/>
    <n v="0"/>
    <s v="No"/>
    <n v="0"/>
    <s v="IL"/>
    <s v="Hombre"/>
    <s v="Male"/>
    <x v="20"/>
    <s v="Yes"/>
    <s v="No"/>
    <x v="1"/>
    <n v="2"/>
    <x v="0"/>
    <x v="2"/>
    <s v="direct debit"/>
    <n v="6"/>
    <x v="1"/>
    <n v="6"/>
    <n v="381"/>
    <x v="0"/>
    <x v="0"/>
    <s v="2022/12/07"/>
    <d v="2022-12-07T00:00:00"/>
    <x v="716"/>
    <s v="Medio"/>
    <s v="Medium"/>
    <n v="6.7038062145156756"/>
    <x v="3"/>
    <s v="Email"/>
    <s v="Email"/>
    <b v="0"/>
    <s v="No"/>
    <s v="Gaming"/>
    <x v="0"/>
    <s v="Medium"/>
    <n v="8.9552238805970144E-2"/>
    <x v="0"/>
    <x v="2"/>
  </r>
  <r>
    <s v="9345-WPOY"/>
    <x v="1"/>
    <n v="42"/>
    <x v="1"/>
    <x v="12"/>
    <n v="0"/>
    <s v="No"/>
    <n v="90"/>
    <s v="KY"/>
    <s v="Female"/>
    <s v="Female"/>
    <x v="27"/>
    <s v="No"/>
    <s v="Yes"/>
    <x v="0"/>
    <n v="0"/>
    <x v="1"/>
    <x v="1"/>
    <s v="direct debit"/>
    <n v="59"/>
    <x v="1"/>
    <n v="59"/>
    <n v="2466"/>
    <x v="2"/>
    <x v="2"/>
    <s v="2021/03/23"/>
    <d v="2021-03-23T00:00:00"/>
    <x v="156"/>
    <s v="Bajo"/>
    <s v="Low"/>
    <n v="62.782909979630688"/>
    <x v="5"/>
    <s v="Email"/>
    <s v="Email"/>
    <b v="0"/>
    <s v="No"/>
    <s v="Gaming"/>
    <x v="2"/>
    <s v="Medium"/>
    <n v="7.1428571428571425E-2"/>
    <x v="0"/>
    <x v="1"/>
  </r>
  <r>
    <s v="0000-XZWZ"/>
    <x v="1"/>
    <n v="1"/>
    <x v="1"/>
    <x v="2"/>
    <n v="1"/>
    <s v="Yes"/>
    <n v="0"/>
    <s v="DC"/>
    <s v="Hombre"/>
    <s v="Male"/>
    <x v="38"/>
    <s v="No"/>
    <s v="No"/>
    <x v="1"/>
    <n v="4"/>
    <x v="0"/>
    <x v="0"/>
    <s v="CREDIT CARD"/>
    <n v="16"/>
    <x v="0"/>
    <n v="16"/>
    <n v="16"/>
    <x v="2"/>
    <x v="2"/>
    <s v="2020/02/11"/>
    <d v="2020-02-11T00:00:00"/>
    <x v="1115"/>
    <s v="Bajo"/>
    <s v="Low"/>
    <n v="15.153659873952771"/>
    <x v="1"/>
    <s v="SMS"/>
    <s v="SMS"/>
    <b v="0"/>
    <s v="No"/>
    <s v="Reading"/>
    <x v="0"/>
    <s v="High"/>
    <n v="10"/>
    <x v="0"/>
    <x v="0"/>
  </r>
  <r>
    <s v="2708-EGMT"/>
    <x v="0"/>
    <n v="60"/>
    <x v="2"/>
    <x v="3"/>
    <n v="1"/>
    <s v="Yes"/>
    <n v="0"/>
    <s v="SD"/>
    <s v="Hombre"/>
    <s v="Male"/>
    <x v="66"/>
    <s v="No"/>
    <s v="Yes"/>
    <x v="0"/>
    <n v="0"/>
    <x v="0"/>
    <x v="2"/>
    <s v="direct debit"/>
    <n v="50"/>
    <x v="1"/>
    <n v="50"/>
    <n v="2985"/>
    <x v="0"/>
    <x v="0"/>
    <s v="2021/10/06"/>
    <d v="2021-10-06T00:00:00"/>
    <x v="841"/>
    <s v="Bajo"/>
    <s v="Low"/>
    <n v="46.942680670707318"/>
    <x v="4"/>
    <s v="SMS"/>
    <s v="SMS"/>
    <b v="0"/>
    <s v="No"/>
    <s v="Cooking"/>
    <x v="1"/>
    <s v="Low"/>
    <n v="1.6666666666666666E-2"/>
    <x v="0"/>
    <x v="1"/>
  </r>
  <r>
    <s v="9221-RJIA"/>
    <x v="0"/>
    <n v="17"/>
    <x v="1"/>
    <x v="31"/>
    <n v="1"/>
    <s v="Yes"/>
    <n v="0"/>
    <s v="NH"/>
    <s v="Hombre"/>
    <s v="Male"/>
    <x v="49"/>
    <s v="No"/>
    <s v="No"/>
    <x v="1"/>
    <n v="4"/>
    <x v="1"/>
    <x v="1"/>
    <s v="direct debit"/>
    <n v="25"/>
    <x v="1"/>
    <n v="25"/>
    <n v="419"/>
    <x v="0"/>
    <x v="0"/>
    <s v="2023/03/24"/>
    <d v="2023-03-24T00:00:00"/>
    <x v="810"/>
    <s v="Bajo"/>
    <s v="Low"/>
    <n v="25.688747519169478"/>
    <x v="4"/>
    <s v="Email"/>
    <s v="Email"/>
    <b v="0"/>
    <s v="No"/>
    <s v="Reading"/>
    <x v="0"/>
    <s v="Low"/>
    <n v="5.8823529411764705E-2"/>
    <x v="2"/>
    <x v="0"/>
  </r>
  <r>
    <s v="7602-YHYF"/>
    <x v="0"/>
    <n v="13"/>
    <x v="1"/>
    <x v="12"/>
    <n v="1"/>
    <s v="Yes"/>
    <n v="0"/>
    <s v="OR"/>
    <s v="Hombre"/>
    <s v="Male"/>
    <x v="5"/>
    <s v="No"/>
    <s v="No"/>
    <x v="1"/>
    <n v="3"/>
    <x v="0"/>
    <x v="0"/>
    <s v="CREDIT CARD"/>
    <n v="26"/>
    <x v="0"/>
    <n v="26"/>
    <n v="325"/>
    <x v="0"/>
    <x v="0"/>
    <s v="2022/12/24"/>
    <d v="2022-12-24T00:00:00"/>
    <x v="24"/>
    <s v="Bajo"/>
    <s v="Low"/>
    <n v="21.811854529281408"/>
    <x v="2"/>
    <s v="Email"/>
    <s v="Email"/>
    <b v="0"/>
    <s v="No"/>
    <s v="Reading"/>
    <x v="0"/>
    <s v="Medium"/>
    <n v="0.30769230769230771"/>
    <x v="0"/>
    <x v="0"/>
  </r>
  <r>
    <s v="4312-BCKL"/>
    <x v="1"/>
    <n v="68"/>
    <x v="2"/>
    <x v="15"/>
    <n v="1"/>
    <s v="Yes"/>
    <n v="0"/>
    <s v="HI"/>
    <s v="Female"/>
    <s v="Female"/>
    <x v="8"/>
    <s v="Yes"/>
    <s v="No"/>
    <x v="0"/>
    <n v="0"/>
    <x v="1"/>
    <x v="2"/>
    <s v="direct debit"/>
    <n v="46"/>
    <x v="1"/>
    <n v="46"/>
    <n v="3096"/>
    <x v="4"/>
    <x v="3"/>
    <s v="2020/05/25"/>
    <d v="2020-05-25T00:00:00"/>
    <x v="1315"/>
    <s v="Medio"/>
    <s v="Medium"/>
    <n v="45.629224692084676"/>
    <x v="7"/>
    <s v="Teléfono"/>
    <s v="Phone"/>
    <b v="0"/>
    <s v="No"/>
    <s v="Gaming"/>
    <x v="1"/>
    <s v="Low"/>
    <n v="2.9411764705882353E-2"/>
    <x v="2"/>
    <x v="2"/>
  </r>
  <r>
    <s v="5152-ZWFF"/>
    <x v="0"/>
    <n v="21"/>
    <x v="1"/>
    <x v="7"/>
    <n v="1"/>
    <s v="Yes"/>
    <n v="0"/>
    <s v="OR"/>
    <s v="Hombre"/>
    <s v="Male"/>
    <x v="31"/>
    <s v="No"/>
    <s v="No"/>
    <x v="0"/>
    <n v="0"/>
    <x v="0"/>
    <x v="0"/>
    <s v="direct debit"/>
    <n v="32"/>
    <x v="1"/>
    <n v="32"/>
    <n v="664"/>
    <x v="0"/>
    <x v="0"/>
    <s v="2020/04/19"/>
    <d v="2020-04-19T00:00:00"/>
    <x v="951"/>
    <s v="Bajo"/>
    <s v="Low"/>
    <n v="27.567788524593499"/>
    <x v="4"/>
    <s v="Email"/>
    <s v="Email"/>
    <b v="1"/>
    <s v="Yes"/>
    <s v="Reading"/>
    <x v="0"/>
    <s v="Low"/>
    <n v="4.7619047619047616E-2"/>
    <x v="0"/>
    <x v="0"/>
  </r>
  <r>
    <s v="7832-LUDO"/>
    <x v="0"/>
    <n v="31"/>
    <x v="1"/>
    <x v="0"/>
    <n v="0"/>
    <s v="No"/>
    <n v="0"/>
    <s v="MS"/>
    <s v="Female"/>
    <s v="Female"/>
    <x v="21"/>
    <s v="No"/>
    <s v="No"/>
    <x v="1"/>
    <n v="6"/>
    <x v="0"/>
    <x v="2"/>
    <s v="CREDIT CARD"/>
    <n v="11"/>
    <x v="0"/>
    <n v="11"/>
    <n v="351"/>
    <x v="0"/>
    <x v="0"/>
    <s v="2022/12/27"/>
    <d v="2022-12-27T00:00:00"/>
    <x v="289"/>
    <s v="Medio"/>
    <s v="Medium"/>
    <n v="12.73291429506714"/>
    <x v="10"/>
    <s v="Teléfono"/>
    <s v="Phone"/>
    <b v="1"/>
    <s v="Yes"/>
    <s v="Cooking"/>
    <x v="0"/>
    <s v="Medium"/>
    <n v="0.22580645161290322"/>
    <x v="0"/>
    <x v="0"/>
  </r>
  <r>
    <s v="9531-GBUL"/>
    <x v="0"/>
    <n v="43"/>
    <x v="1"/>
    <x v="0"/>
    <n v="0"/>
    <s v="No"/>
    <n v="0"/>
    <s v="VA"/>
    <s v="Hombre"/>
    <s v="Male"/>
    <x v="47"/>
    <s v="Yes"/>
    <s v="No"/>
    <x v="1"/>
    <n v="6"/>
    <x v="0"/>
    <x v="1"/>
    <s v="direct debit"/>
    <n v="7"/>
    <x v="1"/>
    <n v="7"/>
    <n v="310"/>
    <x v="0"/>
    <x v="0"/>
    <s v="2020-04-26"/>
    <d v="2020-04-26T00:00:00"/>
    <x v="972"/>
    <s v="Medio"/>
    <s v="Medium"/>
    <n v="6.3110955770656272"/>
    <x v="4"/>
    <s v="Email"/>
    <s v="Email"/>
    <b v="0"/>
    <s v="No"/>
    <s v="Running"/>
    <x v="0"/>
    <s v="Low"/>
    <n v="2.3255813953488372E-2"/>
    <x v="0"/>
    <x v="2"/>
  </r>
  <r>
    <s v="6487-RNBN"/>
    <x v="0"/>
    <n v="52"/>
    <x v="2"/>
    <x v="0"/>
    <n v="0"/>
    <s v="No"/>
    <n v="0"/>
    <s v="CT"/>
    <s v="Hombre"/>
    <s v="Male"/>
    <x v="12"/>
    <s v="No"/>
    <s v="No"/>
    <x v="1"/>
    <n v="4"/>
    <x v="0"/>
    <x v="2"/>
    <s v="CREDIT CARD"/>
    <n v="7"/>
    <x v="0"/>
    <n v="7"/>
    <n v="372"/>
    <x v="0"/>
    <x v="0"/>
    <s v="2020-02-09"/>
    <d v="2020-02-09T00:00:00"/>
    <x v="61"/>
    <s v="Medio"/>
    <s v="Medium"/>
    <n v="6.5241239786004854"/>
    <x v="5"/>
    <s v="Teléfono"/>
    <s v="Phone"/>
    <b v="0"/>
    <s v="No"/>
    <s v="Gaming"/>
    <x v="0"/>
    <s v="Medium"/>
    <n v="5.7692307692307696E-2"/>
    <x v="0"/>
    <x v="0"/>
  </r>
  <r>
    <s v="6869-JDOU"/>
    <x v="0"/>
    <n v="35"/>
    <x v="1"/>
    <x v="4"/>
    <n v="1"/>
    <s v="Yes"/>
    <n v="0"/>
    <s v="KS"/>
    <s v="Hombre"/>
    <s v="Male"/>
    <x v="27"/>
    <s v="No"/>
    <s v="Yes"/>
    <x v="0"/>
    <n v="0"/>
    <x v="1"/>
    <x v="2"/>
    <s v="direct debit"/>
    <n v="27"/>
    <x v="1"/>
    <n v="27"/>
    <n v="936"/>
    <x v="0"/>
    <x v="0"/>
    <s v="2023/02/13"/>
    <d v="2023-02-13T00:00:00"/>
    <x v="124"/>
    <s v="Alto"/>
    <s v="High"/>
    <n v="23.284683722273559"/>
    <x v="7"/>
    <s v="Email"/>
    <s v="Email"/>
    <b v="1"/>
    <s v="Yes"/>
    <s v="Cooking"/>
    <x v="0"/>
    <s v="Low"/>
    <n v="5.7142857142857141E-2"/>
    <x v="0"/>
    <x v="1"/>
  </r>
  <r>
    <s v="2658-RKBF"/>
    <x v="0"/>
    <n v="29"/>
    <x v="1"/>
    <x v="27"/>
    <n v="1"/>
    <s v="Yes"/>
    <n v="0"/>
    <s v="MN"/>
    <s v="Hombre"/>
    <s v="Male"/>
    <x v="57"/>
    <s v="Yes"/>
    <s v="No"/>
    <x v="0"/>
    <n v="0"/>
    <x v="1"/>
    <x v="0"/>
    <s v="direct debit"/>
    <n v="31"/>
    <x v="1"/>
    <n v="31"/>
    <n v="895"/>
    <x v="0"/>
    <x v="0"/>
    <s v="2022/12/14"/>
    <d v="2022-12-14T00:00:00"/>
    <x v="12"/>
    <s v="Alto"/>
    <s v="High"/>
    <n v="25.703927640608629"/>
    <x v="6"/>
    <s v="Teléfono"/>
    <s v="Phone"/>
    <b v="1"/>
    <s v="Yes"/>
    <s v="Gaming"/>
    <x v="0"/>
    <s v="High"/>
    <n v="0.27586206896551724"/>
    <x v="1"/>
    <x v="2"/>
  </r>
  <r>
    <s v="1728-XKGA"/>
    <x v="1"/>
    <n v="8"/>
    <x v="3"/>
    <x v="1"/>
    <n v="1"/>
    <s v="Yes"/>
    <n v="0"/>
    <s v="MS"/>
    <s v="Hombre"/>
    <s v="Male"/>
    <x v="27"/>
    <s v="No"/>
    <s v="Yes"/>
    <x v="0"/>
    <n v="0"/>
    <x v="0"/>
    <x v="0"/>
    <s v="direct debit"/>
    <n v="27"/>
    <x v="1"/>
    <n v="27"/>
    <n v="221"/>
    <x v="2"/>
    <x v="5"/>
    <s v="2021-09-07"/>
    <d v="2021-09-07T00:00:00"/>
    <x v="925"/>
    <s v="Bajo"/>
    <s v="Low"/>
    <n v="22.901304177166072"/>
    <x v="9"/>
    <s v="Teléfono"/>
    <s v="Phone"/>
    <b v="0"/>
    <s v="No"/>
    <s v="Cooking"/>
    <x v="0"/>
    <s v="Medium"/>
    <n v="0.625"/>
    <x v="0"/>
    <x v="1"/>
  </r>
  <r>
    <s v="7918-QDLF"/>
    <x v="1"/>
    <n v="2"/>
    <x v="3"/>
    <x v="2"/>
    <n v="1"/>
    <s v="Yes"/>
    <n v="0"/>
    <s v="NM"/>
    <s v="Female"/>
    <s v="Female"/>
    <x v="44"/>
    <s v="No"/>
    <s v="Yes"/>
    <x v="0"/>
    <n v="0"/>
    <x v="0"/>
    <x v="0"/>
    <s v="direct debit"/>
    <n v="24"/>
    <x v="1"/>
    <n v="24"/>
    <n v="40"/>
    <x v="1"/>
    <x v="12"/>
    <s v="2021/06/15"/>
    <d v="2021-06-15T00:00:00"/>
    <x v="619"/>
    <s v="Alto"/>
    <s v="High"/>
    <n v="19.27156790352587"/>
    <x v="7"/>
    <s v="Email"/>
    <s v="Email"/>
    <b v="1"/>
    <s v="Yes"/>
    <s v="Cooking"/>
    <x v="0"/>
    <s v="Low"/>
    <n v="1"/>
    <x v="0"/>
    <x v="1"/>
  </r>
  <r>
    <s v="6597-LCZY"/>
    <x v="0"/>
    <n v="33"/>
    <x v="1"/>
    <x v="19"/>
    <n v="1"/>
    <s v="Yes"/>
    <n v="0"/>
    <s v="WY"/>
    <s v="Hombre"/>
    <s v="Male"/>
    <x v="16"/>
    <s v="No"/>
    <s v="No"/>
    <x v="1"/>
    <n v="6"/>
    <x v="0"/>
    <x v="2"/>
    <s v="direct debit"/>
    <n v="13"/>
    <x v="1"/>
    <n v="13"/>
    <n v="425"/>
    <x v="0"/>
    <x v="0"/>
    <s v="2023/03/21"/>
    <d v="2023-03-21T00:00:00"/>
    <x v="851"/>
    <s v="Alto"/>
    <s v="High"/>
    <n v="13.269209025319689"/>
    <x v="5"/>
    <s v="Email"/>
    <s v="Email"/>
    <b v="1"/>
    <s v="Yes"/>
    <s v="Reading"/>
    <x v="0"/>
    <s v="Medium"/>
    <n v="9.0909090909090912E-2"/>
    <x v="2"/>
    <x v="0"/>
  </r>
  <r>
    <s v="4926-WKGV"/>
    <x v="0"/>
    <n v="19"/>
    <x v="2"/>
    <x v="9"/>
    <n v="1"/>
    <s v="Yes"/>
    <n v="0"/>
    <s v="VA"/>
    <s v="Female"/>
    <s v="Female"/>
    <x v="34"/>
    <s v="No"/>
    <s v="Yes"/>
    <x v="0"/>
    <n v="0"/>
    <x v="1"/>
    <x v="0"/>
    <s v="CREDIT CARD"/>
    <n v="29"/>
    <x v="0"/>
    <n v="29"/>
    <n v="546"/>
    <x v="0"/>
    <x v="0"/>
    <s v="2021/08/08"/>
    <d v="2021-08-08T00:00:00"/>
    <x v="215"/>
    <s v="Bajo"/>
    <s v="Low"/>
    <n v="32.372137026571558"/>
    <x v="1"/>
    <s v="Teléfono"/>
    <s v="Phone"/>
    <b v="1"/>
    <s v="Yes"/>
    <s v="Cooking"/>
    <x v="1"/>
    <s v="High"/>
    <n v="0.52631578947368418"/>
    <x v="0"/>
    <x v="1"/>
  </r>
  <r>
    <s v="1435-PKWS"/>
    <x v="0"/>
    <n v="1"/>
    <x v="1"/>
    <x v="0"/>
    <n v="0"/>
    <s v="No"/>
    <n v="0"/>
    <s v="RI"/>
    <s v="Hombre"/>
    <s v="Male"/>
    <x v="22"/>
    <s v="Yes"/>
    <s v="No"/>
    <x v="0"/>
    <n v="0"/>
    <x v="0"/>
    <x v="0"/>
    <s v="PAPER CHECK"/>
    <n v="11"/>
    <x v="3"/>
    <n v="11"/>
    <n v="11"/>
    <x v="0"/>
    <x v="0"/>
    <s v="2020-05-23"/>
    <d v="2020-05-23T00:00:00"/>
    <x v="756"/>
    <s v="Alto"/>
    <s v="High"/>
    <n v="10.322474885640551"/>
    <x v="0"/>
    <s v="Email"/>
    <s v="Email"/>
    <b v="0"/>
    <s v="No"/>
    <s v="Cooking"/>
    <x v="0"/>
    <s v="Low"/>
    <n v="0"/>
    <x v="0"/>
    <x v="2"/>
  </r>
  <r>
    <s v="5610-AYQA"/>
    <x v="0"/>
    <n v="12"/>
    <x v="1"/>
    <x v="19"/>
    <n v="1"/>
    <s v="Yes"/>
    <n v="0"/>
    <s v="AZ"/>
    <s v="Female"/>
    <s v="Female"/>
    <x v="57"/>
    <s v="Yes"/>
    <s v="No"/>
    <x v="0"/>
    <n v="0"/>
    <x v="0"/>
    <x v="0"/>
    <s v="direct debit"/>
    <n v="29"/>
    <x v="1"/>
    <n v="29"/>
    <n v="351"/>
    <x v="0"/>
    <x v="0"/>
    <s v="2023/12/14"/>
    <d v="2023-12-14T00:00:00"/>
    <x v="1412"/>
    <s v="Bajo"/>
    <s v="Low"/>
    <n v="27.480005618761751"/>
    <x v="7"/>
    <s v="Email"/>
    <s v="Email"/>
    <b v="1"/>
    <s v="Yes"/>
    <s v="Reading"/>
    <x v="0"/>
    <s v="Low"/>
    <n v="0.16666666666666666"/>
    <x v="2"/>
    <x v="2"/>
  </r>
  <r>
    <s v="9447-ZDPS"/>
    <x v="0"/>
    <n v="47"/>
    <x v="1"/>
    <x v="15"/>
    <n v="1"/>
    <s v="Yes"/>
    <n v="0"/>
    <s v="ND"/>
    <s v="Hombre"/>
    <s v="Male"/>
    <x v="20"/>
    <s v="Yes"/>
    <s v="No"/>
    <x v="1"/>
    <n v="2"/>
    <x v="0"/>
    <x v="0"/>
    <s v="direct debit"/>
    <n v="13"/>
    <x v="1"/>
    <n v="13"/>
    <n v="594"/>
    <x v="0"/>
    <x v="0"/>
    <s v="2021-11-30"/>
    <d v="2021-11-30T00:00:00"/>
    <x v="1178"/>
    <s v="Medio"/>
    <s v="Medium"/>
    <n v="12.887412380164379"/>
    <x v="6"/>
    <s v="SMS"/>
    <s v="SMS"/>
    <b v="0"/>
    <s v="No"/>
    <s v="Running"/>
    <x v="0"/>
    <s v="High"/>
    <n v="0.1702127659574468"/>
    <x v="2"/>
    <x v="2"/>
  </r>
  <r>
    <s v="8685-MCEL"/>
    <x v="0"/>
    <n v="30"/>
    <x v="1"/>
    <x v="0"/>
    <n v="0"/>
    <s v="No"/>
    <n v="0"/>
    <s v="WY"/>
    <s v="Hombre"/>
    <s v="Male"/>
    <x v="28"/>
    <s v="No"/>
    <s v="No"/>
    <x v="0"/>
    <n v="0"/>
    <x v="0"/>
    <x v="2"/>
    <s v="direct debit"/>
    <n v="10"/>
    <x v="1"/>
    <n v="10"/>
    <n v="308"/>
    <x v="0"/>
    <x v="0"/>
    <s v="2021/02/20"/>
    <d v="2021-02-20T00:00:00"/>
    <x v="1372"/>
    <s v="Medio"/>
    <s v="Medium"/>
    <n v="8.7653362913233561"/>
    <x v="0"/>
    <s v="SMS"/>
    <s v="SMS"/>
    <b v="1"/>
    <s v="Yes"/>
    <s v="Cooking"/>
    <x v="0"/>
    <s v="Low"/>
    <n v="0"/>
    <x v="0"/>
    <x v="0"/>
  </r>
  <r>
    <s v="8706-SGZO"/>
    <x v="0"/>
    <n v="14"/>
    <x v="1"/>
    <x v="0"/>
    <n v="0"/>
    <s v="No"/>
    <n v="0"/>
    <s v="IN"/>
    <s v="Hombre"/>
    <s v="Male"/>
    <x v="5"/>
    <s v="No"/>
    <s v="No"/>
    <x v="1"/>
    <n v="4"/>
    <x v="0"/>
    <x v="0"/>
    <s v="direct debit"/>
    <n v="6"/>
    <x v="1"/>
    <n v="6"/>
    <n v="85"/>
    <x v="0"/>
    <x v="0"/>
    <s v="2023/04/16"/>
    <d v="2023-04-16T00:00:00"/>
    <x v="1270"/>
    <s v="Alto"/>
    <s v="High"/>
    <n v="6.4802422288313446"/>
    <x v="4"/>
    <s v="Email"/>
    <s v="Email"/>
    <b v="0"/>
    <s v="No"/>
    <s v="Running"/>
    <x v="0"/>
    <s v="Low"/>
    <n v="7.1428571428571425E-2"/>
    <x v="0"/>
    <x v="0"/>
  </r>
  <r>
    <s v="9818-GQKI"/>
    <x v="0"/>
    <n v="21"/>
    <x v="1"/>
    <x v="0"/>
    <n v="0"/>
    <s v="No"/>
    <n v="0"/>
    <s v="DC"/>
    <s v="Female"/>
    <s v="Female"/>
    <x v="14"/>
    <s v="No"/>
    <s v="No"/>
    <x v="0"/>
    <n v="0"/>
    <x v="0"/>
    <x v="1"/>
    <s v="CREDIT CARD"/>
    <n v="8"/>
    <x v="0"/>
    <n v="8"/>
    <n v="171"/>
    <x v="0"/>
    <x v="0"/>
    <s v="2023/09/23"/>
    <d v="2023-09-23T00:00:00"/>
    <x v="1402"/>
    <s v="Bajo"/>
    <s v="Low"/>
    <n v="6.7348071882489853"/>
    <x v="3"/>
    <s v="Email"/>
    <s v="Email"/>
    <b v="1"/>
    <s v="Yes"/>
    <s v="Reading"/>
    <x v="0"/>
    <s v="Medium"/>
    <n v="0.2857142857142857"/>
    <x v="0"/>
    <x v="0"/>
  </r>
  <r>
    <s v="6994-ISVM"/>
    <x v="1"/>
    <n v="58"/>
    <x v="5"/>
    <x v="3"/>
    <n v="0"/>
    <s v="No"/>
    <n v="57"/>
    <s v="ME"/>
    <s v="Female"/>
    <s v="Female"/>
    <x v="0"/>
    <s v="No"/>
    <s v="No"/>
    <x v="0"/>
    <n v="0"/>
    <x v="1"/>
    <x v="0"/>
    <s v="CREDIT CARD"/>
    <n v="56"/>
    <x v="0"/>
    <n v="56"/>
    <n v="3224"/>
    <x v="1"/>
    <x v="8"/>
    <s v="2022/03/06"/>
    <d v="2022-03-06T00:00:00"/>
    <x v="606"/>
    <s v="Medio"/>
    <s v="Medium"/>
    <n v="46.353803510722713"/>
    <x v="9"/>
    <s v="SMS"/>
    <s v="SMS"/>
    <b v="1"/>
    <s v="Yes"/>
    <s v="Reading"/>
    <x v="1"/>
    <s v="Medium"/>
    <n v="8.6206896551724144E-2"/>
    <x v="0"/>
    <x v="0"/>
  </r>
  <r>
    <s v="1699-WBOS"/>
    <x v="0"/>
    <n v="25"/>
    <x v="1"/>
    <x v="13"/>
    <n v="1"/>
    <s v="Yes"/>
    <n v="0"/>
    <s v="NJ"/>
    <s v="Hombre"/>
    <s v="Male"/>
    <x v="39"/>
    <s v="No"/>
    <s v="No"/>
    <x v="1"/>
    <n v="3"/>
    <x v="0"/>
    <x v="1"/>
    <s v="CREDIT CARD"/>
    <n v="24"/>
    <x v="0"/>
    <n v="24"/>
    <n v="606"/>
    <x v="0"/>
    <x v="0"/>
    <s v="2022-11-13"/>
    <d v="2022-11-13T00:00:00"/>
    <x v="630"/>
    <s v="Bajo"/>
    <s v="Low"/>
    <n v="21.964482975888611"/>
    <x v="3"/>
    <s v="Email"/>
    <s v="Email"/>
    <b v="0"/>
    <s v="No"/>
    <s v="Cooking"/>
    <x v="0"/>
    <s v="Medium"/>
    <n v="0.24"/>
    <x v="0"/>
    <x v="0"/>
  </r>
  <r>
    <s v="0460-ONYD"/>
    <x v="0"/>
    <n v="8"/>
    <x v="1"/>
    <x v="0"/>
    <n v="0"/>
    <s v="No"/>
    <n v="0"/>
    <s v="NV"/>
    <s v="Hombre"/>
    <s v="Male"/>
    <x v="25"/>
    <s v="No"/>
    <s v="No"/>
    <x v="1"/>
    <n v="3"/>
    <x v="0"/>
    <x v="0"/>
    <s v="PAPER CHECK"/>
    <n v="6"/>
    <x v="3"/>
    <n v="6"/>
    <n v="49"/>
    <x v="0"/>
    <x v="0"/>
    <s v="2022-11-05"/>
    <d v="2022-11-05T00:00:00"/>
    <x v="182"/>
    <s v="Bajo"/>
    <s v="Low"/>
    <n v="4.8798640398068454"/>
    <x v="3"/>
    <s v="Teléfono"/>
    <s v="Phone"/>
    <b v="1"/>
    <s v="Yes"/>
    <s v="Running"/>
    <x v="0"/>
    <s v="Medium"/>
    <n v="0.75"/>
    <x v="0"/>
    <x v="0"/>
  </r>
  <r>
    <s v="2192-PVOZ"/>
    <x v="0"/>
    <n v="68"/>
    <x v="1"/>
    <x v="1"/>
    <n v="1"/>
    <s v="Yes"/>
    <n v="0"/>
    <s v="KS"/>
    <s v="Hombre"/>
    <s v="Male"/>
    <x v="39"/>
    <s v="No"/>
    <s v="No"/>
    <x v="0"/>
    <n v="0"/>
    <x v="0"/>
    <x v="2"/>
    <s v="CREDIT CARD"/>
    <n v="29"/>
    <x v="0"/>
    <n v="29"/>
    <n v="1936"/>
    <x v="0"/>
    <x v="0"/>
    <s v="2020/08/19"/>
    <d v="2020-08-19T00:00:00"/>
    <x v="418"/>
    <s v="Medio"/>
    <s v="Medium"/>
    <n v="33.94583285009476"/>
    <x v="6"/>
    <s v="Email"/>
    <s v="Email"/>
    <b v="1"/>
    <s v="Yes"/>
    <s v="Running"/>
    <x v="1"/>
    <s v="High"/>
    <n v="0.11764705882352941"/>
    <x v="0"/>
    <x v="0"/>
  </r>
  <r>
    <s v="3069-BZPA"/>
    <x v="0"/>
    <n v="66"/>
    <x v="1"/>
    <x v="7"/>
    <n v="1"/>
    <s v="Yes"/>
    <n v="0"/>
    <s v="WV"/>
    <s v="Hombre"/>
    <s v="Male"/>
    <x v="12"/>
    <s v="No"/>
    <s v="No"/>
    <x v="1"/>
    <n v="3"/>
    <x v="1"/>
    <x v="1"/>
    <s v="direct debit"/>
    <n v="45"/>
    <x v="1"/>
    <n v="45"/>
    <n v="2967"/>
    <x v="0"/>
    <x v="0"/>
    <s v="2020/07/07"/>
    <d v="2020-07-07T00:00:00"/>
    <x v="1002"/>
    <s v="Alto"/>
    <s v="High"/>
    <n v="51.104807268550992"/>
    <x v="9"/>
    <s v="SMS"/>
    <s v="SMS"/>
    <b v="1"/>
    <s v="Yes"/>
    <s v="Reading"/>
    <x v="1"/>
    <s v="Medium"/>
    <n v="7.575757575757576E-2"/>
    <x v="0"/>
    <x v="0"/>
  </r>
  <r>
    <s v="7724-ARTJ"/>
    <x v="0"/>
    <n v="61"/>
    <x v="2"/>
    <x v="12"/>
    <n v="1"/>
    <s v="Yes"/>
    <n v="0"/>
    <s v="MA"/>
    <s v="Hombre"/>
    <s v="Male"/>
    <x v="57"/>
    <s v="Yes"/>
    <s v="No"/>
    <x v="0"/>
    <n v="0"/>
    <x v="1"/>
    <x v="2"/>
    <s v="direct debit"/>
    <n v="48"/>
    <x v="1"/>
    <n v="48"/>
    <n v="2915"/>
    <x v="0"/>
    <x v="0"/>
    <s v="2020/09/11"/>
    <d v="2020-09-11T00:00:00"/>
    <x v="828"/>
    <s v="Medio"/>
    <s v="Medium"/>
    <n v="45.608680042300627"/>
    <x v="2"/>
    <s v="SMS"/>
    <s v="SMS"/>
    <b v="0"/>
    <s v="No"/>
    <s v="Reading"/>
    <x v="1"/>
    <s v="Medium"/>
    <n v="6.5573770491803282E-2"/>
    <x v="0"/>
    <x v="2"/>
  </r>
  <r>
    <s v="0800-LBYE"/>
    <x v="0"/>
    <n v="60"/>
    <x v="1"/>
    <x v="0"/>
    <n v="1"/>
    <s v="Yes"/>
    <n v="0"/>
    <s v="SD"/>
    <s v="Hombre"/>
    <s v="Male"/>
    <x v="10"/>
    <s v="No"/>
    <s v="No"/>
    <x v="0"/>
    <n v="0"/>
    <x v="1"/>
    <x v="0"/>
    <s v="direct debit"/>
    <n v="26"/>
    <x v="1"/>
    <n v="26"/>
    <n v="1520"/>
    <x v="0"/>
    <x v="0"/>
    <s v="2021-08-02"/>
    <d v="2021-08-02T00:00:00"/>
    <x v="1436"/>
    <s v="Bajo"/>
    <s v="Low"/>
    <n v="28.27309061704069"/>
    <x v="1"/>
    <s v="Teléfono"/>
    <s v="Phone"/>
    <b v="0"/>
    <s v="No"/>
    <s v="Running"/>
    <x v="0"/>
    <s v="High"/>
    <n v="0.16666666666666666"/>
    <x v="0"/>
    <x v="0"/>
  </r>
  <r>
    <s v="8386-GGLN"/>
    <x v="0"/>
    <n v="8"/>
    <x v="1"/>
    <x v="9"/>
    <n v="1"/>
    <s v="Yes"/>
    <n v="0"/>
    <s v="AK"/>
    <s v="Female"/>
    <s v="Female"/>
    <x v="6"/>
    <s v="No"/>
    <s v="Yes"/>
    <x v="0"/>
    <n v="0"/>
    <x v="1"/>
    <x v="2"/>
    <s v="direct debit"/>
    <n v="32"/>
    <x v="1"/>
    <n v="32"/>
    <n v="247"/>
    <x v="0"/>
    <x v="0"/>
    <s v="2020-05-01"/>
    <d v="2020-05-01T00:00:00"/>
    <x v="117"/>
    <s v="Alto"/>
    <s v="High"/>
    <n v="29.195186952132701"/>
    <x v="3"/>
    <s v="SMS"/>
    <s v="SMS"/>
    <b v="0"/>
    <s v="No"/>
    <s v="Cooking"/>
    <x v="0"/>
    <s v="Medium"/>
    <n v="0.75"/>
    <x v="0"/>
    <x v="0"/>
  </r>
  <r>
    <s v="3941-ADAM"/>
    <x v="0"/>
    <n v="41"/>
    <x v="2"/>
    <x v="15"/>
    <n v="1"/>
    <s v="Yes"/>
    <n v="0"/>
    <s v="NV"/>
    <s v="Hombre"/>
    <s v="Male"/>
    <x v="57"/>
    <s v="Yes"/>
    <s v="No"/>
    <x v="0"/>
    <n v="0"/>
    <x v="0"/>
    <x v="0"/>
    <s v="direct debit"/>
    <n v="22"/>
    <x v="1"/>
    <n v="22"/>
    <n v="900"/>
    <x v="0"/>
    <x v="0"/>
    <s v="2023/09/11"/>
    <d v="2023-09-11T00:00:00"/>
    <x v="1399"/>
    <s v="Bajo"/>
    <s v="Low"/>
    <n v="19.477185425056732"/>
    <x v="1"/>
    <s v="Email"/>
    <s v="Email"/>
    <b v="1"/>
    <s v="Yes"/>
    <s v="Running"/>
    <x v="0"/>
    <s v="High"/>
    <n v="0.24390243902439024"/>
    <x v="2"/>
    <x v="2"/>
  </r>
  <r>
    <s v="8686-ZZUL"/>
    <x v="0"/>
    <n v="26"/>
    <x v="1"/>
    <x v="13"/>
    <n v="1"/>
    <s v="Yes"/>
    <n v="0"/>
    <s v="WA"/>
    <s v="Female"/>
    <s v="Female"/>
    <x v="33"/>
    <s v="Yes"/>
    <s v="No"/>
    <x v="0"/>
    <n v="0"/>
    <x v="1"/>
    <x v="0"/>
    <s v="CREDIT CARD"/>
    <n v="21"/>
    <x v="0"/>
    <n v="21"/>
    <n v="538"/>
    <x v="0"/>
    <x v="0"/>
    <s v="2021/04/26"/>
    <d v="2021-04-26T00:00:00"/>
    <x v="1141"/>
    <s v="Alto"/>
    <s v="High"/>
    <n v="18.202580538345259"/>
    <x v="8"/>
    <s v="SMS"/>
    <s v="SMS"/>
    <b v="1"/>
    <s v="Yes"/>
    <s v="Cooking"/>
    <x v="0"/>
    <s v="High"/>
    <n v="0.34615384615384615"/>
    <x v="0"/>
    <x v="2"/>
  </r>
  <r>
    <s v="1739-XSTE"/>
    <x v="0"/>
    <n v="49"/>
    <x v="0"/>
    <x v="0"/>
    <n v="0"/>
    <s v="No"/>
    <n v="0"/>
    <s v="NE"/>
    <s v="Hombre"/>
    <s v="Male"/>
    <x v="13"/>
    <s v="No"/>
    <s v="No"/>
    <x v="0"/>
    <n v="0"/>
    <x v="0"/>
    <x v="1"/>
    <s v="CREDIT CARD"/>
    <n v="11"/>
    <x v="0"/>
    <n v="11"/>
    <n v="546"/>
    <x v="0"/>
    <x v="0"/>
    <s v="2020-06-17"/>
    <d v="2020-06-17T00:00:00"/>
    <x v="1284"/>
    <s v="Bajo"/>
    <s v="Low"/>
    <n v="13.194445285383891"/>
    <x v="5"/>
    <s v="Email"/>
    <s v="Email"/>
    <b v="0"/>
    <s v="No"/>
    <s v="Reading"/>
    <x v="0"/>
    <s v="Medium"/>
    <n v="6.1224489795918366E-2"/>
    <x v="0"/>
    <x v="0"/>
  </r>
  <r>
    <s v="3438-MTMZ"/>
    <x v="0"/>
    <n v="5"/>
    <x v="1"/>
    <x v="0"/>
    <n v="0"/>
    <s v="No"/>
    <n v="0"/>
    <s v="MA"/>
    <s v="Hombre"/>
    <s v="Male"/>
    <x v="22"/>
    <s v="Yes"/>
    <s v="No"/>
    <x v="1"/>
    <n v="3"/>
    <x v="0"/>
    <x v="1"/>
    <s v="direct debit"/>
    <n v="6"/>
    <x v="1"/>
    <n v="6"/>
    <n v="28"/>
    <x v="0"/>
    <x v="0"/>
    <s v="2020-03-08"/>
    <d v="2020-03-08T00:00:00"/>
    <x v="181"/>
    <s v="Bajo"/>
    <s v="Low"/>
    <n v="4.8230589798063992"/>
    <x v="5"/>
    <s v="SMS"/>
    <s v="SMS"/>
    <b v="1"/>
    <s v="Yes"/>
    <s v="Cooking"/>
    <x v="0"/>
    <s v="Medium"/>
    <n v="0.6"/>
    <x v="0"/>
    <x v="2"/>
  </r>
  <r>
    <s v="9960-OJHB"/>
    <x v="0"/>
    <n v="1"/>
    <x v="1"/>
    <x v="7"/>
    <n v="1"/>
    <s v="Yes"/>
    <n v="0"/>
    <s v="DC"/>
    <s v="Female"/>
    <s v="Female"/>
    <x v="30"/>
    <s v="No"/>
    <s v="Yes"/>
    <x v="0"/>
    <n v="0"/>
    <x v="0"/>
    <x v="0"/>
    <s v="direct debit"/>
    <n v="17"/>
    <x v="1"/>
    <n v="17"/>
    <n v="17"/>
    <x v="0"/>
    <x v="0"/>
    <s v="2021-11-22"/>
    <d v="2021-11-22T00:00:00"/>
    <x v="673"/>
    <s v="Bajo"/>
    <s v="Low"/>
    <n v="18.228732076482"/>
    <x v="9"/>
    <s v="SMS"/>
    <s v="SMS"/>
    <b v="0"/>
    <s v="No"/>
    <s v="Cooking"/>
    <x v="0"/>
    <s v="Medium"/>
    <n v="5"/>
    <x v="0"/>
    <x v="1"/>
  </r>
  <r>
    <s v="5409-SVVB"/>
    <x v="1"/>
    <n v="12"/>
    <x v="3"/>
    <x v="9"/>
    <n v="1"/>
    <s v="Yes"/>
    <n v="0"/>
    <s v="AL"/>
    <s v="Female"/>
    <s v="Female"/>
    <x v="26"/>
    <s v="No"/>
    <s v="No"/>
    <x v="0"/>
    <n v="0"/>
    <x v="1"/>
    <x v="0"/>
    <s v="direct debit"/>
    <n v="31"/>
    <x v="1"/>
    <n v="31"/>
    <n v="383"/>
    <x v="2"/>
    <x v="5"/>
    <s v="2022/06/06"/>
    <d v="2022-06-06T00:00:00"/>
    <x v="1206"/>
    <s v="Alto"/>
    <s v="High"/>
    <n v="28.411818474963638"/>
    <x v="7"/>
    <s v="SMS"/>
    <s v="SMS"/>
    <b v="0"/>
    <s v="No"/>
    <s v="Running"/>
    <x v="0"/>
    <s v="Low"/>
    <n v="0.16666666666666666"/>
    <x v="0"/>
    <x v="0"/>
  </r>
  <r>
    <s v="4639-ZYDY"/>
    <x v="0"/>
    <n v="3"/>
    <x v="1"/>
    <x v="6"/>
    <n v="1"/>
    <s v="Yes"/>
    <n v="0"/>
    <s v="HI"/>
    <s v="Hombre"/>
    <s v="Male"/>
    <x v="8"/>
    <s v="Yes"/>
    <s v="No"/>
    <x v="0"/>
    <n v="0"/>
    <x v="1"/>
    <x v="0"/>
    <s v="CREDIT CARD"/>
    <n v="47"/>
    <x v="0"/>
    <n v="47"/>
    <n v="142"/>
    <x v="0"/>
    <x v="0"/>
    <s v="2021-09-16"/>
    <d v="2021-09-16T00:00:00"/>
    <x v="1159"/>
    <s v="Bajo"/>
    <s v="Low"/>
    <n v="52.080020584455688"/>
    <x v="5"/>
    <s v="Email"/>
    <s v="Email"/>
    <b v="0"/>
    <s v="No"/>
    <s v="Reading"/>
    <x v="1"/>
    <s v="Medium"/>
    <n v="1"/>
    <x v="0"/>
    <x v="2"/>
  </r>
  <r>
    <s v="7830-JEHV"/>
    <x v="0"/>
    <n v="11"/>
    <x v="1"/>
    <x v="3"/>
    <n v="1"/>
    <s v="Yes"/>
    <n v="0"/>
    <s v="NY"/>
    <s v="Hombre"/>
    <s v="Male"/>
    <x v="27"/>
    <s v="No"/>
    <s v="Yes"/>
    <x v="1"/>
    <n v="2"/>
    <x v="0"/>
    <x v="2"/>
    <s v="direct debit"/>
    <n v="19"/>
    <x v="1"/>
    <n v="19"/>
    <n v="205"/>
    <x v="0"/>
    <x v="0"/>
    <s v="2022/02/23"/>
    <d v="2022-02-23T00:00:00"/>
    <x v="8"/>
    <s v="Bajo"/>
    <s v="Low"/>
    <n v="18.986381538966"/>
    <x v="8"/>
    <s v="SMS"/>
    <s v="SMS"/>
    <b v="0"/>
    <s v="No"/>
    <s v="Running"/>
    <x v="0"/>
    <s v="High"/>
    <n v="0.81818181818181823"/>
    <x v="0"/>
    <x v="1"/>
  </r>
  <r>
    <s v="5336-IWZF"/>
    <x v="1"/>
    <n v="4"/>
    <x v="4"/>
    <x v="6"/>
    <n v="1"/>
    <s v="Yes"/>
    <n v="0"/>
    <s v="NM"/>
    <s v="Female"/>
    <s v="Female"/>
    <x v="22"/>
    <s v="Yes"/>
    <s v="No"/>
    <x v="0"/>
    <n v="0"/>
    <x v="1"/>
    <x v="1"/>
    <s v="direct debit"/>
    <n v="38"/>
    <x v="1"/>
    <n v="38"/>
    <n v="159"/>
    <x v="2"/>
    <x v="19"/>
    <s v="2021-01-17"/>
    <d v="2021-01-17T00:00:00"/>
    <x v="1329"/>
    <s v="Bajo"/>
    <s v="Low"/>
    <n v="35.223601531360401"/>
    <x v="3"/>
    <s v="SMS"/>
    <s v="SMS"/>
    <b v="1"/>
    <s v="Yes"/>
    <s v="Cooking"/>
    <x v="1"/>
    <s v="Medium"/>
    <n v="1.5"/>
    <x v="0"/>
    <x v="2"/>
  </r>
  <r>
    <s v="0328-HHVT"/>
    <x v="0"/>
    <n v="48"/>
    <x v="0"/>
    <x v="17"/>
    <n v="1"/>
    <s v="Yes"/>
    <n v="0"/>
    <s v="MI"/>
    <s v="Female"/>
    <s v="Female"/>
    <x v="62"/>
    <s v="Yes"/>
    <s v="No"/>
    <x v="0"/>
    <n v="0"/>
    <x v="0"/>
    <x v="0"/>
    <s v="direct debit"/>
    <n v="27"/>
    <x v="1"/>
    <n v="27"/>
    <n v="1288"/>
    <x v="0"/>
    <x v="0"/>
    <s v="2020-04-23"/>
    <d v="2020-04-23T00:00:00"/>
    <x v="1118"/>
    <s v="Medio"/>
    <s v="Medium"/>
    <n v="29.974647922453808"/>
    <x v="4"/>
    <s v="Teléfono"/>
    <s v="Phone"/>
    <b v="0"/>
    <s v="No"/>
    <s v="Running"/>
    <x v="0"/>
    <s v="Low"/>
    <n v="2.0833333333333332E-2"/>
    <x v="2"/>
    <x v="2"/>
  </r>
  <r>
    <s v="5245-JWLC"/>
    <x v="1"/>
    <n v="34"/>
    <x v="4"/>
    <x v="9"/>
    <n v="1"/>
    <s v="Yes"/>
    <n v="0"/>
    <s v="KS"/>
    <s v="Hombre"/>
    <s v="Male"/>
    <x v="15"/>
    <s v="No"/>
    <s v="No"/>
    <x v="0"/>
    <n v="0"/>
    <x v="0"/>
    <x v="0"/>
    <s v="direct debit"/>
    <n v="35"/>
    <x v="1"/>
    <n v="35"/>
    <n v="1174"/>
    <x v="5"/>
    <x v="4"/>
    <s v="2021/12/27"/>
    <d v="2021-12-27T00:00:00"/>
    <x v="1072"/>
    <s v="Bajo"/>
    <s v="Low"/>
    <n v="28.71767283806593"/>
    <x v="1"/>
    <s v="SMS"/>
    <s v="SMS"/>
    <b v="1"/>
    <s v="Yes"/>
    <s v="Running"/>
    <x v="0"/>
    <s v="High"/>
    <n v="0.29411764705882354"/>
    <x v="0"/>
    <x v="0"/>
  </r>
  <r>
    <s v="6054-VWEE"/>
    <x v="0"/>
    <n v="73"/>
    <x v="2"/>
    <x v="24"/>
    <n v="0"/>
    <s v="No"/>
    <n v="8"/>
    <s v="WY"/>
    <s v="Hombre"/>
    <s v="Male"/>
    <x v="20"/>
    <s v="Yes"/>
    <s v="No"/>
    <x v="0"/>
    <n v="0"/>
    <x v="0"/>
    <x v="2"/>
    <s v="CREDIT CARD"/>
    <n v="46"/>
    <x v="0"/>
    <n v="46"/>
    <n v="3382"/>
    <x v="0"/>
    <x v="0"/>
    <s v="2023-01-11"/>
    <d v="2023-01-11T00:00:00"/>
    <x v="200"/>
    <s v="Alto"/>
    <s v="High"/>
    <n v="43.94309395504829"/>
    <x v="8"/>
    <s v="Teléfono"/>
    <s v="Phone"/>
    <b v="0"/>
    <s v="No"/>
    <s v="Gaming"/>
    <x v="1"/>
    <s v="High"/>
    <n v="0.12328767123287671"/>
    <x v="2"/>
    <x v="2"/>
  </r>
  <r>
    <s v="0557-CKQP"/>
    <x v="0"/>
    <n v="32"/>
    <x v="1"/>
    <x v="10"/>
    <n v="1"/>
    <s v="Yes"/>
    <n v="0"/>
    <s v="VT"/>
    <s v="Hombre"/>
    <s v="Male"/>
    <x v="12"/>
    <s v="No"/>
    <s v="No"/>
    <x v="1"/>
    <n v="6"/>
    <x v="1"/>
    <x v="0"/>
    <s v="direct debit"/>
    <n v="37"/>
    <x v="1"/>
    <n v="37"/>
    <n v="1165"/>
    <x v="0"/>
    <x v="0"/>
    <s v="2022-01-09"/>
    <d v="2022-01-09T00:00:00"/>
    <x v="586"/>
    <s v="Bajo"/>
    <s v="Low"/>
    <n v="34.446505660049688"/>
    <x v="5"/>
    <s v="Teléfono"/>
    <s v="Phone"/>
    <b v="0"/>
    <s v="No"/>
    <s v="Gaming"/>
    <x v="1"/>
    <s v="Medium"/>
    <n v="9.375E-2"/>
    <x v="2"/>
    <x v="0"/>
  </r>
  <r>
    <s v="8981-SBVA"/>
    <x v="0"/>
    <n v="70"/>
    <x v="1"/>
    <x v="4"/>
    <n v="1"/>
    <s v="Yes"/>
    <n v="0"/>
    <s v="AL"/>
    <s v="Hombre"/>
    <s v="Male"/>
    <x v="26"/>
    <s v="No"/>
    <s v="No"/>
    <x v="0"/>
    <n v="0"/>
    <x v="1"/>
    <x v="2"/>
    <s v="direct debit"/>
    <n v="48"/>
    <x v="1"/>
    <n v="48"/>
    <n v="3385"/>
    <x v="0"/>
    <x v="0"/>
    <s v="2021-12-11"/>
    <d v="2021-12-11T00:00:00"/>
    <x v="609"/>
    <s v="Medio"/>
    <s v="Medium"/>
    <n v="51.621682168473917"/>
    <x v="2"/>
    <s v="Email"/>
    <s v="Email"/>
    <b v="1"/>
    <s v="Yes"/>
    <s v="Reading"/>
    <x v="1"/>
    <s v="Medium"/>
    <n v="5.7142857142857141E-2"/>
    <x v="0"/>
    <x v="0"/>
  </r>
  <r>
    <s v="5529-AGTB"/>
    <x v="0"/>
    <n v="63"/>
    <x v="1"/>
    <x v="2"/>
    <n v="1"/>
    <s v="Yes"/>
    <n v="0"/>
    <s v="IN"/>
    <s v="Hombre"/>
    <s v="Male"/>
    <x v="25"/>
    <s v="No"/>
    <s v="No"/>
    <x v="0"/>
    <n v="0"/>
    <x v="1"/>
    <x v="2"/>
    <s v="CREDIT CARD"/>
    <n v="39"/>
    <x v="0"/>
    <n v="39"/>
    <n v="2468"/>
    <x v="0"/>
    <x v="0"/>
    <s v="2022/09/03"/>
    <d v="2022-09-03T00:00:00"/>
    <x v="7"/>
    <s v="Medio"/>
    <s v="Medium"/>
    <n v="32.630252092650039"/>
    <x v="2"/>
    <s v="Email"/>
    <s v="Email"/>
    <b v="0"/>
    <s v="No"/>
    <s v="Reading"/>
    <x v="1"/>
    <s v="Medium"/>
    <n v="6.3492063492063489E-2"/>
    <x v="0"/>
    <x v="0"/>
  </r>
  <r>
    <s v="3117-TDWJ"/>
    <x v="0"/>
    <n v="67"/>
    <x v="1"/>
    <x v="0"/>
    <n v="0"/>
    <s v="No"/>
    <n v="0"/>
    <s v="MD"/>
    <s v="Female"/>
    <s v="Female"/>
    <x v="34"/>
    <s v="No"/>
    <s v="Yes"/>
    <x v="0"/>
    <n v="0"/>
    <x v="0"/>
    <x v="2"/>
    <s v="CREDIT CARD"/>
    <n v="10"/>
    <x v="0"/>
    <n v="10"/>
    <n v="674"/>
    <x v="0"/>
    <x v="0"/>
    <s v="2023/06/30"/>
    <d v="2023-06-30T00:00:00"/>
    <x v="256"/>
    <s v="Alto"/>
    <s v="High"/>
    <n v="10.00568598793404"/>
    <x v="1"/>
    <s v="SMS"/>
    <s v="SMS"/>
    <b v="0"/>
    <s v="No"/>
    <s v="Cooking"/>
    <x v="0"/>
    <s v="High"/>
    <n v="0.14925373134328357"/>
    <x v="0"/>
    <x v="1"/>
  </r>
  <r>
    <s v="3718-OKHJ"/>
    <x v="0"/>
    <n v="4"/>
    <x v="2"/>
    <x v="4"/>
    <n v="1"/>
    <s v="Yes"/>
    <n v="0"/>
    <s v="DE"/>
    <s v="Hombre"/>
    <s v="Male"/>
    <x v="9"/>
    <s v="No"/>
    <s v="No"/>
    <x v="0"/>
    <n v="0"/>
    <x v="1"/>
    <x v="0"/>
    <s v="direct debit"/>
    <n v="23"/>
    <x v="1"/>
    <n v="23"/>
    <n v="88"/>
    <x v="0"/>
    <x v="0"/>
    <s v="2023/11/28"/>
    <d v="2023-11-28T00:00:00"/>
    <x v="965"/>
    <s v="Medio"/>
    <s v="Medium"/>
    <n v="20.283354570578599"/>
    <x v="2"/>
    <s v="Teléfono"/>
    <s v="Phone"/>
    <b v="1"/>
    <s v="Yes"/>
    <s v="Cooking"/>
    <x v="0"/>
    <s v="Medium"/>
    <n v="1"/>
    <x v="0"/>
    <x v="0"/>
  </r>
  <r>
    <s v="5122-CEHP"/>
    <x v="0"/>
    <n v="58"/>
    <x v="1"/>
    <x v="16"/>
    <n v="1"/>
    <s v="Yes"/>
    <n v="0"/>
    <s v="MN"/>
    <s v="Female"/>
    <s v="Female"/>
    <x v="59"/>
    <s v="No"/>
    <s v="No"/>
    <x v="0"/>
    <n v="0"/>
    <x v="0"/>
    <x v="1"/>
    <s v="PAPER CHECK"/>
    <n v="38"/>
    <x v="3"/>
    <n v="38"/>
    <n v="2205"/>
    <x v="0"/>
    <x v="0"/>
    <s v="2022-06-22"/>
    <d v="2022-06-22T00:00:00"/>
    <x v="1072"/>
    <s v="Medio"/>
    <s v="Medium"/>
    <n v="42.681456746149529"/>
    <x v="6"/>
    <s v="SMS"/>
    <s v="SMS"/>
    <b v="0"/>
    <s v="No"/>
    <s v="Running"/>
    <x v="1"/>
    <s v="High"/>
    <n v="0.13793103448275862"/>
    <x v="0"/>
    <x v="0"/>
  </r>
  <r>
    <s v="5190-KFPF"/>
    <x v="0"/>
    <n v="17"/>
    <x v="1"/>
    <x v="1"/>
    <n v="1"/>
    <s v="Yes"/>
    <n v="0"/>
    <s v="AR"/>
    <s v="Female"/>
    <s v="Female"/>
    <x v="5"/>
    <s v="No"/>
    <s v="No"/>
    <x v="1"/>
    <n v="6"/>
    <x v="1"/>
    <x v="0"/>
    <s v="direct debit"/>
    <n v="41"/>
    <x v="1"/>
    <n v="41"/>
    <n v="677"/>
    <x v="0"/>
    <x v="0"/>
    <s v="2023/02/24"/>
    <d v="2023-02-24T00:00:00"/>
    <x v="388"/>
    <s v="Bajo"/>
    <s v="Low"/>
    <n v="35.281111287551333"/>
    <x v="9"/>
    <s v="Email"/>
    <s v="Email"/>
    <b v="0"/>
    <s v="No"/>
    <s v="Reading"/>
    <x v="1"/>
    <s v="Medium"/>
    <n v="0.29411764705882354"/>
    <x v="0"/>
    <x v="0"/>
  </r>
  <r>
    <s v="8781-YXBL"/>
    <x v="0"/>
    <n v="24"/>
    <x v="1"/>
    <x v="11"/>
    <n v="1"/>
    <s v="Yes"/>
    <n v="0"/>
    <s v="NY"/>
    <s v="Female"/>
    <s v="Female"/>
    <x v="15"/>
    <s v="No"/>
    <s v="No"/>
    <x v="0"/>
    <n v="0"/>
    <x v="0"/>
    <x v="0"/>
    <s v="direct debit"/>
    <n v="28"/>
    <x v="1"/>
    <n v="28"/>
    <n v="672"/>
    <x v="0"/>
    <x v="0"/>
    <s v="2023-11-09"/>
    <d v="2023-11-09T00:00:00"/>
    <x v="1064"/>
    <s v="Alto"/>
    <s v="High"/>
    <n v="23.363868975918361"/>
    <x v="3"/>
    <s v="Teléfono"/>
    <s v="Phone"/>
    <b v="1"/>
    <s v="Yes"/>
    <s v="Cooking"/>
    <x v="0"/>
    <s v="Medium"/>
    <n v="0.25"/>
    <x v="0"/>
    <x v="0"/>
  </r>
  <r>
    <s v="4988-DNKW"/>
    <x v="0"/>
    <n v="46"/>
    <x v="1"/>
    <x v="0"/>
    <n v="0"/>
    <s v="No"/>
    <n v="0"/>
    <s v="AL"/>
    <s v="Female"/>
    <s v="Female"/>
    <x v="51"/>
    <s v="No"/>
    <s v="No"/>
    <x v="0"/>
    <n v="0"/>
    <x v="0"/>
    <x v="2"/>
    <s v="CREDIT CARD"/>
    <n v="17"/>
    <x v="0"/>
    <n v="17"/>
    <n v="768"/>
    <x v="0"/>
    <x v="0"/>
    <s v="2022-02-22"/>
    <d v="2022-02-22T00:00:00"/>
    <x v="1106"/>
    <s v="Medio"/>
    <s v="Medium"/>
    <n v="19.77779647502496"/>
    <x v="7"/>
    <s v="Teléfono"/>
    <s v="Phone"/>
    <b v="0"/>
    <s v="No"/>
    <s v="Running"/>
    <x v="0"/>
    <s v="Low"/>
    <n v="4.3478260869565216E-2"/>
    <x v="0"/>
    <x v="0"/>
  </r>
  <r>
    <s v="1922-AXJQ"/>
    <x v="0"/>
    <n v="69"/>
    <x v="1"/>
    <x v="2"/>
    <n v="1"/>
    <s v="Yes"/>
    <n v="0"/>
    <s v="OK"/>
    <s v="Hombre"/>
    <s v="Male"/>
    <x v="46"/>
    <s v="No"/>
    <s v="No"/>
    <x v="1"/>
    <n v="4"/>
    <x v="1"/>
    <x v="2"/>
    <s v="CREDIT CARD"/>
    <n v="39"/>
    <x v="0"/>
    <n v="39"/>
    <n v="2644"/>
    <x v="0"/>
    <x v="0"/>
    <s v="2022/03/21"/>
    <d v="2022-03-21T00:00:00"/>
    <x v="1042"/>
    <s v="Medio"/>
    <s v="Medium"/>
    <n v="32.887336230626751"/>
    <x v="5"/>
    <s v="SMS"/>
    <s v="SMS"/>
    <b v="1"/>
    <s v="Yes"/>
    <s v="Running"/>
    <x v="1"/>
    <s v="Medium"/>
    <n v="4.3478260869565216E-2"/>
    <x v="0"/>
    <x v="0"/>
  </r>
  <r>
    <s v="5800-ELVI"/>
    <x v="1"/>
    <n v="1"/>
    <x v="1"/>
    <x v="4"/>
    <n v="1"/>
    <s v="Yes"/>
    <n v="0"/>
    <s v="IA"/>
    <s v="Hombre"/>
    <s v="Male"/>
    <x v="49"/>
    <s v="No"/>
    <s v="No"/>
    <x v="0"/>
    <n v="0"/>
    <x v="0"/>
    <x v="0"/>
    <s v="direct debit"/>
    <n v="39"/>
    <x v="1"/>
    <n v="39"/>
    <n v="39"/>
    <x v="1"/>
    <x v="6"/>
    <s v="2022-01-22"/>
    <d v="2022-01-22T00:00:00"/>
    <x v="1267"/>
    <s v="Medio"/>
    <s v="Medium"/>
    <n v="36.091932671761668"/>
    <x v="1"/>
    <s v="Teléfono"/>
    <s v="Phone"/>
    <b v="0"/>
    <s v="No"/>
    <s v="Cooking"/>
    <x v="1"/>
    <s v="High"/>
    <n v="10"/>
    <x v="0"/>
    <x v="0"/>
  </r>
  <r>
    <s v="6085-ZBGP"/>
    <x v="0"/>
    <n v="5"/>
    <x v="1"/>
    <x v="4"/>
    <n v="1"/>
    <s v="Yes"/>
    <n v="0"/>
    <s v="ND"/>
    <s v="Hombre"/>
    <s v="Male"/>
    <x v="41"/>
    <s v="No"/>
    <s v="Yes"/>
    <x v="0"/>
    <n v="0"/>
    <x v="1"/>
    <x v="2"/>
    <s v="CREDIT CARD"/>
    <n v="19"/>
    <x v="0"/>
    <n v="19"/>
    <n v="88"/>
    <x v="0"/>
    <x v="0"/>
    <s v="2020/07/20"/>
    <d v="2020-07-20T00:00:00"/>
    <x v="1174"/>
    <s v="Alto"/>
    <s v="High"/>
    <n v="18.91870798385958"/>
    <x v="7"/>
    <s v="Email"/>
    <s v="Email"/>
    <b v="1"/>
    <s v="Yes"/>
    <s v="Gaming"/>
    <x v="0"/>
    <s v="Low"/>
    <n v="0.4"/>
    <x v="0"/>
    <x v="1"/>
  </r>
  <r>
    <s v="3309-UNOZ"/>
    <x v="0"/>
    <n v="9"/>
    <x v="1"/>
    <x v="25"/>
    <n v="1"/>
    <s v="Yes"/>
    <n v="0"/>
    <s v="FL"/>
    <s v="Hombre"/>
    <s v="Male"/>
    <x v="22"/>
    <s v="Yes"/>
    <s v="No"/>
    <x v="0"/>
    <n v="0"/>
    <x v="1"/>
    <x v="0"/>
    <s v="CREDIT CARD"/>
    <n v="37"/>
    <x v="0"/>
    <n v="37"/>
    <n v="353"/>
    <x v="0"/>
    <x v="0"/>
    <s v="2023-05-21"/>
    <d v="2023-05-21T00:00:00"/>
    <x v="724"/>
    <s v="Bajo"/>
    <s v="Low"/>
    <n v="32.260169450191853"/>
    <x v="10"/>
    <s v="Email"/>
    <s v="Email"/>
    <b v="1"/>
    <s v="Yes"/>
    <s v="Gaming"/>
    <x v="1"/>
    <s v="Medium"/>
    <n v="0.77777777777777779"/>
    <x v="2"/>
    <x v="2"/>
  </r>
  <r>
    <s v="7555-ATEQ"/>
    <x v="0"/>
    <n v="47"/>
    <x v="1"/>
    <x v="4"/>
    <n v="1"/>
    <s v="Yes"/>
    <n v="0"/>
    <s v="GA"/>
    <s v="Female"/>
    <s v="Female"/>
    <x v="7"/>
    <s v="No"/>
    <s v="No"/>
    <x v="0"/>
    <n v="0"/>
    <x v="1"/>
    <x v="1"/>
    <s v="direct debit"/>
    <n v="38"/>
    <x v="1"/>
    <n v="38"/>
    <n v="1792"/>
    <x v="0"/>
    <x v="0"/>
    <s v="2021-06-02"/>
    <d v="2021-06-02T00:00:00"/>
    <x v="160"/>
    <s v="Medio"/>
    <s v="Medium"/>
    <n v="35.166620346755543"/>
    <x v="10"/>
    <s v="Teléfono"/>
    <s v="Phone"/>
    <b v="1"/>
    <s v="Yes"/>
    <s v="Gaming"/>
    <x v="1"/>
    <s v="Medium"/>
    <n v="0.14893617021276595"/>
    <x v="0"/>
    <x v="0"/>
  </r>
  <r>
    <s v="0285-BNUX"/>
    <x v="0"/>
    <n v="41"/>
    <x v="1"/>
    <x v="1"/>
    <n v="1"/>
    <s v="Yes"/>
    <n v="0"/>
    <s v="CA"/>
    <s v="Hombre"/>
    <s v="Male"/>
    <x v="4"/>
    <s v="No"/>
    <s v="No"/>
    <x v="1"/>
    <n v="2"/>
    <x v="1"/>
    <x v="1"/>
    <s v="CREDIT CARD"/>
    <n v="21"/>
    <x v="0"/>
    <n v="21"/>
    <n v="879"/>
    <x v="0"/>
    <x v="0"/>
    <s v="2023/10/27"/>
    <d v="2023-10-27T00:00:00"/>
    <x v="885"/>
    <s v="Bajo"/>
    <s v="Low"/>
    <n v="25.133173705790739"/>
    <x v="4"/>
    <s v="SMS"/>
    <s v="SMS"/>
    <b v="1"/>
    <s v="Yes"/>
    <s v="Reading"/>
    <x v="0"/>
    <s v="Low"/>
    <n v="2.4390243902439025E-2"/>
    <x v="0"/>
    <x v="0"/>
  </r>
  <r>
    <s v="2669-VLUL"/>
    <x v="0"/>
    <n v="25"/>
    <x v="1"/>
    <x v="3"/>
    <n v="1"/>
    <s v="Yes"/>
    <n v="0"/>
    <s v="NV"/>
    <s v="Female"/>
    <s v="Female"/>
    <x v="25"/>
    <s v="No"/>
    <s v="No"/>
    <x v="1"/>
    <n v="6"/>
    <x v="0"/>
    <x v="0"/>
    <s v="CREDIT CARD"/>
    <n v="21"/>
    <x v="0"/>
    <n v="21"/>
    <n v="514"/>
    <x v="0"/>
    <x v="0"/>
    <s v="2020/04/27"/>
    <d v="2020-04-27T00:00:00"/>
    <x v="837"/>
    <s v="Alto"/>
    <s v="High"/>
    <n v="19.42765571463061"/>
    <x v="9"/>
    <s v="SMS"/>
    <s v="SMS"/>
    <b v="0"/>
    <s v="No"/>
    <s v="Gaming"/>
    <x v="0"/>
    <s v="Medium"/>
    <n v="0.2"/>
    <x v="0"/>
    <x v="0"/>
  </r>
  <r>
    <s v="0526-PLMI"/>
    <x v="1"/>
    <n v="1"/>
    <x v="5"/>
    <x v="3"/>
    <n v="1"/>
    <s v="Yes"/>
    <n v="0"/>
    <s v="IN"/>
    <s v="Female"/>
    <s v="Female"/>
    <x v="3"/>
    <s v="No"/>
    <s v="No"/>
    <x v="0"/>
    <n v="0"/>
    <x v="0"/>
    <x v="0"/>
    <s v="direct debit"/>
    <n v="47"/>
    <x v="1"/>
    <n v="47"/>
    <n v="47"/>
    <x v="1"/>
    <x v="12"/>
    <s v="2023-11-21"/>
    <d v="2023-11-21T00:00:00"/>
    <x v="1424"/>
    <s v="Alto"/>
    <s v="High"/>
    <n v="45.07780249606715"/>
    <x v="8"/>
    <s v="Email"/>
    <s v="Email"/>
    <b v="1"/>
    <s v="Yes"/>
    <s v="Gaming"/>
    <x v="1"/>
    <s v="High"/>
    <n v="9"/>
    <x v="0"/>
    <x v="0"/>
  </r>
  <r>
    <s v="6771-CFQZ"/>
    <x v="0"/>
    <n v="3"/>
    <x v="1"/>
    <x v="35"/>
    <n v="0"/>
    <s v="No"/>
    <n v="0"/>
    <s v="SC"/>
    <s v="Female"/>
    <s v="Female"/>
    <x v="37"/>
    <s v="Yes"/>
    <s v="No"/>
    <x v="1"/>
    <n v="3"/>
    <x v="1"/>
    <x v="0"/>
    <s v="direct debit"/>
    <n v="21"/>
    <x v="1"/>
    <n v="21"/>
    <n v="72"/>
    <x v="0"/>
    <x v="0"/>
    <s v="2022-06-14"/>
    <d v="2022-06-14T00:00:00"/>
    <x v="292"/>
    <s v="Alto"/>
    <s v="High"/>
    <n v="23.412505459015868"/>
    <x v="1"/>
    <s v="Teléfono"/>
    <s v="Phone"/>
    <b v="0"/>
    <s v="No"/>
    <s v="Cooking"/>
    <x v="0"/>
    <s v="High"/>
    <n v="3.3333333333333335"/>
    <x v="1"/>
    <x v="2"/>
  </r>
  <r>
    <s v="6822-MCHZ"/>
    <x v="0"/>
    <n v="26"/>
    <x v="1"/>
    <x v="3"/>
    <n v="1"/>
    <s v="Yes"/>
    <n v="0"/>
    <s v="WV"/>
    <s v="Hombre"/>
    <s v="Male"/>
    <x v="64"/>
    <s v="No"/>
    <s v="Yes"/>
    <x v="0"/>
    <n v="0"/>
    <x v="0"/>
    <x v="2"/>
    <s v="direct debit"/>
    <n v="51"/>
    <x v="1"/>
    <n v="51"/>
    <n v="1317"/>
    <x v="0"/>
    <x v="0"/>
    <s v="2020-06-02"/>
    <d v="2020-06-02T00:00:00"/>
    <x v="722"/>
    <s v="Alto"/>
    <s v="High"/>
    <n v="50.20900871456211"/>
    <x v="4"/>
    <s v="Teléfono"/>
    <s v="Phone"/>
    <b v="1"/>
    <s v="Yes"/>
    <s v="Running"/>
    <x v="1"/>
    <s v="Low"/>
    <n v="3.8461538461538464E-2"/>
    <x v="0"/>
    <x v="1"/>
  </r>
  <r>
    <s v="3168-DHLL"/>
    <x v="1"/>
    <n v="34"/>
    <x v="2"/>
    <x v="1"/>
    <n v="1"/>
    <s v="Yes"/>
    <n v="0"/>
    <s v="OR"/>
    <s v="Female"/>
    <s v="Female"/>
    <x v="30"/>
    <s v="No"/>
    <s v="Yes"/>
    <x v="0"/>
    <n v="0"/>
    <x v="0"/>
    <x v="0"/>
    <s v="CREDIT CARD"/>
    <n v="31"/>
    <x v="0"/>
    <n v="31"/>
    <n v="1070"/>
    <x v="1"/>
    <x v="8"/>
    <s v="2020/02/15"/>
    <d v="2020-02-15T00:00:00"/>
    <x v="739"/>
    <s v="Alto"/>
    <s v="High"/>
    <n v="28.362945227655612"/>
    <x v="2"/>
    <s v="Teléfono"/>
    <s v="Phone"/>
    <b v="1"/>
    <s v="Yes"/>
    <s v="Cooking"/>
    <x v="0"/>
    <s v="Medium"/>
    <n v="0.11764705882352941"/>
    <x v="0"/>
    <x v="1"/>
  </r>
  <r>
    <s v="8588-DBVO"/>
    <x v="1"/>
    <n v="11"/>
    <x v="0"/>
    <x v="9"/>
    <n v="1"/>
    <s v="Yes"/>
    <n v="0"/>
    <s v="IN"/>
    <s v="Female"/>
    <s v="Female"/>
    <x v="49"/>
    <s v="No"/>
    <s v="No"/>
    <x v="0"/>
    <n v="0"/>
    <x v="0"/>
    <x v="0"/>
    <s v="direct debit"/>
    <n v="55"/>
    <x v="1"/>
    <n v="55"/>
    <n v="622"/>
    <x v="1"/>
    <x v="12"/>
    <s v="2021/07/04"/>
    <d v="2021-07-04T00:00:00"/>
    <x v="1323"/>
    <s v="Medio"/>
    <s v="Medium"/>
    <n v="51.107954856717932"/>
    <x v="1"/>
    <s v="Teléfono"/>
    <s v="Phone"/>
    <b v="0"/>
    <s v="No"/>
    <s v="Running"/>
    <x v="1"/>
    <s v="High"/>
    <n v="0.90909090909090906"/>
    <x v="0"/>
    <x v="0"/>
  </r>
  <r>
    <s v="9331-GINT"/>
    <x v="1"/>
    <n v="28"/>
    <x v="5"/>
    <x v="2"/>
    <n v="1"/>
    <s v="Yes"/>
    <n v="0"/>
    <s v="OH"/>
    <s v="Female"/>
    <s v="Female"/>
    <x v="43"/>
    <s v="No"/>
    <s v="No"/>
    <x v="0"/>
    <n v="0"/>
    <x v="0"/>
    <x v="0"/>
    <s v="CREDIT CARD"/>
    <n v="37"/>
    <x v="0"/>
    <n v="37"/>
    <n v="1047"/>
    <x v="4"/>
    <x v="9"/>
    <s v="2022/03/11"/>
    <d v="2022-03-11T00:00:00"/>
    <x v="90"/>
    <s v="Medio"/>
    <s v="Medium"/>
    <n v="41.07106869733407"/>
    <x v="7"/>
    <s v="Email"/>
    <s v="Email"/>
    <b v="0"/>
    <s v="No"/>
    <s v="Cooking"/>
    <x v="1"/>
    <s v="Low"/>
    <n v="7.1428571428571425E-2"/>
    <x v="0"/>
    <x v="0"/>
  </r>
  <r>
    <s v="9765-YKHN"/>
    <x v="0"/>
    <n v="60"/>
    <x v="1"/>
    <x v="1"/>
    <n v="1"/>
    <s v="Yes"/>
    <n v="0"/>
    <s v="KS"/>
    <s v="Female"/>
    <s v="Female"/>
    <x v="19"/>
    <s v="No"/>
    <s v="No"/>
    <x v="0"/>
    <n v="0"/>
    <x v="1"/>
    <x v="2"/>
    <s v="CREDIT CARD"/>
    <n v="52"/>
    <x v="0"/>
    <n v="52"/>
    <n v="3119"/>
    <x v="0"/>
    <x v="0"/>
    <s v="2023/12/20"/>
    <d v="2023-12-20T00:00:00"/>
    <x v="896"/>
    <s v="Bajo"/>
    <s v="Low"/>
    <n v="59.503216141622929"/>
    <x v="9"/>
    <s v="Teléfono"/>
    <s v="Phone"/>
    <b v="0"/>
    <s v="No"/>
    <s v="Gaming"/>
    <x v="1"/>
    <s v="Medium"/>
    <n v="8.3333333333333329E-2"/>
    <x v="0"/>
    <x v="0"/>
  </r>
  <r>
    <s v="4540-IVUI"/>
    <x v="1"/>
    <n v="9"/>
    <x v="2"/>
    <x v="12"/>
    <n v="1"/>
    <s v="Yes"/>
    <n v="0"/>
    <s v="NY"/>
    <s v="Hombre"/>
    <s v="Male"/>
    <x v="21"/>
    <s v="No"/>
    <s v="No"/>
    <x v="0"/>
    <n v="0"/>
    <x v="1"/>
    <x v="0"/>
    <s v="direct debit"/>
    <n v="50"/>
    <x v="1"/>
    <n v="50"/>
    <n v="463"/>
    <x v="4"/>
    <x v="14"/>
    <s v="2022-03-17"/>
    <d v="2022-03-17T00:00:00"/>
    <x v="65"/>
    <s v="Alto"/>
    <s v="High"/>
    <n v="47.255144856552221"/>
    <x v="6"/>
    <s v="SMS"/>
    <s v="SMS"/>
    <b v="0"/>
    <s v="No"/>
    <s v="Reading"/>
    <x v="1"/>
    <s v="High"/>
    <n v="0.88888888888888884"/>
    <x v="0"/>
    <x v="0"/>
  </r>
  <r>
    <s v="7006-DKNS"/>
    <x v="0"/>
    <n v="72"/>
    <x v="1"/>
    <x v="35"/>
    <n v="0"/>
    <s v="No"/>
    <n v="5"/>
    <s v="VA"/>
    <s v="Hombre"/>
    <s v="Male"/>
    <x v="50"/>
    <s v="Yes"/>
    <s v="No"/>
    <x v="0"/>
    <n v="0"/>
    <x v="1"/>
    <x v="2"/>
    <s v="direct debit"/>
    <n v="38"/>
    <x v="1"/>
    <n v="38"/>
    <n v="2765"/>
    <x v="0"/>
    <x v="0"/>
    <s v="2023-09-13"/>
    <d v="2023-09-13T00:00:00"/>
    <x v="45"/>
    <s v="Medio"/>
    <s v="Medium"/>
    <n v="37.198686278778219"/>
    <x v="5"/>
    <s v="Teléfono"/>
    <s v="Phone"/>
    <b v="1"/>
    <s v="Yes"/>
    <s v="Cooking"/>
    <x v="1"/>
    <s v="Medium"/>
    <n v="4.1666666666666664E-2"/>
    <x v="1"/>
    <x v="2"/>
  </r>
  <r>
    <s v="4494-XHHB"/>
    <x v="1"/>
    <n v="2"/>
    <x v="0"/>
    <x v="12"/>
    <n v="1"/>
    <s v="Yes"/>
    <n v="0"/>
    <s v="CT"/>
    <s v="Female"/>
    <s v="Female"/>
    <x v="29"/>
    <s v="No"/>
    <s v="Yes"/>
    <x v="0"/>
    <n v="0"/>
    <x v="0"/>
    <x v="0"/>
    <s v="direct debit"/>
    <n v="8"/>
    <x v="1"/>
    <n v="8"/>
    <n v="20"/>
    <x v="1"/>
    <x v="6"/>
    <s v="2023-04-15"/>
    <d v="2023-04-15T00:00:00"/>
    <x v="1435"/>
    <s v="Medio"/>
    <s v="Medium"/>
    <n v="6.9666631200781133"/>
    <x v="5"/>
    <s v="Email"/>
    <s v="Email"/>
    <b v="0"/>
    <s v="No"/>
    <s v="Cooking"/>
    <x v="0"/>
    <s v="Medium"/>
    <n v="1.5"/>
    <x v="0"/>
    <x v="1"/>
  </r>
  <r>
    <s v="6631-BEAO"/>
    <x v="0"/>
    <n v="41"/>
    <x v="1"/>
    <x v="7"/>
    <n v="1"/>
    <s v="Yes"/>
    <n v="0"/>
    <s v="OH"/>
    <s v="Hombre"/>
    <s v="Male"/>
    <x v="19"/>
    <s v="No"/>
    <s v="No"/>
    <x v="0"/>
    <n v="0"/>
    <x v="0"/>
    <x v="2"/>
    <s v="CREDIT CARD"/>
    <n v="26"/>
    <x v="0"/>
    <n v="26"/>
    <n v="1053"/>
    <x v="0"/>
    <x v="0"/>
    <s v="2023-05-20"/>
    <d v="2023-05-20T00:00:00"/>
    <x v="324"/>
    <s v="Alto"/>
    <s v="High"/>
    <n v="21.909973965700591"/>
    <x v="3"/>
    <s v="Teléfono"/>
    <s v="Phone"/>
    <b v="1"/>
    <s v="Yes"/>
    <s v="Gaming"/>
    <x v="0"/>
    <s v="Medium"/>
    <n v="0.14634146341463414"/>
    <x v="0"/>
    <x v="0"/>
  </r>
  <r>
    <s v="9601-QTZN"/>
    <x v="0"/>
    <n v="51"/>
    <x v="1"/>
    <x v="0"/>
    <n v="1"/>
    <s v="Yes"/>
    <n v="0"/>
    <s v="NM"/>
    <s v="Hombre"/>
    <s v="Male"/>
    <x v="10"/>
    <s v="No"/>
    <s v="No"/>
    <x v="0"/>
    <n v="0"/>
    <x v="1"/>
    <x v="0"/>
    <s v="direct debit"/>
    <n v="44"/>
    <x v="1"/>
    <n v="44"/>
    <n v="2241"/>
    <x v="0"/>
    <x v="0"/>
    <s v="2021-09-30"/>
    <d v="2021-09-30T00:00:00"/>
    <x v="1035"/>
    <s v="Medio"/>
    <s v="Medium"/>
    <n v="49.554750199378901"/>
    <x v="5"/>
    <s v="SMS"/>
    <s v="SMS"/>
    <b v="1"/>
    <s v="Yes"/>
    <s v="Gaming"/>
    <x v="1"/>
    <s v="Medium"/>
    <n v="5.8823529411764705E-2"/>
    <x v="0"/>
    <x v="0"/>
  </r>
  <r>
    <s v="8388-DFRE"/>
    <x v="1"/>
    <n v="8"/>
    <x v="0"/>
    <x v="11"/>
    <n v="1"/>
    <s v="Yes"/>
    <n v="0"/>
    <s v="WV"/>
    <s v="Hombre"/>
    <s v="Male"/>
    <x v="32"/>
    <s v="Yes"/>
    <s v="No"/>
    <x v="0"/>
    <n v="0"/>
    <x v="0"/>
    <x v="0"/>
    <s v="direct debit"/>
    <n v="41"/>
    <x v="1"/>
    <n v="41"/>
    <n v="346"/>
    <x v="2"/>
    <x v="15"/>
    <s v="2023-01-10"/>
    <d v="2023-01-10T00:00:00"/>
    <x v="957"/>
    <s v="Alto"/>
    <s v="High"/>
    <n v="37.210093531456899"/>
    <x v="6"/>
    <s v="Email"/>
    <s v="Email"/>
    <b v="1"/>
    <s v="Yes"/>
    <s v="Reading"/>
    <x v="1"/>
    <s v="High"/>
    <n v="1"/>
    <x v="0"/>
    <x v="2"/>
  </r>
  <r>
    <s v="9067-MDOY"/>
    <x v="1"/>
    <n v="26"/>
    <x v="1"/>
    <x v="3"/>
    <n v="1"/>
    <s v="Yes"/>
    <n v="0"/>
    <s v="HI"/>
    <s v="Female"/>
    <s v="Female"/>
    <x v="44"/>
    <s v="No"/>
    <s v="Yes"/>
    <x v="0"/>
    <n v="0"/>
    <x v="0"/>
    <x v="0"/>
    <s v="CREDIT CARD"/>
    <n v="63"/>
    <x v="0"/>
    <n v="63"/>
    <n v="1627"/>
    <x v="4"/>
    <x v="3"/>
    <s v="2020/09/29"/>
    <d v="2020-09-29T00:00:00"/>
    <x v="169"/>
    <s v="Bajo"/>
    <s v="Low"/>
    <n v="62.223674366287803"/>
    <x v="0"/>
    <s v="SMS"/>
    <s v="SMS"/>
    <b v="1"/>
    <s v="Yes"/>
    <s v="Running"/>
    <x v="2"/>
    <s v="Low"/>
    <n v="0"/>
    <x v="0"/>
    <x v="1"/>
  </r>
  <r>
    <s v="0638-EFFG"/>
    <x v="0"/>
    <n v="13"/>
    <x v="1"/>
    <x v="5"/>
    <n v="0"/>
    <s v="No"/>
    <n v="52"/>
    <s v="MS"/>
    <s v="Hombre"/>
    <s v="Male"/>
    <x v="3"/>
    <s v="No"/>
    <s v="No"/>
    <x v="0"/>
    <n v="0"/>
    <x v="0"/>
    <x v="0"/>
    <s v="direct debit"/>
    <n v="30"/>
    <x v="1"/>
    <n v="30"/>
    <n v="393"/>
    <x v="0"/>
    <x v="0"/>
    <s v="2021/06/05"/>
    <d v="2021-06-05T00:00:00"/>
    <x v="1051"/>
    <s v="Alto"/>
    <s v="High"/>
    <n v="35.266807259972794"/>
    <x v="6"/>
    <s v="Email"/>
    <s v="Email"/>
    <b v="0"/>
    <s v="No"/>
    <s v="Gaming"/>
    <x v="1"/>
    <s v="High"/>
    <n v="0.61538461538461542"/>
    <x v="0"/>
    <x v="0"/>
  </r>
  <r>
    <s v="0564-DOFI"/>
    <x v="0"/>
    <n v="24"/>
    <x v="1"/>
    <x v="0"/>
    <n v="0"/>
    <s v="No"/>
    <n v="0"/>
    <s v="SD"/>
    <s v="Female"/>
    <s v="Female"/>
    <x v="18"/>
    <s v="No"/>
    <s v="No"/>
    <x v="0"/>
    <n v="0"/>
    <x v="0"/>
    <x v="1"/>
    <s v="CREDIT CARD"/>
    <n v="12"/>
    <x v="0"/>
    <n v="12"/>
    <n v="283"/>
    <x v="0"/>
    <x v="0"/>
    <s v="2020/03/18"/>
    <d v="2020-03-18T00:00:00"/>
    <x v="233"/>
    <s v="Medio"/>
    <s v="Medium"/>
    <n v="11.773176733364069"/>
    <x v="8"/>
    <s v="SMS"/>
    <s v="SMS"/>
    <b v="1"/>
    <s v="Yes"/>
    <s v="Reading"/>
    <x v="0"/>
    <s v="High"/>
    <n v="0.375"/>
    <x v="0"/>
    <x v="0"/>
  </r>
  <r>
    <s v="3492-CGKS"/>
    <x v="0"/>
    <n v="59"/>
    <x v="1"/>
    <x v="5"/>
    <n v="1"/>
    <s v="Yes"/>
    <n v="0"/>
    <s v="MO"/>
    <s v="Female"/>
    <s v="Female"/>
    <x v="11"/>
    <s v="No"/>
    <s v="No"/>
    <x v="0"/>
    <n v="0"/>
    <x v="1"/>
    <x v="2"/>
    <s v="direct debit"/>
    <n v="54"/>
    <x v="1"/>
    <n v="54"/>
    <n v="3175"/>
    <x v="0"/>
    <x v="0"/>
    <s v="2023-09-21"/>
    <d v="2023-09-21T00:00:00"/>
    <x v="781"/>
    <s v="Medio"/>
    <s v="Medium"/>
    <n v="54.589804575902477"/>
    <x v="1"/>
    <s v="SMS"/>
    <s v="SMS"/>
    <b v="0"/>
    <s v="No"/>
    <s v="Cooking"/>
    <x v="1"/>
    <s v="High"/>
    <n v="0.16949152542372881"/>
    <x v="0"/>
    <x v="0"/>
  </r>
  <r>
    <s v="6058-RDLY"/>
    <x v="0"/>
    <n v="33"/>
    <x v="1"/>
    <x v="0"/>
    <n v="0"/>
    <s v="No"/>
    <n v="0"/>
    <s v="MA"/>
    <s v="Hombre"/>
    <s v="Male"/>
    <x v="34"/>
    <s v="No"/>
    <s v="Yes"/>
    <x v="0"/>
    <n v="0"/>
    <x v="0"/>
    <x v="2"/>
    <s v="CREDIT CARD"/>
    <n v="11"/>
    <x v="0"/>
    <n v="11"/>
    <n v="365"/>
    <x v="0"/>
    <x v="0"/>
    <s v="2020-11-06"/>
    <d v="2020-11-06T00:00:00"/>
    <x v="490"/>
    <s v="Bajo"/>
    <s v="Low"/>
    <n v="9.1299734452325723"/>
    <x v="6"/>
    <s v="SMS"/>
    <s v="SMS"/>
    <b v="1"/>
    <s v="Yes"/>
    <s v="Cooking"/>
    <x v="0"/>
    <s v="High"/>
    <n v="0.24242424242424243"/>
    <x v="0"/>
    <x v="1"/>
  </r>
  <r>
    <s v="6965-RSIK"/>
    <x v="0"/>
    <n v="40"/>
    <x v="2"/>
    <x v="1"/>
    <n v="1"/>
    <s v="Yes"/>
    <n v="0"/>
    <s v="WI"/>
    <s v="Female"/>
    <s v="Female"/>
    <x v="31"/>
    <s v="No"/>
    <s v="No"/>
    <x v="0"/>
    <n v="0"/>
    <x v="1"/>
    <x v="1"/>
    <s v="direct debit"/>
    <n v="42"/>
    <x v="1"/>
    <n v="42"/>
    <n v="1686"/>
    <x v="0"/>
    <x v="0"/>
    <s v="2020/08/07"/>
    <d v="2020-08-07T00:00:00"/>
    <x v="1413"/>
    <s v="Alto"/>
    <s v="High"/>
    <n v="39.057333846865198"/>
    <x v="8"/>
    <s v="SMS"/>
    <s v="SMS"/>
    <b v="1"/>
    <s v="Yes"/>
    <s v="Gaming"/>
    <x v="1"/>
    <s v="High"/>
    <n v="0.22500000000000001"/>
    <x v="0"/>
    <x v="0"/>
  </r>
  <r>
    <s v="7177-MUPO"/>
    <x v="0"/>
    <n v="73"/>
    <x v="1"/>
    <x v="4"/>
    <n v="1"/>
    <s v="Yes"/>
    <n v="0"/>
    <s v="SD"/>
    <s v="Hombre"/>
    <s v="Male"/>
    <x v="5"/>
    <s v="No"/>
    <s v="No"/>
    <x v="0"/>
    <n v="0"/>
    <x v="1"/>
    <x v="2"/>
    <s v="CREDIT CARD"/>
    <n v="39"/>
    <x v="0"/>
    <n v="39"/>
    <n v="2893"/>
    <x v="0"/>
    <x v="0"/>
    <s v="2020/08/02"/>
    <d v="2020-08-02T00:00:00"/>
    <x v="1322"/>
    <s v="Bajo"/>
    <s v="Low"/>
    <n v="42.005957280728907"/>
    <x v="1"/>
    <s v="Teléfono"/>
    <s v="Phone"/>
    <b v="1"/>
    <s v="Yes"/>
    <s v="Reading"/>
    <x v="1"/>
    <s v="High"/>
    <n v="0.13698630136986301"/>
    <x v="0"/>
    <x v="0"/>
  </r>
  <r>
    <s v="9407-RLKQ"/>
    <x v="0"/>
    <n v="66"/>
    <x v="1"/>
    <x v="0"/>
    <n v="0"/>
    <s v="No"/>
    <n v="0"/>
    <s v="UT"/>
    <s v="Hombre"/>
    <s v="Male"/>
    <x v="14"/>
    <s v="No"/>
    <s v="No"/>
    <x v="1"/>
    <n v="4"/>
    <x v="0"/>
    <x v="2"/>
    <s v="CREDIT CARD"/>
    <n v="6"/>
    <x v="0"/>
    <n v="6"/>
    <n v="376"/>
    <x v="0"/>
    <x v="0"/>
    <s v="2020-10-06"/>
    <d v="2020-10-06T00:00:00"/>
    <x v="75"/>
    <s v="Bajo"/>
    <s v="Low"/>
    <n v="5.2297372038759136"/>
    <x v="9"/>
    <s v="Email"/>
    <s v="Email"/>
    <b v="1"/>
    <s v="Yes"/>
    <s v="Reading"/>
    <x v="0"/>
    <s v="Medium"/>
    <n v="7.575757575757576E-2"/>
    <x v="0"/>
    <x v="0"/>
  </r>
  <r>
    <s v="3852-MXTL"/>
    <x v="0"/>
    <n v="12"/>
    <x v="1"/>
    <x v="0"/>
    <n v="0"/>
    <s v="No"/>
    <n v="0"/>
    <s v="WV"/>
    <s v="Hombre"/>
    <s v="Male"/>
    <x v="20"/>
    <s v="Yes"/>
    <s v="No"/>
    <x v="0"/>
    <n v="0"/>
    <x v="0"/>
    <x v="1"/>
    <s v="PAPER CHECK"/>
    <n v="8"/>
    <x v="3"/>
    <n v="8"/>
    <n v="92"/>
    <x v="0"/>
    <x v="0"/>
    <s v="2021-05-11"/>
    <d v="2021-05-11T00:00:00"/>
    <x v="605"/>
    <s v="Alto"/>
    <s v="High"/>
    <n v="9.2911153442182162"/>
    <x v="1"/>
    <s v="Teléfono"/>
    <s v="Phone"/>
    <b v="1"/>
    <s v="Yes"/>
    <s v="Running"/>
    <x v="0"/>
    <s v="High"/>
    <n v="0.83333333333333337"/>
    <x v="0"/>
    <x v="2"/>
  </r>
  <r>
    <s v="9438-XVBQ"/>
    <x v="1"/>
    <n v="59"/>
    <x v="2"/>
    <x v="13"/>
    <n v="0"/>
    <s v="No"/>
    <n v="23"/>
    <s v="WV"/>
    <s v="Hombre"/>
    <s v="Male"/>
    <x v="17"/>
    <s v="No"/>
    <s v="No"/>
    <x v="0"/>
    <n v="0"/>
    <x v="1"/>
    <x v="1"/>
    <s v="direct debit"/>
    <n v="48"/>
    <x v="1"/>
    <n v="48"/>
    <n v="2859"/>
    <x v="2"/>
    <x v="2"/>
    <s v="2021/08/04"/>
    <d v="2021-08-04T00:00:00"/>
    <x v="1175"/>
    <s v="Alto"/>
    <s v="High"/>
    <n v="45.435831484114367"/>
    <x v="7"/>
    <s v="Teléfono"/>
    <s v="Phone"/>
    <b v="1"/>
    <s v="Yes"/>
    <s v="Cooking"/>
    <x v="1"/>
    <s v="Low"/>
    <n v="3.3898305084745763E-2"/>
    <x v="0"/>
    <x v="0"/>
  </r>
  <r>
    <s v="4645-VREW"/>
    <x v="0"/>
    <n v="68"/>
    <x v="0"/>
    <x v="0"/>
    <n v="0"/>
    <s v="No"/>
    <n v="0"/>
    <s v="FL"/>
    <s v="Female"/>
    <s v="Female"/>
    <x v="22"/>
    <s v="Yes"/>
    <s v="No"/>
    <x v="0"/>
    <n v="0"/>
    <x v="0"/>
    <x v="2"/>
    <s v="direct debit"/>
    <n v="12"/>
    <x v="1"/>
    <n v="12"/>
    <n v="831"/>
    <x v="0"/>
    <x v="0"/>
    <s v="2021-10-14"/>
    <d v="2021-10-14T00:00:00"/>
    <x v="724"/>
    <s v="Medio"/>
    <s v="Medium"/>
    <n v="13.22491474566495"/>
    <x v="2"/>
    <s v="Teléfono"/>
    <s v="Phone"/>
    <b v="0"/>
    <s v="No"/>
    <s v="Running"/>
    <x v="0"/>
    <s v="Medium"/>
    <n v="5.8823529411764705E-2"/>
    <x v="0"/>
    <x v="2"/>
  </r>
  <r>
    <s v="2222-LMTK"/>
    <x v="0"/>
    <n v="27"/>
    <x v="1"/>
    <x v="4"/>
    <n v="1"/>
    <s v="Yes"/>
    <n v="0"/>
    <s v="MD"/>
    <s v="Hombre"/>
    <s v="Male"/>
    <x v="16"/>
    <s v="No"/>
    <s v="No"/>
    <x v="0"/>
    <n v="0"/>
    <x v="0"/>
    <x v="0"/>
    <s v="direct debit"/>
    <n v="40"/>
    <x v="1"/>
    <n v="40"/>
    <n v="1092"/>
    <x v="0"/>
    <x v="0"/>
    <s v="2020-06-21"/>
    <d v="2020-06-21T00:00:00"/>
    <x v="41"/>
    <s v="Medio"/>
    <s v="Medium"/>
    <n v="45.21846843408207"/>
    <x v="1"/>
    <s v="Email"/>
    <s v="Email"/>
    <b v="1"/>
    <s v="Yes"/>
    <s v="Gaming"/>
    <x v="1"/>
    <s v="High"/>
    <n v="0.37037037037037035"/>
    <x v="0"/>
    <x v="0"/>
  </r>
  <r>
    <s v="5182-ABGY"/>
    <x v="0"/>
    <n v="33"/>
    <x v="1"/>
    <x v="9"/>
    <n v="1"/>
    <s v="Yes"/>
    <n v="0"/>
    <s v="IL"/>
    <s v="Hombre"/>
    <s v="Male"/>
    <x v="41"/>
    <s v="No"/>
    <s v="Yes"/>
    <x v="0"/>
    <n v="0"/>
    <x v="1"/>
    <x v="1"/>
    <s v="direct debit"/>
    <n v="35"/>
    <x v="1"/>
    <n v="35"/>
    <n v="1167"/>
    <x v="0"/>
    <x v="0"/>
    <s v="2023-01-07"/>
    <d v="2023-01-07T00:00:00"/>
    <x v="1110"/>
    <s v="Bajo"/>
    <s v="Low"/>
    <n v="35.621507357971971"/>
    <x v="3"/>
    <s v="SMS"/>
    <s v="SMS"/>
    <b v="0"/>
    <s v="No"/>
    <s v="Reading"/>
    <x v="1"/>
    <s v="Medium"/>
    <n v="0.18181818181818182"/>
    <x v="0"/>
    <x v="1"/>
  </r>
  <r>
    <s v="1749-UENK"/>
    <x v="0"/>
    <n v="54"/>
    <x v="1"/>
    <x v="7"/>
    <n v="1"/>
    <s v="Yes"/>
    <n v="0"/>
    <s v="CA"/>
    <s v="Hombre"/>
    <s v="Male"/>
    <x v="38"/>
    <s v="No"/>
    <s v="No"/>
    <x v="0"/>
    <n v="0"/>
    <x v="0"/>
    <x v="2"/>
    <s v="direct debit"/>
    <n v="35"/>
    <x v="1"/>
    <n v="35"/>
    <n v="1903"/>
    <x v="0"/>
    <x v="0"/>
    <s v="2022/07/03"/>
    <d v="2022-07-03T00:00:00"/>
    <x v="924"/>
    <s v="Medio"/>
    <s v="Medium"/>
    <n v="36.53858039836868"/>
    <x v="8"/>
    <s v="SMS"/>
    <s v="SMS"/>
    <b v="0"/>
    <s v="No"/>
    <s v="Cooking"/>
    <x v="1"/>
    <s v="High"/>
    <n v="0.16666666666666666"/>
    <x v="0"/>
    <x v="0"/>
  </r>
  <r>
    <s v="8009-ZTJU"/>
    <x v="0"/>
    <n v="72"/>
    <x v="0"/>
    <x v="5"/>
    <n v="1"/>
    <s v="Yes"/>
    <n v="0"/>
    <s v="MT"/>
    <s v="Hombre"/>
    <s v="Male"/>
    <x v="15"/>
    <s v="No"/>
    <s v="No"/>
    <x v="1"/>
    <n v="4"/>
    <x v="1"/>
    <x v="2"/>
    <s v="direct debit"/>
    <n v="37"/>
    <x v="1"/>
    <n v="37"/>
    <n v="2707"/>
    <x v="0"/>
    <x v="0"/>
    <s v="2021/02/03"/>
    <d v="2021-02-03T00:00:00"/>
    <x v="965"/>
    <s v="Alto"/>
    <s v="High"/>
    <n v="33.244984359757119"/>
    <x v="4"/>
    <s v="Email"/>
    <s v="Email"/>
    <b v="1"/>
    <s v="Yes"/>
    <s v="Cooking"/>
    <x v="1"/>
    <s v="Low"/>
    <n v="1.3888888888888888E-2"/>
    <x v="0"/>
    <x v="0"/>
  </r>
  <r>
    <s v="0198-KRMA"/>
    <x v="0"/>
    <n v="55"/>
    <x v="1"/>
    <x v="17"/>
    <n v="1"/>
    <s v="Yes"/>
    <n v="0"/>
    <s v="AL"/>
    <s v="Female"/>
    <s v="Female"/>
    <x v="33"/>
    <s v="Yes"/>
    <s v="No"/>
    <x v="0"/>
    <n v="0"/>
    <x v="0"/>
    <x v="0"/>
    <s v="CREDIT CARD"/>
    <n v="53"/>
    <x v="0"/>
    <n v="53"/>
    <n v="2946"/>
    <x v="0"/>
    <x v="0"/>
    <s v="2023/09/16"/>
    <d v="2023-09-16T00:00:00"/>
    <x v="1143"/>
    <s v="Alto"/>
    <s v="High"/>
    <n v="62.711165788160891"/>
    <x v="3"/>
    <s v="SMS"/>
    <s v="SMS"/>
    <b v="0"/>
    <s v="No"/>
    <s v="Gaming"/>
    <x v="2"/>
    <s v="Medium"/>
    <n v="0.10909090909090909"/>
    <x v="2"/>
    <x v="2"/>
  </r>
  <r>
    <s v="5819-NRAR"/>
    <x v="0"/>
    <n v="18"/>
    <x v="1"/>
    <x v="0"/>
    <n v="0"/>
    <s v="No"/>
    <n v="0"/>
    <s v="WV"/>
    <s v="Hombre"/>
    <s v="Male"/>
    <x v="17"/>
    <s v="No"/>
    <s v="No"/>
    <x v="1"/>
    <n v="3"/>
    <x v="0"/>
    <x v="1"/>
    <s v="CREDIT CARD"/>
    <n v="9"/>
    <x v="0"/>
    <n v="9"/>
    <n v="158"/>
    <x v="0"/>
    <x v="0"/>
    <s v="2020/07/14"/>
    <d v="2020-07-14T00:00:00"/>
    <x v="1148"/>
    <s v="Medio"/>
    <s v="Medium"/>
    <n v="8.7081674064695953"/>
    <x v="6"/>
    <s v="Teléfono"/>
    <s v="Phone"/>
    <b v="1"/>
    <s v="Yes"/>
    <s v="Running"/>
    <x v="0"/>
    <s v="High"/>
    <n v="0.44444444444444442"/>
    <x v="0"/>
    <x v="0"/>
  </r>
  <r>
    <s v="8744-CPDY"/>
    <x v="1"/>
    <n v="2"/>
    <x v="2"/>
    <x v="23"/>
    <n v="1"/>
    <s v="Yes"/>
    <n v="0"/>
    <s v="WY"/>
    <s v="Hombre"/>
    <s v="Male"/>
    <x v="28"/>
    <s v="No"/>
    <s v="No"/>
    <x v="0"/>
    <n v="0"/>
    <x v="0"/>
    <x v="0"/>
    <s v="CREDIT CARD"/>
    <n v="23"/>
    <x v="0"/>
    <n v="23"/>
    <n v="45"/>
    <x v="5"/>
    <x v="4"/>
    <s v="2022/02/05"/>
    <d v="2022-02-05T00:00:00"/>
    <x v="513"/>
    <s v="Bajo"/>
    <s v="Low"/>
    <n v="27.198676405228419"/>
    <x v="10"/>
    <s v="Teléfono"/>
    <s v="Phone"/>
    <b v="0"/>
    <s v="No"/>
    <s v="Reading"/>
    <x v="0"/>
    <s v="Medium"/>
    <n v="3.5"/>
    <x v="0"/>
    <x v="0"/>
  </r>
  <r>
    <s v="1043-LCVT"/>
    <x v="0"/>
    <n v="68"/>
    <x v="1"/>
    <x v="29"/>
    <n v="1"/>
    <s v="Yes"/>
    <n v="0"/>
    <s v="PA"/>
    <s v="Hombre"/>
    <s v="Male"/>
    <x v="29"/>
    <s v="No"/>
    <s v="Yes"/>
    <x v="1"/>
    <n v="5"/>
    <x v="0"/>
    <x v="0"/>
    <s v="CREDIT CARD"/>
    <n v="50"/>
    <x v="0"/>
    <n v="50"/>
    <n v="3408"/>
    <x v="0"/>
    <x v="0"/>
    <s v="2020/12/26"/>
    <d v="2020-12-26T00:00:00"/>
    <x v="1090"/>
    <s v="Alto"/>
    <s v="High"/>
    <n v="42.666022098217702"/>
    <x v="7"/>
    <s v="Email"/>
    <s v="Email"/>
    <b v="0"/>
    <s v="No"/>
    <s v="Gaming"/>
    <x v="1"/>
    <s v="Low"/>
    <n v="2.9411764705882353E-2"/>
    <x v="2"/>
    <x v="1"/>
  </r>
  <r>
    <s v="0193-XPLB"/>
    <x v="1"/>
    <n v="7"/>
    <x v="1"/>
    <x v="7"/>
    <n v="1"/>
    <s v="Yes"/>
    <n v="0"/>
    <s v="WV"/>
    <s v="Hombre"/>
    <s v="Male"/>
    <x v="19"/>
    <s v="No"/>
    <s v="No"/>
    <x v="0"/>
    <n v="0"/>
    <x v="0"/>
    <x v="0"/>
    <s v="direct debit"/>
    <n v="38"/>
    <x v="1"/>
    <n v="38"/>
    <n v="257"/>
    <x v="1"/>
    <x v="6"/>
    <s v="2022-08-07"/>
    <d v="2022-08-07T00:00:00"/>
    <x v="1235"/>
    <s v="Bajo"/>
    <s v="Low"/>
    <n v="32.898819537068263"/>
    <x v="10"/>
    <s v="Teléfono"/>
    <s v="Phone"/>
    <b v="1"/>
    <s v="Yes"/>
    <s v="Reading"/>
    <x v="1"/>
    <s v="Medium"/>
    <n v="1"/>
    <x v="0"/>
    <x v="0"/>
  </r>
  <r>
    <s v="0659-KJCI"/>
    <x v="0"/>
    <n v="9"/>
    <x v="1"/>
    <x v="3"/>
    <n v="1"/>
    <s v="Yes"/>
    <n v="0"/>
    <s v="AK"/>
    <s v="Hombre"/>
    <s v="Male"/>
    <x v="17"/>
    <s v="No"/>
    <s v="No"/>
    <x v="0"/>
    <n v="0"/>
    <x v="1"/>
    <x v="1"/>
    <s v="CREDIT CARD"/>
    <n v="19"/>
    <x v="0"/>
    <n v="19"/>
    <n v="180"/>
    <x v="0"/>
    <x v="0"/>
    <s v="2022-12-10"/>
    <d v="2022-12-10T00:00:00"/>
    <x v="1227"/>
    <s v="Medio"/>
    <s v="Medium"/>
    <n v="19.517606505272841"/>
    <x v="5"/>
    <s v="Email"/>
    <s v="Email"/>
    <b v="1"/>
    <s v="Yes"/>
    <s v="Reading"/>
    <x v="0"/>
    <s v="Medium"/>
    <n v="0.33333333333333331"/>
    <x v="0"/>
    <x v="0"/>
  </r>
  <r>
    <s v="7175-TMBU"/>
    <x v="0"/>
    <n v="5"/>
    <x v="1"/>
    <x v="5"/>
    <n v="1"/>
    <s v="Yes"/>
    <n v="0"/>
    <s v="HI"/>
    <s v="Hombre"/>
    <s v="Male"/>
    <x v="17"/>
    <s v="No"/>
    <s v="No"/>
    <x v="1"/>
    <n v="2"/>
    <x v="0"/>
    <x v="0"/>
    <s v="CREDIT CARD"/>
    <n v="18"/>
    <x v="0"/>
    <n v="18"/>
    <n v="86"/>
    <x v="0"/>
    <x v="0"/>
    <s v="2020-05-30"/>
    <d v="2020-05-30T00:00:00"/>
    <x v="904"/>
    <s v="Medio"/>
    <s v="Medium"/>
    <n v="14.492407743074621"/>
    <x v="0"/>
    <s v="Email"/>
    <s v="Email"/>
    <b v="0"/>
    <s v="No"/>
    <s v="Gaming"/>
    <x v="0"/>
    <s v="Low"/>
    <n v="0"/>
    <x v="0"/>
    <x v="0"/>
  </r>
  <r>
    <s v="6082-JJBM"/>
    <x v="0"/>
    <n v="23"/>
    <x v="1"/>
    <x v="25"/>
    <n v="1"/>
    <s v="Yes"/>
    <n v="0"/>
    <s v="RI"/>
    <s v="Female"/>
    <s v="Female"/>
    <x v="47"/>
    <s v="Yes"/>
    <s v="No"/>
    <x v="0"/>
    <n v="0"/>
    <x v="0"/>
    <x v="0"/>
    <s v="direct debit"/>
    <n v="46"/>
    <x v="1"/>
    <n v="46"/>
    <n v="1076"/>
    <x v="0"/>
    <x v="0"/>
    <s v="2023-02-10"/>
    <d v="2023-02-10T00:00:00"/>
    <x v="707"/>
    <s v="Alto"/>
    <s v="High"/>
    <n v="42.6973476600227"/>
    <x v="4"/>
    <s v="Email"/>
    <s v="Email"/>
    <b v="1"/>
    <s v="Yes"/>
    <s v="Reading"/>
    <x v="1"/>
    <s v="Low"/>
    <n v="4.3478260869565216E-2"/>
    <x v="2"/>
    <x v="2"/>
  </r>
  <r>
    <s v="1233-FARP"/>
    <x v="0"/>
    <n v="7"/>
    <x v="1"/>
    <x v="0"/>
    <n v="0"/>
    <s v="No"/>
    <n v="0"/>
    <s v="AZ"/>
    <s v="Hombre"/>
    <s v="Male"/>
    <x v="22"/>
    <s v="Yes"/>
    <s v="No"/>
    <x v="1"/>
    <n v="2"/>
    <x v="0"/>
    <x v="2"/>
    <s v="CREDIT CARD"/>
    <n v="9"/>
    <x v="0"/>
    <n v="9"/>
    <n v="62"/>
    <x v="0"/>
    <x v="0"/>
    <s v="2020/06/10"/>
    <d v="2020-06-10T00:00:00"/>
    <x v="645"/>
    <s v="Medio"/>
    <s v="Medium"/>
    <n v="7.2079637719449812"/>
    <x v="5"/>
    <s v="Email"/>
    <s v="Email"/>
    <b v="1"/>
    <s v="Yes"/>
    <s v="Cooking"/>
    <x v="0"/>
    <s v="Medium"/>
    <n v="0.42857142857142855"/>
    <x v="0"/>
    <x v="2"/>
  </r>
  <r>
    <s v="1542-GRAY"/>
    <x v="0"/>
    <n v="44"/>
    <x v="1"/>
    <x v="0"/>
    <n v="0"/>
    <s v="No"/>
    <n v="0"/>
    <s v="VT"/>
    <s v="Female"/>
    <s v="Female"/>
    <x v="21"/>
    <s v="No"/>
    <s v="No"/>
    <x v="0"/>
    <n v="0"/>
    <x v="0"/>
    <x v="2"/>
    <s v="CREDIT CARD"/>
    <n v="12"/>
    <x v="0"/>
    <n v="12"/>
    <n v="530"/>
    <x v="0"/>
    <x v="0"/>
    <s v="2021/05/10"/>
    <d v="2021-05-10T00:00:00"/>
    <x v="1267"/>
    <s v="Alto"/>
    <s v="High"/>
    <n v="12.32290373513889"/>
    <x v="2"/>
    <s v="Email"/>
    <s v="Email"/>
    <b v="0"/>
    <s v="No"/>
    <s v="Reading"/>
    <x v="0"/>
    <s v="Medium"/>
    <n v="9.0909090909090912E-2"/>
    <x v="0"/>
    <x v="0"/>
  </r>
  <r>
    <s v="1886-OCMJ"/>
    <x v="0"/>
    <n v="72"/>
    <x v="1"/>
    <x v="13"/>
    <n v="0"/>
    <s v="No"/>
    <n v="19"/>
    <s v="CT"/>
    <s v="Hombre"/>
    <s v="Male"/>
    <x v="6"/>
    <s v="No"/>
    <s v="Yes"/>
    <x v="1"/>
    <n v="6"/>
    <x v="1"/>
    <x v="2"/>
    <s v="CREDIT CARD"/>
    <n v="54"/>
    <x v="0"/>
    <n v="54"/>
    <n v="3894"/>
    <x v="0"/>
    <x v="0"/>
    <s v="2020-02-18"/>
    <d v="2020-02-18T00:00:00"/>
    <x v="54"/>
    <s v="Alto"/>
    <s v="High"/>
    <n v="52.72018007895241"/>
    <x v="8"/>
    <s v="SMS"/>
    <s v="SMS"/>
    <b v="0"/>
    <s v="No"/>
    <s v="Gaming"/>
    <x v="1"/>
    <s v="High"/>
    <n v="0.125"/>
    <x v="0"/>
    <x v="0"/>
  </r>
  <r>
    <s v="8042-BZBY"/>
    <x v="0"/>
    <n v="14"/>
    <x v="1"/>
    <x v="1"/>
    <n v="1"/>
    <s v="Yes"/>
    <n v="0"/>
    <s v="DC"/>
    <s v="Hombre"/>
    <s v="Male"/>
    <x v="39"/>
    <s v="No"/>
    <s v="No"/>
    <x v="1"/>
    <n v="2"/>
    <x v="0"/>
    <x v="1"/>
    <s v="direct debit"/>
    <n v="19"/>
    <x v="1"/>
    <n v="19"/>
    <n v="259"/>
    <x v="0"/>
    <x v="0"/>
    <s v="2022/11/18"/>
    <d v="2022-11-18T00:00:00"/>
    <x v="1423"/>
    <s v="Bajo"/>
    <s v="Low"/>
    <n v="16.292854622824709"/>
    <x v="10"/>
    <s v="SMS"/>
    <s v="SMS"/>
    <b v="1"/>
    <s v="Yes"/>
    <s v="Gaming"/>
    <x v="0"/>
    <s v="Medium"/>
    <n v="0.5"/>
    <x v="0"/>
    <x v="0"/>
  </r>
  <r>
    <s v="3244-NMRD"/>
    <x v="0"/>
    <n v="26"/>
    <x v="1"/>
    <x v="0"/>
    <n v="0"/>
    <s v="No"/>
    <n v="0"/>
    <s v="KY"/>
    <s v="Hombre"/>
    <s v="Male"/>
    <x v="22"/>
    <s v="Yes"/>
    <s v="No"/>
    <x v="0"/>
    <n v="0"/>
    <x v="0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Cooking"/>
    <x v="0"/>
    <s v="Low"/>
    <n v="7.6923076923076927E-2"/>
    <x v="0"/>
    <x v="2"/>
  </r>
  <r>
    <s v="0713-BCTG"/>
    <x v="0"/>
    <n v="50"/>
    <x v="1"/>
    <x v="31"/>
    <n v="1"/>
    <s v="Yes"/>
    <n v="0"/>
    <s v="NE"/>
    <s v="Female"/>
    <s v="Female"/>
    <x v="28"/>
    <s v="No"/>
    <s v="No"/>
    <x v="1"/>
    <n v="3"/>
    <x v="1"/>
    <x v="1"/>
    <s v="direct debit"/>
    <n v="34"/>
    <x v="1"/>
    <n v="34"/>
    <n v="1715"/>
    <x v="0"/>
    <x v="0"/>
    <s v="2021/11/29"/>
    <d v="2021-11-29T00:00:00"/>
    <x v="759"/>
    <s v="Alto"/>
    <s v="High"/>
    <n v="33.459120825939102"/>
    <x v="1"/>
    <s v="Teléfono"/>
    <s v="Phone"/>
    <b v="1"/>
    <s v="Yes"/>
    <s v="Reading"/>
    <x v="1"/>
    <s v="High"/>
    <n v="0.2"/>
    <x v="2"/>
    <x v="0"/>
  </r>
  <r>
    <s v="3826-UHYM"/>
    <x v="0"/>
    <n v="14"/>
    <x v="1"/>
    <x v="0"/>
    <n v="0"/>
    <s v="No"/>
    <n v="0"/>
    <s v="WA"/>
    <s v="Female"/>
    <s v="Female"/>
    <x v="47"/>
    <s v="Yes"/>
    <s v="No"/>
    <x v="0"/>
    <n v="0"/>
    <x v="0"/>
    <x v="1"/>
    <s v="CREDIT CARD"/>
    <n v="8"/>
    <x v="0"/>
    <n v="8"/>
    <n v="113"/>
    <x v="0"/>
    <x v="0"/>
    <s v="2020/05/05"/>
    <d v="2020-05-05T00:00:00"/>
    <x v="69"/>
    <s v="Bajo"/>
    <s v="Low"/>
    <n v="7.2508394031965269"/>
    <x v="3"/>
    <s v="Teléfono"/>
    <s v="Phone"/>
    <b v="1"/>
    <s v="Yes"/>
    <s v="Gaming"/>
    <x v="0"/>
    <s v="Medium"/>
    <n v="0.42857142857142855"/>
    <x v="0"/>
    <x v="2"/>
  </r>
  <r>
    <s v="7797-ZXLP"/>
    <x v="0"/>
    <n v="8"/>
    <x v="1"/>
    <x v="12"/>
    <n v="1"/>
    <s v="Yes"/>
    <n v="0"/>
    <s v="PA"/>
    <s v="Female"/>
    <s v="Female"/>
    <x v="27"/>
    <s v="No"/>
    <s v="Yes"/>
    <x v="0"/>
    <n v="0"/>
    <x v="0"/>
    <x v="0"/>
    <s v="direct debit"/>
    <n v="45"/>
    <x v="1"/>
    <n v="45"/>
    <n v="368"/>
    <x v="0"/>
    <x v="0"/>
    <s v="2020-07-02"/>
    <d v="2020-07-02T00:00:00"/>
    <x v="42"/>
    <s v="Bajo"/>
    <s v="Low"/>
    <n v="37.725970432748653"/>
    <x v="4"/>
    <s v="Email"/>
    <s v="Email"/>
    <b v="0"/>
    <s v="No"/>
    <s v="Running"/>
    <x v="1"/>
    <s v="Low"/>
    <n v="0.125"/>
    <x v="0"/>
    <x v="1"/>
  </r>
  <r>
    <s v="1387-XJRV"/>
    <x v="0"/>
    <n v="8"/>
    <x v="1"/>
    <x v="7"/>
    <n v="1"/>
    <s v="Yes"/>
    <n v="0"/>
    <s v="AK"/>
    <s v="Hombre"/>
    <s v="Male"/>
    <x v="23"/>
    <s v="No"/>
    <s v="No"/>
    <x v="1"/>
    <n v="4"/>
    <x v="0"/>
    <x v="1"/>
    <s v="CREDIT CARD"/>
    <n v="21"/>
    <x v="0"/>
    <n v="21"/>
    <n v="171"/>
    <x v="0"/>
    <x v="0"/>
    <s v="2023-06-30"/>
    <d v="2023-06-30T00:00:00"/>
    <x v="1344"/>
    <s v="Medio"/>
    <s v="Medium"/>
    <n v="19.28350221962582"/>
    <x v="8"/>
    <s v="SMS"/>
    <s v="SMS"/>
    <b v="0"/>
    <s v="No"/>
    <s v="Running"/>
    <x v="0"/>
    <s v="High"/>
    <n v="1.125"/>
    <x v="0"/>
    <x v="0"/>
  </r>
  <r>
    <s v="4621-QMQX"/>
    <x v="0"/>
    <n v="1"/>
    <x v="1"/>
    <x v="0"/>
    <n v="0"/>
    <s v="No"/>
    <n v="0"/>
    <s v="CO"/>
    <s v="Hombre"/>
    <s v="Male"/>
    <x v="28"/>
    <s v="No"/>
    <s v="No"/>
    <x v="0"/>
    <n v="0"/>
    <x v="0"/>
    <x v="0"/>
    <s v="CREDIT CARD"/>
    <n v="12"/>
    <x v="0"/>
    <n v="12"/>
    <n v="12"/>
    <x v="0"/>
    <x v="0"/>
    <s v="2023/06/18"/>
    <d v="2023-06-18T00:00:00"/>
    <x v="395"/>
    <s v="Bajo"/>
    <s v="Low"/>
    <n v="10.33214368710223"/>
    <x v="3"/>
    <s v="Email"/>
    <s v="Email"/>
    <b v="1"/>
    <s v="Yes"/>
    <s v="Gaming"/>
    <x v="0"/>
    <s v="Medium"/>
    <n v="6"/>
    <x v="0"/>
    <x v="0"/>
  </r>
  <r>
    <s v="2243-VJKZ"/>
    <x v="0"/>
    <n v="71"/>
    <x v="1"/>
    <x v="3"/>
    <n v="1"/>
    <s v="Yes"/>
    <n v="0"/>
    <s v="CO"/>
    <s v="Hombre"/>
    <s v="Male"/>
    <x v="11"/>
    <s v="No"/>
    <s v="No"/>
    <x v="0"/>
    <n v="0"/>
    <x v="1"/>
    <x v="1"/>
    <s v="direct debit"/>
    <n v="43"/>
    <x v="1"/>
    <n v="43"/>
    <n v="3072"/>
    <x v="0"/>
    <x v="0"/>
    <s v="2023-01-30"/>
    <d v="2023-01-30T00:00:00"/>
    <x v="398"/>
    <s v="Bajo"/>
    <s v="Low"/>
    <n v="41.027648230304237"/>
    <x v="0"/>
    <s v="SMS"/>
    <s v="SMS"/>
    <b v="1"/>
    <s v="Yes"/>
    <s v="Running"/>
    <x v="1"/>
    <s v="Low"/>
    <n v="0"/>
    <x v="0"/>
    <x v="0"/>
  </r>
  <r>
    <s v="4763-HJCN"/>
    <x v="0"/>
    <n v="1"/>
    <x v="1"/>
    <x v="19"/>
    <n v="1"/>
    <s v="Yes"/>
    <n v="0"/>
    <s v="MS"/>
    <s v="Hombre"/>
    <s v="Male"/>
    <x v="13"/>
    <s v="No"/>
    <s v="No"/>
    <x v="1"/>
    <n v="6"/>
    <x v="0"/>
    <x v="0"/>
    <s v="direct debit"/>
    <n v="18"/>
    <x v="1"/>
    <n v="18"/>
    <n v="18"/>
    <x v="0"/>
    <x v="0"/>
    <s v="2022-12-26"/>
    <d v="2022-12-26T00:00:00"/>
    <x v="388"/>
    <s v="Medio"/>
    <s v="Medium"/>
    <n v="19.432624755826449"/>
    <x v="2"/>
    <s v="Email"/>
    <s v="Email"/>
    <b v="0"/>
    <s v="No"/>
    <s v="Cooking"/>
    <x v="0"/>
    <s v="Medium"/>
    <n v="4"/>
    <x v="2"/>
    <x v="0"/>
  </r>
  <r>
    <s v="7962-BYGY"/>
    <x v="0"/>
    <n v="18"/>
    <x v="0"/>
    <x v="0"/>
    <n v="0"/>
    <s v="No"/>
    <n v="0"/>
    <s v="AR"/>
    <s v="Hombre"/>
    <s v="Male"/>
    <x v="13"/>
    <s v="No"/>
    <s v="No"/>
    <x v="1"/>
    <n v="4"/>
    <x v="0"/>
    <x v="0"/>
    <s v="CREDIT CARD"/>
    <n v="10"/>
    <x v="0"/>
    <n v="10"/>
    <n v="183"/>
    <x v="0"/>
    <x v="0"/>
    <s v="2023/07/09"/>
    <d v="2023-07-09T00:00:00"/>
    <x v="267"/>
    <s v="Medio"/>
    <s v="Medium"/>
    <n v="11.7447958150546"/>
    <x v="10"/>
    <s v="Email"/>
    <s v="Email"/>
    <b v="0"/>
    <s v="No"/>
    <s v="Running"/>
    <x v="0"/>
    <s v="Medium"/>
    <n v="0.3888888888888889"/>
    <x v="0"/>
    <x v="0"/>
  </r>
  <r>
    <s v="1557-GSPG"/>
    <x v="1"/>
    <n v="53"/>
    <x v="1"/>
    <x v="4"/>
    <n v="1"/>
    <s v="Yes"/>
    <n v="0"/>
    <s v="MA"/>
    <s v="Female"/>
    <s v="Female"/>
    <x v="30"/>
    <s v="No"/>
    <s v="Yes"/>
    <x v="0"/>
    <n v="0"/>
    <x v="0"/>
    <x v="1"/>
    <s v="direct debit"/>
    <n v="51"/>
    <x v="1"/>
    <n v="51"/>
    <n v="2702"/>
    <x v="1"/>
    <x v="8"/>
    <s v="2023-04-18"/>
    <d v="2023-04-18T00:00:00"/>
    <x v="45"/>
    <s v="Bajo"/>
    <s v="Low"/>
    <n v="50.322813297742137"/>
    <x v="2"/>
    <s v="SMS"/>
    <s v="SMS"/>
    <b v="1"/>
    <s v="Yes"/>
    <s v="Reading"/>
    <x v="1"/>
    <s v="Medium"/>
    <n v="7.5471698113207544E-2"/>
    <x v="0"/>
    <x v="1"/>
  </r>
  <r>
    <s v="9425-FNYR"/>
    <x v="0"/>
    <n v="58"/>
    <x v="1"/>
    <x v="5"/>
    <n v="1"/>
    <s v="Yes"/>
    <n v="0"/>
    <s v="KS"/>
    <s v="Hombre"/>
    <s v="Male"/>
    <x v="10"/>
    <s v="No"/>
    <s v="No"/>
    <x v="0"/>
    <n v="0"/>
    <x v="1"/>
    <x v="2"/>
    <s v="direct debit"/>
    <n v="44"/>
    <x v="1"/>
    <n v="44"/>
    <n v="2574"/>
    <x v="0"/>
    <x v="0"/>
    <s v="2023/09/27"/>
    <d v="2023-09-27T00:00:00"/>
    <x v="836"/>
    <s v="Medio"/>
    <s v="Medium"/>
    <n v="49.434083988548863"/>
    <x v="4"/>
    <s v="SMS"/>
    <s v="SMS"/>
    <b v="0"/>
    <s v="No"/>
    <s v="Running"/>
    <x v="1"/>
    <s v="Low"/>
    <n v="1.7241379310344827E-2"/>
    <x v="0"/>
    <x v="0"/>
  </r>
  <r>
    <s v="0111-ULQC"/>
    <x v="0"/>
    <n v="40"/>
    <x v="1"/>
    <x v="0"/>
    <n v="0"/>
    <s v="No"/>
    <n v="0"/>
    <s v="MO"/>
    <s v="Female"/>
    <s v="Female"/>
    <x v="23"/>
    <s v="No"/>
    <s v="No"/>
    <x v="0"/>
    <n v="0"/>
    <x v="0"/>
    <x v="2"/>
    <s v="CREDIT CARD"/>
    <n v="13"/>
    <x v="0"/>
    <n v="13"/>
    <n v="525"/>
    <x v="0"/>
    <x v="0"/>
    <s v="2023-09-09"/>
    <d v="2023-09-09T00:00:00"/>
    <x v="334"/>
    <s v="Medio"/>
    <s v="Medium"/>
    <n v="13.606582407563501"/>
    <x v="10"/>
    <s v="Email"/>
    <s v="Email"/>
    <b v="1"/>
    <s v="Yes"/>
    <s v="Running"/>
    <x v="0"/>
    <s v="Medium"/>
    <n v="0.17499999999999999"/>
    <x v="0"/>
    <x v="0"/>
  </r>
  <r>
    <s v="0616-KAYO"/>
    <x v="0"/>
    <n v="58"/>
    <x v="1"/>
    <x v="7"/>
    <n v="0"/>
    <s v="No"/>
    <n v="29"/>
    <s v="UT"/>
    <s v="Hombre"/>
    <s v="Male"/>
    <x v="17"/>
    <s v="No"/>
    <s v="No"/>
    <x v="0"/>
    <n v="0"/>
    <x v="0"/>
    <x v="2"/>
    <s v="CREDIT CARD"/>
    <n v="55"/>
    <x v="0"/>
    <n v="55"/>
    <n v="3169"/>
    <x v="0"/>
    <x v="0"/>
    <s v="2022-08-06"/>
    <d v="2022-08-06T00:00:00"/>
    <x v="350"/>
    <s v="Medio"/>
    <s v="Medium"/>
    <n v="54.410546456031263"/>
    <x v="3"/>
    <s v="Teléfono"/>
    <s v="Phone"/>
    <b v="1"/>
    <s v="Yes"/>
    <s v="Gaming"/>
    <x v="1"/>
    <s v="Medium"/>
    <n v="0.10344827586206896"/>
    <x v="0"/>
    <x v="0"/>
  </r>
  <r>
    <s v="1350-VGWO"/>
    <x v="1"/>
    <n v="34"/>
    <x v="5"/>
    <x v="13"/>
    <n v="0"/>
    <s v="No"/>
    <n v="56"/>
    <s v="NV"/>
    <s v="Female"/>
    <s v="Female"/>
    <x v="16"/>
    <s v="No"/>
    <s v="No"/>
    <x v="0"/>
    <n v="0"/>
    <x v="0"/>
    <x v="0"/>
    <s v="CREDIT CARD"/>
    <n v="37"/>
    <x v="0"/>
    <n v="37"/>
    <n v="1252"/>
    <x v="1"/>
    <x v="12"/>
    <s v="2023-03-12"/>
    <d v="2023-03-12T00:00:00"/>
    <x v="575"/>
    <s v="Alto"/>
    <s v="High"/>
    <n v="43.030066518356612"/>
    <x v="10"/>
    <s v="Email"/>
    <s v="Email"/>
    <b v="1"/>
    <s v="Yes"/>
    <s v="Cooking"/>
    <x v="1"/>
    <s v="Medium"/>
    <n v="0.20588235294117646"/>
    <x v="0"/>
    <x v="0"/>
  </r>
  <r>
    <s v="0013-SKKN"/>
    <x v="0"/>
    <n v="21"/>
    <x v="1"/>
    <x v="1"/>
    <n v="1"/>
    <s v="Yes"/>
    <n v="0"/>
    <s v="OR"/>
    <s v="Female"/>
    <s v="Female"/>
    <x v="0"/>
    <s v="No"/>
    <s v="No"/>
    <x v="1"/>
    <n v="3"/>
    <x v="0"/>
    <x v="0"/>
    <s v="direct debit"/>
    <n v="17"/>
    <x v="1"/>
    <n v="17"/>
    <n v="341"/>
    <x v="0"/>
    <x v="0"/>
    <s v="2023-09-02"/>
    <d v="2023-09-02T00:00:00"/>
    <x v="1137"/>
    <s v="Bajo"/>
    <s v="Low"/>
    <n v="15.708940210523251"/>
    <x v="1"/>
    <s v="SMS"/>
    <s v="SMS"/>
    <b v="0"/>
    <s v="No"/>
    <s v="Reading"/>
    <x v="0"/>
    <s v="High"/>
    <n v="0.47619047619047616"/>
    <x v="0"/>
    <x v="0"/>
  </r>
  <r>
    <s v="6445-OOXX"/>
    <x v="0"/>
    <n v="64"/>
    <x v="0"/>
    <x v="3"/>
    <n v="1"/>
    <s v="Yes"/>
    <n v="0"/>
    <s v="KS"/>
    <s v="Female"/>
    <s v="Female"/>
    <x v="5"/>
    <s v="No"/>
    <s v="No"/>
    <x v="1"/>
    <n v="6"/>
    <x v="1"/>
    <x v="2"/>
    <s v="direct debit"/>
    <n v="53"/>
    <x v="1"/>
    <n v="53"/>
    <n v="3348"/>
    <x v="0"/>
    <x v="0"/>
    <s v="2022-12-31"/>
    <d v="2022-12-31T00:00:00"/>
    <x v="848"/>
    <s v="Bajo"/>
    <s v="Low"/>
    <n v="54.573948551796519"/>
    <x v="0"/>
    <s v="SMS"/>
    <s v="SMS"/>
    <b v="0"/>
    <s v="No"/>
    <s v="Cooking"/>
    <x v="1"/>
    <s v="Low"/>
    <n v="0"/>
    <x v="0"/>
    <x v="0"/>
  </r>
  <r>
    <s v="3252-VLNU"/>
    <x v="1"/>
    <n v="29"/>
    <x v="4"/>
    <x v="11"/>
    <n v="1"/>
    <s v="Yes"/>
    <n v="0"/>
    <s v="GA"/>
    <s v="Female"/>
    <s v="Female"/>
    <x v="63"/>
    <s v="No"/>
    <s v="Yes"/>
    <x v="0"/>
    <n v="0"/>
    <x v="1"/>
    <x v="0"/>
    <s v="direct debit"/>
    <n v="40"/>
    <x v="1"/>
    <n v="40"/>
    <n v="1178"/>
    <x v="5"/>
    <x v="4"/>
    <s v="2021-06-26"/>
    <d v="2021-06-26T00:00:00"/>
    <x v="765"/>
    <s v="Alto"/>
    <s v="High"/>
    <n v="39.207960093380528"/>
    <x v="7"/>
    <s v="Teléfono"/>
    <s v="Phone"/>
    <b v="1"/>
    <s v="Yes"/>
    <s v="Gaming"/>
    <x v="1"/>
    <s v="Low"/>
    <n v="6.8965517241379309E-2"/>
    <x v="0"/>
    <x v="1"/>
  </r>
  <r>
    <s v="8142-NFYD"/>
    <x v="0"/>
    <n v="28"/>
    <x v="2"/>
    <x v="1"/>
    <n v="1"/>
    <s v="Yes"/>
    <n v="0"/>
    <s v="NY"/>
    <s v="Hombre"/>
    <s v="Male"/>
    <x v="45"/>
    <s v="No"/>
    <s v="No"/>
    <x v="1"/>
    <n v="2"/>
    <x v="0"/>
    <x v="0"/>
    <s v="direct debit"/>
    <n v="49"/>
    <x v="1"/>
    <n v="49"/>
    <n v="1350"/>
    <x v="0"/>
    <x v="0"/>
    <s v="2022-10-14"/>
    <d v="2022-10-14T00:00:00"/>
    <x v="266"/>
    <s v="Medio"/>
    <s v="Medium"/>
    <n v="52.963908284889612"/>
    <x v="1"/>
    <s v="Teléfono"/>
    <s v="Phone"/>
    <b v="0"/>
    <s v="No"/>
    <s v="Gaming"/>
    <x v="1"/>
    <s v="High"/>
    <n v="0.35714285714285715"/>
    <x v="0"/>
    <x v="0"/>
  </r>
  <r>
    <s v="1930-FDBX"/>
    <x v="0"/>
    <n v="3"/>
    <x v="1"/>
    <x v="0"/>
    <n v="0"/>
    <s v="No"/>
    <n v="0"/>
    <s v="SD"/>
    <s v="Female"/>
    <s v="Female"/>
    <x v="26"/>
    <s v="No"/>
    <s v="No"/>
    <x v="0"/>
    <n v="0"/>
    <x v="0"/>
    <x v="0"/>
    <s v="CREDIT CARD"/>
    <n v="13"/>
    <x v="0"/>
    <n v="13"/>
    <n v="39"/>
    <x v="0"/>
    <x v="0"/>
    <s v="2022-09-22"/>
    <d v="2022-09-22T00:00:00"/>
    <x v="98"/>
    <s v="Alto"/>
    <s v="High"/>
    <n v="13.49406993787329"/>
    <x v="0"/>
    <s v="SMS"/>
    <s v="SMS"/>
    <b v="1"/>
    <s v="Yes"/>
    <s v="Gaming"/>
    <x v="0"/>
    <s v="Low"/>
    <n v="0"/>
    <x v="0"/>
    <x v="0"/>
  </r>
  <r>
    <s v="3085-LHIC"/>
    <x v="1"/>
    <n v="27"/>
    <x v="5"/>
    <x v="5"/>
    <n v="1"/>
    <s v="Yes"/>
    <n v="0"/>
    <s v="CT"/>
    <s v="Female"/>
    <s v="Female"/>
    <x v="58"/>
    <s v="No"/>
    <s v="No"/>
    <x v="0"/>
    <n v="0"/>
    <x v="0"/>
    <x v="0"/>
    <s v="direct debit"/>
    <n v="26"/>
    <x v="1"/>
    <n v="26"/>
    <n v="688"/>
    <x v="5"/>
    <x v="4"/>
    <s v="2020-01-21"/>
    <d v="2020-01-21T00:00:00"/>
    <x v="1248"/>
    <s v="Medio"/>
    <s v="Medium"/>
    <n v="23.80641090110997"/>
    <x v="7"/>
    <s v="Teléfono"/>
    <s v="Phone"/>
    <b v="1"/>
    <s v="Yes"/>
    <s v="Running"/>
    <x v="0"/>
    <s v="Low"/>
    <n v="7.407407407407407E-2"/>
    <x v="0"/>
    <x v="0"/>
  </r>
  <r>
    <s v="6537-MOAT"/>
    <x v="0"/>
    <n v="5"/>
    <x v="1"/>
    <x v="17"/>
    <n v="1"/>
    <s v="Yes"/>
    <n v="0"/>
    <s v="MN"/>
    <s v="Hombre"/>
    <s v="Male"/>
    <x v="57"/>
    <s v="Yes"/>
    <s v="No"/>
    <x v="0"/>
    <n v="0"/>
    <x v="1"/>
    <x v="0"/>
    <s v="CREDIT CARD"/>
    <n v="23"/>
    <x v="0"/>
    <n v="23"/>
    <n v="115"/>
    <x v="0"/>
    <x v="0"/>
    <s v="2022/04/29"/>
    <d v="2022-04-29T00:00:00"/>
    <x v="428"/>
    <s v="Medio"/>
    <s v="Medium"/>
    <n v="21.932528022687269"/>
    <x v="9"/>
    <s v="SMS"/>
    <s v="SMS"/>
    <b v="0"/>
    <s v="No"/>
    <s v="Running"/>
    <x v="0"/>
    <s v="Medium"/>
    <n v="1"/>
    <x v="2"/>
    <x v="2"/>
  </r>
  <r>
    <s v="8965-IZMK"/>
    <x v="1"/>
    <n v="39"/>
    <x v="1"/>
    <x v="9"/>
    <n v="1"/>
    <s v="Yes"/>
    <n v="0"/>
    <s v="ID"/>
    <s v="Hombre"/>
    <s v="Male"/>
    <x v="9"/>
    <s v="No"/>
    <s v="No"/>
    <x v="0"/>
    <n v="0"/>
    <x v="1"/>
    <x v="0"/>
    <s v="direct debit"/>
    <n v="46"/>
    <x v="1"/>
    <n v="46"/>
    <n v="1797"/>
    <x v="1"/>
    <x v="6"/>
    <s v="2020/06/08"/>
    <d v="2020-06-08T00:00:00"/>
    <x v="78"/>
    <s v="Alto"/>
    <s v="High"/>
    <n v="52.440573850880462"/>
    <x v="4"/>
    <s v="SMS"/>
    <s v="SMS"/>
    <b v="1"/>
    <s v="Yes"/>
    <s v="Gaming"/>
    <x v="1"/>
    <s v="Low"/>
    <n v="2.564102564102564E-2"/>
    <x v="0"/>
    <x v="0"/>
  </r>
  <r>
    <s v="5727-EFEL"/>
    <x v="0"/>
    <n v="53"/>
    <x v="2"/>
    <x v="0"/>
    <n v="0"/>
    <s v="No"/>
    <n v="0"/>
    <s v="SC"/>
    <s v="Female"/>
    <s v="Female"/>
    <x v="13"/>
    <s v="No"/>
    <s v="No"/>
    <x v="0"/>
    <n v="0"/>
    <x v="0"/>
    <x v="2"/>
    <s v="CREDIT CARD"/>
    <n v="7"/>
    <x v="0"/>
    <n v="7"/>
    <n v="357"/>
    <x v="0"/>
    <x v="0"/>
    <s v="2023/02/18"/>
    <d v="2023-02-18T00:00:00"/>
    <x v="66"/>
    <s v="Bajo"/>
    <s v="Low"/>
    <n v="6.6673551678108121"/>
    <x v="8"/>
    <s v="Teléfono"/>
    <s v="Phone"/>
    <b v="1"/>
    <s v="Yes"/>
    <s v="Reading"/>
    <x v="0"/>
    <s v="High"/>
    <n v="0.16981132075471697"/>
    <x v="0"/>
    <x v="0"/>
  </r>
  <r>
    <s v="3204-PDEE"/>
    <x v="0"/>
    <n v="61"/>
    <x v="2"/>
    <x v="0"/>
    <n v="0"/>
    <s v="No"/>
    <n v="0"/>
    <s v="TN"/>
    <s v="Hombre"/>
    <s v="Male"/>
    <x v="13"/>
    <s v="No"/>
    <s v="No"/>
    <x v="1"/>
    <n v="6"/>
    <x v="0"/>
    <x v="2"/>
    <s v="CREDIT CARD"/>
    <n v="9"/>
    <x v="0"/>
    <n v="9"/>
    <n v="576"/>
    <x v="0"/>
    <x v="0"/>
    <s v="2021/10/26"/>
    <d v="2021-10-26T00:00:00"/>
    <x v="582"/>
    <s v="Bajo"/>
    <s v="Low"/>
    <n v="10.578376537543919"/>
    <x v="2"/>
    <s v="Email"/>
    <s v="Email"/>
    <b v="1"/>
    <s v="Yes"/>
    <s v="Cooking"/>
    <x v="0"/>
    <s v="Medium"/>
    <n v="6.5573770491803282E-2"/>
    <x v="0"/>
    <x v="0"/>
  </r>
  <r>
    <s v="9915-HVGV"/>
    <x v="0"/>
    <n v="72"/>
    <x v="1"/>
    <x v="7"/>
    <n v="0"/>
    <s v="No"/>
    <n v="41"/>
    <s v="NE"/>
    <s v="Female"/>
    <s v="Female"/>
    <x v="8"/>
    <s v="Yes"/>
    <s v="No"/>
    <x v="0"/>
    <n v="0"/>
    <x v="1"/>
    <x v="1"/>
    <s v="direct debit"/>
    <n v="34"/>
    <x v="1"/>
    <n v="34"/>
    <n v="2416"/>
    <x v="0"/>
    <x v="0"/>
    <s v="2023/02/11"/>
    <d v="2023-02-11T00:00:00"/>
    <x v="1044"/>
    <s v="Alto"/>
    <s v="High"/>
    <n v="35.737508914225231"/>
    <x v="3"/>
    <s v="Teléfono"/>
    <s v="Phone"/>
    <b v="1"/>
    <s v="Yes"/>
    <s v="Reading"/>
    <x v="1"/>
    <s v="Medium"/>
    <n v="8.3333333333333329E-2"/>
    <x v="0"/>
    <x v="2"/>
  </r>
  <r>
    <s v="7957-VIDB"/>
    <x v="0"/>
    <n v="40"/>
    <x v="1"/>
    <x v="16"/>
    <n v="1"/>
    <s v="Yes"/>
    <n v="0"/>
    <s v="SC"/>
    <s v="Female"/>
    <s v="Female"/>
    <x v="55"/>
    <s v="No"/>
    <s v="No"/>
    <x v="0"/>
    <n v="0"/>
    <x v="0"/>
    <x v="0"/>
    <s v="CREDIT CARD"/>
    <n v="42"/>
    <x v="0"/>
    <n v="42"/>
    <n v="1665"/>
    <x v="0"/>
    <x v="0"/>
    <s v="2020/02/10"/>
    <d v="2020-02-10T00:00:00"/>
    <x v="770"/>
    <s v="Medio"/>
    <s v="Medium"/>
    <n v="42.021105004327723"/>
    <x v="9"/>
    <s v="Teléfono"/>
    <s v="Phone"/>
    <b v="1"/>
    <s v="Yes"/>
    <s v="Reading"/>
    <x v="1"/>
    <s v="Medium"/>
    <n v="0.125"/>
    <x v="0"/>
    <x v="0"/>
  </r>
  <r>
    <s v="1487-XYFA"/>
    <x v="1"/>
    <n v="33"/>
    <x v="0"/>
    <x v="16"/>
    <n v="1"/>
    <s v="Yes"/>
    <n v="0"/>
    <s v="FL"/>
    <s v="Hombre"/>
    <s v="Male"/>
    <x v="31"/>
    <s v="No"/>
    <s v="No"/>
    <x v="0"/>
    <n v="0"/>
    <x v="0"/>
    <x v="0"/>
    <s v="direct debit"/>
    <n v="48"/>
    <x v="1"/>
    <n v="48"/>
    <n v="1605"/>
    <x v="3"/>
    <x v="7"/>
    <s v="2020-09-07"/>
    <d v="2020-09-07T00:00:00"/>
    <x v="1429"/>
    <s v="Bajo"/>
    <s v="Low"/>
    <n v="50.259225286887499"/>
    <x v="5"/>
    <s v="Email"/>
    <s v="Email"/>
    <b v="0"/>
    <s v="No"/>
    <s v="Cooking"/>
    <x v="1"/>
    <s v="Medium"/>
    <n v="9.0909090909090912E-2"/>
    <x v="0"/>
    <x v="0"/>
  </r>
  <r>
    <s v="8626-VVMO"/>
    <x v="0"/>
    <n v="2"/>
    <x v="0"/>
    <x v="0"/>
    <n v="0"/>
    <s v="No"/>
    <n v="0"/>
    <s v="PA"/>
    <s v="Hombre"/>
    <s v="Male"/>
    <x v="26"/>
    <s v="No"/>
    <s v="No"/>
    <x v="0"/>
    <n v="0"/>
    <x v="0"/>
    <x v="1"/>
    <s v="CREDIT CARD"/>
    <n v="14"/>
    <x v="0"/>
    <n v="14"/>
    <n v="35"/>
    <x v="0"/>
    <x v="0"/>
    <s v="2020-10-23"/>
    <d v="2020-10-23T00:00:00"/>
    <x v="1353"/>
    <s v="Bajo"/>
    <s v="Low"/>
    <n v="11.492700503176559"/>
    <x v="1"/>
    <s v="SMS"/>
    <s v="SMS"/>
    <b v="1"/>
    <s v="Yes"/>
    <s v="Gaming"/>
    <x v="0"/>
    <s v="High"/>
    <n v="5"/>
    <x v="0"/>
    <x v="0"/>
  </r>
  <r>
    <s v="6633-AISY"/>
    <x v="0"/>
    <n v="17"/>
    <x v="1"/>
    <x v="0"/>
    <n v="0"/>
    <s v="No"/>
    <n v="0"/>
    <s v="IN"/>
    <s v="Hombre"/>
    <s v="Male"/>
    <x v="28"/>
    <s v="No"/>
    <s v="No"/>
    <x v="0"/>
    <n v="0"/>
    <x v="0"/>
    <x v="0"/>
    <s v="CREDIT CARD"/>
    <n v="8"/>
    <x v="0"/>
    <n v="8"/>
    <n v="135"/>
    <x v="0"/>
    <x v="0"/>
    <s v="2022-05-29"/>
    <d v="2022-05-29T00:00:00"/>
    <x v="959"/>
    <s v="Bajo"/>
    <s v="Low"/>
    <n v="7.6124330977498396"/>
    <x v="10"/>
    <s v="Teléfono"/>
    <s v="Phone"/>
    <b v="1"/>
    <s v="Yes"/>
    <s v="Reading"/>
    <x v="0"/>
    <s v="Medium"/>
    <n v="0.41176470588235292"/>
    <x v="0"/>
    <x v="0"/>
  </r>
  <r>
    <s v="4822-WIJZ"/>
    <x v="0"/>
    <n v="57"/>
    <x v="2"/>
    <x v="7"/>
    <n v="1"/>
    <s v="Yes"/>
    <n v="0"/>
    <s v="FL"/>
    <s v="Female"/>
    <s v="Female"/>
    <x v="12"/>
    <s v="No"/>
    <s v="No"/>
    <x v="0"/>
    <n v="0"/>
    <x v="1"/>
    <x v="2"/>
    <s v="direct debit"/>
    <n v="34"/>
    <x v="1"/>
    <n v="34"/>
    <n v="1954"/>
    <x v="0"/>
    <x v="0"/>
    <s v="2023/04/08"/>
    <d v="2023-04-08T00:00:00"/>
    <x v="1339"/>
    <s v="Medio"/>
    <s v="Medium"/>
    <n v="29.3996212502615"/>
    <x v="7"/>
    <s v="Email"/>
    <s v="Email"/>
    <b v="1"/>
    <s v="Yes"/>
    <s v="Running"/>
    <x v="0"/>
    <s v="Low"/>
    <n v="3.5087719298245612E-2"/>
    <x v="0"/>
    <x v="0"/>
  </r>
  <r>
    <s v="2888-LKAG"/>
    <x v="1"/>
    <n v="1"/>
    <x v="1"/>
    <x v="8"/>
    <n v="1"/>
    <s v="Yes"/>
    <n v="0"/>
    <s v="NY"/>
    <s v="Hombre"/>
    <s v="Male"/>
    <x v="57"/>
    <s v="Yes"/>
    <s v="No"/>
    <x v="0"/>
    <n v="0"/>
    <x v="0"/>
    <x v="0"/>
    <s v="direct debit"/>
    <n v="52"/>
    <x v="1"/>
    <n v="52"/>
    <n v="52"/>
    <x v="2"/>
    <x v="5"/>
    <s v="2022-09-04"/>
    <d v="2022-09-04T00:00:00"/>
    <x v="577"/>
    <s v="Bajo"/>
    <s v="Low"/>
    <n v="57.300827287445777"/>
    <x v="3"/>
    <s v="Teléfono"/>
    <s v="Phone"/>
    <b v="0"/>
    <s v="No"/>
    <s v="Running"/>
    <x v="1"/>
    <s v="Medium"/>
    <n v="6"/>
    <x v="1"/>
    <x v="2"/>
  </r>
  <r>
    <s v="3828-QDWL"/>
    <x v="0"/>
    <n v="52"/>
    <x v="0"/>
    <x v="17"/>
    <n v="1"/>
    <s v="Yes"/>
    <n v="0"/>
    <s v="DE"/>
    <s v="Female"/>
    <s v="Female"/>
    <x v="22"/>
    <s v="Yes"/>
    <s v="No"/>
    <x v="0"/>
    <n v="0"/>
    <x v="1"/>
    <x v="1"/>
    <s v="direct debit"/>
    <n v="44"/>
    <x v="1"/>
    <n v="44"/>
    <n v="2310"/>
    <x v="0"/>
    <x v="0"/>
    <s v="2020/01/11"/>
    <d v="2020-01-11T00:00:00"/>
    <x v="987"/>
    <s v="Bajo"/>
    <s v="Low"/>
    <n v="46.405525880552347"/>
    <x v="2"/>
    <s v="SMS"/>
    <s v="SMS"/>
    <b v="1"/>
    <s v="Yes"/>
    <s v="Gaming"/>
    <x v="1"/>
    <s v="Medium"/>
    <n v="7.6923076923076927E-2"/>
    <x v="2"/>
    <x v="2"/>
  </r>
  <r>
    <s v="4676-RXAH"/>
    <x v="0"/>
    <n v="70"/>
    <x v="1"/>
    <x v="7"/>
    <n v="0"/>
    <s v="No"/>
    <n v="36"/>
    <s v="MD"/>
    <s v="Female"/>
    <s v="Female"/>
    <x v="11"/>
    <s v="No"/>
    <s v="No"/>
    <x v="0"/>
    <n v="0"/>
    <x v="0"/>
    <x v="2"/>
    <s v="CREDIT CARD"/>
    <n v="24"/>
    <x v="0"/>
    <n v="24"/>
    <n v="1676"/>
    <x v="0"/>
    <x v="0"/>
    <s v="2023/12/05"/>
    <d v="2023-12-05T00:00:00"/>
    <x v="406"/>
    <s v="Medio"/>
    <s v="Medium"/>
    <n v="20.488411293177581"/>
    <x v="2"/>
    <s v="Teléfono"/>
    <s v="Phone"/>
    <b v="0"/>
    <s v="No"/>
    <s v="Running"/>
    <x v="0"/>
    <s v="Medium"/>
    <n v="5.7142857142857141E-2"/>
    <x v="0"/>
    <x v="0"/>
  </r>
  <r>
    <s v="9108-DUOU"/>
    <x v="0"/>
    <n v="9"/>
    <x v="2"/>
    <x v="0"/>
    <n v="0"/>
    <s v="No"/>
    <n v="0"/>
    <s v="NJ"/>
    <s v="Hombre"/>
    <s v="Male"/>
    <x v="4"/>
    <s v="No"/>
    <s v="No"/>
    <x v="0"/>
    <n v="0"/>
    <x v="0"/>
    <x v="1"/>
    <s v="CREDIT CARD"/>
    <n v="13"/>
    <x v="0"/>
    <n v="13"/>
    <n v="113"/>
    <x v="0"/>
    <x v="0"/>
    <s v="2020-06-07"/>
    <d v="2020-06-07T00:00:00"/>
    <x v="252"/>
    <s v="Alto"/>
    <s v="High"/>
    <n v="14.639168530375381"/>
    <x v="4"/>
    <s v="SMS"/>
    <s v="SMS"/>
    <b v="1"/>
    <s v="Yes"/>
    <s v="Gaming"/>
    <x v="0"/>
    <s v="Low"/>
    <n v="0.1111111111111111"/>
    <x v="0"/>
    <x v="0"/>
  </r>
  <r>
    <s v="2211-MSNF"/>
    <x v="0"/>
    <n v="56"/>
    <x v="1"/>
    <x v="7"/>
    <n v="1"/>
    <s v="Yes"/>
    <n v="0"/>
    <s v="NM"/>
    <s v="Female"/>
    <s v="Female"/>
    <x v="48"/>
    <s v="No"/>
    <s v="Yes"/>
    <x v="0"/>
    <n v="0"/>
    <x v="1"/>
    <x v="2"/>
    <s v="direct debit"/>
    <n v="34"/>
    <x v="1"/>
    <n v="34"/>
    <n v="1908"/>
    <x v="0"/>
    <x v="0"/>
    <s v="2020-09-15"/>
    <d v="2020-09-15T00:00:00"/>
    <x v="539"/>
    <s v="Bajo"/>
    <s v="Low"/>
    <n v="27.765324469990372"/>
    <x v="9"/>
    <s v="SMS"/>
    <s v="SMS"/>
    <b v="1"/>
    <s v="Yes"/>
    <s v="Running"/>
    <x v="0"/>
    <s v="Medium"/>
    <n v="8.9285714285714288E-2"/>
    <x v="0"/>
    <x v="1"/>
  </r>
  <r>
    <s v="8414-FIPV"/>
    <x v="0"/>
    <n v="1"/>
    <x v="0"/>
    <x v="5"/>
    <n v="1"/>
    <s v="Yes"/>
    <n v="0"/>
    <s v="ND"/>
    <s v="Female"/>
    <s v="Female"/>
    <x v="45"/>
    <s v="No"/>
    <s v="No"/>
    <x v="0"/>
    <n v="0"/>
    <x v="0"/>
    <x v="0"/>
    <s v="CREDIT CARD"/>
    <n v="17"/>
    <x v="0"/>
    <n v="17"/>
    <n v="17"/>
    <x v="0"/>
    <x v="0"/>
    <s v="2022/03/04"/>
    <d v="2022-03-04T00:00:00"/>
    <x v="104"/>
    <s v="Bajo"/>
    <s v="Low"/>
    <n v="18.532148663065399"/>
    <x v="9"/>
    <s v="SMS"/>
    <s v="SMS"/>
    <b v="1"/>
    <s v="Yes"/>
    <s v="Reading"/>
    <x v="0"/>
    <s v="Medium"/>
    <n v="5"/>
    <x v="0"/>
    <x v="0"/>
  </r>
  <r>
    <s v="9304-PHVZ"/>
    <x v="0"/>
    <n v="25"/>
    <x v="1"/>
    <x v="0"/>
    <n v="0"/>
    <s v="No"/>
    <n v="0"/>
    <s v="DE"/>
    <s v="Female"/>
    <s v="Female"/>
    <x v="9"/>
    <s v="No"/>
    <s v="No"/>
    <x v="0"/>
    <n v="0"/>
    <x v="0"/>
    <x v="1"/>
    <s v="direct debit"/>
    <n v="8"/>
    <x v="1"/>
    <n v="8"/>
    <n v="202"/>
    <x v="0"/>
    <x v="0"/>
    <s v="2022/08/17"/>
    <d v="2022-08-17T00:00:00"/>
    <x v="188"/>
    <s v="Bajo"/>
    <s v="Low"/>
    <n v="7.2976293497607712"/>
    <x v="8"/>
    <s v="SMS"/>
    <s v="SMS"/>
    <b v="1"/>
    <s v="Yes"/>
    <s v="Reading"/>
    <x v="0"/>
    <s v="High"/>
    <n v="0.36"/>
    <x v="0"/>
    <x v="0"/>
  </r>
  <r>
    <s v="5297-BENZ"/>
    <x v="0"/>
    <n v="11"/>
    <x v="1"/>
    <x v="23"/>
    <n v="1"/>
    <s v="Yes"/>
    <n v="0"/>
    <s v="TX"/>
    <s v="Hombre"/>
    <s v="Male"/>
    <x v="22"/>
    <s v="Yes"/>
    <s v="No"/>
    <x v="0"/>
    <n v="0"/>
    <x v="1"/>
    <x v="0"/>
    <s v="CREDIT CARD"/>
    <n v="48"/>
    <x v="0"/>
    <n v="48"/>
    <n v="537"/>
    <x v="0"/>
    <x v="0"/>
    <s v="2021/02/10"/>
    <d v="2021-02-10T00:00:00"/>
    <x v="156"/>
    <s v="Alto"/>
    <s v="High"/>
    <n v="48.791561476746253"/>
    <x v="2"/>
    <s v="Email"/>
    <s v="Email"/>
    <b v="0"/>
    <s v="No"/>
    <s v="Cooking"/>
    <x v="1"/>
    <s v="Medium"/>
    <n v="0.36363636363636365"/>
    <x v="0"/>
    <x v="2"/>
  </r>
  <r>
    <s v="9697-APBH"/>
    <x v="1"/>
    <n v="3"/>
    <x v="4"/>
    <x v="2"/>
    <n v="1"/>
    <s v="Yes"/>
    <n v="0"/>
    <s v="WI"/>
    <s v="Female"/>
    <s v="Female"/>
    <x v="14"/>
    <s v="No"/>
    <s v="No"/>
    <x v="0"/>
    <n v="0"/>
    <x v="0"/>
    <x v="0"/>
    <s v="direct debit"/>
    <n v="55"/>
    <x v="1"/>
    <n v="55"/>
    <n v="166"/>
    <x v="4"/>
    <x v="3"/>
    <s v="2023-03-11"/>
    <d v="2023-03-11T00:00:00"/>
    <x v="1014"/>
    <s v="Medio"/>
    <s v="Medium"/>
    <n v="55.528203221471863"/>
    <x v="2"/>
    <s v="SMS"/>
    <s v="SMS"/>
    <b v="1"/>
    <s v="Yes"/>
    <s v="Reading"/>
    <x v="1"/>
    <s v="Medium"/>
    <n v="1.3333333333333333"/>
    <x v="0"/>
    <x v="0"/>
  </r>
  <r>
    <s v="4773-AYIJ"/>
    <x v="0"/>
    <n v="8"/>
    <x v="1"/>
    <x v="12"/>
    <n v="1"/>
    <s v="Yes"/>
    <n v="0"/>
    <s v="OK"/>
    <s v="Hombre"/>
    <s v="Male"/>
    <x v="27"/>
    <s v="No"/>
    <s v="Yes"/>
    <x v="1"/>
    <n v="4"/>
    <x v="0"/>
    <x v="2"/>
    <s v="CREDIT CARD"/>
    <n v="13"/>
    <x v="0"/>
    <n v="13"/>
    <n v="100"/>
    <x v="0"/>
    <x v="0"/>
    <s v="2023/04/18"/>
    <d v="2023-04-18T00:00:00"/>
    <x v="1087"/>
    <s v="Bajo"/>
    <s v="Low"/>
    <n v="14.351169111141751"/>
    <x v="2"/>
    <s v="Email"/>
    <s v="Email"/>
    <b v="1"/>
    <s v="Yes"/>
    <s v="Gaming"/>
    <x v="0"/>
    <s v="Medium"/>
    <n v="0.5"/>
    <x v="0"/>
    <x v="1"/>
  </r>
  <r>
    <s v="7432-UUYS"/>
    <x v="0"/>
    <n v="51"/>
    <x v="1"/>
    <x v="9"/>
    <n v="1"/>
    <s v="Yes"/>
    <n v="0"/>
    <s v="SC"/>
    <s v="Hombre"/>
    <s v="Male"/>
    <x v="59"/>
    <s v="No"/>
    <s v="No"/>
    <x v="0"/>
    <n v="0"/>
    <x v="0"/>
    <x v="1"/>
    <s v="CREDIT CARD"/>
    <n v="51"/>
    <x v="0"/>
    <n v="51"/>
    <n v="2582"/>
    <x v="0"/>
    <x v="0"/>
    <s v="2020/02/29"/>
    <d v="2020-02-29T00:00:00"/>
    <x v="542"/>
    <s v="Medio"/>
    <s v="Medium"/>
    <n v="50.588669040899113"/>
    <x v="4"/>
    <s v="Email"/>
    <s v="Email"/>
    <b v="0"/>
    <s v="No"/>
    <s v="Reading"/>
    <x v="1"/>
    <s v="Low"/>
    <n v="1.9607843137254902E-2"/>
    <x v="0"/>
    <x v="0"/>
  </r>
  <r>
    <s v="0523-FMKS"/>
    <x v="0"/>
    <n v="1"/>
    <x v="1"/>
    <x v="16"/>
    <n v="1"/>
    <s v="Yes"/>
    <n v="0"/>
    <s v="OK"/>
    <s v="Female"/>
    <s v="Female"/>
    <x v="62"/>
    <s v="Yes"/>
    <s v="No"/>
    <x v="0"/>
    <n v="0"/>
    <x v="0"/>
    <x v="0"/>
    <s v="CREDIT CARD"/>
    <n v="14"/>
    <x v="0"/>
    <n v="14"/>
    <n v="14"/>
    <x v="0"/>
    <x v="0"/>
    <s v="2020/12/04"/>
    <d v="2020-12-04T00:00:00"/>
    <x v="1080"/>
    <s v="Medio"/>
    <s v="Medium"/>
    <n v="11.211965318704619"/>
    <x v="7"/>
    <s v="Teléfono"/>
    <s v="Phone"/>
    <b v="0"/>
    <s v="No"/>
    <s v="Running"/>
    <x v="0"/>
    <s v="Low"/>
    <n v="2"/>
    <x v="0"/>
    <x v="2"/>
  </r>
  <r>
    <s v="9947-TJJJ"/>
    <x v="0"/>
    <n v="60"/>
    <x v="1"/>
    <x v="0"/>
    <n v="0"/>
    <s v="No"/>
    <n v="0"/>
    <s v="OR"/>
    <s v="Hombre"/>
    <s v="Male"/>
    <x v="5"/>
    <s v="No"/>
    <s v="No"/>
    <x v="1"/>
    <n v="3"/>
    <x v="0"/>
    <x v="2"/>
    <s v="CREDIT CARD"/>
    <n v="8"/>
    <x v="0"/>
    <n v="8"/>
    <n v="476"/>
    <x v="0"/>
    <x v="0"/>
    <s v="2021/06/13"/>
    <d v="2021-06-13T00:00:00"/>
    <x v="1120"/>
    <s v="Bajo"/>
    <s v="Low"/>
    <n v="6.7192096560586547"/>
    <x v="7"/>
    <s v="SMS"/>
    <s v="SMS"/>
    <b v="0"/>
    <s v="No"/>
    <s v="Running"/>
    <x v="0"/>
    <s v="Low"/>
    <n v="3.3333333333333333E-2"/>
    <x v="0"/>
    <x v="0"/>
  </r>
  <r>
    <s v="1374-ZAHA"/>
    <x v="1"/>
    <n v="22"/>
    <x v="2"/>
    <x v="7"/>
    <n v="1"/>
    <s v="Yes"/>
    <n v="0"/>
    <s v="NH"/>
    <s v="Female"/>
    <s v="Female"/>
    <x v="46"/>
    <s v="No"/>
    <s v="No"/>
    <x v="0"/>
    <n v="0"/>
    <x v="1"/>
    <x v="0"/>
    <s v="direct debit"/>
    <n v="54"/>
    <x v="1"/>
    <n v="54"/>
    <n v="1176"/>
    <x v="2"/>
    <x v="19"/>
    <s v="2023-05-18"/>
    <d v="2023-05-18T00:00:00"/>
    <x v="328"/>
    <s v="Medio"/>
    <s v="Medium"/>
    <n v="59.514260243904573"/>
    <x v="0"/>
    <s v="SMS"/>
    <s v="SMS"/>
    <b v="0"/>
    <s v="No"/>
    <s v="Cooking"/>
    <x v="1"/>
    <s v="Low"/>
    <n v="0"/>
    <x v="0"/>
    <x v="0"/>
  </r>
  <r>
    <s v="0955-TJIS"/>
    <x v="0"/>
    <n v="69"/>
    <x v="1"/>
    <x v="11"/>
    <n v="1"/>
    <s v="Yes"/>
    <n v="0"/>
    <s v="CT"/>
    <s v="Female"/>
    <s v="Female"/>
    <x v="7"/>
    <s v="No"/>
    <s v="No"/>
    <x v="1"/>
    <n v="4"/>
    <x v="1"/>
    <x v="2"/>
    <s v="direct debit"/>
    <n v="43"/>
    <x v="1"/>
    <n v="43"/>
    <n v="2945"/>
    <x v="0"/>
    <x v="0"/>
    <s v="2021-08-14"/>
    <d v="2021-08-14T00:00:00"/>
    <x v="145"/>
    <s v="Alto"/>
    <s v="High"/>
    <n v="37.445076189373083"/>
    <x v="2"/>
    <s v="SMS"/>
    <s v="SMS"/>
    <b v="1"/>
    <s v="Yes"/>
    <s v="Cooking"/>
    <x v="1"/>
    <s v="Medium"/>
    <n v="5.7971014492753624E-2"/>
    <x v="0"/>
    <x v="0"/>
  </r>
  <r>
    <s v="6480-EBJB"/>
    <x v="0"/>
    <n v="37"/>
    <x v="1"/>
    <x v="0"/>
    <n v="0"/>
    <s v="No"/>
    <n v="0"/>
    <s v="NV"/>
    <s v="Female"/>
    <s v="Female"/>
    <x v="47"/>
    <s v="Yes"/>
    <s v="No"/>
    <x v="0"/>
    <n v="0"/>
    <x v="0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Gaming"/>
    <x v="0"/>
    <s v="Medium"/>
    <n v="8.1081081081081086E-2"/>
    <x v="0"/>
    <x v="2"/>
  </r>
  <r>
    <s v="5354-UDNY"/>
    <x v="0"/>
    <n v="3"/>
    <x v="1"/>
    <x v="19"/>
    <n v="1"/>
    <s v="Yes"/>
    <n v="0"/>
    <s v="DC"/>
    <s v="Female"/>
    <s v="Female"/>
    <x v="50"/>
    <s v="Yes"/>
    <s v="No"/>
    <x v="0"/>
    <n v="0"/>
    <x v="0"/>
    <x v="0"/>
    <s v="direct debit"/>
    <n v="26"/>
    <x v="1"/>
    <n v="26"/>
    <n v="82"/>
    <x v="0"/>
    <x v="0"/>
    <s v="2020/10/07"/>
    <d v="2020-10-07T00:00:00"/>
    <x v="1009"/>
    <s v="Bajo"/>
    <s v="Low"/>
    <n v="26.96831581037036"/>
    <x v="6"/>
    <s v="Teléfono"/>
    <s v="Phone"/>
    <b v="1"/>
    <s v="Yes"/>
    <s v="Reading"/>
    <x v="0"/>
    <s v="High"/>
    <n v="2.6666666666666665"/>
    <x v="2"/>
    <x v="2"/>
  </r>
  <r>
    <s v="1887-LMPY"/>
    <x v="1"/>
    <n v="7"/>
    <x v="4"/>
    <x v="12"/>
    <n v="0"/>
    <s v="No"/>
    <n v="0"/>
    <s v="MI"/>
    <s v="Female"/>
    <s v="Female"/>
    <x v="66"/>
    <s v="No"/>
    <s v="Yes"/>
    <x v="1"/>
    <n v="4"/>
    <x v="0"/>
    <x v="0"/>
    <s v="direct debit"/>
    <n v="38"/>
    <x v="1"/>
    <n v="38"/>
    <n v="253"/>
    <x v="4"/>
    <x v="9"/>
    <s v="2023/09/12"/>
    <d v="2023-09-12T00:00:00"/>
    <x v="1216"/>
    <s v="Medio"/>
    <s v="Medium"/>
    <n v="31.773390187940969"/>
    <x v="6"/>
    <s v="Teléfono"/>
    <s v="Phone"/>
    <b v="1"/>
    <s v="Yes"/>
    <s v="Running"/>
    <x v="1"/>
    <s v="High"/>
    <n v="1.1428571428571428"/>
    <x v="0"/>
    <x v="1"/>
  </r>
  <r>
    <s v="2178-EKWH"/>
    <x v="0"/>
    <n v="67"/>
    <x v="1"/>
    <x v="2"/>
    <n v="1"/>
    <s v="Yes"/>
    <n v="0"/>
    <s v="IN"/>
    <s v="Female"/>
    <s v="Female"/>
    <x v="59"/>
    <s v="No"/>
    <s v="No"/>
    <x v="0"/>
    <n v="0"/>
    <x v="1"/>
    <x v="0"/>
    <s v="CREDIT CARD"/>
    <n v="20"/>
    <x v="0"/>
    <n v="20"/>
    <n v="1332"/>
    <x v="0"/>
    <x v="0"/>
    <s v="2023-02-18"/>
    <d v="2023-02-18T00:00:00"/>
    <x v="575"/>
    <s v="Bajo"/>
    <s v="Low"/>
    <n v="19.622852592714711"/>
    <x v="3"/>
    <s v="Teléfono"/>
    <s v="Phone"/>
    <b v="1"/>
    <s v="Yes"/>
    <s v="Reading"/>
    <x v="0"/>
    <s v="Medium"/>
    <n v="8.9552238805970144E-2"/>
    <x v="0"/>
    <x v="0"/>
  </r>
  <r>
    <s v="8763-DELH"/>
    <x v="1"/>
    <n v="1"/>
    <x v="0"/>
    <x v="18"/>
    <n v="1"/>
    <s v="Yes"/>
    <n v="0"/>
    <s v="AL"/>
    <s v="Female"/>
    <s v="Female"/>
    <x v="23"/>
    <s v="No"/>
    <s v="No"/>
    <x v="0"/>
    <n v="0"/>
    <x v="1"/>
    <x v="0"/>
    <s v="direct debit"/>
    <n v="36"/>
    <x v="1"/>
    <n v="36"/>
    <n v="36"/>
    <x v="4"/>
    <x v="9"/>
    <s v="2022-04-15"/>
    <d v="2022-04-15T00:00:00"/>
    <x v="999"/>
    <s v="Medio"/>
    <s v="Medium"/>
    <n v="31.958706847637881"/>
    <x v="0"/>
    <s v="Teléfono"/>
    <s v="Phone"/>
    <b v="1"/>
    <s v="Yes"/>
    <s v="Cooking"/>
    <x v="1"/>
    <s v="Low"/>
    <n v="0"/>
    <x v="0"/>
    <x v="0"/>
  </r>
  <r>
    <s v="3539-ZZNK"/>
    <x v="0"/>
    <n v="37"/>
    <x v="1"/>
    <x v="5"/>
    <n v="1"/>
    <s v="Yes"/>
    <n v="0"/>
    <s v="OH"/>
    <s v="Female"/>
    <s v="Female"/>
    <x v="13"/>
    <s v="No"/>
    <s v="No"/>
    <x v="0"/>
    <n v="0"/>
    <x v="0"/>
    <x v="1"/>
    <s v="direct debit"/>
    <n v="36"/>
    <x v="1"/>
    <n v="36"/>
    <n v="1326"/>
    <x v="0"/>
    <x v="0"/>
    <s v="2023-11-22"/>
    <d v="2023-11-22T00:00:00"/>
    <x v="594"/>
    <s v="Medio"/>
    <s v="Medium"/>
    <n v="36.222333222062367"/>
    <x v="4"/>
    <s v="SMS"/>
    <s v="SMS"/>
    <b v="1"/>
    <s v="Yes"/>
    <s v="Running"/>
    <x v="1"/>
    <s v="Low"/>
    <n v="2.7027027027027029E-2"/>
    <x v="0"/>
    <x v="0"/>
  </r>
  <r>
    <s v="0427-NBNG"/>
    <x v="0"/>
    <n v="70"/>
    <x v="1"/>
    <x v="18"/>
    <n v="1"/>
    <s v="Yes"/>
    <n v="0"/>
    <s v="CT"/>
    <s v="Hombre"/>
    <s v="Male"/>
    <x v="17"/>
    <s v="No"/>
    <s v="No"/>
    <x v="1"/>
    <n v="5"/>
    <x v="1"/>
    <x v="2"/>
    <s v="CREDIT CARD"/>
    <n v="32"/>
    <x v="0"/>
    <n v="32"/>
    <n v="2214"/>
    <x v="0"/>
    <x v="0"/>
    <s v="2023/03/10"/>
    <d v="2023-03-10T00:00:00"/>
    <x v="130"/>
    <s v="Bajo"/>
    <s v="Low"/>
    <n v="28.085981651914668"/>
    <x v="10"/>
    <s v="SMS"/>
    <s v="SMS"/>
    <b v="0"/>
    <s v="No"/>
    <s v="Gaming"/>
    <x v="0"/>
    <s v="Medium"/>
    <n v="0.1"/>
    <x v="0"/>
    <x v="0"/>
  </r>
  <r>
    <s v="1702-CEOI"/>
    <x v="0"/>
    <n v="28"/>
    <x v="1"/>
    <x v="2"/>
    <n v="1"/>
    <s v="Yes"/>
    <n v="0"/>
    <s v="DC"/>
    <s v="Hombre"/>
    <s v="Male"/>
    <x v="36"/>
    <s v="No"/>
    <s v="No"/>
    <x v="1"/>
    <n v="3"/>
    <x v="1"/>
    <x v="0"/>
    <s v="CREDIT CARD"/>
    <n v="39"/>
    <x v="0"/>
    <n v="39"/>
    <n v="1088"/>
    <x v="0"/>
    <x v="0"/>
    <s v="2021/08/02"/>
    <d v="2021-08-02T00:00:00"/>
    <x v="1190"/>
    <s v="Medio"/>
    <s v="Medium"/>
    <n v="46.187634698074483"/>
    <x v="10"/>
    <s v="Teléfono"/>
    <s v="Phone"/>
    <b v="1"/>
    <s v="Yes"/>
    <s v="Running"/>
    <x v="1"/>
    <s v="Medium"/>
    <n v="0.25"/>
    <x v="0"/>
    <x v="0"/>
  </r>
  <r>
    <s v="0409-NCHG"/>
    <x v="0"/>
    <n v="72"/>
    <x v="0"/>
    <x v="0"/>
    <n v="0"/>
    <s v="No"/>
    <n v="0"/>
    <s v="MI"/>
    <s v="Hombre"/>
    <s v="Male"/>
    <x v="47"/>
    <s v="Yes"/>
    <s v="No"/>
    <x v="0"/>
    <n v="0"/>
    <x v="0"/>
    <x v="2"/>
    <s v="CREDIT CARD"/>
    <n v="11"/>
    <x v="0"/>
    <n v="11"/>
    <n v="807"/>
    <x v="0"/>
    <x v="0"/>
    <s v="2022/07/03"/>
    <d v="2022-07-03T00:00:00"/>
    <x v="61"/>
    <s v="Alto"/>
    <s v="High"/>
    <n v="9.8010905436889146"/>
    <x v="8"/>
    <s v="Teléfono"/>
    <s v="Phone"/>
    <b v="1"/>
    <s v="Yes"/>
    <s v="Reading"/>
    <x v="0"/>
    <s v="High"/>
    <n v="0.125"/>
    <x v="0"/>
    <x v="2"/>
  </r>
  <r>
    <s v="1538-TTKA"/>
    <x v="0"/>
    <n v="71"/>
    <x v="1"/>
    <x v="0"/>
    <n v="0"/>
    <s v="No"/>
    <n v="0"/>
    <s v="MS"/>
    <s v="Hombre"/>
    <s v="Male"/>
    <x v="7"/>
    <s v="No"/>
    <s v="No"/>
    <x v="1"/>
    <n v="2"/>
    <x v="0"/>
    <x v="2"/>
    <s v="CREDIT CARD"/>
    <n v="12"/>
    <x v="0"/>
    <n v="12"/>
    <n v="837"/>
    <x v="0"/>
    <x v="0"/>
    <s v="2022-03-30"/>
    <d v="2022-03-30T00:00:00"/>
    <x v="1261"/>
    <s v="Alto"/>
    <s v="High"/>
    <n v="12.96844927042069"/>
    <x v="2"/>
    <s v="SMS"/>
    <s v="SMS"/>
    <b v="1"/>
    <s v="Yes"/>
    <s v="Gaming"/>
    <x v="0"/>
    <s v="Medium"/>
    <n v="5.6338028169014086E-2"/>
    <x v="0"/>
    <x v="0"/>
  </r>
  <r>
    <s v="7077-OQPU"/>
    <x v="0"/>
    <n v="55"/>
    <x v="2"/>
    <x v="13"/>
    <n v="0"/>
    <s v="No"/>
    <n v="22"/>
    <s v="GA"/>
    <s v="Hombre"/>
    <s v="Male"/>
    <x v="32"/>
    <s v="Yes"/>
    <s v="No"/>
    <x v="0"/>
    <n v="0"/>
    <x v="1"/>
    <x v="1"/>
    <s v="direct debit"/>
    <n v="24"/>
    <x v="1"/>
    <n v="24"/>
    <n v="1303"/>
    <x v="0"/>
    <x v="0"/>
    <s v="2021-03-20"/>
    <d v="2021-03-20T00:00:00"/>
    <x v="85"/>
    <s v="Medio"/>
    <s v="Medium"/>
    <n v="20.417619312809851"/>
    <x v="8"/>
    <s v="Teléfono"/>
    <s v="Phone"/>
    <b v="1"/>
    <s v="Yes"/>
    <s v="Cooking"/>
    <x v="0"/>
    <s v="High"/>
    <n v="0.16363636363636364"/>
    <x v="0"/>
    <x v="2"/>
  </r>
  <r>
    <s v="7254-RGMI"/>
    <x v="0"/>
    <n v="54"/>
    <x v="1"/>
    <x v="3"/>
    <n v="1"/>
    <s v="Yes"/>
    <n v="0"/>
    <s v="CT"/>
    <s v="Female"/>
    <s v="Female"/>
    <x v="11"/>
    <s v="No"/>
    <s v="No"/>
    <x v="0"/>
    <n v="0"/>
    <x v="1"/>
    <x v="1"/>
    <s v="CREDIT CARD"/>
    <n v="53"/>
    <x v="0"/>
    <n v="53"/>
    <n v="2858"/>
    <x v="0"/>
    <x v="0"/>
    <s v="2020/05/17"/>
    <d v="2020-05-17T00:00:00"/>
    <x v="491"/>
    <s v="Medio"/>
    <s v="Medium"/>
    <n v="48.58422556318645"/>
    <x v="1"/>
    <s v="SMS"/>
    <s v="SMS"/>
    <b v="0"/>
    <s v="No"/>
    <s v="Running"/>
    <x v="1"/>
    <s v="High"/>
    <n v="0.18518518518518517"/>
    <x v="0"/>
    <x v="0"/>
  </r>
  <r>
    <s v="3666-UNZE"/>
    <x v="0"/>
    <n v="68"/>
    <x v="1"/>
    <x v="18"/>
    <n v="1"/>
    <s v="Yes"/>
    <n v="0"/>
    <s v="OR"/>
    <s v="Female"/>
    <s v="Female"/>
    <x v="15"/>
    <s v="No"/>
    <s v="No"/>
    <x v="0"/>
    <n v="0"/>
    <x v="1"/>
    <x v="2"/>
    <s v="direct debit"/>
    <n v="41"/>
    <x v="1"/>
    <n v="41"/>
    <n v="2795"/>
    <x v="0"/>
    <x v="0"/>
    <s v="2021-05-20"/>
    <d v="2021-05-20T00:00:00"/>
    <x v="865"/>
    <s v="Alto"/>
    <s v="High"/>
    <n v="39.316139320533779"/>
    <x v="5"/>
    <s v="Teléfono"/>
    <s v="Phone"/>
    <b v="1"/>
    <s v="Yes"/>
    <s v="Running"/>
    <x v="1"/>
    <s v="Medium"/>
    <n v="4.4117647058823532E-2"/>
    <x v="0"/>
    <x v="0"/>
  </r>
  <r>
    <s v="6378-QWSY"/>
    <x v="1"/>
    <n v="1"/>
    <x v="4"/>
    <x v="0"/>
    <n v="0"/>
    <s v="No"/>
    <n v="0"/>
    <s v="NJ"/>
    <s v="Hombre"/>
    <s v="Male"/>
    <x v="11"/>
    <s v="No"/>
    <s v="No"/>
    <x v="0"/>
    <n v="0"/>
    <x v="0"/>
    <x v="0"/>
    <s v="PAPER CHECK"/>
    <n v="12"/>
    <x v="3"/>
    <n v="12"/>
    <n v="12"/>
    <x v="2"/>
    <x v="2"/>
    <s v="2020-01-29"/>
    <d v="2020-01-29T00:00:00"/>
    <x v="266"/>
    <s v="Bajo"/>
    <s v="Low"/>
    <n v="13.31197512692964"/>
    <x v="6"/>
    <s v="Email"/>
    <s v="Email"/>
    <b v="1"/>
    <s v="Yes"/>
    <s v="Cooking"/>
    <x v="0"/>
    <s v="High"/>
    <n v="8"/>
    <x v="0"/>
    <x v="0"/>
  </r>
  <r>
    <s v="6571-RPID"/>
    <x v="0"/>
    <n v="11"/>
    <x v="0"/>
    <x v="3"/>
    <n v="1"/>
    <s v="Yes"/>
    <n v="0"/>
    <s v="MI"/>
    <s v="Female"/>
    <s v="Female"/>
    <x v="51"/>
    <s v="No"/>
    <s v="No"/>
    <x v="0"/>
    <n v="0"/>
    <x v="0"/>
    <x v="0"/>
    <s v="direct debit"/>
    <n v="41"/>
    <x v="1"/>
    <n v="41"/>
    <n v="449"/>
    <x v="0"/>
    <x v="0"/>
    <s v="2023-06-08"/>
    <d v="2023-06-08T00:00:00"/>
    <x v="521"/>
    <s v="Alto"/>
    <s v="High"/>
    <n v="33.703216427877649"/>
    <x v="4"/>
    <s v="Teléfono"/>
    <s v="Phone"/>
    <b v="1"/>
    <s v="Yes"/>
    <s v="Gaming"/>
    <x v="1"/>
    <s v="Low"/>
    <n v="9.0909090909090912E-2"/>
    <x v="0"/>
    <x v="0"/>
  </r>
  <r>
    <s v="7486-TURJ"/>
    <x v="0"/>
    <n v="18"/>
    <x v="1"/>
    <x v="1"/>
    <n v="1"/>
    <s v="Yes"/>
    <n v="0"/>
    <s v="IA"/>
    <s v="Hombre"/>
    <s v="Male"/>
    <x v="6"/>
    <s v="No"/>
    <s v="Yes"/>
    <x v="0"/>
    <n v="0"/>
    <x v="0"/>
    <x v="0"/>
    <s v="CREDIT CARD"/>
    <n v="32"/>
    <x v="0"/>
    <n v="32"/>
    <n v="563"/>
    <x v="0"/>
    <x v="0"/>
    <s v="2022-07-05"/>
    <d v="2022-07-05T00:00:00"/>
    <x v="602"/>
    <s v="Medio"/>
    <s v="Medium"/>
    <n v="36.373448424191643"/>
    <x v="4"/>
    <s v="Teléfono"/>
    <s v="Phone"/>
    <b v="1"/>
    <s v="Yes"/>
    <s v="Cooking"/>
    <x v="1"/>
    <s v="Low"/>
    <n v="5.5555555555555552E-2"/>
    <x v="0"/>
    <x v="0"/>
  </r>
  <r>
    <s v="6187-RDFA"/>
    <x v="0"/>
    <n v="45"/>
    <x v="1"/>
    <x v="3"/>
    <n v="1"/>
    <s v="Yes"/>
    <n v="0"/>
    <s v="MA"/>
    <s v="Hombre"/>
    <s v="Male"/>
    <x v="60"/>
    <s v="No"/>
    <s v="Yes"/>
    <x v="0"/>
    <n v="0"/>
    <x v="0"/>
    <x v="2"/>
    <s v="direct debit"/>
    <n v="32"/>
    <x v="1"/>
    <n v="32"/>
    <n v="1431"/>
    <x v="0"/>
    <x v="0"/>
    <s v="2020/12/31"/>
    <d v="2020-12-31T00:00:00"/>
    <x v="1330"/>
    <s v="Bajo"/>
    <s v="Low"/>
    <n v="28.623575934298"/>
    <x v="6"/>
    <s v="SMS"/>
    <s v="SMS"/>
    <b v="0"/>
    <s v="No"/>
    <s v="Gaming"/>
    <x v="0"/>
    <s v="High"/>
    <n v="0.17777777777777778"/>
    <x v="0"/>
    <x v="1"/>
  </r>
  <r>
    <s v="0802-YAUD"/>
    <x v="0"/>
    <n v="3"/>
    <x v="1"/>
    <x v="0"/>
    <n v="0"/>
    <s v="No"/>
    <n v="0"/>
    <s v="NV"/>
    <s v="Hombre"/>
    <s v="Male"/>
    <x v="11"/>
    <s v="No"/>
    <s v="No"/>
    <x v="1"/>
    <n v="5"/>
    <x v="0"/>
    <x v="0"/>
    <s v="CREDIT CARD"/>
    <n v="6"/>
    <x v="0"/>
    <n v="6"/>
    <n v="16"/>
    <x v="0"/>
    <x v="0"/>
    <s v="2020/10/29"/>
    <d v="2020-10-29T00:00:00"/>
    <x v="318"/>
    <s v="Bajo"/>
    <s v="Low"/>
    <n v="5.8886822138035928"/>
    <x v="9"/>
    <s v="SMS"/>
    <s v="SMS"/>
    <b v="0"/>
    <s v="No"/>
    <s v="Gaming"/>
    <x v="0"/>
    <s v="Medium"/>
    <n v="1.6666666666666667"/>
    <x v="0"/>
    <x v="0"/>
  </r>
  <r>
    <s v="7378-KROX"/>
    <x v="0"/>
    <n v="2"/>
    <x v="1"/>
    <x v="1"/>
    <n v="1"/>
    <s v="Yes"/>
    <n v="0"/>
    <s v="UT"/>
    <s v="Female"/>
    <s v="Female"/>
    <x v="4"/>
    <s v="No"/>
    <s v="No"/>
    <x v="0"/>
    <n v="0"/>
    <x v="0"/>
    <x v="0"/>
    <s v="direct debit"/>
    <n v="45"/>
    <x v="1"/>
    <n v="45"/>
    <n v="72"/>
    <x v="0"/>
    <x v="0"/>
    <s v="2021-11-24"/>
    <d v="2021-11-24T00:00:00"/>
    <x v="310"/>
    <s v="Alto"/>
    <s v="High"/>
    <n v="46.377936157711822"/>
    <x v="7"/>
    <s v="Teléfono"/>
    <s v="Phone"/>
    <b v="0"/>
    <s v="No"/>
    <s v="Gaming"/>
    <x v="1"/>
    <s v="Low"/>
    <n v="1"/>
    <x v="0"/>
    <x v="0"/>
  </r>
  <r>
    <s v="3539-OYGC"/>
    <x v="1"/>
    <n v="4"/>
    <x v="0"/>
    <x v="20"/>
    <n v="0"/>
    <s v="No"/>
    <n v="26"/>
    <s v="TX"/>
    <s v="Female"/>
    <s v="Female"/>
    <x v="22"/>
    <s v="Yes"/>
    <s v="No"/>
    <x v="0"/>
    <n v="0"/>
    <x v="0"/>
    <x v="0"/>
    <s v="direct debit"/>
    <n v="33"/>
    <x v="1"/>
    <n v="33"/>
    <n v="131"/>
    <x v="2"/>
    <x v="15"/>
    <s v="2022/08/07"/>
    <d v="2022-08-07T00:00:00"/>
    <x v="1013"/>
    <s v="Bajo"/>
    <s v="Low"/>
    <n v="27.632609363102912"/>
    <x v="4"/>
    <s v="SMS"/>
    <s v="SMS"/>
    <b v="0"/>
    <s v="No"/>
    <s v="Cooking"/>
    <x v="0"/>
    <s v="Low"/>
    <n v="0.25"/>
    <x v="2"/>
    <x v="2"/>
  </r>
  <r>
    <s v="4934-KHCH"/>
    <x v="0"/>
    <n v="15"/>
    <x v="1"/>
    <x v="3"/>
    <n v="1"/>
    <s v="Yes"/>
    <n v="0"/>
    <s v="NH"/>
    <s v="Hombre"/>
    <s v="Male"/>
    <x v="14"/>
    <s v="No"/>
    <s v="No"/>
    <x v="0"/>
    <n v="0"/>
    <x v="0"/>
    <x v="0"/>
    <s v="CREDIT CARD"/>
    <n v="44"/>
    <x v="0"/>
    <n v="44"/>
    <n v="653"/>
    <x v="0"/>
    <x v="0"/>
    <s v="2022-04-20"/>
    <d v="2022-04-20T00:00:00"/>
    <x v="745"/>
    <s v="Bajo"/>
    <s v="Low"/>
    <n v="41.454646086200931"/>
    <x v="6"/>
    <s v="Email"/>
    <s v="Email"/>
    <b v="0"/>
    <s v="No"/>
    <s v="Cooking"/>
    <x v="1"/>
    <s v="High"/>
    <n v="0.53333333333333333"/>
    <x v="0"/>
    <x v="0"/>
  </r>
  <r>
    <s v="6445-TYWB"/>
    <x v="1"/>
    <n v="1"/>
    <x v="1"/>
    <x v="7"/>
    <n v="1"/>
    <s v="Yes"/>
    <n v="0"/>
    <s v="MN"/>
    <s v="Female"/>
    <s v="Female"/>
    <x v="28"/>
    <s v="No"/>
    <s v="No"/>
    <x v="0"/>
    <n v="0"/>
    <x v="0"/>
    <x v="0"/>
    <s v="direct debit"/>
    <n v="35"/>
    <x v="1"/>
    <n v="35"/>
    <n v="35"/>
    <x v="5"/>
    <x v="4"/>
    <s v="2022-01-27"/>
    <d v="2022-01-27T00:00:00"/>
    <x v="376"/>
    <s v="Bajo"/>
    <s v="Low"/>
    <n v="38.490651078866627"/>
    <x v="9"/>
    <s v="Teléfono"/>
    <s v="Phone"/>
    <b v="1"/>
    <s v="Yes"/>
    <s v="Gaming"/>
    <x v="1"/>
    <s v="Medium"/>
    <n v="5"/>
    <x v="0"/>
    <x v="0"/>
  </r>
  <r>
    <s v="3709-ULLZ"/>
    <x v="0"/>
    <n v="39"/>
    <x v="1"/>
    <x v="1"/>
    <n v="1"/>
    <s v="Yes"/>
    <n v="0"/>
    <s v="SD"/>
    <s v="Female"/>
    <s v="Female"/>
    <x v="3"/>
    <s v="No"/>
    <s v="No"/>
    <x v="0"/>
    <n v="0"/>
    <x v="1"/>
    <x v="1"/>
    <s v="direct debit"/>
    <n v="38"/>
    <x v="1"/>
    <n v="38"/>
    <n v="1480"/>
    <x v="0"/>
    <x v="0"/>
    <s v="2022/11/14"/>
    <d v="2022-11-14T00:00:00"/>
    <x v="793"/>
    <s v="Medio"/>
    <s v="Medium"/>
    <n v="39.528198798902771"/>
    <x v="2"/>
    <s v="Teléfono"/>
    <s v="Phone"/>
    <b v="0"/>
    <s v="No"/>
    <s v="Cooking"/>
    <x v="1"/>
    <s v="Medium"/>
    <n v="0.10256410256410256"/>
    <x v="0"/>
    <x v="0"/>
  </r>
  <r>
    <s v="4590-WNRA"/>
    <x v="0"/>
    <n v="35"/>
    <x v="1"/>
    <x v="5"/>
    <n v="1"/>
    <s v="Yes"/>
    <n v="0"/>
    <s v="SC"/>
    <s v="Female"/>
    <s v="Female"/>
    <x v="59"/>
    <s v="No"/>
    <s v="No"/>
    <x v="0"/>
    <n v="0"/>
    <x v="0"/>
    <x v="0"/>
    <s v="CREDIT CARD"/>
    <n v="49"/>
    <x v="0"/>
    <n v="49"/>
    <n v="1740"/>
    <x v="0"/>
    <x v="0"/>
    <s v="2020/07/23"/>
    <d v="2020-07-23T00:00:00"/>
    <x v="1234"/>
    <s v="Bajo"/>
    <s v="Low"/>
    <n v="45.404729218317378"/>
    <x v="0"/>
    <s v="SMS"/>
    <s v="SMS"/>
    <b v="0"/>
    <s v="No"/>
    <s v="Running"/>
    <x v="1"/>
    <s v="Low"/>
    <n v="0"/>
    <x v="0"/>
    <x v="0"/>
  </r>
  <r>
    <s v="6139-FETB"/>
    <x v="0"/>
    <n v="71"/>
    <x v="2"/>
    <x v="3"/>
    <n v="1"/>
    <s v="Yes"/>
    <n v="0"/>
    <s v="TX"/>
    <s v="Hombre"/>
    <s v="Male"/>
    <x v="13"/>
    <s v="No"/>
    <s v="No"/>
    <x v="0"/>
    <n v="0"/>
    <x v="1"/>
    <x v="2"/>
    <s v="CREDIT CARD"/>
    <n v="29"/>
    <x v="0"/>
    <n v="29"/>
    <n v="2058"/>
    <x v="0"/>
    <x v="0"/>
    <s v="2020/12/02"/>
    <d v="2020-12-02T00:00:00"/>
    <x v="1306"/>
    <s v="Alto"/>
    <s v="High"/>
    <n v="32.189387307815807"/>
    <x v="0"/>
    <s v="SMS"/>
    <s v="SMS"/>
    <b v="1"/>
    <s v="Yes"/>
    <s v="Gaming"/>
    <x v="1"/>
    <s v="Low"/>
    <n v="0"/>
    <x v="0"/>
    <x v="0"/>
  </r>
  <r>
    <s v="7001-PGSY"/>
    <x v="1"/>
    <n v="1"/>
    <x v="1"/>
    <x v="0"/>
    <n v="0"/>
    <s v="No"/>
    <n v="0"/>
    <s v="KY"/>
    <s v="Hombre"/>
    <s v="Male"/>
    <x v="28"/>
    <s v="No"/>
    <s v="No"/>
    <x v="0"/>
    <n v="0"/>
    <x v="0"/>
    <x v="1"/>
    <s v="CREDIT CARD"/>
    <n v="11"/>
    <x v="0"/>
    <n v="11"/>
    <n v="16"/>
    <x v="4"/>
    <x v="13"/>
    <s v="2022/12/20"/>
    <d v="2022-12-20T00:00:00"/>
    <x v="170"/>
    <s v="Medio"/>
    <s v="Medium"/>
    <n v="12.815802925095671"/>
    <x v="4"/>
    <s v="Email"/>
    <s v="Email"/>
    <b v="0"/>
    <s v="No"/>
    <s v="Gaming"/>
    <x v="0"/>
    <s v="Low"/>
    <n v="1"/>
    <x v="0"/>
    <x v="0"/>
  </r>
  <r>
    <s v="7679-UDBM"/>
    <x v="0"/>
    <n v="19"/>
    <x v="0"/>
    <x v="0"/>
    <n v="0"/>
    <s v="No"/>
    <n v="0"/>
    <s v="IN"/>
    <s v="Female"/>
    <s v="Female"/>
    <x v="28"/>
    <s v="No"/>
    <s v="No"/>
    <x v="0"/>
    <n v="0"/>
    <x v="0"/>
    <x v="1"/>
    <s v="direct debit"/>
    <n v="8"/>
    <x v="1"/>
    <n v="8"/>
    <n v="148"/>
    <x v="0"/>
    <x v="0"/>
    <s v="2020-03-15"/>
    <d v="2020-03-15T00:00:00"/>
    <x v="503"/>
    <s v="Bajo"/>
    <s v="Low"/>
    <n v="8.8486953743157333"/>
    <x v="9"/>
    <s v="Email"/>
    <s v="Email"/>
    <b v="0"/>
    <s v="No"/>
    <s v="Cooking"/>
    <x v="0"/>
    <s v="Medium"/>
    <n v="0.26315789473684209"/>
    <x v="0"/>
    <x v="0"/>
  </r>
  <r>
    <s v="4972-EBSC"/>
    <x v="1"/>
    <n v="1"/>
    <x v="5"/>
    <x v="3"/>
    <n v="0"/>
    <s v="No"/>
    <n v="5"/>
    <s v="OK"/>
    <s v="Hombre"/>
    <s v="Male"/>
    <x v="24"/>
    <s v="No"/>
    <s v="No"/>
    <x v="0"/>
    <n v="0"/>
    <x v="1"/>
    <x v="0"/>
    <s v="PAPER CHECK"/>
    <n v="40"/>
    <x v="3"/>
    <n v="40"/>
    <n v="40"/>
    <x v="5"/>
    <x v="11"/>
    <s v="2020/02/14"/>
    <d v="2020-02-14T00:00:00"/>
    <x v="675"/>
    <s v="Bajo"/>
    <s v="Low"/>
    <n v="35.702190245926793"/>
    <x v="4"/>
    <s v="SMS"/>
    <s v="SMS"/>
    <b v="1"/>
    <s v="Yes"/>
    <s v="Reading"/>
    <x v="1"/>
    <s v="Low"/>
    <n v="1"/>
    <x v="0"/>
    <x v="0"/>
  </r>
  <r>
    <s v="9560-DMCL"/>
    <x v="0"/>
    <n v="46"/>
    <x v="1"/>
    <x v="0"/>
    <n v="0"/>
    <s v="No"/>
    <n v="0"/>
    <s v="UT"/>
    <s v="Female"/>
    <s v="Female"/>
    <x v="15"/>
    <s v="No"/>
    <s v="No"/>
    <x v="0"/>
    <n v="0"/>
    <x v="0"/>
    <x v="2"/>
    <s v="direct debit"/>
    <n v="12"/>
    <x v="1"/>
    <n v="12"/>
    <n v="543"/>
    <x v="0"/>
    <x v="0"/>
    <s v="2020-10-03"/>
    <d v="2020-10-03T00:00:00"/>
    <x v="849"/>
    <s v="Alto"/>
    <s v="High"/>
    <n v="12.271495983986471"/>
    <x v="1"/>
    <s v="Email"/>
    <s v="Email"/>
    <b v="1"/>
    <s v="Yes"/>
    <s v="Gaming"/>
    <x v="0"/>
    <s v="High"/>
    <n v="0.21739130434782608"/>
    <x v="0"/>
    <x v="0"/>
  </r>
  <r>
    <s v="7565-MPHA"/>
    <x v="0"/>
    <n v="28"/>
    <x v="1"/>
    <x v="11"/>
    <n v="1"/>
    <s v="Yes"/>
    <n v="0"/>
    <s v="WI"/>
    <s v="Hombre"/>
    <s v="Male"/>
    <x v="42"/>
    <s v="No"/>
    <s v="No"/>
    <x v="1"/>
    <n v="2"/>
    <x v="0"/>
    <x v="0"/>
    <s v="CREDIT CARD"/>
    <n v="21"/>
    <x v="0"/>
    <n v="21"/>
    <n v="568"/>
    <x v="0"/>
    <x v="0"/>
    <s v="2023/04/12"/>
    <d v="2023-04-12T00:00:00"/>
    <x v="539"/>
    <s v="Alto"/>
    <s v="High"/>
    <n v="22.80290198936461"/>
    <x v="9"/>
    <s v="Teléfono"/>
    <s v="Phone"/>
    <b v="0"/>
    <s v="No"/>
    <s v="Reading"/>
    <x v="0"/>
    <s v="Medium"/>
    <n v="0.17857142857142858"/>
    <x v="0"/>
    <x v="0"/>
  </r>
  <r>
    <s v="9386-WSRK"/>
    <x v="0"/>
    <n v="63"/>
    <x v="1"/>
    <x v="18"/>
    <n v="1"/>
    <s v="Yes"/>
    <n v="0"/>
    <s v="WY"/>
    <s v="Female"/>
    <s v="Female"/>
    <x v="21"/>
    <s v="No"/>
    <s v="No"/>
    <x v="0"/>
    <n v="0"/>
    <x v="0"/>
    <x v="1"/>
    <s v="direct debit"/>
    <n v="66"/>
    <x v="1"/>
    <n v="66"/>
    <n v="4144"/>
    <x v="0"/>
    <x v="0"/>
    <s v="2021/01/10"/>
    <d v="2021-01-10T00:00:00"/>
    <x v="97"/>
    <s v="Alto"/>
    <s v="High"/>
    <n v="56.830171270362356"/>
    <x v="5"/>
    <s v="Email"/>
    <s v="Email"/>
    <b v="0"/>
    <s v="No"/>
    <s v="Running"/>
    <x v="1"/>
    <s v="Medium"/>
    <n v="4.7619047619047616E-2"/>
    <x v="0"/>
    <x v="0"/>
  </r>
  <r>
    <s v="7855-MEQO"/>
    <x v="0"/>
    <n v="64"/>
    <x v="0"/>
    <x v="8"/>
    <n v="1"/>
    <s v="Yes"/>
    <n v="0"/>
    <s v="KY"/>
    <s v="Female"/>
    <s v="Female"/>
    <x v="47"/>
    <s v="Yes"/>
    <s v="No"/>
    <x v="1"/>
    <n v="3"/>
    <x v="1"/>
    <x v="1"/>
    <s v="direct debit"/>
    <n v="47"/>
    <x v="1"/>
    <n v="47"/>
    <n v="3017"/>
    <x v="0"/>
    <x v="0"/>
    <s v="2021-12-18"/>
    <d v="2021-12-18T00:00:00"/>
    <x v="272"/>
    <s v="Alto"/>
    <s v="High"/>
    <n v="49.266847108562729"/>
    <x v="3"/>
    <s v="SMS"/>
    <s v="SMS"/>
    <b v="0"/>
    <s v="No"/>
    <s v="Gaming"/>
    <x v="1"/>
    <s v="Medium"/>
    <n v="9.375E-2"/>
    <x v="1"/>
    <x v="2"/>
  </r>
  <r>
    <s v="0619-UDUR"/>
    <x v="0"/>
    <n v="2"/>
    <x v="1"/>
    <x v="0"/>
    <n v="0"/>
    <s v="No"/>
    <n v="0"/>
    <s v="VA"/>
    <s v="Hombre"/>
    <s v="Male"/>
    <x v="9"/>
    <s v="No"/>
    <s v="No"/>
    <x v="0"/>
    <n v="0"/>
    <x v="0"/>
    <x v="0"/>
    <s v="direct debit"/>
    <n v="7"/>
    <x v="1"/>
    <n v="7"/>
    <n v="12"/>
    <x v="0"/>
    <x v="0"/>
    <s v="2021-02-14"/>
    <d v="2021-02-14T00:00:00"/>
    <x v="1150"/>
    <s v="Alto"/>
    <s v="High"/>
    <n v="5.7710430683825109"/>
    <x v="5"/>
    <s v="Teléfono"/>
    <s v="Phone"/>
    <b v="0"/>
    <s v="No"/>
    <s v="Running"/>
    <x v="0"/>
    <s v="Medium"/>
    <n v="1.5"/>
    <x v="0"/>
    <x v="0"/>
  </r>
  <r>
    <s v="6778-IZKQ"/>
    <x v="0"/>
    <n v="55"/>
    <x v="0"/>
    <x v="0"/>
    <n v="0"/>
    <s v="No"/>
    <n v="0"/>
    <s v="AL"/>
    <s v="Hombre"/>
    <s v="Male"/>
    <x v="36"/>
    <s v="No"/>
    <s v="No"/>
    <x v="0"/>
    <n v="0"/>
    <x v="0"/>
    <x v="2"/>
    <s v="direct debit"/>
    <n v="13"/>
    <x v="1"/>
    <n v="13"/>
    <n v="731"/>
    <x v="0"/>
    <x v="0"/>
    <s v="2023/01/17"/>
    <d v="2023-01-17T00:00:00"/>
    <x v="1303"/>
    <s v="Bajo"/>
    <s v="Low"/>
    <n v="13.916832545646241"/>
    <x v="9"/>
    <s v="SMS"/>
    <s v="SMS"/>
    <b v="1"/>
    <s v="Yes"/>
    <s v="Gaming"/>
    <x v="0"/>
    <s v="Medium"/>
    <n v="9.0909090909090912E-2"/>
    <x v="0"/>
    <x v="0"/>
  </r>
  <r>
    <s v="3938-QCBR"/>
    <x v="1"/>
    <n v="7"/>
    <x v="0"/>
    <x v="1"/>
    <n v="1"/>
    <s v="Yes"/>
    <n v="0"/>
    <s v="OH"/>
    <s v="Hombre"/>
    <s v="Male"/>
    <x v="43"/>
    <s v="No"/>
    <s v="No"/>
    <x v="0"/>
    <n v="0"/>
    <x v="0"/>
    <x v="0"/>
    <s v="CREDIT CARD"/>
    <n v="20"/>
    <x v="0"/>
    <n v="20"/>
    <n v="134"/>
    <x v="1"/>
    <x v="6"/>
    <s v="2023-12-02"/>
    <d v="2023-12-02T00:00:00"/>
    <x v="991"/>
    <s v="Medio"/>
    <s v="Medium"/>
    <n v="22.782551376883731"/>
    <x v="5"/>
    <s v="Teléfono"/>
    <s v="Phone"/>
    <b v="1"/>
    <s v="Yes"/>
    <s v="Running"/>
    <x v="0"/>
    <s v="Medium"/>
    <n v="0.42857142857142855"/>
    <x v="0"/>
    <x v="0"/>
  </r>
  <r>
    <s v="5381-LCYG"/>
    <x v="0"/>
    <n v="61"/>
    <x v="1"/>
    <x v="24"/>
    <n v="1"/>
    <s v="Yes"/>
    <n v="0"/>
    <s v="IA"/>
    <s v="Hombre"/>
    <s v="Male"/>
    <x v="10"/>
    <s v="No"/>
    <s v="No"/>
    <x v="0"/>
    <n v="0"/>
    <x v="1"/>
    <x v="1"/>
    <s v="direct debit"/>
    <n v="42"/>
    <x v="1"/>
    <n v="42"/>
    <n v="2565"/>
    <x v="0"/>
    <x v="0"/>
    <s v="2021-12-11"/>
    <d v="2021-12-11T00:00:00"/>
    <x v="5"/>
    <s v="Medio"/>
    <s v="Medium"/>
    <n v="45.095845233463777"/>
    <x v="7"/>
    <s v="Teléfono"/>
    <s v="Phone"/>
    <b v="0"/>
    <s v="No"/>
    <s v="Gaming"/>
    <x v="1"/>
    <s v="Low"/>
    <n v="3.2786885245901641E-2"/>
    <x v="2"/>
    <x v="0"/>
  </r>
  <r>
    <s v="0079-BPCT"/>
    <x v="0"/>
    <n v="22"/>
    <x v="1"/>
    <x v="0"/>
    <n v="0"/>
    <s v="No"/>
    <n v="99"/>
    <s v="WI"/>
    <s v="Female"/>
    <s v="Female"/>
    <x v="14"/>
    <s v="No"/>
    <s v="No"/>
    <x v="0"/>
    <n v="0"/>
    <x v="1"/>
    <x v="0"/>
    <s v="CREDIT CARD"/>
    <n v="19"/>
    <x v="0"/>
    <n v="19"/>
    <n v="419"/>
    <x v="0"/>
    <x v="0"/>
    <s v="2020/12/11"/>
    <d v="2020-12-11T00:00:00"/>
    <x v="579"/>
    <s v="Bajo"/>
    <s v="Low"/>
    <n v="19.504976248305891"/>
    <x v="4"/>
    <s v="Teléfono"/>
    <s v="Phone"/>
    <b v="1"/>
    <s v="Yes"/>
    <s v="Running"/>
    <x v="0"/>
    <s v="Low"/>
    <n v="4.5454545454545456E-2"/>
    <x v="0"/>
    <x v="0"/>
  </r>
  <r>
    <s v="2607-BHAE"/>
    <x v="1"/>
    <n v="1"/>
    <x v="1"/>
    <x v="1"/>
    <n v="1"/>
    <s v="Yes"/>
    <n v="0"/>
    <s v="MA"/>
    <s v="Female"/>
    <s v="Female"/>
    <x v="16"/>
    <s v="No"/>
    <s v="No"/>
    <x v="0"/>
    <n v="0"/>
    <x v="0"/>
    <x v="0"/>
    <s v="CREDIT CARD"/>
    <n v="42"/>
    <x v="0"/>
    <n v="42"/>
    <n v="42"/>
    <x v="1"/>
    <x v="6"/>
    <s v="2020/06/24"/>
    <d v="2020-06-24T00:00:00"/>
    <x v="733"/>
    <s v="Bajo"/>
    <s v="Low"/>
    <n v="36.102217608258293"/>
    <x v="4"/>
    <s v="SMS"/>
    <s v="SMS"/>
    <b v="1"/>
    <s v="Yes"/>
    <s v="Gaming"/>
    <x v="1"/>
    <s v="Low"/>
    <n v="1"/>
    <x v="0"/>
    <x v="0"/>
  </r>
  <r>
    <s v="5688-FTPV"/>
    <x v="0"/>
    <n v="16"/>
    <x v="0"/>
    <x v="12"/>
    <n v="1"/>
    <s v="Yes"/>
    <n v="0"/>
    <s v="IN"/>
    <s v="Hombre"/>
    <s v="Male"/>
    <x v="18"/>
    <s v="No"/>
    <s v="No"/>
    <x v="1"/>
    <n v="6"/>
    <x v="0"/>
    <x v="0"/>
    <s v="direct debit"/>
    <n v="35"/>
    <x v="1"/>
    <n v="35"/>
    <n v="548"/>
    <x v="0"/>
    <x v="0"/>
    <s v="2021/08/17"/>
    <d v="2021-08-17T00:00:00"/>
    <x v="77"/>
    <s v="Bajo"/>
    <s v="Low"/>
    <n v="29.35818060095027"/>
    <x v="1"/>
    <s v="Email"/>
    <s v="Email"/>
    <b v="0"/>
    <s v="No"/>
    <s v="Cooking"/>
    <x v="0"/>
    <s v="High"/>
    <n v="0.625"/>
    <x v="0"/>
    <x v="0"/>
  </r>
  <r>
    <s v="3474-AJEE"/>
    <x v="0"/>
    <n v="9"/>
    <x v="2"/>
    <x v="0"/>
    <n v="0"/>
    <s v="No"/>
    <n v="0"/>
    <s v="KY"/>
    <s v="Female"/>
    <s v="Female"/>
    <x v="3"/>
    <s v="No"/>
    <s v="No"/>
    <x v="1"/>
    <n v="2"/>
    <x v="0"/>
    <x v="1"/>
    <s v="CREDIT CARD"/>
    <n v="8"/>
    <x v="0"/>
    <n v="8"/>
    <n v="70"/>
    <x v="0"/>
    <x v="0"/>
    <s v="2023-09-09"/>
    <d v="2023-09-09T00:00:00"/>
    <x v="898"/>
    <s v="Bajo"/>
    <s v="Low"/>
    <n v="6.5591033480190104"/>
    <x v="3"/>
    <s v="Email"/>
    <s v="Email"/>
    <b v="1"/>
    <s v="Yes"/>
    <s v="Reading"/>
    <x v="0"/>
    <s v="Medium"/>
    <n v="0.66666666666666663"/>
    <x v="0"/>
    <x v="0"/>
  </r>
  <r>
    <s v="5753-KHZU"/>
    <x v="0"/>
    <n v="51"/>
    <x v="1"/>
    <x v="9"/>
    <n v="1"/>
    <s v="Yes"/>
    <n v="0"/>
    <s v="IA"/>
    <s v="Female"/>
    <s v="Female"/>
    <x v="49"/>
    <s v="No"/>
    <s v="No"/>
    <x v="0"/>
    <n v="0"/>
    <x v="0"/>
    <x v="1"/>
    <s v="CREDIT CARD"/>
    <n v="57"/>
    <x v="0"/>
    <n v="57"/>
    <n v="2934"/>
    <x v="0"/>
    <x v="0"/>
    <s v="2020/12/31"/>
    <d v="2020-12-31T00:00:00"/>
    <x v="1090"/>
    <s v="Medio"/>
    <s v="Medium"/>
    <n v="67.151195684939225"/>
    <x v="9"/>
    <s v="Email"/>
    <s v="Email"/>
    <b v="0"/>
    <s v="No"/>
    <s v="Running"/>
    <x v="2"/>
    <s v="Medium"/>
    <n v="9.8039215686274508E-2"/>
    <x v="0"/>
    <x v="0"/>
  </r>
  <r>
    <s v="1523-UCHP"/>
    <x v="0"/>
    <n v="25"/>
    <x v="1"/>
    <x v="1"/>
    <n v="1"/>
    <s v="Yes"/>
    <n v="0"/>
    <s v="LA"/>
    <s v="Hombre"/>
    <s v="Male"/>
    <x v="17"/>
    <s v="No"/>
    <s v="No"/>
    <x v="0"/>
    <n v="0"/>
    <x v="0"/>
    <x v="0"/>
    <s v="CREDIT CARD"/>
    <n v="44"/>
    <x v="0"/>
    <n v="44"/>
    <n v="1116"/>
    <x v="0"/>
    <x v="0"/>
    <s v="2022/12/03"/>
    <d v="2022-12-03T00:00:00"/>
    <x v="1073"/>
    <s v="Medio"/>
    <s v="Medium"/>
    <n v="44.804166465181801"/>
    <x v="10"/>
    <s v="Teléfono"/>
    <s v="Phone"/>
    <b v="0"/>
    <s v="No"/>
    <s v="Running"/>
    <x v="1"/>
    <s v="Medium"/>
    <n v="0.28000000000000003"/>
    <x v="0"/>
    <x v="0"/>
  </r>
  <r>
    <s v="7230-UCKE"/>
    <x v="0"/>
    <n v="33"/>
    <x v="1"/>
    <x v="0"/>
    <n v="0"/>
    <s v="No"/>
    <n v="0"/>
    <s v="WA"/>
    <s v="Female"/>
    <s v="Female"/>
    <x v="38"/>
    <s v="No"/>
    <s v="No"/>
    <x v="0"/>
    <n v="0"/>
    <x v="0"/>
    <x v="2"/>
    <s v="CREDIT CARD"/>
    <n v="8"/>
    <x v="0"/>
    <n v="8"/>
    <n v="260"/>
    <x v="0"/>
    <x v="0"/>
    <s v="2022-09-18"/>
    <d v="2022-09-18T00:00:00"/>
    <x v="1316"/>
    <s v="Medio"/>
    <s v="Medium"/>
    <n v="9.1890280566517735"/>
    <x v="6"/>
    <s v="Teléfono"/>
    <s v="Phone"/>
    <b v="1"/>
    <s v="Yes"/>
    <s v="Cooking"/>
    <x v="0"/>
    <s v="High"/>
    <n v="0.24242424242424243"/>
    <x v="0"/>
    <x v="0"/>
  </r>
  <r>
    <s v="3461-YZLC"/>
    <x v="0"/>
    <n v="25"/>
    <x v="2"/>
    <x v="1"/>
    <n v="1"/>
    <s v="Yes"/>
    <n v="0"/>
    <s v="PA"/>
    <s v="Female"/>
    <s v="Female"/>
    <x v="61"/>
    <s v="No"/>
    <s v="Yes"/>
    <x v="0"/>
    <n v="0"/>
    <x v="0"/>
    <x v="2"/>
    <s v="direct debit"/>
    <n v="28"/>
    <x v="1"/>
    <n v="28"/>
    <n v="712"/>
    <x v="0"/>
    <x v="0"/>
    <s v="2020/07/30"/>
    <d v="2020-07-30T00:00:00"/>
    <x v="632"/>
    <s v="Bajo"/>
    <s v="Low"/>
    <n v="25.035809984727631"/>
    <x v="0"/>
    <s v="Email"/>
    <s v="Email"/>
    <b v="1"/>
    <s v="Yes"/>
    <s v="Reading"/>
    <x v="0"/>
    <s v="Low"/>
    <n v="0"/>
    <x v="0"/>
    <x v="1"/>
  </r>
  <r>
    <s v="0590-OTJH"/>
    <x v="0"/>
    <n v="65"/>
    <x v="1"/>
    <x v="4"/>
    <n v="1"/>
    <s v="Yes"/>
    <n v="0"/>
    <s v="NM"/>
    <s v="Female"/>
    <s v="Female"/>
    <x v="27"/>
    <s v="No"/>
    <s v="Yes"/>
    <x v="0"/>
    <n v="0"/>
    <x v="0"/>
    <x v="1"/>
    <s v="CREDIT CARD"/>
    <n v="27"/>
    <x v="0"/>
    <n v="27"/>
    <n v="1761"/>
    <x v="0"/>
    <x v="0"/>
    <s v="2023-11-14"/>
    <d v="2023-11-14T00:00:00"/>
    <x v="1408"/>
    <s v="Medio"/>
    <s v="Medium"/>
    <n v="27.521083003937029"/>
    <x v="7"/>
    <s v="SMS"/>
    <s v="SMS"/>
    <b v="0"/>
    <s v="No"/>
    <s v="Cooking"/>
    <x v="0"/>
    <s v="Low"/>
    <n v="3.0769230769230771E-2"/>
    <x v="0"/>
    <x v="1"/>
  </r>
  <r>
    <s v="8660-TXBZ"/>
    <x v="1"/>
    <n v="48"/>
    <x v="3"/>
    <x v="12"/>
    <n v="1"/>
    <s v="Yes"/>
    <n v="0"/>
    <s v="MA"/>
    <s v="Hombre"/>
    <s v="Male"/>
    <x v="51"/>
    <s v="No"/>
    <s v="No"/>
    <x v="0"/>
    <n v="0"/>
    <x v="1"/>
    <x v="1"/>
    <s v="CREDIT CARD"/>
    <n v="62"/>
    <x v="0"/>
    <n v="62"/>
    <n v="2931"/>
    <x v="4"/>
    <x v="3"/>
    <s v="2020/09/01"/>
    <d v="2020-09-01T00:00:00"/>
    <x v="406"/>
    <s v="Alto"/>
    <s v="High"/>
    <n v="62.775872145142507"/>
    <x v="9"/>
    <s v="SMS"/>
    <s v="SMS"/>
    <b v="1"/>
    <s v="Yes"/>
    <s v="Reading"/>
    <x v="2"/>
    <s v="Medium"/>
    <n v="0.10416666666666667"/>
    <x v="0"/>
    <x v="0"/>
  </r>
  <r>
    <s v="4779-SFPP"/>
    <x v="0"/>
    <n v="12"/>
    <x v="1"/>
    <x v="12"/>
    <n v="1"/>
    <s v="Yes"/>
    <n v="0"/>
    <s v="RI"/>
    <s v="Female"/>
    <s v="Female"/>
    <x v="0"/>
    <s v="No"/>
    <s v="No"/>
    <x v="0"/>
    <n v="0"/>
    <x v="0"/>
    <x v="0"/>
    <s v="direct debit"/>
    <n v="13"/>
    <x v="1"/>
    <n v="13"/>
    <n v="161"/>
    <x v="0"/>
    <x v="0"/>
    <s v="2021-09-22"/>
    <d v="2021-09-22T00:00:00"/>
    <x v="1178"/>
    <s v="Medio"/>
    <s v="Medium"/>
    <n v="14.60175839441764"/>
    <x v="5"/>
    <s v="Email"/>
    <s v="Email"/>
    <b v="1"/>
    <s v="Yes"/>
    <s v="Cooking"/>
    <x v="0"/>
    <s v="Medium"/>
    <n v="0.25"/>
    <x v="0"/>
    <x v="0"/>
  </r>
  <r>
    <s v="4232-DXOF"/>
    <x v="1"/>
    <n v="44"/>
    <x v="3"/>
    <x v="6"/>
    <n v="1"/>
    <s v="Yes"/>
    <n v="0"/>
    <s v="PA"/>
    <s v="Female"/>
    <s v="Female"/>
    <x v="48"/>
    <s v="No"/>
    <s v="Yes"/>
    <x v="0"/>
    <n v="0"/>
    <x v="1"/>
    <x v="1"/>
    <s v="direct debit"/>
    <n v="46"/>
    <x v="1"/>
    <n v="46"/>
    <n v="2057"/>
    <x v="1"/>
    <x v="8"/>
    <s v="2022-07-23"/>
    <d v="2022-07-23T00:00:00"/>
    <x v="1357"/>
    <s v="Medio"/>
    <s v="Medium"/>
    <n v="44.495176768919663"/>
    <x v="6"/>
    <s v="Teléfono"/>
    <s v="Phone"/>
    <b v="1"/>
    <s v="Yes"/>
    <s v="Cooking"/>
    <x v="1"/>
    <s v="High"/>
    <n v="0.18181818181818182"/>
    <x v="0"/>
    <x v="1"/>
  </r>
  <r>
    <s v="8343-EZNR"/>
    <x v="1"/>
    <n v="10"/>
    <x v="1"/>
    <x v="3"/>
    <n v="1"/>
    <s v="Yes"/>
    <n v="0"/>
    <s v="WV"/>
    <s v="Female"/>
    <s v="Female"/>
    <x v="41"/>
    <s v="No"/>
    <s v="Yes"/>
    <x v="0"/>
    <n v="0"/>
    <x v="0"/>
    <x v="0"/>
    <s v="direct debit"/>
    <n v="58"/>
    <x v="1"/>
    <n v="58"/>
    <n v="612"/>
    <x v="4"/>
    <x v="14"/>
    <s v="2021/12/11"/>
    <d v="2021-12-11T00:00:00"/>
    <x v="292"/>
    <s v="Medio"/>
    <s v="Medium"/>
    <n v="51.7666458962088"/>
    <x v="7"/>
    <s v="SMS"/>
    <s v="SMS"/>
    <b v="0"/>
    <s v="No"/>
    <s v="Running"/>
    <x v="1"/>
    <s v="Low"/>
    <n v="0.2"/>
    <x v="0"/>
    <x v="1"/>
  </r>
  <r>
    <s v="3756-YUZM"/>
    <x v="0"/>
    <n v="69"/>
    <x v="1"/>
    <x v="0"/>
    <n v="0"/>
    <s v="No"/>
    <n v="0"/>
    <s v="IL"/>
    <s v="Female"/>
    <s v="Female"/>
    <x v="8"/>
    <s v="Yes"/>
    <s v="No"/>
    <x v="1"/>
    <n v="2"/>
    <x v="0"/>
    <x v="2"/>
    <s v="CREDIT CARD"/>
    <n v="9"/>
    <x v="0"/>
    <n v="9"/>
    <n v="653"/>
    <x v="0"/>
    <x v="0"/>
    <s v="2020/05/22"/>
    <d v="2020-05-22T00:00:00"/>
    <x v="1090"/>
    <s v="Medio"/>
    <s v="Medium"/>
    <n v="7.4069432566578914"/>
    <x v="2"/>
    <s v="Teléfono"/>
    <s v="Phone"/>
    <b v="1"/>
    <s v="Yes"/>
    <s v="Running"/>
    <x v="0"/>
    <s v="Medium"/>
    <n v="5.7971014492753624E-2"/>
    <x v="0"/>
    <x v="2"/>
  </r>
  <r>
    <s v="8835-NMQC"/>
    <x v="0"/>
    <n v="46"/>
    <x v="1"/>
    <x v="6"/>
    <n v="1"/>
    <s v="Yes"/>
    <n v="0"/>
    <s v="MA"/>
    <s v="Female"/>
    <s v="Female"/>
    <x v="35"/>
    <s v="No"/>
    <s v="Yes"/>
    <x v="1"/>
    <n v="2"/>
    <x v="0"/>
    <x v="1"/>
    <s v="direct debit"/>
    <n v="15"/>
    <x v="1"/>
    <n v="15"/>
    <n v="692"/>
    <x v="0"/>
    <x v="0"/>
    <s v="2022/11/20"/>
    <d v="2022-11-20T00:00:00"/>
    <x v="1179"/>
    <s v="Alto"/>
    <s v="High"/>
    <n v="15.816446907371599"/>
    <x v="7"/>
    <s v="Teléfono"/>
    <s v="Phone"/>
    <b v="0"/>
    <s v="No"/>
    <s v="Running"/>
    <x v="0"/>
    <s v="Low"/>
    <n v="4.3478260869565216E-2"/>
    <x v="0"/>
    <x v="1"/>
  </r>
  <r>
    <s v="7565-XVFG"/>
    <x v="1"/>
    <n v="1"/>
    <x v="1"/>
    <x v="7"/>
    <n v="1"/>
    <s v="Yes"/>
    <n v="0"/>
    <s v="MT"/>
    <s v="Female"/>
    <s v="Female"/>
    <x v="32"/>
    <s v="Yes"/>
    <s v="No"/>
    <x v="0"/>
    <n v="0"/>
    <x v="0"/>
    <x v="0"/>
    <s v="direct debit"/>
    <n v="29"/>
    <x v="1"/>
    <n v="29"/>
    <n v="29"/>
    <x v="1"/>
    <x v="8"/>
    <s v="2021/10/09"/>
    <d v="2021-10-09T00:00:00"/>
    <x v="1442"/>
    <s v="Alto"/>
    <s v="High"/>
    <n v="33.387817619523361"/>
    <x v="2"/>
    <s v="Teléfono"/>
    <s v="Phone"/>
    <b v="0"/>
    <s v="No"/>
    <s v="Running"/>
    <x v="1"/>
    <s v="Medium"/>
    <n v="4"/>
    <x v="0"/>
    <x v="2"/>
  </r>
  <r>
    <s v="5077-YBQJ"/>
    <x v="0"/>
    <n v="6"/>
    <x v="1"/>
    <x v="0"/>
    <n v="0"/>
    <s v="No"/>
    <n v="0"/>
    <s v="NY"/>
    <s v="Hombre"/>
    <s v="Male"/>
    <x v="18"/>
    <s v="No"/>
    <s v="No"/>
    <x v="1"/>
    <n v="2"/>
    <x v="0"/>
    <x v="0"/>
    <s v="PAPER CHECK"/>
    <n v="5"/>
    <x v="3"/>
    <n v="5"/>
    <n v="30"/>
    <x v="0"/>
    <x v="0"/>
    <s v="2023-11-22"/>
    <d v="2023-11-22T00:00:00"/>
    <x v="431"/>
    <s v="Bajo"/>
    <s v="Low"/>
    <n v="5.5286010801688414"/>
    <x v="0"/>
    <s v="Teléfono"/>
    <s v="Phone"/>
    <b v="1"/>
    <s v="Yes"/>
    <s v="Reading"/>
    <x v="0"/>
    <s v="Low"/>
    <n v="0"/>
    <x v="0"/>
    <x v="0"/>
  </r>
  <r>
    <s v="2154-ZTGT"/>
    <x v="0"/>
    <n v="41"/>
    <x v="1"/>
    <x v="0"/>
    <n v="0"/>
    <s v="No"/>
    <n v="0"/>
    <s v="WV"/>
    <s v="Hombre"/>
    <s v="Male"/>
    <x v="33"/>
    <s v="Yes"/>
    <s v="No"/>
    <x v="1"/>
    <n v="3"/>
    <x v="0"/>
    <x v="1"/>
    <s v="direct debit"/>
    <n v="10"/>
    <x v="1"/>
    <n v="10"/>
    <n v="393"/>
    <x v="0"/>
    <x v="0"/>
    <s v="2021-09-09"/>
    <d v="2021-09-09T00:00:00"/>
    <x v="1324"/>
    <s v="Bajo"/>
    <s v="Low"/>
    <n v="11.191682872568609"/>
    <x v="10"/>
    <s v="Teléfono"/>
    <s v="Phone"/>
    <b v="1"/>
    <s v="Yes"/>
    <s v="Gaming"/>
    <x v="0"/>
    <s v="Medium"/>
    <n v="0.17073170731707318"/>
    <x v="0"/>
    <x v="2"/>
  </r>
  <r>
    <s v="7017-OWMK"/>
    <x v="0"/>
    <n v="33"/>
    <x v="1"/>
    <x v="6"/>
    <n v="1"/>
    <s v="Yes"/>
    <n v="0"/>
    <s v="WV"/>
    <s v="Hombre"/>
    <s v="Male"/>
    <x v="3"/>
    <s v="No"/>
    <s v="No"/>
    <x v="0"/>
    <n v="0"/>
    <x v="1"/>
    <x v="0"/>
    <s v="CREDIT CARD"/>
    <n v="45"/>
    <x v="0"/>
    <n v="45"/>
    <n v="1458"/>
    <x v="0"/>
    <x v="0"/>
    <s v="2023-10-11"/>
    <d v="2023-10-11T00:00:00"/>
    <x v="720"/>
    <s v="Alto"/>
    <s v="High"/>
    <n v="41.000926719485008"/>
    <x v="1"/>
    <s v="SMS"/>
    <s v="SMS"/>
    <b v="1"/>
    <s v="Yes"/>
    <s v="Cooking"/>
    <x v="1"/>
    <s v="High"/>
    <n v="0.30303030303030304"/>
    <x v="0"/>
    <x v="0"/>
  </r>
  <r>
    <s v="1012-ZGCQ"/>
    <x v="0"/>
    <n v="58"/>
    <x v="0"/>
    <x v="29"/>
    <n v="1"/>
    <s v="Yes"/>
    <n v="0"/>
    <s v="NH"/>
    <s v="Female"/>
    <s v="Female"/>
    <x v="58"/>
    <s v="No"/>
    <s v="No"/>
    <x v="1"/>
    <n v="6"/>
    <x v="0"/>
    <x v="0"/>
    <s v="direct debit"/>
    <n v="45"/>
    <x v="1"/>
    <n v="45"/>
    <n v="2617"/>
    <x v="0"/>
    <x v="0"/>
    <s v="2023-02-16"/>
    <d v="2023-02-16T00:00:00"/>
    <x v="122"/>
    <s v="Bajo"/>
    <s v="Low"/>
    <n v="38.335594618689328"/>
    <x v="10"/>
    <s v="SMS"/>
    <s v="SMS"/>
    <b v="0"/>
    <s v="No"/>
    <s v="Cooking"/>
    <x v="1"/>
    <s v="Medium"/>
    <n v="0.1206896551724138"/>
    <x v="2"/>
    <x v="0"/>
  </r>
  <r>
    <s v="2535-WFRA"/>
    <x v="1"/>
    <n v="31"/>
    <x v="4"/>
    <x v="17"/>
    <n v="0"/>
    <s v="No"/>
    <n v="74"/>
    <s v="FL"/>
    <s v="Female"/>
    <s v="Female"/>
    <x v="0"/>
    <s v="No"/>
    <s v="No"/>
    <x v="0"/>
    <n v="0"/>
    <x v="1"/>
    <x v="0"/>
    <s v="CREDIT CARD"/>
    <n v="25"/>
    <x v="0"/>
    <n v="25"/>
    <n v="775"/>
    <x v="1"/>
    <x v="10"/>
    <s v="2020/11/16"/>
    <d v="2020-11-16T00:00:00"/>
    <x v="256"/>
    <s v="Bajo"/>
    <s v="Low"/>
    <n v="20.754419223341689"/>
    <x v="0"/>
    <s v="SMS"/>
    <s v="SMS"/>
    <b v="0"/>
    <s v="No"/>
    <s v="Reading"/>
    <x v="0"/>
    <s v="Low"/>
    <n v="0"/>
    <x v="2"/>
    <x v="0"/>
  </r>
  <r>
    <s v="3767-DLLW"/>
    <x v="1"/>
    <n v="13"/>
    <x v="1"/>
    <x v="20"/>
    <n v="1"/>
    <s v="Yes"/>
    <n v="0"/>
    <s v="OK"/>
    <s v="Female"/>
    <s v="Female"/>
    <x v="40"/>
    <s v="Yes"/>
    <s v="No"/>
    <x v="0"/>
    <n v="0"/>
    <x v="1"/>
    <x v="0"/>
    <s v="direct debit"/>
    <n v="53"/>
    <x v="1"/>
    <n v="53"/>
    <n v="682"/>
    <x v="5"/>
    <x v="4"/>
    <s v="2023/04/22"/>
    <d v="2023-04-22T00:00:00"/>
    <x v="1333"/>
    <s v="Bajo"/>
    <s v="Low"/>
    <n v="49.537778523979789"/>
    <x v="7"/>
    <s v="SMS"/>
    <s v="SMS"/>
    <b v="0"/>
    <s v="No"/>
    <s v="Gaming"/>
    <x v="1"/>
    <s v="Low"/>
    <n v="0.15384615384615385"/>
    <x v="2"/>
    <x v="2"/>
  </r>
  <r>
    <s v="0136-NUDA"/>
    <x v="0"/>
    <n v="22"/>
    <x v="1"/>
    <x v="0"/>
    <n v="0"/>
    <s v="No"/>
    <n v="0"/>
    <s v="DC"/>
    <s v="Female"/>
    <s v="Female"/>
    <x v="28"/>
    <s v="No"/>
    <s v="No"/>
    <x v="0"/>
    <n v="0"/>
    <x v="0"/>
    <x v="1"/>
    <s v="direct debit"/>
    <n v="12"/>
    <x v="1"/>
    <n v="12"/>
    <n v="250"/>
    <x v="0"/>
    <x v="0"/>
    <s v="2023/01/08"/>
    <d v="2023-01-08T00:00:00"/>
    <x v="150"/>
    <s v="Alto"/>
    <s v="High"/>
    <n v="12.84787946012621"/>
    <x v="10"/>
    <s v="SMS"/>
    <s v="SMS"/>
    <b v="0"/>
    <s v="No"/>
    <s v="Reading"/>
    <x v="0"/>
    <s v="Medium"/>
    <n v="0.31818181818181818"/>
    <x v="0"/>
    <x v="0"/>
  </r>
  <r>
    <s v="3018-WPIC"/>
    <x v="1"/>
    <n v="28"/>
    <x v="2"/>
    <x v="2"/>
    <n v="1"/>
    <s v="Yes"/>
    <n v="0"/>
    <s v="NH"/>
    <s v="Hombre"/>
    <s v="Male"/>
    <x v="1"/>
    <s v="No"/>
    <s v="Yes"/>
    <x v="0"/>
    <n v="0"/>
    <x v="0"/>
    <x v="0"/>
    <s v="direct debit"/>
    <n v="56"/>
    <x v="1"/>
    <n v="56"/>
    <n v="1578"/>
    <x v="1"/>
    <x v="6"/>
    <s v="2022-03-29"/>
    <d v="2022-03-29T00:00:00"/>
    <x v="369"/>
    <s v="Bajo"/>
    <s v="Low"/>
    <n v="50.572695353868347"/>
    <x v="3"/>
    <s v="SMS"/>
    <s v="SMS"/>
    <b v="1"/>
    <s v="Yes"/>
    <s v="Gaming"/>
    <x v="1"/>
    <s v="Medium"/>
    <n v="0.21428571428571427"/>
    <x v="0"/>
    <x v="1"/>
  </r>
  <r>
    <s v="5277-AXXO"/>
    <x v="0"/>
    <n v="3"/>
    <x v="0"/>
    <x v="24"/>
    <n v="1"/>
    <s v="Yes"/>
    <n v="0"/>
    <s v="CT"/>
    <s v="Hombre"/>
    <s v="Male"/>
    <x v="20"/>
    <s v="Yes"/>
    <s v="No"/>
    <x v="0"/>
    <n v="0"/>
    <x v="1"/>
    <x v="0"/>
    <s v="direct debit"/>
    <n v="35"/>
    <x v="1"/>
    <n v="35"/>
    <n v="105"/>
    <x v="0"/>
    <x v="0"/>
    <s v="2022-12-25"/>
    <d v="2022-12-25T00:00:00"/>
    <x v="970"/>
    <s v="Alto"/>
    <s v="High"/>
    <n v="32.30254118771532"/>
    <x v="1"/>
    <s v="Teléfono"/>
    <s v="Phone"/>
    <b v="0"/>
    <s v="No"/>
    <s v="Reading"/>
    <x v="1"/>
    <s v="High"/>
    <n v="3.3333333333333335"/>
    <x v="2"/>
    <x v="2"/>
  </r>
  <r>
    <s v="2493-OUPM"/>
    <x v="1"/>
    <n v="9"/>
    <x v="0"/>
    <x v="13"/>
    <n v="1"/>
    <s v="Yes"/>
    <n v="0"/>
    <s v="ID"/>
    <s v="Hombre"/>
    <s v="Male"/>
    <x v="51"/>
    <s v="No"/>
    <s v="No"/>
    <x v="0"/>
    <n v="0"/>
    <x v="0"/>
    <x v="0"/>
    <s v="CREDIT CARD"/>
    <n v="14"/>
    <x v="0"/>
    <n v="14"/>
    <n v="123"/>
    <x v="3"/>
    <x v="7"/>
    <s v="2021-08-01"/>
    <d v="2021-08-01T00:00:00"/>
    <x v="942"/>
    <s v="Bajo"/>
    <s v="Low"/>
    <n v="12.43729260747277"/>
    <x v="1"/>
    <s v="Teléfono"/>
    <s v="Phone"/>
    <b v="1"/>
    <s v="Yes"/>
    <s v="Running"/>
    <x v="0"/>
    <s v="High"/>
    <n v="1.1111111111111112"/>
    <x v="0"/>
    <x v="0"/>
  </r>
  <r>
    <s v="2497-NVLL"/>
    <x v="0"/>
    <n v="58"/>
    <x v="1"/>
    <x v="9"/>
    <n v="1"/>
    <s v="Yes"/>
    <n v="0"/>
    <s v="IN"/>
    <s v="Hombre"/>
    <s v="Male"/>
    <x v="45"/>
    <s v="No"/>
    <s v="No"/>
    <x v="0"/>
    <n v="0"/>
    <x v="0"/>
    <x v="0"/>
    <s v="direct debit"/>
    <n v="19"/>
    <x v="1"/>
    <n v="19"/>
    <n v="1112"/>
    <x v="0"/>
    <x v="0"/>
    <s v="2021/01/28"/>
    <d v="2021-01-28T00:00:00"/>
    <x v="1443"/>
    <s v="Medio"/>
    <s v="Medium"/>
    <n v="15.69733959701205"/>
    <x v="5"/>
    <s v="Email"/>
    <s v="Email"/>
    <b v="1"/>
    <s v="Yes"/>
    <s v="Reading"/>
    <x v="0"/>
    <s v="Medium"/>
    <n v="5.1724137931034482E-2"/>
    <x v="0"/>
    <x v="0"/>
  </r>
  <r>
    <s v="0832-MTCA"/>
    <x v="0"/>
    <n v="1"/>
    <x v="1"/>
    <x v="16"/>
    <n v="1"/>
    <s v="Yes"/>
    <n v="0"/>
    <s v="DC"/>
    <s v="Hombre"/>
    <s v="Male"/>
    <x v="62"/>
    <s v="Yes"/>
    <s v="No"/>
    <x v="0"/>
    <n v="0"/>
    <x v="0"/>
    <x v="0"/>
    <s v="CREDIT CARD"/>
    <n v="31"/>
    <x v="0"/>
    <n v="31"/>
    <n v="31"/>
    <x v="0"/>
    <x v="0"/>
    <s v="2022/01/20"/>
    <d v="2022-01-20T00:00:00"/>
    <x v="458"/>
    <s v="Bajo"/>
    <s v="Low"/>
    <n v="31.1377688608166"/>
    <x v="9"/>
    <s v="SMS"/>
    <s v="SMS"/>
    <b v="0"/>
    <s v="No"/>
    <s v="Reading"/>
    <x v="1"/>
    <s v="Medium"/>
    <n v="5"/>
    <x v="0"/>
    <x v="2"/>
  </r>
  <r>
    <s v="0588-VBTO"/>
    <x v="0"/>
    <n v="25"/>
    <x v="1"/>
    <x v="13"/>
    <n v="1"/>
    <s v="Yes"/>
    <n v="0"/>
    <s v="UT"/>
    <s v="Hombre"/>
    <s v="Male"/>
    <x v="36"/>
    <s v="No"/>
    <s v="No"/>
    <x v="0"/>
    <n v="0"/>
    <x v="1"/>
    <x v="0"/>
    <s v="direct debit"/>
    <n v="55"/>
    <x v="1"/>
    <n v="55"/>
    <n v="1349"/>
    <x v="0"/>
    <x v="0"/>
    <s v="2023/09/07"/>
    <d v="2023-09-07T00:00:00"/>
    <x v="884"/>
    <s v="Bajo"/>
    <s v="Low"/>
    <n v="44.442433776904068"/>
    <x v="9"/>
    <s v="Teléfono"/>
    <s v="Phone"/>
    <b v="1"/>
    <s v="Yes"/>
    <s v="Cooking"/>
    <x v="1"/>
    <s v="Medium"/>
    <n v="0.2"/>
    <x v="0"/>
    <x v="0"/>
  </r>
  <r>
    <s v="5095-HETY"/>
    <x v="1"/>
    <n v="4"/>
    <x v="0"/>
    <x v="7"/>
    <n v="1"/>
    <s v="Yes"/>
    <n v="0"/>
    <s v="ME"/>
    <s v="Hombre"/>
    <s v="Male"/>
    <x v="4"/>
    <s v="No"/>
    <s v="No"/>
    <x v="1"/>
    <n v="6"/>
    <x v="0"/>
    <x v="0"/>
    <s v="CREDIT CARD"/>
    <n v="32"/>
    <x v="0"/>
    <n v="32"/>
    <n v="120"/>
    <x v="4"/>
    <x v="3"/>
    <s v="2023/01/15"/>
    <d v="2023-01-15T00:00:00"/>
    <x v="872"/>
    <s v="Medio"/>
    <s v="Medium"/>
    <n v="26.48607368978309"/>
    <x v="1"/>
    <s v="Teléfono"/>
    <s v="Phone"/>
    <b v="0"/>
    <s v="No"/>
    <s v="Running"/>
    <x v="0"/>
    <s v="High"/>
    <n v="2.5"/>
    <x v="0"/>
    <x v="0"/>
  </r>
  <r>
    <s v="6780-ZNGE"/>
    <x v="1"/>
    <n v="19"/>
    <x v="0"/>
    <x v="0"/>
    <n v="0"/>
    <s v="No"/>
    <n v="0"/>
    <s v="MD"/>
    <s v="Hombre"/>
    <s v="Male"/>
    <x v="10"/>
    <s v="No"/>
    <s v="No"/>
    <x v="1"/>
    <n v="2"/>
    <x v="0"/>
    <x v="0"/>
    <s v="direct debit"/>
    <n v="6"/>
    <x v="1"/>
    <n v="6"/>
    <n v="110"/>
    <x v="3"/>
    <x v="7"/>
    <s v="2023/05/07"/>
    <d v="2023-05-07T00:00:00"/>
    <x v="591"/>
    <s v="Bajo"/>
    <s v="Low"/>
    <n v="6.3027587329606423"/>
    <x v="9"/>
    <s v="Email"/>
    <s v="Email"/>
    <b v="0"/>
    <s v="No"/>
    <s v="Running"/>
    <x v="0"/>
    <s v="Medium"/>
    <n v="0.26315789473684209"/>
    <x v="0"/>
    <x v="0"/>
  </r>
  <r>
    <s v="7770-WEOX"/>
    <x v="0"/>
    <n v="29"/>
    <x v="1"/>
    <x v="5"/>
    <n v="1"/>
    <s v="Yes"/>
    <n v="0"/>
    <s v="NY"/>
    <s v="Hombre"/>
    <s v="Male"/>
    <x v="0"/>
    <s v="No"/>
    <s v="No"/>
    <x v="0"/>
    <n v="0"/>
    <x v="0"/>
    <x v="1"/>
    <s v="CREDIT CARD"/>
    <n v="29"/>
    <x v="0"/>
    <n v="29"/>
    <n v="841"/>
    <x v="0"/>
    <x v="0"/>
    <s v="2020-02-22"/>
    <d v="2020-02-22T00:00:00"/>
    <x v="566"/>
    <s v="Bajo"/>
    <s v="Low"/>
    <n v="27.423023653686251"/>
    <x v="10"/>
    <s v="SMS"/>
    <s v="SMS"/>
    <b v="1"/>
    <s v="Yes"/>
    <s v="Gaming"/>
    <x v="0"/>
    <s v="Medium"/>
    <n v="0.2413793103448276"/>
    <x v="0"/>
    <x v="0"/>
  </r>
  <r>
    <s v="1575-VAUH"/>
    <x v="0"/>
    <n v="71"/>
    <x v="1"/>
    <x v="4"/>
    <n v="1"/>
    <s v="Yes"/>
    <n v="0"/>
    <s v="WV"/>
    <s v="Female"/>
    <s v="Female"/>
    <x v="28"/>
    <s v="No"/>
    <s v="No"/>
    <x v="0"/>
    <n v="0"/>
    <x v="1"/>
    <x v="1"/>
    <s v="direct debit"/>
    <n v="52"/>
    <x v="1"/>
    <n v="52"/>
    <n v="3718"/>
    <x v="0"/>
    <x v="0"/>
    <s v="2021/03/12"/>
    <d v="2021-03-12T00:00:00"/>
    <x v="677"/>
    <s v="Alto"/>
    <s v="High"/>
    <n v="52.189667443073127"/>
    <x v="9"/>
    <s v="SMS"/>
    <s v="SMS"/>
    <b v="0"/>
    <s v="No"/>
    <s v="Gaming"/>
    <x v="1"/>
    <s v="Medium"/>
    <n v="7.0422535211267609E-2"/>
    <x v="0"/>
    <x v="0"/>
  </r>
  <r>
    <s v="1600-JQPR"/>
    <x v="1"/>
    <n v="3"/>
    <x v="1"/>
    <x v="11"/>
    <n v="1"/>
    <s v="Yes"/>
    <n v="0"/>
    <s v="DE"/>
    <s v="Hombre"/>
    <s v="Male"/>
    <x v="4"/>
    <s v="No"/>
    <s v="No"/>
    <x v="0"/>
    <n v="0"/>
    <x v="0"/>
    <x v="0"/>
    <s v="PAPER CHECK"/>
    <n v="16"/>
    <x v="3"/>
    <n v="16"/>
    <n v="47"/>
    <x v="1"/>
    <x v="8"/>
    <s v="2020-12-08"/>
    <d v="2020-12-08T00:00:00"/>
    <x v="40"/>
    <s v="Alto"/>
    <s v="High"/>
    <n v="17.33853544895269"/>
    <x v="10"/>
    <s v="SMS"/>
    <s v="SMS"/>
    <b v="0"/>
    <s v="No"/>
    <s v="Cooking"/>
    <x v="0"/>
    <s v="Medium"/>
    <n v="2.3333333333333335"/>
    <x v="0"/>
    <x v="0"/>
  </r>
  <r>
    <s v="5924-RATW"/>
    <x v="0"/>
    <n v="1"/>
    <x v="2"/>
    <x v="0"/>
    <n v="0"/>
    <s v="No"/>
    <n v="0"/>
    <s v="GA"/>
    <s v="Female"/>
    <s v="Female"/>
    <x v="14"/>
    <s v="No"/>
    <s v="No"/>
    <x v="0"/>
    <n v="0"/>
    <x v="0"/>
    <x v="0"/>
    <s v="CREDIT CARD"/>
    <n v="9"/>
    <x v="0"/>
    <n v="9"/>
    <n v="9"/>
    <x v="0"/>
    <x v="0"/>
    <s v="2020-07-10"/>
    <d v="2020-07-10T00:00:00"/>
    <x v="1210"/>
    <s v="Medio"/>
    <s v="Medium"/>
    <n v="9.2456138628275699"/>
    <x v="6"/>
    <s v="Teléfono"/>
    <s v="Phone"/>
    <b v="0"/>
    <s v="No"/>
    <s v="Reading"/>
    <x v="0"/>
    <s v="High"/>
    <n v="8"/>
    <x v="0"/>
    <x v="0"/>
  </r>
  <r>
    <s v="7274-CSTS"/>
    <x v="1"/>
    <n v="68"/>
    <x v="5"/>
    <x v="4"/>
    <n v="0"/>
    <s v="No"/>
    <n v="39"/>
    <s v="PA"/>
    <s v="Hombre"/>
    <s v="Male"/>
    <x v="48"/>
    <s v="No"/>
    <s v="Yes"/>
    <x v="0"/>
    <n v="0"/>
    <x v="0"/>
    <x v="0"/>
    <s v="direct debit"/>
    <n v="36"/>
    <x v="1"/>
    <n v="36"/>
    <n v="2429"/>
    <x v="1"/>
    <x v="6"/>
    <s v="2020/10/09"/>
    <d v="2020-10-09T00:00:00"/>
    <x v="1292"/>
    <s v="Bajo"/>
    <s v="Low"/>
    <n v="30.14507277003046"/>
    <x v="7"/>
    <s v="Email"/>
    <s v="Email"/>
    <b v="0"/>
    <s v="No"/>
    <s v="Cooking"/>
    <x v="1"/>
    <s v="Low"/>
    <n v="2.9411764705882353E-2"/>
    <x v="0"/>
    <x v="1"/>
  </r>
  <r>
    <s v="7771-YDED"/>
    <x v="1"/>
    <n v="16"/>
    <x v="3"/>
    <x v="1"/>
    <n v="0"/>
    <s v="No"/>
    <n v="38"/>
    <s v="NJ"/>
    <s v="Female"/>
    <s v="Female"/>
    <x v="46"/>
    <s v="No"/>
    <s v="No"/>
    <x v="0"/>
    <n v="0"/>
    <x v="0"/>
    <x v="0"/>
    <s v="direct debit"/>
    <n v="32"/>
    <x v="1"/>
    <n v="32"/>
    <n v="515"/>
    <x v="3"/>
    <x v="7"/>
    <s v="2022/12/03"/>
    <d v="2022-12-03T00:00:00"/>
    <x v="468"/>
    <s v="Medio"/>
    <s v="Medium"/>
    <n v="37.696528961124883"/>
    <x v="3"/>
    <s v="Email"/>
    <s v="Email"/>
    <b v="1"/>
    <s v="Yes"/>
    <s v="Cooking"/>
    <x v="1"/>
    <s v="Medium"/>
    <n v="0.375"/>
    <x v="0"/>
    <x v="0"/>
  </r>
  <r>
    <s v="3000-XZVR"/>
    <x v="0"/>
    <n v="6"/>
    <x v="1"/>
    <x v="0"/>
    <n v="0"/>
    <s v="No"/>
    <n v="0"/>
    <s v="ME"/>
    <s v="Hombre"/>
    <s v="Male"/>
    <x v="57"/>
    <s v="Yes"/>
    <s v="No"/>
    <x v="0"/>
    <n v="0"/>
    <x v="0"/>
    <x v="0"/>
    <s v="direct debit"/>
    <n v="10"/>
    <x v="1"/>
    <n v="10"/>
    <n v="62"/>
    <x v="0"/>
    <x v="0"/>
    <s v="2022-04-30"/>
    <d v="2022-04-30T00:00:00"/>
    <x v="1342"/>
    <s v="Medio"/>
    <s v="Medium"/>
    <n v="8.7992574647888944"/>
    <x v="7"/>
    <s v="SMS"/>
    <s v="SMS"/>
    <b v="1"/>
    <s v="Yes"/>
    <s v="Gaming"/>
    <x v="0"/>
    <s v="Low"/>
    <n v="0.33333333333333331"/>
    <x v="0"/>
    <x v="2"/>
  </r>
  <r>
    <s v="0321-DRWD"/>
    <x v="0"/>
    <n v="70"/>
    <x v="1"/>
    <x v="7"/>
    <n v="0"/>
    <s v="No"/>
    <n v="51"/>
    <s v="OK"/>
    <s v="Female"/>
    <s v="Female"/>
    <x v="43"/>
    <s v="No"/>
    <s v="No"/>
    <x v="0"/>
    <n v="0"/>
    <x v="1"/>
    <x v="2"/>
    <s v="direct debit"/>
    <n v="60"/>
    <x v="1"/>
    <n v="60"/>
    <n v="4224"/>
    <x v="0"/>
    <x v="0"/>
    <s v="2021-04-13"/>
    <d v="2021-04-13T00:00:00"/>
    <x v="673"/>
    <s v="Alto"/>
    <s v="High"/>
    <n v="67.245248552906375"/>
    <x v="8"/>
    <s v="Teléfono"/>
    <s v="Phone"/>
    <b v="0"/>
    <s v="No"/>
    <s v="Gaming"/>
    <x v="2"/>
    <s v="High"/>
    <n v="0.12857142857142856"/>
    <x v="0"/>
    <x v="0"/>
  </r>
  <r>
    <s v="6883-SUNS"/>
    <x v="1"/>
    <n v="2"/>
    <x v="2"/>
    <x v="0"/>
    <n v="0"/>
    <s v="No"/>
    <n v="0"/>
    <s v="VA"/>
    <s v="Hombre"/>
    <s v="Male"/>
    <x v="4"/>
    <s v="No"/>
    <s v="No"/>
    <x v="0"/>
    <n v="0"/>
    <x v="0"/>
    <x v="1"/>
    <s v="PAPER CHECK"/>
    <n v="7"/>
    <x v="3"/>
    <n v="7"/>
    <n v="13"/>
    <x v="3"/>
    <x v="7"/>
    <s v="2022/08/20"/>
    <d v="2022-08-20T00:00:00"/>
    <x v="317"/>
    <s v="Alto"/>
    <s v="High"/>
    <n v="6.8978337643438312"/>
    <x v="0"/>
    <s v="SMS"/>
    <s v="SMS"/>
    <b v="1"/>
    <s v="Yes"/>
    <s v="Reading"/>
    <x v="0"/>
    <s v="Low"/>
    <n v="0"/>
    <x v="0"/>
    <x v="0"/>
  </r>
  <r>
    <s v="5982-SGXW"/>
    <x v="0"/>
    <n v="62"/>
    <x v="1"/>
    <x v="7"/>
    <n v="1"/>
    <s v="Yes"/>
    <n v="0"/>
    <s v="ID"/>
    <s v="Female"/>
    <s v="Female"/>
    <x v="41"/>
    <s v="No"/>
    <s v="Yes"/>
    <x v="0"/>
    <n v="0"/>
    <x v="1"/>
    <x v="2"/>
    <s v="direct debit"/>
    <n v="56"/>
    <x v="1"/>
    <n v="56"/>
    <n v="3488"/>
    <x v="0"/>
    <x v="0"/>
    <s v="2022-12-16"/>
    <d v="2022-12-16T00:00:00"/>
    <x v="161"/>
    <s v="Alto"/>
    <s v="High"/>
    <n v="61.97469243306152"/>
    <x v="2"/>
    <s v="Email"/>
    <s v="Email"/>
    <b v="0"/>
    <s v="No"/>
    <s v="Running"/>
    <x v="2"/>
    <s v="Medium"/>
    <n v="6.4516129032258063E-2"/>
    <x v="0"/>
    <x v="1"/>
  </r>
  <r>
    <s v="4966-YSKZ"/>
    <x v="0"/>
    <n v="8"/>
    <x v="2"/>
    <x v="9"/>
    <n v="1"/>
    <s v="Yes"/>
    <n v="0"/>
    <s v="PA"/>
    <s v="Female"/>
    <s v="Female"/>
    <x v="39"/>
    <s v="No"/>
    <s v="No"/>
    <x v="0"/>
    <n v="0"/>
    <x v="1"/>
    <x v="2"/>
    <s v="CREDIT CARD"/>
    <n v="46"/>
    <x v="0"/>
    <n v="46"/>
    <n v="391"/>
    <x v="0"/>
    <x v="0"/>
    <s v="2023/12/23"/>
    <d v="2023-12-23T00:00:00"/>
    <x v="1235"/>
    <s v="Alto"/>
    <s v="High"/>
    <n v="41.174805895937318"/>
    <x v="4"/>
    <s v="SMS"/>
    <s v="SMS"/>
    <b v="1"/>
    <s v="Yes"/>
    <s v="Gaming"/>
    <x v="1"/>
    <s v="Low"/>
    <n v="0.125"/>
    <x v="0"/>
    <x v="0"/>
  </r>
  <r>
    <s v="8935-XYEA"/>
    <x v="0"/>
    <n v="7"/>
    <x v="1"/>
    <x v="22"/>
    <n v="1"/>
    <s v="Yes"/>
    <n v="0"/>
    <s v="CT"/>
    <s v="Hombre"/>
    <s v="Male"/>
    <x v="8"/>
    <s v="Yes"/>
    <s v="No"/>
    <x v="0"/>
    <n v="0"/>
    <x v="1"/>
    <x v="0"/>
    <s v="direct debit"/>
    <n v="37"/>
    <x v="1"/>
    <n v="37"/>
    <n v="256"/>
    <x v="0"/>
    <x v="0"/>
    <s v="2023/04/10"/>
    <d v="2023-04-10T00:00:00"/>
    <x v="929"/>
    <s v="Bajo"/>
    <s v="Low"/>
    <n v="39.57960190530649"/>
    <x v="8"/>
    <s v="SMS"/>
    <s v="SMS"/>
    <b v="0"/>
    <s v="No"/>
    <s v="Cooking"/>
    <x v="1"/>
    <s v="High"/>
    <n v="1.2857142857142858"/>
    <x v="2"/>
    <x v="2"/>
  </r>
  <r>
    <s v="7132-LQXT"/>
    <x v="0"/>
    <n v="36"/>
    <x v="1"/>
    <x v="5"/>
    <n v="1"/>
    <s v="Yes"/>
    <n v="0"/>
    <s v="NM"/>
    <s v="Hombre"/>
    <s v="Male"/>
    <x v="18"/>
    <s v="No"/>
    <s v="No"/>
    <x v="0"/>
    <n v="0"/>
    <x v="1"/>
    <x v="1"/>
    <s v="direct debit"/>
    <n v="23"/>
    <x v="1"/>
    <n v="23"/>
    <n v="841"/>
    <x v="0"/>
    <x v="0"/>
    <s v="2020/08/22"/>
    <d v="2020-08-22T00:00:00"/>
    <x v="703"/>
    <s v="Alto"/>
    <s v="High"/>
    <n v="23.633953663447791"/>
    <x v="2"/>
    <s v="SMS"/>
    <s v="SMS"/>
    <b v="0"/>
    <s v="No"/>
    <s v="Gaming"/>
    <x v="0"/>
    <s v="Medium"/>
    <n v="0.1111111111111111"/>
    <x v="0"/>
    <x v="0"/>
  </r>
  <r>
    <s v="7656-VNYO"/>
    <x v="0"/>
    <n v="2"/>
    <x v="1"/>
    <x v="0"/>
    <n v="0"/>
    <s v="No"/>
    <n v="0"/>
    <s v="NH"/>
    <s v="Hombre"/>
    <s v="Male"/>
    <x v="21"/>
    <s v="No"/>
    <s v="No"/>
    <x v="0"/>
    <n v="0"/>
    <x v="0"/>
    <x v="0"/>
    <s v="CREDIT CARD"/>
    <n v="7"/>
    <x v="0"/>
    <n v="7"/>
    <n v="14"/>
    <x v="0"/>
    <x v="0"/>
    <s v="2023-02-07"/>
    <d v="2023-02-07T00:00:00"/>
    <x v="1444"/>
    <s v="Medio"/>
    <s v="Medium"/>
    <n v="5.9785551916314139"/>
    <x v="0"/>
    <s v="Email"/>
    <s v="Email"/>
    <b v="1"/>
    <s v="Yes"/>
    <s v="Running"/>
    <x v="0"/>
    <s v="Low"/>
    <n v="0"/>
    <x v="0"/>
    <x v="0"/>
  </r>
  <r>
    <s v="9732-DFTD"/>
    <x v="0"/>
    <n v="9"/>
    <x v="2"/>
    <x v="0"/>
    <n v="0"/>
    <s v="No"/>
    <n v="0"/>
    <s v="CO"/>
    <s v="Female"/>
    <s v="Female"/>
    <x v="57"/>
    <s v="Yes"/>
    <s v="No"/>
    <x v="1"/>
    <n v="3"/>
    <x v="0"/>
    <x v="0"/>
    <s v="PAPER CHECK"/>
    <n v="10"/>
    <x v="3"/>
    <n v="10"/>
    <n v="83"/>
    <x v="0"/>
    <x v="0"/>
    <s v="2021-01-15"/>
    <d v="2021-01-15T00:00:00"/>
    <x v="258"/>
    <s v="Bajo"/>
    <s v="Low"/>
    <n v="9.0862363312272514"/>
    <x v="1"/>
    <s v="SMS"/>
    <s v="SMS"/>
    <b v="0"/>
    <s v="No"/>
    <s v="Cooking"/>
    <x v="0"/>
    <s v="High"/>
    <n v="1.1111111111111112"/>
    <x v="0"/>
    <x v="2"/>
  </r>
  <r>
    <s v="2969-KAWC"/>
    <x v="0"/>
    <n v="26"/>
    <x v="1"/>
    <x v="33"/>
    <n v="1"/>
    <s v="Yes"/>
    <n v="0"/>
    <s v="ME"/>
    <s v="Hombre"/>
    <s v="Male"/>
    <x v="40"/>
    <s v="Yes"/>
    <s v="No"/>
    <x v="0"/>
    <n v="0"/>
    <x v="1"/>
    <x v="0"/>
    <s v="direct debit"/>
    <n v="65"/>
    <x v="1"/>
    <n v="65"/>
    <n v="1673"/>
    <x v="0"/>
    <x v="0"/>
    <s v="2021/11/23"/>
    <d v="2021-11-23T00:00:00"/>
    <x v="590"/>
    <s v="Alto"/>
    <s v="High"/>
    <n v="67.456518858294729"/>
    <x v="9"/>
    <s v="Teléfono"/>
    <s v="Phone"/>
    <b v="0"/>
    <s v="No"/>
    <s v="Gaming"/>
    <x v="2"/>
    <s v="Medium"/>
    <n v="0.19230769230769232"/>
    <x v="1"/>
    <x v="2"/>
  </r>
  <r>
    <s v="4734-LFVJ"/>
    <x v="1"/>
    <n v="11"/>
    <x v="5"/>
    <x v="21"/>
    <n v="0"/>
    <s v="No"/>
    <n v="64"/>
    <s v="UT"/>
    <s v="Hombre"/>
    <s v="Male"/>
    <x v="50"/>
    <s v="Yes"/>
    <s v="No"/>
    <x v="0"/>
    <n v="0"/>
    <x v="0"/>
    <x v="0"/>
    <s v="CREDIT CARD"/>
    <n v="46"/>
    <x v="0"/>
    <n v="46"/>
    <n v="521"/>
    <x v="1"/>
    <x v="6"/>
    <s v="2023/08/14"/>
    <d v="2023-08-14T00:00:00"/>
    <x v="406"/>
    <s v="Alto"/>
    <s v="High"/>
    <n v="44.008926707344017"/>
    <x v="2"/>
    <s v="SMS"/>
    <s v="SMS"/>
    <b v="1"/>
    <s v="Yes"/>
    <s v="Running"/>
    <x v="1"/>
    <s v="Medium"/>
    <n v="0.36363636363636365"/>
    <x v="2"/>
    <x v="2"/>
  </r>
  <r>
    <s v="3223-MGYR"/>
    <x v="1"/>
    <n v="1"/>
    <x v="2"/>
    <x v="1"/>
    <n v="1"/>
    <s v="Yes"/>
    <n v="0"/>
    <s v="UT"/>
    <s v="Female"/>
    <s v="Female"/>
    <x v="45"/>
    <s v="No"/>
    <s v="No"/>
    <x v="0"/>
    <n v="0"/>
    <x v="0"/>
    <x v="0"/>
    <s v="direct debit"/>
    <n v="26"/>
    <x v="1"/>
    <n v="26"/>
    <n v="26"/>
    <x v="1"/>
    <x v="10"/>
    <s v="2023/03/12"/>
    <d v="2023-03-12T00:00:00"/>
    <x v="257"/>
    <s v="Medio"/>
    <s v="Medium"/>
    <n v="29.955941923349069"/>
    <x v="2"/>
    <s v="Teléfono"/>
    <s v="Phone"/>
    <b v="1"/>
    <s v="Yes"/>
    <s v="Reading"/>
    <x v="0"/>
    <s v="Medium"/>
    <n v="4"/>
    <x v="0"/>
    <x v="0"/>
  </r>
  <r>
    <s v="0439-XGMG"/>
    <x v="1"/>
    <n v="43"/>
    <x v="4"/>
    <x v="1"/>
    <n v="0"/>
    <s v="No"/>
    <n v="83"/>
    <s v="CA"/>
    <s v="Hombre"/>
    <s v="Male"/>
    <x v="29"/>
    <s v="No"/>
    <s v="Yes"/>
    <x v="0"/>
    <n v="0"/>
    <x v="0"/>
    <x v="0"/>
    <s v="direct debit"/>
    <n v="56"/>
    <x v="1"/>
    <n v="56"/>
    <n v="2430"/>
    <x v="2"/>
    <x v="5"/>
    <s v="2020/06/06"/>
    <d v="2020-06-06T00:00:00"/>
    <x v="431"/>
    <s v="Medio"/>
    <s v="Medium"/>
    <n v="52.26531153428639"/>
    <x v="10"/>
    <s v="SMS"/>
    <s v="SMS"/>
    <b v="0"/>
    <s v="No"/>
    <s v="Running"/>
    <x v="1"/>
    <s v="Medium"/>
    <n v="0.16279069767441862"/>
    <x v="0"/>
    <x v="1"/>
  </r>
  <r>
    <s v="3416-MNRU"/>
    <x v="0"/>
    <n v="71"/>
    <x v="1"/>
    <x v="0"/>
    <n v="0"/>
    <s v="No"/>
    <n v="0"/>
    <s v="DC"/>
    <s v="Female"/>
    <s v="Female"/>
    <x v="21"/>
    <s v="No"/>
    <s v="No"/>
    <x v="0"/>
    <n v="0"/>
    <x v="0"/>
    <x v="1"/>
    <s v="CREDIT CARD"/>
    <n v="12"/>
    <x v="0"/>
    <n v="12"/>
    <n v="858"/>
    <x v="0"/>
    <x v="0"/>
    <s v="2020-02-24"/>
    <d v="2020-02-24T00:00:00"/>
    <x v="621"/>
    <s v="Alto"/>
    <s v="High"/>
    <n v="13.995905137125471"/>
    <x v="3"/>
    <s v="Email"/>
    <s v="Email"/>
    <b v="0"/>
    <s v="No"/>
    <s v="Reading"/>
    <x v="0"/>
    <s v="Medium"/>
    <n v="8.4507042253521125E-2"/>
    <x v="0"/>
    <x v="0"/>
  </r>
  <r>
    <s v="5472-BCDH"/>
    <x v="0"/>
    <n v="26"/>
    <x v="1"/>
    <x v="7"/>
    <n v="1"/>
    <s v="Yes"/>
    <n v="0"/>
    <s v="OH"/>
    <s v="Female"/>
    <s v="Female"/>
    <x v="25"/>
    <s v="No"/>
    <s v="No"/>
    <x v="0"/>
    <n v="0"/>
    <x v="1"/>
    <x v="1"/>
    <s v="CREDIT CARD"/>
    <n v="37"/>
    <x v="0"/>
    <n v="37"/>
    <n v="939"/>
    <x v="0"/>
    <x v="0"/>
    <s v="2023-12-25"/>
    <d v="2023-12-25T00:00:00"/>
    <x v="282"/>
    <s v="Alto"/>
    <s v="High"/>
    <n v="43.691941418618441"/>
    <x v="0"/>
    <s v="Teléfono"/>
    <s v="Phone"/>
    <b v="1"/>
    <s v="Yes"/>
    <s v="Cooking"/>
    <x v="1"/>
    <s v="Low"/>
    <n v="0"/>
    <x v="0"/>
    <x v="0"/>
  </r>
  <r>
    <s v="5961-TIWG"/>
    <x v="0"/>
    <n v="67"/>
    <x v="1"/>
    <x v="18"/>
    <n v="1"/>
    <s v="Yes"/>
    <n v="0"/>
    <s v="CO"/>
    <s v="Hombre"/>
    <s v="Male"/>
    <x v="45"/>
    <s v="No"/>
    <s v="No"/>
    <x v="1"/>
    <n v="6"/>
    <x v="1"/>
    <x v="1"/>
    <s v="CREDIT CARD"/>
    <n v="22"/>
    <x v="0"/>
    <n v="22"/>
    <n v="1478"/>
    <x v="0"/>
    <x v="0"/>
    <s v="2020/04/17"/>
    <d v="2020-04-17T00:00:00"/>
    <x v="1342"/>
    <s v="Alto"/>
    <s v="High"/>
    <n v="26.245472088102641"/>
    <x v="9"/>
    <s v="Teléfono"/>
    <s v="Phone"/>
    <b v="0"/>
    <s v="No"/>
    <s v="Gaming"/>
    <x v="0"/>
    <s v="Medium"/>
    <n v="7.4626865671641784E-2"/>
    <x v="0"/>
    <x v="0"/>
  </r>
  <r>
    <s v="4900-MNXJ"/>
    <x v="0"/>
    <n v="34"/>
    <x v="1"/>
    <x v="1"/>
    <n v="1"/>
    <s v="Yes"/>
    <n v="0"/>
    <s v="VA"/>
    <s v="Female"/>
    <s v="Female"/>
    <x v="11"/>
    <s v="No"/>
    <s v="No"/>
    <x v="0"/>
    <n v="0"/>
    <x v="1"/>
    <x v="2"/>
    <s v="direct debit"/>
    <n v="30"/>
    <x v="1"/>
    <n v="30"/>
    <n v="1022"/>
    <x v="0"/>
    <x v="0"/>
    <s v="2021/12/06"/>
    <d v="2021-12-06T00:00:00"/>
    <x v="26"/>
    <s v="Alto"/>
    <s v="High"/>
    <n v="26.03771975566762"/>
    <x v="5"/>
    <s v="SMS"/>
    <s v="SMS"/>
    <b v="1"/>
    <s v="Yes"/>
    <s v="Cooking"/>
    <x v="0"/>
    <s v="Medium"/>
    <n v="8.8235294117647065E-2"/>
    <x v="0"/>
    <x v="0"/>
  </r>
  <r>
    <s v="6182-ANHX"/>
    <x v="1"/>
    <n v="3"/>
    <x v="1"/>
    <x v="1"/>
    <n v="1"/>
    <s v="Yes"/>
    <n v="0"/>
    <s v="NY"/>
    <s v="Hombre"/>
    <s v="Male"/>
    <x v="39"/>
    <s v="No"/>
    <s v="No"/>
    <x v="0"/>
    <n v="0"/>
    <x v="1"/>
    <x v="0"/>
    <s v="direct debit"/>
    <n v="50"/>
    <x v="1"/>
    <n v="50"/>
    <n v="158"/>
    <x v="1"/>
    <x v="8"/>
    <s v="2023-07-19"/>
    <d v="2023-07-19T00:00:00"/>
    <x v="339"/>
    <s v="Bajo"/>
    <s v="Low"/>
    <n v="52.030557198760143"/>
    <x v="3"/>
    <s v="Email"/>
    <s v="Email"/>
    <b v="0"/>
    <s v="No"/>
    <s v="Gaming"/>
    <x v="1"/>
    <s v="Medium"/>
    <n v="2"/>
    <x v="0"/>
    <x v="0"/>
  </r>
  <r>
    <s v="2219-SVUF"/>
    <x v="1"/>
    <n v="4"/>
    <x v="4"/>
    <x v="33"/>
    <n v="1"/>
    <s v="Yes"/>
    <n v="0"/>
    <s v="GA"/>
    <s v="Hombre"/>
    <s v="Male"/>
    <x v="16"/>
    <s v="No"/>
    <s v="No"/>
    <x v="0"/>
    <n v="0"/>
    <x v="0"/>
    <x v="0"/>
    <s v="CREDIT CARD"/>
    <n v="51"/>
    <x v="0"/>
    <n v="51"/>
    <n v="209"/>
    <x v="1"/>
    <x v="10"/>
    <s v="2021/02/21"/>
    <d v="2021-02-21T00:00:00"/>
    <x v="251"/>
    <s v="Alto"/>
    <s v="High"/>
    <n v="49.968283939340992"/>
    <x v="5"/>
    <s v="Email"/>
    <s v="Email"/>
    <b v="0"/>
    <s v="No"/>
    <s v="Cooking"/>
    <x v="1"/>
    <s v="Medium"/>
    <n v="0.75"/>
    <x v="1"/>
    <x v="0"/>
  </r>
  <r>
    <s v="5937-FNGM"/>
    <x v="0"/>
    <n v="71"/>
    <x v="2"/>
    <x v="27"/>
    <n v="1"/>
    <s v="Yes"/>
    <n v="0"/>
    <s v="VA"/>
    <s v="Female"/>
    <s v="Female"/>
    <x v="33"/>
    <s v="Yes"/>
    <s v="No"/>
    <x v="1"/>
    <n v="2"/>
    <x v="1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Reading"/>
    <x v="0"/>
    <s v="Medium"/>
    <n v="8.4507042253521125E-2"/>
    <x v="1"/>
    <x v="2"/>
  </r>
  <r>
    <s v="9436-EMDS"/>
    <x v="0"/>
    <n v="36"/>
    <x v="1"/>
    <x v="6"/>
    <n v="1"/>
    <s v="Yes"/>
    <n v="0"/>
    <s v="AL"/>
    <s v="Hombre"/>
    <s v="Male"/>
    <x v="37"/>
    <s v="Yes"/>
    <s v="No"/>
    <x v="1"/>
    <n v="2"/>
    <x v="1"/>
    <x v="1"/>
    <s v="direct debit"/>
    <n v="37"/>
    <x v="1"/>
    <n v="37"/>
    <n v="1325"/>
    <x v="0"/>
    <x v="0"/>
    <s v="2023/01/10"/>
    <d v="2023-01-10T00:00:00"/>
    <x v="212"/>
    <s v="Alto"/>
    <s v="High"/>
    <n v="30.251549303506639"/>
    <x v="0"/>
    <s v="Teléfono"/>
    <s v="Phone"/>
    <b v="0"/>
    <s v="No"/>
    <s v="Gaming"/>
    <x v="1"/>
    <s v="Low"/>
    <n v="0"/>
    <x v="0"/>
    <x v="2"/>
  </r>
  <r>
    <s v="1793-KIQI"/>
    <x v="0"/>
    <n v="66"/>
    <x v="1"/>
    <x v="2"/>
    <n v="1"/>
    <s v="Yes"/>
    <n v="0"/>
    <s v="NY"/>
    <s v="Hombre"/>
    <s v="Male"/>
    <x v="51"/>
    <s v="No"/>
    <s v="No"/>
    <x v="0"/>
    <n v="0"/>
    <x v="1"/>
    <x v="2"/>
    <s v="CREDIT CARD"/>
    <n v="45"/>
    <x v="0"/>
    <n v="45"/>
    <n v="2968"/>
    <x v="0"/>
    <x v="0"/>
    <s v="2022-05-06"/>
    <d v="2022-05-06T00:00:00"/>
    <x v="753"/>
    <s v="Alto"/>
    <s v="High"/>
    <n v="49.221890629037333"/>
    <x v="1"/>
    <s v="Email"/>
    <s v="Email"/>
    <b v="0"/>
    <s v="No"/>
    <s v="Gaming"/>
    <x v="1"/>
    <s v="High"/>
    <n v="0.15151515151515152"/>
    <x v="0"/>
    <x v="0"/>
  </r>
  <r>
    <s v="2628-SQCU"/>
    <x v="0"/>
    <n v="48"/>
    <x v="1"/>
    <x v="7"/>
    <n v="1"/>
    <s v="Yes"/>
    <n v="0"/>
    <s v="RI"/>
    <s v="Hombre"/>
    <s v="Male"/>
    <x v="25"/>
    <s v="No"/>
    <s v="No"/>
    <x v="0"/>
    <n v="0"/>
    <x v="0"/>
    <x v="1"/>
    <s v="direct debit"/>
    <n v="46"/>
    <x v="1"/>
    <n v="46"/>
    <n v="2212"/>
    <x v="0"/>
    <x v="0"/>
    <s v="2021-06-05"/>
    <d v="2021-06-05T00:00:00"/>
    <x v="827"/>
    <s v="Medio"/>
    <s v="Medium"/>
    <n v="52.763822584041968"/>
    <x v="6"/>
    <s v="Email"/>
    <s v="Email"/>
    <b v="0"/>
    <s v="No"/>
    <s v="Reading"/>
    <x v="1"/>
    <s v="High"/>
    <n v="0.16666666666666666"/>
    <x v="0"/>
    <x v="0"/>
  </r>
  <r>
    <s v="4522-SXNA"/>
    <x v="0"/>
    <n v="48"/>
    <x v="0"/>
    <x v="5"/>
    <n v="1"/>
    <s v="Yes"/>
    <n v="0"/>
    <s v="NC"/>
    <s v="Female"/>
    <s v="Female"/>
    <x v="51"/>
    <s v="No"/>
    <s v="No"/>
    <x v="1"/>
    <n v="2"/>
    <x v="0"/>
    <x v="0"/>
    <s v="CREDIT CARD"/>
    <n v="8"/>
    <x v="0"/>
    <n v="8"/>
    <n v="388"/>
    <x v="0"/>
    <x v="0"/>
    <s v="2020/02/05"/>
    <d v="2020-02-05T00:00:00"/>
    <x v="628"/>
    <s v="Medio"/>
    <s v="Medium"/>
    <n v="7.7708001525220087"/>
    <x v="3"/>
    <s v="SMS"/>
    <s v="SMS"/>
    <b v="1"/>
    <s v="Yes"/>
    <s v="Running"/>
    <x v="0"/>
    <s v="Medium"/>
    <n v="0.125"/>
    <x v="0"/>
    <x v="0"/>
  </r>
  <r>
    <s v="2486-TDYT"/>
    <x v="1"/>
    <n v="1"/>
    <x v="4"/>
    <x v="22"/>
    <n v="1"/>
    <s v="Yes"/>
    <n v="0"/>
    <s v="WV"/>
    <s v="Female"/>
    <s v="Female"/>
    <x v="49"/>
    <s v="No"/>
    <s v="No"/>
    <x v="1"/>
    <n v="6"/>
    <x v="0"/>
    <x v="0"/>
    <s v="direct debit"/>
    <n v="26"/>
    <x v="1"/>
    <n v="26"/>
    <n v="26"/>
    <x v="1"/>
    <x v="6"/>
    <s v="2022/01/25"/>
    <d v="2022-01-25T00:00:00"/>
    <x v="876"/>
    <s v="Alto"/>
    <s v="High"/>
    <n v="29.343945342878921"/>
    <x v="9"/>
    <s v="SMS"/>
    <s v="SMS"/>
    <b v="1"/>
    <s v="Yes"/>
    <s v="Reading"/>
    <x v="0"/>
    <s v="Medium"/>
    <n v="5"/>
    <x v="2"/>
    <x v="0"/>
  </r>
  <r>
    <s v="2968-SEBZ"/>
    <x v="1"/>
    <n v="1"/>
    <x v="5"/>
    <x v="9"/>
    <n v="1"/>
    <s v="Yes"/>
    <n v="0"/>
    <s v="OR"/>
    <s v="Female"/>
    <s v="Female"/>
    <x v="26"/>
    <s v="No"/>
    <s v="No"/>
    <x v="0"/>
    <n v="0"/>
    <x v="0"/>
    <x v="0"/>
    <s v="direct debit"/>
    <n v="49"/>
    <x v="1"/>
    <n v="49"/>
    <n v="49"/>
    <x v="2"/>
    <x v="17"/>
    <s v="2020-06-05"/>
    <d v="2020-06-05T00:00:00"/>
    <x v="105"/>
    <s v="Bajo"/>
    <s v="Low"/>
    <n v="46.069475987248268"/>
    <x v="4"/>
    <s v="SMS"/>
    <s v="SMS"/>
    <b v="1"/>
    <s v="Yes"/>
    <s v="Cooking"/>
    <x v="1"/>
    <s v="Low"/>
    <n v="1"/>
    <x v="0"/>
    <x v="0"/>
  </r>
  <r>
    <s v="9285-QGVF"/>
    <x v="0"/>
    <n v="73"/>
    <x v="1"/>
    <x v="0"/>
    <n v="0"/>
    <s v="No"/>
    <n v="0"/>
    <s v="GA"/>
    <s v="Hombre"/>
    <s v="Male"/>
    <x v="47"/>
    <s v="Yes"/>
    <s v="No"/>
    <x v="1"/>
    <n v="2"/>
    <x v="0"/>
    <x v="2"/>
    <s v="CREDIT CARD"/>
    <n v="11"/>
    <x v="0"/>
    <n v="11"/>
    <n v="770"/>
    <x v="0"/>
    <x v="0"/>
    <s v="2020-04-27"/>
    <d v="2020-04-27T00:00:00"/>
    <x v="220"/>
    <s v="Bajo"/>
    <s v="Low"/>
    <n v="8.9130582949320711"/>
    <x v="7"/>
    <s v="Teléfono"/>
    <s v="Phone"/>
    <b v="0"/>
    <s v="No"/>
    <s v="Gaming"/>
    <x v="0"/>
    <s v="Low"/>
    <n v="2.7397260273972601E-2"/>
    <x v="0"/>
    <x v="2"/>
  </r>
  <r>
    <s v="7942-VPWE"/>
    <x v="1"/>
    <n v="1"/>
    <x v="0"/>
    <x v="3"/>
    <n v="1"/>
    <s v="Yes"/>
    <n v="0"/>
    <s v="MD"/>
    <s v="Hombre"/>
    <s v="Male"/>
    <x v="58"/>
    <s v="No"/>
    <s v="No"/>
    <x v="0"/>
    <n v="0"/>
    <x v="0"/>
    <x v="0"/>
    <s v="direct debit"/>
    <n v="53"/>
    <x v="1"/>
    <n v="53"/>
    <n v="53"/>
    <x v="2"/>
    <x v="2"/>
    <s v="2022-07-22"/>
    <d v="2022-07-22T00:00:00"/>
    <x v="582"/>
    <s v="Bajo"/>
    <s v="Low"/>
    <n v="48.88100574641075"/>
    <x v="7"/>
    <s v="Email"/>
    <s v="Email"/>
    <b v="1"/>
    <s v="Yes"/>
    <s v="Running"/>
    <x v="1"/>
    <s v="Low"/>
    <n v="2"/>
    <x v="0"/>
    <x v="0"/>
  </r>
  <r>
    <s v="4574-SKUQ"/>
    <x v="0"/>
    <n v="7"/>
    <x v="1"/>
    <x v="20"/>
    <n v="1"/>
    <s v="Yes"/>
    <n v="0"/>
    <s v="WY"/>
    <s v="Hombre"/>
    <s v="Male"/>
    <x v="30"/>
    <s v="No"/>
    <s v="Yes"/>
    <x v="1"/>
    <n v="2"/>
    <x v="0"/>
    <x v="0"/>
    <s v="CREDIT CARD"/>
    <n v="30"/>
    <x v="0"/>
    <n v="30"/>
    <n v="220"/>
    <x v="0"/>
    <x v="0"/>
    <s v="2021/12/11"/>
    <d v="2021-12-11T00:00:00"/>
    <x v="353"/>
    <s v="Medio"/>
    <s v="Medium"/>
    <n v="33.307300083127153"/>
    <x v="4"/>
    <s v="SMS"/>
    <s v="SMS"/>
    <b v="0"/>
    <s v="No"/>
    <s v="Reading"/>
    <x v="1"/>
    <s v="Low"/>
    <n v="0.14285714285714285"/>
    <x v="2"/>
    <x v="1"/>
  </r>
  <r>
    <s v="8871-JLHH"/>
    <x v="0"/>
    <n v="8"/>
    <x v="1"/>
    <x v="0"/>
    <n v="0"/>
    <s v="No"/>
    <n v="0"/>
    <s v="ID"/>
    <s v="Female"/>
    <s v="Female"/>
    <x v="7"/>
    <s v="No"/>
    <s v="No"/>
    <x v="1"/>
    <n v="3"/>
    <x v="0"/>
    <x v="0"/>
    <s v="CREDIT CARD"/>
    <n v="8"/>
    <x v="0"/>
    <n v="8"/>
    <n v="60"/>
    <x v="0"/>
    <x v="0"/>
    <s v="2020-11-23"/>
    <d v="2020-11-23T00:00:00"/>
    <x v="326"/>
    <s v="Alto"/>
    <s v="High"/>
    <n v="6.9809012446711538"/>
    <x v="0"/>
    <s v="Email"/>
    <s v="Email"/>
    <b v="0"/>
    <s v="No"/>
    <s v="Reading"/>
    <x v="0"/>
    <s v="Low"/>
    <n v="0"/>
    <x v="0"/>
    <x v="0"/>
  </r>
  <r>
    <s v="6365-WUQJ"/>
    <x v="0"/>
    <n v="4"/>
    <x v="1"/>
    <x v="4"/>
    <n v="0"/>
    <s v="No"/>
    <n v="6"/>
    <s v="NH"/>
    <s v="Female"/>
    <s v="Female"/>
    <x v="16"/>
    <s v="No"/>
    <s v="No"/>
    <x v="0"/>
    <n v="0"/>
    <x v="0"/>
    <x v="0"/>
    <s v="CREDIT CARD"/>
    <n v="42"/>
    <x v="0"/>
    <n v="42"/>
    <n v="165"/>
    <x v="0"/>
    <x v="0"/>
    <s v="2023/10/24"/>
    <d v="2023-10-24T00:00:00"/>
    <x v="42"/>
    <s v="Bajo"/>
    <s v="Low"/>
    <n v="33.984925690843738"/>
    <x v="7"/>
    <s v="Email"/>
    <s v="Email"/>
    <b v="0"/>
    <s v="No"/>
    <s v="Gaming"/>
    <x v="1"/>
    <s v="Low"/>
    <n v="0.5"/>
    <x v="0"/>
    <x v="0"/>
  </r>
  <r>
    <s v="5817-LVPK"/>
    <x v="0"/>
    <n v="12"/>
    <x v="1"/>
    <x v="11"/>
    <n v="1"/>
    <s v="Yes"/>
    <n v="0"/>
    <s v="SD"/>
    <s v="Hombre"/>
    <s v="Male"/>
    <x v="28"/>
    <s v="No"/>
    <s v="No"/>
    <x v="1"/>
    <n v="3"/>
    <x v="1"/>
    <x v="0"/>
    <s v="direct debit"/>
    <n v="24"/>
    <x v="1"/>
    <n v="24"/>
    <n v="287"/>
    <x v="0"/>
    <x v="0"/>
    <s v="2023-03-17"/>
    <d v="2023-03-17T00:00:00"/>
    <x v="724"/>
    <s v="Bajo"/>
    <s v="Low"/>
    <n v="24.466461776655731"/>
    <x v="4"/>
    <s v="SMS"/>
    <s v="SMS"/>
    <b v="0"/>
    <s v="No"/>
    <s v="Reading"/>
    <x v="0"/>
    <s v="Low"/>
    <n v="8.3333333333333329E-2"/>
    <x v="0"/>
    <x v="0"/>
  </r>
  <r>
    <s v="6957-KUAO"/>
    <x v="0"/>
    <n v="71"/>
    <x v="1"/>
    <x v="3"/>
    <n v="1"/>
    <s v="Yes"/>
    <n v="0"/>
    <s v="OR"/>
    <s v="Female"/>
    <s v="Female"/>
    <x v="30"/>
    <s v="No"/>
    <s v="Yes"/>
    <x v="1"/>
    <n v="6"/>
    <x v="1"/>
    <x v="2"/>
    <s v="direct debit"/>
    <n v="58"/>
    <x v="1"/>
    <n v="58"/>
    <n v="4114"/>
    <x v="0"/>
    <x v="0"/>
    <s v="2022-03-03"/>
    <d v="2022-03-03T00:00:00"/>
    <x v="65"/>
    <s v="Medio"/>
    <s v="Medium"/>
    <n v="53.356621554875943"/>
    <x v="2"/>
    <s v="SMS"/>
    <s v="SMS"/>
    <b v="0"/>
    <s v="No"/>
    <s v="Gaming"/>
    <x v="1"/>
    <s v="Medium"/>
    <n v="5.6338028169014086E-2"/>
    <x v="0"/>
    <x v="1"/>
  </r>
  <r>
    <s v="9573-JEAB"/>
    <x v="1"/>
    <n v="28"/>
    <x v="2"/>
    <x v="4"/>
    <n v="1"/>
    <s v="Yes"/>
    <n v="0"/>
    <s v="NE"/>
    <s v="Hombre"/>
    <s v="Male"/>
    <x v="19"/>
    <s v="No"/>
    <s v="No"/>
    <x v="0"/>
    <n v="0"/>
    <x v="0"/>
    <x v="0"/>
    <s v="direct debit"/>
    <n v="47"/>
    <x v="1"/>
    <n v="47"/>
    <n v="1296"/>
    <x v="4"/>
    <x v="13"/>
    <s v="2023/04/18"/>
    <d v="2023-04-18T00:00:00"/>
    <x v="841"/>
    <s v="Alto"/>
    <s v="High"/>
    <n v="55.960411515729668"/>
    <x v="7"/>
    <s v="SMS"/>
    <s v="SMS"/>
    <b v="1"/>
    <s v="Yes"/>
    <s v="Running"/>
    <x v="1"/>
    <s v="Low"/>
    <n v="7.1428571428571425E-2"/>
    <x v="0"/>
    <x v="0"/>
  </r>
  <r>
    <s v="4462-QQDE"/>
    <x v="0"/>
    <n v="1"/>
    <x v="1"/>
    <x v="0"/>
    <n v="0"/>
    <s v="No"/>
    <n v="0"/>
    <s v="AK"/>
    <s v="Female"/>
    <s v="Female"/>
    <x v="47"/>
    <s v="Yes"/>
    <s v="No"/>
    <x v="1"/>
    <n v="5"/>
    <x v="0"/>
    <x v="0"/>
    <s v="PAPER CHECK"/>
    <n v="13"/>
    <x v="3"/>
    <n v="13"/>
    <n v="13"/>
    <x v="0"/>
    <x v="0"/>
    <s v="2023/04/24"/>
    <d v="2023-04-24T00:00:00"/>
    <x v="1084"/>
    <s v="Bajo"/>
    <s v="Low"/>
    <n v="11.35125489851535"/>
    <x v="1"/>
    <s v="SMS"/>
    <s v="SMS"/>
    <b v="0"/>
    <s v="No"/>
    <s v="Reading"/>
    <x v="0"/>
    <s v="High"/>
    <n v="10"/>
    <x v="0"/>
    <x v="2"/>
  </r>
  <r>
    <s v="7693-SETA"/>
    <x v="0"/>
    <n v="46"/>
    <x v="1"/>
    <x v="0"/>
    <n v="0"/>
    <s v="No"/>
    <n v="0"/>
    <s v="PA"/>
    <s v="Hombre"/>
    <s v="Male"/>
    <x v="8"/>
    <s v="Yes"/>
    <s v="No"/>
    <x v="0"/>
    <n v="0"/>
    <x v="0"/>
    <x v="2"/>
    <s v="direct debit"/>
    <n v="11"/>
    <x v="1"/>
    <n v="11"/>
    <n v="513"/>
    <x v="0"/>
    <x v="0"/>
    <s v="2020/07/22"/>
    <d v="2020-07-22T00:00:00"/>
    <x v="285"/>
    <s v="Alto"/>
    <s v="High"/>
    <n v="11.392923906307789"/>
    <x v="5"/>
    <s v="SMS"/>
    <s v="SMS"/>
    <b v="0"/>
    <s v="No"/>
    <s v="Gaming"/>
    <x v="0"/>
    <s v="Medium"/>
    <n v="6.5217391304347824E-2"/>
    <x v="0"/>
    <x v="2"/>
  </r>
  <r>
    <s v="2374-FWEG"/>
    <x v="0"/>
    <n v="5"/>
    <x v="2"/>
    <x v="25"/>
    <n v="1"/>
    <s v="Yes"/>
    <n v="0"/>
    <s v="OH"/>
    <s v="Female"/>
    <s v="Female"/>
    <x v="37"/>
    <s v="Yes"/>
    <s v="No"/>
    <x v="0"/>
    <n v="0"/>
    <x v="0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eading"/>
    <x v="1"/>
    <s v="High"/>
    <n v="2"/>
    <x v="2"/>
    <x v="2"/>
  </r>
  <r>
    <s v="1583-GYHR"/>
    <x v="1"/>
    <n v="53"/>
    <x v="0"/>
    <x v="15"/>
    <n v="1"/>
    <s v="Yes"/>
    <n v="0"/>
    <s v="MO"/>
    <s v="Female"/>
    <s v="Female"/>
    <x v="47"/>
    <s v="Yes"/>
    <s v="No"/>
    <x v="0"/>
    <n v="0"/>
    <x v="1"/>
    <x v="1"/>
    <s v="direct debit"/>
    <n v="42"/>
    <x v="1"/>
    <n v="42"/>
    <n v="2248"/>
    <x v="1"/>
    <x v="6"/>
    <s v="2022/04/28"/>
    <d v="2022-04-28T00:00:00"/>
    <x v="102"/>
    <s v="Bajo"/>
    <s v="Low"/>
    <n v="39.107768040383938"/>
    <x v="6"/>
    <s v="Email"/>
    <s v="Email"/>
    <b v="0"/>
    <s v="No"/>
    <s v="Cooking"/>
    <x v="1"/>
    <s v="High"/>
    <n v="0.15094339622641509"/>
    <x v="2"/>
    <x v="2"/>
  </r>
  <r>
    <s v="2818-PTHL"/>
    <x v="1"/>
    <n v="46"/>
    <x v="5"/>
    <x v="6"/>
    <n v="1"/>
    <s v="Yes"/>
    <n v="0"/>
    <s v="IL"/>
    <s v="Female"/>
    <s v="Female"/>
    <x v="0"/>
    <s v="No"/>
    <s v="No"/>
    <x v="0"/>
    <n v="0"/>
    <x v="1"/>
    <x v="0"/>
    <s v="direct debit"/>
    <n v="58"/>
    <x v="1"/>
    <n v="58"/>
    <n v="2665"/>
    <x v="1"/>
    <x v="8"/>
    <s v="2020/02/06"/>
    <d v="2020-02-06T00:00:00"/>
    <x v="1241"/>
    <s v="Alto"/>
    <s v="High"/>
    <n v="63.7032223391153"/>
    <x v="6"/>
    <s v="Teléfono"/>
    <s v="Phone"/>
    <b v="1"/>
    <s v="Yes"/>
    <s v="Cooking"/>
    <x v="2"/>
    <s v="High"/>
    <n v="0.17391304347826086"/>
    <x v="0"/>
    <x v="0"/>
  </r>
  <r>
    <s v="7433-CTGO"/>
    <x v="0"/>
    <n v="69"/>
    <x v="1"/>
    <x v="0"/>
    <n v="0"/>
    <s v="No"/>
    <n v="0"/>
    <s v="CA"/>
    <s v="Hombre"/>
    <s v="Male"/>
    <x v="59"/>
    <s v="No"/>
    <s v="No"/>
    <x v="1"/>
    <n v="5"/>
    <x v="0"/>
    <x v="2"/>
    <s v="direct debit"/>
    <n v="10"/>
    <x v="1"/>
    <n v="10"/>
    <n v="709"/>
    <x v="0"/>
    <x v="0"/>
    <s v="2023-04-07"/>
    <d v="2023-04-07T00:00:00"/>
    <x v="385"/>
    <s v="Alto"/>
    <s v="High"/>
    <n v="8.3225003507097401"/>
    <x v="2"/>
    <s v="Email"/>
    <s v="Email"/>
    <b v="1"/>
    <s v="Yes"/>
    <s v="Running"/>
    <x v="0"/>
    <s v="Medium"/>
    <n v="5.7971014492753624E-2"/>
    <x v="0"/>
    <x v="0"/>
  </r>
  <r>
    <s v="7058-KYUO"/>
    <x v="0"/>
    <n v="48"/>
    <x v="1"/>
    <x v="5"/>
    <n v="1"/>
    <s v="Yes"/>
    <n v="0"/>
    <s v="WA"/>
    <s v="Hombre"/>
    <s v="Male"/>
    <x v="5"/>
    <s v="No"/>
    <s v="No"/>
    <x v="0"/>
    <n v="0"/>
    <x v="0"/>
    <x v="2"/>
    <s v="direct debit"/>
    <n v="40"/>
    <x v="1"/>
    <n v="40"/>
    <n v="1911"/>
    <x v="0"/>
    <x v="0"/>
    <s v="2023-02-04"/>
    <d v="2023-02-04T00:00:00"/>
    <x v="1434"/>
    <s v="Medio"/>
    <s v="Medium"/>
    <n v="40.14394563599042"/>
    <x v="6"/>
    <s v="Teléfono"/>
    <s v="Phone"/>
    <b v="0"/>
    <s v="No"/>
    <s v="Cooking"/>
    <x v="1"/>
    <s v="High"/>
    <n v="0.16666666666666666"/>
    <x v="0"/>
    <x v="0"/>
  </r>
  <r>
    <s v="7005-QBUU"/>
    <x v="0"/>
    <n v="14"/>
    <x v="1"/>
    <x v="0"/>
    <n v="0"/>
    <s v="No"/>
    <n v="0"/>
    <s v="AR"/>
    <s v="Female"/>
    <s v="Female"/>
    <x v="33"/>
    <s v="Yes"/>
    <s v="No"/>
    <x v="0"/>
    <n v="0"/>
    <x v="0"/>
    <x v="0"/>
    <s v="CREDIT CARD"/>
    <n v="7"/>
    <x v="0"/>
    <n v="7"/>
    <n v="100"/>
    <x v="0"/>
    <x v="0"/>
    <s v="2023-01-30"/>
    <d v="2023-01-30T00:00:00"/>
    <x v="377"/>
    <s v="Alto"/>
    <s v="High"/>
    <n v="7.1267292121812318"/>
    <x v="7"/>
    <s v="SMS"/>
    <s v="SMS"/>
    <b v="1"/>
    <s v="Yes"/>
    <s v="Cooking"/>
    <x v="0"/>
    <s v="Low"/>
    <n v="0.14285714285714285"/>
    <x v="0"/>
    <x v="2"/>
  </r>
  <r>
    <s v="5274-EFZU"/>
    <x v="0"/>
    <n v="36"/>
    <x v="1"/>
    <x v="4"/>
    <n v="1"/>
    <s v="Yes"/>
    <n v="0"/>
    <s v="WA"/>
    <s v="Female"/>
    <s v="Female"/>
    <x v="51"/>
    <s v="No"/>
    <s v="No"/>
    <x v="0"/>
    <n v="0"/>
    <x v="1"/>
    <x v="1"/>
    <s v="direct debit"/>
    <n v="55"/>
    <x v="1"/>
    <n v="55"/>
    <n v="1955"/>
    <x v="0"/>
    <x v="0"/>
    <s v="2021-05-29"/>
    <d v="2021-05-29T00:00:00"/>
    <x v="401"/>
    <s v="Medio"/>
    <s v="Medium"/>
    <n v="52.108608305105157"/>
    <x v="6"/>
    <s v="SMS"/>
    <s v="SMS"/>
    <b v="1"/>
    <s v="Yes"/>
    <s v="Reading"/>
    <x v="1"/>
    <s v="High"/>
    <n v="0.22222222222222221"/>
    <x v="0"/>
    <x v="0"/>
  </r>
  <r>
    <s v="0434-XPAC"/>
    <x v="0"/>
    <n v="26"/>
    <x v="1"/>
    <x v="27"/>
    <n v="1"/>
    <s v="Yes"/>
    <n v="0"/>
    <s v="MD"/>
    <s v="Hombre"/>
    <s v="Male"/>
    <x v="57"/>
    <s v="Yes"/>
    <s v="No"/>
    <x v="1"/>
    <n v="3"/>
    <x v="0"/>
    <x v="0"/>
    <s v="direct debit"/>
    <n v="25"/>
    <x v="1"/>
    <n v="25"/>
    <n v="634"/>
    <x v="0"/>
    <x v="0"/>
    <s v="2023/11/22"/>
    <d v="2023-11-22T00:00:00"/>
    <x v="1194"/>
    <s v="Alto"/>
    <s v="High"/>
    <n v="20.18119427209086"/>
    <x v="6"/>
    <s v="SMS"/>
    <s v="SMS"/>
    <b v="0"/>
    <s v="No"/>
    <s v="Cooking"/>
    <x v="0"/>
    <s v="High"/>
    <n v="0.30769230769230771"/>
    <x v="1"/>
    <x v="2"/>
  </r>
  <r>
    <s v="7767-FDII"/>
    <x v="0"/>
    <n v="32"/>
    <x v="1"/>
    <x v="4"/>
    <n v="1"/>
    <s v="Yes"/>
    <n v="0"/>
    <s v="WY"/>
    <s v="Hombre"/>
    <s v="Male"/>
    <x v="54"/>
    <s v="No"/>
    <s v="Yes"/>
    <x v="0"/>
    <n v="0"/>
    <x v="1"/>
    <x v="2"/>
    <s v="direct debit"/>
    <n v="52"/>
    <x v="1"/>
    <n v="52"/>
    <n v="1644"/>
    <x v="0"/>
    <x v="0"/>
    <s v="2022-01-22"/>
    <d v="2022-01-22T00:00:00"/>
    <x v="1004"/>
    <s v="Alto"/>
    <s v="High"/>
    <n v="55.871944441918721"/>
    <x v="2"/>
    <s v="Teléfono"/>
    <s v="Phone"/>
    <b v="1"/>
    <s v="Yes"/>
    <s v="Gaming"/>
    <x v="1"/>
    <s v="Medium"/>
    <n v="0.125"/>
    <x v="0"/>
    <x v="1"/>
  </r>
  <r>
    <s v="4781-XNQR"/>
    <x v="0"/>
    <n v="69"/>
    <x v="0"/>
    <x v="0"/>
    <n v="0"/>
    <s v="No"/>
    <n v="0"/>
    <s v="VA"/>
    <s v="Female"/>
    <s v="Female"/>
    <x v="5"/>
    <s v="No"/>
    <s v="No"/>
    <x v="1"/>
    <n v="2"/>
    <x v="0"/>
    <x v="2"/>
    <s v="direct debit"/>
    <n v="9"/>
    <x v="1"/>
    <n v="9"/>
    <n v="609"/>
    <x v="0"/>
    <x v="0"/>
    <s v="2022/09/08"/>
    <d v="2022-09-08T00:00:00"/>
    <x v="1376"/>
    <s v="Medio"/>
    <s v="Medium"/>
    <n v="10.194178075469139"/>
    <x v="4"/>
    <s v="SMS"/>
    <s v="SMS"/>
    <b v="0"/>
    <s v="No"/>
    <s v="Gaming"/>
    <x v="0"/>
    <s v="Low"/>
    <n v="1.4492753623188406E-2"/>
    <x v="0"/>
    <x v="0"/>
  </r>
  <r>
    <s v="0649-IGVB"/>
    <x v="0"/>
    <n v="7"/>
    <x v="1"/>
    <x v="7"/>
    <n v="1"/>
    <s v="Yes"/>
    <n v="0"/>
    <s v="MS"/>
    <s v="Hombre"/>
    <s v="Male"/>
    <x v="23"/>
    <s v="No"/>
    <s v="No"/>
    <x v="0"/>
    <n v="0"/>
    <x v="0"/>
    <x v="0"/>
    <s v="CREDIT CARD"/>
    <n v="30"/>
    <x v="0"/>
    <n v="30"/>
    <n v="212"/>
    <x v="0"/>
    <x v="0"/>
    <s v="2022-03-20"/>
    <d v="2022-03-20T00:00:00"/>
    <x v="389"/>
    <s v="Medio"/>
    <s v="Medium"/>
    <n v="34.132716070764772"/>
    <x v="0"/>
    <s v="Email"/>
    <s v="Email"/>
    <b v="0"/>
    <s v="No"/>
    <s v="Running"/>
    <x v="1"/>
    <s v="Low"/>
    <n v="0"/>
    <x v="0"/>
    <x v="0"/>
  </r>
  <r>
    <s v="0150-RPLS"/>
    <x v="0"/>
    <n v="42"/>
    <x v="1"/>
    <x v="13"/>
    <n v="1"/>
    <s v="Yes"/>
    <n v="0"/>
    <s v="UT"/>
    <s v="Hombre"/>
    <s v="Male"/>
    <x v="36"/>
    <s v="No"/>
    <s v="No"/>
    <x v="1"/>
    <n v="6"/>
    <x v="1"/>
    <x v="1"/>
    <s v="direct debit"/>
    <n v="28"/>
    <x v="1"/>
    <n v="28"/>
    <n v="1170"/>
    <x v="0"/>
    <x v="0"/>
    <s v="2022/04/15"/>
    <d v="2022-04-15T00:00:00"/>
    <x v="1215"/>
    <s v="Bajo"/>
    <s v="Low"/>
    <n v="28.984759731710959"/>
    <x v="1"/>
    <s v="Email"/>
    <s v="Email"/>
    <b v="0"/>
    <s v="No"/>
    <s v="Running"/>
    <x v="0"/>
    <s v="High"/>
    <n v="0.23809523809523808"/>
    <x v="0"/>
    <x v="0"/>
  </r>
  <r>
    <s v="6887-EGXE"/>
    <x v="1"/>
    <n v="8"/>
    <x v="3"/>
    <x v="0"/>
    <n v="0"/>
    <s v="No"/>
    <n v="0"/>
    <s v="HI"/>
    <s v="Female"/>
    <s v="Female"/>
    <x v="20"/>
    <s v="Yes"/>
    <s v="No"/>
    <x v="0"/>
    <n v="0"/>
    <x v="0"/>
    <x v="0"/>
    <s v="direct debit"/>
    <n v="7"/>
    <x v="1"/>
    <n v="7"/>
    <n v="58"/>
    <x v="4"/>
    <x v="3"/>
    <s v="2020-05-14"/>
    <d v="2020-05-14T00:00:00"/>
    <x v="95"/>
    <s v="Alto"/>
    <s v="High"/>
    <n v="6.3902968744862427"/>
    <x v="4"/>
    <s v="Email"/>
    <s v="Email"/>
    <b v="1"/>
    <s v="Yes"/>
    <s v="Running"/>
    <x v="0"/>
    <s v="Low"/>
    <n v="0.125"/>
    <x v="0"/>
    <x v="2"/>
  </r>
  <r>
    <s v="8378-GXFA"/>
    <x v="1"/>
    <n v="16"/>
    <x v="2"/>
    <x v="3"/>
    <n v="1"/>
    <s v="Yes"/>
    <n v="0"/>
    <s v="CO"/>
    <s v="Hombre"/>
    <s v="Male"/>
    <x v="41"/>
    <s v="No"/>
    <s v="Yes"/>
    <x v="0"/>
    <n v="0"/>
    <x v="0"/>
    <x v="0"/>
    <s v="direct debit"/>
    <n v="43"/>
    <x v="1"/>
    <n v="43"/>
    <n v="676"/>
    <x v="1"/>
    <x v="6"/>
    <s v="2023-06-14"/>
    <d v="2023-06-14T00:00:00"/>
    <x v="225"/>
    <s v="Alto"/>
    <s v="High"/>
    <n v="48.248716553807178"/>
    <x v="2"/>
    <s v="Email"/>
    <s v="Email"/>
    <b v="1"/>
    <s v="Yes"/>
    <s v="Cooking"/>
    <x v="1"/>
    <s v="Medium"/>
    <n v="0.25"/>
    <x v="0"/>
    <x v="1"/>
  </r>
  <r>
    <s v="6518-WFMI"/>
    <x v="0"/>
    <n v="52"/>
    <x v="1"/>
    <x v="0"/>
    <n v="0"/>
    <s v="No"/>
    <n v="0"/>
    <s v="WV"/>
    <s v="Hombre"/>
    <s v="Male"/>
    <x v="23"/>
    <s v="No"/>
    <s v="No"/>
    <x v="1"/>
    <n v="2"/>
    <x v="0"/>
    <x v="1"/>
    <s v="direct debit"/>
    <n v="7"/>
    <x v="1"/>
    <n v="7"/>
    <n v="374"/>
    <x v="0"/>
    <x v="0"/>
    <s v="2023-08-07"/>
    <d v="2023-08-07T00:00:00"/>
    <x v="692"/>
    <s v="Medio"/>
    <s v="Medium"/>
    <n v="6.2971488165221379"/>
    <x v="9"/>
    <s v="Teléfono"/>
    <s v="Phone"/>
    <b v="0"/>
    <s v="No"/>
    <s v="Cooking"/>
    <x v="0"/>
    <s v="Medium"/>
    <n v="9.6153846153846159E-2"/>
    <x v="0"/>
    <x v="0"/>
  </r>
  <r>
    <s v="3228-UDAL"/>
    <x v="0"/>
    <n v="20"/>
    <x v="1"/>
    <x v="0"/>
    <n v="0"/>
    <s v="No"/>
    <n v="0"/>
    <s v="UT"/>
    <s v="Female"/>
    <s v="Female"/>
    <x v="22"/>
    <s v="Yes"/>
    <s v="No"/>
    <x v="1"/>
    <n v="2"/>
    <x v="0"/>
    <x v="2"/>
    <s v="CREDIT CARD"/>
    <n v="13"/>
    <x v="0"/>
    <n v="13"/>
    <n v="259"/>
    <x v="0"/>
    <x v="0"/>
    <s v="2023/08/01"/>
    <d v="2023-08-01T00:00:00"/>
    <x v="715"/>
    <s v="Bajo"/>
    <s v="Low"/>
    <n v="12.795169679577089"/>
    <x v="9"/>
    <s v="Teléfono"/>
    <s v="Phone"/>
    <b v="0"/>
    <s v="No"/>
    <s v="Running"/>
    <x v="0"/>
    <s v="Medium"/>
    <n v="0.25"/>
    <x v="0"/>
    <x v="2"/>
  </r>
  <r>
    <s v="3368-YEQV"/>
    <x v="0"/>
    <n v="13"/>
    <x v="1"/>
    <x v="7"/>
    <n v="0"/>
    <s v="No"/>
    <n v="0"/>
    <s v="IA"/>
    <s v="Female"/>
    <s v="Female"/>
    <x v="3"/>
    <s v="No"/>
    <s v="No"/>
    <x v="0"/>
    <n v="0"/>
    <x v="0"/>
    <x v="0"/>
    <s v="CREDIT CARD"/>
    <n v="30"/>
    <x v="0"/>
    <n v="30"/>
    <n v="388"/>
    <x v="0"/>
    <x v="0"/>
    <s v="2022/12/17"/>
    <d v="2022-12-17T00:00:00"/>
    <x v="882"/>
    <s v="Bajo"/>
    <s v="Low"/>
    <n v="35.144036838405142"/>
    <x v="4"/>
    <s v="SMS"/>
    <s v="SMS"/>
    <b v="0"/>
    <s v="No"/>
    <s v="Gaming"/>
    <x v="1"/>
    <s v="Low"/>
    <n v="7.6923076923076927E-2"/>
    <x v="0"/>
    <x v="0"/>
  </r>
  <r>
    <s v="9572-AICL"/>
    <x v="1"/>
    <n v="10"/>
    <x v="5"/>
    <x v="4"/>
    <n v="0"/>
    <s v="No"/>
    <n v="23"/>
    <s v="MI"/>
    <s v="Hombre"/>
    <s v="Male"/>
    <x v="36"/>
    <s v="No"/>
    <s v="No"/>
    <x v="0"/>
    <n v="0"/>
    <x v="0"/>
    <x v="0"/>
    <s v="direct debit"/>
    <n v="39"/>
    <x v="1"/>
    <n v="39"/>
    <n v="386"/>
    <x v="1"/>
    <x v="12"/>
    <s v="2023-09-29"/>
    <d v="2023-09-29T00:00:00"/>
    <x v="1301"/>
    <s v="Alto"/>
    <s v="High"/>
    <n v="39.609670828807381"/>
    <x v="5"/>
    <s v="SMS"/>
    <s v="SMS"/>
    <b v="0"/>
    <s v="No"/>
    <s v="Cooking"/>
    <x v="1"/>
    <s v="Medium"/>
    <n v="0.3"/>
    <x v="0"/>
    <x v="0"/>
  </r>
  <r>
    <s v="0968-PJPX"/>
    <x v="1"/>
    <n v="41"/>
    <x v="2"/>
    <x v="1"/>
    <n v="1"/>
    <s v="Yes"/>
    <n v="0"/>
    <s v="VT"/>
    <s v="Hombre"/>
    <s v="Male"/>
    <x v="21"/>
    <s v="No"/>
    <s v="No"/>
    <x v="0"/>
    <n v="0"/>
    <x v="1"/>
    <x v="1"/>
    <s v="direct debit"/>
    <n v="21"/>
    <x v="1"/>
    <n v="21"/>
    <n v="840"/>
    <x v="3"/>
    <x v="7"/>
    <s v="2023/04/24"/>
    <d v="2023-04-24T00:00:00"/>
    <x v="250"/>
    <s v="Alto"/>
    <s v="High"/>
    <n v="24.81788093957308"/>
    <x v="4"/>
    <s v="SMS"/>
    <s v="SMS"/>
    <b v="0"/>
    <s v="No"/>
    <s v="Gaming"/>
    <x v="0"/>
    <s v="Low"/>
    <n v="2.4390243902439025E-2"/>
    <x v="0"/>
    <x v="0"/>
  </r>
  <r>
    <s v="1617-SRGC"/>
    <x v="0"/>
    <n v="19"/>
    <x v="2"/>
    <x v="0"/>
    <n v="0"/>
    <s v="No"/>
    <n v="0"/>
    <s v="ND"/>
    <s v="Female"/>
    <s v="Female"/>
    <x v="5"/>
    <s v="No"/>
    <s v="No"/>
    <x v="0"/>
    <n v="0"/>
    <x v="0"/>
    <x v="1"/>
    <s v="CREDIT CARD"/>
    <n v="10"/>
    <x v="0"/>
    <n v="10"/>
    <n v="194"/>
    <x v="0"/>
    <x v="0"/>
    <s v="2020-03-04"/>
    <d v="2020-03-04T00:00:00"/>
    <x v="398"/>
    <s v="Alto"/>
    <s v="High"/>
    <n v="8.257768841437894"/>
    <x v="6"/>
    <s v="Email"/>
    <s v="Email"/>
    <b v="1"/>
    <s v="Yes"/>
    <s v="Reading"/>
    <x v="0"/>
    <s v="High"/>
    <n v="0.42105263157894735"/>
    <x v="0"/>
    <x v="0"/>
  </r>
  <r>
    <s v="2169-PLVX"/>
    <x v="0"/>
    <n v="42"/>
    <x v="1"/>
    <x v="0"/>
    <n v="0"/>
    <s v="No"/>
    <n v="0"/>
    <s v="ID"/>
    <s v="Hombre"/>
    <s v="Male"/>
    <x v="24"/>
    <s v="No"/>
    <s v="No"/>
    <x v="1"/>
    <n v="2"/>
    <x v="0"/>
    <x v="1"/>
    <s v="direct debit"/>
    <n v="7"/>
    <x v="1"/>
    <n v="7"/>
    <n v="284"/>
    <x v="0"/>
    <x v="0"/>
    <s v="2021-03-06"/>
    <d v="2021-03-06T00:00:00"/>
    <x v="126"/>
    <s v="Bajo"/>
    <s v="Low"/>
    <n v="6.6340524893270461"/>
    <x v="10"/>
    <s v="SMS"/>
    <s v="SMS"/>
    <b v="1"/>
    <s v="Yes"/>
    <s v="Reading"/>
    <x v="0"/>
    <s v="Medium"/>
    <n v="0.16666666666666666"/>
    <x v="0"/>
    <x v="0"/>
  </r>
  <r>
    <s v="1712-YDMH"/>
    <x v="0"/>
    <n v="60"/>
    <x v="1"/>
    <x v="0"/>
    <n v="0"/>
    <s v="No"/>
    <n v="0"/>
    <s v="OR"/>
    <s v="Hombre"/>
    <s v="Male"/>
    <x v="18"/>
    <s v="No"/>
    <s v="No"/>
    <x v="1"/>
    <n v="3"/>
    <x v="0"/>
    <x v="1"/>
    <s v="CREDIT CARD"/>
    <n v="6"/>
    <x v="0"/>
    <n v="6"/>
    <n v="335"/>
    <x v="0"/>
    <x v="0"/>
    <s v="2021-07-06"/>
    <d v="2021-07-06T00:00:00"/>
    <x v="1211"/>
    <s v="Alto"/>
    <s v="High"/>
    <n v="6.0384045852969344"/>
    <x v="10"/>
    <s v="SMS"/>
    <s v="SMS"/>
    <b v="1"/>
    <s v="Yes"/>
    <s v="Cooking"/>
    <x v="0"/>
    <s v="Medium"/>
    <n v="0.11666666666666667"/>
    <x v="0"/>
    <x v="0"/>
  </r>
  <r>
    <s v="8359-BFVO"/>
    <x v="0"/>
    <n v="34"/>
    <x v="0"/>
    <x v="7"/>
    <n v="1"/>
    <s v="Yes"/>
    <n v="0"/>
    <s v="IA"/>
    <s v="Hombre"/>
    <s v="Male"/>
    <x v="26"/>
    <s v="No"/>
    <s v="No"/>
    <x v="1"/>
    <n v="4"/>
    <x v="1"/>
    <x v="1"/>
    <s v="CREDIT CARD"/>
    <n v="19"/>
    <x v="0"/>
    <n v="19"/>
    <n v="659"/>
    <x v="0"/>
    <x v="0"/>
    <s v="2022-09-25"/>
    <d v="2022-09-25T00:00:00"/>
    <x v="1100"/>
    <s v="Bajo"/>
    <s v="Low"/>
    <n v="16.399093845623959"/>
    <x v="6"/>
    <s v="Teléfono"/>
    <s v="Phone"/>
    <b v="0"/>
    <s v="No"/>
    <s v="Cooking"/>
    <x v="0"/>
    <s v="High"/>
    <n v="0.23529411764705882"/>
    <x v="0"/>
    <x v="0"/>
  </r>
  <r>
    <s v="7797-OEQZ"/>
    <x v="0"/>
    <n v="56"/>
    <x v="1"/>
    <x v="12"/>
    <n v="1"/>
    <s v="Yes"/>
    <n v="0"/>
    <s v="ID"/>
    <s v="Hombre"/>
    <s v="Male"/>
    <x v="0"/>
    <s v="No"/>
    <s v="No"/>
    <x v="1"/>
    <n v="6"/>
    <x v="0"/>
    <x v="2"/>
    <s v="CREDIT CARD"/>
    <n v="23"/>
    <x v="0"/>
    <n v="23"/>
    <n v="1277"/>
    <x v="0"/>
    <x v="0"/>
    <s v="2023/09/25"/>
    <d v="2023-09-25T00:00:00"/>
    <x v="1139"/>
    <s v="Medio"/>
    <s v="Medium"/>
    <n v="24.613992715084031"/>
    <x v="7"/>
    <s v="Teléfono"/>
    <s v="Phone"/>
    <b v="0"/>
    <s v="No"/>
    <s v="Gaming"/>
    <x v="0"/>
    <s v="Low"/>
    <n v="3.5714285714285712E-2"/>
    <x v="0"/>
    <x v="0"/>
  </r>
  <r>
    <s v="5497-VWFZ"/>
    <x v="0"/>
    <n v="6"/>
    <x v="2"/>
    <x v="0"/>
    <n v="0"/>
    <s v="No"/>
    <n v="0"/>
    <s v="WI"/>
    <s v="Hombre"/>
    <s v="Male"/>
    <x v="14"/>
    <s v="No"/>
    <s v="No"/>
    <x v="1"/>
    <n v="4"/>
    <x v="0"/>
    <x v="0"/>
    <s v="CREDIT CARD"/>
    <n v="9"/>
    <x v="0"/>
    <n v="9"/>
    <n v="54"/>
    <x v="0"/>
    <x v="0"/>
    <s v="2020/03/20"/>
    <d v="2020-03-20T00:00:00"/>
    <x v="459"/>
    <s v="Alto"/>
    <s v="High"/>
    <n v="9.4025029752868967"/>
    <x v="9"/>
    <s v="Email"/>
    <s v="Email"/>
    <b v="1"/>
    <s v="Yes"/>
    <s v="Running"/>
    <x v="0"/>
    <s v="Medium"/>
    <n v="0.83333333333333337"/>
    <x v="0"/>
    <x v="0"/>
  </r>
  <r>
    <s v="1043-LCVT"/>
    <x v="0"/>
    <n v="68"/>
    <x v="1"/>
    <x v="29"/>
    <n v="1"/>
    <s v="Yes"/>
    <n v="0"/>
    <s v="PA"/>
    <s v="Hombre"/>
    <s v="Male"/>
    <x v="29"/>
    <s v="No"/>
    <s v="Yes"/>
    <x v="1"/>
    <n v="5"/>
    <x v="0"/>
    <x v="0"/>
    <s v="CREDIT CARD"/>
    <n v="50"/>
    <x v="0"/>
    <n v="50"/>
    <n v="3408"/>
    <x v="0"/>
    <x v="0"/>
    <s v="2020-12-26"/>
    <d v="2020-12-26T00:00:00"/>
    <x v="1090"/>
    <s v="Alto"/>
    <s v="High"/>
    <n v="42.666022098217702"/>
    <x v="7"/>
    <s v="Email"/>
    <s v="Email"/>
    <b v="0"/>
    <s v="No"/>
    <s v="Cooking"/>
    <x v="1"/>
    <s v="Low"/>
    <n v="2.9411764705882353E-2"/>
    <x v="2"/>
    <x v="1"/>
  </r>
  <r>
    <s v="1356-TEOJ"/>
    <x v="0"/>
    <n v="74"/>
    <x v="1"/>
    <x v="0"/>
    <n v="0"/>
    <s v="No"/>
    <n v="0"/>
    <s v="HI"/>
    <s v="Female"/>
    <s v="Female"/>
    <x v="15"/>
    <s v="No"/>
    <s v="No"/>
    <x v="0"/>
    <n v="0"/>
    <x v="0"/>
    <x v="2"/>
    <s v="direct debit"/>
    <n v="12"/>
    <x v="1"/>
    <n v="12"/>
    <n v="850"/>
    <x v="0"/>
    <x v="0"/>
    <s v="2023/08/01"/>
    <d v="2023-08-01T00:00:00"/>
    <x v="1205"/>
    <s v="Medio"/>
    <s v="Medium"/>
    <n v="10.786791652539589"/>
    <x v="6"/>
    <s v="Email"/>
    <s v="Email"/>
    <b v="1"/>
    <s v="Yes"/>
    <s v="Gaming"/>
    <x v="0"/>
    <s v="High"/>
    <n v="0.10810810810810811"/>
    <x v="0"/>
    <x v="0"/>
  </r>
  <r>
    <s v="6187-WJPQ"/>
    <x v="0"/>
    <n v="17"/>
    <x v="1"/>
    <x v="29"/>
    <n v="1"/>
    <s v="Yes"/>
    <n v="0"/>
    <s v="CO"/>
    <s v="Hombre"/>
    <s v="Male"/>
    <x v="21"/>
    <s v="No"/>
    <s v="No"/>
    <x v="1"/>
    <n v="6"/>
    <x v="0"/>
    <x v="0"/>
    <s v="CREDIT CARD"/>
    <n v="21"/>
    <x v="0"/>
    <n v="21"/>
    <n v="350"/>
    <x v="0"/>
    <x v="0"/>
    <s v="2022/05/19"/>
    <d v="2022-05-19T00:00:00"/>
    <x v="258"/>
    <s v="Medio"/>
    <s v="Medium"/>
    <n v="21.08572856652502"/>
    <x v="7"/>
    <s v="SMS"/>
    <s v="SMS"/>
    <b v="0"/>
    <s v="No"/>
    <s v="Gaming"/>
    <x v="0"/>
    <s v="Low"/>
    <n v="0.11764705882352941"/>
    <x v="2"/>
    <x v="0"/>
  </r>
  <r>
    <s v="4686-JTEX"/>
    <x v="0"/>
    <n v="63"/>
    <x v="2"/>
    <x v="5"/>
    <n v="1"/>
    <s v="Yes"/>
    <n v="0"/>
    <s v="ND"/>
    <s v="Hombre"/>
    <s v="Male"/>
    <x v="7"/>
    <s v="No"/>
    <s v="No"/>
    <x v="0"/>
    <n v="0"/>
    <x v="0"/>
    <x v="2"/>
    <s v="CREDIT CARD"/>
    <n v="53"/>
    <x v="0"/>
    <n v="53"/>
    <n v="3353"/>
    <x v="0"/>
    <x v="0"/>
    <s v="2021-10-14"/>
    <d v="2021-10-14T00:00:00"/>
    <x v="750"/>
    <s v="Alto"/>
    <s v="High"/>
    <n v="55.133200457603152"/>
    <x v="6"/>
    <s v="Teléfono"/>
    <s v="Phone"/>
    <b v="0"/>
    <s v="No"/>
    <s v="Gaming"/>
    <x v="1"/>
    <s v="High"/>
    <n v="0.12698412698412698"/>
    <x v="0"/>
    <x v="0"/>
  </r>
  <r>
    <s v="5669-XYTR"/>
    <x v="0"/>
    <n v="8"/>
    <x v="1"/>
    <x v="21"/>
    <n v="1"/>
    <s v="Yes"/>
    <n v="0"/>
    <s v="IL"/>
    <s v="Hombre"/>
    <s v="Male"/>
    <x v="57"/>
    <s v="Yes"/>
    <s v="No"/>
    <x v="0"/>
    <n v="0"/>
    <x v="1"/>
    <x v="0"/>
    <s v="PAPER CHECK"/>
    <n v="45"/>
    <x v="3"/>
    <n v="45"/>
    <n v="366"/>
    <x v="0"/>
    <x v="0"/>
    <s v="2020-01-22"/>
    <d v="2020-01-22T00:00:00"/>
    <x v="254"/>
    <s v="Medio"/>
    <s v="Medium"/>
    <n v="37.376265025223049"/>
    <x v="1"/>
    <s v="Email"/>
    <s v="Email"/>
    <b v="0"/>
    <s v="No"/>
    <s v="Cooking"/>
    <x v="1"/>
    <s v="High"/>
    <n v="1.25"/>
    <x v="2"/>
    <x v="2"/>
  </r>
  <r>
    <s v="2517-JMJL"/>
    <x v="0"/>
    <n v="10"/>
    <x v="1"/>
    <x v="0"/>
    <n v="0"/>
    <s v="No"/>
    <n v="0"/>
    <s v="MT"/>
    <s v="Hombre"/>
    <s v="Male"/>
    <x v="3"/>
    <s v="No"/>
    <s v="No"/>
    <x v="1"/>
    <n v="3"/>
    <x v="0"/>
    <x v="2"/>
    <s v="PAPER CHECK"/>
    <n v="10"/>
    <x v="3"/>
    <n v="10"/>
    <n v="96"/>
    <x v="0"/>
    <x v="0"/>
    <s v="2023/10/14"/>
    <d v="2023-10-14T00:00:00"/>
    <x v="62"/>
    <s v="Alto"/>
    <s v="High"/>
    <n v="8.985412411694897"/>
    <x v="1"/>
    <s v="SMS"/>
    <s v="SMS"/>
    <b v="1"/>
    <s v="Yes"/>
    <s v="Gaming"/>
    <x v="0"/>
    <s v="High"/>
    <n v="1"/>
    <x v="0"/>
    <x v="0"/>
  </r>
  <r>
    <s v="9949-RSIC"/>
    <x v="0"/>
    <n v="9"/>
    <x v="1"/>
    <x v="0"/>
    <n v="0"/>
    <s v="No"/>
    <n v="0"/>
    <s v="NC"/>
    <s v="Hombre"/>
    <s v="Male"/>
    <x v="36"/>
    <s v="No"/>
    <s v="No"/>
    <x v="1"/>
    <n v="6"/>
    <x v="0"/>
    <x v="1"/>
    <s v="CREDIT CARD"/>
    <n v="7"/>
    <x v="0"/>
    <n v="7"/>
    <n v="63"/>
    <x v="0"/>
    <x v="0"/>
    <s v="2022-01-07"/>
    <d v="2022-01-07T00:00:00"/>
    <x v="662"/>
    <s v="Bajo"/>
    <s v="Low"/>
    <n v="8.294018754713175"/>
    <x v="2"/>
    <s v="SMS"/>
    <s v="SMS"/>
    <b v="0"/>
    <s v="No"/>
    <s v="Cooking"/>
    <x v="0"/>
    <s v="Medium"/>
    <n v="0.44444444444444442"/>
    <x v="0"/>
    <x v="0"/>
  </r>
  <r>
    <s v="7386-KQVG"/>
    <x v="0"/>
    <n v="62"/>
    <x v="0"/>
    <x v="0"/>
    <n v="0"/>
    <s v="No"/>
    <n v="0"/>
    <s v="VA"/>
    <s v="Hombre"/>
    <s v="Male"/>
    <x v="47"/>
    <s v="Yes"/>
    <s v="No"/>
    <x v="0"/>
    <n v="0"/>
    <x v="0"/>
    <x v="1"/>
    <s v="direct debit"/>
    <n v="16"/>
    <x v="1"/>
    <n v="16"/>
    <n v="998"/>
    <x v="0"/>
    <x v="0"/>
    <s v="2023/01/13"/>
    <d v="2023-01-13T00:00:00"/>
    <x v="579"/>
    <s v="Medio"/>
    <s v="Medium"/>
    <n v="14.18879201610962"/>
    <x v="6"/>
    <s v="Email"/>
    <s v="Email"/>
    <b v="1"/>
    <s v="Yes"/>
    <s v="Gaming"/>
    <x v="0"/>
    <s v="High"/>
    <n v="0.12903225806451613"/>
    <x v="0"/>
    <x v="2"/>
  </r>
  <r>
    <s v="2587-PPLS"/>
    <x v="0"/>
    <n v="73"/>
    <x v="1"/>
    <x v="4"/>
    <n v="1"/>
    <s v="Yes"/>
    <n v="0"/>
    <s v="NV"/>
    <s v="Hombre"/>
    <s v="Male"/>
    <x v="24"/>
    <s v="No"/>
    <s v="No"/>
    <x v="0"/>
    <n v="0"/>
    <x v="1"/>
    <x v="2"/>
    <s v="direct debit"/>
    <n v="75"/>
    <x v="1"/>
    <n v="75"/>
    <n v="5473"/>
    <x v="0"/>
    <x v="0"/>
    <s v="2020-07-02"/>
    <d v="2020-07-02T00:00:00"/>
    <x v="19"/>
    <s v="Medio"/>
    <s v="Medium"/>
    <n v="81.265156890844295"/>
    <x v="7"/>
    <s v="Email"/>
    <s v="Email"/>
    <b v="0"/>
    <s v="No"/>
    <s v="Cooking"/>
    <x v="2"/>
    <s v="Low"/>
    <n v="2.7397260273972601E-2"/>
    <x v="0"/>
    <x v="0"/>
  </r>
  <r>
    <s v="4037-MYSY"/>
    <x v="0"/>
    <n v="72"/>
    <x v="0"/>
    <x v="2"/>
    <n v="1"/>
    <s v="Yes"/>
    <n v="0"/>
    <s v="MA"/>
    <s v="Hombre"/>
    <s v="Male"/>
    <x v="25"/>
    <s v="No"/>
    <s v="No"/>
    <x v="0"/>
    <n v="0"/>
    <x v="1"/>
    <x v="2"/>
    <s v="direct debit"/>
    <n v="24"/>
    <x v="1"/>
    <n v="24"/>
    <n v="1740"/>
    <x v="0"/>
    <x v="0"/>
    <s v="2021-02-05"/>
    <d v="2021-02-05T00:00:00"/>
    <x v="198"/>
    <s v="Alto"/>
    <s v="High"/>
    <n v="21.27845225110871"/>
    <x v="6"/>
    <s v="Teléfono"/>
    <s v="Phone"/>
    <b v="0"/>
    <s v="No"/>
    <s v="Gaming"/>
    <x v="0"/>
    <s v="High"/>
    <n v="0.1111111111111111"/>
    <x v="0"/>
    <x v="0"/>
  </r>
  <r>
    <s v="0569-RLXI"/>
    <x v="0"/>
    <n v="9"/>
    <x v="2"/>
    <x v="0"/>
    <n v="0"/>
    <s v="No"/>
    <n v="0"/>
    <s v="CO"/>
    <s v="Female"/>
    <s v="Female"/>
    <x v="22"/>
    <s v="Yes"/>
    <s v="No"/>
    <x v="0"/>
    <n v="0"/>
    <x v="0"/>
    <x v="1"/>
    <s v="CREDIT CARD"/>
    <n v="8"/>
    <x v="0"/>
    <n v="8"/>
    <n v="70"/>
    <x v="0"/>
    <x v="0"/>
    <s v="2022/06/12"/>
    <d v="2022-06-12T00:00:00"/>
    <x v="166"/>
    <s v="Bajo"/>
    <s v="Low"/>
    <n v="8.7314146029577078"/>
    <x v="5"/>
    <s v="Email"/>
    <s v="Email"/>
    <b v="1"/>
    <s v="Yes"/>
    <s v="Cooking"/>
    <x v="0"/>
    <s v="Medium"/>
    <n v="0.33333333333333331"/>
    <x v="0"/>
    <x v="2"/>
  </r>
  <r>
    <s v="9478-MPJF"/>
    <x v="0"/>
    <n v="73"/>
    <x v="2"/>
    <x v="3"/>
    <n v="1"/>
    <s v="Yes"/>
    <n v="0"/>
    <s v="ND"/>
    <s v="Female"/>
    <s v="Female"/>
    <x v="31"/>
    <s v="No"/>
    <s v="No"/>
    <x v="0"/>
    <n v="0"/>
    <x v="0"/>
    <x v="2"/>
    <s v="direct debit"/>
    <n v="50"/>
    <x v="1"/>
    <n v="50"/>
    <n v="3647"/>
    <x v="0"/>
    <x v="0"/>
    <s v="2020/10/12"/>
    <d v="2020-10-12T00:00:00"/>
    <x v="881"/>
    <s v="Medio"/>
    <s v="Medium"/>
    <n v="53.251943913054589"/>
    <x v="9"/>
    <s v="Email"/>
    <s v="Email"/>
    <b v="1"/>
    <s v="Yes"/>
    <s v="Gaming"/>
    <x v="1"/>
    <s v="Medium"/>
    <n v="6.8493150684931503E-2"/>
    <x v="0"/>
    <x v="0"/>
  </r>
  <r>
    <s v="6049-QTJK"/>
    <x v="1"/>
    <n v="1"/>
    <x v="1"/>
    <x v="4"/>
    <n v="1"/>
    <s v="Yes"/>
    <n v="0"/>
    <s v="SC"/>
    <s v="Female"/>
    <s v="Female"/>
    <x v="15"/>
    <s v="No"/>
    <s v="No"/>
    <x v="0"/>
    <n v="0"/>
    <x v="0"/>
    <x v="0"/>
    <s v="direct debit"/>
    <n v="33"/>
    <x v="1"/>
    <n v="33"/>
    <n v="33"/>
    <x v="1"/>
    <x v="6"/>
    <s v="2022-05-23"/>
    <d v="2022-05-23T00:00:00"/>
    <x v="1432"/>
    <s v="Alto"/>
    <s v="High"/>
    <n v="37.473221366159109"/>
    <x v="0"/>
    <s v="SMS"/>
    <s v="SMS"/>
    <b v="0"/>
    <s v="No"/>
    <s v="Cooking"/>
    <x v="1"/>
    <s v="Low"/>
    <n v="0"/>
    <x v="0"/>
    <x v="0"/>
  </r>
  <r>
    <s v="8260-BACZ"/>
    <x v="0"/>
    <n v="25"/>
    <x v="1"/>
    <x v="13"/>
    <n v="0"/>
    <s v="No"/>
    <n v="16"/>
    <s v="ID"/>
    <s v="Hombre"/>
    <s v="Male"/>
    <x v="12"/>
    <s v="No"/>
    <s v="No"/>
    <x v="1"/>
    <n v="6"/>
    <x v="0"/>
    <x v="0"/>
    <s v="CREDIT CARD"/>
    <n v="28"/>
    <x v="0"/>
    <n v="28"/>
    <n v="703"/>
    <x v="0"/>
    <x v="0"/>
    <s v="2021-02-12"/>
    <d v="2021-02-12T00:00:00"/>
    <x v="683"/>
    <s v="Alto"/>
    <s v="High"/>
    <n v="22.890232790333069"/>
    <x v="6"/>
    <s v="SMS"/>
    <s v="SMS"/>
    <b v="1"/>
    <s v="Yes"/>
    <s v="Running"/>
    <x v="0"/>
    <s v="High"/>
    <n v="0.32"/>
    <x v="0"/>
    <x v="0"/>
  </r>
  <r>
    <s v="5802-IGJJ"/>
    <x v="0"/>
    <n v="70"/>
    <x v="0"/>
    <x v="0"/>
    <n v="0"/>
    <s v="No"/>
    <n v="0"/>
    <s v="SD"/>
    <s v="Female"/>
    <s v="Female"/>
    <x v="7"/>
    <s v="No"/>
    <s v="No"/>
    <x v="0"/>
    <n v="0"/>
    <x v="0"/>
    <x v="2"/>
    <s v="CREDIT CARD"/>
    <n v="9"/>
    <x v="0"/>
    <n v="9"/>
    <n v="655"/>
    <x v="0"/>
    <x v="0"/>
    <s v="2021-05-17"/>
    <d v="2021-05-17T00:00:00"/>
    <x v="1445"/>
    <s v="Bajo"/>
    <s v="Low"/>
    <n v="9.0762305676164257"/>
    <x v="9"/>
    <s v="SMS"/>
    <s v="SMS"/>
    <b v="0"/>
    <s v="No"/>
    <s v="Gaming"/>
    <x v="0"/>
    <s v="Medium"/>
    <n v="7.1428571428571425E-2"/>
    <x v="0"/>
    <x v="0"/>
  </r>
  <r>
    <s v="9942-WQOY"/>
    <x v="0"/>
    <n v="17"/>
    <x v="1"/>
    <x v="7"/>
    <n v="1"/>
    <s v="Yes"/>
    <n v="0"/>
    <s v="LA"/>
    <s v="Female"/>
    <s v="Female"/>
    <x v="15"/>
    <s v="No"/>
    <s v="No"/>
    <x v="1"/>
    <n v="6"/>
    <x v="1"/>
    <x v="0"/>
    <s v="CREDIT CARD"/>
    <n v="49"/>
    <x v="0"/>
    <n v="49"/>
    <n v="815"/>
    <x v="0"/>
    <x v="0"/>
    <s v="2023/05/17"/>
    <d v="2023-05-17T00:00:00"/>
    <x v="1290"/>
    <s v="Alto"/>
    <s v="High"/>
    <n v="50.361666380149103"/>
    <x v="4"/>
    <s v="Email"/>
    <s v="Email"/>
    <b v="0"/>
    <s v="No"/>
    <s v="Gaming"/>
    <x v="1"/>
    <s v="Low"/>
    <n v="5.8823529411764705E-2"/>
    <x v="0"/>
    <x v="0"/>
  </r>
  <r>
    <s v="7380-HUUM"/>
    <x v="1"/>
    <n v="1"/>
    <x v="5"/>
    <x v="17"/>
    <n v="1"/>
    <s v="Yes"/>
    <n v="0"/>
    <s v="MD"/>
    <s v="Female"/>
    <s v="Female"/>
    <x v="32"/>
    <s v="Yes"/>
    <s v="No"/>
    <x v="0"/>
    <n v="0"/>
    <x v="0"/>
    <x v="0"/>
    <s v="direct debit"/>
    <n v="36"/>
    <x v="1"/>
    <n v="36"/>
    <n v="36"/>
    <x v="5"/>
    <x v="20"/>
    <s v="2021/10/04"/>
    <d v="2021-10-04T00:00:00"/>
    <x v="525"/>
    <s v="Alto"/>
    <s v="High"/>
    <n v="38.492566125801702"/>
    <x v="1"/>
    <s v="SMS"/>
    <s v="SMS"/>
    <b v="1"/>
    <s v="Yes"/>
    <s v="Running"/>
    <x v="1"/>
    <s v="High"/>
    <n v="10"/>
    <x v="2"/>
    <x v="2"/>
  </r>
  <r>
    <s v="7514-APWI"/>
    <x v="0"/>
    <n v="11"/>
    <x v="1"/>
    <x v="3"/>
    <n v="1"/>
    <s v="Yes"/>
    <n v="0"/>
    <s v="WI"/>
    <s v="Female"/>
    <s v="Female"/>
    <x v="9"/>
    <s v="No"/>
    <s v="No"/>
    <x v="0"/>
    <n v="0"/>
    <x v="1"/>
    <x v="1"/>
    <s v="CREDIT CARD"/>
    <n v="26"/>
    <x v="0"/>
    <n v="26"/>
    <n v="281"/>
    <x v="0"/>
    <x v="0"/>
    <s v="2023/10/05"/>
    <d v="2023-10-05T00:00:00"/>
    <x v="996"/>
    <s v="Medio"/>
    <s v="Medium"/>
    <n v="26.300795980442398"/>
    <x v="7"/>
    <s v="Email"/>
    <s v="Email"/>
    <b v="1"/>
    <s v="Yes"/>
    <s v="Cooking"/>
    <x v="0"/>
    <s v="Low"/>
    <n v="0.18181818181818182"/>
    <x v="0"/>
    <x v="0"/>
  </r>
  <r>
    <s v="8372-VAHA"/>
    <x v="0"/>
    <n v="47"/>
    <x v="1"/>
    <x v="1"/>
    <n v="1"/>
    <s v="Yes"/>
    <n v="0"/>
    <s v="AL"/>
    <s v="Hombre"/>
    <s v="Male"/>
    <x v="15"/>
    <s v="No"/>
    <s v="No"/>
    <x v="0"/>
    <n v="0"/>
    <x v="1"/>
    <x v="1"/>
    <s v="direct debit"/>
    <n v="64"/>
    <x v="1"/>
    <n v="64"/>
    <n v="3015"/>
    <x v="0"/>
    <x v="0"/>
    <s v="2022/10/18"/>
    <d v="2022-10-18T00:00:00"/>
    <x v="43"/>
    <s v="Alto"/>
    <s v="High"/>
    <n v="61.006384379598572"/>
    <x v="2"/>
    <s v="Teléfono"/>
    <s v="Phone"/>
    <b v="1"/>
    <s v="Yes"/>
    <s v="Gaming"/>
    <x v="2"/>
    <s v="Medium"/>
    <n v="8.5106382978723402E-2"/>
    <x v="0"/>
    <x v="0"/>
  </r>
  <r>
    <s v="2711-KNSV"/>
    <x v="0"/>
    <n v="36"/>
    <x v="1"/>
    <x v="3"/>
    <n v="1"/>
    <s v="Yes"/>
    <n v="0"/>
    <s v="UT"/>
    <s v="Hombre"/>
    <s v="Male"/>
    <x v="66"/>
    <s v="No"/>
    <s v="Yes"/>
    <x v="1"/>
    <n v="2"/>
    <x v="0"/>
    <x v="1"/>
    <s v="direct debit"/>
    <n v="31"/>
    <x v="1"/>
    <n v="31"/>
    <n v="1133"/>
    <x v="0"/>
    <x v="0"/>
    <s v="2021-09-02"/>
    <d v="2021-09-02T00:00:00"/>
    <x v="404"/>
    <s v="Bajo"/>
    <s v="Low"/>
    <n v="35.026846805862391"/>
    <x v="7"/>
    <s v="SMS"/>
    <s v="SMS"/>
    <b v="0"/>
    <s v="No"/>
    <s v="Cooking"/>
    <x v="1"/>
    <s v="Low"/>
    <n v="5.5555555555555552E-2"/>
    <x v="0"/>
    <x v="1"/>
  </r>
  <r>
    <s v="8751-DTMW"/>
    <x v="1"/>
    <n v="3"/>
    <x v="0"/>
    <x v="7"/>
    <n v="0"/>
    <s v="No"/>
    <n v="5"/>
    <s v="NE"/>
    <s v="Hombre"/>
    <s v="Male"/>
    <x v="4"/>
    <s v="No"/>
    <s v="No"/>
    <x v="0"/>
    <n v="0"/>
    <x v="0"/>
    <x v="0"/>
    <s v="direct debit"/>
    <n v="41"/>
    <x v="1"/>
    <n v="41"/>
    <n v="123"/>
    <x v="1"/>
    <x v="8"/>
    <s v="2021/02/14"/>
    <d v="2021-02-14T00:00:00"/>
    <x v="1246"/>
    <s v="Alto"/>
    <s v="High"/>
    <n v="33.750830081545963"/>
    <x v="7"/>
    <s v="SMS"/>
    <s v="SMS"/>
    <b v="0"/>
    <s v="No"/>
    <s v="Reading"/>
    <x v="1"/>
    <s v="Low"/>
    <n v="0.66666666666666663"/>
    <x v="0"/>
    <x v="0"/>
  </r>
  <r>
    <s v="3516-FSED"/>
    <x v="0"/>
    <n v="71"/>
    <x v="1"/>
    <x v="26"/>
    <n v="0"/>
    <s v="No"/>
    <n v="62"/>
    <s v="MS"/>
    <s v="Female"/>
    <s v="Female"/>
    <x v="20"/>
    <s v="Yes"/>
    <s v="No"/>
    <x v="1"/>
    <n v="3"/>
    <x v="1"/>
    <x v="2"/>
    <s v="direct debit"/>
    <n v="33"/>
    <x v="1"/>
    <n v="33"/>
    <n v="2342"/>
    <x v="0"/>
    <x v="0"/>
    <s v="2021-05-18"/>
    <d v="2021-05-18T00:00:00"/>
    <x v="607"/>
    <s v="Bajo"/>
    <s v="Low"/>
    <n v="32.084576653614192"/>
    <x v="7"/>
    <s v="SMS"/>
    <s v="SMS"/>
    <b v="0"/>
    <s v="No"/>
    <s v="Running"/>
    <x v="1"/>
    <s v="Low"/>
    <n v="2.8169014084507043E-2"/>
    <x v="2"/>
    <x v="2"/>
  </r>
  <r>
    <s v="2883-GWWW"/>
    <x v="0"/>
    <n v="66"/>
    <x v="1"/>
    <x v="1"/>
    <n v="1"/>
    <s v="Yes"/>
    <n v="0"/>
    <s v="NJ"/>
    <s v="Female"/>
    <s v="Female"/>
    <x v="45"/>
    <s v="No"/>
    <s v="No"/>
    <x v="1"/>
    <n v="2"/>
    <x v="1"/>
    <x v="2"/>
    <s v="CREDIT CARD"/>
    <n v="42"/>
    <x v="0"/>
    <n v="42"/>
    <n v="2768"/>
    <x v="0"/>
    <x v="0"/>
    <s v="2021-07-08"/>
    <d v="2021-07-08T00:00:00"/>
    <x v="607"/>
    <s v="Alto"/>
    <s v="High"/>
    <n v="49.004551755094027"/>
    <x v="7"/>
    <s v="Teléfono"/>
    <s v="Phone"/>
    <b v="0"/>
    <s v="No"/>
    <s v="Gaming"/>
    <x v="1"/>
    <s v="Low"/>
    <n v="3.0303030303030304E-2"/>
    <x v="0"/>
    <x v="0"/>
  </r>
  <r>
    <s v="3537-ZULC"/>
    <x v="0"/>
    <n v="23"/>
    <x v="1"/>
    <x v="0"/>
    <n v="0"/>
    <s v="No"/>
    <n v="0"/>
    <s v="NM"/>
    <s v="Hombre"/>
    <s v="Male"/>
    <x v="45"/>
    <s v="No"/>
    <s v="No"/>
    <x v="0"/>
    <n v="0"/>
    <x v="0"/>
    <x v="0"/>
    <s v="direct debit"/>
    <n v="10"/>
    <x v="1"/>
    <n v="10"/>
    <n v="233"/>
    <x v="0"/>
    <x v="0"/>
    <s v="2021-02-22"/>
    <d v="2021-02-22T00:00:00"/>
    <x v="471"/>
    <s v="Medio"/>
    <s v="Medium"/>
    <n v="11.786856975931491"/>
    <x v="0"/>
    <s v="Email"/>
    <s v="Email"/>
    <b v="0"/>
    <s v="No"/>
    <s v="Reading"/>
    <x v="0"/>
    <s v="Low"/>
    <n v="0"/>
    <x v="0"/>
    <x v="0"/>
  </r>
  <r>
    <s v="7150-SIBT"/>
    <x v="0"/>
    <n v="9"/>
    <x v="1"/>
    <x v="0"/>
    <n v="0"/>
    <s v="No"/>
    <n v="0"/>
    <s v="MD"/>
    <s v="Hombre"/>
    <s v="Male"/>
    <x v="59"/>
    <s v="No"/>
    <s v="No"/>
    <x v="0"/>
    <n v="0"/>
    <x v="0"/>
    <x v="0"/>
    <s v="CREDIT CARD"/>
    <n v="8"/>
    <x v="0"/>
    <n v="8"/>
    <n v="74"/>
    <x v="0"/>
    <x v="0"/>
    <s v="2022-12-22"/>
    <d v="2022-12-22T00:00:00"/>
    <x v="1055"/>
    <s v="Bajo"/>
    <s v="Low"/>
    <n v="8.1587807374778034"/>
    <x v="4"/>
    <s v="SMS"/>
    <s v="SMS"/>
    <b v="0"/>
    <s v="No"/>
    <s v="Cooking"/>
    <x v="0"/>
    <s v="Low"/>
    <n v="0.1111111111111111"/>
    <x v="0"/>
    <x v="0"/>
  </r>
  <r>
    <s v="6102-OALZ"/>
    <x v="0"/>
    <n v="36"/>
    <x v="1"/>
    <x v="3"/>
    <n v="1"/>
    <s v="Yes"/>
    <n v="0"/>
    <s v="IN"/>
    <s v="Female"/>
    <s v="Female"/>
    <x v="46"/>
    <s v="No"/>
    <s v="No"/>
    <x v="0"/>
    <n v="0"/>
    <x v="0"/>
    <x v="1"/>
    <s v="direct debit"/>
    <n v="22"/>
    <x v="1"/>
    <n v="22"/>
    <n v="786"/>
    <x v="0"/>
    <x v="0"/>
    <s v="2020/02/03"/>
    <d v="2020-02-03T00:00:00"/>
    <x v="1351"/>
    <s v="Bajo"/>
    <s v="Low"/>
    <n v="21.97574654774613"/>
    <x v="0"/>
    <s v="Teléfono"/>
    <s v="Phone"/>
    <b v="1"/>
    <s v="Yes"/>
    <s v="Cooking"/>
    <x v="0"/>
    <s v="Low"/>
    <n v="0"/>
    <x v="0"/>
    <x v="0"/>
  </r>
  <r>
    <s v="4553-EGBN"/>
    <x v="1"/>
    <n v="49"/>
    <x v="4"/>
    <x v="27"/>
    <n v="0"/>
    <s v="No"/>
    <n v="50"/>
    <s v="UT"/>
    <s v="Hombre"/>
    <s v="Male"/>
    <x v="57"/>
    <s v="Yes"/>
    <s v="No"/>
    <x v="0"/>
    <n v="0"/>
    <x v="1"/>
    <x v="0"/>
    <s v="direct debit"/>
    <n v="35"/>
    <x v="1"/>
    <n v="35"/>
    <n v="1688"/>
    <x v="2"/>
    <x v="5"/>
    <s v="2021/09/24"/>
    <d v="2021-09-24T00:00:00"/>
    <x v="296"/>
    <s v="Medio"/>
    <s v="Medium"/>
    <n v="36.746976742700753"/>
    <x v="4"/>
    <s v="Email"/>
    <s v="Email"/>
    <b v="1"/>
    <s v="Yes"/>
    <s v="Cooking"/>
    <x v="1"/>
    <s v="Low"/>
    <n v="2.0408163265306121E-2"/>
    <x v="1"/>
    <x v="2"/>
  </r>
  <r>
    <s v="3709-PYNB"/>
    <x v="0"/>
    <n v="70"/>
    <x v="1"/>
    <x v="4"/>
    <n v="1"/>
    <s v="Yes"/>
    <n v="0"/>
    <s v="DE"/>
    <s v="Hombre"/>
    <s v="Male"/>
    <x v="28"/>
    <s v="No"/>
    <s v="No"/>
    <x v="0"/>
    <n v="0"/>
    <x v="1"/>
    <x v="1"/>
    <s v="direct debit"/>
    <n v="67"/>
    <x v="1"/>
    <n v="67"/>
    <n v="4697"/>
    <x v="0"/>
    <x v="0"/>
    <s v="2020-10-22"/>
    <d v="2020-10-22T00:00:00"/>
    <x v="219"/>
    <s v="Bajo"/>
    <s v="Low"/>
    <n v="71.048022558982083"/>
    <x v="10"/>
    <s v="SMS"/>
    <s v="SMS"/>
    <b v="1"/>
    <s v="Yes"/>
    <s v="Reading"/>
    <x v="2"/>
    <s v="Medium"/>
    <n v="0.1"/>
    <x v="0"/>
    <x v="0"/>
  </r>
  <r>
    <s v="3010-NSPK"/>
    <x v="0"/>
    <n v="16"/>
    <x v="1"/>
    <x v="0"/>
    <n v="0"/>
    <s v="No"/>
    <n v="0"/>
    <s v="NE"/>
    <s v="Female"/>
    <s v="Female"/>
    <x v="34"/>
    <s v="No"/>
    <s v="Yes"/>
    <x v="0"/>
    <n v="0"/>
    <x v="0"/>
    <x v="1"/>
    <s v="PAPER CHECK"/>
    <n v="7"/>
    <x v="3"/>
    <n v="7"/>
    <n v="110"/>
    <x v="0"/>
    <x v="0"/>
    <s v="2022-02-08"/>
    <d v="2022-02-08T00:00:00"/>
    <x v="1077"/>
    <s v="Alto"/>
    <s v="High"/>
    <n v="5.8009202844244854"/>
    <x v="6"/>
    <s v="SMS"/>
    <s v="SMS"/>
    <b v="0"/>
    <s v="No"/>
    <s v="Running"/>
    <x v="0"/>
    <s v="High"/>
    <n v="0.5"/>
    <x v="0"/>
    <x v="1"/>
  </r>
  <r>
    <s v="7493-SCAT"/>
    <x v="1"/>
    <n v="2"/>
    <x v="4"/>
    <x v="12"/>
    <n v="1"/>
    <s v="Yes"/>
    <n v="0"/>
    <s v="ID"/>
    <s v="Female"/>
    <s v="Female"/>
    <x v="29"/>
    <s v="No"/>
    <s v="Yes"/>
    <x v="0"/>
    <n v="0"/>
    <x v="1"/>
    <x v="0"/>
    <s v="direct debit"/>
    <n v="41"/>
    <x v="1"/>
    <n v="41"/>
    <n v="83"/>
    <x v="1"/>
    <x v="6"/>
    <s v="2023-01-03"/>
    <d v="2023-01-03T00:00:00"/>
    <x v="406"/>
    <s v="Medio"/>
    <s v="Medium"/>
    <n v="37.616531294349997"/>
    <x v="10"/>
    <s v="SMS"/>
    <s v="SMS"/>
    <b v="1"/>
    <s v="Yes"/>
    <s v="Gaming"/>
    <x v="1"/>
    <s v="Medium"/>
    <n v="3.5"/>
    <x v="0"/>
    <x v="1"/>
  </r>
  <r>
    <s v="7071-BUUZ"/>
    <x v="0"/>
    <n v="40"/>
    <x v="1"/>
    <x v="5"/>
    <n v="1"/>
    <s v="Yes"/>
    <n v="0"/>
    <s v="WI"/>
    <s v="Female"/>
    <s v="Female"/>
    <x v="15"/>
    <s v="No"/>
    <s v="No"/>
    <x v="1"/>
    <n v="5"/>
    <x v="1"/>
    <x v="1"/>
    <s v="CREDIT CARD"/>
    <n v="17"/>
    <x v="0"/>
    <n v="17"/>
    <n v="663"/>
    <x v="0"/>
    <x v="0"/>
    <s v="2022-10-05"/>
    <d v="2022-10-05T00:00:00"/>
    <x v="880"/>
    <s v="Bajo"/>
    <s v="Low"/>
    <n v="20.393696500446961"/>
    <x v="3"/>
    <s v="Email"/>
    <s v="Email"/>
    <b v="1"/>
    <s v="Yes"/>
    <s v="Running"/>
    <x v="0"/>
    <s v="Medium"/>
    <n v="0.15"/>
    <x v="0"/>
    <x v="0"/>
  </r>
  <r>
    <s v="2806-BXQR"/>
    <x v="0"/>
    <n v="66"/>
    <x v="0"/>
    <x v="1"/>
    <n v="1"/>
    <s v="Yes"/>
    <n v="0"/>
    <s v="TX"/>
    <s v="Female"/>
    <s v="Female"/>
    <x v="55"/>
    <s v="No"/>
    <s v="No"/>
    <x v="0"/>
    <n v="0"/>
    <x v="1"/>
    <x v="1"/>
    <s v="CREDIT CARD"/>
    <n v="45"/>
    <x v="0"/>
    <n v="45"/>
    <n v="2976"/>
    <x v="0"/>
    <x v="0"/>
    <s v="2022/03/18"/>
    <d v="2022-03-18T00:00:00"/>
    <x v="281"/>
    <s v="Medio"/>
    <s v="Medium"/>
    <n v="42.087332318552967"/>
    <x v="4"/>
    <s v="SMS"/>
    <s v="SMS"/>
    <b v="1"/>
    <s v="Yes"/>
    <s v="Cooking"/>
    <x v="1"/>
    <s v="Low"/>
    <n v="1.5151515151515152E-2"/>
    <x v="0"/>
    <x v="0"/>
  </r>
  <r>
    <s v="2256-BLZZ"/>
    <x v="0"/>
    <n v="8"/>
    <x v="1"/>
    <x v="19"/>
    <n v="1"/>
    <s v="Yes"/>
    <n v="0"/>
    <s v="RI"/>
    <s v="Hombre"/>
    <s v="Male"/>
    <x v="57"/>
    <s v="Yes"/>
    <s v="No"/>
    <x v="0"/>
    <n v="0"/>
    <x v="0"/>
    <x v="0"/>
    <s v="direct debit"/>
    <n v="34"/>
    <x v="1"/>
    <n v="34"/>
    <n v="267"/>
    <x v="0"/>
    <x v="0"/>
    <s v="2023-05-06"/>
    <d v="2023-05-06T00:00:00"/>
    <x v="1329"/>
    <s v="Medio"/>
    <s v="Medium"/>
    <n v="31.77009111913139"/>
    <x v="1"/>
    <s v="Teléfono"/>
    <s v="Phone"/>
    <b v="1"/>
    <s v="Yes"/>
    <s v="Cooking"/>
    <x v="1"/>
    <s v="High"/>
    <n v="1.25"/>
    <x v="2"/>
    <x v="2"/>
  </r>
  <r>
    <s v="3700-WJCG"/>
    <x v="1"/>
    <n v="3"/>
    <x v="1"/>
    <x v="13"/>
    <n v="1"/>
    <s v="Yes"/>
    <n v="0"/>
    <s v="WV"/>
    <s v="Hombre"/>
    <s v="Male"/>
    <x v="45"/>
    <s v="No"/>
    <s v="No"/>
    <x v="0"/>
    <n v="0"/>
    <x v="0"/>
    <x v="0"/>
    <s v="direct debit"/>
    <n v="35"/>
    <x v="1"/>
    <n v="35"/>
    <n v="118"/>
    <x v="1"/>
    <x v="6"/>
    <s v="2023/01/01"/>
    <d v="2023-01-01T00:00:00"/>
    <x v="339"/>
    <s v="Alto"/>
    <s v="High"/>
    <n v="39.521886530792393"/>
    <x v="10"/>
    <s v="Teléfono"/>
    <s v="Phone"/>
    <b v="1"/>
    <s v="Yes"/>
    <s v="Running"/>
    <x v="1"/>
    <s v="Medium"/>
    <n v="2.3333333333333335"/>
    <x v="0"/>
    <x v="0"/>
  </r>
  <r>
    <s v="1144-ETJW"/>
    <x v="1"/>
    <n v="2"/>
    <x v="1"/>
    <x v="23"/>
    <n v="1"/>
    <s v="Yes"/>
    <n v="0"/>
    <s v="NM"/>
    <s v="Hombre"/>
    <s v="Male"/>
    <x v="20"/>
    <s v="Yes"/>
    <s v="No"/>
    <x v="0"/>
    <n v="0"/>
    <x v="0"/>
    <x v="0"/>
    <s v="direct debit"/>
    <n v="57"/>
    <x v="1"/>
    <n v="57"/>
    <n v="121"/>
    <x v="1"/>
    <x v="8"/>
    <s v="2021/02/02"/>
    <d v="2021-02-02T00:00:00"/>
    <x v="645"/>
    <s v="Alto"/>
    <s v="High"/>
    <n v="55.470664981889009"/>
    <x v="7"/>
    <s v="Email"/>
    <s v="Email"/>
    <b v="0"/>
    <s v="No"/>
    <s v="Reading"/>
    <x v="1"/>
    <s v="Low"/>
    <n v="1"/>
    <x v="0"/>
    <x v="2"/>
  </r>
  <r>
    <s v="5958-OQIC"/>
    <x v="0"/>
    <n v="46"/>
    <x v="2"/>
    <x v="3"/>
    <n v="1"/>
    <s v="Yes"/>
    <n v="0"/>
    <s v="WY"/>
    <s v="Female"/>
    <s v="Female"/>
    <x v="15"/>
    <s v="No"/>
    <s v="No"/>
    <x v="1"/>
    <n v="3"/>
    <x v="1"/>
    <x v="2"/>
    <s v="CREDIT CARD"/>
    <n v="29"/>
    <x v="0"/>
    <n v="29"/>
    <n v="1354"/>
    <x v="0"/>
    <x v="0"/>
    <s v="2020-11-01"/>
    <d v="2020-11-01T00:00:00"/>
    <x v="1292"/>
    <s v="Alto"/>
    <s v="High"/>
    <n v="28.02274445377703"/>
    <x v="4"/>
    <s v="SMS"/>
    <s v="SMS"/>
    <b v="0"/>
    <s v="No"/>
    <s v="Gaming"/>
    <x v="0"/>
    <s v="Low"/>
    <n v="2.1739130434782608E-2"/>
    <x v="0"/>
    <x v="0"/>
  </r>
  <r>
    <s v="6116-YFED"/>
    <x v="1"/>
    <n v="29"/>
    <x v="4"/>
    <x v="3"/>
    <n v="1"/>
    <s v="Yes"/>
    <n v="0"/>
    <s v="ID"/>
    <s v="Female"/>
    <s v="Female"/>
    <x v="28"/>
    <s v="No"/>
    <s v="No"/>
    <x v="0"/>
    <n v="0"/>
    <x v="0"/>
    <x v="0"/>
    <s v="direct debit"/>
    <n v="50"/>
    <x v="1"/>
    <n v="50"/>
    <n v="1461"/>
    <x v="3"/>
    <x v="1"/>
    <s v="2023/12/14"/>
    <d v="2023-12-14T00:00:00"/>
    <x v="1443"/>
    <s v="Bajo"/>
    <s v="Low"/>
    <n v="55.901208661194723"/>
    <x v="5"/>
    <s v="Email"/>
    <s v="Email"/>
    <b v="1"/>
    <s v="Yes"/>
    <s v="Cooking"/>
    <x v="1"/>
    <s v="Medium"/>
    <n v="0.10344827586206896"/>
    <x v="0"/>
    <x v="0"/>
  </r>
  <r>
    <s v="1206-AGGO"/>
    <x v="1"/>
    <n v="1"/>
    <x v="3"/>
    <x v="7"/>
    <n v="0"/>
    <s v="No"/>
    <n v="4"/>
    <s v="MN"/>
    <s v="Female"/>
    <s v="Female"/>
    <x v="15"/>
    <s v="No"/>
    <s v="No"/>
    <x v="0"/>
    <n v="0"/>
    <x v="0"/>
    <x v="0"/>
    <s v="direct debit"/>
    <n v="25"/>
    <x v="1"/>
    <n v="25"/>
    <n v="25"/>
    <x v="1"/>
    <x v="8"/>
    <s v="2022-10-01"/>
    <d v="2022-10-01T00:00:00"/>
    <x v="501"/>
    <s v="Medio"/>
    <s v="Medium"/>
    <n v="28.527298800876629"/>
    <x v="9"/>
    <s v="Email"/>
    <s v="Email"/>
    <b v="1"/>
    <s v="Yes"/>
    <s v="Reading"/>
    <x v="0"/>
    <s v="Medium"/>
    <n v="5"/>
    <x v="0"/>
    <x v="0"/>
  </r>
  <r>
    <s v="0554-IEYJ"/>
    <x v="0"/>
    <n v="36"/>
    <x v="0"/>
    <x v="0"/>
    <n v="0"/>
    <s v="No"/>
    <n v="0"/>
    <s v="AR"/>
    <s v="Female"/>
    <s v="Female"/>
    <x v="36"/>
    <s v="No"/>
    <s v="No"/>
    <x v="0"/>
    <n v="0"/>
    <x v="0"/>
    <x v="1"/>
    <s v="direct debit"/>
    <n v="10"/>
    <x v="1"/>
    <n v="10"/>
    <n v="359"/>
    <x v="0"/>
    <x v="0"/>
    <s v="2021-10-11"/>
    <d v="2021-10-11T00:00:00"/>
    <x v="1383"/>
    <s v="Alto"/>
    <s v="High"/>
    <n v="10.904065895845459"/>
    <x v="6"/>
    <s v="Email"/>
    <s v="Email"/>
    <b v="1"/>
    <s v="Yes"/>
    <s v="Gaming"/>
    <x v="0"/>
    <s v="High"/>
    <n v="0.22222222222222221"/>
    <x v="0"/>
    <x v="0"/>
  </r>
  <r>
    <s v="4083-PDHK"/>
    <x v="0"/>
    <n v="61"/>
    <x v="1"/>
    <x v="6"/>
    <n v="1"/>
    <s v="Yes"/>
    <n v="0"/>
    <s v="IL"/>
    <s v="Hombre"/>
    <s v="Male"/>
    <x v="39"/>
    <s v="No"/>
    <s v="No"/>
    <x v="0"/>
    <n v="0"/>
    <x v="1"/>
    <x v="1"/>
    <s v="direct debit"/>
    <n v="58"/>
    <x v="1"/>
    <n v="58"/>
    <n v="3520"/>
    <x v="0"/>
    <x v="0"/>
    <s v="2021-04-19"/>
    <d v="2021-04-19T00:00:00"/>
    <x v="1047"/>
    <s v="Bajo"/>
    <s v="Low"/>
    <n v="64.959509343722473"/>
    <x v="1"/>
    <s v="Teléfono"/>
    <s v="Phone"/>
    <b v="1"/>
    <s v="Yes"/>
    <s v="Running"/>
    <x v="2"/>
    <s v="High"/>
    <n v="0.16393442622950818"/>
    <x v="0"/>
    <x v="0"/>
  </r>
  <r>
    <s v="8362-WLIZ"/>
    <x v="0"/>
    <n v="32"/>
    <x v="1"/>
    <x v="0"/>
    <n v="0"/>
    <s v="No"/>
    <n v="0"/>
    <s v="NE"/>
    <s v="Prefer not to say"/>
    <s v="Prefer not to say"/>
    <x v="9"/>
    <s v="No"/>
    <s v="No"/>
    <x v="0"/>
    <n v="0"/>
    <x v="0"/>
    <x v="0"/>
    <s v="direct debit"/>
    <n v="10"/>
    <x v="1"/>
    <n v="10"/>
    <n v="319"/>
    <x v="0"/>
    <x v="0"/>
    <s v="2020/10/15"/>
    <d v="2020-10-15T00:00:00"/>
    <x v="863"/>
    <s v="Medio"/>
    <s v="Medium"/>
    <n v="9.9400030251626923"/>
    <x v="2"/>
    <s v="SMS"/>
    <s v="SMS"/>
    <b v="1"/>
    <s v="Yes"/>
    <s v="Running"/>
    <x v="0"/>
    <s v="Medium"/>
    <n v="0.125"/>
    <x v="0"/>
    <x v="0"/>
  </r>
  <r>
    <s v="5216-XVQL"/>
    <x v="1"/>
    <n v="9"/>
    <x v="2"/>
    <x v="3"/>
    <n v="1"/>
    <s v="Yes"/>
    <n v="0"/>
    <s v="MI"/>
    <s v="Female"/>
    <s v="Female"/>
    <x v="4"/>
    <s v="No"/>
    <s v="No"/>
    <x v="0"/>
    <n v="0"/>
    <x v="0"/>
    <x v="0"/>
    <s v="direct debit"/>
    <n v="27"/>
    <x v="1"/>
    <n v="27"/>
    <n v="249"/>
    <x v="1"/>
    <x v="8"/>
    <s v="2022-03-02"/>
    <d v="2022-03-02T00:00:00"/>
    <x v="934"/>
    <s v="Bajo"/>
    <s v="Low"/>
    <n v="26.065900167458601"/>
    <x v="3"/>
    <s v="Email"/>
    <s v="Email"/>
    <b v="1"/>
    <s v="Yes"/>
    <s v="Cooking"/>
    <x v="0"/>
    <s v="Medium"/>
    <n v="0.66666666666666663"/>
    <x v="0"/>
    <x v="0"/>
  </r>
  <r>
    <s v="6300-MVUZ"/>
    <x v="1"/>
    <n v="1"/>
    <x v="0"/>
    <x v="5"/>
    <n v="1"/>
    <s v="Yes"/>
    <n v="0"/>
    <s v="WV"/>
    <s v="Female"/>
    <s v="Female"/>
    <x v="4"/>
    <s v="No"/>
    <s v="No"/>
    <x v="0"/>
    <n v="0"/>
    <x v="0"/>
    <x v="0"/>
    <s v="PAPER CHECK"/>
    <n v="26"/>
    <x v="3"/>
    <n v="26"/>
    <n v="26"/>
    <x v="2"/>
    <x v="15"/>
    <s v="2021-05-19"/>
    <d v="2021-05-19T00:00:00"/>
    <x v="489"/>
    <s v="Alto"/>
    <s v="High"/>
    <n v="22.624636569891379"/>
    <x v="7"/>
    <s v="SMS"/>
    <s v="SMS"/>
    <b v="0"/>
    <s v="No"/>
    <s v="Reading"/>
    <x v="0"/>
    <s v="Low"/>
    <n v="2"/>
    <x v="0"/>
    <x v="0"/>
  </r>
  <r>
    <s v="2381-HIOG"/>
    <x v="1"/>
    <n v="45"/>
    <x v="1"/>
    <x v="1"/>
    <n v="1"/>
    <s v="Yes"/>
    <n v="0"/>
    <s v="ID"/>
    <s v="Hombre"/>
    <s v="Male"/>
    <x v="60"/>
    <s v="No"/>
    <s v="Yes"/>
    <x v="0"/>
    <n v="0"/>
    <x v="1"/>
    <x v="0"/>
    <s v="direct debit"/>
    <n v="41"/>
    <x v="1"/>
    <n v="41"/>
    <n v="1851"/>
    <x v="2"/>
    <x v="5"/>
    <s v="2021/06/01"/>
    <d v="2021-06-01T00:00:00"/>
    <x v="467"/>
    <s v="Medio"/>
    <s v="Medium"/>
    <n v="34.714356468210802"/>
    <x v="10"/>
    <s v="Teléfono"/>
    <s v="Phone"/>
    <b v="0"/>
    <s v="No"/>
    <s v="Running"/>
    <x v="1"/>
    <s v="Medium"/>
    <n v="0.15555555555555556"/>
    <x v="0"/>
    <x v="1"/>
  </r>
  <r>
    <s v="2953-FTBF"/>
    <x v="0"/>
    <n v="57"/>
    <x v="1"/>
    <x v="7"/>
    <n v="1"/>
    <s v="Yes"/>
    <n v="0"/>
    <s v="TN"/>
    <s v="Hombre"/>
    <s v="Male"/>
    <x v="59"/>
    <s v="No"/>
    <s v="No"/>
    <x v="0"/>
    <n v="0"/>
    <x v="1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Reading"/>
    <x v="1"/>
    <s v="Medium"/>
    <n v="8.771929824561403E-2"/>
    <x v="0"/>
    <x v="0"/>
  </r>
  <r>
    <s v="7636-VIXE"/>
    <x v="0"/>
    <n v="27"/>
    <x v="1"/>
    <x v="21"/>
    <n v="1"/>
    <s v="Yes"/>
    <n v="0"/>
    <s v="WY"/>
    <s v="Female"/>
    <s v="Female"/>
    <x v="37"/>
    <s v="Yes"/>
    <s v="No"/>
    <x v="0"/>
    <n v="0"/>
    <x v="0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unning"/>
    <x v="1"/>
    <s v="High"/>
    <n v="0.33333333333333331"/>
    <x v="2"/>
    <x v="2"/>
  </r>
  <r>
    <s v="0512-ZPTW"/>
    <x v="0"/>
    <n v="71"/>
    <x v="1"/>
    <x v="5"/>
    <n v="1"/>
    <s v="Yes"/>
    <n v="0"/>
    <s v="KS"/>
    <s v="Female"/>
    <s v="Female"/>
    <x v="2"/>
    <s v="No"/>
    <s v="Yes"/>
    <x v="0"/>
    <n v="0"/>
    <x v="1"/>
    <x v="2"/>
    <s v="CREDIT CARD"/>
    <n v="57"/>
    <x v="0"/>
    <n v="57"/>
    <n v="4008"/>
    <x v="0"/>
    <x v="0"/>
    <s v="2021-07-29"/>
    <d v="2021-07-29T00:00:00"/>
    <x v="683"/>
    <s v="Medio"/>
    <s v="Medium"/>
    <n v="59.241535959111339"/>
    <x v="7"/>
    <s v="Teléfono"/>
    <s v="Phone"/>
    <b v="0"/>
    <s v="No"/>
    <s v="Reading"/>
    <x v="1"/>
    <s v="Low"/>
    <n v="2.8169014084507043E-2"/>
    <x v="0"/>
    <x v="1"/>
  </r>
  <r>
    <s v="9186-XZYN"/>
    <x v="0"/>
    <n v="15"/>
    <x v="1"/>
    <x v="0"/>
    <n v="0"/>
    <s v="No"/>
    <n v="0"/>
    <s v="AZ"/>
    <s v="Female"/>
    <s v="Female"/>
    <x v="13"/>
    <s v="No"/>
    <s v="No"/>
    <x v="0"/>
    <n v="0"/>
    <x v="0"/>
    <x v="1"/>
    <s v="PAPER CHECK"/>
    <n v="8"/>
    <x v="3"/>
    <n v="8"/>
    <n v="121"/>
    <x v="0"/>
    <x v="0"/>
    <s v="2021-12-18"/>
    <d v="2021-12-18T00:00:00"/>
    <x v="329"/>
    <s v="Alto"/>
    <s v="High"/>
    <n v="7.6543914179354848"/>
    <x v="6"/>
    <s v="SMS"/>
    <s v="SMS"/>
    <b v="0"/>
    <s v="No"/>
    <s v="Gaming"/>
    <x v="0"/>
    <s v="High"/>
    <n v="0.53333333333333333"/>
    <x v="0"/>
    <x v="0"/>
  </r>
  <r>
    <s v="9966-SNEI"/>
    <x v="1"/>
    <n v="1"/>
    <x v="3"/>
    <x v="6"/>
    <n v="1"/>
    <s v="Yes"/>
    <n v="0"/>
    <s v="MA"/>
    <s v="Female"/>
    <s v="Female"/>
    <x v="37"/>
    <s v="Yes"/>
    <s v="No"/>
    <x v="0"/>
    <n v="0"/>
    <x v="0"/>
    <x v="0"/>
    <s v="CREDIT CARD"/>
    <n v="30"/>
    <x v="0"/>
    <n v="30"/>
    <n v="30"/>
    <x v="3"/>
    <x v="7"/>
    <s v="2020/07/22"/>
    <d v="2020-07-22T00:00:00"/>
    <x v="1272"/>
    <s v="Bajo"/>
    <s v="Low"/>
    <n v="34.41281673703493"/>
    <x v="10"/>
    <s v="SMS"/>
    <s v="SMS"/>
    <b v="0"/>
    <s v="No"/>
    <s v="Gaming"/>
    <x v="1"/>
    <s v="Medium"/>
    <n v="7"/>
    <x v="0"/>
    <x v="2"/>
  </r>
  <r>
    <s v="0588-TXEZ"/>
    <x v="0"/>
    <n v="2"/>
    <x v="1"/>
    <x v="7"/>
    <n v="1"/>
    <s v="Yes"/>
    <n v="0"/>
    <s v="NV"/>
    <s v="Female"/>
    <s v="Female"/>
    <x v="46"/>
    <s v="No"/>
    <s v="No"/>
    <x v="0"/>
    <n v="0"/>
    <x v="0"/>
    <x v="0"/>
    <s v="direct debit"/>
    <n v="36"/>
    <x v="1"/>
    <n v="36"/>
    <n v="64"/>
    <x v="0"/>
    <x v="0"/>
    <s v="2021/08/21"/>
    <d v="2021-08-21T00:00:00"/>
    <x v="1434"/>
    <s v="Medio"/>
    <s v="Medium"/>
    <n v="32.436650718666129"/>
    <x v="10"/>
    <s v="Email"/>
    <s v="Email"/>
    <b v="0"/>
    <s v="No"/>
    <s v="Reading"/>
    <x v="1"/>
    <s v="Medium"/>
    <n v="3.5"/>
    <x v="0"/>
    <x v="0"/>
  </r>
  <r>
    <s v="7560-EVFU"/>
    <x v="0"/>
    <n v="51"/>
    <x v="2"/>
    <x v="0"/>
    <n v="0"/>
    <s v="No"/>
    <n v="0"/>
    <s v="ME"/>
    <s v="Hombre"/>
    <s v="Male"/>
    <x v="24"/>
    <s v="No"/>
    <s v="No"/>
    <x v="0"/>
    <n v="0"/>
    <x v="0"/>
    <x v="1"/>
    <s v="direct debit"/>
    <n v="8"/>
    <x v="1"/>
    <n v="8"/>
    <n v="431"/>
    <x v="0"/>
    <x v="0"/>
    <s v="2022-04-26"/>
    <d v="2022-04-26T00:00:00"/>
    <x v="862"/>
    <s v="Alto"/>
    <s v="High"/>
    <n v="8.139682803938376"/>
    <x v="1"/>
    <s v="Teléfono"/>
    <s v="Phone"/>
    <b v="1"/>
    <s v="Yes"/>
    <s v="Running"/>
    <x v="0"/>
    <s v="High"/>
    <n v="0.19607843137254902"/>
    <x v="0"/>
    <x v="0"/>
  </r>
  <r>
    <s v="8843-HCUL"/>
    <x v="0"/>
    <n v="56"/>
    <x v="1"/>
    <x v="19"/>
    <n v="1"/>
    <s v="Yes"/>
    <n v="0"/>
    <s v="NM"/>
    <s v="Hombre"/>
    <s v="Male"/>
    <x v="57"/>
    <s v="Yes"/>
    <s v="No"/>
    <x v="1"/>
    <n v="2"/>
    <x v="1"/>
    <x v="2"/>
    <s v="CREDIT CARD"/>
    <n v="19"/>
    <x v="0"/>
    <n v="19"/>
    <n v="1099"/>
    <x v="0"/>
    <x v="0"/>
    <s v="2020/03/13"/>
    <d v="2020-03-13T00:00:00"/>
    <x v="1308"/>
    <s v="Bajo"/>
    <s v="Low"/>
    <n v="16.671264349754139"/>
    <x v="0"/>
    <s v="Teléfono"/>
    <s v="Phone"/>
    <b v="0"/>
    <s v="No"/>
    <s v="Gaming"/>
    <x v="0"/>
    <s v="Low"/>
    <n v="0"/>
    <x v="2"/>
    <x v="2"/>
  </r>
  <r>
    <s v="2782-OASB"/>
    <x v="1"/>
    <n v="8"/>
    <x v="1"/>
    <x v="5"/>
    <n v="1"/>
    <s v="Yes"/>
    <n v="0"/>
    <s v="WV"/>
    <s v="Hombre"/>
    <s v="Male"/>
    <x v="13"/>
    <s v="No"/>
    <s v="No"/>
    <x v="0"/>
    <n v="0"/>
    <x v="0"/>
    <x v="0"/>
    <s v="direct debit"/>
    <n v="38"/>
    <x v="1"/>
    <n v="38"/>
    <n v="305"/>
    <x v="3"/>
    <x v="1"/>
    <s v="2020-03-17"/>
    <d v="2020-03-17T00:00:00"/>
    <x v="256"/>
    <s v="Bajo"/>
    <s v="Low"/>
    <n v="41.590515197563143"/>
    <x v="0"/>
    <s v="Teléfono"/>
    <s v="Phone"/>
    <b v="1"/>
    <s v="Yes"/>
    <s v="Reading"/>
    <x v="1"/>
    <s v="Low"/>
    <n v="0"/>
    <x v="0"/>
    <x v="0"/>
  </r>
  <r>
    <s v="6403-DPQT"/>
    <x v="1"/>
    <n v="35"/>
    <x v="2"/>
    <x v="23"/>
    <n v="1"/>
    <s v="Yes"/>
    <n v="0"/>
    <s v="RI"/>
    <s v="Hombre"/>
    <s v="Male"/>
    <x v="33"/>
    <s v="Yes"/>
    <s v="No"/>
    <x v="0"/>
    <n v="0"/>
    <x v="0"/>
    <x v="0"/>
    <s v="direct debit"/>
    <n v="58"/>
    <x v="1"/>
    <n v="58"/>
    <n v="2038"/>
    <x v="1"/>
    <x v="8"/>
    <s v="2022/08/27"/>
    <d v="2022-08-27T00:00:00"/>
    <x v="1274"/>
    <s v="Medio"/>
    <s v="Medium"/>
    <n v="55.895849445116092"/>
    <x v="0"/>
    <s v="Teléfono"/>
    <s v="Phone"/>
    <b v="0"/>
    <s v="No"/>
    <s v="Gaming"/>
    <x v="1"/>
    <s v="Low"/>
    <n v="0"/>
    <x v="0"/>
    <x v="2"/>
  </r>
  <r>
    <s v="6071-CTCC"/>
    <x v="1"/>
    <n v="32"/>
    <x v="0"/>
    <x v="2"/>
    <n v="1"/>
    <s v="Yes"/>
    <n v="0"/>
    <s v="MS"/>
    <s v="Hombre"/>
    <s v="Male"/>
    <x v="64"/>
    <s v="No"/>
    <s v="Yes"/>
    <x v="0"/>
    <n v="0"/>
    <x v="1"/>
    <x v="0"/>
    <s v="direct debit"/>
    <n v="49"/>
    <x v="1"/>
    <n v="49"/>
    <n v="1562"/>
    <x v="3"/>
    <x v="7"/>
    <s v="2020-11-09"/>
    <d v="2020-11-09T00:00:00"/>
    <x v="963"/>
    <s v="Medio"/>
    <s v="Medium"/>
    <n v="40.977895522813697"/>
    <x v="6"/>
    <s v="Email"/>
    <s v="Email"/>
    <b v="1"/>
    <s v="Yes"/>
    <s v="Gaming"/>
    <x v="1"/>
    <s v="High"/>
    <n v="0.25"/>
    <x v="0"/>
    <x v="1"/>
  </r>
  <r>
    <s v="4146-USUO"/>
    <x v="0"/>
    <n v="24"/>
    <x v="1"/>
    <x v="17"/>
    <n v="1"/>
    <s v="Yes"/>
    <n v="0"/>
    <s v="MI"/>
    <s v="Female"/>
    <s v="Female"/>
    <x v="0"/>
    <s v="No"/>
    <s v="No"/>
    <x v="1"/>
    <n v="5"/>
    <x v="0"/>
    <x v="0"/>
    <s v="direct debit"/>
    <n v="24"/>
    <x v="1"/>
    <n v="24"/>
    <n v="583"/>
    <x v="0"/>
    <x v="0"/>
    <s v="2021/07/10"/>
    <d v="2021-07-10T00:00:00"/>
    <x v="525"/>
    <s v="Medio"/>
    <s v="Medium"/>
    <n v="20.705316914249739"/>
    <x v="4"/>
    <s v="SMS"/>
    <s v="SMS"/>
    <b v="0"/>
    <s v="No"/>
    <s v="Cooking"/>
    <x v="0"/>
    <s v="Low"/>
    <n v="4.1666666666666664E-2"/>
    <x v="2"/>
    <x v="0"/>
  </r>
  <r>
    <s v="8475-KYYO"/>
    <x v="0"/>
    <n v="12"/>
    <x v="1"/>
    <x v="3"/>
    <n v="1"/>
    <s v="Yes"/>
    <n v="0"/>
    <s v="OK"/>
    <s v="Female"/>
    <s v="Female"/>
    <x v="13"/>
    <s v="No"/>
    <s v="No"/>
    <x v="1"/>
    <n v="3"/>
    <x v="1"/>
    <x v="0"/>
    <s v="direct debit"/>
    <n v="44"/>
    <x v="1"/>
    <n v="44"/>
    <n v="536"/>
    <x v="0"/>
    <x v="0"/>
    <s v="2020/09/07"/>
    <d v="2020-09-07T00:00:00"/>
    <x v="1389"/>
    <s v="Bajo"/>
    <s v="Low"/>
    <n v="40.166529912946999"/>
    <x v="3"/>
    <s v="SMS"/>
    <s v="SMS"/>
    <b v="0"/>
    <s v="No"/>
    <s v="Gaming"/>
    <x v="1"/>
    <s v="Medium"/>
    <n v="0.5"/>
    <x v="0"/>
    <x v="0"/>
  </r>
  <r>
    <s v="5712-YUDR"/>
    <x v="1"/>
    <n v="44"/>
    <x v="3"/>
    <x v="4"/>
    <n v="1"/>
    <s v="Yes"/>
    <n v="0"/>
    <s v="WA"/>
    <s v="Hombre"/>
    <s v="Male"/>
    <x v="51"/>
    <s v="No"/>
    <s v="No"/>
    <x v="0"/>
    <n v="0"/>
    <x v="1"/>
    <x v="1"/>
    <s v="CREDIT CARD"/>
    <n v="28"/>
    <x v="0"/>
    <n v="28"/>
    <n v="1223"/>
    <x v="1"/>
    <x v="12"/>
    <s v="2022-04-12"/>
    <d v="2022-04-12T00:00:00"/>
    <x v="247"/>
    <s v="Alto"/>
    <s v="High"/>
    <n v="23.285804237783541"/>
    <x v="3"/>
    <s v="Email"/>
    <s v="Email"/>
    <b v="1"/>
    <s v="Yes"/>
    <s v="Gaming"/>
    <x v="0"/>
    <s v="Medium"/>
    <n v="0.13636363636363635"/>
    <x v="0"/>
    <x v="0"/>
  </r>
  <r>
    <s v="1004-GYWR"/>
    <x v="0"/>
    <n v="1"/>
    <x v="1"/>
    <x v="1"/>
    <n v="1"/>
    <s v="Yes"/>
    <n v="0"/>
    <s v="ID"/>
    <s v="Hombre"/>
    <s v="Male"/>
    <x v="6"/>
    <s v="No"/>
    <s v="Yes"/>
    <x v="0"/>
    <n v="0"/>
    <x v="0"/>
    <x v="0"/>
    <s v="PAPER CHECK"/>
    <n v="22"/>
    <x v="3"/>
    <n v="22"/>
    <n v="22"/>
    <x v="0"/>
    <x v="0"/>
    <s v="2023/02/15"/>
    <d v="2023-02-15T00:00:00"/>
    <x v="701"/>
    <s v="Bajo"/>
    <s v="Low"/>
    <n v="20.409944222298058"/>
    <x v="8"/>
    <s v="Teléfono"/>
    <s v="Phone"/>
    <b v="1"/>
    <s v="Yes"/>
    <s v="Running"/>
    <x v="0"/>
    <s v="High"/>
    <n v="9"/>
    <x v="0"/>
    <x v="0"/>
  </r>
  <r>
    <s v="1567-AXTO"/>
    <x v="0"/>
    <n v="9"/>
    <x v="1"/>
    <x v="9"/>
    <n v="1"/>
    <s v="Yes"/>
    <n v="0"/>
    <s v="FL"/>
    <s v="Female"/>
    <s v="Female"/>
    <x v="25"/>
    <s v="No"/>
    <s v="No"/>
    <x v="0"/>
    <n v="0"/>
    <x v="0"/>
    <x v="0"/>
    <s v="direct debit"/>
    <n v="30"/>
    <x v="1"/>
    <n v="30"/>
    <n v="256"/>
    <x v="0"/>
    <x v="0"/>
    <s v="2022/11/26"/>
    <d v="2022-11-26T00:00:00"/>
    <x v="1198"/>
    <s v="Medio"/>
    <s v="Medium"/>
    <n v="34.430062848011588"/>
    <x v="2"/>
    <s v="Email"/>
    <s v="Email"/>
    <b v="0"/>
    <s v="No"/>
    <s v="Reading"/>
    <x v="1"/>
    <s v="Medium"/>
    <n v="0.44444444444444442"/>
    <x v="0"/>
    <x v="0"/>
  </r>
  <r>
    <s v="7567-HBWY"/>
    <x v="1"/>
    <n v="1"/>
    <x v="2"/>
    <x v="19"/>
    <n v="0"/>
    <s v="No"/>
    <n v="0"/>
    <s v="ND"/>
    <s v="Hombre"/>
    <s v="Male"/>
    <x v="33"/>
    <s v="Yes"/>
    <s v="No"/>
    <x v="0"/>
    <n v="0"/>
    <x v="0"/>
    <x v="0"/>
    <s v="direct debit"/>
    <n v="50"/>
    <x v="1"/>
    <n v="50"/>
    <n v="50"/>
    <x v="1"/>
    <x v="6"/>
    <s v="2023/04/01"/>
    <d v="2023-04-01T00:00:00"/>
    <x v="1112"/>
    <s v="Medio"/>
    <s v="Medium"/>
    <n v="54.742990364022667"/>
    <x v="0"/>
    <s v="SMS"/>
    <s v="SMS"/>
    <b v="0"/>
    <s v="No"/>
    <s v="Cooking"/>
    <x v="1"/>
    <s v="Low"/>
    <n v="0"/>
    <x v="2"/>
    <x v="2"/>
  </r>
  <r>
    <s v="5837-ZRYT"/>
    <x v="0"/>
    <n v="24"/>
    <x v="1"/>
    <x v="0"/>
    <n v="0"/>
    <s v="No"/>
    <n v="0"/>
    <s v="IL"/>
    <s v="Hombre"/>
    <s v="Male"/>
    <x v="36"/>
    <s v="No"/>
    <s v="No"/>
    <x v="0"/>
    <n v="0"/>
    <x v="0"/>
    <x v="1"/>
    <s v="direct debit"/>
    <n v="14"/>
    <x v="1"/>
    <n v="14"/>
    <n v="327"/>
    <x v="0"/>
    <x v="0"/>
    <s v="2023/07/07"/>
    <d v="2023-07-07T00:00:00"/>
    <x v="87"/>
    <s v="Alto"/>
    <s v="High"/>
    <n v="16.314908477181412"/>
    <x v="0"/>
    <s v="Email"/>
    <s v="Email"/>
    <b v="1"/>
    <s v="Yes"/>
    <s v="Gaming"/>
    <x v="0"/>
    <s v="Low"/>
    <n v="0"/>
    <x v="0"/>
    <x v="0"/>
  </r>
  <r>
    <s v="0168-PLEH"/>
    <x v="0"/>
    <n v="31"/>
    <x v="1"/>
    <x v="11"/>
    <n v="1"/>
    <s v="Yes"/>
    <n v="0"/>
    <s v="OH"/>
    <s v="Female"/>
    <s v="Female"/>
    <x v="39"/>
    <s v="No"/>
    <s v="No"/>
    <x v="1"/>
    <n v="2"/>
    <x v="0"/>
    <x v="0"/>
    <s v="direct debit"/>
    <n v="43"/>
    <x v="1"/>
    <n v="43"/>
    <n v="1344"/>
    <x v="0"/>
    <x v="0"/>
    <s v="2022/11/13"/>
    <d v="2022-11-13T00:00:00"/>
    <x v="1028"/>
    <s v="Bajo"/>
    <s v="Low"/>
    <n v="37.7831359759017"/>
    <x v="1"/>
    <s v="SMS"/>
    <s v="SMS"/>
    <b v="1"/>
    <s v="Yes"/>
    <s v="Reading"/>
    <x v="1"/>
    <s v="High"/>
    <n v="0.32258064516129031"/>
    <x v="0"/>
    <x v="0"/>
  </r>
  <r>
    <s v="2014-ZPUN"/>
    <x v="0"/>
    <n v="67"/>
    <x v="2"/>
    <x v="12"/>
    <n v="1"/>
    <s v="Yes"/>
    <n v="0"/>
    <s v="AK"/>
    <s v="Female"/>
    <s v="Female"/>
    <x v="3"/>
    <s v="No"/>
    <s v="No"/>
    <x v="1"/>
    <n v="4"/>
    <x v="0"/>
    <x v="2"/>
    <s v="CREDIT CARD"/>
    <n v="35"/>
    <x v="0"/>
    <n v="35"/>
    <n v="2359"/>
    <x v="0"/>
    <x v="0"/>
    <s v="2023/08/30"/>
    <d v="2023-08-30T00:00:00"/>
    <x v="1332"/>
    <s v="Alto"/>
    <s v="High"/>
    <n v="35.822567924165988"/>
    <x v="5"/>
    <s v="SMS"/>
    <s v="SMS"/>
    <b v="1"/>
    <s v="Yes"/>
    <s v="Reading"/>
    <x v="1"/>
    <s v="Medium"/>
    <n v="4.4776119402985072E-2"/>
    <x v="0"/>
    <x v="0"/>
  </r>
  <r>
    <s v="9882-RJVV"/>
    <x v="0"/>
    <n v="22"/>
    <x v="1"/>
    <x v="2"/>
    <n v="0"/>
    <s v="No"/>
    <n v="26"/>
    <s v="AZ"/>
    <s v="Female"/>
    <s v="Female"/>
    <x v="43"/>
    <s v="No"/>
    <s v="No"/>
    <x v="0"/>
    <n v="0"/>
    <x v="0"/>
    <x v="0"/>
    <s v="direct debit"/>
    <n v="18"/>
    <x v="1"/>
    <n v="18"/>
    <n v="393"/>
    <x v="0"/>
    <x v="0"/>
    <s v="2021-04-12"/>
    <d v="2021-04-12T00:00:00"/>
    <x v="883"/>
    <s v="Alto"/>
    <s v="High"/>
    <n v="15.78171216895795"/>
    <x v="2"/>
    <s v="SMS"/>
    <s v="SMS"/>
    <b v="1"/>
    <s v="Yes"/>
    <s v="Reading"/>
    <x v="0"/>
    <s v="Medium"/>
    <n v="0.18181818181818182"/>
    <x v="0"/>
    <x v="0"/>
  </r>
  <r>
    <s v="8325-RHZI"/>
    <x v="0"/>
    <n v="23"/>
    <x v="1"/>
    <x v="6"/>
    <n v="1"/>
    <s v="Yes"/>
    <n v="0"/>
    <s v="AL"/>
    <s v="Female"/>
    <s v="Female"/>
    <x v="26"/>
    <s v="No"/>
    <s v="No"/>
    <x v="0"/>
    <n v="0"/>
    <x v="0"/>
    <x v="0"/>
    <s v="CREDIT CARD"/>
    <n v="39"/>
    <x v="0"/>
    <n v="39"/>
    <n v="895"/>
    <x v="0"/>
    <x v="0"/>
    <s v="2020/11/29"/>
    <d v="2020-11-29T00:00:00"/>
    <x v="1176"/>
    <s v="Medio"/>
    <s v="Medium"/>
    <n v="33.926389061054103"/>
    <x v="10"/>
    <s v="SMS"/>
    <s v="SMS"/>
    <b v="0"/>
    <s v="No"/>
    <s v="Running"/>
    <x v="1"/>
    <s v="Medium"/>
    <n v="0.30434782608695654"/>
    <x v="0"/>
    <x v="0"/>
  </r>
  <r>
    <s v="4068-HFUE"/>
    <x v="0"/>
    <n v="16"/>
    <x v="1"/>
    <x v="17"/>
    <n v="1"/>
    <s v="Yes"/>
    <n v="0"/>
    <s v="VA"/>
    <s v="Female"/>
    <s v="Female"/>
    <x v="10"/>
    <s v="No"/>
    <s v="No"/>
    <x v="1"/>
    <n v="2"/>
    <x v="0"/>
    <x v="1"/>
    <s v="CREDIT CARD"/>
    <n v="37"/>
    <x v="0"/>
    <n v="37"/>
    <n v="582"/>
    <x v="0"/>
    <x v="0"/>
    <s v="2022-09-08"/>
    <d v="2022-09-08T00:00:00"/>
    <x v="374"/>
    <s v="Medio"/>
    <s v="Medium"/>
    <n v="32.064552922160182"/>
    <x v="2"/>
    <s v="Email"/>
    <s v="Email"/>
    <b v="1"/>
    <s v="Yes"/>
    <s v="Gaming"/>
    <x v="1"/>
    <s v="Medium"/>
    <n v="0.25"/>
    <x v="2"/>
    <x v="0"/>
  </r>
  <r>
    <s v="2228-QCWG"/>
    <x v="0"/>
    <n v="56"/>
    <x v="1"/>
    <x v="1"/>
    <n v="0"/>
    <s v="No"/>
    <n v="50"/>
    <s v="NH"/>
    <s v="Female"/>
    <s v="Female"/>
    <x v="54"/>
    <s v="No"/>
    <s v="Yes"/>
    <x v="1"/>
    <n v="3"/>
    <x v="0"/>
    <x v="2"/>
    <s v="CREDIT CARD"/>
    <n v="21"/>
    <x v="0"/>
    <n v="21"/>
    <n v="1183"/>
    <x v="0"/>
    <x v="0"/>
    <s v="2021-11-23"/>
    <d v="2021-11-23T00:00:00"/>
    <x v="1304"/>
    <s v="Alto"/>
    <s v="High"/>
    <n v="17.251905205267171"/>
    <x v="2"/>
    <s v="SMS"/>
    <s v="SMS"/>
    <b v="1"/>
    <s v="Yes"/>
    <s v="Reading"/>
    <x v="0"/>
    <s v="Medium"/>
    <n v="7.1428571428571425E-2"/>
    <x v="0"/>
    <x v="1"/>
  </r>
  <r>
    <s v="9438-OWWG"/>
    <x v="0"/>
    <n v="30"/>
    <x v="1"/>
    <x v="27"/>
    <n v="1"/>
    <s v="Yes"/>
    <n v="0"/>
    <s v="UT"/>
    <s v="Female"/>
    <s v="Female"/>
    <x v="22"/>
    <s v="Yes"/>
    <s v="No"/>
    <x v="0"/>
    <n v="0"/>
    <x v="0"/>
    <x v="0"/>
    <s v="direct debit"/>
    <n v="11"/>
    <x v="1"/>
    <n v="11"/>
    <n v="341"/>
    <x v="0"/>
    <x v="0"/>
    <s v="2021/07/22"/>
    <d v="2021-07-22T00:00:00"/>
    <x v="446"/>
    <s v="Alto"/>
    <s v="High"/>
    <n v="9.1709663486675534"/>
    <x v="8"/>
    <s v="Email"/>
    <s v="Email"/>
    <b v="1"/>
    <s v="Yes"/>
    <s v="Cooking"/>
    <x v="0"/>
    <s v="High"/>
    <n v="0.3"/>
    <x v="1"/>
    <x v="2"/>
  </r>
  <r>
    <s v="2022-RDHU"/>
    <x v="0"/>
    <n v="2"/>
    <x v="0"/>
    <x v="4"/>
    <n v="1"/>
    <s v="Yes"/>
    <n v="0"/>
    <s v="SD"/>
    <s v="Female"/>
    <s v="Female"/>
    <x v="5"/>
    <s v="No"/>
    <s v="No"/>
    <x v="0"/>
    <n v="0"/>
    <x v="0"/>
    <x v="0"/>
    <s v="direct debit"/>
    <n v="48"/>
    <x v="1"/>
    <n v="48"/>
    <n v="92"/>
    <x v="0"/>
    <x v="0"/>
    <s v="2023/10/11"/>
    <d v="2023-10-11T00:00:00"/>
    <x v="1102"/>
    <s v="Medio"/>
    <s v="Medium"/>
    <n v="51.274282975468267"/>
    <x v="3"/>
    <s v="SMS"/>
    <s v="SMS"/>
    <b v="0"/>
    <s v="No"/>
    <s v="Running"/>
    <x v="1"/>
    <s v="Medium"/>
    <n v="3"/>
    <x v="0"/>
    <x v="0"/>
  </r>
  <r>
    <s v="1854-JEXC"/>
    <x v="0"/>
    <n v="72"/>
    <x v="1"/>
    <x v="16"/>
    <n v="1"/>
    <s v="Yes"/>
    <n v="0"/>
    <s v="MS"/>
    <s v="Female"/>
    <s v="Female"/>
    <x v="31"/>
    <s v="No"/>
    <s v="No"/>
    <x v="1"/>
    <n v="6"/>
    <x v="1"/>
    <x v="2"/>
    <s v="CREDIT CARD"/>
    <n v="44"/>
    <x v="0"/>
    <n v="44"/>
    <n v="3128"/>
    <x v="0"/>
    <x v="0"/>
    <s v="2020-05-15"/>
    <d v="2020-05-15T00:00:00"/>
    <x v="185"/>
    <s v="Medio"/>
    <s v="Medium"/>
    <n v="37.258657079257922"/>
    <x v="1"/>
    <s v="Teléfono"/>
    <s v="Phone"/>
    <b v="0"/>
    <s v="No"/>
    <s v="Running"/>
    <x v="1"/>
    <s v="High"/>
    <n v="0.1388888888888889"/>
    <x v="0"/>
    <x v="0"/>
  </r>
  <r>
    <s v="7572-EAOW"/>
    <x v="1"/>
    <n v="1"/>
    <x v="3"/>
    <x v="9"/>
    <n v="1"/>
    <s v="Yes"/>
    <n v="0"/>
    <s v="NE"/>
    <s v="Female"/>
    <s v="Female"/>
    <x v="59"/>
    <s v="No"/>
    <s v="No"/>
    <x v="0"/>
    <n v="0"/>
    <x v="0"/>
    <x v="0"/>
    <s v="direct debit"/>
    <n v="27"/>
    <x v="1"/>
    <n v="27"/>
    <n v="27"/>
    <x v="1"/>
    <x v="8"/>
    <s v="2022/05/21"/>
    <d v="2022-05-21T00:00:00"/>
    <x v="163"/>
    <s v="Medio"/>
    <s v="Medium"/>
    <n v="29.466260652096139"/>
    <x v="9"/>
    <s v="SMS"/>
    <s v="SMS"/>
    <b v="1"/>
    <s v="Yes"/>
    <s v="Reading"/>
    <x v="0"/>
    <s v="Medium"/>
    <n v="5"/>
    <x v="0"/>
    <x v="0"/>
  </r>
  <r>
    <s v="8098-LPQH"/>
    <x v="0"/>
    <n v="1"/>
    <x v="2"/>
    <x v="23"/>
    <n v="0"/>
    <s v="No"/>
    <n v="6"/>
    <s v="NE"/>
    <s v="Hombre"/>
    <s v="Male"/>
    <x v="42"/>
    <s v="No"/>
    <s v="No"/>
    <x v="0"/>
    <n v="0"/>
    <x v="0"/>
    <x v="0"/>
    <s v="direct debit"/>
    <n v="25"/>
    <x v="1"/>
    <n v="25"/>
    <n v="25"/>
    <x v="0"/>
    <x v="0"/>
    <s v="2020/11/04"/>
    <d v="2020-11-04T00:00:00"/>
    <x v="58"/>
    <s v="Alto"/>
    <s v="High"/>
    <n v="20.139079844282609"/>
    <x v="9"/>
    <s v="Email"/>
    <s v="Email"/>
    <b v="0"/>
    <s v="No"/>
    <s v="Reading"/>
    <x v="0"/>
    <s v="Medium"/>
    <n v="5"/>
    <x v="0"/>
    <x v="0"/>
  </r>
  <r>
    <s v="7886-PJOM"/>
    <x v="0"/>
    <n v="13"/>
    <x v="1"/>
    <x v="25"/>
    <n v="1"/>
    <s v="Yes"/>
    <n v="0"/>
    <s v="PA"/>
    <s v="Female"/>
    <s v="Female"/>
    <x v="32"/>
    <s v="Yes"/>
    <s v="No"/>
    <x v="0"/>
    <n v="0"/>
    <x v="0"/>
    <x v="1"/>
    <s v="CREDIT CARD"/>
    <n v="21"/>
    <x v="0"/>
    <n v="21"/>
    <n v="277"/>
    <x v="0"/>
    <x v="0"/>
    <s v="2023/05/26"/>
    <d v="2023-05-26T00:00:00"/>
    <x v="563"/>
    <s v="Bajo"/>
    <s v="Low"/>
    <n v="21.516295934082301"/>
    <x v="7"/>
    <s v="Teléfono"/>
    <s v="Phone"/>
    <b v="1"/>
    <s v="Yes"/>
    <s v="Reading"/>
    <x v="0"/>
    <s v="Low"/>
    <n v="0.15384615384615385"/>
    <x v="2"/>
    <x v="2"/>
  </r>
  <r>
    <s v="4655-GBNW"/>
    <x v="0"/>
    <n v="55"/>
    <x v="1"/>
    <x v="6"/>
    <n v="1"/>
    <s v="Yes"/>
    <n v="0"/>
    <s v="KY"/>
    <s v="Hombre"/>
    <s v="Male"/>
    <x v="22"/>
    <s v="Yes"/>
    <s v="No"/>
    <x v="1"/>
    <n v="3"/>
    <x v="0"/>
    <x v="0"/>
    <s v="direct debit"/>
    <n v="30"/>
    <x v="1"/>
    <n v="30"/>
    <n v="1670"/>
    <x v="0"/>
    <x v="0"/>
    <s v="2022/11/14"/>
    <d v="2022-11-14T00:00:00"/>
    <x v="203"/>
    <s v="Alto"/>
    <s v="High"/>
    <n v="35.267596264946498"/>
    <x v="6"/>
    <s v="SMS"/>
    <s v="SMS"/>
    <b v="1"/>
    <s v="Yes"/>
    <s v="Cooking"/>
    <x v="1"/>
    <s v="High"/>
    <n v="0.14545454545454545"/>
    <x v="0"/>
    <x v="2"/>
  </r>
  <r>
    <s v="3407-ZQGN"/>
    <x v="1"/>
    <n v="2"/>
    <x v="5"/>
    <x v="4"/>
    <n v="1"/>
    <s v="Yes"/>
    <n v="0"/>
    <s v="MI"/>
    <s v="Female"/>
    <s v="Female"/>
    <x v="28"/>
    <s v="No"/>
    <s v="No"/>
    <x v="0"/>
    <n v="0"/>
    <x v="1"/>
    <x v="0"/>
    <s v="direct debit"/>
    <n v="38"/>
    <x v="1"/>
    <n v="38"/>
    <n v="81"/>
    <x v="1"/>
    <x v="6"/>
    <s v="2023/07/05"/>
    <d v="2023-07-05T00:00:00"/>
    <x v="173"/>
    <s v="Medio"/>
    <s v="Medium"/>
    <n v="35.093315591355122"/>
    <x v="10"/>
    <s v="Teléfono"/>
    <s v="Phone"/>
    <b v="1"/>
    <s v="Yes"/>
    <s v="Gaming"/>
    <x v="1"/>
    <s v="Medium"/>
    <n v="3.5"/>
    <x v="0"/>
    <x v="0"/>
  </r>
  <r>
    <s v="8863-OTTX"/>
    <x v="0"/>
    <n v="64"/>
    <x v="1"/>
    <x v="3"/>
    <n v="0"/>
    <s v="No"/>
    <n v="13"/>
    <s v="OR"/>
    <s v="Female"/>
    <s v="Female"/>
    <x v="30"/>
    <s v="No"/>
    <s v="Yes"/>
    <x v="1"/>
    <n v="6"/>
    <x v="1"/>
    <x v="1"/>
    <s v="direct debit"/>
    <n v="56"/>
    <x v="1"/>
    <n v="56"/>
    <n v="3553"/>
    <x v="0"/>
    <x v="0"/>
    <s v="2021-07-12"/>
    <d v="2021-07-12T00:00:00"/>
    <x v="119"/>
    <s v="Bajo"/>
    <s v="Low"/>
    <n v="62.004440287020778"/>
    <x v="1"/>
    <s v="SMS"/>
    <s v="SMS"/>
    <b v="1"/>
    <s v="Yes"/>
    <s v="Cooking"/>
    <x v="2"/>
    <s v="High"/>
    <n v="0.15625"/>
    <x v="0"/>
    <x v="1"/>
  </r>
  <r>
    <s v="4484-CLOS"/>
    <x v="1"/>
    <n v="2"/>
    <x v="5"/>
    <x v="7"/>
    <n v="1"/>
    <s v="Yes"/>
    <n v="0"/>
    <s v="OK"/>
    <s v="Female"/>
    <s v="Female"/>
    <x v="12"/>
    <s v="No"/>
    <s v="No"/>
    <x v="0"/>
    <n v="0"/>
    <x v="0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Reading"/>
    <x v="0"/>
    <s v="Low"/>
    <n v="0.5"/>
    <x v="0"/>
    <x v="0"/>
  </r>
  <r>
    <s v="8578-KPVX"/>
    <x v="0"/>
    <n v="45"/>
    <x v="1"/>
    <x v="5"/>
    <n v="1"/>
    <s v="Yes"/>
    <n v="0"/>
    <s v="NJ"/>
    <s v="Female"/>
    <s v="Female"/>
    <x v="34"/>
    <s v="No"/>
    <s v="Yes"/>
    <x v="0"/>
    <n v="0"/>
    <x v="0"/>
    <x v="1"/>
    <s v="direct debit"/>
    <n v="28"/>
    <x v="1"/>
    <n v="28"/>
    <n v="1256"/>
    <x v="0"/>
    <x v="0"/>
    <s v="2020-01-27"/>
    <d v="2020-01-27T00:00:00"/>
    <x v="96"/>
    <s v="Bajo"/>
    <s v="Low"/>
    <n v="22.633154487054821"/>
    <x v="1"/>
    <s v="Teléfono"/>
    <s v="Phone"/>
    <b v="0"/>
    <s v="No"/>
    <s v="Cooking"/>
    <x v="0"/>
    <s v="High"/>
    <n v="0.22222222222222221"/>
    <x v="0"/>
    <x v="1"/>
  </r>
  <r>
    <s v="0532-IOSX"/>
    <x v="1"/>
    <n v="12"/>
    <x v="3"/>
    <x v="7"/>
    <n v="1"/>
    <s v="Yes"/>
    <n v="0"/>
    <s v="KY"/>
    <s v="Female"/>
    <s v="Female"/>
    <x v="49"/>
    <s v="No"/>
    <s v="No"/>
    <x v="0"/>
    <n v="0"/>
    <x v="0"/>
    <x v="0"/>
    <s v="direct debit"/>
    <n v="32"/>
    <x v="1"/>
    <n v="32"/>
    <n v="394"/>
    <x v="3"/>
    <x v="7"/>
    <s v="2023-11-01"/>
    <d v="2023-11-01T00:00:00"/>
    <x v="1436"/>
    <s v="Alto"/>
    <s v="High"/>
    <n v="37.205837968761138"/>
    <x v="5"/>
    <s v="SMS"/>
    <s v="SMS"/>
    <b v="1"/>
    <s v="Yes"/>
    <s v="Running"/>
    <x v="1"/>
    <s v="Medium"/>
    <n v="0.25"/>
    <x v="0"/>
    <x v="0"/>
  </r>
  <r>
    <s v="4693-ISWA"/>
    <x v="1"/>
    <n v="49"/>
    <x v="5"/>
    <x v="0"/>
    <n v="0"/>
    <s v="No"/>
    <n v="0"/>
    <s v="CO"/>
    <s v="Female"/>
    <s v="Female"/>
    <x v="37"/>
    <s v="Yes"/>
    <s v="No"/>
    <x v="0"/>
    <n v="0"/>
    <x v="0"/>
    <x v="1"/>
    <s v="direct debit"/>
    <n v="13"/>
    <x v="1"/>
    <n v="13"/>
    <n v="646"/>
    <x v="4"/>
    <x v="3"/>
    <s v="2023/12/19"/>
    <d v="2023-12-19T00:00:00"/>
    <x v="361"/>
    <s v="Alto"/>
    <s v="High"/>
    <n v="12.829924666568971"/>
    <x v="4"/>
    <s v="Teléfono"/>
    <s v="Phone"/>
    <b v="0"/>
    <s v="No"/>
    <s v="Running"/>
    <x v="0"/>
    <s v="Low"/>
    <n v="2.0408163265306121E-2"/>
    <x v="0"/>
    <x v="2"/>
  </r>
  <r>
    <s v="4693-ZRKF"/>
    <x v="1"/>
    <n v="2"/>
    <x v="2"/>
    <x v="4"/>
    <n v="1"/>
    <s v="Yes"/>
    <n v="0"/>
    <s v="MS"/>
    <s v="Hombre"/>
    <s v="Male"/>
    <x v="18"/>
    <s v="No"/>
    <s v="No"/>
    <x v="0"/>
    <n v="0"/>
    <x v="1"/>
    <x v="0"/>
    <s v="direct debit"/>
    <n v="45"/>
    <x v="1"/>
    <n v="45"/>
    <n v="86"/>
    <x v="2"/>
    <x v="2"/>
    <s v="2023/07/08"/>
    <d v="2023-07-08T00:00:00"/>
    <x v="445"/>
    <s v="Bajo"/>
    <s v="Low"/>
    <n v="50.590111506428521"/>
    <x v="5"/>
    <s v="SMS"/>
    <s v="SMS"/>
    <b v="1"/>
    <s v="Yes"/>
    <s v="Gaming"/>
    <x v="1"/>
    <s v="Medium"/>
    <n v="1.5"/>
    <x v="0"/>
    <x v="0"/>
  </r>
  <r>
    <s v="1429-ONNG"/>
    <x v="0"/>
    <n v="68"/>
    <x v="1"/>
    <x v="27"/>
    <n v="1"/>
    <s v="Yes"/>
    <n v="0"/>
    <s v="IL"/>
    <s v="Female"/>
    <s v="Female"/>
    <x v="40"/>
    <s v="Yes"/>
    <s v="No"/>
    <x v="1"/>
    <n v="5"/>
    <x v="0"/>
    <x v="2"/>
    <s v="direct debit"/>
    <n v="29"/>
    <x v="1"/>
    <n v="29"/>
    <n v="1931"/>
    <x v="0"/>
    <x v="0"/>
    <s v="2021-01-24"/>
    <d v="2021-01-24T00:00:00"/>
    <x v="22"/>
    <s v="Medio"/>
    <s v="Medium"/>
    <n v="30.627545826225401"/>
    <x v="6"/>
    <s v="Email"/>
    <s v="Email"/>
    <b v="1"/>
    <s v="Yes"/>
    <s v="Cooking"/>
    <x v="1"/>
    <s v="High"/>
    <n v="0.11764705882352941"/>
    <x v="1"/>
    <x v="2"/>
  </r>
  <r>
    <s v="9207-CGDD"/>
    <x v="0"/>
    <n v="72"/>
    <x v="1"/>
    <x v="6"/>
    <n v="1"/>
    <s v="Yes"/>
    <n v="0"/>
    <s v="MD"/>
    <s v="Hombre"/>
    <s v="Male"/>
    <x v="57"/>
    <s v="Yes"/>
    <s v="No"/>
    <x v="1"/>
    <n v="3"/>
    <x v="1"/>
    <x v="2"/>
    <s v="direct debit"/>
    <n v="50"/>
    <x v="1"/>
    <n v="50"/>
    <n v="3551"/>
    <x v="0"/>
    <x v="0"/>
    <s v="2021/02/17"/>
    <d v="2021-02-17T00:00:00"/>
    <x v="1446"/>
    <s v="Medio"/>
    <s v="Medium"/>
    <n v="44.1337001222578"/>
    <x v="2"/>
    <s v="Email"/>
    <s v="Email"/>
    <b v="1"/>
    <s v="Yes"/>
    <s v="Cooking"/>
    <x v="1"/>
    <s v="Medium"/>
    <n v="5.5555555555555552E-2"/>
    <x v="0"/>
    <x v="2"/>
  </r>
  <r>
    <s v="6817-LBRM"/>
    <x v="0"/>
    <n v="72"/>
    <x v="1"/>
    <x v="23"/>
    <n v="0"/>
    <s v="No"/>
    <n v="22"/>
    <s v="CO"/>
    <s v="Hombre"/>
    <s v="Male"/>
    <x v="56"/>
    <s v="No"/>
    <s v="Yes"/>
    <x v="0"/>
    <n v="0"/>
    <x v="1"/>
    <x v="0"/>
    <s v="direct debit"/>
    <n v="26"/>
    <x v="1"/>
    <n v="26"/>
    <n v="1901"/>
    <x v="0"/>
    <x v="0"/>
    <s v="2023-06-10"/>
    <d v="2023-06-10T00:00:00"/>
    <x v="888"/>
    <s v="Bajo"/>
    <s v="Low"/>
    <n v="27.546408101275379"/>
    <x v="7"/>
    <s v="SMS"/>
    <s v="SMS"/>
    <b v="0"/>
    <s v="No"/>
    <s v="Reading"/>
    <x v="0"/>
    <s v="Low"/>
    <n v="2.7777777777777776E-2"/>
    <x v="0"/>
    <x v="1"/>
  </r>
  <r>
    <s v="3507-JBAN"/>
    <x v="0"/>
    <n v="48"/>
    <x v="1"/>
    <x v="0"/>
    <n v="0"/>
    <s v="No"/>
    <n v="0"/>
    <s v="AL"/>
    <s v="Female"/>
    <s v="Female"/>
    <x v="37"/>
    <s v="Yes"/>
    <s v="No"/>
    <x v="1"/>
    <n v="6"/>
    <x v="0"/>
    <x v="2"/>
    <s v="CREDIT CARD"/>
    <n v="9"/>
    <x v="0"/>
    <n v="9"/>
    <n v="430"/>
    <x v="0"/>
    <x v="0"/>
    <s v="2020/03/21"/>
    <d v="2020-03-21T00:00:00"/>
    <x v="43"/>
    <s v="Bajo"/>
    <s v="Low"/>
    <n v="7.4628657476432458"/>
    <x v="1"/>
    <s v="SMS"/>
    <s v="SMS"/>
    <b v="1"/>
    <s v="Yes"/>
    <s v="Reading"/>
    <x v="0"/>
    <s v="High"/>
    <n v="0.20833333333333334"/>
    <x v="0"/>
    <x v="2"/>
  </r>
  <r>
    <s v="4067-OJLW"/>
    <x v="0"/>
    <n v="51"/>
    <x v="1"/>
    <x v="20"/>
    <n v="1"/>
    <s v="Yes"/>
    <n v="0"/>
    <s v="OR"/>
    <s v="Hombre"/>
    <s v="Male"/>
    <x v="49"/>
    <s v="No"/>
    <s v="No"/>
    <x v="1"/>
    <n v="2"/>
    <x v="0"/>
    <x v="1"/>
    <s v="direct debit"/>
    <n v="36"/>
    <x v="1"/>
    <n v="36"/>
    <n v="1849"/>
    <x v="0"/>
    <x v="0"/>
    <s v="2020/12/11"/>
    <d v="2020-12-11T00:00:00"/>
    <x v="963"/>
    <s v="Alto"/>
    <s v="High"/>
    <n v="32.207341386421419"/>
    <x v="6"/>
    <s v="SMS"/>
    <s v="SMS"/>
    <b v="0"/>
    <s v="No"/>
    <s v="Reading"/>
    <x v="1"/>
    <s v="High"/>
    <n v="0.15686274509803921"/>
    <x v="2"/>
    <x v="0"/>
  </r>
  <r>
    <s v="2090-TQWX"/>
    <x v="0"/>
    <n v="70"/>
    <x v="1"/>
    <x v="7"/>
    <n v="1"/>
    <s v="Yes"/>
    <n v="0"/>
    <s v="AR"/>
    <s v="Hombre"/>
    <s v="Male"/>
    <x v="58"/>
    <s v="No"/>
    <s v="No"/>
    <x v="1"/>
    <n v="6"/>
    <x v="0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Running"/>
    <x v="0"/>
    <s v="Medium"/>
    <n v="0.1"/>
    <x v="0"/>
    <x v="0"/>
  </r>
  <r>
    <s v="8799-ZLON"/>
    <x v="0"/>
    <n v="74"/>
    <x v="1"/>
    <x v="29"/>
    <n v="1"/>
    <s v="Yes"/>
    <n v="0"/>
    <s v="SC"/>
    <s v="Hombre"/>
    <s v="Male"/>
    <x v="59"/>
    <s v="No"/>
    <s v="No"/>
    <x v="1"/>
    <n v="6"/>
    <x v="1"/>
    <x v="1"/>
    <s v="direct debit"/>
    <n v="23"/>
    <x v="1"/>
    <n v="23"/>
    <n v="1688"/>
    <x v="0"/>
    <x v="0"/>
    <s v="2020-10-28"/>
    <d v="2020-10-28T00:00:00"/>
    <x v="838"/>
    <s v="Alto"/>
    <s v="High"/>
    <n v="24.03898700617512"/>
    <x v="7"/>
    <s v="Teléfono"/>
    <s v="Phone"/>
    <b v="1"/>
    <s v="Yes"/>
    <s v="Gaming"/>
    <x v="0"/>
    <s v="Low"/>
    <n v="2.7027027027027029E-2"/>
    <x v="2"/>
    <x v="0"/>
  </r>
  <r>
    <s v="3607-RFMJ"/>
    <x v="1"/>
    <n v="22"/>
    <x v="1"/>
    <x v="20"/>
    <n v="1"/>
    <s v="Yes"/>
    <n v="0"/>
    <s v="NH"/>
    <s v="Female"/>
    <s v="Female"/>
    <x v="33"/>
    <s v="Yes"/>
    <s v="No"/>
    <x v="0"/>
    <n v="0"/>
    <x v="0"/>
    <x v="0"/>
    <s v="PAPER CHECK"/>
    <n v="42"/>
    <x v="3"/>
    <n v="42"/>
    <n v="920"/>
    <x v="1"/>
    <x v="6"/>
    <s v="2022/03/09"/>
    <d v="2022-03-09T00:00:00"/>
    <x v="621"/>
    <s v="Medio"/>
    <s v="Medium"/>
    <n v="48.549261893466728"/>
    <x v="3"/>
    <s v="Teléfono"/>
    <s v="Phone"/>
    <b v="0"/>
    <s v="No"/>
    <s v="Gaming"/>
    <x v="1"/>
    <s v="Medium"/>
    <n v="0.27272727272727271"/>
    <x v="2"/>
    <x v="2"/>
  </r>
  <r>
    <s v="0411-ROHV"/>
    <x v="0"/>
    <n v="70"/>
    <x v="1"/>
    <x v="10"/>
    <n v="1"/>
    <s v="Yes"/>
    <n v="0"/>
    <s v="CO"/>
    <s v="Hombre"/>
    <s v="Male"/>
    <x v="62"/>
    <s v="Yes"/>
    <s v="No"/>
    <x v="0"/>
    <n v="0"/>
    <x v="1"/>
    <x v="0"/>
    <s v="direct debit"/>
    <n v="21"/>
    <x v="1"/>
    <n v="21"/>
    <n v="1464"/>
    <x v="0"/>
    <x v="0"/>
    <s v="2020-12-05"/>
    <d v="2020-12-05T00:00:00"/>
    <x v="27"/>
    <s v="Alto"/>
    <s v="High"/>
    <n v="24.112444686836511"/>
    <x v="4"/>
    <s v="Teléfono"/>
    <s v="Phone"/>
    <b v="1"/>
    <s v="Yes"/>
    <s v="Reading"/>
    <x v="0"/>
    <s v="Low"/>
    <n v="1.4285714285714285E-2"/>
    <x v="2"/>
    <x v="2"/>
  </r>
  <r>
    <s v="5867-CALM"/>
    <x v="0"/>
    <n v="29"/>
    <x v="1"/>
    <x v="5"/>
    <n v="0"/>
    <s v="No"/>
    <n v="39"/>
    <s v="WV"/>
    <s v="Hombre"/>
    <s v="Male"/>
    <x v="13"/>
    <s v="No"/>
    <s v="No"/>
    <x v="0"/>
    <n v="0"/>
    <x v="0"/>
    <x v="0"/>
    <s v="direct debit"/>
    <n v="29"/>
    <x v="1"/>
    <n v="29"/>
    <n v="846"/>
    <x v="0"/>
    <x v="0"/>
    <s v="2020/07/09"/>
    <d v="2020-07-09T00:00:00"/>
    <x v="970"/>
    <s v="Bajo"/>
    <s v="Low"/>
    <n v="27.9588690973589"/>
    <x v="7"/>
    <s v="SMS"/>
    <s v="SMS"/>
    <b v="1"/>
    <s v="Yes"/>
    <s v="Gaming"/>
    <x v="0"/>
    <s v="Low"/>
    <n v="6.8965517241379309E-2"/>
    <x v="0"/>
    <x v="0"/>
  </r>
  <r>
    <s v="5522-OYZW"/>
    <x v="0"/>
    <n v="71"/>
    <x v="2"/>
    <x v="23"/>
    <n v="0"/>
    <s v="No"/>
    <n v="44"/>
    <s v="ND"/>
    <s v="Female"/>
    <s v="Female"/>
    <x v="39"/>
    <s v="No"/>
    <s v="No"/>
    <x v="0"/>
    <n v="0"/>
    <x v="0"/>
    <x v="2"/>
    <s v="direct debit"/>
    <n v="50"/>
    <x v="1"/>
    <n v="50"/>
    <n v="3568"/>
    <x v="0"/>
    <x v="0"/>
    <s v="2021-05-13"/>
    <d v="2021-05-13T00:00:00"/>
    <x v="1032"/>
    <s v="Bajo"/>
    <s v="Low"/>
    <n v="43.445455206932102"/>
    <x v="3"/>
    <s v="Teléfono"/>
    <s v="Phone"/>
    <b v="0"/>
    <s v="No"/>
    <s v="Reading"/>
    <x v="1"/>
    <s v="Medium"/>
    <n v="8.4507042253521125E-2"/>
    <x v="0"/>
    <x v="0"/>
  </r>
  <r>
    <s v="3051-ZJYU"/>
    <x v="0"/>
    <n v="23"/>
    <x v="1"/>
    <x v="35"/>
    <n v="1"/>
    <s v="Yes"/>
    <n v="0"/>
    <s v="MN"/>
    <s v="Hombre"/>
    <s v="Male"/>
    <x v="33"/>
    <s v="Yes"/>
    <s v="No"/>
    <x v="0"/>
    <n v="0"/>
    <x v="1"/>
    <x v="0"/>
    <s v="CREDIT CARD"/>
    <n v="33"/>
    <x v="0"/>
    <n v="33"/>
    <n v="775"/>
    <x v="0"/>
    <x v="0"/>
    <s v="2021-05-28"/>
    <d v="2021-05-28T00:00:00"/>
    <x v="412"/>
    <s v="Alto"/>
    <s v="High"/>
    <n v="38.767030028713698"/>
    <x v="1"/>
    <s v="Email"/>
    <s v="Email"/>
    <b v="1"/>
    <s v="Yes"/>
    <s v="Reading"/>
    <x v="1"/>
    <s v="High"/>
    <n v="0.43478260869565216"/>
    <x v="1"/>
    <x v="2"/>
  </r>
  <r>
    <s v="0652-BFYF"/>
    <x v="0"/>
    <n v="55"/>
    <x v="1"/>
    <x v="9"/>
    <n v="0"/>
    <s v="No"/>
    <n v="4"/>
    <s v="IA"/>
    <s v="Hombre"/>
    <s v="Male"/>
    <x v="11"/>
    <s v="No"/>
    <s v="No"/>
    <x v="1"/>
    <n v="6"/>
    <x v="0"/>
    <x v="1"/>
    <s v="direct debit"/>
    <n v="44"/>
    <x v="1"/>
    <n v="44"/>
    <n v="2432"/>
    <x v="0"/>
    <x v="0"/>
    <s v="2022/06/10"/>
    <d v="2022-06-10T00:00:00"/>
    <x v="507"/>
    <s v="Medio"/>
    <s v="Medium"/>
    <n v="50.26928764485136"/>
    <x v="10"/>
    <s v="SMS"/>
    <s v="SMS"/>
    <b v="0"/>
    <s v="No"/>
    <s v="Cooking"/>
    <x v="1"/>
    <s v="Medium"/>
    <n v="0.12727272727272726"/>
    <x v="0"/>
    <x v="0"/>
  </r>
  <r>
    <s v="2850-CLVV"/>
    <x v="0"/>
    <n v="3"/>
    <x v="2"/>
    <x v="19"/>
    <n v="1"/>
    <s v="Yes"/>
    <n v="0"/>
    <s v="VA"/>
    <s v="Hombre"/>
    <s v="Male"/>
    <x v="34"/>
    <s v="No"/>
    <s v="Yes"/>
    <x v="0"/>
    <n v="0"/>
    <x v="0"/>
    <x v="0"/>
    <s v="PAPER CHECK"/>
    <n v="33"/>
    <x v="3"/>
    <n v="33"/>
    <n v="114"/>
    <x v="0"/>
    <x v="0"/>
    <s v="2021-12-13"/>
    <d v="2021-12-13T00:00:00"/>
    <x v="1200"/>
    <s v="Bajo"/>
    <s v="Low"/>
    <n v="36.042084398784517"/>
    <x v="4"/>
    <s v="Teléfono"/>
    <s v="Phone"/>
    <b v="1"/>
    <s v="Yes"/>
    <s v="Cooking"/>
    <x v="1"/>
    <s v="Low"/>
    <n v="0.33333333333333331"/>
    <x v="2"/>
    <x v="1"/>
  </r>
  <r>
    <s v="9962-KMFR"/>
    <x v="0"/>
    <n v="16"/>
    <x v="0"/>
    <x v="3"/>
    <n v="1"/>
    <s v="Yes"/>
    <n v="0"/>
    <s v="NH"/>
    <s v="Hombre"/>
    <s v="Male"/>
    <x v="3"/>
    <s v="No"/>
    <s v="No"/>
    <x v="0"/>
    <n v="0"/>
    <x v="0"/>
    <x v="0"/>
    <s v="direct debit"/>
    <n v="38"/>
    <x v="1"/>
    <n v="38"/>
    <n v="619"/>
    <x v="0"/>
    <x v="0"/>
    <s v="2022/01/24"/>
    <d v="2022-01-24T00:00:00"/>
    <x v="366"/>
    <s v="Alto"/>
    <s v="High"/>
    <n v="40.074470099459532"/>
    <x v="10"/>
    <s v="SMS"/>
    <s v="SMS"/>
    <b v="0"/>
    <s v="No"/>
    <s v="Reading"/>
    <x v="1"/>
    <s v="Medium"/>
    <n v="0.4375"/>
    <x v="0"/>
    <x v="0"/>
  </r>
  <r>
    <s v="3124-HOCS"/>
    <x v="0"/>
    <n v="72"/>
    <x v="1"/>
    <x v="17"/>
    <n v="1"/>
    <s v="Yes"/>
    <n v="0"/>
    <s v="ID"/>
    <s v="Hombre"/>
    <s v="Male"/>
    <x v="32"/>
    <s v="Yes"/>
    <s v="No"/>
    <x v="1"/>
    <n v="2"/>
    <x v="1"/>
    <x v="2"/>
    <s v="CREDIT CARD"/>
    <n v="33"/>
    <x v="0"/>
    <n v="33"/>
    <n v="2401"/>
    <x v="0"/>
    <x v="0"/>
    <s v="2023-03-08"/>
    <d v="2023-03-08T00:00:00"/>
    <x v="591"/>
    <s v="Medio"/>
    <s v="Medium"/>
    <n v="29.785484406885459"/>
    <x v="8"/>
    <s v="Teléfono"/>
    <s v="Phone"/>
    <b v="0"/>
    <s v="No"/>
    <s v="Reading"/>
    <x v="0"/>
    <s v="High"/>
    <n v="0.125"/>
    <x v="2"/>
    <x v="2"/>
  </r>
  <r>
    <s v="9298-QPFC"/>
    <x v="1"/>
    <n v="1"/>
    <x v="2"/>
    <x v="2"/>
    <n v="1"/>
    <s v="Yes"/>
    <n v="0"/>
    <s v="MS"/>
    <s v="Female"/>
    <s v="Female"/>
    <x v="43"/>
    <s v="No"/>
    <s v="No"/>
    <x v="0"/>
    <n v="0"/>
    <x v="0"/>
    <x v="0"/>
    <s v="CREDIT CARD"/>
    <n v="34"/>
    <x v="0"/>
    <n v="34"/>
    <n v="34"/>
    <x v="4"/>
    <x v="13"/>
    <s v="2020-05-30"/>
    <d v="2020-05-30T00:00:00"/>
    <x v="1343"/>
    <s v="Medio"/>
    <s v="Medium"/>
    <n v="36.741842206761767"/>
    <x v="5"/>
    <s v="Teléfono"/>
    <s v="Phone"/>
    <b v="0"/>
    <s v="No"/>
    <s v="Running"/>
    <x v="1"/>
    <s v="Medium"/>
    <n v="3"/>
    <x v="0"/>
    <x v="0"/>
  </r>
  <r>
    <s v="5611-KBYS"/>
    <x v="0"/>
    <n v="43"/>
    <x v="1"/>
    <x v="12"/>
    <n v="1"/>
    <s v="Yes"/>
    <n v="0"/>
    <s v="CT"/>
    <s v="Female"/>
    <s v="Female"/>
    <x v="22"/>
    <s v="Yes"/>
    <s v="No"/>
    <x v="0"/>
    <n v="0"/>
    <x v="1"/>
    <x v="0"/>
    <s v="direct debit"/>
    <n v="30"/>
    <x v="1"/>
    <n v="30"/>
    <n v="1254"/>
    <x v="0"/>
    <x v="0"/>
    <s v="2020/07/27"/>
    <d v="2020-07-27T00:00:00"/>
    <x v="308"/>
    <s v="Medio"/>
    <s v="Medium"/>
    <n v="32.51402962153383"/>
    <x v="3"/>
    <s v="Teléfono"/>
    <s v="Phone"/>
    <b v="0"/>
    <s v="No"/>
    <s v="Running"/>
    <x v="1"/>
    <s v="Medium"/>
    <n v="0.13953488372093023"/>
    <x v="0"/>
    <x v="2"/>
  </r>
  <r>
    <s v="8116-IXXG"/>
    <x v="0"/>
    <n v="40"/>
    <x v="1"/>
    <x v="22"/>
    <n v="1"/>
    <s v="Yes"/>
    <n v="0"/>
    <s v="MI"/>
    <s v="Hombre"/>
    <s v="Male"/>
    <x v="16"/>
    <s v="No"/>
    <s v="No"/>
    <x v="0"/>
    <n v="0"/>
    <x v="1"/>
    <x v="0"/>
    <s v="direct debit"/>
    <n v="30"/>
    <x v="1"/>
    <n v="30"/>
    <n v="1226"/>
    <x v="0"/>
    <x v="0"/>
    <s v="2021-07-09"/>
    <d v="2021-07-09T00:00:00"/>
    <x v="1219"/>
    <s v="Bajo"/>
    <s v="Low"/>
    <n v="28.35533059178454"/>
    <x v="5"/>
    <s v="Teléfono"/>
    <s v="Phone"/>
    <b v="1"/>
    <s v="Yes"/>
    <s v="Running"/>
    <x v="0"/>
    <s v="Medium"/>
    <n v="7.4999999999999997E-2"/>
    <x v="2"/>
    <x v="0"/>
  </r>
  <r>
    <s v="6528-ISUY"/>
    <x v="1"/>
    <n v="38"/>
    <x v="2"/>
    <x v="6"/>
    <n v="1"/>
    <s v="Yes"/>
    <n v="0"/>
    <s v="MT"/>
    <s v="Hombre"/>
    <s v="Male"/>
    <x v="33"/>
    <s v="Yes"/>
    <s v="No"/>
    <x v="0"/>
    <n v="0"/>
    <x v="1"/>
    <x v="0"/>
    <s v="direct debit"/>
    <n v="42"/>
    <x v="1"/>
    <n v="42"/>
    <n v="1590"/>
    <x v="5"/>
    <x v="4"/>
    <s v="2021/08/16"/>
    <d v="2021-08-16T00:00:00"/>
    <x v="434"/>
    <s v="Alto"/>
    <s v="High"/>
    <n v="46.101861773223"/>
    <x v="2"/>
    <s v="Teléfono"/>
    <s v="Phone"/>
    <b v="0"/>
    <s v="No"/>
    <s v="Reading"/>
    <x v="1"/>
    <s v="Medium"/>
    <n v="0.10526315789473684"/>
    <x v="0"/>
    <x v="2"/>
  </r>
  <r>
    <s v="5851-UYMJ"/>
    <x v="0"/>
    <n v="70"/>
    <x v="1"/>
    <x v="0"/>
    <n v="0"/>
    <s v="No"/>
    <n v="0"/>
    <s v="MA"/>
    <s v="Hombre"/>
    <s v="Male"/>
    <x v="20"/>
    <s v="Yes"/>
    <s v="No"/>
    <x v="0"/>
    <n v="0"/>
    <x v="0"/>
    <x v="2"/>
    <s v="CREDIT CARD"/>
    <n v="10"/>
    <x v="0"/>
    <n v="10"/>
    <n v="723"/>
    <x v="0"/>
    <x v="0"/>
    <s v="2022-01-06"/>
    <d v="2022-01-06T00:00:00"/>
    <x v="201"/>
    <s v="Medio"/>
    <s v="Medium"/>
    <n v="9.2387566949516398"/>
    <x v="6"/>
    <s v="SMS"/>
    <s v="SMS"/>
    <b v="1"/>
    <s v="Yes"/>
    <s v="Reading"/>
    <x v="0"/>
    <s v="High"/>
    <n v="0.11428571428571428"/>
    <x v="0"/>
    <x v="2"/>
  </r>
  <r>
    <s v="9667-DPKR"/>
    <x v="1"/>
    <n v="29"/>
    <x v="0"/>
    <x v="11"/>
    <n v="0"/>
    <s v="No"/>
    <n v="31"/>
    <s v="IN"/>
    <s v="Hombre"/>
    <s v="Male"/>
    <x v="63"/>
    <s v="No"/>
    <s v="Yes"/>
    <x v="0"/>
    <n v="0"/>
    <x v="1"/>
    <x v="0"/>
    <s v="direct debit"/>
    <n v="60"/>
    <x v="1"/>
    <n v="60"/>
    <n v="1719"/>
    <x v="4"/>
    <x v="14"/>
    <s v="2022-11-18"/>
    <d v="2022-11-18T00:00:00"/>
    <x v="197"/>
    <s v="Bajo"/>
    <s v="Low"/>
    <n v="68.621959738513681"/>
    <x v="9"/>
    <s v="Email"/>
    <s v="Email"/>
    <b v="1"/>
    <s v="Yes"/>
    <s v="Gaming"/>
    <x v="2"/>
    <s v="Medium"/>
    <n v="0.17241379310344829"/>
    <x v="0"/>
    <x v="1"/>
  </r>
  <r>
    <s v="0521-IEZA"/>
    <x v="0"/>
    <n v="5"/>
    <x v="0"/>
    <x v="0"/>
    <n v="0"/>
    <s v="No"/>
    <n v="0"/>
    <s v="NE"/>
    <s v="Hombre"/>
    <s v="Male"/>
    <x v="4"/>
    <s v="No"/>
    <s v="No"/>
    <x v="1"/>
    <n v="4"/>
    <x v="0"/>
    <x v="2"/>
    <s v="CREDIT CARD"/>
    <n v="13"/>
    <x v="0"/>
    <n v="13"/>
    <n v="59"/>
    <x v="0"/>
    <x v="0"/>
    <s v="2022/01/16"/>
    <d v="2022-01-16T00:00:00"/>
    <x v="753"/>
    <s v="Medio"/>
    <s v="Medium"/>
    <n v="15.28249825555945"/>
    <x v="1"/>
    <s v="Email"/>
    <s v="Email"/>
    <b v="0"/>
    <s v="No"/>
    <s v="Cooking"/>
    <x v="0"/>
    <s v="High"/>
    <n v="2"/>
    <x v="0"/>
    <x v="0"/>
  </r>
  <r>
    <s v="6793-APLK"/>
    <x v="0"/>
    <n v="38"/>
    <x v="1"/>
    <x v="18"/>
    <n v="1"/>
    <s v="Yes"/>
    <n v="0"/>
    <s v="PA"/>
    <s v="Hombre"/>
    <s v="Male"/>
    <x v="22"/>
    <s v="Yes"/>
    <s v="No"/>
    <x v="0"/>
    <n v="0"/>
    <x v="0"/>
    <x v="1"/>
    <s v="CREDIT CARD"/>
    <n v="16"/>
    <x v="0"/>
    <n v="16"/>
    <n v="591"/>
    <x v="0"/>
    <x v="0"/>
    <s v="2021/06/01"/>
    <d v="2021-06-01T00:00:00"/>
    <x v="1158"/>
    <s v="Medio"/>
    <s v="Medium"/>
    <n v="16.122495941528751"/>
    <x v="9"/>
    <s v="SMS"/>
    <s v="SMS"/>
    <b v="0"/>
    <s v="No"/>
    <s v="Cooking"/>
    <x v="0"/>
    <s v="Medium"/>
    <n v="0.13157894736842105"/>
    <x v="0"/>
    <x v="2"/>
  </r>
  <r>
    <s v="5741-TGXD"/>
    <x v="0"/>
    <n v="17"/>
    <x v="1"/>
    <x v="0"/>
    <n v="0"/>
    <s v="No"/>
    <n v="0"/>
    <s v="ID"/>
    <s v="Female"/>
    <s v="Female"/>
    <x v="30"/>
    <s v="No"/>
    <s v="Yes"/>
    <x v="0"/>
    <n v="0"/>
    <x v="0"/>
    <x v="1"/>
    <s v="CREDIT CARD"/>
    <n v="7"/>
    <x v="0"/>
    <n v="7"/>
    <n v="121"/>
    <x v="0"/>
    <x v="0"/>
    <s v="2022-02-10"/>
    <d v="2022-02-10T00:00:00"/>
    <x v="1447"/>
    <s v="Alto"/>
    <s v="High"/>
    <n v="6.4310130147690518"/>
    <x v="4"/>
    <s v="Teléfono"/>
    <s v="Phone"/>
    <b v="1"/>
    <s v="Yes"/>
    <s v="Reading"/>
    <x v="0"/>
    <s v="Low"/>
    <n v="5.8823529411764705E-2"/>
    <x v="0"/>
    <x v="1"/>
  </r>
  <r>
    <s v="6307-TNXU"/>
    <x v="0"/>
    <n v="25"/>
    <x v="1"/>
    <x v="4"/>
    <n v="1"/>
    <s v="Yes"/>
    <n v="0"/>
    <s v="VA"/>
    <s v="Female"/>
    <s v="Female"/>
    <x v="39"/>
    <s v="No"/>
    <s v="No"/>
    <x v="0"/>
    <n v="0"/>
    <x v="0"/>
    <x v="1"/>
    <s v="CREDIT CARD"/>
    <n v="32"/>
    <x v="0"/>
    <n v="32"/>
    <n v="799"/>
    <x v="0"/>
    <x v="0"/>
    <s v="2021-07-03"/>
    <d v="2021-07-03T00:00:00"/>
    <x v="683"/>
    <s v="Bajo"/>
    <s v="Low"/>
    <n v="30.571661186092921"/>
    <x v="3"/>
    <s v="Email"/>
    <s v="Email"/>
    <b v="0"/>
    <s v="No"/>
    <s v="Gaming"/>
    <x v="1"/>
    <s v="Medium"/>
    <n v="0.24"/>
    <x v="0"/>
    <x v="0"/>
  </r>
  <r>
    <s v="1978-ZJGT"/>
    <x v="0"/>
    <n v="64"/>
    <x v="1"/>
    <x v="1"/>
    <n v="1"/>
    <s v="Yes"/>
    <n v="0"/>
    <s v="OR"/>
    <s v="Hombre"/>
    <s v="Male"/>
    <x v="28"/>
    <s v="No"/>
    <s v="No"/>
    <x v="0"/>
    <n v="0"/>
    <x v="1"/>
    <x v="2"/>
    <s v="CREDIT CARD"/>
    <n v="45"/>
    <x v="0"/>
    <n v="45"/>
    <n v="2898"/>
    <x v="0"/>
    <x v="0"/>
    <s v="2020/05/15"/>
    <d v="2020-05-15T00:00:00"/>
    <x v="718"/>
    <s v="Medio"/>
    <s v="Medium"/>
    <n v="47.119113752856109"/>
    <x v="6"/>
    <s v="SMS"/>
    <s v="SMS"/>
    <b v="0"/>
    <s v="No"/>
    <s v="Gaming"/>
    <x v="1"/>
    <s v="High"/>
    <n v="0.125"/>
    <x v="0"/>
    <x v="0"/>
  </r>
  <r>
    <s v="0838-JYXF"/>
    <x v="0"/>
    <n v="31"/>
    <x v="1"/>
    <x v="4"/>
    <n v="1"/>
    <s v="Yes"/>
    <n v="0"/>
    <s v="SD"/>
    <s v="Female"/>
    <s v="Female"/>
    <x v="24"/>
    <s v="No"/>
    <s v="No"/>
    <x v="0"/>
    <n v="0"/>
    <x v="0"/>
    <x v="2"/>
    <s v="direct debit"/>
    <n v="32"/>
    <x v="1"/>
    <n v="32"/>
    <n v="987"/>
    <x v="0"/>
    <x v="0"/>
    <s v="2023-12-27"/>
    <d v="2023-12-27T00:00:00"/>
    <x v="479"/>
    <s v="Medio"/>
    <s v="Medium"/>
    <n v="33.631074779646539"/>
    <x v="5"/>
    <s v="Email"/>
    <s v="Email"/>
    <b v="1"/>
    <s v="Yes"/>
    <s v="Reading"/>
    <x v="1"/>
    <s v="Medium"/>
    <n v="9.6774193548387094E-2"/>
    <x v="0"/>
    <x v="0"/>
  </r>
  <r>
    <s v="8713-JVYM"/>
    <x v="1"/>
    <n v="1"/>
    <x v="1"/>
    <x v="2"/>
    <n v="1"/>
    <s v="Yes"/>
    <n v="0"/>
    <s v="WV"/>
    <s v="Female"/>
    <s v="Female"/>
    <x v="30"/>
    <s v="No"/>
    <s v="Yes"/>
    <x v="0"/>
    <n v="0"/>
    <x v="0"/>
    <x v="0"/>
    <s v="CREDIT CARD"/>
    <n v="10"/>
    <x v="0"/>
    <n v="10"/>
    <n v="10"/>
    <x v="1"/>
    <x v="6"/>
    <s v="2021-11-23"/>
    <d v="2021-11-23T00:00:00"/>
    <x v="156"/>
    <s v="Bajo"/>
    <s v="Low"/>
    <n v="8.0332786690657727"/>
    <x v="5"/>
    <s v="SMS"/>
    <s v="SMS"/>
    <b v="0"/>
    <s v="No"/>
    <s v="Gaming"/>
    <x v="0"/>
    <s v="Medium"/>
    <n v="3"/>
    <x v="0"/>
    <x v="1"/>
  </r>
  <r>
    <s v="7870-AMEI"/>
    <x v="0"/>
    <n v="45"/>
    <x v="1"/>
    <x v="0"/>
    <n v="0"/>
    <s v="No"/>
    <n v="0"/>
    <s v="SD"/>
    <s v="Hombre"/>
    <s v="Male"/>
    <x v="50"/>
    <s v="Yes"/>
    <s v="No"/>
    <x v="0"/>
    <n v="0"/>
    <x v="0"/>
    <x v="0"/>
    <s v="direct debit"/>
    <n v="11"/>
    <x v="1"/>
    <n v="11"/>
    <n v="486"/>
    <x v="0"/>
    <x v="0"/>
    <s v="2022/06/11"/>
    <d v="2022-06-11T00:00:00"/>
    <x v="795"/>
    <s v="Bajo"/>
    <s v="Low"/>
    <n v="12.04787990008847"/>
    <x v="2"/>
    <s v="Teléfono"/>
    <s v="Phone"/>
    <b v="1"/>
    <s v="Yes"/>
    <s v="Reading"/>
    <x v="0"/>
    <s v="Medium"/>
    <n v="8.8888888888888892E-2"/>
    <x v="0"/>
    <x v="2"/>
  </r>
  <r>
    <s v="0459-BEFD"/>
    <x v="0"/>
    <n v="24"/>
    <x v="1"/>
    <x v="7"/>
    <n v="1"/>
    <s v="Yes"/>
    <n v="0"/>
    <s v="AZ"/>
    <s v="Female"/>
    <s v="Female"/>
    <x v="18"/>
    <s v="No"/>
    <s v="No"/>
    <x v="0"/>
    <n v="0"/>
    <x v="1"/>
    <x v="1"/>
    <s v="direct debit"/>
    <n v="23"/>
    <x v="1"/>
    <n v="23"/>
    <n v="557"/>
    <x v="0"/>
    <x v="0"/>
    <s v="2021/03/17"/>
    <d v="2021-03-17T00:00:00"/>
    <x v="798"/>
    <s v="Medio"/>
    <s v="Medium"/>
    <n v="18.767990380891749"/>
    <x v="3"/>
    <s v="Email"/>
    <s v="Email"/>
    <b v="1"/>
    <s v="Yes"/>
    <s v="Reading"/>
    <x v="0"/>
    <s v="Medium"/>
    <n v="0.25"/>
    <x v="0"/>
    <x v="0"/>
  </r>
  <r>
    <s v="6335-SWMI"/>
    <x v="1"/>
    <n v="7"/>
    <x v="4"/>
    <x v="5"/>
    <n v="1"/>
    <s v="Yes"/>
    <n v="0"/>
    <s v="IL"/>
    <s v="Hombre"/>
    <s v="Male"/>
    <x v="41"/>
    <s v="No"/>
    <s v="Yes"/>
    <x v="0"/>
    <n v="0"/>
    <x v="0"/>
    <x v="0"/>
    <s v="direct debit"/>
    <n v="48"/>
    <x v="1"/>
    <n v="48"/>
    <n v="326"/>
    <x v="1"/>
    <x v="8"/>
    <s v="2022-02-15"/>
    <d v="2022-02-15T00:00:00"/>
    <x v="285"/>
    <s v="Alto"/>
    <s v="High"/>
    <n v="57.047601588836329"/>
    <x v="9"/>
    <s v="SMS"/>
    <s v="SMS"/>
    <b v="1"/>
    <s v="Yes"/>
    <s v="Running"/>
    <x v="1"/>
    <s v="Medium"/>
    <n v="0.7142857142857143"/>
    <x v="0"/>
    <x v="1"/>
  </r>
  <r>
    <s v="1004-EAPW"/>
    <x v="0"/>
    <n v="50"/>
    <x v="1"/>
    <x v="1"/>
    <n v="1"/>
    <s v="Yes"/>
    <n v="0"/>
    <s v="WY"/>
    <s v="Hombre"/>
    <s v="Male"/>
    <x v="17"/>
    <s v="No"/>
    <s v="No"/>
    <x v="0"/>
    <n v="0"/>
    <x v="1"/>
    <x v="1"/>
    <s v="CREDIT CARD"/>
    <n v="42"/>
    <x v="0"/>
    <n v="42"/>
    <n v="2099"/>
    <x v="0"/>
    <x v="0"/>
    <s v="2020/08/14"/>
    <d v="2020-08-14T00:00:00"/>
    <x v="1351"/>
    <s v="Alto"/>
    <s v="High"/>
    <n v="39.033230039125172"/>
    <x v="9"/>
    <s v="Email"/>
    <s v="Email"/>
    <b v="1"/>
    <s v="Yes"/>
    <s v="Running"/>
    <x v="1"/>
    <s v="Medium"/>
    <n v="0.1"/>
    <x v="0"/>
    <x v="0"/>
  </r>
  <r>
    <s v="7945-ZZLZ"/>
    <x v="0"/>
    <n v="7"/>
    <x v="1"/>
    <x v="0"/>
    <n v="0"/>
    <s v="No"/>
    <n v="0"/>
    <s v="WY"/>
    <s v="Female"/>
    <s v="Female"/>
    <x v="43"/>
    <s v="No"/>
    <s v="No"/>
    <x v="0"/>
    <n v="0"/>
    <x v="0"/>
    <x v="0"/>
    <s v="CREDIT CARD"/>
    <n v="7"/>
    <x v="0"/>
    <n v="7"/>
    <n v="54"/>
    <x v="0"/>
    <x v="0"/>
    <s v="2021/07/29"/>
    <d v="2021-07-29T00:00:00"/>
    <x v="751"/>
    <s v="Medio"/>
    <s v="Medium"/>
    <n v="8.2190574491540147"/>
    <x v="6"/>
    <s v="SMS"/>
    <s v="SMS"/>
    <b v="1"/>
    <s v="Yes"/>
    <s v="Running"/>
    <x v="0"/>
    <s v="High"/>
    <n v="1.1428571428571428"/>
    <x v="0"/>
    <x v="0"/>
  </r>
  <r>
    <s v="9673-WVTZ"/>
    <x v="0"/>
    <n v="21"/>
    <x v="1"/>
    <x v="1"/>
    <n v="1"/>
    <s v="Yes"/>
    <n v="0"/>
    <s v="MO"/>
    <s v="Hombre"/>
    <s v="Male"/>
    <x v="31"/>
    <s v="No"/>
    <s v="No"/>
    <x v="0"/>
    <n v="0"/>
    <x v="1"/>
    <x v="0"/>
    <s v="CREDIT CARD"/>
    <n v="24"/>
    <x v="0"/>
    <n v="24"/>
    <n v="505"/>
    <x v="0"/>
    <x v="0"/>
    <s v="2020-09-16"/>
    <d v="2020-09-16T00:00:00"/>
    <x v="277"/>
    <s v="Alto"/>
    <s v="High"/>
    <n v="27.523182276581309"/>
    <x v="8"/>
    <s v="SMS"/>
    <s v="SMS"/>
    <b v="1"/>
    <s v="Yes"/>
    <s v="Running"/>
    <x v="0"/>
    <s v="High"/>
    <n v="0.42857142857142855"/>
    <x v="0"/>
    <x v="0"/>
  </r>
  <r>
    <s v="9361-SUXZ"/>
    <x v="0"/>
    <n v="20"/>
    <x v="2"/>
    <x v="0"/>
    <n v="0"/>
    <s v="No"/>
    <n v="0"/>
    <s v="MT"/>
    <s v="Female"/>
    <s v="Female"/>
    <x v="0"/>
    <s v="No"/>
    <s v="No"/>
    <x v="1"/>
    <n v="2"/>
    <x v="0"/>
    <x v="0"/>
    <s v="CREDIT CARD"/>
    <n v="6"/>
    <x v="0"/>
    <n v="6"/>
    <n v="113"/>
    <x v="0"/>
    <x v="0"/>
    <s v="2021-10-05"/>
    <d v="2021-10-05T00:00:00"/>
    <x v="169"/>
    <s v="Bajo"/>
    <s v="Low"/>
    <n v="5.0101192279924076"/>
    <x v="4"/>
    <s v="SMS"/>
    <s v="SMS"/>
    <b v="0"/>
    <s v="No"/>
    <s v="Gaming"/>
    <x v="0"/>
    <s v="Low"/>
    <n v="0.05"/>
    <x v="0"/>
    <x v="0"/>
  </r>
  <r>
    <s v="0803-WVCJ"/>
    <x v="1"/>
    <n v="1"/>
    <x v="2"/>
    <x v="19"/>
    <n v="1"/>
    <s v="Yes"/>
    <n v="0"/>
    <s v="IA"/>
    <s v="Female"/>
    <s v="Female"/>
    <x v="32"/>
    <s v="Yes"/>
    <s v="No"/>
    <x v="0"/>
    <n v="0"/>
    <x v="0"/>
    <x v="0"/>
    <s v="CREDIT CARD"/>
    <n v="31"/>
    <x v="0"/>
    <n v="31"/>
    <n v="31"/>
    <x v="2"/>
    <x v="18"/>
    <s v="2021-07-18"/>
    <d v="2021-07-18T00:00:00"/>
    <x v="515"/>
    <s v="Bajo"/>
    <s v="Low"/>
    <n v="27.986912825092318"/>
    <x v="3"/>
    <s v="Email"/>
    <s v="Email"/>
    <b v="1"/>
    <s v="Yes"/>
    <s v="Gaming"/>
    <x v="0"/>
    <s v="Medium"/>
    <n v="6"/>
    <x v="2"/>
    <x v="2"/>
  </r>
  <r>
    <s v="2532-FVSD"/>
    <x v="1"/>
    <n v="35"/>
    <x v="5"/>
    <x v="6"/>
    <n v="0"/>
    <s v="No"/>
    <n v="7"/>
    <s v="IL"/>
    <s v="Hombre"/>
    <s v="Male"/>
    <x v="20"/>
    <s v="Yes"/>
    <s v="No"/>
    <x v="0"/>
    <n v="0"/>
    <x v="1"/>
    <x v="0"/>
    <s v="direct debit"/>
    <n v="42"/>
    <x v="1"/>
    <n v="42"/>
    <n v="1457"/>
    <x v="5"/>
    <x v="18"/>
    <s v="2020/04/05"/>
    <d v="2020-04-05T00:00:00"/>
    <x v="1165"/>
    <s v="Bajo"/>
    <s v="Low"/>
    <n v="44.479771861977397"/>
    <x v="2"/>
    <s v="Teléfono"/>
    <s v="Phone"/>
    <b v="0"/>
    <s v="No"/>
    <s v="Cooking"/>
    <x v="1"/>
    <s v="Medium"/>
    <n v="0.11428571428571428"/>
    <x v="0"/>
    <x v="2"/>
  </r>
  <r>
    <s v="2257-JVHA"/>
    <x v="0"/>
    <n v="67"/>
    <x v="1"/>
    <x v="5"/>
    <n v="1"/>
    <s v="Yes"/>
    <n v="0"/>
    <s v="RI"/>
    <s v="Female"/>
    <s v="Female"/>
    <x v="12"/>
    <s v="No"/>
    <s v="No"/>
    <x v="0"/>
    <n v="0"/>
    <x v="0"/>
    <x v="1"/>
    <s v="direct debit"/>
    <n v="59"/>
    <x v="1"/>
    <n v="59"/>
    <n v="3979"/>
    <x v="0"/>
    <x v="0"/>
    <s v="2020-06-25"/>
    <d v="2020-06-25T00:00:00"/>
    <x v="344"/>
    <s v="Bajo"/>
    <s v="Low"/>
    <n v="58.223922105662353"/>
    <x v="6"/>
    <s v="SMS"/>
    <s v="SMS"/>
    <b v="0"/>
    <s v="No"/>
    <s v="Running"/>
    <x v="1"/>
    <s v="High"/>
    <n v="0.11940298507462686"/>
    <x v="0"/>
    <x v="0"/>
  </r>
  <r>
    <s v="6014-SKSQ"/>
    <x v="0"/>
    <n v="13"/>
    <x v="1"/>
    <x v="6"/>
    <n v="1"/>
    <s v="Yes"/>
    <n v="0"/>
    <s v="WA"/>
    <s v="Female"/>
    <s v="Female"/>
    <x v="11"/>
    <s v="No"/>
    <s v="No"/>
    <x v="0"/>
    <n v="0"/>
    <x v="0"/>
    <x v="0"/>
    <s v="direct debit"/>
    <n v="37"/>
    <x v="1"/>
    <n v="37"/>
    <n v="490"/>
    <x v="0"/>
    <x v="0"/>
    <s v="2022-04-09"/>
    <d v="2022-04-09T00:00:00"/>
    <x v="95"/>
    <s v="Alto"/>
    <s v="High"/>
    <n v="40.505662340848822"/>
    <x v="9"/>
    <s v="Email"/>
    <s v="Email"/>
    <b v="1"/>
    <s v="Yes"/>
    <s v="Reading"/>
    <x v="1"/>
    <s v="Medium"/>
    <n v="0.38461538461538464"/>
    <x v="0"/>
    <x v="0"/>
  </r>
  <r>
    <s v="7783-OAIM"/>
    <x v="1"/>
    <n v="3"/>
    <x v="3"/>
    <x v="4"/>
    <n v="1"/>
    <s v="Yes"/>
    <n v="0"/>
    <s v="HI"/>
    <s v="Female"/>
    <s v="Female"/>
    <x v="19"/>
    <s v="No"/>
    <s v="No"/>
    <x v="0"/>
    <n v="0"/>
    <x v="0"/>
    <x v="0"/>
    <s v="direct debit"/>
    <n v="31"/>
    <x v="1"/>
    <n v="31"/>
    <n v="98"/>
    <x v="3"/>
    <x v="7"/>
    <s v="2023/02/26"/>
    <d v="2023-02-26T00:00:00"/>
    <x v="1444"/>
    <s v="Medio"/>
    <s v="Medium"/>
    <n v="26.964303567727971"/>
    <x v="2"/>
    <s v="SMS"/>
    <s v="SMS"/>
    <b v="0"/>
    <s v="No"/>
    <s v="Gaming"/>
    <x v="0"/>
    <s v="Medium"/>
    <n v="1.3333333333333333"/>
    <x v="0"/>
    <x v="0"/>
  </r>
  <r>
    <s v="6109-CIZC"/>
    <x v="0"/>
    <n v="1"/>
    <x v="1"/>
    <x v="5"/>
    <n v="1"/>
    <s v="Yes"/>
    <n v="0"/>
    <s v="DC"/>
    <s v="Hombre"/>
    <s v="Male"/>
    <x v="16"/>
    <s v="No"/>
    <s v="No"/>
    <x v="0"/>
    <n v="0"/>
    <x v="0"/>
    <x v="0"/>
    <s v="CREDIT CARD"/>
    <n v="13"/>
    <x v="0"/>
    <n v="13"/>
    <n v="13"/>
    <x v="0"/>
    <x v="0"/>
    <s v="2022-08-20"/>
    <d v="2022-08-20T00:00:00"/>
    <x v="636"/>
    <s v="Alto"/>
    <s v="High"/>
    <n v="14.43752908295858"/>
    <x v="10"/>
    <s v="Email"/>
    <s v="Email"/>
    <b v="0"/>
    <s v="No"/>
    <s v="Running"/>
    <x v="0"/>
    <s v="Medium"/>
    <n v="7"/>
    <x v="0"/>
    <x v="0"/>
  </r>
  <r>
    <s v="8997-HFUG"/>
    <x v="0"/>
    <n v="11"/>
    <x v="1"/>
    <x v="2"/>
    <n v="1"/>
    <s v="Yes"/>
    <n v="0"/>
    <s v="TN"/>
    <s v="Female"/>
    <s v="Female"/>
    <x v="18"/>
    <s v="No"/>
    <s v="No"/>
    <x v="0"/>
    <n v="0"/>
    <x v="0"/>
    <x v="0"/>
    <s v="direct debit"/>
    <n v="31"/>
    <x v="1"/>
    <n v="31"/>
    <n v="345"/>
    <x v="0"/>
    <x v="0"/>
    <s v="2021/08/10"/>
    <d v="2021-08-10T00:00:00"/>
    <x v="842"/>
    <s v="Medio"/>
    <s v="Medium"/>
    <n v="35.332831698178317"/>
    <x v="6"/>
    <s v="Email"/>
    <s v="Email"/>
    <b v="1"/>
    <s v="Yes"/>
    <s v="Gaming"/>
    <x v="1"/>
    <s v="High"/>
    <n v="0.72727272727272729"/>
    <x v="0"/>
    <x v="0"/>
  </r>
  <r>
    <s v="3565-TMCB"/>
    <x v="0"/>
    <n v="36"/>
    <x v="0"/>
    <x v="13"/>
    <n v="1"/>
    <s v="Yes"/>
    <n v="0"/>
    <s v="WV"/>
    <s v="Female"/>
    <s v="Female"/>
    <x v="51"/>
    <s v="No"/>
    <s v="No"/>
    <x v="1"/>
    <n v="5"/>
    <x v="0"/>
    <x v="0"/>
    <s v="CREDIT CARD"/>
    <n v="28"/>
    <x v="0"/>
    <n v="28"/>
    <n v="1000"/>
    <x v="0"/>
    <x v="0"/>
    <s v="2023/05/26"/>
    <d v="2023-05-26T00:00:00"/>
    <x v="1117"/>
    <s v="Alto"/>
    <s v="High"/>
    <n v="23.680003469356809"/>
    <x v="10"/>
    <s v="SMS"/>
    <s v="SMS"/>
    <b v="1"/>
    <s v="Yes"/>
    <s v="Cooking"/>
    <x v="0"/>
    <s v="Medium"/>
    <n v="0.19444444444444445"/>
    <x v="0"/>
    <x v="0"/>
  </r>
  <r>
    <s v="4991-KDKC"/>
    <x v="0"/>
    <n v="2"/>
    <x v="0"/>
    <x v="0"/>
    <n v="0"/>
    <s v="No"/>
    <n v="0"/>
    <s v="PA"/>
    <s v="Hombre"/>
    <s v="Male"/>
    <x v="58"/>
    <s v="No"/>
    <s v="No"/>
    <x v="0"/>
    <n v="0"/>
    <x v="0"/>
    <x v="0"/>
    <s v="CREDIT CARD"/>
    <n v="8"/>
    <x v="0"/>
    <n v="8"/>
    <n v="17"/>
    <x v="0"/>
    <x v="0"/>
    <s v="2023/12/24"/>
    <d v="2023-12-24T00:00:00"/>
    <x v="388"/>
    <s v="Medio"/>
    <s v="Medium"/>
    <n v="8.498159204354506"/>
    <x v="6"/>
    <s v="SMS"/>
    <s v="SMS"/>
    <b v="0"/>
    <s v="No"/>
    <s v="Running"/>
    <x v="0"/>
    <s v="High"/>
    <n v="4"/>
    <x v="0"/>
    <x v="0"/>
  </r>
  <r>
    <s v="3143-GXWY"/>
    <x v="0"/>
    <n v="46"/>
    <x v="1"/>
    <x v="16"/>
    <n v="1"/>
    <s v="Yes"/>
    <n v="0"/>
    <s v="VA"/>
    <s v="Female"/>
    <s v="Female"/>
    <x v="22"/>
    <s v="Yes"/>
    <s v="No"/>
    <x v="0"/>
    <n v="0"/>
    <x v="0"/>
    <x v="0"/>
    <s v="CREDIT CARD"/>
    <n v="37"/>
    <x v="0"/>
    <n v="37"/>
    <n v="1718"/>
    <x v="0"/>
    <x v="0"/>
    <s v="2020/12/10"/>
    <d v="2020-12-10T00:00:00"/>
    <x v="925"/>
    <s v="Alto"/>
    <s v="High"/>
    <n v="31.840981887070591"/>
    <x v="1"/>
    <s v="Teléfono"/>
    <s v="Phone"/>
    <b v="0"/>
    <s v="No"/>
    <s v="Running"/>
    <x v="1"/>
    <s v="High"/>
    <n v="0.21739130434782608"/>
    <x v="0"/>
    <x v="2"/>
  </r>
  <r>
    <s v="2249-BCVL"/>
    <x v="0"/>
    <n v="2"/>
    <x v="0"/>
    <x v="14"/>
    <n v="1"/>
    <s v="Yes"/>
    <n v="0"/>
    <s v="NV"/>
    <s v="Female"/>
    <s v="Female"/>
    <x v="40"/>
    <s v="Yes"/>
    <s v="No"/>
    <x v="0"/>
    <n v="0"/>
    <x v="1"/>
    <x v="0"/>
    <s v="direct debit"/>
    <n v="27"/>
    <x v="1"/>
    <n v="27"/>
    <n v="50"/>
    <x v="0"/>
    <x v="0"/>
    <s v="2021/11/02"/>
    <d v="2021-11-02T00:00:00"/>
    <x v="645"/>
    <s v="Alto"/>
    <s v="High"/>
    <n v="22.192677560655302"/>
    <x v="8"/>
    <s v="SMS"/>
    <s v="SMS"/>
    <b v="0"/>
    <s v="No"/>
    <s v="Gaming"/>
    <x v="0"/>
    <s v="High"/>
    <n v="4.5"/>
    <x v="2"/>
    <x v="2"/>
  </r>
  <r>
    <s v="6294-ZCHL"/>
    <x v="0"/>
    <n v="70"/>
    <x v="1"/>
    <x v="7"/>
    <n v="1"/>
    <s v="Yes"/>
    <n v="0"/>
    <s v="FL"/>
    <s v="Hombre"/>
    <s v="Male"/>
    <x v="43"/>
    <s v="No"/>
    <s v="No"/>
    <x v="1"/>
    <n v="3"/>
    <x v="1"/>
    <x v="2"/>
    <s v="CREDIT CARD"/>
    <n v="26"/>
    <x v="0"/>
    <n v="26"/>
    <n v="1798"/>
    <x v="0"/>
    <x v="0"/>
    <s v="2020/03/22"/>
    <d v="2020-03-22T00:00:00"/>
    <x v="67"/>
    <s v="Medio"/>
    <s v="Medium"/>
    <n v="28.285656576525231"/>
    <x v="4"/>
    <s v="Email"/>
    <s v="Email"/>
    <b v="1"/>
    <s v="Yes"/>
    <s v="Cooking"/>
    <x v="0"/>
    <s v="Low"/>
    <n v="1.4285714285714285E-2"/>
    <x v="0"/>
    <x v="0"/>
  </r>
  <r>
    <s v="9480-RQQX"/>
    <x v="0"/>
    <n v="69"/>
    <x v="1"/>
    <x v="23"/>
    <n v="1"/>
    <s v="Yes"/>
    <n v="0"/>
    <s v="WA"/>
    <s v="Hombre"/>
    <s v="Male"/>
    <x v="40"/>
    <s v="Yes"/>
    <s v="No"/>
    <x v="0"/>
    <n v="0"/>
    <x v="1"/>
    <x v="1"/>
    <s v="direct debit"/>
    <n v="76"/>
    <x v="1"/>
    <n v="76"/>
    <n v="5202"/>
    <x v="0"/>
    <x v="0"/>
    <s v="2021/10/28"/>
    <d v="2021-10-28T00:00:00"/>
    <x v="1094"/>
    <s v="Bajo"/>
    <s v="Low"/>
    <n v="64.944978801519611"/>
    <x v="3"/>
    <s v="Teléfono"/>
    <s v="Phone"/>
    <b v="0"/>
    <s v="No"/>
    <s v="Running"/>
    <x v="2"/>
    <s v="Medium"/>
    <n v="8.6956521739130432E-2"/>
    <x v="0"/>
    <x v="2"/>
  </r>
  <r>
    <s v="6438-UMPT"/>
    <x v="1"/>
    <n v="38"/>
    <x v="1"/>
    <x v="19"/>
    <n v="1"/>
    <s v="Yes"/>
    <n v="0"/>
    <s v="CO"/>
    <s v="Female"/>
    <s v="Female"/>
    <x v="19"/>
    <s v="No"/>
    <s v="No"/>
    <x v="0"/>
    <n v="0"/>
    <x v="0"/>
    <x v="0"/>
    <s v="direct debit"/>
    <n v="49"/>
    <x v="1"/>
    <n v="49"/>
    <n v="1870"/>
    <x v="2"/>
    <x v="5"/>
    <s v="2020-11-28"/>
    <d v="2020-11-28T00:00:00"/>
    <x v="844"/>
    <s v="Bajo"/>
    <s v="Low"/>
    <n v="41.422013274074459"/>
    <x v="10"/>
    <s v="Email"/>
    <s v="Email"/>
    <b v="0"/>
    <s v="No"/>
    <s v="Cooking"/>
    <x v="1"/>
    <s v="Medium"/>
    <n v="0.18421052631578946"/>
    <x v="2"/>
    <x v="0"/>
  </r>
  <r>
    <s v="3797-KBSC"/>
    <x v="0"/>
    <n v="71"/>
    <x v="1"/>
    <x v="16"/>
    <n v="1"/>
    <s v="Yes"/>
    <n v="0"/>
    <s v="MT"/>
    <s v="Hombre"/>
    <s v="Male"/>
    <x v="5"/>
    <s v="No"/>
    <s v="No"/>
    <x v="0"/>
    <n v="0"/>
    <x v="0"/>
    <x v="1"/>
    <s v="CREDIT CARD"/>
    <n v="31"/>
    <x v="0"/>
    <n v="31"/>
    <n v="2180"/>
    <x v="0"/>
    <x v="0"/>
    <s v="2023/07/16"/>
    <d v="2023-07-16T00:00:00"/>
    <x v="1267"/>
    <s v="Medio"/>
    <s v="Medium"/>
    <n v="26.360241800170119"/>
    <x v="5"/>
    <s v="Teléfono"/>
    <s v="Phone"/>
    <b v="1"/>
    <s v="Yes"/>
    <s v="Running"/>
    <x v="0"/>
    <s v="Medium"/>
    <n v="4.2253521126760563E-2"/>
    <x v="0"/>
    <x v="0"/>
  </r>
  <r>
    <s v="1830-CPXJ"/>
    <x v="0"/>
    <n v="45"/>
    <x v="2"/>
    <x v="5"/>
    <n v="1"/>
    <s v="Yes"/>
    <n v="0"/>
    <s v="DE"/>
    <s v="Hombre"/>
    <s v="Male"/>
    <x v="31"/>
    <s v="No"/>
    <s v="No"/>
    <x v="0"/>
    <n v="0"/>
    <x v="0"/>
    <x v="0"/>
    <s v="direct debit"/>
    <n v="27"/>
    <x v="1"/>
    <n v="27"/>
    <n v="1212"/>
    <x v="0"/>
    <x v="0"/>
    <s v="2021-06-10"/>
    <d v="2021-06-10T00:00:00"/>
    <x v="777"/>
    <s v="Medio"/>
    <s v="Medium"/>
    <n v="25.577582716862189"/>
    <x v="2"/>
    <s v="SMS"/>
    <s v="SMS"/>
    <b v="0"/>
    <s v="No"/>
    <s v="Reading"/>
    <x v="0"/>
    <s v="Medium"/>
    <n v="8.8888888888888892E-2"/>
    <x v="0"/>
    <x v="0"/>
  </r>
  <r>
    <s v="8154-DHII"/>
    <x v="1"/>
    <n v="5"/>
    <x v="3"/>
    <x v="5"/>
    <n v="1"/>
    <s v="Yes"/>
    <n v="0"/>
    <s v="AZ"/>
    <s v="Hombre"/>
    <s v="Male"/>
    <x v="6"/>
    <s v="No"/>
    <s v="Yes"/>
    <x v="0"/>
    <n v="0"/>
    <x v="0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Reading"/>
    <x v="1"/>
    <s v="Low"/>
    <n v="0"/>
    <x v="0"/>
    <x v="0"/>
  </r>
  <r>
    <s v="9174-OYZD"/>
    <x v="0"/>
    <n v="43"/>
    <x v="1"/>
    <x v="1"/>
    <n v="1"/>
    <s v="Yes"/>
    <n v="0"/>
    <s v="TX"/>
    <s v="Hombre"/>
    <s v="Male"/>
    <x v="11"/>
    <s v="No"/>
    <s v="No"/>
    <x v="0"/>
    <n v="0"/>
    <x v="1"/>
    <x v="0"/>
    <s v="direct debit"/>
    <n v="61"/>
    <x v="1"/>
    <n v="61"/>
    <n v="2573"/>
    <x v="0"/>
    <x v="0"/>
    <s v="2023/09/12"/>
    <d v="2023-09-12T00:00:00"/>
    <x v="848"/>
    <s v="Bajo"/>
    <s v="Low"/>
    <n v="71.044641752025044"/>
    <x v="9"/>
    <s v="Teléfono"/>
    <s v="Phone"/>
    <b v="0"/>
    <s v="No"/>
    <s v="Cooking"/>
    <x v="2"/>
    <s v="Medium"/>
    <n v="0.11627906976744186"/>
    <x v="0"/>
    <x v="0"/>
  </r>
  <r>
    <s v="9002-VKFY"/>
    <x v="0"/>
    <n v="5"/>
    <x v="1"/>
    <x v="0"/>
    <n v="0"/>
    <s v="No"/>
    <n v="0"/>
    <s v="UT"/>
    <s v="Hombre"/>
    <s v="Male"/>
    <x v="11"/>
    <s v="No"/>
    <s v="No"/>
    <x v="1"/>
    <n v="2"/>
    <x v="0"/>
    <x v="0"/>
    <s v="PAPER CHECK"/>
    <n v="10"/>
    <x v="3"/>
    <n v="10"/>
    <n v="54"/>
    <x v="0"/>
    <x v="0"/>
    <s v="2023-11-25"/>
    <d v="2023-11-25T00:00:00"/>
    <x v="368"/>
    <s v="Medio"/>
    <s v="Medium"/>
    <n v="8.0695493953119897"/>
    <x v="1"/>
    <s v="Teléfono"/>
    <s v="Phone"/>
    <b v="1"/>
    <s v="Yes"/>
    <s v="Gaming"/>
    <x v="0"/>
    <s v="High"/>
    <n v="2"/>
    <x v="0"/>
    <x v="0"/>
  </r>
  <r>
    <s v="3990-MCLL"/>
    <x v="1"/>
    <n v="3"/>
    <x v="0"/>
    <x v="1"/>
    <n v="1"/>
    <s v="Yes"/>
    <n v="0"/>
    <s v="PA"/>
    <s v="Hombre"/>
    <s v="Male"/>
    <x v="18"/>
    <s v="No"/>
    <s v="No"/>
    <x v="0"/>
    <n v="0"/>
    <x v="0"/>
    <x v="0"/>
    <s v="direct debit"/>
    <n v="55"/>
    <x v="1"/>
    <n v="55"/>
    <n v="171"/>
    <x v="5"/>
    <x v="4"/>
    <s v="2023/01/08"/>
    <d v="2023-01-08T00:00:00"/>
    <x v="431"/>
    <s v="Alto"/>
    <s v="High"/>
    <n v="65.808378685792647"/>
    <x v="0"/>
    <s v="Teléfono"/>
    <s v="Phone"/>
    <b v="1"/>
    <s v="Yes"/>
    <s v="Reading"/>
    <x v="2"/>
    <s v="Low"/>
    <n v="0"/>
    <x v="0"/>
    <x v="0"/>
  </r>
  <r>
    <s v="8701-LLYN"/>
    <x v="0"/>
    <n v="44"/>
    <x v="1"/>
    <x v="13"/>
    <n v="1"/>
    <s v="Yes"/>
    <n v="0"/>
    <s v="WA"/>
    <s v="Hombre"/>
    <s v="Male"/>
    <x v="9"/>
    <s v="No"/>
    <s v="No"/>
    <x v="0"/>
    <n v="0"/>
    <x v="1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Cooking"/>
    <x v="1"/>
    <s v="Medium"/>
    <n v="0.15909090909090909"/>
    <x v="0"/>
    <x v="0"/>
  </r>
  <r>
    <s v="6742-IGAH"/>
    <x v="0"/>
    <n v="70"/>
    <x v="2"/>
    <x v="13"/>
    <n v="1"/>
    <s v="Yes"/>
    <n v="0"/>
    <s v="MO"/>
    <s v="Hombre"/>
    <s v="Male"/>
    <x v="21"/>
    <s v="No"/>
    <s v="No"/>
    <x v="0"/>
    <n v="0"/>
    <x v="1"/>
    <x v="2"/>
    <s v="CREDIT CARD"/>
    <n v="56"/>
    <x v="0"/>
    <n v="56"/>
    <n v="3917"/>
    <x v="0"/>
    <x v="0"/>
    <s v="2022/02/03"/>
    <d v="2022-02-03T00:00:00"/>
    <x v="6"/>
    <s v="Alto"/>
    <s v="High"/>
    <n v="51.078099692479803"/>
    <x v="3"/>
    <s v="SMS"/>
    <s v="SMS"/>
    <b v="1"/>
    <s v="Yes"/>
    <s v="Reading"/>
    <x v="1"/>
    <s v="Medium"/>
    <n v="8.5714285714285715E-2"/>
    <x v="0"/>
    <x v="0"/>
  </r>
  <r>
    <s v="1095-BAWV"/>
    <x v="0"/>
    <n v="16"/>
    <x v="2"/>
    <x v="6"/>
    <n v="1"/>
    <s v="Yes"/>
    <n v="0"/>
    <s v="MA"/>
    <s v="Female"/>
    <s v="Female"/>
    <x v="36"/>
    <s v="No"/>
    <s v="No"/>
    <x v="0"/>
    <n v="0"/>
    <x v="0"/>
    <x v="0"/>
    <s v="direct debit"/>
    <n v="55"/>
    <x v="1"/>
    <n v="55"/>
    <n v="878"/>
    <x v="0"/>
    <x v="0"/>
    <s v="2020-10-16"/>
    <d v="2020-10-16T00:00:00"/>
    <x v="232"/>
    <s v="Medio"/>
    <s v="Medium"/>
    <n v="54.914636879268471"/>
    <x v="0"/>
    <s v="Teléfono"/>
    <s v="Phone"/>
    <b v="0"/>
    <s v="No"/>
    <s v="Reading"/>
    <x v="1"/>
    <s v="Low"/>
    <n v="0"/>
    <x v="0"/>
    <x v="0"/>
  </r>
  <r>
    <s v="1020-ZESJ"/>
    <x v="1"/>
    <n v="64"/>
    <x v="3"/>
    <x v="4"/>
    <n v="0"/>
    <s v="No"/>
    <n v="59"/>
    <s v="DC"/>
    <s v="Hombre"/>
    <s v="Male"/>
    <x v="19"/>
    <s v="No"/>
    <s v="No"/>
    <x v="0"/>
    <n v="0"/>
    <x v="1"/>
    <x v="0"/>
    <s v="direct debit"/>
    <n v="68"/>
    <x v="1"/>
    <n v="68"/>
    <n v="4303"/>
    <x v="3"/>
    <x v="7"/>
    <s v="2021-02-13"/>
    <d v="2021-02-13T00:00:00"/>
    <x v="382"/>
    <s v="Alto"/>
    <s v="High"/>
    <n v="66.683388643532084"/>
    <x v="1"/>
    <s v="SMS"/>
    <s v="SMS"/>
    <b v="1"/>
    <s v="Yes"/>
    <s v="Gaming"/>
    <x v="2"/>
    <s v="High"/>
    <n v="0.15625"/>
    <x v="0"/>
    <x v="0"/>
  </r>
  <r>
    <s v="6893-XFBQ"/>
    <x v="1"/>
    <n v="42"/>
    <x v="0"/>
    <x v="15"/>
    <n v="1"/>
    <s v="Yes"/>
    <n v="0"/>
    <s v="HI"/>
    <s v="Hombre"/>
    <s v="Male"/>
    <x v="8"/>
    <s v="Yes"/>
    <s v="No"/>
    <x v="0"/>
    <n v="0"/>
    <x v="1"/>
    <x v="0"/>
    <s v="direct debit"/>
    <n v="58"/>
    <x v="1"/>
    <n v="58"/>
    <n v="2426"/>
    <x v="1"/>
    <x v="6"/>
    <s v="2021-10-29"/>
    <d v="2021-10-29T00:00:00"/>
    <x v="398"/>
    <s v="Bajo"/>
    <s v="Low"/>
    <n v="49.669333687247438"/>
    <x v="5"/>
    <s v="Teléfono"/>
    <s v="Phone"/>
    <b v="0"/>
    <s v="No"/>
    <s v="Running"/>
    <x v="1"/>
    <s v="Medium"/>
    <n v="7.1428571428571425E-2"/>
    <x v="2"/>
    <x v="2"/>
  </r>
  <r>
    <s v="2423-QXEC"/>
    <x v="1"/>
    <n v="36"/>
    <x v="2"/>
    <x v="9"/>
    <n v="1"/>
    <s v="Yes"/>
    <n v="0"/>
    <s v="KS"/>
    <s v="Hombre"/>
    <s v="Male"/>
    <x v="66"/>
    <s v="No"/>
    <s v="Yes"/>
    <x v="0"/>
    <n v="0"/>
    <x v="0"/>
    <x v="0"/>
    <s v="direct debit"/>
    <n v="59"/>
    <x v="1"/>
    <n v="59"/>
    <n v="2114"/>
    <x v="4"/>
    <x v="9"/>
    <s v="2023/02/03"/>
    <d v="2023-02-03T00:00:00"/>
    <x v="1005"/>
    <s v="Medio"/>
    <s v="Medium"/>
    <n v="65.940758130692558"/>
    <x v="7"/>
    <s v="Email"/>
    <s v="Email"/>
    <b v="1"/>
    <s v="Yes"/>
    <s v="Reading"/>
    <x v="2"/>
    <s v="Low"/>
    <n v="5.5555555555555552E-2"/>
    <x v="0"/>
    <x v="1"/>
  </r>
  <r>
    <s v="3799-UROV"/>
    <x v="1"/>
    <n v="2"/>
    <x v="5"/>
    <x v="12"/>
    <n v="1"/>
    <s v="Yes"/>
    <n v="0"/>
    <s v="NY"/>
    <s v="Hombre"/>
    <s v="Male"/>
    <x v="10"/>
    <s v="No"/>
    <s v="No"/>
    <x v="0"/>
    <n v="0"/>
    <x v="0"/>
    <x v="0"/>
    <s v="direct debit"/>
    <n v="57"/>
    <x v="1"/>
    <n v="57"/>
    <n v="99"/>
    <x v="2"/>
    <x v="19"/>
    <s v="2021/04/01"/>
    <d v="2021-04-01T00:00:00"/>
    <x v="680"/>
    <s v="Medio"/>
    <s v="Medium"/>
    <n v="62.079972932863662"/>
    <x v="2"/>
    <s v="Teléfono"/>
    <s v="Phone"/>
    <b v="1"/>
    <s v="Yes"/>
    <s v="Cooking"/>
    <x v="2"/>
    <s v="Medium"/>
    <n v="2"/>
    <x v="0"/>
    <x v="0"/>
  </r>
  <r>
    <s v="4646-BFTH"/>
    <x v="0"/>
    <n v="10"/>
    <x v="1"/>
    <x v="9"/>
    <n v="1"/>
    <s v="Yes"/>
    <n v="0"/>
    <s v="HI"/>
    <s v="Female"/>
    <s v="Female"/>
    <x v="34"/>
    <s v="No"/>
    <s v="Yes"/>
    <x v="0"/>
    <n v="0"/>
    <x v="1"/>
    <x v="2"/>
    <s v="CREDIT CARD"/>
    <n v="21"/>
    <x v="0"/>
    <n v="21"/>
    <n v="213"/>
    <x v="0"/>
    <x v="0"/>
    <s v="2020/09/09"/>
    <d v="2020-09-09T00:00:00"/>
    <x v="786"/>
    <s v="Bajo"/>
    <s v="Low"/>
    <n v="20.71401879868651"/>
    <x v="9"/>
    <s v="Email"/>
    <s v="Email"/>
    <b v="1"/>
    <s v="Yes"/>
    <s v="Gaming"/>
    <x v="0"/>
    <s v="Medium"/>
    <n v="0.5"/>
    <x v="0"/>
    <x v="1"/>
  </r>
  <r>
    <s v="6316-XQZV"/>
    <x v="0"/>
    <n v="23"/>
    <x v="3"/>
    <x v="23"/>
    <n v="1"/>
    <s v="Yes"/>
    <n v="0"/>
    <s v="CT"/>
    <s v="Female"/>
    <s v="Female"/>
    <x v="34"/>
    <s v="No"/>
    <s v="Yes"/>
    <x v="1"/>
    <n v="6"/>
    <x v="0"/>
    <x v="2"/>
    <s v="direct debit"/>
    <n v="23"/>
    <x v="1"/>
    <n v="23"/>
    <n v="529"/>
    <x v="0"/>
    <x v="0"/>
    <s v="2020-12-01"/>
    <d v="2020-12-01T00:00:00"/>
    <x v="1179"/>
    <s v="Bajo"/>
    <s v="Low"/>
    <n v="25.579794371386409"/>
    <x v="10"/>
    <s v="Teléfono"/>
    <s v="Phone"/>
    <b v="1"/>
    <s v="Yes"/>
    <s v="Running"/>
    <x v="0"/>
    <s v="Medium"/>
    <n v="0.30434782608695654"/>
    <x v="0"/>
    <x v="1"/>
  </r>
  <r>
    <s v="2090-TQWX"/>
    <x v="0"/>
    <n v="70"/>
    <x v="1"/>
    <x v="7"/>
    <n v="1"/>
    <s v="Yes"/>
    <n v="0"/>
    <s v="AR"/>
    <s v="Hombre"/>
    <s v="Male"/>
    <x v="58"/>
    <s v="No"/>
    <s v="No"/>
    <x v="1"/>
    <n v="6"/>
    <x v="0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Gaming"/>
    <x v="0"/>
    <s v="Medium"/>
    <n v="0.1"/>
    <x v="0"/>
    <x v="0"/>
  </r>
  <r>
    <s v="1933-RXVO"/>
    <x v="1"/>
    <n v="12"/>
    <x v="4"/>
    <x v="12"/>
    <n v="1"/>
    <s v="Yes"/>
    <n v="0"/>
    <s v="NJ"/>
    <s v="Female"/>
    <s v="Female"/>
    <x v="29"/>
    <s v="No"/>
    <s v="Yes"/>
    <x v="0"/>
    <n v="0"/>
    <x v="0"/>
    <x v="0"/>
    <s v="direct debit"/>
    <n v="33"/>
    <x v="1"/>
    <n v="33"/>
    <n v="391"/>
    <x v="3"/>
    <x v="7"/>
    <s v="2020/05/22"/>
    <d v="2020-05-22T00:00:00"/>
    <x v="507"/>
    <s v="Alto"/>
    <s v="High"/>
    <n v="32.256360752303912"/>
    <x v="5"/>
    <s v="SMS"/>
    <s v="SMS"/>
    <b v="1"/>
    <s v="Yes"/>
    <s v="Cooking"/>
    <x v="1"/>
    <s v="Medium"/>
    <n v="0.25"/>
    <x v="0"/>
    <x v="1"/>
  </r>
  <r>
    <s v="5967-WLQQ"/>
    <x v="0"/>
    <n v="53"/>
    <x v="1"/>
    <x v="11"/>
    <n v="1"/>
    <s v="Yes"/>
    <n v="0"/>
    <s v="MD"/>
    <s v="Hombre"/>
    <s v="Male"/>
    <x v="42"/>
    <s v="No"/>
    <s v="No"/>
    <x v="1"/>
    <n v="6"/>
    <x v="0"/>
    <x v="2"/>
    <s v="direct debit"/>
    <n v="35"/>
    <x v="1"/>
    <n v="35"/>
    <n v="1833"/>
    <x v="0"/>
    <x v="0"/>
    <s v="2023/03/14"/>
    <d v="2023-03-14T00:00:00"/>
    <x v="110"/>
    <s v="Medio"/>
    <s v="Medium"/>
    <n v="28.93208178958756"/>
    <x v="4"/>
    <s v="SMS"/>
    <s v="SMS"/>
    <b v="1"/>
    <s v="Yes"/>
    <s v="Cooking"/>
    <x v="0"/>
    <s v="Low"/>
    <n v="1.8867924528301886E-2"/>
    <x v="0"/>
    <x v="0"/>
  </r>
  <r>
    <s v="3174-WPAC"/>
    <x v="1"/>
    <n v="8"/>
    <x v="3"/>
    <x v="17"/>
    <n v="0"/>
    <s v="No"/>
    <n v="6"/>
    <s v="MN"/>
    <s v="Hombre"/>
    <s v="Male"/>
    <x v="10"/>
    <s v="No"/>
    <s v="No"/>
    <x v="0"/>
    <n v="0"/>
    <x v="0"/>
    <x v="0"/>
    <s v="CREDIT CARD"/>
    <n v="43"/>
    <x v="0"/>
    <n v="43"/>
    <n v="339"/>
    <x v="1"/>
    <x v="10"/>
    <s v="2021-06-08"/>
    <d v="2021-06-08T00:00:00"/>
    <x v="989"/>
    <s v="Alto"/>
    <s v="High"/>
    <n v="46.237417357923157"/>
    <x v="0"/>
    <s v="Teléfono"/>
    <s v="Phone"/>
    <b v="1"/>
    <s v="Yes"/>
    <s v="Running"/>
    <x v="1"/>
    <s v="Low"/>
    <n v="0"/>
    <x v="2"/>
    <x v="0"/>
  </r>
  <r>
    <s v="6826-QYHY"/>
    <x v="0"/>
    <n v="26"/>
    <x v="1"/>
    <x v="12"/>
    <n v="1"/>
    <s v="Yes"/>
    <n v="0"/>
    <s v="MA"/>
    <s v="Female"/>
    <s v="Female"/>
    <x v="60"/>
    <s v="No"/>
    <s v="Yes"/>
    <x v="0"/>
    <n v="0"/>
    <x v="1"/>
    <x v="1"/>
    <s v="CREDIT CARD"/>
    <n v="21"/>
    <x v="0"/>
    <n v="21"/>
    <n v="558"/>
    <x v="0"/>
    <x v="0"/>
    <s v="2022/05/11"/>
    <d v="2022-05-11T00:00:00"/>
    <x v="671"/>
    <s v="Medio"/>
    <s v="Medium"/>
    <n v="24.112300185365221"/>
    <x v="10"/>
    <s v="Teléfono"/>
    <s v="Phone"/>
    <b v="0"/>
    <s v="No"/>
    <s v="Cooking"/>
    <x v="0"/>
    <s v="Medium"/>
    <n v="0.26923076923076922"/>
    <x v="0"/>
    <x v="1"/>
  </r>
  <r>
    <s v="1163-PJTM"/>
    <x v="0"/>
    <n v="26"/>
    <x v="2"/>
    <x v="35"/>
    <n v="1"/>
    <s v="Yes"/>
    <n v="0"/>
    <s v="AZ"/>
    <s v="Female"/>
    <s v="Female"/>
    <x v="37"/>
    <s v="Yes"/>
    <s v="No"/>
    <x v="0"/>
    <n v="0"/>
    <x v="0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Running"/>
    <x v="1"/>
    <s v="Medium"/>
    <n v="0.23076923076923078"/>
    <x v="1"/>
    <x v="2"/>
  </r>
  <r>
    <s v="5303-FAPU"/>
    <x v="0"/>
    <n v="30"/>
    <x v="1"/>
    <x v="4"/>
    <n v="1"/>
    <s v="Yes"/>
    <n v="0"/>
    <s v="AK"/>
    <s v="Hombre"/>
    <s v="Male"/>
    <x v="65"/>
    <s v="No"/>
    <s v="Yes"/>
    <x v="0"/>
    <n v="0"/>
    <x v="0"/>
    <x v="0"/>
    <s v="direct debit"/>
    <n v="49"/>
    <x v="1"/>
    <n v="49"/>
    <n v="1500"/>
    <x v="0"/>
    <x v="0"/>
    <s v="2023-07-24"/>
    <d v="2023-07-24T00:00:00"/>
    <x v="306"/>
    <s v="Medio"/>
    <s v="Medium"/>
    <n v="50.493167528712121"/>
    <x v="5"/>
    <s v="Teléfono"/>
    <s v="Phone"/>
    <b v="1"/>
    <s v="Yes"/>
    <s v="Cooking"/>
    <x v="1"/>
    <s v="Medium"/>
    <n v="0.1"/>
    <x v="0"/>
    <x v="1"/>
  </r>
  <r>
    <s v="3800-JHGC"/>
    <x v="0"/>
    <n v="16"/>
    <x v="2"/>
    <x v="2"/>
    <n v="1"/>
    <s v="Yes"/>
    <n v="0"/>
    <s v="NM"/>
    <s v="Female"/>
    <s v="Female"/>
    <x v="7"/>
    <s v="No"/>
    <s v="No"/>
    <x v="0"/>
    <n v="0"/>
    <x v="1"/>
    <x v="0"/>
    <s v="direct debit"/>
    <n v="50"/>
    <x v="1"/>
    <n v="50"/>
    <n v="813"/>
    <x v="0"/>
    <x v="0"/>
    <s v="2022-07-31"/>
    <d v="2022-07-31T00:00:00"/>
    <x v="937"/>
    <s v="Medio"/>
    <s v="Medium"/>
    <n v="56.265114594718838"/>
    <x v="0"/>
    <s v="SMS"/>
    <s v="SMS"/>
    <b v="1"/>
    <s v="Yes"/>
    <s v="Cooking"/>
    <x v="1"/>
    <s v="Low"/>
    <n v="0"/>
    <x v="0"/>
    <x v="0"/>
  </r>
  <r>
    <s v="6845-YUFP"/>
    <x v="0"/>
    <n v="72"/>
    <x v="1"/>
    <x v="3"/>
    <n v="1"/>
    <s v="Yes"/>
    <n v="0"/>
    <s v="IN"/>
    <s v="Female"/>
    <s v="Female"/>
    <x v="17"/>
    <s v="No"/>
    <s v="No"/>
    <x v="1"/>
    <n v="3"/>
    <x v="1"/>
    <x v="2"/>
    <s v="CREDIT CARD"/>
    <n v="43"/>
    <x v="0"/>
    <n v="43"/>
    <n v="3086"/>
    <x v="0"/>
    <x v="0"/>
    <s v="2022-09-13"/>
    <d v="2022-09-13T00:00:00"/>
    <x v="591"/>
    <s v="Alto"/>
    <s v="High"/>
    <n v="45.001540165386977"/>
    <x v="9"/>
    <s v="SMS"/>
    <s v="SMS"/>
    <b v="0"/>
    <s v="No"/>
    <s v="Cooking"/>
    <x v="1"/>
    <s v="Medium"/>
    <n v="6.9444444444444448E-2"/>
    <x v="0"/>
    <x v="0"/>
  </r>
  <r>
    <s v="9337-VMPD"/>
    <x v="1"/>
    <n v="11"/>
    <x v="1"/>
    <x v="12"/>
    <n v="1"/>
    <s v="Yes"/>
    <n v="0"/>
    <s v="KY"/>
    <s v="Hombre"/>
    <s v="Male"/>
    <x v="21"/>
    <s v="No"/>
    <s v="No"/>
    <x v="0"/>
    <n v="0"/>
    <x v="1"/>
    <x v="0"/>
    <s v="direct debit"/>
    <n v="63"/>
    <x v="1"/>
    <n v="63"/>
    <n v="665"/>
    <x v="2"/>
    <x v="17"/>
    <s v="2023/09/03"/>
    <d v="2023-09-03T00:00:00"/>
    <x v="566"/>
    <s v="Bajo"/>
    <s v="Low"/>
    <n v="52.994294420945948"/>
    <x v="8"/>
    <s v="Email"/>
    <s v="Email"/>
    <b v="0"/>
    <s v="No"/>
    <s v="Cooking"/>
    <x v="1"/>
    <s v="High"/>
    <n v="0.81818181818181823"/>
    <x v="0"/>
    <x v="0"/>
  </r>
  <r>
    <s v="0213-YZVH"/>
    <x v="0"/>
    <n v="72"/>
    <x v="1"/>
    <x v="12"/>
    <n v="1"/>
    <s v="Yes"/>
    <n v="0"/>
    <s v="MN"/>
    <s v="Hombre"/>
    <s v="Male"/>
    <x v="19"/>
    <s v="No"/>
    <s v="No"/>
    <x v="0"/>
    <n v="0"/>
    <x v="1"/>
    <x v="2"/>
    <s v="direct debit"/>
    <n v="45"/>
    <x v="1"/>
    <n v="45"/>
    <n v="3288"/>
    <x v="0"/>
    <x v="0"/>
    <s v="2023/10/16"/>
    <d v="2023-10-16T00:00:00"/>
    <x v="534"/>
    <s v="Alto"/>
    <s v="High"/>
    <n v="40.343854954743719"/>
    <x v="6"/>
    <s v="SMS"/>
    <s v="SMS"/>
    <b v="0"/>
    <s v="No"/>
    <s v="Cooking"/>
    <x v="1"/>
    <s v="High"/>
    <n v="0.1111111111111111"/>
    <x v="0"/>
    <x v="0"/>
  </r>
  <r>
    <s v="7373-HXZP"/>
    <x v="0"/>
    <n v="57"/>
    <x v="1"/>
    <x v="12"/>
    <n v="1"/>
    <s v="Yes"/>
    <n v="0"/>
    <s v="ME"/>
    <s v="Female"/>
    <s v="Female"/>
    <x v="13"/>
    <s v="No"/>
    <s v="No"/>
    <x v="0"/>
    <n v="0"/>
    <x v="1"/>
    <x v="0"/>
    <s v="direct debit"/>
    <n v="41"/>
    <x v="1"/>
    <n v="41"/>
    <n v="2339"/>
    <x v="0"/>
    <x v="0"/>
    <s v="2023-08-05"/>
    <d v="2023-08-05T00:00:00"/>
    <x v="192"/>
    <s v="Medio"/>
    <s v="Medium"/>
    <n v="37.889041045566302"/>
    <x v="3"/>
    <s v="Email"/>
    <s v="Email"/>
    <b v="1"/>
    <s v="Yes"/>
    <s v="Running"/>
    <x v="1"/>
    <s v="Medium"/>
    <n v="0.10526315789473684"/>
    <x v="0"/>
    <x v="0"/>
  </r>
  <r>
    <s v="7842-AQJK"/>
    <x v="0"/>
    <n v="32"/>
    <x v="1"/>
    <x v="0"/>
    <n v="0"/>
    <s v="No"/>
    <n v="0"/>
    <s v="LA"/>
    <s v="Hombre"/>
    <s v="Male"/>
    <x v="21"/>
    <s v="No"/>
    <s v="No"/>
    <x v="1"/>
    <n v="2"/>
    <x v="0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eading"/>
    <x v="0"/>
    <s v="Medium"/>
    <n v="0.15625"/>
    <x v="0"/>
    <x v="0"/>
  </r>
  <r>
    <s v="4644-KCHB"/>
    <x v="1"/>
    <n v="12"/>
    <x v="4"/>
    <x v="3"/>
    <n v="0"/>
    <s v="No"/>
    <n v="74"/>
    <s v="WY"/>
    <s v="Female"/>
    <s v="Female"/>
    <x v="54"/>
    <s v="No"/>
    <s v="Yes"/>
    <x v="1"/>
    <n v="2"/>
    <x v="0"/>
    <x v="0"/>
    <s v="direct debit"/>
    <n v="26"/>
    <x v="1"/>
    <n v="26"/>
    <n v="302"/>
    <x v="2"/>
    <x v="5"/>
    <s v="2020/06/19"/>
    <d v="2020-06-19T00:00:00"/>
    <x v="354"/>
    <s v="Bajo"/>
    <s v="Low"/>
    <n v="26.83659991876365"/>
    <x v="0"/>
    <s v="Teléfono"/>
    <s v="Phone"/>
    <b v="0"/>
    <s v="No"/>
    <s v="Reading"/>
    <x v="0"/>
    <s v="Low"/>
    <n v="0"/>
    <x v="0"/>
    <x v="1"/>
  </r>
  <r>
    <s v="5496-GMIO"/>
    <x v="0"/>
    <n v="13"/>
    <x v="1"/>
    <x v="7"/>
    <n v="1"/>
    <s v="Yes"/>
    <n v="0"/>
    <s v="OR"/>
    <s v="Female"/>
    <s v="Female"/>
    <x v="52"/>
    <s v="No"/>
    <s v="Yes"/>
    <x v="0"/>
    <n v="0"/>
    <x v="1"/>
    <x v="2"/>
    <s v="direct debit"/>
    <n v="53"/>
    <x v="1"/>
    <n v="53"/>
    <n v="674"/>
    <x v="0"/>
    <x v="0"/>
    <s v="2023-06-08"/>
    <d v="2023-06-08T00:00:00"/>
    <x v="1074"/>
    <s v="Bajo"/>
    <s v="Low"/>
    <n v="58.685217696606053"/>
    <x v="8"/>
    <s v="Teléfono"/>
    <s v="Phone"/>
    <b v="0"/>
    <s v="No"/>
    <s v="Running"/>
    <x v="1"/>
    <s v="High"/>
    <n v="0.69230769230769229"/>
    <x v="0"/>
    <x v="1"/>
  </r>
  <r>
    <s v="3119-YIWX"/>
    <x v="0"/>
    <n v="63"/>
    <x v="0"/>
    <x v="3"/>
    <n v="1"/>
    <s v="Yes"/>
    <n v="0"/>
    <s v="MD"/>
    <s v="Hombre"/>
    <s v="Male"/>
    <x v="38"/>
    <s v="No"/>
    <s v="No"/>
    <x v="0"/>
    <n v="0"/>
    <x v="1"/>
    <x v="2"/>
    <s v="CREDIT CARD"/>
    <n v="57"/>
    <x v="0"/>
    <n v="57"/>
    <n v="3627"/>
    <x v="0"/>
    <x v="0"/>
    <s v="2020/08/05"/>
    <d v="2020-08-05T00:00:00"/>
    <x v="1000"/>
    <s v="Medio"/>
    <s v="Medium"/>
    <n v="51.359284002083122"/>
    <x v="9"/>
    <s v="Email"/>
    <s v="Email"/>
    <b v="1"/>
    <s v="Yes"/>
    <s v="Reading"/>
    <x v="1"/>
    <s v="Medium"/>
    <n v="7.9365079365079361E-2"/>
    <x v="0"/>
    <x v="0"/>
  </r>
  <r>
    <s v="0983-HPCF"/>
    <x v="0"/>
    <n v="30"/>
    <x v="1"/>
    <x v="5"/>
    <n v="1"/>
    <s v="Yes"/>
    <n v="0"/>
    <s v="WA"/>
    <s v="Hombre"/>
    <s v="Male"/>
    <x v="18"/>
    <s v="No"/>
    <s v="No"/>
    <x v="0"/>
    <n v="0"/>
    <x v="0"/>
    <x v="1"/>
    <s v="PAPER CHECK"/>
    <n v="21"/>
    <x v="3"/>
    <n v="21"/>
    <n v="632"/>
    <x v="0"/>
    <x v="0"/>
    <s v="2021/04/29"/>
    <d v="2021-04-29T00:00:00"/>
    <x v="205"/>
    <s v="Bajo"/>
    <s v="Low"/>
    <n v="17.595715358415521"/>
    <x v="0"/>
    <s v="SMS"/>
    <s v="SMS"/>
    <b v="0"/>
    <s v="No"/>
    <s v="Reading"/>
    <x v="0"/>
    <s v="Low"/>
    <n v="0"/>
    <x v="0"/>
    <x v="0"/>
  </r>
  <r>
    <s v="0017-RIOV"/>
    <x v="0"/>
    <n v="24"/>
    <x v="2"/>
    <x v="9"/>
    <n v="1"/>
    <s v="Yes"/>
    <n v="0"/>
    <s v="NE"/>
    <s v="Female"/>
    <s v="Female"/>
    <x v="12"/>
    <s v="No"/>
    <s v="No"/>
    <x v="0"/>
    <n v="0"/>
    <x v="0"/>
    <x v="0"/>
    <s v="direct debit"/>
    <n v="40"/>
    <x v="1"/>
    <n v="40"/>
    <n v="976"/>
    <x v="0"/>
    <x v="0"/>
    <s v="2023/01/30"/>
    <d v="2023-01-30T00:00:00"/>
    <x v="707"/>
    <s v="Bajo"/>
    <s v="Low"/>
    <n v="34.793166626670057"/>
    <x v="6"/>
    <s v="Email"/>
    <s v="Email"/>
    <b v="0"/>
    <s v="No"/>
    <s v="Reading"/>
    <x v="1"/>
    <s v="High"/>
    <n v="0.33333333333333331"/>
    <x v="0"/>
    <x v="0"/>
  </r>
  <r>
    <s v="9605-SFEV"/>
    <x v="0"/>
    <n v="72"/>
    <x v="1"/>
    <x v="11"/>
    <n v="1"/>
    <s v="Yes"/>
    <n v="0"/>
    <s v="MI"/>
    <s v="Female"/>
    <s v="Female"/>
    <x v="25"/>
    <s v="No"/>
    <s v="No"/>
    <x v="1"/>
    <n v="2"/>
    <x v="1"/>
    <x v="2"/>
    <s v="direct debit"/>
    <n v="33"/>
    <x v="1"/>
    <n v="33"/>
    <n v="2404"/>
    <x v="0"/>
    <x v="0"/>
    <s v="2021-06-24"/>
    <d v="2021-06-24T00:00:00"/>
    <x v="975"/>
    <s v="Bajo"/>
    <s v="Low"/>
    <n v="27.489048802683261"/>
    <x v="6"/>
    <s v="Teléfono"/>
    <s v="Phone"/>
    <b v="0"/>
    <s v="No"/>
    <s v="Cooking"/>
    <x v="0"/>
    <s v="High"/>
    <n v="0.1111111111111111"/>
    <x v="0"/>
    <x v="0"/>
  </r>
  <r>
    <s v="3143-YVVJ"/>
    <x v="0"/>
    <n v="44"/>
    <x v="1"/>
    <x v="0"/>
    <n v="0"/>
    <s v="No"/>
    <n v="0"/>
    <s v="NY"/>
    <s v="Female"/>
    <s v="Female"/>
    <x v="51"/>
    <s v="No"/>
    <s v="No"/>
    <x v="1"/>
    <n v="6"/>
    <x v="0"/>
    <x v="2"/>
    <s v="direct debit"/>
    <n v="10"/>
    <x v="1"/>
    <n v="10"/>
    <n v="427"/>
    <x v="0"/>
    <x v="0"/>
    <s v="2020-08-29"/>
    <d v="2020-08-29T00:00:00"/>
    <x v="168"/>
    <s v="Alto"/>
    <s v="High"/>
    <n v="8.2716638626837629"/>
    <x v="2"/>
    <s v="Teléfono"/>
    <s v="Phone"/>
    <b v="1"/>
    <s v="Yes"/>
    <s v="Reading"/>
    <x v="0"/>
    <s v="Medium"/>
    <n v="9.0909090909090912E-2"/>
    <x v="0"/>
    <x v="0"/>
  </r>
  <r>
    <s v="8450-YWCS"/>
    <x v="0"/>
    <n v="40"/>
    <x v="1"/>
    <x v="0"/>
    <n v="0"/>
    <s v="No"/>
    <n v="0"/>
    <s v="PA"/>
    <s v="Hombre"/>
    <s v="Male"/>
    <x v="40"/>
    <s v="Yes"/>
    <s v="No"/>
    <x v="0"/>
    <n v="0"/>
    <x v="0"/>
    <x v="1"/>
    <s v="CREDIT CARD"/>
    <n v="9"/>
    <x v="0"/>
    <n v="9"/>
    <n v="373"/>
    <x v="0"/>
    <x v="0"/>
    <s v="2022-10-17"/>
    <d v="2022-10-17T00:00:00"/>
    <x v="427"/>
    <s v="Bajo"/>
    <s v="Low"/>
    <n v="10.518204699178989"/>
    <x v="7"/>
    <s v="Teléfono"/>
    <s v="Phone"/>
    <b v="0"/>
    <s v="No"/>
    <s v="Reading"/>
    <x v="0"/>
    <s v="Low"/>
    <n v="0.05"/>
    <x v="0"/>
    <x v="2"/>
  </r>
  <r>
    <s v="4413-UZTZ"/>
    <x v="0"/>
    <n v="56"/>
    <x v="2"/>
    <x v="3"/>
    <n v="1"/>
    <s v="Yes"/>
    <n v="0"/>
    <s v="NY"/>
    <s v="Hombre"/>
    <s v="Male"/>
    <x v="61"/>
    <s v="No"/>
    <s v="Yes"/>
    <x v="0"/>
    <n v="0"/>
    <x v="1"/>
    <x v="2"/>
    <s v="direct debit"/>
    <n v="45"/>
    <x v="1"/>
    <n v="45"/>
    <n v="2540"/>
    <x v="0"/>
    <x v="0"/>
    <s v="2022-03-03"/>
    <d v="2022-03-03T00:00:00"/>
    <x v="443"/>
    <s v="Medio"/>
    <s v="Medium"/>
    <n v="37.03552967567046"/>
    <x v="10"/>
    <s v="Email"/>
    <s v="Email"/>
    <b v="0"/>
    <s v="No"/>
    <s v="Cooking"/>
    <x v="1"/>
    <s v="Medium"/>
    <n v="0.125"/>
    <x v="0"/>
    <x v="1"/>
  </r>
  <r>
    <s v="6075-HBUD"/>
    <x v="1"/>
    <n v="3"/>
    <x v="0"/>
    <x v="5"/>
    <n v="1"/>
    <s v="Yes"/>
    <n v="0"/>
    <s v="RI"/>
    <s v="Hombre"/>
    <s v="Male"/>
    <x v="0"/>
    <s v="No"/>
    <s v="No"/>
    <x v="0"/>
    <n v="0"/>
    <x v="1"/>
    <x v="0"/>
    <s v="CREDIT CARD"/>
    <n v="44"/>
    <x v="0"/>
    <n v="44"/>
    <n v="129"/>
    <x v="1"/>
    <x v="12"/>
    <s v="2023-05-26"/>
    <d v="2023-05-26T00:00:00"/>
    <x v="1379"/>
    <s v="Bajo"/>
    <s v="Low"/>
    <n v="45.10811450522263"/>
    <x v="10"/>
    <s v="SMS"/>
    <s v="SMS"/>
    <b v="1"/>
    <s v="Yes"/>
    <s v="Cooking"/>
    <x v="1"/>
    <s v="Medium"/>
    <n v="2.3333333333333335"/>
    <x v="0"/>
    <x v="0"/>
  </r>
  <r>
    <s v="0963-RQFM"/>
    <x v="0"/>
    <n v="18"/>
    <x v="1"/>
    <x v="1"/>
    <n v="1"/>
    <s v="Yes"/>
    <n v="0"/>
    <s v="IL"/>
    <s v="Female"/>
    <s v="Female"/>
    <x v="10"/>
    <s v="No"/>
    <s v="No"/>
    <x v="0"/>
    <n v="0"/>
    <x v="0"/>
    <x v="0"/>
    <s v="direct debit"/>
    <n v="40"/>
    <x v="1"/>
    <n v="40"/>
    <n v="718"/>
    <x v="0"/>
    <x v="0"/>
    <s v="2022/03/05"/>
    <d v="2022-03-05T00:00:00"/>
    <x v="404"/>
    <s v="Alto"/>
    <s v="High"/>
    <n v="45.007311515286837"/>
    <x v="1"/>
    <s v="Email"/>
    <s v="Email"/>
    <b v="1"/>
    <s v="Yes"/>
    <s v="Reading"/>
    <x v="1"/>
    <s v="High"/>
    <n v="0.55555555555555558"/>
    <x v="0"/>
    <x v="0"/>
  </r>
  <r>
    <s v="6404-DLRI"/>
    <x v="1"/>
    <n v="10"/>
    <x v="3"/>
    <x v="2"/>
    <n v="1"/>
    <s v="Yes"/>
    <n v="0"/>
    <s v="FL"/>
    <s v="Hombre"/>
    <s v="Male"/>
    <x v="46"/>
    <s v="No"/>
    <s v="No"/>
    <x v="0"/>
    <n v="0"/>
    <x v="0"/>
    <x v="0"/>
    <s v="direct debit"/>
    <n v="37"/>
    <x v="1"/>
    <n v="37"/>
    <n v="374"/>
    <x v="1"/>
    <x v="8"/>
    <s v="2020-03-17"/>
    <d v="2020-03-17T00:00:00"/>
    <x v="742"/>
    <s v="Medio"/>
    <s v="Medium"/>
    <n v="30.776847339407841"/>
    <x v="8"/>
    <s v="Email"/>
    <s v="Email"/>
    <b v="0"/>
    <s v="No"/>
    <s v="Running"/>
    <x v="1"/>
    <s v="High"/>
    <n v="0.9"/>
    <x v="0"/>
    <x v="0"/>
  </r>
  <r>
    <s v="8477-ILPZ"/>
    <x v="0"/>
    <n v="68"/>
    <x v="1"/>
    <x v="4"/>
    <n v="1"/>
    <s v="Yes"/>
    <n v="0"/>
    <s v="RI"/>
    <s v="Female"/>
    <s v="Female"/>
    <x v="18"/>
    <s v="No"/>
    <s v="No"/>
    <x v="0"/>
    <n v="0"/>
    <x v="0"/>
    <x v="2"/>
    <s v="CREDIT CARD"/>
    <n v="29"/>
    <x v="0"/>
    <n v="29"/>
    <n v="2001"/>
    <x v="0"/>
    <x v="0"/>
    <s v="2020-01-28"/>
    <d v="2020-01-28T00:00:00"/>
    <x v="1235"/>
    <s v="Bajo"/>
    <s v="Low"/>
    <n v="34.442460950043532"/>
    <x v="2"/>
    <s v="Teléfono"/>
    <s v="Phone"/>
    <b v="1"/>
    <s v="Yes"/>
    <s v="Cooking"/>
    <x v="1"/>
    <s v="Medium"/>
    <n v="5.8823529411764705E-2"/>
    <x v="0"/>
    <x v="0"/>
  </r>
  <r>
    <s v="7111-JYDF"/>
    <x v="0"/>
    <n v="9"/>
    <x v="0"/>
    <x v="4"/>
    <n v="1"/>
    <s v="Yes"/>
    <n v="0"/>
    <s v="ND"/>
    <s v="Hombre"/>
    <s v="Male"/>
    <x v="31"/>
    <s v="No"/>
    <s v="No"/>
    <x v="0"/>
    <n v="0"/>
    <x v="0"/>
    <x v="0"/>
    <s v="direct debit"/>
    <n v="45"/>
    <x v="1"/>
    <n v="45"/>
    <n v="390"/>
    <x v="0"/>
    <x v="0"/>
    <s v="2020-04-15"/>
    <d v="2020-04-15T00:00:00"/>
    <x v="616"/>
    <s v="Bajo"/>
    <s v="Low"/>
    <n v="45.8430194371741"/>
    <x v="10"/>
    <s v="Teléfono"/>
    <s v="Phone"/>
    <b v="0"/>
    <s v="No"/>
    <s v="Cooking"/>
    <x v="1"/>
    <s v="Medium"/>
    <n v="0.77777777777777779"/>
    <x v="0"/>
    <x v="0"/>
  </r>
  <r>
    <s v="7149-AMGV"/>
    <x v="0"/>
    <n v="19"/>
    <x v="1"/>
    <x v="7"/>
    <n v="1"/>
    <s v="Yes"/>
    <n v="0"/>
    <s v="VA"/>
    <s v="Hombre"/>
    <s v="Male"/>
    <x v="35"/>
    <s v="No"/>
    <s v="Yes"/>
    <x v="0"/>
    <n v="0"/>
    <x v="1"/>
    <x v="2"/>
    <s v="direct debit"/>
    <n v="36"/>
    <x v="1"/>
    <n v="36"/>
    <n v="667"/>
    <x v="0"/>
    <x v="0"/>
    <s v="2020-08-15"/>
    <d v="2020-08-15T00:00:00"/>
    <x v="314"/>
    <s v="Bajo"/>
    <s v="Low"/>
    <n v="32.268768086698927"/>
    <x v="0"/>
    <s v="Email"/>
    <s v="Email"/>
    <b v="0"/>
    <s v="No"/>
    <s v="Gaming"/>
    <x v="1"/>
    <s v="Low"/>
    <n v="0"/>
    <x v="0"/>
    <x v="1"/>
  </r>
  <r>
    <s v="2138-SSLS"/>
    <x v="0"/>
    <n v="70"/>
    <x v="1"/>
    <x v="2"/>
    <n v="1"/>
    <s v="Yes"/>
    <n v="0"/>
    <s v="AL"/>
    <s v="Female"/>
    <s v="Female"/>
    <x v="22"/>
    <s v="Yes"/>
    <s v="No"/>
    <x v="0"/>
    <n v="0"/>
    <x v="1"/>
    <x v="2"/>
    <s v="direct debit"/>
    <n v="28"/>
    <x v="1"/>
    <n v="28"/>
    <n v="1975"/>
    <x v="0"/>
    <x v="0"/>
    <s v="2020/04/03"/>
    <d v="2020-04-03T00:00:00"/>
    <x v="1375"/>
    <s v="Medio"/>
    <s v="Medium"/>
    <n v="29.567722786256191"/>
    <x v="8"/>
    <s v="SMS"/>
    <s v="SMS"/>
    <b v="1"/>
    <s v="Yes"/>
    <s v="Gaming"/>
    <x v="0"/>
    <s v="High"/>
    <n v="0.12857142857142856"/>
    <x v="0"/>
    <x v="2"/>
  </r>
  <r>
    <s v="0078-GGDI"/>
    <x v="1"/>
    <n v="60"/>
    <x v="2"/>
    <x v="18"/>
    <n v="1"/>
    <s v="Yes"/>
    <n v="0"/>
    <s v="UT"/>
    <s v="Hombre"/>
    <s v="Male"/>
    <x v="14"/>
    <s v="No"/>
    <s v="No"/>
    <x v="0"/>
    <n v="0"/>
    <x v="1"/>
    <x v="0"/>
    <s v="direct debit"/>
    <n v="50"/>
    <x v="1"/>
    <n v="50"/>
    <n v="2961"/>
    <x v="1"/>
    <x v="6"/>
    <s v="2021/11/03"/>
    <d v="2021-11-03T00:00:00"/>
    <x v="373"/>
    <s v="Medio"/>
    <s v="Medium"/>
    <n v="42.993636981783403"/>
    <x v="8"/>
    <s v="SMS"/>
    <s v="SMS"/>
    <b v="1"/>
    <s v="Yes"/>
    <s v="Gaming"/>
    <x v="1"/>
    <s v="High"/>
    <n v="0.15"/>
    <x v="0"/>
    <x v="0"/>
  </r>
  <r>
    <s v="0123-LGVN"/>
    <x v="0"/>
    <n v="48"/>
    <x v="1"/>
    <x v="0"/>
    <n v="0"/>
    <s v="No"/>
    <n v="0"/>
    <s v="VT"/>
    <s v="Female"/>
    <s v="Female"/>
    <x v="0"/>
    <s v="No"/>
    <s v="No"/>
    <x v="1"/>
    <n v="2"/>
    <x v="0"/>
    <x v="2"/>
    <s v="CREDIT CARD"/>
    <n v="7"/>
    <x v="0"/>
    <n v="7"/>
    <n v="321"/>
    <x v="0"/>
    <x v="0"/>
    <s v="2023/12/24"/>
    <d v="2023-12-24T00:00:00"/>
    <x v="426"/>
    <s v="Medio"/>
    <s v="Medium"/>
    <n v="7.1348084765853841"/>
    <x v="6"/>
    <s v="Email"/>
    <s v="Email"/>
    <b v="0"/>
    <s v="No"/>
    <s v="Reading"/>
    <x v="0"/>
    <s v="High"/>
    <n v="0.16666666666666666"/>
    <x v="0"/>
    <x v="0"/>
  </r>
  <r>
    <s v="7556-GMGS"/>
    <x v="0"/>
    <n v="11"/>
    <x v="1"/>
    <x v="20"/>
    <n v="1"/>
    <s v="Yes"/>
    <n v="0"/>
    <s v="RI"/>
    <s v="Female"/>
    <s v="Female"/>
    <x v="43"/>
    <s v="No"/>
    <s v="No"/>
    <x v="1"/>
    <n v="3"/>
    <x v="1"/>
    <x v="0"/>
    <s v="direct debit"/>
    <n v="33"/>
    <x v="1"/>
    <n v="33"/>
    <n v="349"/>
    <x v="0"/>
    <x v="0"/>
    <s v="2023/01/25"/>
    <d v="2023-01-25T00:00:00"/>
    <x v="1001"/>
    <s v="Alto"/>
    <s v="High"/>
    <n v="32.933403222900843"/>
    <x v="5"/>
    <s v="SMS"/>
    <s v="SMS"/>
    <b v="1"/>
    <s v="Yes"/>
    <s v="Running"/>
    <x v="1"/>
    <s v="Medium"/>
    <n v="0.27272727272727271"/>
    <x v="2"/>
    <x v="0"/>
  </r>
  <r>
    <s v="6459-UAFN"/>
    <x v="0"/>
    <n v="1"/>
    <x v="1"/>
    <x v="4"/>
    <n v="1"/>
    <s v="Yes"/>
    <n v="0"/>
    <s v="AZ"/>
    <s v="Female"/>
    <s v="Female"/>
    <x v="4"/>
    <s v="No"/>
    <s v="No"/>
    <x v="0"/>
    <n v="0"/>
    <x v="0"/>
    <x v="0"/>
    <s v="direct debit"/>
    <n v="17"/>
    <x v="1"/>
    <n v="17"/>
    <n v="17"/>
    <x v="0"/>
    <x v="0"/>
    <s v="2021/01/03"/>
    <d v="2021-01-03T00:00:00"/>
    <x v="1194"/>
    <s v="Alto"/>
    <s v="High"/>
    <n v="18.588555168746229"/>
    <x v="5"/>
    <s v="Email"/>
    <s v="Email"/>
    <b v="0"/>
    <s v="No"/>
    <s v="Cooking"/>
    <x v="0"/>
    <s v="Medium"/>
    <n v="3"/>
    <x v="0"/>
    <x v="0"/>
  </r>
  <r>
    <s v="6219-YHLC"/>
    <x v="0"/>
    <n v="53"/>
    <x v="1"/>
    <x v="12"/>
    <n v="1"/>
    <s v="Yes"/>
    <n v="0"/>
    <s v="MS"/>
    <s v="Hombre"/>
    <s v="Male"/>
    <x v="6"/>
    <s v="No"/>
    <s v="Yes"/>
    <x v="1"/>
    <n v="2"/>
    <x v="0"/>
    <x v="0"/>
    <s v="direct debit"/>
    <n v="32"/>
    <x v="1"/>
    <n v="32"/>
    <n v="1711"/>
    <x v="0"/>
    <x v="0"/>
    <s v="2020/02/03"/>
    <d v="2020-02-03T00:00:00"/>
    <x v="392"/>
    <s v="Medio"/>
    <s v="Medium"/>
    <n v="33.878066382404413"/>
    <x v="4"/>
    <s v="Teléfono"/>
    <s v="Phone"/>
    <b v="0"/>
    <s v="No"/>
    <s v="Running"/>
    <x v="1"/>
    <s v="Low"/>
    <n v="1.8867924528301886E-2"/>
    <x v="0"/>
    <x v="0"/>
  </r>
  <r>
    <s v="0036-CPPU"/>
    <x v="1"/>
    <n v="13"/>
    <x v="1"/>
    <x v="24"/>
    <n v="1"/>
    <s v="Yes"/>
    <n v="0"/>
    <s v="SC"/>
    <s v="Hombre"/>
    <s v="Male"/>
    <x v="16"/>
    <s v="No"/>
    <s v="No"/>
    <x v="0"/>
    <n v="0"/>
    <x v="0"/>
    <x v="0"/>
    <s v="direct debit"/>
    <n v="26"/>
    <x v="1"/>
    <n v="26"/>
    <n v="340"/>
    <x v="2"/>
    <x v="15"/>
    <s v="2020-07-19"/>
    <d v="2020-07-19T00:00:00"/>
    <x v="275"/>
    <s v="Bajo"/>
    <s v="Low"/>
    <n v="29.701541699120131"/>
    <x v="3"/>
    <s v="Email"/>
    <s v="Email"/>
    <b v="0"/>
    <s v="No"/>
    <s v="Reading"/>
    <x v="0"/>
    <s v="Medium"/>
    <n v="0.46153846153846156"/>
    <x v="2"/>
    <x v="0"/>
  </r>
  <r>
    <s v="7271-CUUY"/>
    <x v="0"/>
    <n v="1"/>
    <x v="1"/>
    <x v="0"/>
    <n v="0"/>
    <s v="No"/>
    <n v="0"/>
    <s v="IN"/>
    <s v="Hombre"/>
    <s v="Male"/>
    <x v="14"/>
    <s v="No"/>
    <s v="No"/>
    <x v="0"/>
    <n v="0"/>
    <x v="0"/>
    <x v="0"/>
    <s v="CREDIT CARD"/>
    <n v="12"/>
    <x v="0"/>
    <n v="12"/>
    <n v="12"/>
    <x v="0"/>
    <x v="0"/>
    <s v="2022-04-23"/>
    <d v="2022-04-23T00:00:00"/>
    <x v="1053"/>
    <s v="Medio"/>
    <s v="Medium"/>
    <n v="13.45508389863982"/>
    <x v="6"/>
    <s v="Email"/>
    <s v="Email"/>
    <b v="1"/>
    <s v="Yes"/>
    <s v="Reading"/>
    <x v="0"/>
    <s v="High"/>
    <n v="8"/>
    <x v="0"/>
    <x v="0"/>
  </r>
  <r>
    <s v="2583-KFUG"/>
    <x v="0"/>
    <n v="50"/>
    <x v="1"/>
    <x v="0"/>
    <n v="0"/>
    <s v="No"/>
    <n v="0"/>
    <s v="MD"/>
    <s v="Female"/>
    <s v="Female"/>
    <x v="6"/>
    <s v="No"/>
    <s v="Yes"/>
    <x v="0"/>
    <n v="0"/>
    <x v="0"/>
    <x v="1"/>
    <s v="direct debit"/>
    <n v="10"/>
    <x v="1"/>
    <n v="10"/>
    <n v="524"/>
    <x v="0"/>
    <x v="0"/>
    <s v="2020-07-09"/>
    <d v="2020-07-09T00:00:00"/>
    <x v="823"/>
    <s v="Medio"/>
    <s v="Medium"/>
    <n v="10.318518661385321"/>
    <x v="8"/>
    <s v="Teléfono"/>
    <s v="Phone"/>
    <b v="1"/>
    <s v="Yes"/>
    <s v="Reading"/>
    <x v="0"/>
    <s v="High"/>
    <n v="0.18"/>
    <x v="0"/>
    <x v="0"/>
  </r>
  <r>
    <s v="1314-SMPJ"/>
    <x v="0"/>
    <n v="10"/>
    <x v="1"/>
    <x v="9"/>
    <n v="1"/>
    <s v="Yes"/>
    <n v="0"/>
    <s v="MO"/>
    <s v="Female"/>
    <s v="Female"/>
    <x v="51"/>
    <s v="No"/>
    <s v="No"/>
    <x v="0"/>
    <n v="0"/>
    <x v="0"/>
    <x v="0"/>
    <s v="PAPER CHECK"/>
    <n v="17"/>
    <x v="3"/>
    <n v="17"/>
    <n v="177"/>
    <x v="0"/>
    <x v="0"/>
    <s v="2022/07/23"/>
    <d v="2022-07-23T00:00:00"/>
    <x v="1354"/>
    <s v="Bajo"/>
    <s v="Low"/>
    <n v="17.377850516797238"/>
    <x v="0"/>
    <s v="Teléfono"/>
    <s v="Phone"/>
    <b v="0"/>
    <s v="No"/>
    <s v="Gaming"/>
    <x v="0"/>
    <s v="Low"/>
    <n v="0"/>
    <x v="0"/>
    <x v="0"/>
  </r>
  <r>
    <s v="6632-BBJS"/>
    <x v="1"/>
    <n v="26"/>
    <x v="2"/>
    <x v="4"/>
    <n v="1"/>
    <s v="Yes"/>
    <n v="0"/>
    <s v="OH"/>
    <s v="Hombre"/>
    <s v="Male"/>
    <x v="27"/>
    <s v="No"/>
    <s v="Yes"/>
    <x v="0"/>
    <n v="0"/>
    <x v="0"/>
    <x v="0"/>
    <s v="direct debit"/>
    <n v="46"/>
    <x v="1"/>
    <n v="46"/>
    <n v="1206"/>
    <x v="1"/>
    <x v="12"/>
    <s v="2021-12-09"/>
    <d v="2021-12-09T00:00:00"/>
    <x v="296"/>
    <s v="Alto"/>
    <s v="High"/>
    <n v="52.13022270983457"/>
    <x v="8"/>
    <s v="Teléfono"/>
    <s v="Phone"/>
    <b v="1"/>
    <s v="Yes"/>
    <s v="Running"/>
    <x v="1"/>
    <s v="High"/>
    <n v="0.34615384615384615"/>
    <x v="0"/>
    <x v="1"/>
  </r>
  <r>
    <s v="2574-XGEW"/>
    <x v="0"/>
    <n v="60"/>
    <x v="0"/>
    <x v="15"/>
    <n v="1"/>
    <s v="Yes"/>
    <n v="0"/>
    <s v="MA"/>
    <s v="Female"/>
    <s v="Female"/>
    <x v="57"/>
    <s v="Yes"/>
    <s v="No"/>
    <x v="0"/>
    <n v="0"/>
    <x v="1"/>
    <x v="1"/>
    <s v="direct debit"/>
    <n v="29"/>
    <x v="1"/>
    <n v="29"/>
    <n v="1728"/>
    <x v="0"/>
    <x v="0"/>
    <s v="2023/01/16"/>
    <d v="2023-01-16T00:00:00"/>
    <x v="887"/>
    <s v="Alto"/>
    <s v="High"/>
    <n v="24.055253831527491"/>
    <x v="10"/>
    <s v="Email"/>
    <s v="Email"/>
    <b v="1"/>
    <s v="Yes"/>
    <s v="Running"/>
    <x v="0"/>
    <s v="Medium"/>
    <n v="0.11666666666666667"/>
    <x v="2"/>
    <x v="2"/>
  </r>
  <r>
    <s v="2183-AYUA"/>
    <x v="1"/>
    <n v="12"/>
    <x v="4"/>
    <x v="7"/>
    <n v="1"/>
    <s v="Yes"/>
    <n v="0"/>
    <s v="NY"/>
    <s v="Hombre"/>
    <s v="Male"/>
    <x v="64"/>
    <s v="No"/>
    <s v="Yes"/>
    <x v="0"/>
    <n v="0"/>
    <x v="1"/>
    <x v="0"/>
    <s v="direct debit"/>
    <n v="52"/>
    <x v="1"/>
    <n v="52"/>
    <n v="630"/>
    <x v="1"/>
    <x v="8"/>
    <s v="2022-01-28"/>
    <d v="2022-01-28T00:00:00"/>
    <x v="480"/>
    <s v="Medio"/>
    <s v="Medium"/>
    <n v="45.11380872152268"/>
    <x v="7"/>
    <s v="SMS"/>
    <s v="SMS"/>
    <b v="1"/>
    <s v="Yes"/>
    <s v="Running"/>
    <x v="1"/>
    <s v="Low"/>
    <n v="0.16666666666666666"/>
    <x v="0"/>
    <x v="1"/>
  </r>
  <r>
    <s v="5764-IPPW"/>
    <x v="0"/>
    <n v="27"/>
    <x v="1"/>
    <x v="0"/>
    <n v="0"/>
    <s v="No"/>
    <n v="0"/>
    <s v="PA"/>
    <s v="Female"/>
    <s v="Female"/>
    <x v="29"/>
    <s v="No"/>
    <s v="Yes"/>
    <x v="0"/>
    <n v="0"/>
    <x v="0"/>
    <x v="2"/>
    <s v="direct debit"/>
    <n v="8"/>
    <x v="1"/>
    <n v="8"/>
    <n v="205"/>
    <x v="0"/>
    <x v="0"/>
    <s v="2020/07/22"/>
    <d v="2020-07-22T00:00:00"/>
    <x v="1282"/>
    <s v="Medio"/>
    <s v="Medium"/>
    <n v="7.8640242860235539"/>
    <x v="5"/>
    <s v="Email"/>
    <s v="Email"/>
    <b v="0"/>
    <s v="No"/>
    <s v="Reading"/>
    <x v="0"/>
    <s v="Medium"/>
    <n v="0.1111111111111111"/>
    <x v="0"/>
    <x v="1"/>
  </r>
  <r>
    <s v="5107-HRQS"/>
    <x v="0"/>
    <n v="51"/>
    <x v="2"/>
    <x v="18"/>
    <n v="1"/>
    <s v="Yes"/>
    <n v="0"/>
    <s v="VA"/>
    <s v="Female"/>
    <s v="Female"/>
    <x v="21"/>
    <s v="No"/>
    <s v="No"/>
    <x v="1"/>
    <n v="2"/>
    <x v="0"/>
    <x v="0"/>
    <s v="direct debit"/>
    <n v="32"/>
    <x v="1"/>
    <n v="32"/>
    <n v="1613"/>
    <x v="0"/>
    <x v="0"/>
    <s v="2020/02/18"/>
    <d v="2020-02-18T00:00:00"/>
    <x v="583"/>
    <s v="Alto"/>
    <s v="High"/>
    <n v="36.649827341267347"/>
    <x v="4"/>
    <s v="Email"/>
    <s v="Email"/>
    <b v="0"/>
    <s v="No"/>
    <s v="Reading"/>
    <x v="1"/>
    <s v="Low"/>
    <n v="1.9607843137254902E-2"/>
    <x v="0"/>
    <x v="0"/>
  </r>
  <r>
    <s v="4302-DJJT"/>
    <x v="1"/>
    <n v="1"/>
    <x v="1"/>
    <x v="3"/>
    <n v="1"/>
    <s v="Yes"/>
    <n v="0"/>
    <s v="HI"/>
    <s v="Female"/>
    <s v="Female"/>
    <x v="57"/>
    <s v="Yes"/>
    <s v="No"/>
    <x v="0"/>
    <n v="0"/>
    <x v="1"/>
    <x v="0"/>
    <s v="direct debit"/>
    <n v="46"/>
    <x v="1"/>
    <n v="46"/>
    <n v="46"/>
    <x v="1"/>
    <x v="6"/>
    <s v="2022/06/22"/>
    <d v="2022-06-22T00:00:00"/>
    <x v="390"/>
    <s v="Alto"/>
    <s v="High"/>
    <n v="46.599240527121403"/>
    <x v="10"/>
    <s v="SMS"/>
    <s v="SMS"/>
    <b v="1"/>
    <s v="Yes"/>
    <s v="Gaming"/>
    <x v="1"/>
    <s v="Medium"/>
    <n v="7"/>
    <x v="0"/>
    <x v="2"/>
  </r>
  <r>
    <s v="2354-ZGIH"/>
    <x v="1"/>
    <n v="1"/>
    <x v="3"/>
    <x v="0"/>
    <n v="0"/>
    <s v="No"/>
    <n v="0"/>
    <s v="MS"/>
    <s v="Hombre"/>
    <s v="Male"/>
    <x v="31"/>
    <s v="No"/>
    <s v="No"/>
    <x v="0"/>
    <n v="0"/>
    <x v="0"/>
    <x v="0"/>
    <s v="CREDIT CARD"/>
    <n v="11"/>
    <x v="0"/>
    <n v="11"/>
    <n v="11"/>
    <x v="1"/>
    <x v="8"/>
    <s v="2021-11-11"/>
    <d v="2021-11-11T00:00:00"/>
    <x v="1265"/>
    <s v="Alto"/>
    <s v="High"/>
    <n v="11.54712391834256"/>
    <x v="4"/>
    <s v="Email"/>
    <s v="Email"/>
    <b v="1"/>
    <s v="Yes"/>
    <s v="Running"/>
    <x v="0"/>
    <s v="Low"/>
    <n v="1"/>
    <x v="0"/>
    <x v="0"/>
  </r>
  <r>
    <s v="0809-SADG"/>
    <x v="1"/>
    <n v="36"/>
    <x v="2"/>
    <x v="14"/>
    <n v="1"/>
    <s v="Yes"/>
    <n v="0"/>
    <s v="MO"/>
    <s v="Female"/>
    <s v="Female"/>
    <x v="16"/>
    <s v="No"/>
    <s v="No"/>
    <x v="1"/>
    <n v="4"/>
    <x v="1"/>
    <x v="0"/>
    <s v="direct debit"/>
    <n v="26"/>
    <x v="1"/>
    <n v="26"/>
    <n v="925"/>
    <x v="5"/>
    <x v="4"/>
    <s v="2022/10/24"/>
    <d v="2022-10-24T00:00:00"/>
    <x v="1170"/>
    <s v="Alto"/>
    <s v="High"/>
    <n v="28.27406605496973"/>
    <x v="5"/>
    <s v="SMS"/>
    <s v="SMS"/>
    <b v="0"/>
    <s v="No"/>
    <s v="Gaming"/>
    <x v="0"/>
    <s v="Medium"/>
    <n v="8.3333333333333329E-2"/>
    <x v="2"/>
    <x v="0"/>
  </r>
  <r>
    <s v="4749-GTSB"/>
    <x v="0"/>
    <n v="56"/>
    <x v="0"/>
    <x v="3"/>
    <n v="1"/>
    <s v="Yes"/>
    <n v="0"/>
    <s v="UT"/>
    <s v="Female"/>
    <s v="Female"/>
    <x v="5"/>
    <s v="No"/>
    <s v="No"/>
    <x v="1"/>
    <n v="6"/>
    <x v="0"/>
    <x v="1"/>
    <s v="direct debit"/>
    <n v="29"/>
    <x v="1"/>
    <n v="29"/>
    <n v="1635"/>
    <x v="0"/>
    <x v="0"/>
    <s v="2022-08-16"/>
    <d v="2022-08-16T00:00:00"/>
    <x v="1090"/>
    <s v="Medio"/>
    <s v="Medium"/>
    <n v="25.524941443626709"/>
    <x v="2"/>
    <s v="Teléfono"/>
    <s v="Phone"/>
    <b v="1"/>
    <s v="Yes"/>
    <s v="Running"/>
    <x v="0"/>
    <s v="Medium"/>
    <n v="7.1428571428571425E-2"/>
    <x v="0"/>
    <x v="0"/>
  </r>
  <r>
    <s v="2854-HOLB"/>
    <x v="1"/>
    <n v="1"/>
    <x v="1"/>
    <x v="0"/>
    <n v="0"/>
    <s v="No"/>
    <n v="0"/>
    <s v="CA"/>
    <s v="Hombre"/>
    <s v="Male"/>
    <x v="11"/>
    <s v="No"/>
    <s v="No"/>
    <x v="0"/>
    <n v="0"/>
    <x v="0"/>
    <x v="0"/>
    <s v="CREDIT CARD"/>
    <n v="10"/>
    <x v="0"/>
    <n v="10"/>
    <n v="10"/>
    <x v="0"/>
    <x v="0"/>
    <s v="2020-07-17"/>
    <d v="2020-07-17T00:00:00"/>
    <x v="158"/>
    <s v="Medio"/>
    <s v="Medium"/>
    <n v="9.4628333709196077"/>
    <x v="3"/>
    <s v="Email"/>
    <s v="Email"/>
    <b v="0"/>
    <s v="No"/>
    <s v="Reading"/>
    <x v="0"/>
    <s v="Medium"/>
    <n v="6"/>
    <x v="0"/>
    <x v="0"/>
  </r>
  <r>
    <s v="9817-BZRK"/>
    <x v="0"/>
    <n v="41"/>
    <x v="1"/>
    <x v="7"/>
    <n v="1"/>
    <s v="Yes"/>
    <n v="0"/>
    <s v="WV"/>
    <s v="Female"/>
    <s v="Female"/>
    <x v="46"/>
    <s v="No"/>
    <s v="No"/>
    <x v="1"/>
    <n v="5"/>
    <x v="1"/>
    <x v="0"/>
    <s v="CREDIT CARD"/>
    <n v="32"/>
    <x v="0"/>
    <n v="32"/>
    <n v="1291"/>
    <x v="0"/>
    <x v="0"/>
    <s v="2023-02-03"/>
    <d v="2023-02-03T00:00:00"/>
    <x v="251"/>
    <s v="Alto"/>
    <s v="High"/>
    <n v="29.787600780684329"/>
    <x v="5"/>
    <s v="SMS"/>
    <s v="SMS"/>
    <b v="1"/>
    <s v="Yes"/>
    <s v="Reading"/>
    <x v="0"/>
    <s v="Medium"/>
    <n v="7.3170731707317069E-2"/>
    <x v="0"/>
    <x v="0"/>
  </r>
  <r>
    <s v="9085-YVNG"/>
    <x v="0"/>
    <n v="68"/>
    <x v="1"/>
    <x v="6"/>
    <n v="1"/>
    <s v="Yes"/>
    <n v="0"/>
    <s v="MN"/>
    <s v="Hombre"/>
    <s v="Male"/>
    <x v="22"/>
    <s v="Yes"/>
    <s v="No"/>
    <x v="0"/>
    <n v="0"/>
    <x v="0"/>
    <x v="2"/>
    <s v="CREDIT CARD"/>
    <n v="32"/>
    <x v="0"/>
    <n v="32"/>
    <n v="2161"/>
    <x v="0"/>
    <x v="0"/>
    <s v="2023-01-18"/>
    <d v="2023-01-18T00:00:00"/>
    <x v="528"/>
    <s v="Medio"/>
    <s v="Medium"/>
    <n v="36.661719500372193"/>
    <x v="4"/>
    <s v="SMS"/>
    <s v="SMS"/>
    <b v="0"/>
    <s v="No"/>
    <s v="Gaming"/>
    <x v="1"/>
    <s v="Low"/>
    <n v="1.4705882352941176E-2"/>
    <x v="0"/>
    <x v="2"/>
  </r>
  <r>
    <s v="8404-HDTO"/>
    <x v="1"/>
    <n v="24"/>
    <x v="1"/>
    <x v="3"/>
    <n v="1"/>
    <s v="Yes"/>
    <n v="0"/>
    <s v="TX"/>
    <s v="Female"/>
    <s v="Female"/>
    <x v="65"/>
    <s v="No"/>
    <s v="Yes"/>
    <x v="0"/>
    <n v="0"/>
    <x v="0"/>
    <x v="0"/>
    <s v="direct debit"/>
    <n v="46"/>
    <x v="1"/>
    <n v="46"/>
    <n v="1108"/>
    <x v="1"/>
    <x v="8"/>
    <s v="2021-11-21"/>
    <d v="2021-11-21T00:00:00"/>
    <x v="807"/>
    <s v="Bajo"/>
    <s v="Low"/>
    <n v="49.305514929502657"/>
    <x v="9"/>
    <s v="Teléfono"/>
    <s v="Phone"/>
    <b v="0"/>
    <s v="No"/>
    <s v="Gaming"/>
    <x v="1"/>
    <s v="Medium"/>
    <n v="0.20833333333333334"/>
    <x v="0"/>
    <x v="1"/>
  </r>
  <r>
    <s v="4418-MJGM"/>
    <x v="0"/>
    <n v="1"/>
    <x v="1"/>
    <x v="0"/>
    <n v="0"/>
    <s v="No"/>
    <n v="0"/>
    <s v="MS"/>
    <s v="Hombre"/>
    <s v="Male"/>
    <x v="49"/>
    <s v="No"/>
    <s v="No"/>
    <x v="0"/>
    <n v="0"/>
    <x v="0"/>
    <x v="1"/>
    <s v="direct debit"/>
    <n v="10"/>
    <x v="1"/>
    <n v="10"/>
    <n v="10"/>
    <x v="0"/>
    <x v="0"/>
    <s v="2020-12-10"/>
    <d v="2020-12-10T00:00:00"/>
    <x v="923"/>
    <s v="Alto"/>
    <s v="High"/>
    <n v="11.77544974485399"/>
    <x v="0"/>
    <s v="Teléfono"/>
    <s v="Phone"/>
    <b v="0"/>
    <s v="No"/>
    <s v="Running"/>
    <x v="0"/>
    <s v="Low"/>
    <n v="0"/>
    <x v="0"/>
    <x v="0"/>
  </r>
  <r>
    <s v="8895-XNGT"/>
    <x v="1"/>
    <n v="16"/>
    <x v="4"/>
    <x v="7"/>
    <n v="1"/>
    <s v="Yes"/>
    <n v="0"/>
    <s v="PA"/>
    <s v="Hombre"/>
    <s v="Male"/>
    <x v="15"/>
    <s v="No"/>
    <s v="No"/>
    <x v="0"/>
    <n v="0"/>
    <x v="0"/>
    <x v="0"/>
    <s v="CREDIT CARD"/>
    <n v="38"/>
    <x v="0"/>
    <n v="38"/>
    <n v="619"/>
    <x v="1"/>
    <x v="8"/>
    <s v="2023/03/11"/>
    <d v="2023-03-11T00:00:00"/>
    <x v="1116"/>
    <s v="Medio"/>
    <s v="Medium"/>
    <n v="32.218939180342012"/>
    <x v="5"/>
    <s v="SMS"/>
    <s v="SMS"/>
    <b v="1"/>
    <s v="Yes"/>
    <s v="Cooking"/>
    <x v="1"/>
    <s v="Medium"/>
    <n v="0.1875"/>
    <x v="0"/>
    <x v="0"/>
  </r>
  <r>
    <s v="2472-KMFK"/>
    <x v="1"/>
    <n v="4"/>
    <x v="1"/>
    <x v="12"/>
    <n v="0"/>
    <s v="No"/>
    <n v="26"/>
    <s v="CA"/>
    <s v="Female"/>
    <s v="Female"/>
    <x v="18"/>
    <s v="No"/>
    <s v="No"/>
    <x v="0"/>
    <n v="0"/>
    <x v="1"/>
    <x v="0"/>
    <s v="CREDIT CARD"/>
    <n v="16"/>
    <x v="0"/>
    <n v="16"/>
    <n v="63"/>
    <x v="0"/>
    <x v="0"/>
    <s v="2020-05-20"/>
    <d v="2020-05-20T00:00:00"/>
    <x v="1106"/>
    <s v="Medio"/>
    <s v="Medium"/>
    <n v="15.402375693797969"/>
    <x v="3"/>
    <s v="Teléfono"/>
    <s v="Phone"/>
    <b v="1"/>
    <s v="Yes"/>
    <s v="Cooking"/>
    <x v="0"/>
    <s v="Medium"/>
    <n v="1.5"/>
    <x v="0"/>
    <x v="0"/>
  </r>
  <r>
    <s v="5978-EGXM"/>
    <x v="0"/>
    <n v="68"/>
    <x v="1"/>
    <x v="12"/>
    <n v="1"/>
    <s v="Yes"/>
    <n v="0"/>
    <s v="MS"/>
    <s v="Female"/>
    <s v="Female"/>
    <x v="25"/>
    <s v="No"/>
    <s v="No"/>
    <x v="0"/>
    <n v="0"/>
    <x v="1"/>
    <x v="2"/>
    <s v="direct debit"/>
    <n v="21"/>
    <x v="1"/>
    <n v="21"/>
    <n v="1445"/>
    <x v="0"/>
    <x v="0"/>
    <s v="2023-04-03"/>
    <d v="2023-04-03T00:00:00"/>
    <x v="894"/>
    <s v="Bajo"/>
    <s v="Low"/>
    <n v="18.646005888127689"/>
    <x v="3"/>
    <s v="Email"/>
    <s v="Email"/>
    <b v="0"/>
    <s v="No"/>
    <s v="Reading"/>
    <x v="0"/>
    <s v="Medium"/>
    <n v="8.8235294117647065E-2"/>
    <x v="0"/>
    <x v="0"/>
  </r>
  <r>
    <s v="0562-WVUS"/>
    <x v="0"/>
    <n v="1"/>
    <x v="1"/>
    <x v="0"/>
    <n v="0"/>
    <s v="No"/>
    <n v="0"/>
    <s v="NV"/>
    <s v="Female"/>
    <s v="Female"/>
    <x v="51"/>
    <s v="No"/>
    <s v="No"/>
    <x v="0"/>
    <n v="0"/>
    <x v="0"/>
    <x v="0"/>
    <s v="CREDIT CARD"/>
    <n v="9"/>
    <x v="0"/>
    <n v="9"/>
    <n v="9"/>
    <x v="0"/>
    <x v="0"/>
    <s v="2022/07/11"/>
    <d v="2022-07-11T00:00:00"/>
    <x v="500"/>
    <s v="Bajo"/>
    <s v="Low"/>
    <n v="7.5086502256844838"/>
    <x v="1"/>
    <s v="SMS"/>
    <s v="SMS"/>
    <b v="0"/>
    <s v="No"/>
    <s v="Reading"/>
    <x v="0"/>
    <s v="High"/>
    <n v="10"/>
    <x v="0"/>
    <x v="0"/>
  </r>
  <r>
    <s v="5464-KRMK"/>
    <x v="0"/>
    <n v="6"/>
    <x v="0"/>
    <x v="20"/>
    <n v="0"/>
    <s v="No"/>
    <n v="0"/>
    <s v="WA"/>
    <s v="Female"/>
    <s v="Female"/>
    <x v="20"/>
    <s v="Yes"/>
    <s v="No"/>
    <x v="1"/>
    <n v="6"/>
    <x v="0"/>
    <x v="0"/>
    <s v="CREDIT CARD"/>
    <n v="24"/>
    <x v="0"/>
    <n v="24"/>
    <n v="137"/>
    <x v="0"/>
    <x v="0"/>
    <s v="2022-04-09"/>
    <d v="2022-04-09T00:00:00"/>
    <x v="1010"/>
    <s v="Medio"/>
    <s v="Medium"/>
    <n v="24.407942670043639"/>
    <x v="5"/>
    <s v="Teléfono"/>
    <s v="Phone"/>
    <b v="1"/>
    <s v="Yes"/>
    <s v="Running"/>
    <x v="0"/>
    <s v="Medium"/>
    <n v="0.5"/>
    <x v="2"/>
    <x v="2"/>
  </r>
  <r>
    <s v="0091-LYXW"/>
    <x v="0"/>
    <n v="26"/>
    <x v="1"/>
    <x v="0"/>
    <n v="0"/>
    <s v="No"/>
    <n v="0"/>
    <s v="CT"/>
    <s v="Female"/>
    <s v="Female"/>
    <x v="38"/>
    <s v="No"/>
    <s v="No"/>
    <x v="1"/>
    <n v="5"/>
    <x v="0"/>
    <x v="1"/>
    <s v="CREDIT CARD"/>
    <n v="5"/>
    <x v="0"/>
    <n v="5"/>
    <n v="140"/>
    <x v="0"/>
    <x v="0"/>
    <s v="2023/03/01"/>
    <d v="2023-03-01T00:00:00"/>
    <x v="618"/>
    <s v="Medio"/>
    <s v="Medium"/>
    <n v="5.0148270133471957"/>
    <x v="1"/>
    <s v="Teléfono"/>
    <s v="Phone"/>
    <b v="0"/>
    <s v="No"/>
    <s v="Reading"/>
    <x v="0"/>
    <s v="High"/>
    <n v="0.38461538461538464"/>
    <x v="0"/>
    <x v="0"/>
  </r>
  <r>
    <s v="4150-OBOZ"/>
    <x v="0"/>
    <n v="8"/>
    <x v="1"/>
    <x v="0"/>
    <n v="0"/>
    <s v="No"/>
    <n v="0"/>
    <s v="GA"/>
    <s v="Female"/>
    <s v="Female"/>
    <x v="20"/>
    <s v="Yes"/>
    <s v="No"/>
    <x v="1"/>
    <n v="2"/>
    <x v="0"/>
    <x v="0"/>
    <s v="CREDIT CARD"/>
    <n v="6"/>
    <x v="0"/>
    <n v="6"/>
    <n v="52"/>
    <x v="0"/>
    <x v="0"/>
    <s v="2022-05-25"/>
    <d v="2022-05-25T00:00:00"/>
    <x v="1290"/>
    <s v="Alto"/>
    <s v="High"/>
    <n v="6.0378070838067064"/>
    <x v="8"/>
    <s v="SMS"/>
    <s v="SMS"/>
    <b v="0"/>
    <s v="No"/>
    <s v="Reading"/>
    <x v="0"/>
    <s v="High"/>
    <n v="1.125"/>
    <x v="0"/>
    <x v="2"/>
  </r>
  <r>
    <s v="2810-VFNK"/>
    <x v="0"/>
    <n v="8"/>
    <x v="2"/>
    <x v="18"/>
    <n v="1"/>
    <s v="Yes"/>
    <n v="0"/>
    <s v="MI"/>
    <s v="Hombre"/>
    <s v="Male"/>
    <x v="31"/>
    <s v="No"/>
    <s v="No"/>
    <x v="0"/>
    <n v="0"/>
    <x v="1"/>
    <x v="0"/>
    <s v="direct debit"/>
    <n v="28"/>
    <x v="1"/>
    <n v="28"/>
    <n v="239"/>
    <x v="0"/>
    <x v="0"/>
    <s v="2022-09-28"/>
    <d v="2022-09-28T00:00:00"/>
    <x v="1076"/>
    <s v="Bajo"/>
    <s v="Low"/>
    <n v="25.42089094357798"/>
    <x v="1"/>
    <s v="SMS"/>
    <s v="SMS"/>
    <b v="0"/>
    <s v="No"/>
    <s v="Gaming"/>
    <x v="0"/>
    <s v="High"/>
    <n v="1.25"/>
    <x v="0"/>
    <x v="0"/>
  </r>
  <r>
    <s v="1375-TIIR"/>
    <x v="1"/>
    <n v="2"/>
    <x v="2"/>
    <x v="7"/>
    <n v="1"/>
    <s v="Yes"/>
    <n v="0"/>
    <s v="OH"/>
    <s v="Female"/>
    <s v="Female"/>
    <x v="65"/>
    <s v="No"/>
    <s v="Yes"/>
    <x v="0"/>
    <n v="0"/>
    <x v="1"/>
    <x v="0"/>
    <s v="direct debit"/>
    <n v="36"/>
    <x v="1"/>
    <n v="36"/>
    <n v="68"/>
    <x v="1"/>
    <x v="8"/>
    <s v="2022-12-31"/>
    <d v="2022-12-31T00:00:00"/>
    <x v="1445"/>
    <s v="Medio"/>
    <s v="Medium"/>
    <n v="39.244183584044677"/>
    <x v="7"/>
    <s v="Teléfono"/>
    <s v="Phone"/>
    <b v="1"/>
    <s v="Yes"/>
    <s v="Cooking"/>
    <x v="1"/>
    <s v="Low"/>
    <n v="1"/>
    <x v="0"/>
    <x v="1"/>
  </r>
  <r>
    <s v="7670-PJDS"/>
    <x v="0"/>
    <n v="48"/>
    <x v="1"/>
    <x v="7"/>
    <n v="1"/>
    <s v="Yes"/>
    <n v="0"/>
    <s v="KS"/>
    <s v="Female"/>
    <s v="Female"/>
    <x v="13"/>
    <s v="No"/>
    <s v="No"/>
    <x v="0"/>
    <n v="0"/>
    <x v="0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eading"/>
    <x v="1"/>
    <s v="High"/>
    <n v="0.1875"/>
    <x v="0"/>
    <x v="0"/>
  </r>
  <r>
    <s v="2018-IMMN"/>
    <x v="0"/>
    <n v="1"/>
    <x v="2"/>
    <x v="5"/>
    <n v="1"/>
    <s v="Yes"/>
    <n v="0"/>
    <s v="MD"/>
    <s v="Hombre"/>
    <s v="Male"/>
    <x v="9"/>
    <s v="No"/>
    <s v="No"/>
    <x v="0"/>
    <n v="0"/>
    <x v="0"/>
    <x v="0"/>
    <s v="direct debit"/>
    <n v="27"/>
    <x v="1"/>
    <n v="27"/>
    <n v="27"/>
    <x v="0"/>
    <x v="0"/>
    <s v="2023/01/22"/>
    <d v="2023-01-22T00:00:00"/>
    <x v="887"/>
    <s v="Medio"/>
    <s v="Medium"/>
    <n v="29.86739664401534"/>
    <x v="0"/>
    <s v="Teléfono"/>
    <s v="Phone"/>
    <b v="0"/>
    <s v="No"/>
    <s v="Gaming"/>
    <x v="0"/>
    <s v="Low"/>
    <n v="0"/>
    <x v="0"/>
    <x v="0"/>
  </r>
  <r>
    <s v="6894-UZON"/>
    <x v="0"/>
    <n v="61"/>
    <x v="1"/>
    <x v="0"/>
    <n v="0"/>
    <s v="No"/>
    <n v="0"/>
    <s v="IL"/>
    <s v="Hombre"/>
    <s v="Male"/>
    <x v="31"/>
    <s v="No"/>
    <s v="No"/>
    <x v="0"/>
    <n v="0"/>
    <x v="0"/>
    <x v="1"/>
    <s v="CREDIT CARD"/>
    <n v="7"/>
    <x v="0"/>
    <n v="7"/>
    <n v="433"/>
    <x v="0"/>
    <x v="0"/>
    <s v="2023/10/21"/>
    <d v="2023-10-21T00:00:00"/>
    <x v="1073"/>
    <s v="Alto"/>
    <s v="High"/>
    <n v="6.7811940320884636"/>
    <x v="3"/>
    <s v="Teléfono"/>
    <s v="Phone"/>
    <b v="1"/>
    <s v="Yes"/>
    <s v="Running"/>
    <x v="0"/>
    <s v="Medium"/>
    <n v="9.8360655737704916E-2"/>
    <x v="0"/>
    <x v="0"/>
  </r>
  <r>
    <s v="7532-BIHP"/>
    <x v="0"/>
    <n v="5"/>
    <x v="1"/>
    <x v="23"/>
    <n v="1"/>
    <s v="Yes"/>
    <n v="0"/>
    <s v="OH"/>
    <s v="Female"/>
    <s v="Female"/>
    <x v="47"/>
    <s v="Yes"/>
    <s v="No"/>
    <x v="0"/>
    <n v="0"/>
    <x v="1"/>
    <x v="0"/>
    <s v="direct debit"/>
    <n v="36"/>
    <x v="1"/>
    <n v="36"/>
    <n v="182"/>
    <x v="0"/>
    <x v="0"/>
    <s v="2021-02-17"/>
    <d v="2021-02-17T00:00:00"/>
    <x v="743"/>
    <s v="Alto"/>
    <s v="High"/>
    <n v="36.878122984198001"/>
    <x v="10"/>
    <s v="Teléfono"/>
    <s v="Phone"/>
    <b v="1"/>
    <s v="Yes"/>
    <s v="Running"/>
    <x v="1"/>
    <s v="Medium"/>
    <n v="1.4"/>
    <x v="0"/>
    <x v="2"/>
  </r>
  <r>
    <s v="7600-YYYP"/>
    <x v="0"/>
    <n v="25"/>
    <x v="1"/>
    <x v="0"/>
    <n v="0"/>
    <s v="No"/>
    <n v="0"/>
    <s v="KY"/>
    <s v="Hombre"/>
    <s v="Male"/>
    <x v="59"/>
    <s v="No"/>
    <s v="No"/>
    <x v="0"/>
    <n v="0"/>
    <x v="0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eading"/>
    <x v="0"/>
    <s v="Medium"/>
    <n v="0.28000000000000003"/>
    <x v="0"/>
    <x v="0"/>
  </r>
  <r>
    <s v="0148-PYFT"/>
    <x v="0"/>
    <n v="53"/>
    <x v="1"/>
    <x v="1"/>
    <n v="0"/>
    <s v="No"/>
    <n v="67"/>
    <s v="VT"/>
    <s v="Female"/>
    <s v="Female"/>
    <x v="59"/>
    <s v="No"/>
    <s v="No"/>
    <x v="0"/>
    <n v="0"/>
    <x v="0"/>
    <x v="0"/>
    <s v="CREDIT CARD"/>
    <n v="23"/>
    <x v="0"/>
    <n v="23"/>
    <n v="1231"/>
    <x v="0"/>
    <x v="0"/>
    <s v="2022/12/28"/>
    <d v="2022-12-28T00:00:00"/>
    <x v="776"/>
    <s v="Alto"/>
    <s v="High"/>
    <n v="19.269591182814441"/>
    <x v="0"/>
    <s v="Teléfono"/>
    <s v="Phone"/>
    <b v="0"/>
    <s v="No"/>
    <s v="Gaming"/>
    <x v="0"/>
    <s v="Low"/>
    <n v="0"/>
    <x v="0"/>
    <x v="0"/>
  </r>
  <r>
    <s v="7694-QOGF"/>
    <x v="0"/>
    <n v="62"/>
    <x v="1"/>
    <x v="9"/>
    <n v="1"/>
    <s v="Yes"/>
    <n v="0"/>
    <s v="AZ"/>
    <s v="Female"/>
    <s v="Female"/>
    <x v="3"/>
    <s v="No"/>
    <s v="No"/>
    <x v="0"/>
    <n v="0"/>
    <x v="1"/>
    <x v="1"/>
    <s v="CREDIT CARD"/>
    <n v="29"/>
    <x v="0"/>
    <n v="29"/>
    <n v="1794"/>
    <x v="0"/>
    <x v="0"/>
    <s v="2022/08/06"/>
    <d v="2022-08-06T00:00:00"/>
    <x v="1375"/>
    <s v="Medio"/>
    <s v="Medium"/>
    <n v="27.844273785231671"/>
    <x v="10"/>
    <s v="SMS"/>
    <s v="SMS"/>
    <b v="1"/>
    <s v="Yes"/>
    <s v="Cooking"/>
    <x v="0"/>
    <s v="Medium"/>
    <n v="0.11290322580645161"/>
    <x v="0"/>
    <x v="0"/>
  </r>
  <r>
    <s v="9548-IMJP"/>
    <x v="0"/>
    <n v="7"/>
    <x v="1"/>
    <x v="27"/>
    <n v="0"/>
    <s v="No"/>
    <n v="10"/>
    <s v="TX"/>
    <s v="Female"/>
    <s v="Female"/>
    <x v="20"/>
    <s v="Yes"/>
    <s v="No"/>
    <x v="1"/>
    <n v="3"/>
    <x v="0"/>
    <x v="0"/>
    <s v="direct debit"/>
    <n v="29"/>
    <x v="1"/>
    <n v="29"/>
    <n v="203"/>
    <x v="0"/>
    <x v="0"/>
    <s v="2022/04/23"/>
    <d v="2022-04-23T00:00:00"/>
    <x v="798"/>
    <s v="Bajo"/>
    <s v="Low"/>
    <n v="28.89399225800123"/>
    <x v="1"/>
    <s v="SMS"/>
    <s v="SMS"/>
    <b v="1"/>
    <s v="Yes"/>
    <s v="Cooking"/>
    <x v="0"/>
    <s v="High"/>
    <n v="1.4285714285714286"/>
    <x v="1"/>
    <x v="2"/>
  </r>
  <r>
    <s v="3628-JRAY"/>
    <x v="0"/>
    <n v="12"/>
    <x v="0"/>
    <x v="15"/>
    <n v="1"/>
    <s v="Yes"/>
    <n v="0"/>
    <s v="DE"/>
    <s v="Hombre"/>
    <s v="Male"/>
    <x v="62"/>
    <s v="Yes"/>
    <s v="No"/>
    <x v="1"/>
    <n v="6"/>
    <x v="0"/>
    <x v="0"/>
    <s v="PAPER CHECK"/>
    <n v="13"/>
    <x v="3"/>
    <n v="13"/>
    <n v="155"/>
    <x v="0"/>
    <x v="0"/>
    <s v="2023/05/18"/>
    <d v="2023-05-18T00:00:00"/>
    <x v="882"/>
    <s v="Medio"/>
    <s v="Medium"/>
    <n v="11.2912269459491"/>
    <x v="3"/>
    <s v="Email"/>
    <s v="Email"/>
    <b v="1"/>
    <s v="Yes"/>
    <s v="Gaming"/>
    <x v="0"/>
    <s v="Medium"/>
    <n v="0.5"/>
    <x v="2"/>
    <x v="2"/>
  </r>
  <r>
    <s v="2061-BJWM"/>
    <x v="0"/>
    <n v="41"/>
    <x v="1"/>
    <x v="3"/>
    <n v="0"/>
    <s v="No"/>
    <n v="56"/>
    <s v="SC"/>
    <s v="Hombre"/>
    <s v="Male"/>
    <x v="29"/>
    <s v="No"/>
    <s v="Yes"/>
    <x v="0"/>
    <n v="0"/>
    <x v="0"/>
    <x v="1"/>
    <s v="direct debit"/>
    <n v="62"/>
    <x v="1"/>
    <n v="62"/>
    <n v="2574"/>
    <x v="0"/>
    <x v="0"/>
    <s v="2022-09-19"/>
    <d v="2022-09-19T00:00:00"/>
    <x v="438"/>
    <s v="Bajo"/>
    <s v="Low"/>
    <n v="54.983040401142617"/>
    <x v="2"/>
    <s v="SMS"/>
    <s v="SMS"/>
    <b v="1"/>
    <s v="Yes"/>
    <s v="Gaming"/>
    <x v="1"/>
    <s v="Medium"/>
    <n v="9.7560975609756101E-2"/>
    <x v="0"/>
    <x v="1"/>
  </r>
  <r>
    <s v="2970-YPCE"/>
    <x v="0"/>
    <n v="15"/>
    <x v="1"/>
    <x v="0"/>
    <n v="1"/>
    <s v="Yes"/>
    <n v="0"/>
    <s v="NY"/>
    <s v="Female"/>
    <s v="Female"/>
    <x v="13"/>
    <s v="No"/>
    <s v="No"/>
    <x v="0"/>
    <n v="0"/>
    <x v="0"/>
    <x v="0"/>
    <s v="direct debit"/>
    <n v="51"/>
    <x v="1"/>
    <n v="51"/>
    <n v="787"/>
    <x v="0"/>
    <x v="0"/>
    <s v="2021/10/15"/>
    <d v="2021-10-15T00:00:00"/>
    <x v="644"/>
    <s v="Bajo"/>
    <s v="Low"/>
    <n v="49.620908195839817"/>
    <x v="7"/>
    <s v="Teléfono"/>
    <s v="Phone"/>
    <b v="1"/>
    <s v="Yes"/>
    <s v="Gaming"/>
    <x v="1"/>
    <s v="Low"/>
    <n v="0.13333333333333333"/>
    <x v="0"/>
    <x v="0"/>
  </r>
  <r>
    <s v="6515-MPVH"/>
    <x v="0"/>
    <n v="10"/>
    <x v="1"/>
    <x v="0"/>
    <n v="0"/>
    <s v="No"/>
    <n v="0"/>
    <s v="VT"/>
    <s v="Female"/>
    <s v="Female"/>
    <x v="12"/>
    <s v="No"/>
    <s v="No"/>
    <x v="1"/>
    <n v="6"/>
    <x v="0"/>
    <x v="1"/>
    <s v="CREDIT CARD"/>
    <n v="7"/>
    <x v="0"/>
    <n v="7"/>
    <n v="64"/>
    <x v="0"/>
    <x v="0"/>
    <s v="2023-05-01"/>
    <d v="2023-05-01T00:00:00"/>
    <x v="1145"/>
    <s v="Medio"/>
    <s v="Medium"/>
    <n v="6.6410441699684082"/>
    <x v="6"/>
    <s v="Teléfono"/>
    <s v="Phone"/>
    <b v="1"/>
    <s v="Yes"/>
    <s v="Gaming"/>
    <x v="0"/>
    <s v="High"/>
    <n v="0.8"/>
    <x v="0"/>
    <x v="0"/>
  </r>
  <r>
    <s v="8759-QETC"/>
    <x v="1"/>
    <n v="1"/>
    <x v="1"/>
    <x v="2"/>
    <n v="1"/>
    <s v="Yes"/>
    <n v="0"/>
    <s v="NV"/>
    <s v="Hombre"/>
    <s v="Male"/>
    <x v="24"/>
    <s v="No"/>
    <s v="No"/>
    <x v="0"/>
    <n v="0"/>
    <x v="0"/>
    <x v="0"/>
    <s v="direct debit"/>
    <n v="18"/>
    <x v="1"/>
    <n v="18"/>
    <n v="18"/>
    <x v="1"/>
    <x v="6"/>
    <s v="2023-03-25"/>
    <d v="2023-03-25T00:00:00"/>
    <x v="264"/>
    <s v="Medio"/>
    <s v="Medium"/>
    <n v="19.480134188711329"/>
    <x v="8"/>
    <s v="SMS"/>
    <s v="SMS"/>
    <b v="0"/>
    <s v="No"/>
    <s v="Reading"/>
    <x v="0"/>
    <s v="High"/>
    <n v="9"/>
    <x v="0"/>
    <x v="0"/>
  </r>
  <r>
    <s v="5769-DZFX"/>
    <x v="0"/>
    <n v="1"/>
    <x v="1"/>
    <x v="9"/>
    <n v="1"/>
    <s v="Yes"/>
    <n v="0"/>
    <s v="MO"/>
    <s v="Female"/>
    <s v="Female"/>
    <x v="25"/>
    <s v="No"/>
    <s v="No"/>
    <x v="0"/>
    <n v="0"/>
    <x v="0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unning"/>
    <x v="0"/>
    <s v="Medium"/>
    <n v="7"/>
    <x v="0"/>
    <x v="0"/>
  </r>
  <r>
    <s v="5383-PSKI"/>
    <x v="0"/>
    <n v="63"/>
    <x v="1"/>
    <x v="0"/>
    <n v="0"/>
    <s v="No"/>
    <n v="0"/>
    <s v="DC"/>
    <s v="Hombre"/>
    <s v="Male"/>
    <x v="31"/>
    <s v="No"/>
    <s v="No"/>
    <x v="1"/>
    <n v="5"/>
    <x v="0"/>
    <x v="2"/>
    <s v="direct debit"/>
    <n v="8"/>
    <x v="1"/>
    <n v="8"/>
    <n v="497"/>
    <x v="0"/>
    <x v="0"/>
    <s v="2020-11-10"/>
    <d v="2020-11-10T00:00:00"/>
    <x v="551"/>
    <s v="Alto"/>
    <s v="High"/>
    <n v="8.5042320067079338"/>
    <x v="1"/>
    <s v="Email"/>
    <s v="Email"/>
    <b v="1"/>
    <s v="Yes"/>
    <s v="Gaming"/>
    <x v="0"/>
    <s v="High"/>
    <n v="0.15873015873015872"/>
    <x v="0"/>
    <x v="0"/>
  </r>
  <r>
    <s v="0479-CNHA"/>
    <x v="0"/>
    <n v="34"/>
    <x v="1"/>
    <x v="23"/>
    <n v="0"/>
    <s v="No"/>
    <n v="30"/>
    <s v="HI"/>
    <s v="Hombre"/>
    <s v="Male"/>
    <x v="57"/>
    <s v="Yes"/>
    <s v="No"/>
    <x v="0"/>
    <n v="0"/>
    <x v="0"/>
    <x v="2"/>
    <s v="CREDIT CARD"/>
    <n v="22"/>
    <x v="0"/>
    <n v="22"/>
    <n v="757"/>
    <x v="0"/>
    <x v="0"/>
    <s v="2022/12/11"/>
    <d v="2022-12-11T00:00:00"/>
    <x v="661"/>
    <s v="Bajo"/>
    <s v="Low"/>
    <n v="21.665876231734451"/>
    <x v="8"/>
    <s v="SMS"/>
    <s v="SMS"/>
    <b v="0"/>
    <s v="No"/>
    <s v="Gaming"/>
    <x v="0"/>
    <s v="High"/>
    <n v="0.26470588235294118"/>
    <x v="0"/>
    <x v="2"/>
  </r>
  <r>
    <s v="6070-AXDL"/>
    <x v="0"/>
    <n v="59"/>
    <x v="1"/>
    <x v="10"/>
    <n v="1"/>
    <s v="Yes"/>
    <n v="0"/>
    <s v="SC"/>
    <s v="Female"/>
    <s v="Female"/>
    <x v="33"/>
    <s v="Yes"/>
    <s v="No"/>
    <x v="0"/>
    <n v="0"/>
    <x v="0"/>
    <x v="2"/>
    <s v="CREDIT CARD"/>
    <n v="31"/>
    <x v="0"/>
    <n v="31"/>
    <n v="1795"/>
    <x v="0"/>
    <x v="0"/>
    <s v="2020/06/06"/>
    <d v="2020-06-06T00:00:00"/>
    <x v="104"/>
    <s v="Medio"/>
    <s v="Medium"/>
    <n v="34.820933219365408"/>
    <x v="3"/>
    <s v="Teléfono"/>
    <s v="Phone"/>
    <b v="1"/>
    <s v="Yes"/>
    <s v="Running"/>
    <x v="1"/>
    <s v="Medium"/>
    <n v="0.10169491525423729"/>
    <x v="2"/>
    <x v="2"/>
  </r>
  <r>
    <s v="5670-IEOU"/>
    <x v="1"/>
    <n v="3"/>
    <x v="0"/>
    <x v="9"/>
    <n v="1"/>
    <s v="Yes"/>
    <n v="0"/>
    <s v="AR"/>
    <s v="Female"/>
    <s v="Female"/>
    <x v="26"/>
    <s v="No"/>
    <s v="No"/>
    <x v="0"/>
    <n v="0"/>
    <x v="0"/>
    <x v="0"/>
    <s v="direct debit"/>
    <n v="49"/>
    <x v="1"/>
    <n v="49"/>
    <n v="157"/>
    <x v="4"/>
    <x v="3"/>
    <s v="2022/12/02"/>
    <d v="2022-12-02T00:00:00"/>
    <x v="291"/>
    <s v="Alto"/>
    <s v="High"/>
    <n v="39.266628289313942"/>
    <x v="9"/>
    <s v="SMS"/>
    <s v="SMS"/>
    <b v="0"/>
    <s v="No"/>
    <s v="Reading"/>
    <x v="1"/>
    <s v="Medium"/>
    <n v="1.6666666666666667"/>
    <x v="0"/>
    <x v="0"/>
  </r>
  <r>
    <s v="2535-QKZR"/>
    <x v="0"/>
    <n v="48"/>
    <x v="1"/>
    <x v="0"/>
    <n v="0"/>
    <s v="No"/>
    <n v="0"/>
    <s v="TN"/>
    <s v="Female"/>
    <s v="Female"/>
    <x v="42"/>
    <s v="No"/>
    <s v="No"/>
    <x v="0"/>
    <n v="0"/>
    <x v="0"/>
    <x v="1"/>
    <s v="CREDIT CARD"/>
    <n v="8"/>
    <x v="0"/>
    <n v="8"/>
    <n v="401"/>
    <x v="0"/>
    <x v="0"/>
    <s v="2020-03-08"/>
    <d v="2020-03-08T00:00:00"/>
    <x v="171"/>
    <s v="Bajo"/>
    <s v="Low"/>
    <n v="9.2157816438353723"/>
    <x v="5"/>
    <s v="SMS"/>
    <s v="SMS"/>
    <b v="1"/>
    <s v="Yes"/>
    <s v="Cooking"/>
    <x v="0"/>
    <s v="Medium"/>
    <n v="6.25E-2"/>
    <x v="0"/>
    <x v="0"/>
  </r>
  <r>
    <s v="5415-CNJH"/>
    <x v="1"/>
    <n v="1"/>
    <x v="1"/>
    <x v="0"/>
    <n v="0"/>
    <s v="No"/>
    <n v="0"/>
    <s v="RI"/>
    <s v="Female"/>
    <s v="Female"/>
    <x v="39"/>
    <s v="No"/>
    <s v="No"/>
    <x v="0"/>
    <n v="0"/>
    <x v="0"/>
    <x v="0"/>
    <s v="CREDIT CARD"/>
    <n v="8"/>
    <x v="0"/>
    <n v="8"/>
    <n v="8"/>
    <x v="1"/>
    <x v="8"/>
    <s v="2021-08-27"/>
    <d v="2021-08-27T00:00:00"/>
    <x v="576"/>
    <s v="Medio"/>
    <s v="Medium"/>
    <n v="6.5080892379359714"/>
    <x v="6"/>
    <s v="Email"/>
    <s v="Email"/>
    <b v="0"/>
    <s v="No"/>
    <s v="Running"/>
    <x v="0"/>
    <s v="High"/>
    <n v="8"/>
    <x v="0"/>
    <x v="0"/>
  </r>
  <r>
    <s v="2336-TMPH"/>
    <x v="0"/>
    <n v="51"/>
    <x v="1"/>
    <x v="0"/>
    <n v="0"/>
    <s v="No"/>
    <n v="0"/>
    <s v="MS"/>
    <s v="Hombre"/>
    <s v="Male"/>
    <x v="49"/>
    <s v="No"/>
    <s v="No"/>
    <x v="0"/>
    <n v="0"/>
    <x v="0"/>
    <x v="2"/>
    <s v="CREDIT CARD"/>
    <n v="8"/>
    <x v="0"/>
    <n v="8"/>
    <n v="431"/>
    <x v="0"/>
    <x v="0"/>
    <s v="2021/04/21"/>
    <d v="2021-04-21T00:00:00"/>
    <x v="722"/>
    <s v="Alto"/>
    <s v="High"/>
    <n v="6.7796909282681002"/>
    <x v="2"/>
    <s v="Teléfono"/>
    <s v="Phone"/>
    <b v="1"/>
    <s v="Yes"/>
    <s v="Running"/>
    <x v="0"/>
    <s v="Medium"/>
    <n v="7.8431372549019607E-2"/>
    <x v="0"/>
    <x v="0"/>
  </r>
  <r>
    <s v="3417-DIVB"/>
    <x v="0"/>
    <n v="55"/>
    <x v="1"/>
    <x v="13"/>
    <n v="1"/>
    <s v="Yes"/>
    <n v="0"/>
    <s v="ID"/>
    <s v="Female"/>
    <s v="Female"/>
    <x v="36"/>
    <s v="No"/>
    <s v="No"/>
    <x v="1"/>
    <n v="4"/>
    <x v="1"/>
    <x v="1"/>
    <s v="CREDIT CARD"/>
    <n v="20"/>
    <x v="0"/>
    <n v="20"/>
    <n v="1098"/>
    <x v="0"/>
    <x v="0"/>
    <s v="2023/06/28"/>
    <d v="2023-06-28T00:00:00"/>
    <x v="1034"/>
    <s v="Medio"/>
    <s v="Medium"/>
    <n v="16.56719072359386"/>
    <x v="1"/>
    <s v="Email"/>
    <s v="Email"/>
    <b v="1"/>
    <s v="Yes"/>
    <s v="Reading"/>
    <x v="0"/>
    <s v="High"/>
    <n v="0.18181818181818182"/>
    <x v="0"/>
    <x v="0"/>
  </r>
  <r>
    <s v="3546-BORA"/>
    <x v="0"/>
    <n v="58"/>
    <x v="1"/>
    <x v="7"/>
    <n v="0"/>
    <s v="No"/>
    <n v="42"/>
    <s v="GA"/>
    <s v="Female"/>
    <s v="Female"/>
    <x v="43"/>
    <s v="No"/>
    <s v="No"/>
    <x v="0"/>
    <n v="0"/>
    <x v="0"/>
    <x v="0"/>
    <s v="CREDIT CARD"/>
    <n v="23"/>
    <x v="0"/>
    <n v="23"/>
    <n v="1341"/>
    <x v="0"/>
    <x v="0"/>
    <s v="2020/03/15"/>
    <d v="2020-03-15T00:00:00"/>
    <x v="745"/>
    <s v="Bajo"/>
    <s v="Low"/>
    <n v="20.949644742976609"/>
    <x v="5"/>
    <s v="SMS"/>
    <s v="SMS"/>
    <b v="1"/>
    <s v="Yes"/>
    <s v="Reading"/>
    <x v="0"/>
    <s v="Medium"/>
    <n v="5.1724137931034482E-2"/>
    <x v="0"/>
    <x v="0"/>
  </r>
  <r>
    <s v="1482-CBVW"/>
    <x v="0"/>
    <n v="71"/>
    <x v="1"/>
    <x v="7"/>
    <n v="1"/>
    <s v="Yes"/>
    <n v="0"/>
    <s v="WY"/>
    <s v="Hombre"/>
    <s v="Male"/>
    <x v="25"/>
    <s v="No"/>
    <s v="No"/>
    <x v="0"/>
    <n v="0"/>
    <x v="1"/>
    <x v="2"/>
    <s v="direct debit"/>
    <n v="41"/>
    <x v="1"/>
    <n v="41"/>
    <n v="2904"/>
    <x v="0"/>
    <x v="0"/>
    <s v="2020/01/23"/>
    <d v="2020-01-23T00:00:00"/>
    <x v="1328"/>
    <s v="Medio"/>
    <s v="Medium"/>
    <n v="39.607009316752588"/>
    <x v="5"/>
    <s v="Email"/>
    <s v="Email"/>
    <b v="1"/>
    <s v="Yes"/>
    <s v="Reading"/>
    <x v="1"/>
    <s v="Medium"/>
    <n v="4.2253521126760563E-2"/>
    <x v="0"/>
    <x v="0"/>
  </r>
  <r>
    <s v="4905-DHKR"/>
    <x v="0"/>
    <n v="15"/>
    <x v="2"/>
    <x v="0"/>
    <n v="0"/>
    <s v="No"/>
    <n v="0"/>
    <s v="MN"/>
    <s v="Hombre"/>
    <s v="Male"/>
    <x v="9"/>
    <s v="No"/>
    <s v="No"/>
    <x v="0"/>
    <n v="0"/>
    <x v="0"/>
    <x v="1"/>
    <s v="CREDIT CARD"/>
    <n v="8"/>
    <x v="0"/>
    <n v="8"/>
    <n v="126"/>
    <x v="0"/>
    <x v="0"/>
    <s v="2020/02/26"/>
    <d v="2020-02-26T00:00:00"/>
    <x v="87"/>
    <s v="Bajo"/>
    <s v="Low"/>
    <n v="6.4322399204682137"/>
    <x v="0"/>
    <s v="Teléfono"/>
    <s v="Phone"/>
    <b v="1"/>
    <s v="Yes"/>
    <s v="Cooking"/>
    <x v="0"/>
    <s v="Low"/>
    <n v="0"/>
    <x v="0"/>
    <x v="0"/>
  </r>
  <r>
    <s v="7075-RMQX"/>
    <x v="1"/>
    <n v="28"/>
    <x v="2"/>
    <x v="7"/>
    <n v="1"/>
    <s v="Yes"/>
    <n v="0"/>
    <s v="NM"/>
    <s v="Hombre"/>
    <s v="Male"/>
    <x v="43"/>
    <s v="No"/>
    <s v="No"/>
    <x v="0"/>
    <n v="0"/>
    <x v="0"/>
    <x v="0"/>
    <s v="CREDIT CARD"/>
    <n v="49"/>
    <x v="0"/>
    <n v="49"/>
    <n v="1371"/>
    <x v="5"/>
    <x v="4"/>
    <s v="2022/09/07"/>
    <d v="2022-09-07T00:00:00"/>
    <x v="36"/>
    <s v="Bajo"/>
    <s v="Low"/>
    <n v="51.536357681193337"/>
    <x v="0"/>
    <s v="Email"/>
    <s v="Email"/>
    <b v="0"/>
    <s v="No"/>
    <s v="Cooking"/>
    <x v="1"/>
    <s v="Low"/>
    <n v="0"/>
    <x v="0"/>
    <x v="0"/>
  </r>
  <r>
    <s v="0228-ZLKJ"/>
    <x v="0"/>
    <n v="14"/>
    <x v="2"/>
    <x v="12"/>
    <n v="0"/>
    <s v="No"/>
    <n v="67"/>
    <s v="WY"/>
    <s v="Female"/>
    <s v="Female"/>
    <x v="38"/>
    <s v="No"/>
    <s v="No"/>
    <x v="0"/>
    <n v="0"/>
    <x v="0"/>
    <x v="1"/>
    <s v="CREDIT CARD"/>
    <n v="28"/>
    <x v="0"/>
    <n v="28"/>
    <n v="402"/>
    <x v="0"/>
    <x v="0"/>
    <s v="2020/04/30"/>
    <d v="2020-04-30T00:00:00"/>
    <x v="621"/>
    <s v="Medio"/>
    <s v="Medium"/>
    <n v="32.081116403806099"/>
    <x v="9"/>
    <s v="Email"/>
    <s v="Email"/>
    <b v="1"/>
    <s v="Yes"/>
    <s v="Cooking"/>
    <x v="1"/>
    <s v="Medium"/>
    <n v="0.35714285714285715"/>
    <x v="0"/>
    <x v="0"/>
  </r>
  <r>
    <s v="4467-IFFZ"/>
    <x v="0"/>
    <n v="57"/>
    <x v="1"/>
    <x v="19"/>
    <n v="1"/>
    <s v="Yes"/>
    <n v="0"/>
    <s v="KY"/>
    <s v="Female"/>
    <s v="Female"/>
    <x v="46"/>
    <s v="No"/>
    <s v="No"/>
    <x v="1"/>
    <n v="5"/>
    <x v="1"/>
    <x v="2"/>
    <s v="CREDIT CARD"/>
    <n v="29"/>
    <x v="0"/>
    <n v="29"/>
    <n v="1636"/>
    <x v="0"/>
    <x v="0"/>
    <s v="2021-03-21"/>
    <d v="2021-03-21T00:00:00"/>
    <x v="1176"/>
    <s v="Bajo"/>
    <s v="Low"/>
    <n v="29.499036480264209"/>
    <x v="6"/>
    <s v="SMS"/>
    <s v="SMS"/>
    <b v="0"/>
    <s v="No"/>
    <s v="Reading"/>
    <x v="0"/>
    <s v="High"/>
    <n v="0.14035087719298245"/>
    <x v="2"/>
    <x v="0"/>
  </r>
  <r>
    <s v="4549-YZOS"/>
    <x v="0"/>
    <n v="44"/>
    <x v="0"/>
    <x v="4"/>
    <n v="1"/>
    <s v="Yes"/>
    <n v="0"/>
    <s v="NV"/>
    <s v="Female"/>
    <s v="Female"/>
    <x v="34"/>
    <s v="No"/>
    <s v="Yes"/>
    <x v="0"/>
    <n v="0"/>
    <x v="1"/>
    <x v="1"/>
    <s v="CREDIT CARD"/>
    <n v="54"/>
    <x v="0"/>
    <n v="54"/>
    <n v="2383"/>
    <x v="0"/>
    <x v="0"/>
    <s v="2021/02/05"/>
    <d v="2021-02-05T00:00:00"/>
    <x v="419"/>
    <s v="Medio"/>
    <s v="Medium"/>
    <n v="47.355669544945108"/>
    <x v="9"/>
    <s v="Teléfono"/>
    <s v="Phone"/>
    <b v="1"/>
    <s v="Yes"/>
    <s v="Running"/>
    <x v="1"/>
    <s v="Medium"/>
    <n v="0.11363636363636363"/>
    <x v="0"/>
    <x v="1"/>
  </r>
  <r>
    <s v="4889-FGUU"/>
    <x v="0"/>
    <n v="28"/>
    <x v="1"/>
    <x v="0"/>
    <n v="0"/>
    <s v="No"/>
    <n v="0"/>
    <s v="MS"/>
    <s v="Hombre"/>
    <s v="Male"/>
    <x v="58"/>
    <s v="No"/>
    <s v="No"/>
    <x v="0"/>
    <n v="0"/>
    <x v="0"/>
    <x v="1"/>
    <s v="direct debit"/>
    <n v="8"/>
    <x v="1"/>
    <n v="8"/>
    <n v="210"/>
    <x v="0"/>
    <x v="0"/>
    <s v="2022-06-25"/>
    <d v="2022-06-25T00:00:00"/>
    <x v="208"/>
    <s v="Alto"/>
    <s v="High"/>
    <n v="7.3504663784664617"/>
    <x v="4"/>
    <s v="SMS"/>
    <s v="SMS"/>
    <b v="1"/>
    <s v="Yes"/>
    <s v="Running"/>
    <x v="0"/>
    <s v="Low"/>
    <n v="3.5714285714285712E-2"/>
    <x v="0"/>
    <x v="0"/>
  </r>
  <r>
    <s v="6416-BUSU"/>
    <x v="1"/>
    <n v="1"/>
    <x v="2"/>
    <x v="21"/>
    <n v="1"/>
    <s v="Yes"/>
    <n v="0"/>
    <s v="WA"/>
    <s v="Hombre"/>
    <s v="Male"/>
    <x v="40"/>
    <s v="Yes"/>
    <s v="No"/>
    <x v="0"/>
    <n v="0"/>
    <x v="0"/>
    <x v="0"/>
    <s v="PAPER CHECK"/>
    <n v="26"/>
    <x v="3"/>
    <n v="26"/>
    <n v="26"/>
    <x v="1"/>
    <x v="6"/>
    <s v="2021/02/13"/>
    <d v="2021-02-13T00:00:00"/>
    <x v="506"/>
    <s v="Medio"/>
    <s v="Medium"/>
    <n v="24.66252565543995"/>
    <x v="3"/>
    <s v="Teléfono"/>
    <s v="Phone"/>
    <b v="0"/>
    <s v="No"/>
    <s v="Gaming"/>
    <x v="0"/>
    <s v="Medium"/>
    <n v="6"/>
    <x v="2"/>
    <x v="2"/>
  </r>
  <r>
    <s v="5048-JDIR"/>
    <x v="0"/>
    <n v="43"/>
    <x v="0"/>
    <x v="0"/>
    <n v="0"/>
    <s v="No"/>
    <n v="0"/>
    <s v="MI"/>
    <s v="Female"/>
    <s v="Female"/>
    <x v="16"/>
    <s v="No"/>
    <s v="No"/>
    <x v="1"/>
    <n v="2"/>
    <x v="0"/>
    <x v="2"/>
    <s v="direct debit"/>
    <n v="7"/>
    <x v="1"/>
    <n v="7"/>
    <n v="286"/>
    <x v="0"/>
    <x v="0"/>
    <s v="2020/02/19"/>
    <d v="2020-02-19T00:00:00"/>
    <x v="790"/>
    <s v="Alto"/>
    <s v="High"/>
    <n v="7.34864542695375"/>
    <x v="3"/>
    <s v="Email"/>
    <s v="Email"/>
    <b v="1"/>
    <s v="Yes"/>
    <s v="Cooking"/>
    <x v="0"/>
    <s v="Medium"/>
    <n v="0.13953488372093023"/>
    <x v="0"/>
    <x v="0"/>
  </r>
  <r>
    <s v="2772-IDUC"/>
    <x v="0"/>
    <n v="55"/>
    <x v="1"/>
    <x v="0"/>
    <n v="0"/>
    <s v="No"/>
    <n v="0"/>
    <s v="IL"/>
    <s v="Female"/>
    <s v="Female"/>
    <x v="11"/>
    <s v="No"/>
    <s v="No"/>
    <x v="1"/>
    <n v="2"/>
    <x v="0"/>
    <x v="2"/>
    <s v="CREDIT CARD"/>
    <n v="6"/>
    <x v="0"/>
    <n v="6"/>
    <n v="337"/>
    <x v="0"/>
    <x v="0"/>
    <s v="2020/12/29"/>
    <d v="2020-12-29T00:00:00"/>
    <x v="747"/>
    <s v="Alto"/>
    <s v="High"/>
    <n v="6.3777119737179166"/>
    <x v="6"/>
    <s v="SMS"/>
    <s v="SMS"/>
    <b v="1"/>
    <s v="Yes"/>
    <s v="Cooking"/>
    <x v="0"/>
    <s v="High"/>
    <n v="0.14545454545454545"/>
    <x v="0"/>
    <x v="0"/>
  </r>
  <r>
    <s v="5049-BGXW"/>
    <x v="0"/>
    <n v="11"/>
    <x v="2"/>
    <x v="5"/>
    <n v="1"/>
    <s v="Yes"/>
    <n v="0"/>
    <s v="WV"/>
    <s v="Female"/>
    <s v="Female"/>
    <x v="36"/>
    <s v="No"/>
    <s v="No"/>
    <x v="0"/>
    <n v="0"/>
    <x v="0"/>
    <x v="1"/>
    <s v="CREDIT CARD"/>
    <n v="43"/>
    <x v="0"/>
    <n v="43"/>
    <n v="449"/>
    <x v="0"/>
    <x v="0"/>
    <s v="2021/04/25"/>
    <d v="2021-04-25T00:00:00"/>
    <x v="18"/>
    <s v="Alto"/>
    <s v="High"/>
    <n v="45.07238285455832"/>
    <x v="8"/>
    <s v="Email"/>
    <s v="Email"/>
    <b v="0"/>
    <s v="No"/>
    <s v="Cooking"/>
    <x v="1"/>
    <s v="High"/>
    <n v="0.81818181818181823"/>
    <x v="0"/>
    <x v="0"/>
  </r>
  <r>
    <s v="3689-QYNS"/>
    <x v="1"/>
    <n v="1"/>
    <x v="5"/>
    <x v="19"/>
    <n v="0"/>
    <s v="No"/>
    <n v="11"/>
    <s v="TX"/>
    <s v="Hombre"/>
    <s v="Male"/>
    <x v="6"/>
    <s v="No"/>
    <s v="Yes"/>
    <x v="0"/>
    <n v="0"/>
    <x v="0"/>
    <x v="0"/>
    <s v="direct debit"/>
    <n v="47"/>
    <x v="1"/>
    <n v="47"/>
    <n v="47"/>
    <x v="1"/>
    <x v="8"/>
    <s v="2023/05/29"/>
    <d v="2023-05-29T00:00:00"/>
    <x v="78"/>
    <s v="Bajo"/>
    <s v="Low"/>
    <n v="42.260211068435133"/>
    <x v="10"/>
    <s v="SMS"/>
    <s v="SMS"/>
    <b v="0"/>
    <s v="No"/>
    <s v="Cooking"/>
    <x v="1"/>
    <s v="Medium"/>
    <n v="7"/>
    <x v="2"/>
    <x v="0"/>
  </r>
  <r>
    <s v="9958-PPJW"/>
    <x v="0"/>
    <n v="43"/>
    <x v="1"/>
    <x v="0"/>
    <n v="0"/>
    <s v="No"/>
    <n v="0"/>
    <s v="IN"/>
    <s v="Hombre"/>
    <s v="Male"/>
    <x v="36"/>
    <s v="No"/>
    <s v="No"/>
    <x v="0"/>
    <n v="0"/>
    <x v="0"/>
    <x v="1"/>
    <s v="CREDIT CARD"/>
    <n v="16"/>
    <x v="0"/>
    <n v="16"/>
    <n v="706"/>
    <x v="0"/>
    <x v="0"/>
    <s v="2020-11-30"/>
    <d v="2020-11-30T00:00:00"/>
    <x v="125"/>
    <s v="Alto"/>
    <s v="High"/>
    <n v="18.208791421710689"/>
    <x v="9"/>
    <s v="SMS"/>
    <s v="SMS"/>
    <b v="0"/>
    <s v="No"/>
    <s v="Reading"/>
    <x v="0"/>
    <s v="Medium"/>
    <n v="0.11627906976744186"/>
    <x v="0"/>
    <x v="0"/>
  </r>
  <r>
    <s v="0245-WUZS"/>
    <x v="0"/>
    <n v="68"/>
    <x v="1"/>
    <x v="3"/>
    <n v="1"/>
    <s v="Yes"/>
    <n v="0"/>
    <s v="TX"/>
    <s v="Hombre"/>
    <s v="Male"/>
    <x v="23"/>
    <s v="No"/>
    <s v="No"/>
    <x v="1"/>
    <n v="2"/>
    <x v="1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Reading"/>
    <x v="1"/>
    <s v="Medium"/>
    <n v="8.8235294117647065E-2"/>
    <x v="0"/>
    <x v="0"/>
  </r>
  <r>
    <s v="8711-UEOJ"/>
    <x v="0"/>
    <n v="63"/>
    <x v="2"/>
    <x v="2"/>
    <n v="1"/>
    <s v="Yes"/>
    <n v="0"/>
    <s v="NY"/>
    <s v="Hombre"/>
    <s v="Male"/>
    <x v="51"/>
    <s v="No"/>
    <s v="No"/>
    <x v="1"/>
    <n v="4"/>
    <x v="1"/>
    <x v="2"/>
    <s v="CREDIT CARD"/>
    <n v="54"/>
    <x v="0"/>
    <n v="54"/>
    <n v="3416"/>
    <x v="0"/>
    <x v="0"/>
    <s v="2020-12-14"/>
    <d v="2020-12-14T00:00:00"/>
    <x v="167"/>
    <s v="Medio"/>
    <s v="Medium"/>
    <n v="48.696567473953507"/>
    <x v="10"/>
    <s v="Teléfono"/>
    <s v="Phone"/>
    <b v="0"/>
    <s v="No"/>
    <s v="Reading"/>
    <x v="1"/>
    <s v="Medium"/>
    <n v="0.1111111111111111"/>
    <x v="0"/>
    <x v="0"/>
  </r>
  <r>
    <s v="1987-HXJC"/>
    <x v="0"/>
    <n v="64"/>
    <x v="0"/>
    <x v="3"/>
    <n v="1"/>
    <s v="Yes"/>
    <n v="0"/>
    <s v="VT"/>
    <s v="Hombre"/>
    <s v="Male"/>
    <x v="26"/>
    <s v="No"/>
    <s v="No"/>
    <x v="0"/>
    <n v="0"/>
    <x v="0"/>
    <x v="2"/>
    <s v="PAPER CHECK"/>
    <n v="35"/>
    <x v="3"/>
    <n v="35"/>
    <n v="2231"/>
    <x v="0"/>
    <x v="0"/>
    <s v="2020/03/01"/>
    <d v="2020-03-01T00:00:00"/>
    <x v="822"/>
    <s v="Bajo"/>
    <s v="Low"/>
    <n v="33.235777419335257"/>
    <x v="0"/>
    <s v="SMS"/>
    <s v="SMS"/>
    <b v="1"/>
    <s v="Yes"/>
    <s v="Reading"/>
    <x v="1"/>
    <s v="Low"/>
    <n v="0"/>
    <x v="0"/>
    <x v="0"/>
  </r>
  <r>
    <s v="9710-SZUI"/>
    <x v="0"/>
    <n v="19"/>
    <x v="1"/>
    <x v="21"/>
    <n v="1"/>
    <s v="Yes"/>
    <n v="0"/>
    <s v="OR"/>
    <s v="Hombre"/>
    <s v="Male"/>
    <x v="0"/>
    <s v="No"/>
    <s v="No"/>
    <x v="0"/>
    <n v="0"/>
    <x v="1"/>
    <x v="0"/>
    <s v="direct debit"/>
    <n v="33"/>
    <x v="1"/>
    <n v="33"/>
    <n v="642"/>
    <x v="0"/>
    <x v="0"/>
    <s v="2021/03/23"/>
    <d v="2021-03-23T00:00:00"/>
    <x v="633"/>
    <s v="Medio"/>
    <s v="Medium"/>
    <n v="28.734654566211109"/>
    <x v="10"/>
    <s v="Teléfono"/>
    <s v="Phone"/>
    <b v="0"/>
    <s v="No"/>
    <s v="Cooking"/>
    <x v="0"/>
    <s v="Medium"/>
    <n v="0.36842105263157893"/>
    <x v="2"/>
    <x v="0"/>
  </r>
  <r>
    <s v="9179-UJEU"/>
    <x v="0"/>
    <n v="28"/>
    <x v="1"/>
    <x v="0"/>
    <n v="0"/>
    <s v="No"/>
    <n v="0"/>
    <s v="GA"/>
    <s v="Hombre"/>
    <s v="Male"/>
    <x v="26"/>
    <s v="No"/>
    <s v="No"/>
    <x v="0"/>
    <n v="0"/>
    <x v="0"/>
    <x v="1"/>
    <s v="CREDIT CARD"/>
    <n v="8"/>
    <x v="0"/>
    <n v="8"/>
    <n v="229"/>
    <x v="0"/>
    <x v="0"/>
    <s v="2022/01/06"/>
    <d v="2022-01-06T00:00:00"/>
    <x v="312"/>
    <s v="Medio"/>
    <s v="Medium"/>
    <n v="6.9899380442668084"/>
    <x v="7"/>
    <s v="Email"/>
    <s v="Email"/>
    <b v="0"/>
    <s v="No"/>
    <s v="Reading"/>
    <x v="0"/>
    <s v="Low"/>
    <n v="7.1428571428571425E-2"/>
    <x v="0"/>
    <x v="0"/>
  </r>
  <r>
    <s v="2998-NMMM"/>
    <x v="0"/>
    <n v="55"/>
    <x v="1"/>
    <x v="29"/>
    <n v="1"/>
    <s v="Yes"/>
    <n v="0"/>
    <s v="MT"/>
    <s v="Female"/>
    <s v="Female"/>
    <x v="50"/>
    <s v="Yes"/>
    <s v="No"/>
    <x v="0"/>
    <n v="0"/>
    <x v="0"/>
    <x v="0"/>
    <s v="CREDIT CARD"/>
    <n v="36"/>
    <x v="0"/>
    <n v="36"/>
    <n v="1985"/>
    <x v="0"/>
    <x v="0"/>
    <s v="2023-06-12"/>
    <d v="2023-06-12T00:00:00"/>
    <x v="1233"/>
    <s v="Alto"/>
    <s v="High"/>
    <n v="34.318509673972343"/>
    <x v="4"/>
    <s v="Email"/>
    <s v="Email"/>
    <b v="0"/>
    <s v="No"/>
    <s v="Gaming"/>
    <x v="1"/>
    <s v="Low"/>
    <n v="1.8181818181818181E-2"/>
    <x v="2"/>
    <x v="2"/>
  </r>
  <r>
    <s v="9106-PRGY"/>
    <x v="0"/>
    <n v="70"/>
    <x v="1"/>
    <x v="0"/>
    <n v="0"/>
    <s v="No"/>
    <n v="0"/>
    <s v="MN"/>
    <s v="Female"/>
    <s v="Female"/>
    <x v="7"/>
    <s v="No"/>
    <s v="No"/>
    <x v="0"/>
    <n v="0"/>
    <x v="0"/>
    <x v="2"/>
    <s v="direct debit"/>
    <n v="9"/>
    <x v="1"/>
    <n v="9"/>
    <n v="636"/>
    <x v="0"/>
    <x v="0"/>
    <s v="2020-05-04"/>
    <d v="2020-05-04T00:00:00"/>
    <x v="1204"/>
    <s v="Bajo"/>
    <s v="Low"/>
    <n v="7.7173708159631174"/>
    <x v="7"/>
    <s v="Teléfono"/>
    <s v="Phone"/>
    <b v="1"/>
    <s v="Yes"/>
    <s v="Cooking"/>
    <x v="0"/>
    <s v="Low"/>
    <n v="2.8571428571428571E-2"/>
    <x v="0"/>
    <x v="0"/>
  </r>
  <r>
    <s v="5574-WLGC"/>
    <x v="0"/>
    <n v="65"/>
    <x v="1"/>
    <x v="0"/>
    <n v="0"/>
    <s v="No"/>
    <n v="0"/>
    <s v="NV"/>
    <s v="Female"/>
    <s v="Female"/>
    <x v="5"/>
    <s v="No"/>
    <s v="No"/>
    <x v="1"/>
    <n v="5"/>
    <x v="0"/>
    <x v="2"/>
    <s v="PAPER CHECK"/>
    <n v="11"/>
    <x v="3"/>
    <n v="11"/>
    <n v="711"/>
    <x v="0"/>
    <x v="0"/>
    <s v="2022/02/16"/>
    <d v="2022-02-16T00:00:00"/>
    <x v="1103"/>
    <s v="Alto"/>
    <s v="High"/>
    <n v="9.6471608498463688"/>
    <x v="8"/>
    <s v="SMS"/>
    <s v="SMS"/>
    <b v="1"/>
    <s v="Yes"/>
    <s v="Cooking"/>
    <x v="0"/>
    <s v="High"/>
    <n v="0.13846153846153847"/>
    <x v="0"/>
    <x v="0"/>
  </r>
  <r>
    <s v="7130-XDMQ"/>
    <x v="0"/>
    <n v="52"/>
    <x v="1"/>
    <x v="6"/>
    <n v="1"/>
    <s v="Yes"/>
    <n v="0"/>
    <s v="OK"/>
    <s v="Hombre"/>
    <s v="Male"/>
    <x v="10"/>
    <s v="No"/>
    <s v="No"/>
    <x v="0"/>
    <n v="0"/>
    <x v="1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eading"/>
    <x v="1"/>
    <s v="High"/>
    <n v="0.15384615384615385"/>
    <x v="0"/>
    <x v="0"/>
  </r>
  <r>
    <s v="7094-ARLD"/>
    <x v="0"/>
    <n v="2"/>
    <x v="2"/>
    <x v="9"/>
    <n v="1"/>
    <s v="Yes"/>
    <n v="0"/>
    <s v="KS"/>
    <s v="Hombre"/>
    <s v="Male"/>
    <x v="36"/>
    <s v="No"/>
    <s v="No"/>
    <x v="1"/>
    <n v="4"/>
    <x v="0"/>
    <x v="0"/>
    <s v="direct debit"/>
    <n v="28"/>
    <x v="1"/>
    <n v="28"/>
    <n v="62"/>
    <x v="0"/>
    <x v="0"/>
    <s v="2021/10/19"/>
    <d v="2021-10-19T00:00:00"/>
    <x v="975"/>
    <s v="Alto"/>
    <s v="High"/>
    <n v="31.85514939711117"/>
    <x v="6"/>
    <s v="SMS"/>
    <s v="SMS"/>
    <b v="0"/>
    <s v="No"/>
    <s v="Gaming"/>
    <x v="1"/>
    <s v="High"/>
    <n v="4"/>
    <x v="0"/>
    <x v="0"/>
  </r>
  <r>
    <s v="6843-NQXW"/>
    <x v="1"/>
    <n v="69"/>
    <x v="2"/>
    <x v="7"/>
    <n v="1"/>
    <s v="Yes"/>
    <n v="0"/>
    <s v="OK"/>
    <s v="Hombre"/>
    <s v="Male"/>
    <x v="34"/>
    <s v="No"/>
    <s v="Yes"/>
    <x v="0"/>
    <n v="0"/>
    <x v="0"/>
    <x v="0"/>
    <s v="CREDIT CARD"/>
    <n v="38"/>
    <x v="0"/>
    <n v="38"/>
    <n v="2625"/>
    <x v="4"/>
    <x v="14"/>
    <s v="2022-04-03"/>
    <d v="2022-04-03T00:00:00"/>
    <x v="1129"/>
    <s v="Bajo"/>
    <s v="Low"/>
    <n v="31.452446686904601"/>
    <x v="9"/>
    <s v="Email"/>
    <s v="Email"/>
    <b v="1"/>
    <s v="Yes"/>
    <s v="Reading"/>
    <x v="1"/>
    <s v="Medium"/>
    <n v="7.2463768115942032E-2"/>
    <x v="0"/>
    <x v="1"/>
  </r>
  <r>
    <s v="6786-SZDJ"/>
    <x v="0"/>
    <n v="39"/>
    <x v="1"/>
    <x v="21"/>
    <n v="1"/>
    <s v="Yes"/>
    <n v="0"/>
    <s v="AR"/>
    <s v="Hombre"/>
    <s v="Male"/>
    <x v="47"/>
    <s v="Yes"/>
    <s v="No"/>
    <x v="1"/>
    <n v="2"/>
    <x v="0"/>
    <x v="2"/>
    <s v="CREDIT CARD"/>
    <n v="49"/>
    <x v="0"/>
    <n v="49"/>
    <n v="1879"/>
    <x v="0"/>
    <x v="0"/>
    <s v="2023/02/14"/>
    <d v="2023-02-14T00:00:00"/>
    <x v="1333"/>
    <s v="Medio"/>
    <s v="Medium"/>
    <n v="49.971043651200631"/>
    <x v="8"/>
    <s v="SMS"/>
    <s v="SMS"/>
    <b v="1"/>
    <s v="Yes"/>
    <s v="Cooking"/>
    <x v="1"/>
    <s v="High"/>
    <n v="0.23076923076923078"/>
    <x v="2"/>
    <x v="2"/>
  </r>
  <r>
    <s v="0696-CSAX"/>
    <x v="1"/>
    <n v="1"/>
    <x v="5"/>
    <x v="2"/>
    <n v="1"/>
    <s v="Yes"/>
    <n v="0"/>
    <s v="KS"/>
    <s v="Hombre"/>
    <s v="Male"/>
    <x v="29"/>
    <s v="No"/>
    <s v="Yes"/>
    <x v="0"/>
    <n v="0"/>
    <x v="0"/>
    <x v="0"/>
    <s v="PAPER CHECK"/>
    <n v="44"/>
    <x v="3"/>
    <n v="44"/>
    <n v="44"/>
    <x v="1"/>
    <x v="8"/>
    <s v="2020/01/28"/>
    <d v="2020-01-28T00:00:00"/>
    <x v="1442"/>
    <s v="Alto"/>
    <s v="High"/>
    <n v="39.299328947682383"/>
    <x v="4"/>
    <s v="Teléfono"/>
    <s v="Phone"/>
    <b v="1"/>
    <s v="Yes"/>
    <s v="Reading"/>
    <x v="1"/>
    <s v="Low"/>
    <n v="1"/>
    <x v="0"/>
    <x v="1"/>
  </r>
  <r>
    <s v="0015-IPFU"/>
    <x v="0"/>
    <n v="69"/>
    <x v="1"/>
    <x v="0"/>
    <n v="0"/>
    <s v="No"/>
    <n v="0"/>
    <s v="OK"/>
    <s v="Hombre"/>
    <s v="Male"/>
    <x v="11"/>
    <s v="No"/>
    <s v="No"/>
    <x v="1"/>
    <n v="4"/>
    <x v="0"/>
    <x v="2"/>
    <s v="CREDIT CARD"/>
    <n v="13"/>
    <x v="0"/>
    <n v="13"/>
    <n v="887"/>
    <x v="0"/>
    <x v="0"/>
    <s v="2020/08/26"/>
    <d v="2020-08-26T00:00:00"/>
    <x v="126"/>
    <s v="Medio"/>
    <s v="Medium"/>
    <n v="11.070472219283481"/>
    <x v="7"/>
    <s v="Teléfono"/>
    <s v="Phone"/>
    <b v="0"/>
    <s v="No"/>
    <s v="Reading"/>
    <x v="0"/>
    <s v="Low"/>
    <n v="2.8985507246376812E-2"/>
    <x v="0"/>
    <x v="0"/>
  </r>
  <r>
    <s v="8821-XPPT"/>
    <x v="0"/>
    <n v="28"/>
    <x v="1"/>
    <x v="7"/>
    <n v="1"/>
    <s v="Yes"/>
    <n v="0"/>
    <s v="CT"/>
    <s v="Hombre"/>
    <s v="Male"/>
    <x v="41"/>
    <s v="No"/>
    <s v="Yes"/>
    <x v="0"/>
    <n v="0"/>
    <x v="0"/>
    <x v="0"/>
    <s v="direct debit"/>
    <n v="49"/>
    <x v="1"/>
    <n v="49"/>
    <n v="1375"/>
    <x v="0"/>
    <x v="0"/>
    <s v="2023/08/01"/>
    <d v="2023-08-01T00:00:00"/>
    <x v="839"/>
    <s v="Medio"/>
    <s v="Medium"/>
    <n v="40.083579901516487"/>
    <x v="9"/>
    <s v="Email"/>
    <s v="Email"/>
    <b v="1"/>
    <s v="Yes"/>
    <s v="Reading"/>
    <x v="1"/>
    <s v="Medium"/>
    <n v="0.17857142857142858"/>
    <x v="0"/>
    <x v="1"/>
  </r>
  <r>
    <s v="1090-KZZG"/>
    <x v="0"/>
    <n v="7"/>
    <x v="1"/>
    <x v="0"/>
    <n v="0"/>
    <s v="No"/>
    <n v="0"/>
    <s v="LA"/>
    <s v="Hombre"/>
    <s v="Male"/>
    <x v="36"/>
    <s v="No"/>
    <s v="No"/>
    <x v="0"/>
    <n v="0"/>
    <x v="0"/>
    <x v="0"/>
    <s v="CREDIT CARD"/>
    <n v="9"/>
    <x v="0"/>
    <n v="9"/>
    <n v="66"/>
    <x v="0"/>
    <x v="0"/>
    <s v="2022-02-09"/>
    <d v="2022-02-09T00:00:00"/>
    <x v="1414"/>
    <s v="Bajo"/>
    <s v="Low"/>
    <n v="9.9860977820172998"/>
    <x v="7"/>
    <s v="SMS"/>
    <s v="SMS"/>
    <b v="1"/>
    <s v="Yes"/>
    <s v="Reading"/>
    <x v="0"/>
    <s v="Low"/>
    <n v="0.2857142857142857"/>
    <x v="0"/>
    <x v="0"/>
  </r>
  <r>
    <s v="2697-IQKY"/>
    <x v="0"/>
    <n v="3"/>
    <x v="0"/>
    <x v="0"/>
    <n v="0"/>
    <s v="No"/>
    <n v="0"/>
    <s v="CO"/>
    <s v="Hombre"/>
    <s v="Male"/>
    <x v="18"/>
    <s v="No"/>
    <s v="No"/>
    <x v="0"/>
    <n v="0"/>
    <x v="0"/>
    <x v="0"/>
    <s v="CREDIT CARD"/>
    <n v="11"/>
    <x v="0"/>
    <n v="11"/>
    <n v="37"/>
    <x v="0"/>
    <x v="0"/>
    <s v="2023-01-10"/>
    <d v="2023-01-10T00:00:00"/>
    <x v="507"/>
    <s v="Medio"/>
    <s v="Medium"/>
    <n v="10.439777095937901"/>
    <x v="0"/>
    <s v="SMS"/>
    <s v="SMS"/>
    <b v="0"/>
    <s v="No"/>
    <s v="Reading"/>
    <x v="0"/>
    <s v="Low"/>
    <n v="0"/>
    <x v="0"/>
    <x v="0"/>
  </r>
  <r>
    <s v="5559-OPFP"/>
    <x v="0"/>
    <n v="11"/>
    <x v="1"/>
    <x v="19"/>
    <n v="1"/>
    <s v="Yes"/>
    <n v="0"/>
    <s v="MA"/>
    <s v="Hombre"/>
    <s v="Male"/>
    <x v="8"/>
    <s v="Yes"/>
    <s v="No"/>
    <x v="1"/>
    <n v="5"/>
    <x v="0"/>
    <x v="0"/>
    <s v="direct debit"/>
    <n v="25"/>
    <x v="1"/>
    <n v="25"/>
    <n v="273"/>
    <x v="0"/>
    <x v="0"/>
    <s v="2020/04/04"/>
    <d v="2020-04-04T00:00:00"/>
    <x v="555"/>
    <s v="Bajo"/>
    <s v="Low"/>
    <n v="22.918356400885031"/>
    <x v="9"/>
    <s v="SMS"/>
    <s v="SMS"/>
    <b v="0"/>
    <s v="No"/>
    <s v="Reading"/>
    <x v="0"/>
    <s v="Medium"/>
    <n v="0.45454545454545453"/>
    <x v="2"/>
    <x v="2"/>
  </r>
  <r>
    <s v="6229-UIZG"/>
    <x v="1"/>
    <n v="24"/>
    <x v="1"/>
    <x v="9"/>
    <n v="1"/>
    <s v="Yes"/>
    <n v="0"/>
    <s v="MA"/>
    <s v="Female"/>
    <s v="Female"/>
    <x v="65"/>
    <s v="No"/>
    <s v="Yes"/>
    <x v="0"/>
    <n v="0"/>
    <x v="0"/>
    <x v="0"/>
    <s v="direct debit"/>
    <n v="41"/>
    <x v="1"/>
    <n v="41"/>
    <n v="1002"/>
    <x v="4"/>
    <x v="3"/>
    <s v="2021/09/26"/>
    <d v="2021-09-26T00:00:00"/>
    <x v="712"/>
    <s v="Medio"/>
    <s v="Medium"/>
    <n v="44.661688959865486"/>
    <x v="8"/>
    <s v="SMS"/>
    <s v="SMS"/>
    <b v="1"/>
    <s v="Yes"/>
    <s v="Reading"/>
    <x v="1"/>
    <s v="High"/>
    <n v="0.375"/>
    <x v="0"/>
    <x v="1"/>
  </r>
  <r>
    <s v="2085-RCBA"/>
    <x v="0"/>
    <n v="11"/>
    <x v="1"/>
    <x v="7"/>
    <n v="1"/>
    <s v="Yes"/>
    <n v="0"/>
    <s v="ID"/>
    <s v="Female"/>
    <s v="Female"/>
    <x v="13"/>
    <s v="No"/>
    <s v="No"/>
    <x v="1"/>
    <n v="6"/>
    <x v="0"/>
    <x v="0"/>
    <s v="direct debit"/>
    <n v="31"/>
    <x v="1"/>
    <n v="31"/>
    <n v="358"/>
    <x v="0"/>
    <x v="0"/>
    <s v="2021/03/09"/>
    <d v="2021-03-09T00:00:00"/>
    <x v="1034"/>
    <s v="Alto"/>
    <s v="High"/>
    <n v="35.077826151577021"/>
    <x v="1"/>
    <s v="SMS"/>
    <s v="SMS"/>
    <b v="1"/>
    <s v="Yes"/>
    <s v="Running"/>
    <x v="1"/>
    <s v="High"/>
    <n v="0.90909090909090906"/>
    <x v="0"/>
    <x v="0"/>
  </r>
  <r>
    <s v="1003-DTWA"/>
    <x v="0"/>
    <n v="59"/>
    <x v="1"/>
    <x v="16"/>
    <n v="1"/>
    <s v="Yes"/>
    <n v="0"/>
    <s v="PA"/>
    <s v="Hombre"/>
    <s v="Male"/>
    <x v="22"/>
    <s v="Yes"/>
    <s v="No"/>
    <x v="0"/>
    <n v="0"/>
    <x v="0"/>
    <x v="1"/>
    <s v="CREDIT CARD"/>
    <n v="27"/>
    <x v="0"/>
    <n v="27"/>
    <n v="1591"/>
    <x v="0"/>
    <x v="0"/>
    <s v="2020/11/05"/>
    <d v="2020-11-05T00:00:00"/>
    <x v="139"/>
    <s v="Alto"/>
    <s v="High"/>
    <n v="28.55310417093181"/>
    <x v="1"/>
    <s v="Teléfono"/>
    <s v="Phone"/>
    <b v="0"/>
    <s v="No"/>
    <s v="Gaming"/>
    <x v="0"/>
    <s v="High"/>
    <n v="0.16949152542372881"/>
    <x v="0"/>
    <x v="2"/>
  </r>
  <r>
    <s v="6470-JEQP"/>
    <x v="0"/>
    <n v="72"/>
    <x v="1"/>
    <x v="23"/>
    <n v="1"/>
    <s v="Yes"/>
    <n v="0"/>
    <s v="DE"/>
    <s v="Female"/>
    <s v="Female"/>
    <x v="47"/>
    <s v="Yes"/>
    <s v="No"/>
    <x v="0"/>
    <n v="0"/>
    <x v="1"/>
    <x v="2"/>
    <s v="CREDIT CARD"/>
    <n v="32"/>
    <x v="0"/>
    <n v="32"/>
    <n v="2317"/>
    <x v="0"/>
    <x v="0"/>
    <s v="2022/07/09"/>
    <d v="2022-07-09T00:00:00"/>
    <x v="884"/>
    <s v="Alto"/>
    <s v="High"/>
    <n v="29.63883296446831"/>
    <x v="4"/>
    <s v="SMS"/>
    <s v="SMS"/>
    <b v="1"/>
    <s v="Yes"/>
    <s v="Running"/>
    <x v="0"/>
    <s v="Low"/>
    <n v="1.3888888888888888E-2"/>
    <x v="0"/>
    <x v="2"/>
  </r>
  <r>
    <s v="0613-GNOH"/>
    <x v="0"/>
    <n v="69"/>
    <x v="1"/>
    <x v="5"/>
    <n v="1"/>
    <s v="Yes"/>
    <n v="0"/>
    <s v="MO"/>
    <s v="Female"/>
    <s v="Female"/>
    <x v="13"/>
    <s v="No"/>
    <s v="No"/>
    <x v="0"/>
    <n v="0"/>
    <x v="1"/>
    <x v="2"/>
    <s v="direct debit"/>
    <n v="27"/>
    <x v="1"/>
    <n v="27"/>
    <n v="1844"/>
    <x v="0"/>
    <x v="0"/>
    <s v="2022/07/03"/>
    <d v="2022-07-03T00:00:00"/>
    <x v="168"/>
    <s v="Bajo"/>
    <s v="Low"/>
    <n v="27.258715482212089"/>
    <x v="0"/>
    <s v="Email"/>
    <s v="Email"/>
    <b v="0"/>
    <s v="No"/>
    <s v="Running"/>
    <x v="0"/>
    <s v="Low"/>
    <n v="0"/>
    <x v="0"/>
    <x v="0"/>
  </r>
  <r>
    <s v="4421-VYBF"/>
    <x v="0"/>
    <n v="64"/>
    <x v="1"/>
    <x v="6"/>
    <n v="1"/>
    <s v="Yes"/>
    <n v="0"/>
    <s v="IN"/>
    <s v="Hombre"/>
    <s v="Male"/>
    <x v="16"/>
    <s v="No"/>
    <s v="No"/>
    <x v="0"/>
    <n v="0"/>
    <x v="1"/>
    <x v="2"/>
    <s v="direct debit"/>
    <n v="37"/>
    <x v="1"/>
    <n v="37"/>
    <n v="2368"/>
    <x v="0"/>
    <x v="0"/>
    <s v="2020/09/09"/>
    <d v="2020-09-09T00:00:00"/>
    <x v="448"/>
    <s v="Bajo"/>
    <s v="Low"/>
    <n v="38.845737830096908"/>
    <x v="8"/>
    <s v="Teléfono"/>
    <s v="Phone"/>
    <b v="0"/>
    <s v="No"/>
    <s v="Running"/>
    <x v="1"/>
    <s v="High"/>
    <n v="0.140625"/>
    <x v="0"/>
    <x v="0"/>
  </r>
  <r>
    <s v="6838-MTDI"/>
    <x v="0"/>
    <n v="61"/>
    <x v="1"/>
    <x v="13"/>
    <n v="0"/>
    <s v="No"/>
    <n v="48"/>
    <s v="AK"/>
    <s v="Female"/>
    <s v="Female"/>
    <x v="22"/>
    <s v="Yes"/>
    <s v="No"/>
    <x v="1"/>
    <n v="3"/>
    <x v="0"/>
    <x v="0"/>
    <s v="direct debit"/>
    <n v="29"/>
    <x v="1"/>
    <n v="29"/>
    <n v="1748"/>
    <x v="0"/>
    <x v="0"/>
    <s v="2022/09/30"/>
    <d v="2022-09-30T00:00:00"/>
    <x v="355"/>
    <s v="Alto"/>
    <s v="High"/>
    <n v="30.369209852276111"/>
    <x v="3"/>
    <s v="Email"/>
    <s v="Email"/>
    <b v="1"/>
    <s v="Yes"/>
    <s v="Cooking"/>
    <x v="1"/>
    <s v="Medium"/>
    <n v="9.8360655737704916E-2"/>
    <x v="0"/>
    <x v="2"/>
  </r>
  <r>
    <s v="1049-WMVU"/>
    <x v="1"/>
    <n v="3"/>
    <x v="5"/>
    <x v="6"/>
    <n v="1"/>
    <s v="Yes"/>
    <n v="0"/>
    <s v="NH"/>
    <s v="Female"/>
    <s v="Female"/>
    <x v="44"/>
    <s v="No"/>
    <s v="Yes"/>
    <x v="0"/>
    <n v="0"/>
    <x v="0"/>
    <x v="0"/>
    <s v="direct debit"/>
    <n v="49"/>
    <x v="1"/>
    <n v="49"/>
    <n v="171"/>
    <x v="2"/>
    <x v="15"/>
    <s v="2022/06/03"/>
    <d v="2022-06-03T00:00:00"/>
    <x v="1250"/>
    <s v="Alto"/>
    <s v="High"/>
    <n v="54.453995886538557"/>
    <x v="7"/>
    <s v="Email"/>
    <s v="Email"/>
    <b v="1"/>
    <s v="Yes"/>
    <s v="Reading"/>
    <x v="1"/>
    <s v="Low"/>
    <n v="0.66666666666666663"/>
    <x v="0"/>
    <x v="1"/>
  </r>
  <r>
    <s v="0714-TAGN"/>
    <x v="0"/>
    <n v="4"/>
    <x v="1"/>
    <x v="1"/>
    <n v="1"/>
    <s v="Yes"/>
    <n v="0"/>
    <s v="PA"/>
    <s v="Female"/>
    <s v="Female"/>
    <x v="6"/>
    <s v="No"/>
    <s v="Yes"/>
    <x v="1"/>
    <n v="5"/>
    <x v="0"/>
    <x v="0"/>
    <s v="direct debit"/>
    <n v="19"/>
    <x v="1"/>
    <n v="19"/>
    <n v="84"/>
    <x v="0"/>
    <x v="0"/>
    <s v="2023-01-09"/>
    <d v="2023-01-09T00:00:00"/>
    <x v="16"/>
    <s v="Alto"/>
    <s v="High"/>
    <n v="17.749194803837071"/>
    <x v="3"/>
    <s v="SMS"/>
    <s v="SMS"/>
    <b v="0"/>
    <s v="No"/>
    <s v="Cooking"/>
    <x v="0"/>
    <s v="Medium"/>
    <n v="1.5"/>
    <x v="0"/>
    <x v="0"/>
  </r>
  <r>
    <s v="2143-CFMI"/>
    <x v="0"/>
    <n v="62"/>
    <x v="1"/>
    <x v="5"/>
    <n v="0"/>
    <s v="No"/>
    <n v="30"/>
    <s v="NE"/>
    <s v="Hombre"/>
    <s v="Male"/>
    <x v="49"/>
    <s v="No"/>
    <s v="No"/>
    <x v="0"/>
    <n v="0"/>
    <x v="1"/>
    <x v="1"/>
    <s v="direct debit"/>
    <n v="33"/>
    <x v="1"/>
    <n v="33"/>
    <n v="2002"/>
    <x v="0"/>
    <x v="0"/>
    <s v="2021/03/11"/>
    <d v="2021-03-11T00:00:00"/>
    <x v="283"/>
    <s v="Medio"/>
    <s v="Medium"/>
    <n v="39.486512127647217"/>
    <x v="5"/>
    <s v="SMS"/>
    <s v="SMS"/>
    <b v="0"/>
    <s v="No"/>
    <s v="Cooking"/>
    <x v="1"/>
    <s v="Medium"/>
    <n v="4.8387096774193547E-2"/>
    <x v="0"/>
    <x v="0"/>
  </r>
  <r>
    <s v="5985-QISQ"/>
    <x v="0"/>
    <n v="70"/>
    <x v="1"/>
    <x v="0"/>
    <n v="0"/>
    <s v="No"/>
    <n v="0"/>
    <s v="KY"/>
    <s v="Female"/>
    <s v="Female"/>
    <x v="51"/>
    <s v="No"/>
    <s v="No"/>
    <x v="0"/>
    <n v="0"/>
    <x v="0"/>
    <x v="2"/>
    <s v="direct debit"/>
    <n v="9"/>
    <x v="1"/>
    <n v="9"/>
    <n v="616"/>
    <x v="0"/>
    <x v="0"/>
    <s v="2021-08-17"/>
    <d v="2021-08-17T00:00:00"/>
    <x v="1287"/>
    <s v="Alto"/>
    <s v="High"/>
    <n v="9.0638512322853817"/>
    <x v="8"/>
    <s v="Teléfono"/>
    <s v="Phone"/>
    <b v="1"/>
    <s v="Yes"/>
    <s v="Reading"/>
    <x v="0"/>
    <s v="High"/>
    <n v="0.12857142857142856"/>
    <x v="0"/>
    <x v="0"/>
  </r>
  <r>
    <s v="5022-QIBT"/>
    <x v="1"/>
    <n v="19"/>
    <x v="5"/>
    <x v="6"/>
    <n v="1"/>
    <s v="Yes"/>
    <n v="0"/>
    <s v="VA"/>
    <s v="Female"/>
    <s v="Female"/>
    <x v="40"/>
    <s v="Yes"/>
    <s v="No"/>
    <x v="1"/>
    <n v="2"/>
    <x v="0"/>
    <x v="0"/>
    <s v="direct debit"/>
    <n v="22"/>
    <x v="1"/>
    <n v="22"/>
    <n v="433"/>
    <x v="4"/>
    <x v="3"/>
    <s v="2022-08-01"/>
    <d v="2022-08-01T00:00:00"/>
    <x v="687"/>
    <s v="Alto"/>
    <s v="High"/>
    <n v="19.40883727792469"/>
    <x v="4"/>
    <s v="Email"/>
    <s v="Email"/>
    <b v="1"/>
    <s v="Yes"/>
    <s v="Gaming"/>
    <x v="0"/>
    <s v="Low"/>
    <n v="5.2631578947368418E-2"/>
    <x v="0"/>
    <x v="2"/>
  </r>
  <r>
    <s v="3904-NTTN"/>
    <x v="0"/>
    <n v="58"/>
    <x v="2"/>
    <x v="0"/>
    <n v="0"/>
    <s v="No"/>
    <n v="0"/>
    <s v="UT"/>
    <s v="Female"/>
    <s v="Female"/>
    <x v="3"/>
    <s v="No"/>
    <s v="No"/>
    <x v="1"/>
    <n v="5"/>
    <x v="0"/>
    <x v="2"/>
    <s v="CREDIT CARD"/>
    <n v="9"/>
    <x v="0"/>
    <n v="9"/>
    <n v="518"/>
    <x v="0"/>
    <x v="0"/>
    <s v="2021/07/26"/>
    <d v="2021-07-26T00:00:00"/>
    <x v="716"/>
    <s v="Alto"/>
    <s v="High"/>
    <n v="8.6152729210233581"/>
    <x v="1"/>
    <s v="SMS"/>
    <s v="SMS"/>
    <b v="0"/>
    <s v="No"/>
    <s v="Running"/>
    <x v="0"/>
    <s v="High"/>
    <n v="0.17241379310344829"/>
    <x v="0"/>
    <x v="0"/>
  </r>
  <r>
    <s v="1739-NPSR"/>
    <x v="1"/>
    <n v="36"/>
    <x v="5"/>
    <x v="19"/>
    <n v="0"/>
    <s v="No"/>
    <n v="46"/>
    <s v="OH"/>
    <s v="Hombre"/>
    <s v="Male"/>
    <x v="30"/>
    <s v="No"/>
    <s v="Yes"/>
    <x v="0"/>
    <n v="0"/>
    <x v="0"/>
    <x v="0"/>
    <s v="direct debit"/>
    <n v="63"/>
    <x v="1"/>
    <n v="63"/>
    <n v="2297"/>
    <x v="5"/>
    <x v="4"/>
    <s v="2022-02-10"/>
    <d v="2022-02-10T00:00:00"/>
    <x v="41"/>
    <s v="Alto"/>
    <s v="High"/>
    <n v="59.456967130189639"/>
    <x v="1"/>
    <s v="Teléfono"/>
    <s v="Phone"/>
    <b v="0"/>
    <s v="No"/>
    <s v="Reading"/>
    <x v="1"/>
    <s v="High"/>
    <n v="0.27777777777777779"/>
    <x v="2"/>
    <x v="1"/>
  </r>
  <r>
    <s v="3814-ZCAB"/>
    <x v="0"/>
    <n v="41"/>
    <x v="1"/>
    <x v="4"/>
    <n v="0"/>
    <s v="No"/>
    <n v="17"/>
    <s v="NE"/>
    <s v="Hombre"/>
    <s v="Male"/>
    <x v="48"/>
    <s v="No"/>
    <s v="Yes"/>
    <x v="0"/>
    <n v="0"/>
    <x v="0"/>
    <x v="0"/>
    <s v="direct debit"/>
    <n v="55"/>
    <x v="1"/>
    <n v="55"/>
    <n v="2244"/>
    <x v="0"/>
    <x v="0"/>
    <s v="2022/03/08"/>
    <d v="2022-03-08T00:00:00"/>
    <x v="914"/>
    <s v="Bajo"/>
    <s v="Low"/>
    <n v="49.947686476436729"/>
    <x v="5"/>
    <s v="Teléfono"/>
    <s v="Phone"/>
    <b v="0"/>
    <s v="No"/>
    <s v="Reading"/>
    <x v="1"/>
    <s v="Medium"/>
    <n v="7.3170731707317069E-2"/>
    <x v="0"/>
    <x v="1"/>
  </r>
  <r>
    <s v="0721-MJCK"/>
    <x v="0"/>
    <n v="1"/>
    <x v="2"/>
    <x v="0"/>
    <n v="0"/>
    <s v="No"/>
    <n v="0"/>
    <s v="VA"/>
    <s v="Hombre"/>
    <s v="Male"/>
    <x v="15"/>
    <s v="No"/>
    <s v="No"/>
    <x v="0"/>
    <n v="0"/>
    <x v="0"/>
    <x v="0"/>
    <s v="CREDIT CARD"/>
    <n v="8"/>
    <x v="0"/>
    <n v="8"/>
    <n v="8"/>
    <x v="0"/>
    <x v="0"/>
    <s v="2023/05/31"/>
    <d v="2023-05-31T00:00:00"/>
    <x v="1196"/>
    <s v="Alto"/>
    <s v="High"/>
    <n v="8.7790492378734015"/>
    <x v="4"/>
    <s v="SMS"/>
    <s v="SMS"/>
    <b v="0"/>
    <s v="No"/>
    <s v="Running"/>
    <x v="0"/>
    <s v="Low"/>
    <n v="1"/>
    <x v="0"/>
    <x v="0"/>
  </r>
  <r>
    <s v="7900-OZER"/>
    <x v="0"/>
    <n v="69"/>
    <x v="1"/>
    <x v="7"/>
    <n v="0"/>
    <s v="No"/>
    <n v="12"/>
    <s v="KY"/>
    <s v="Female"/>
    <s v="Female"/>
    <x v="5"/>
    <s v="No"/>
    <s v="No"/>
    <x v="0"/>
    <n v="0"/>
    <x v="0"/>
    <x v="1"/>
    <s v="direct debit"/>
    <n v="27"/>
    <x v="1"/>
    <n v="27"/>
    <n v="1880"/>
    <x v="0"/>
    <x v="0"/>
    <s v="2022-12-18"/>
    <d v="2022-12-18T00:00:00"/>
    <x v="207"/>
    <s v="Bajo"/>
    <s v="Low"/>
    <n v="25.815488829144108"/>
    <x v="1"/>
    <s v="Email"/>
    <s v="Email"/>
    <b v="0"/>
    <s v="No"/>
    <s v="Running"/>
    <x v="0"/>
    <s v="High"/>
    <n v="0.14492753623188406"/>
    <x v="0"/>
    <x v="0"/>
  </r>
  <r>
    <s v="9122-OOLK"/>
    <x v="0"/>
    <n v="28"/>
    <x v="1"/>
    <x v="20"/>
    <n v="1"/>
    <s v="Yes"/>
    <n v="0"/>
    <s v="OK"/>
    <s v="Female"/>
    <s v="Female"/>
    <x v="57"/>
    <s v="Yes"/>
    <s v="No"/>
    <x v="0"/>
    <n v="0"/>
    <x v="1"/>
    <x v="1"/>
    <s v="CREDIT CARD"/>
    <n v="13"/>
    <x v="0"/>
    <n v="13"/>
    <n v="356"/>
    <x v="0"/>
    <x v="0"/>
    <s v="2022/11/28"/>
    <d v="2022-11-28T00:00:00"/>
    <x v="519"/>
    <s v="Alto"/>
    <s v="High"/>
    <n v="11.2428647546657"/>
    <x v="6"/>
    <s v="SMS"/>
    <s v="SMS"/>
    <b v="0"/>
    <s v="No"/>
    <s v="Cooking"/>
    <x v="0"/>
    <s v="High"/>
    <n v="0.2857142857142857"/>
    <x v="2"/>
    <x v="2"/>
  </r>
  <r>
    <s v="2104-ORNT"/>
    <x v="0"/>
    <n v="71"/>
    <x v="0"/>
    <x v="0"/>
    <n v="0"/>
    <s v="No"/>
    <n v="0"/>
    <s v="WA"/>
    <s v="Female"/>
    <s v="Female"/>
    <x v="28"/>
    <s v="No"/>
    <s v="No"/>
    <x v="0"/>
    <n v="0"/>
    <x v="0"/>
    <x v="2"/>
    <s v="direct debit"/>
    <n v="14"/>
    <x v="1"/>
    <n v="14"/>
    <n v="988"/>
    <x v="0"/>
    <x v="0"/>
    <s v="2022/12/19"/>
    <d v="2022-12-19T00:00:00"/>
    <x v="342"/>
    <s v="Bajo"/>
    <s v="Low"/>
    <n v="16.44583184695918"/>
    <x v="3"/>
    <s v="SMS"/>
    <s v="SMS"/>
    <b v="1"/>
    <s v="Yes"/>
    <s v="Reading"/>
    <x v="0"/>
    <s v="Medium"/>
    <n v="8.4507042253521125E-2"/>
    <x v="0"/>
    <x v="0"/>
  </r>
  <r>
    <s v="8675-YBCU"/>
    <x v="0"/>
    <n v="65"/>
    <x v="0"/>
    <x v="7"/>
    <n v="1"/>
    <s v="Yes"/>
    <n v="0"/>
    <s v="WI"/>
    <s v="Hombre"/>
    <s v="Male"/>
    <x v="6"/>
    <s v="No"/>
    <s v="Yes"/>
    <x v="0"/>
    <n v="0"/>
    <x v="1"/>
    <x v="2"/>
    <s v="direct debit"/>
    <n v="70"/>
    <x v="1"/>
    <n v="70"/>
    <n v="4591"/>
    <x v="0"/>
    <x v="0"/>
    <s v="2022/06/28"/>
    <d v="2022-06-28T00:00:00"/>
    <x v="1062"/>
    <s v="Medio"/>
    <s v="Medium"/>
    <n v="66.992408024222186"/>
    <x v="4"/>
    <s v="SMS"/>
    <s v="SMS"/>
    <b v="1"/>
    <s v="Yes"/>
    <s v="Running"/>
    <x v="2"/>
    <s v="Low"/>
    <n v="1.5384615384615385E-2"/>
    <x v="0"/>
    <x v="0"/>
  </r>
  <r>
    <s v="8463-RZJX"/>
    <x v="1"/>
    <n v="1"/>
    <x v="5"/>
    <x v="9"/>
    <n v="1"/>
    <s v="Yes"/>
    <n v="0"/>
    <s v="NJ"/>
    <s v="Hombre"/>
    <s v="Male"/>
    <x v="16"/>
    <s v="No"/>
    <s v="No"/>
    <x v="0"/>
    <n v="0"/>
    <x v="0"/>
    <x v="0"/>
    <s v="direct debit"/>
    <n v="56"/>
    <x v="1"/>
    <n v="56"/>
    <n v="56"/>
    <x v="4"/>
    <x v="3"/>
    <s v="2023-05-21"/>
    <d v="2023-05-21T00:00:00"/>
    <x v="93"/>
    <s v="Medio"/>
    <s v="Medium"/>
    <n v="61.769923181764547"/>
    <x v="8"/>
    <s v="SMS"/>
    <s v="SMS"/>
    <b v="1"/>
    <s v="Yes"/>
    <s v="Reading"/>
    <x v="2"/>
    <s v="High"/>
    <n v="9"/>
    <x v="0"/>
    <x v="0"/>
  </r>
  <r>
    <s v="0095-ATWV"/>
    <x v="0"/>
    <n v="59"/>
    <x v="1"/>
    <x v="22"/>
    <n v="1"/>
    <s v="Yes"/>
    <n v="0"/>
    <s v="MS"/>
    <s v="Hombre"/>
    <s v="Male"/>
    <x v="26"/>
    <s v="No"/>
    <s v="No"/>
    <x v="1"/>
    <n v="4"/>
    <x v="0"/>
    <x v="2"/>
    <s v="CREDIT CARD"/>
    <n v="43"/>
    <x v="0"/>
    <n v="43"/>
    <n v="2567"/>
    <x v="0"/>
    <x v="0"/>
    <s v="2020/03/26"/>
    <d v="2020-03-26T00:00:00"/>
    <x v="277"/>
    <s v="Alto"/>
    <s v="High"/>
    <n v="46.533786882865293"/>
    <x v="3"/>
    <s v="Teléfono"/>
    <s v="Phone"/>
    <b v="1"/>
    <s v="Yes"/>
    <s v="Cooking"/>
    <x v="1"/>
    <s v="Medium"/>
    <n v="0.10169491525423729"/>
    <x v="2"/>
    <x v="0"/>
  </r>
  <r>
    <s v="8241-YKMB"/>
    <x v="0"/>
    <n v="37"/>
    <x v="1"/>
    <x v="0"/>
    <n v="0"/>
    <s v="No"/>
    <n v="0"/>
    <s v="OK"/>
    <s v="Hombre"/>
    <s v="Male"/>
    <x v="26"/>
    <s v="No"/>
    <s v="No"/>
    <x v="1"/>
    <n v="6"/>
    <x v="0"/>
    <x v="0"/>
    <s v="direct debit"/>
    <n v="9"/>
    <x v="1"/>
    <n v="9"/>
    <n v="329"/>
    <x v="0"/>
    <x v="0"/>
    <s v="2020/10/04"/>
    <d v="2020-10-04T00:00:00"/>
    <x v="784"/>
    <s v="Alto"/>
    <s v="High"/>
    <n v="8.4575414370929707"/>
    <x v="5"/>
    <s v="SMS"/>
    <s v="SMS"/>
    <b v="0"/>
    <s v="No"/>
    <s v="Reading"/>
    <x v="0"/>
    <s v="Medium"/>
    <n v="8.1081081081081086E-2"/>
    <x v="0"/>
    <x v="0"/>
  </r>
  <r>
    <s v="9756-KQEX"/>
    <x v="0"/>
    <n v="68"/>
    <x v="1"/>
    <x v="25"/>
    <n v="0"/>
    <s v="No"/>
    <n v="45"/>
    <s v="WV"/>
    <s v="Female"/>
    <s v="Female"/>
    <x v="47"/>
    <s v="Yes"/>
    <s v="No"/>
    <x v="0"/>
    <n v="0"/>
    <x v="1"/>
    <x v="2"/>
    <s v="CREDIT CARD"/>
    <n v="47"/>
    <x v="0"/>
    <n v="47"/>
    <n v="3202"/>
    <x v="0"/>
    <x v="0"/>
    <s v="2020-01-16"/>
    <d v="2020-01-16T00:00:00"/>
    <x v="552"/>
    <s v="Medio"/>
    <s v="Medium"/>
    <n v="42.828245293383382"/>
    <x v="8"/>
    <s v="Teléfono"/>
    <s v="Phone"/>
    <b v="1"/>
    <s v="Yes"/>
    <s v="Gaming"/>
    <x v="1"/>
    <s v="High"/>
    <n v="0.13235294117647059"/>
    <x v="2"/>
    <x v="2"/>
  </r>
  <r>
    <s v="3791-EFFD"/>
    <x v="0"/>
    <n v="35"/>
    <x v="1"/>
    <x v="0"/>
    <n v="0"/>
    <s v="No"/>
    <n v="0"/>
    <s v="ME"/>
    <s v="Female"/>
    <s v="Female"/>
    <x v="32"/>
    <s v="Yes"/>
    <s v="No"/>
    <x v="1"/>
    <n v="3"/>
    <x v="0"/>
    <x v="0"/>
    <s v="direct debit"/>
    <n v="9"/>
    <x v="1"/>
    <n v="9"/>
    <n v="313"/>
    <x v="0"/>
    <x v="0"/>
    <s v="2020/04/08"/>
    <d v="2020-04-08T00:00:00"/>
    <x v="1144"/>
    <s v="Medio"/>
    <s v="Medium"/>
    <n v="7.762466329040401"/>
    <x v="3"/>
    <s v="Email"/>
    <s v="Email"/>
    <b v="0"/>
    <s v="No"/>
    <s v="Cooking"/>
    <x v="0"/>
    <s v="Medium"/>
    <n v="0.17142857142857143"/>
    <x v="0"/>
    <x v="2"/>
  </r>
  <r>
    <s v="1193-SGUB"/>
    <x v="0"/>
    <n v="65"/>
    <x v="1"/>
    <x v="5"/>
    <n v="1"/>
    <s v="Yes"/>
    <n v="0"/>
    <s v="MN"/>
    <s v="Hombre"/>
    <s v="Male"/>
    <x v="31"/>
    <s v="No"/>
    <s v="No"/>
    <x v="0"/>
    <n v="0"/>
    <x v="1"/>
    <x v="2"/>
    <s v="direct debit"/>
    <n v="28"/>
    <x v="1"/>
    <n v="28"/>
    <n v="1821"/>
    <x v="0"/>
    <x v="0"/>
    <s v="2023-12-16"/>
    <d v="2023-12-16T00:00:00"/>
    <x v="795"/>
    <s v="Bajo"/>
    <s v="Low"/>
    <n v="31.723046476549829"/>
    <x v="8"/>
    <s v="SMS"/>
    <s v="SMS"/>
    <b v="0"/>
    <s v="No"/>
    <s v="Cooking"/>
    <x v="1"/>
    <s v="High"/>
    <n v="0.13846153846153847"/>
    <x v="0"/>
    <x v="0"/>
  </r>
  <r>
    <s v="9196-TEVK"/>
    <x v="0"/>
    <n v="68"/>
    <x v="0"/>
    <x v="3"/>
    <n v="1"/>
    <s v="Yes"/>
    <n v="0"/>
    <s v="WY"/>
    <s v="Female"/>
    <s v="Female"/>
    <x v="21"/>
    <s v="No"/>
    <s v="No"/>
    <x v="0"/>
    <n v="0"/>
    <x v="1"/>
    <x v="1"/>
    <s v="direct debit"/>
    <n v="67"/>
    <x v="1"/>
    <n v="67"/>
    <n v="4524"/>
    <x v="0"/>
    <x v="0"/>
    <s v="2021/01/03"/>
    <d v="2021-01-03T00:00:00"/>
    <x v="105"/>
    <s v="Alto"/>
    <s v="High"/>
    <n v="68.247423257699168"/>
    <x v="3"/>
    <s v="Email"/>
    <s v="Email"/>
    <b v="0"/>
    <s v="No"/>
    <s v="Cooking"/>
    <x v="2"/>
    <s v="Medium"/>
    <n v="8.8235294117647065E-2"/>
    <x v="0"/>
    <x v="0"/>
  </r>
  <r>
    <s v="7698-WUWH"/>
    <x v="0"/>
    <n v="17"/>
    <x v="1"/>
    <x v="1"/>
    <n v="1"/>
    <s v="Yes"/>
    <n v="0"/>
    <s v="UT"/>
    <s v="Hombre"/>
    <s v="Male"/>
    <x v="39"/>
    <s v="No"/>
    <s v="No"/>
    <x v="0"/>
    <n v="0"/>
    <x v="1"/>
    <x v="0"/>
    <s v="CREDIT CARD"/>
    <n v="14"/>
    <x v="0"/>
    <n v="14"/>
    <n v="238"/>
    <x v="0"/>
    <x v="0"/>
    <s v="2021/10/28"/>
    <d v="2021-10-28T00:00:00"/>
    <x v="922"/>
    <s v="Medio"/>
    <s v="Medium"/>
    <n v="11.23660637274876"/>
    <x v="2"/>
    <s v="Email"/>
    <s v="Email"/>
    <b v="0"/>
    <s v="No"/>
    <s v="Running"/>
    <x v="0"/>
    <s v="Medium"/>
    <n v="0.23529411764705882"/>
    <x v="0"/>
    <x v="0"/>
  </r>
  <r>
    <s v="3744-EIXF"/>
    <x v="0"/>
    <n v="45"/>
    <x v="1"/>
    <x v="2"/>
    <n v="1"/>
    <s v="Yes"/>
    <n v="0"/>
    <s v="NC"/>
    <s v="Hombre"/>
    <s v="Male"/>
    <x v="5"/>
    <s v="No"/>
    <s v="No"/>
    <x v="0"/>
    <n v="0"/>
    <x v="1"/>
    <x v="0"/>
    <s v="direct debit"/>
    <n v="36"/>
    <x v="1"/>
    <n v="36"/>
    <n v="1640"/>
    <x v="0"/>
    <x v="0"/>
    <s v="2022-09-26"/>
    <d v="2022-09-26T00:00:00"/>
    <x v="1283"/>
    <s v="Medio"/>
    <s v="Medium"/>
    <n v="33.470969555707121"/>
    <x v="6"/>
    <s v="Teléfono"/>
    <s v="Phone"/>
    <b v="1"/>
    <s v="Yes"/>
    <s v="Gaming"/>
    <x v="1"/>
    <s v="High"/>
    <n v="0.17777777777777778"/>
    <x v="0"/>
    <x v="0"/>
  </r>
  <r>
    <s v="4203-THWA"/>
    <x v="0"/>
    <n v="13"/>
    <x v="2"/>
    <x v="4"/>
    <n v="0"/>
    <s v="No"/>
    <n v="20"/>
    <s v="UT"/>
    <s v="Female"/>
    <s v="Female"/>
    <x v="64"/>
    <s v="No"/>
    <s v="Yes"/>
    <x v="0"/>
    <n v="0"/>
    <x v="0"/>
    <x v="0"/>
    <s v="direct debit"/>
    <n v="31"/>
    <x v="1"/>
    <n v="31"/>
    <n v="406"/>
    <x v="0"/>
    <x v="0"/>
    <s v="2023/07/13"/>
    <d v="2023-07-13T00:00:00"/>
    <x v="80"/>
    <s v="Bajo"/>
    <s v="Low"/>
    <n v="25.761351621154919"/>
    <x v="8"/>
    <s v="Teléfono"/>
    <s v="Phone"/>
    <b v="0"/>
    <s v="No"/>
    <s v="Running"/>
    <x v="0"/>
    <s v="High"/>
    <n v="0.69230769230769229"/>
    <x v="0"/>
    <x v="1"/>
  </r>
  <r>
    <s v="1310-RTXJ"/>
    <x v="0"/>
    <n v="15"/>
    <x v="1"/>
    <x v="0"/>
    <n v="0"/>
    <s v="No"/>
    <n v="0"/>
    <s v="ME"/>
    <s v="Female"/>
    <s v="Female"/>
    <x v="30"/>
    <s v="No"/>
    <s v="Yes"/>
    <x v="0"/>
    <n v="0"/>
    <x v="0"/>
    <x v="1"/>
    <s v="CREDIT CARD"/>
    <n v="7"/>
    <x v="0"/>
    <n v="7"/>
    <n v="103"/>
    <x v="0"/>
    <x v="0"/>
    <s v="2023-10-12"/>
    <d v="2023-10-12T00:00:00"/>
    <x v="926"/>
    <s v="Medio"/>
    <s v="Medium"/>
    <n v="6.645486645954171"/>
    <x v="5"/>
    <s v="Email"/>
    <s v="Email"/>
    <b v="0"/>
    <s v="No"/>
    <s v="Gaming"/>
    <x v="0"/>
    <s v="Medium"/>
    <n v="0.2"/>
    <x v="0"/>
    <x v="1"/>
  </r>
  <r>
    <s v="7646-FHAI"/>
    <x v="0"/>
    <n v="47"/>
    <x v="0"/>
    <x v="13"/>
    <n v="1"/>
    <s v="Yes"/>
    <n v="0"/>
    <s v="MN"/>
    <s v="Female"/>
    <s v="Female"/>
    <x v="33"/>
    <s v="Yes"/>
    <s v="No"/>
    <x v="0"/>
    <n v="0"/>
    <x v="1"/>
    <x v="1"/>
    <s v="direct debit"/>
    <n v="30"/>
    <x v="1"/>
    <n v="30"/>
    <n v="1434"/>
    <x v="0"/>
    <x v="0"/>
    <s v="2021-03-16"/>
    <d v="2021-03-16T00:00:00"/>
    <x v="1410"/>
    <s v="Alto"/>
    <s v="High"/>
    <n v="33.673339815531079"/>
    <x v="8"/>
    <s v="Email"/>
    <s v="Email"/>
    <b v="0"/>
    <s v="No"/>
    <s v="Reading"/>
    <x v="1"/>
    <s v="High"/>
    <n v="0.19148936170212766"/>
    <x v="0"/>
    <x v="2"/>
  </r>
  <r>
    <s v="5056-NXUZ"/>
    <x v="0"/>
    <n v="1"/>
    <x v="1"/>
    <x v="0"/>
    <n v="0"/>
    <s v="No"/>
    <n v="0"/>
    <s v="NV"/>
    <s v="Female"/>
    <s v="Female"/>
    <x v="10"/>
    <s v="No"/>
    <s v="No"/>
    <x v="0"/>
    <n v="0"/>
    <x v="0"/>
    <x v="0"/>
    <s v="CREDIT CARD"/>
    <n v="7"/>
    <x v="0"/>
    <n v="7"/>
    <n v="7"/>
    <x v="0"/>
    <x v="0"/>
    <s v="2023-08-14"/>
    <d v="2023-08-14T00:00:00"/>
    <x v="215"/>
    <s v="Bajo"/>
    <s v="Low"/>
    <n v="6.2155256600275663"/>
    <x v="8"/>
    <s v="Email"/>
    <s v="Email"/>
    <b v="1"/>
    <s v="Yes"/>
    <s v="Reading"/>
    <x v="0"/>
    <s v="High"/>
    <n v="9"/>
    <x v="0"/>
    <x v="0"/>
  </r>
  <r>
    <s v="5500-YGFU"/>
    <x v="0"/>
    <n v="11"/>
    <x v="1"/>
    <x v="0"/>
    <n v="0"/>
    <s v="No"/>
    <n v="0"/>
    <s v="PA"/>
    <s v="Hombre"/>
    <s v="Male"/>
    <x v="7"/>
    <s v="No"/>
    <s v="No"/>
    <x v="0"/>
    <n v="0"/>
    <x v="0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Reading"/>
    <x v="0"/>
    <s v="High"/>
    <n v="0.90909090909090906"/>
    <x v="0"/>
    <x v="0"/>
  </r>
  <r>
    <s v="5574-XDUX"/>
    <x v="0"/>
    <n v="55"/>
    <x v="1"/>
    <x v="13"/>
    <n v="1"/>
    <s v="Yes"/>
    <n v="0"/>
    <s v="OH"/>
    <s v="Hombre"/>
    <s v="Male"/>
    <x v="20"/>
    <s v="Yes"/>
    <s v="No"/>
    <x v="1"/>
    <n v="2"/>
    <x v="0"/>
    <x v="1"/>
    <s v="CREDIT CARD"/>
    <n v="14"/>
    <x v="0"/>
    <n v="14"/>
    <n v="775"/>
    <x v="0"/>
    <x v="0"/>
    <s v="2021-08-11"/>
    <d v="2021-08-11T00:00:00"/>
    <x v="1142"/>
    <s v="Medio"/>
    <s v="Medium"/>
    <n v="12.17321255215122"/>
    <x v="0"/>
    <s v="Email"/>
    <s v="Email"/>
    <b v="1"/>
    <s v="Yes"/>
    <s v="Gaming"/>
    <x v="0"/>
    <s v="Low"/>
    <n v="0"/>
    <x v="0"/>
    <x v="2"/>
  </r>
  <r>
    <s v="6265-FMAF"/>
    <x v="0"/>
    <n v="28"/>
    <x v="1"/>
    <x v="18"/>
    <n v="0"/>
    <s v="No"/>
    <n v="39"/>
    <s v="NJ"/>
    <s v="Hombre"/>
    <s v="Male"/>
    <x v="18"/>
    <s v="No"/>
    <s v="No"/>
    <x v="0"/>
    <n v="0"/>
    <x v="1"/>
    <x v="1"/>
    <s v="CREDIT CARD"/>
    <n v="63"/>
    <x v="0"/>
    <n v="63"/>
    <n v="1766"/>
    <x v="0"/>
    <x v="0"/>
    <s v="2023-04-28"/>
    <d v="2023-04-28T00:00:00"/>
    <x v="167"/>
    <s v="Alto"/>
    <s v="High"/>
    <n v="57.458397364415823"/>
    <x v="3"/>
    <s v="Teléfono"/>
    <s v="Phone"/>
    <b v="1"/>
    <s v="Yes"/>
    <s v="Reading"/>
    <x v="1"/>
    <s v="Medium"/>
    <n v="0.21428571428571427"/>
    <x v="0"/>
    <x v="0"/>
  </r>
  <r>
    <s v="8244-BHBT"/>
    <x v="0"/>
    <n v="49"/>
    <x v="1"/>
    <x v="7"/>
    <n v="1"/>
    <s v="Yes"/>
    <n v="0"/>
    <s v="TX"/>
    <s v="Female"/>
    <s v="Female"/>
    <x v="12"/>
    <s v="No"/>
    <s v="No"/>
    <x v="0"/>
    <n v="0"/>
    <x v="1"/>
    <x v="2"/>
    <s v="direct debit"/>
    <n v="36"/>
    <x v="1"/>
    <n v="36"/>
    <n v="1773"/>
    <x v="0"/>
    <x v="0"/>
    <s v="2022-12-30"/>
    <d v="2022-12-30T00:00:00"/>
    <x v="913"/>
    <s v="Alto"/>
    <s v="High"/>
    <n v="41.487210511379487"/>
    <x v="4"/>
    <s v="Email"/>
    <s v="Email"/>
    <b v="0"/>
    <s v="No"/>
    <s v="Cooking"/>
    <x v="1"/>
    <s v="Low"/>
    <n v="2.0408163265306121E-2"/>
    <x v="0"/>
    <x v="0"/>
  </r>
  <r>
    <s v="5815-JOCM"/>
    <x v="0"/>
    <n v="52"/>
    <x v="1"/>
    <x v="2"/>
    <n v="0"/>
    <s v="No"/>
    <n v="69"/>
    <s v="NV"/>
    <s v="Female"/>
    <s v="Female"/>
    <x v="31"/>
    <s v="No"/>
    <s v="No"/>
    <x v="0"/>
    <n v="0"/>
    <x v="0"/>
    <x v="1"/>
    <s v="CREDIT CARD"/>
    <n v="25"/>
    <x v="0"/>
    <n v="25"/>
    <n v="1295"/>
    <x v="0"/>
    <x v="0"/>
    <s v="2023-01-16"/>
    <d v="2023-01-16T00:00:00"/>
    <x v="620"/>
    <s v="Bajo"/>
    <s v="Low"/>
    <n v="28.29777592983994"/>
    <x v="8"/>
    <s v="SMS"/>
    <s v="SMS"/>
    <b v="1"/>
    <s v="Yes"/>
    <s v="Reading"/>
    <x v="0"/>
    <s v="High"/>
    <n v="0.17307692307692307"/>
    <x v="0"/>
    <x v="0"/>
  </r>
  <r>
    <s v="2209-MSGO"/>
    <x v="0"/>
    <n v="35"/>
    <x v="2"/>
    <x v="11"/>
    <n v="1"/>
    <s v="Yes"/>
    <n v="0"/>
    <s v="NE"/>
    <s v="Female"/>
    <s v="Female"/>
    <x v="26"/>
    <s v="No"/>
    <s v="No"/>
    <x v="0"/>
    <n v="0"/>
    <x v="0"/>
    <x v="1"/>
    <s v="CREDIT CARD"/>
    <n v="33"/>
    <x v="0"/>
    <n v="33"/>
    <n v="1142"/>
    <x v="0"/>
    <x v="0"/>
    <s v="2022/02/05"/>
    <d v="2022-02-05T00:00:00"/>
    <x v="176"/>
    <s v="Alto"/>
    <s v="High"/>
    <n v="34.216306531488542"/>
    <x v="5"/>
    <s v="SMS"/>
    <s v="SMS"/>
    <b v="1"/>
    <s v="Yes"/>
    <s v="Gaming"/>
    <x v="1"/>
    <s v="Medium"/>
    <n v="8.5714285714285715E-2"/>
    <x v="0"/>
    <x v="0"/>
  </r>
  <r>
    <s v="6316-NJKS"/>
    <x v="1"/>
    <n v="1"/>
    <x v="0"/>
    <x v="5"/>
    <n v="1"/>
    <s v="Yes"/>
    <n v="0"/>
    <s v="OK"/>
    <s v="Female"/>
    <s v="Female"/>
    <x v="35"/>
    <s v="No"/>
    <s v="Yes"/>
    <x v="0"/>
    <n v="0"/>
    <x v="0"/>
    <x v="0"/>
    <s v="CREDIT CARD"/>
    <n v="37"/>
    <x v="0"/>
    <n v="37"/>
    <n v="37"/>
    <x v="1"/>
    <x v="8"/>
    <s v="2021-11-08"/>
    <d v="2021-11-08T00:00:00"/>
    <x v="796"/>
    <s v="Medio"/>
    <s v="Medium"/>
    <n v="30.436335051904411"/>
    <x v="8"/>
    <s v="Teléfono"/>
    <s v="Phone"/>
    <b v="0"/>
    <s v="No"/>
    <s v="Reading"/>
    <x v="1"/>
    <s v="High"/>
    <n v="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AA53A-C193-4636-AB41-A0A847E77C46}" name="TablaDinámica9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58:C61" firstHeaderRow="1" firstDataRow="1" firstDataCol="1"/>
  <pivotFields count="45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uenta de Churn Label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F33A6-3A2C-44FF-B271-7CD9D12206BF}" name="TablaDinámica8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G24:I54" firstHeaderRow="1" firstDataRow="2" firstDataCol="1"/>
  <pivotFields count="4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2"/>
        <item x="3"/>
        <item x="5"/>
        <item x="4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axis="axisRow" showAll="0">
      <items count="22">
        <item x="1"/>
        <item x="7"/>
        <item x="6"/>
        <item x="8"/>
        <item x="10"/>
        <item x="12"/>
        <item x="20"/>
        <item x="4"/>
        <item x="14"/>
        <item x="9"/>
        <item x="17"/>
        <item x="19"/>
        <item x="13"/>
        <item x="11"/>
        <item x="15"/>
        <item x="18"/>
        <item x="16"/>
        <item x="3"/>
        <item x="5"/>
        <item x="2"/>
        <item x="0"/>
        <item t="default"/>
      </items>
    </pivotField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4"/>
  </rowFields>
  <rowItems count="29">
    <i>
      <x v="3"/>
    </i>
    <i r="1">
      <x v="6"/>
    </i>
    <i r="1">
      <x v="7"/>
    </i>
    <i r="1">
      <x v="13"/>
    </i>
    <i r="1">
      <x v="15"/>
    </i>
    <i>
      <x v="4"/>
    </i>
    <i r="1">
      <x v="8"/>
    </i>
    <i r="1">
      <x v="9"/>
    </i>
    <i r="1">
      <x v="12"/>
    </i>
    <i r="1">
      <x v="17"/>
    </i>
    <i>
      <x v="2"/>
    </i>
    <i r="1">
      <x/>
    </i>
    <i r="1">
      <x v="1"/>
    </i>
    <i>
      <x v="1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>
      <x/>
    </i>
    <i r="1">
      <x v="2"/>
    </i>
    <i r="1">
      <x v="3"/>
    </i>
    <i r="1">
      <x v="4"/>
    </i>
    <i r="1">
      <x v="5"/>
    </i>
    <i r="1">
      <x v="20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showDataAs="percentOfTotal" baseField="0" baseItem="0" numFmtId="10"/>
  </dataFields>
  <formats count="3">
    <format dxfId="11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1" count="1">
            <x v="1"/>
          </reference>
        </references>
      </pivotArea>
    </format>
  </formats>
  <chartFormats count="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24" type="captionNotEqual" evalOrder="-1" id="1" stringValue1="en blanco">
      <autoFilter ref="A1">
        <filterColumn colId="0">
          <customFilters>
            <customFilter operator="notEqual" val="en blanco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5D79B-3590-47F8-8B96-B87509577351}" name="TablaDinámica6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Q33:T38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numFmtId="2" showAll="0"/>
    <pivotField showAll="0">
      <items count="4">
        <item x="0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icacion gastos" fld="37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0C1A-215A-42F5-ABB8-AD452B163CB3}" name="TablaDinámica5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L24:O29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 GB descargados" fld="40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E21DC-0FCA-40EB-8CAD-59C1D9A2AE60}" name="TablaDinámica1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Q2:T15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axis="axisRow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72D7B-9970-4608-A652-D24586D3F6B5}" name="TD churn-group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Group" colHeaderCaption="Churn">
  <location ref="B2:E6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Group" fld="1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FEF42-2965-4CDD-AEE9-989DEFF0AB9E}" name="TablaDinámica4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L2:O10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5AB7A-9F92-4876-89FE-053DB1774F0E}" name="TablaDinámica3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4:E38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8">
        <item x="62"/>
        <item x="50"/>
        <item x="8"/>
        <item x="32"/>
        <item x="47"/>
        <item x="20"/>
        <item x="37"/>
        <item x="57"/>
        <item x="33"/>
        <item x="40"/>
        <item x="22"/>
        <item x="16"/>
        <item x="55"/>
        <item x="0"/>
        <item x="10"/>
        <item x="58"/>
        <item x="49"/>
        <item x="12"/>
        <item x="17"/>
        <item x="21"/>
        <item x="26"/>
        <item x="15"/>
        <item x="51"/>
        <item x="45"/>
        <item x="4"/>
        <item x="31"/>
        <item x="18"/>
        <item x="43"/>
        <item x="14"/>
        <item x="5"/>
        <item x="25"/>
        <item x="38"/>
        <item x="23"/>
        <item x="42"/>
        <item x="9"/>
        <item x="28"/>
        <item x="46"/>
        <item x="11"/>
        <item x="3"/>
        <item x="36"/>
        <item x="7"/>
        <item x="13"/>
        <item x="59"/>
        <item x="24"/>
        <item x="39"/>
        <item x="19"/>
        <item x="6"/>
        <item x="29"/>
        <item x="30"/>
        <item x="34"/>
        <item x="48"/>
        <item x="1"/>
        <item x="41"/>
        <item x="44"/>
        <item x="60"/>
        <item x="65"/>
        <item x="63"/>
        <item x="61"/>
        <item x="27"/>
        <item x="56"/>
        <item x="52"/>
        <item x="35"/>
        <item x="64"/>
        <item x="66"/>
        <item x="54"/>
        <item x="2"/>
        <item x="5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h="1"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0"/>
    <field x="17"/>
  </rowFields>
  <rowItems count="13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4">
    <chartFormat chart="3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AD5BD-02D6-4D5C-BAD5-5331E253CE61}" name="TablaDinámica2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2:J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8">
        <item x="62"/>
        <item x="50"/>
        <item x="8"/>
        <item x="32"/>
        <item x="47"/>
        <item x="20"/>
        <item x="37"/>
        <item x="57"/>
        <item x="33"/>
        <item x="40"/>
        <item x="22"/>
        <item x="16"/>
        <item x="55"/>
        <item x="0"/>
        <item x="10"/>
        <item x="58"/>
        <item x="49"/>
        <item x="12"/>
        <item x="17"/>
        <item x="21"/>
        <item x="26"/>
        <item x="15"/>
        <item x="51"/>
        <item x="45"/>
        <item x="4"/>
        <item x="31"/>
        <item x="18"/>
        <item x="43"/>
        <item x="14"/>
        <item x="5"/>
        <item x="25"/>
        <item x="38"/>
        <item x="23"/>
        <item x="42"/>
        <item x="9"/>
        <item x="28"/>
        <item x="46"/>
        <item x="11"/>
        <item x="3"/>
        <item x="36"/>
        <item x="7"/>
        <item x="13"/>
        <item x="59"/>
        <item x="24"/>
        <item x="39"/>
        <item x="19"/>
        <item x="6"/>
        <item x="29"/>
        <item x="30"/>
        <item x="34"/>
        <item x="48"/>
        <item x="1"/>
        <item x="41"/>
        <item x="44"/>
        <item x="60"/>
        <item x="65"/>
        <item x="63"/>
        <item x="61"/>
        <item x="27"/>
        <item x="56"/>
        <item x="52"/>
        <item x="35"/>
        <item x="64"/>
        <item x="66"/>
        <item x="54"/>
        <item x="2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uster Age" fld="41" subtotal="count" baseField="0" baseItem="0"/>
  </dataFields>
  <formats count="3">
    <format dxfId="8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1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248FE-1010-462A-BBFD-A694E5AE413C}" name="TD lastTransactionDat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2:D56" firstHeaderRow="1" firstDataRow="2" firstDataCol="1"/>
  <pivotFields count="45"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2">
    <field x="44"/>
    <field x="4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AmazonChurn" displayName="AmazonChurn" ref="A1:AP6931" totalsRowShown="0">
  <autoFilter ref="A1:AP6931" xr:uid="{2B03B9F1-3978-4448-A8F3-0C8BFBB31C06}">
    <filterColumn colId="40">
      <filters>
        <filter val="High"/>
      </filters>
    </filterColumn>
  </autoFilter>
  <tableColumns count="42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19"/>
    <tableColumn id="28" xr3:uid="{A3D7A4CA-F13F-415B-8BF8-6989BA745163}" name="Last Transaction Date" dataDxfId="18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 dataDxfId="17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  <tableColumn id="38" xr3:uid="{60BA2E9E-A585-4953-8007-7A90342F5BE3}" name="Clasificacion gastos" dataDxfId="16">
      <calculatedColumnFormula>IF(AmazonChurn[[#This Row],[Average Monthly Expenses]]&lt;=30,"Low",IF(AmazonChurn[[#This Row],[Average Monthly Expenses]]&lt;=60,"Medium","High"))</calculatedColumnFormula>
    </tableColumn>
    <tableColumn id="39" xr3:uid="{CE3C4B69-072F-4A31-878D-5D8A66CF4545}" name="Casif. Complaints" dataDxfId="15">
      <calculatedColumnFormula>IF(AmazonChurn[[#This Row],[Number of Complaints or Support]]&lt;3,"Low",IF(AmazonChurn[[#This Row],[Number of Complaints or Support]]&lt;=7,"Medium","High"))</calculatedColumnFormula>
    </tableColumn>
    <tableColumn id="40" xr3:uid="{23461E54-0DFD-4FC1-8B9D-86F8035064CD}" name="Ratio quejas/mes" dataDxfId="14">
      <calculatedColumnFormula>AmazonChurn[[#This Row],[Number of Complaints or Support]]/AmazonChurn[[#This Row],[Account Length (in months)]]</calculatedColumnFormula>
    </tableColumn>
    <tableColumn id="41" xr3:uid="{350F8FEA-DF76-467E-97F1-0AE24FFB0517}" name="Clasif GB descargados" dataDxfId="13">
      <calculatedColumnFormula>IF(AmazonChurn[[#This Row],[Avg Monthly GB Download]]&lt;15, "Low", IF(AmazonChurn[[#This Row],[Avg Monthly GB Download]]&lt;30, "Medium", "High"))</calculatedColumnFormula>
    </tableColumn>
    <tableColumn id="42" xr3:uid="{9ADC6143-6F90-48EF-A19C-4C90F8D5C70B}" name="Cluster Age" dataDxfId="12">
      <calculatedColumnFormula>IF(AmazonChurn[[#This Row],[Age]]&lt;30,"Under 30",IF(AmazonChurn[[#This Row],[Age]]&gt;65,"Senior","Mid Age"))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P6931"/>
  <sheetViews>
    <sheetView topLeftCell="AJ1" workbookViewId="0">
      <selection activeCell="AN1" sqref="AN1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style="5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  <col min="38" max="38" width="19.5" bestFit="1" customWidth="1"/>
    <col min="39" max="39" width="17.375" bestFit="1" customWidth="1"/>
    <col min="40" max="40" width="17.125" style="5" bestFit="1" customWidth="1"/>
    <col min="41" max="41" width="21.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s="5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  <c r="AL1" t="s">
        <v>9492</v>
      </c>
      <c r="AM1" t="s">
        <v>9493</v>
      </c>
      <c r="AN1" s="5" t="s">
        <v>9494</v>
      </c>
      <c r="AO1" t="s">
        <v>9495</v>
      </c>
      <c r="AP1" t="s">
        <v>9497</v>
      </c>
    </row>
    <row r="2" spans="1:42" hidden="1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 s="5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  <c r="AL2" t="str">
        <f>IF(AmazonChurn[[#This Row],[Average Monthly Expenses]]&lt;=30,"Low",IF(AmazonChurn[[#This Row],[Average Monthly Expenses]]&lt;=60,"Medium","High"))</f>
        <v>Low</v>
      </c>
      <c r="AM2" t="str">
        <f>IF(AmazonChurn[[#This Row],[Number of Complaints or Support]]&lt;3,"Low",IF(AmazonChurn[[#This Row],[Number of Complaints or Support]]&lt;=7,"Medium","High"))</f>
        <v>Low</v>
      </c>
      <c r="AN2" s="5">
        <f>AmazonChurn[[#This Row],[Number of Complaints or Support]]/AmazonChurn[[#This Row],[Account Length (in months)]]</f>
        <v>0</v>
      </c>
      <c r="AO2" t="str">
        <f>IF(AmazonChurn[[#This Row],[Avg Monthly GB Download]]&lt;15, "Low", IF(AmazonChurn[[#This Row],[Avg Monthly GB Download]]&lt;30, "Medium", "High"))</f>
        <v>Low</v>
      </c>
      <c r="AP2" t="str">
        <f>IF(AmazonChurn[[#This Row],[Age]]&lt;30,"Under 30",IF(AmazonChurn[[#This Row],[Age]]&gt;65,"Senior","Mid Age"))</f>
        <v>Mid Age</v>
      </c>
    </row>
    <row r="3" spans="1:42" hidden="1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 s="5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  <c r="AL3" t="str">
        <f>IF(AmazonChurn[[#This Row],[Average Monthly Expenses]]&lt;=30,"Low",IF(AmazonChurn[[#This Row],[Average Monthly Expenses]]&lt;=60,"Medium","High"))</f>
        <v>Medium</v>
      </c>
      <c r="AM3" t="str">
        <f>IF(AmazonChurn[[#This Row],[Number of Complaints or Support]]&lt;3,"Low",IF(AmazonChurn[[#This Row],[Number of Complaints or Support]]&lt;=7,"Medium","High"))</f>
        <v>High</v>
      </c>
      <c r="AN3" s="5">
        <f>AmazonChurn[[#This Row],[Number of Complaints or Support]]/AmazonChurn[[#This Row],[Account Length (in months)]]</f>
        <v>0.15625</v>
      </c>
      <c r="AO3" t="str">
        <f>IF(AmazonChurn[[#This Row],[Avg Monthly GB Download]]&lt;15, "Low", IF(AmazonChurn[[#This Row],[Avg Monthly GB Download]]&lt;30, "Medium", "High"))</f>
        <v>Low</v>
      </c>
      <c r="AP3" t="str">
        <f>IF(AmazonChurn[[#This Row],[Age]]&lt;30,"Under 30",IF(AmazonChurn[[#This Row],[Age]]&gt;65,"Senior","Mid Age"))</f>
        <v>Senior</v>
      </c>
    </row>
    <row r="4" spans="1:42" hidden="1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 s="5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  <c r="AL4" t="str">
        <f>IF(AmazonChurn[[#This Row],[Average Monthly Expenses]]&lt;=30,"Low",IF(AmazonChurn[[#This Row],[Average Monthly Expenses]]&lt;=60,"Medium","High"))</f>
        <v>Medium</v>
      </c>
      <c r="AM4" t="str">
        <f>IF(AmazonChurn[[#This Row],[Number of Complaints or Support]]&lt;3,"Low",IF(AmazonChurn[[#This Row],[Number of Complaints or Support]]&lt;=7,"Medium","High"))</f>
        <v>Medium</v>
      </c>
      <c r="AN4" s="5">
        <f>AmazonChurn[[#This Row],[Number of Complaints or Support]]/AmazonChurn[[#This Row],[Account Length (in months)]]</f>
        <v>0.33333333333333331</v>
      </c>
      <c r="AO4" t="str">
        <f>IF(AmazonChurn[[#This Row],[Avg Monthly GB Download]]&lt;15, "Low", IF(AmazonChurn[[#This Row],[Avg Monthly GB Download]]&lt;30, "Medium", "High"))</f>
        <v>Low</v>
      </c>
      <c r="AP4" t="str">
        <f>IF(AmazonChurn[[#This Row],[Age]]&lt;30,"Under 30",IF(AmazonChurn[[#This Row],[Age]]&gt;65,"Senior","Mid Age"))</f>
        <v>Senior</v>
      </c>
    </row>
    <row r="5" spans="1:42" hidden="1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 s="5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  <c r="AL5" t="str">
        <f>IF(AmazonChurn[[#This Row],[Average Monthly Expenses]]&lt;=30,"Low",IF(AmazonChurn[[#This Row],[Average Monthly Expenses]]&lt;=60,"Medium","High"))</f>
        <v>Low</v>
      </c>
      <c r="AM5" t="str">
        <f>IF(AmazonChurn[[#This Row],[Number of Complaints or Support]]&lt;3,"Low",IF(AmazonChurn[[#This Row],[Number of Complaints or Support]]&lt;=7,"Medium","High"))</f>
        <v>Medium</v>
      </c>
      <c r="AN5" s="5">
        <f>AmazonChurn[[#This Row],[Number of Complaints or Support]]/AmazonChurn[[#This Row],[Account Length (in months)]]</f>
        <v>8.6956521739130432E-2</v>
      </c>
      <c r="AO5" t="str">
        <f>IF(AmazonChurn[[#This Row],[Avg Monthly GB Download]]&lt;15, "Low", IF(AmazonChurn[[#This Row],[Avg Monthly GB Download]]&lt;30, "Medium", "High"))</f>
        <v>Low</v>
      </c>
      <c r="AP5" t="str">
        <f>IF(AmazonChurn[[#This Row],[Age]]&lt;30,"Under 30",IF(AmazonChurn[[#This Row],[Age]]&gt;65,"Senior","Mid Age"))</f>
        <v>Mid Age</v>
      </c>
    </row>
    <row r="6" spans="1:42" hidden="1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 s="5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  <c r="AL6" t="str">
        <f>IF(AmazonChurn[[#This Row],[Average Monthly Expenses]]&lt;=30,"Low",IF(AmazonChurn[[#This Row],[Average Monthly Expenses]]&lt;=60,"Medium","High"))</f>
        <v>Low</v>
      </c>
      <c r="AM6" t="str">
        <f>IF(AmazonChurn[[#This Row],[Number of Complaints or Support]]&lt;3,"Low",IF(AmazonChurn[[#This Row],[Number of Complaints or Support]]&lt;=7,"Medium","High"))</f>
        <v>Low</v>
      </c>
      <c r="AN6" s="5">
        <f>AmazonChurn[[#This Row],[Number of Complaints or Support]]/AmazonChurn[[#This Row],[Account Length (in months)]]</f>
        <v>0</v>
      </c>
      <c r="AO6" t="str">
        <f>IF(AmazonChurn[[#This Row],[Avg Monthly GB Download]]&lt;15, "Low", IF(AmazonChurn[[#This Row],[Avg Monthly GB Download]]&lt;30, "Medium", "High"))</f>
        <v>Low</v>
      </c>
      <c r="AP6" t="str">
        <f>IF(AmazonChurn[[#This Row],[Age]]&lt;30,"Under 30",IF(AmazonChurn[[#This Row],[Age]]&gt;65,"Senior","Mid Age"))</f>
        <v>Mid Age</v>
      </c>
    </row>
    <row r="7" spans="1:42" hidden="1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 s="5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  <c r="AL7" t="str">
        <f>IF(AmazonChurn[[#This Row],[Average Monthly Expenses]]&lt;=30,"Low",IF(AmazonChurn[[#This Row],[Average Monthly Expenses]]&lt;=60,"Medium","High"))</f>
        <v>Medium</v>
      </c>
      <c r="AM7" t="str">
        <f>IF(AmazonChurn[[#This Row],[Number of Complaints or Support]]&lt;3,"Low",IF(AmazonChurn[[#This Row],[Number of Complaints or Support]]&lt;=7,"Medium","High"))</f>
        <v>Low</v>
      </c>
      <c r="AN7" s="5">
        <f>AmazonChurn[[#This Row],[Number of Complaints or Support]]/AmazonChurn[[#This Row],[Account Length (in months)]]</f>
        <v>0</v>
      </c>
      <c r="AO7" t="str">
        <f>IF(AmazonChurn[[#This Row],[Avg Monthly GB Download]]&lt;15, "Low", IF(AmazonChurn[[#This Row],[Avg Monthly GB Download]]&lt;30, "Medium", "High"))</f>
        <v>Low</v>
      </c>
      <c r="AP7" t="str">
        <f>IF(AmazonChurn[[#This Row],[Age]]&lt;30,"Under 30",IF(AmazonChurn[[#This Row],[Age]]&gt;65,"Senior","Mid Age"))</f>
        <v>Mid Age</v>
      </c>
    </row>
    <row r="8" spans="1:42" hidden="1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 s="5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  <c r="AL8" t="str">
        <f>IF(AmazonChurn[[#This Row],[Average Monthly Expenses]]&lt;=30,"Low",IF(AmazonChurn[[#This Row],[Average Monthly Expenses]]&lt;=60,"Medium","High"))</f>
        <v>Low</v>
      </c>
      <c r="AM8" t="str">
        <f>IF(AmazonChurn[[#This Row],[Number of Complaints or Support]]&lt;3,"Low",IF(AmazonChurn[[#This Row],[Number of Complaints or Support]]&lt;=7,"Medium","High"))</f>
        <v>Low</v>
      </c>
      <c r="AN8" s="5">
        <f>AmazonChurn[[#This Row],[Number of Complaints or Support]]/AmazonChurn[[#This Row],[Account Length (in months)]]</f>
        <v>5.2631578947368418E-2</v>
      </c>
      <c r="AO8" t="str">
        <f>IF(AmazonChurn[[#This Row],[Avg Monthly GB Download]]&lt;15, "Low", IF(AmazonChurn[[#This Row],[Avg Monthly GB Download]]&lt;30, "Medium", "High"))</f>
        <v>Low</v>
      </c>
      <c r="AP8" t="str">
        <f>IF(AmazonChurn[[#This Row],[Age]]&lt;30,"Under 30",IF(AmazonChurn[[#This Row],[Age]]&gt;65,"Senior","Mid Age"))</f>
        <v>Mid Age</v>
      </c>
    </row>
    <row r="9" spans="1:42" hidden="1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 s="5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  <c r="AL9" t="str">
        <f>IF(AmazonChurn[[#This Row],[Average Monthly Expenses]]&lt;=30,"Low",IF(AmazonChurn[[#This Row],[Average Monthly Expenses]]&lt;=60,"Medium","High"))</f>
        <v>Medium</v>
      </c>
      <c r="AM9" t="str">
        <f>IF(AmazonChurn[[#This Row],[Number of Complaints or Support]]&lt;3,"Low",IF(AmazonChurn[[#This Row],[Number of Complaints or Support]]&lt;=7,"Medium","High"))</f>
        <v>Medium</v>
      </c>
      <c r="AN9" s="5">
        <f>AmazonChurn[[#This Row],[Number of Complaints or Support]]/AmazonChurn[[#This Row],[Account Length (in months)]]</f>
        <v>7.407407407407407E-2</v>
      </c>
      <c r="AO9" t="str">
        <f>IF(AmazonChurn[[#This Row],[Avg Monthly GB Download]]&lt;15, "Low", IF(AmazonChurn[[#This Row],[Avg Monthly GB Download]]&lt;30, "Medium", "High"))</f>
        <v>Low</v>
      </c>
      <c r="AP9" t="str">
        <f>IF(AmazonChurn[[#This Row],[Age]]&lt;30,"Under 30",IF(AmazonChurn[[#This Row],[Age]]&gt;65,"Senior","Mid Age"))</f>
        <v>Mid Age</v>
      </c>
    </row>
    <row r="10" spans="1:42" hidden="1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 s="5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  <c r="AL10" t="str">
        <f>IF(AmazonChurn[[#This Row],[Average Monthly Expenses]]&lt;=30,"Low",IF(AmazonChurn[[#This Row],[Average Monthly Expenses]]&lt;=60,"Medium","High"))</f>
        <v>Low</v>
      </c>
      <c r="AM10" t="str">
        <f>IF(AmazonChurn[[#This Row],[Number of Complaints or Support]]&lt;3,"Low",IF(AmazonChurn[[#This Row],[Number of Complaints or Support]]&lt;=7,"Medium","High"))</f>
        <v>Medium</v>
      </c>
      <c r="AN10" s="5">
        <f>AmazonChurn[[#This Row],[Number of Complaints or Support]]/AmazonChurn[[#This Row],[Account Length (in months)]]</f>
        <v>1.5</v>
      </c>
      <c r="AO10" t="str">
        <f>IF(AmazonChurn[[#This Row],[Avg Monthly GB Download]]&lt;15, "Low", IF(AmazonChurn[[#This Row],[Avg Monthly GB Download]]&lt;30, "Medium", "High"))</f>
        <v>Low</v>
      </c>
      <c r="AP10" t="str">
        <f>IF(AmazonChurn[[#This Row],[Age]]&lt;30,"Under 30",IF(AmazonChurn[[#This Row],[Age]]&gt;65,"Senior","Mid Age"))</f>
        <v>Mid Age</v>
      </c>
    </row>
    <row r="11" spans="1:42" hidden="1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 s="5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  <c r="AL11" t="str">
        <f>IF(AmazonChurn[[#This Row],[Average Monthly Expenses]]&lt;=30,"Low",IF(AmazonChurn[[#This Row],[Average Monthly Expenses]]&lt;=60,"Medium","High"))</f>
        <v>Medium</v>
      </c>
      <c r="AM11" t="str">
        <f>IF(AmazonChurn[[#This Row],[Number of Complaints or Support]]&lt;3,"Low",IF(AmazonChurn[[#This Row],[Number of Complaints or Support]]&lt;=7,"Medium","High"))</f>
        <v>Medium</v>
      </c>
      <c r="AN11" s="5">
        <f>AmazonChurn[[#This Row],[Number of Complaints or Support]]/AmazonChurn[[#This Row],[Account Length (in months)]]</f>
        <v>1.3333333333333333</v>
      </c>
      <c r="AO11" t="str">
        <f>IF(AmazonChurn[[#This Row],[Avg Monthly GB Download]]&lt;15, "Low", IF(AmazonChurn[[#This Row],[Avg Monthly GB Download]]&lt;30, "Medium", "High"))</f>
        <v>Low</v>
      </c>
      <c r="AP11" t="str">
        <f>IF(AmazonChurn[[#This Row],[Age]]&lt;30,"Under 30",IF(AmazonChurn[[#This Row],[Age]]&gt;65,"Senior","Mid Age"))</f>
        <v>Mid Age</v>
      </c>
    </row>
    <row r="12" spans="1:42" hidden="1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 s="5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  <c r="AL12" t="str">
        <f>IF(AmazonChurn[[#This Row],[Average Monthly Expenses]]&lt;=30,"Low",IF(AmazonChurn[[#This Row],[Average Monthly Expenses]]&lt;=60,"Medium","High"))</f>
        <v>Low</v>
      </c>
      <c r="AM12" t="str">
        <f>IF(AmazonChurn[[#This Row],[Number of Complaints or Support]]&lt;3,"Low",IF(AmazonChurn[[#This Row],[Number of Complaints or Support]]&lt;=7,"Medium","High"))</f>
        <v>Medium</v>
      </c>
      <c r="AN12" s="5">
        <f>AmazonChurn[[#This Row],[Number of Complaints or Support]]/AmazonChurn[[#This Row],[Account Length (in months)]]</f>
        <v>0.1</v>
      </c>
      <c r="AO12" t="str">
        <f>IF(AmazonChurn[[#This Row],[Avg Monthly GB Download]]&lt;15, "Low", IF(AmazonChurn[[#This Row],[Avg Monthly GB Download]]&lt;30, "Medium", "High"))</f>
        <v>Low</v>
      </c>
      <c r="AP12" t="str">
        <f>IF(AmazonChurn[[#This Row],[Age]]&lt;30,"Under 30",IF(AmazonChurn[[#This Row],[Age]]&gt;65,"Senior","Mid Age"))</f>
        <v>Under 30</v>
      </c>
    </row>
    <row r="13" spans="1:42" hidden="1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 s="5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  <c r="AL13" t="str">
        <f>IF(AmazonChurn[[#This Row],[Average Monthly Expenses]]&lt;=30,"Low",IF(AmazonChurn[[#This Row],[Average Monthly Expenses]]&lt;=60,"Medium","High"))</f>
        <v>Low</v>
      </c>
      <c r="AM13" t="str">
        <f>IF(AmazonChurn[[#This Row],[Number of Complaints or Support]]&lt;3,"Low",IF(AmazonChurn[[#This Row],[Number of Complaints or Support]]&lt;=7,"Medium","High"))</f>
        <v>High</v>
      </c>
      <c r="AN13" s="5">
        <f>AmazonChurn[[#This Row],[Number of Complaints or Support]]/AmazonChurn[[#This Row],[Account Length (in months)]]</f>
        <v>1.6</v>
      </c>
      <c r="AO13" t="str">
        <f>IF(AmazonChurn[[#This Row],[Avg Monthly GB Download]]&lt;15, "Low", IF(AmazonChurn[[#This Row],[Avg Monthly GB Download]]&lt;30, "Medium", "High"))</f>
        <v>Low</v>
      </c>
      <c r="AP13" t="str">
        <f>IF(AmazonChurn[[#This Row],[Age]]&lt;30,"Under 30",IF(AmazonChurn[[#This Row],[Age]]&gt;65,"Senior","Mid Age"))</f>
        <v>Mid Age</v>
      </c>
    </row>
    <row r="14" spans="1:42" hidden="1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 s="5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  <c r="AL14" t="str">
        <f>IF(AmazonChurn[[#This Row],[Average Monthly Expenses]]&lt;=30,"Low",IF(AmazonChurn[[#This Row],[Average Monthly Expenses]]&lt;=60,"Medium","High"))</f>
        <v>Low</v>
      </c>
      <c r="AM14" t="str">
        <f>IF(AmazonChurn[[#This Row],[Number of Complaints or Support]]&lt;3,"Low",IF(AmazonChurn[[#This Row],[Number of Complaints or Support]]&lt;=7,"Medium","High"))</f>
        <v>Low</v>
      </c>
      <c r="AN14" s="5">
        <f>AmazonChurn[[#This Row],[Number of Complaints or Support]]/AmazonChurn[[#This Row],[Account Length (in months)]]</f>
        <v>2</v>
      </c>
      <c r="AO14" t="str">
        <f>IF(AmazonChurn[[#This Row],[Avg Monthly GB Download]]&lt;15, "Low", IF(AmazonChurn[[#This Row],[Avg Monthly GB Download]]&lt;30, "Medium", "High"))</f>
        <v>Low</v>
      </c>
      <c r="AP14" t="str">
        <f>IF(AmazonChurn[[#This Row],[Age]]&lt;30,"Under 30",IF(AmazonChurn[[#This Row],[Age]]&gt;65,"Senior","Mid Age"))</f>
        <v>Mid Age</v>
      </c>
    </row>
    <row r="15" spans="1:42" hidden="1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 s="5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  <c r="AL15" t="str">
        <f>IF(AmazonChurn[[#This Row],[Average Monthly Expenses]]&lt;=30,"Low",IF(AmazonChurn[[#This Row],[Average Monthly Expenses]]&lt;=60,"Medium","High"))</f>
        <v>Low</v>
      </c>
      <c r="AM15" t="str">
        <f>IF(AmazonChurn[[#This Row],[Number of Complaints or Support]]&lt;3,"Low",IF(AmazonChurn[[#This Row],[Number of Complaints or Support]]&lt;=7,"Medium","High"))</f>
        <v>Medium</v>
      </c>
      <c r="AN15" s="5">
        <f>AmazonChurn[[#This Row],[Number of Complaints or Support]]/AmazonChurn[[#This Row],[Account Length (in months)]]</f>
        <v>0.13333333333333333</v>
      </c>
      <c r="AO15" t="str">
        <f>IF(AmazonChurn[[#This Row],[Avg Monthly GB Download]]&lt;15, "Low", IF(AmazonChurn[[#This Row],[Avg Monthly GB Download]]&lt;30, "Medium", "High"))</f>
        <v>Low</v>
      </c>
      <c r="AP15" t="str">
        <f>IF(AmazonChurn[[#This Row],[Age]]&lt;30,"Under 30",IF(AmazonChurn[[#This Row],[Age]]&gt;65,"Senior","Mid Age"))</f>
        <v>Mid Age</v>
      </c>
    </row>
    <row r="16" spans="1:42" hidden="1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 s="5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  <c r="AL16" t="str">
        <f>IF(AmazonChurn[[#This Row],[Average Monthly Expenses]]&lt;=30,"Low",IF(AmazonChurn[[#This Row],[Average Monthly Expenses]]&lt;=60,"Medium","High"))</f>
        <v>Medium</v>
      </c>
      <c r="AM16" t="str">
        <f>IF(AmazonChurn[[#This Row],[Number of Complaints or Support]]&lt;3,"Low",IF(AmazonChurn[[#This Row],[Number of Complaints or Support]]&lt;=7,"Medium","High"))</f>
        <v>Medium</v>
      </c>
      <c r="AN16" s="5">
        <f>AmazonChurn[[#This Row],[Number of Complaints or Support]]/AmazonChurn[[#This Row],[Account Length (in months)]]</f>
        <v>0.44444444444444442</v>
      </c>
      <c r="AO16" t="str">
        <f>IF(AmazonChurn[[#This Row],[Avg Monthly GB Download]]&lt;15, "Low", IF(AmazonChurn[[#This Row],[Avg Monthly GB Download]]&lt;30, "Medium", "High"))</f>
        <v>Low</v>
      </c>
      <c r="AP16" t="str">
        <f>IF(AmazonChurn[[#This Row],[Age]]&lt;30,"Under 30",IF(AmazonChurn[[#This Row],[Age]]&gt;65,"Senior","Mid Age"))</f>
        <v>Mid Age</v>
      </c>
    </row>
    <row r="17" spans="1:42" hidden="1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 s="5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  <c r="AL17" t="str">
        <f>IF(AmazonChurn[[#This Row],[Average Monthly Expenses]]&lt;=30,"Low",IF(AmazonChurn[[#This Row],[Average Monthly Expenses]]&lt;=60,"Medium","High"))</f>
        <v>Low</v>
      </c>
      <c r="AM17" t="str">
        <f>IF(AmazonChurn[[#This Row],[Number of Complaints or Support]]&lt;3,"Low",IF(AmazonChurn[[#This Row],[Number of Complaints or Support]]&lt;=7,"Medium","High"))</f>
        <v>Low</v>
      </c>
      <c r="AN17" s="5">
        <f>AmazonChurn[[#This Row],[Number of Complaints or Support]]/AmazonChurn[[#This Row],[Account Length (in months)]]</f>
        <v>5.5555555555555552E-2</v>
      </c>
      <c r="AO17" t="str">
        <f>IF(AmazonChurn[[#This Row],[Avg Monthly GB Download]]&lt;15, "Low", IF(AmazonChurn[[#This Row],[Avg Monthly GB Download]]&lt;30, "Medium", "High"))</f>
        <v>Low</v>
      </c>
      <c r="AP17" t="str">
        <f>IF(AmazonChurn[[#This Row],[Age]]&lt;30,"Under 30",IF(AmazonChurn[[#This Row],[Age]]&gt;65,"Senior","Mid Age"))</f>
        <v>Mid Age</v>
      </c>
    </row>
    <row r="18" spans="1:42" hidden="1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 s="5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  <c r="AL18" t="str">
        <f>IF(AmazonChurn[[#This Row],[Average Monthly Expenses]]&lt;=30,"Low",IF(AmazonChurn[[#This Row],[Average Monthly Expenses]]&lt;=60,"Medium","High"))</f>
        <v>Medium</v>
      </c>
      <c r="AM18" t="str">
        <f>IF(AmazonChurn[[#This Row],[Number of Complaints or Support]]&lt;3,"Low",IF(AmazonChurn[[#This Row],[Number of Complaints or Support]]&lt;=7,"Medium","High"))</f>
        <v>High</v>
      </c>
      <c r="AN18" s="5">
        <f>AmazonChurn[[#This Row],[Number of Complaints or Support]]/AmazonChurn[[#This Row],[Account Length (in months)]]</f>
        <v>0.1388888888888889</v>
      </c>
      <c r="AO18" t="str">
        <f>IF(AmazonChurn[[#This Row],[Avg Monthly GB Download]]&lt;15, "Low", IF(AmazonChurn[[#This Row],[Avg Monthly GB Download]]&lt;30, "Medium", "High"))</f>
        <v>Low</v>
      </c>
      <c r="AP18" t="str">
        <f>IF(AmazonChurn[[#This Row],[Age]]&lt;30,"Under 30",IF(AmazonChurn[[#This Row],[Age]]&gt;65,"Senior","Mid Age"))</f>
        <v>Mid Age</v>
      </c>
    </row>
    <row r="19" spans="1:42" hidden="1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 s="5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  <c r="AL19" t="str">
        <f>IF(AmazonChurn[[#This Row],[Average Monthly Expenses]]&lt;=30,"Low",IF(AmazonChurn[[#This Row],[Average Monthly Expenses]]&lt;=60,"Medium","High"))</f>
        <v>Medium</v>
      </c>
      <c r="AM19" t="str">
        <f>IF(AmazonChurn[[#This Row],[Number of Complaints or Support]]&lt;3,"Low",IF(AmazonChurn[[#This Row],[Number of Complaints or Support]]&lt;=7,"Medium","High"))</f>
        <v>Low</v>
      </c>
      <c r="AN19" s="5">
        <f>AmazonChurn[[#This Row],[Number of Complaints or Support]]/AmazonChurn[[#This Row],[Account Length (in months)]]</f>
        <v>0</v>
      </c>
      <c r="AO19" t="str">
        <f>IF(AmazonChurn[[#This Row],[Avg Monthly GB Download]]&lt;15, "Low", IF(AmazonChurn[[#This Row],[Avg Monthly GB Download]]&lt;30, "Medium", "High"))</f>
        <v>Low</v>
      </c>
      <c r="AP19" t="str">
        <f>IF(AmazonChurn[[#This Row],[Age]]&lt;30,"Under 30",IF(AmazonChurn[[#This Row],[Age]]&gt;65,"Senior","Mid Age"))</f>
        <v>Mid Age</v>
      </c>
    </row>
    <row r="20" spans="1:42" hidden="1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 s="5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  <c r="AL20" t="str">
        <f>IF(AmazonChurn[[#This Row],[Average Monthly Expenses]]&lt;=30,"Low",IF(AmazonChurn[[#This Row],[Average Monthly Expenses]]&lt;=60,"Medium","High"))</f>
        <v>Low</v>
      </c>
      <c r="AM20" t="str">
        <f>IF(AmazonChurn[[#This Row],[Number of Complaints or Support]]&lt;3,"Low",IF(AmazonChurn[[#This Row],[Number of Complaints or Support]]&lt;=7,"Medium","High"))</f>
        <v>Medium</v>
      </c>
      <c r="AN20" s="5">
        <f>AmazonChurn[[#This Row],[Number of Complaints or Support]]/AmazonChurn[[#This Row],[Account Length (in months)]]</f>
        <v>2</v>
      </c>
      <c r="AO20" t="str">
        <f>IF(AmazonChurn[[#This Row],[Avg Monthly GB Download]]&lt;15, "Low", IF(AmazonChurn[[#This Row],[Avg Monthly GB Download]]&lt;30, "Medium", "High"))</f>
        <v>Low</v>
      </c>
      <c r="AP20" t="str">
        <f>IF(AmazonChurn[[#This Row],[Age]]&lt;30,"Under 30",IF(AmazonChurn[[#This Row],[Age]]&gt;65,"Senior","Mid Age"))</f>
        <v>Mid Age</v>
      </c>
    </row>
    <row r="21" spans="1:42" hidden="1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 s="5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  <c r="AL21" t="str">
        <f>IF(AmazonChurn[[#This Row],[Average Monthly Expenses]]&lt;=30,"Low",IF(AmazonChurn[[#This Row],[Average Monthly Expenses]]&lt;=60,"Medium","High"))</f>
        <v>Low</v>
      </c>
      <c r="AM21" t="str">
        <f>IF(AmazonChurn[[#This Row],[Number of Complaints or Support]]&lt;3,"Low",IF(AmazonChurn[[#This Row],[Number of Complaints or Support]]&lt;=7,"Medium","High"))</f>
        <v>High</v>
      </c>
      <c r="AN21" s="5">
        <f>AmazonChurn[[#This Row],[Number of Complaints or Support]]/AmazonChurn[[#This Row],[Account Length (in months)]]</f>
        <v>0.15384615384615385</v>
      </c>
      <c r="AO21" t="str">
        <f>IF(AmazonChurn[[#This Row],[Avg Monthly GB Download]]&lt;15, "Low", IF(AmazonChurn[[#This Row],[Avg Monthly GB Download]]&lt;30, "Medium", "High"))</f>
        <v>Low</v>
      </c>
      <c r="AP21" t="str">
        <f>IF(AmazonChurn[[#This Row],[Age]]&lt;30,"Under 30",IF(AmazonChurn[[#This Row],[Age]]&gt;65,"Senior","Mid Age"))</f>
        <v>Mid Age</v>
      </c>
    </row>
    <row r="22" spans="1:42" hidden="1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 s="5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  <c r="AL22" t="str">
        <f>IF(AmazonChurn[[#This Row],[Average Monthly Expenses]]&lt;=30,"Low",IF(AmazonChurn[[#This Row],[Average Monthly Expenses]]&lt;=60,"Medium","High"))</f>
        <v>Low</v>
      </c>
      <c r="AM22" t="str">
        <f>IF(AmazonChurn[[#This Row],[Number of Complaints or Support]]&lt;3,"Low",IF(AmazonChurn[[#This Row],[Number of Complaints or Support]]&lt;=7,"Medium","High"))</f>
        <v>High</v>
      </c>
      <c r="AN22" s="5">
        <f>AmazonChurn[[#This Row],[Number of Complaints or Support]]/AmazonChurn[[#This Row],[Account Length (in months)]]</f>
        <v>0.15789473684210525</v>
      </c>
      <c r="AO22" t="str">
        <f>IF(AmazonChurn[[#This Row],[Avg Monthly GB Download]]&lt;15, "Low", IF(AmazonChurn[[#This Row],[Avg Monthly GB Download]]&lt;30, "Medium", "High"))</f>
        <v>Low</v>
      </c>
      <c r="AP22" t="str">
        <f>IF(AmazonChurn[[#This Row],[Age]]&lt;30,"Under 30",IF(AmazonChurn[[#This Row],[Age]]&gt;65,"Senior","Mid Age"))</f>
        <v>Mid Age</v>
      </c>
    </row>
    <row r="23" spans="1:42" hidden="1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 s="5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  <c r="AL23" t="str">
        <f>IF(AmazonChurn[[#This Row],[Average Monthly Expenses]]&lt;=30,"Low",IF(AmazonChurn[[#This Row],[Average Monthly Expenses]]&lt;=60,"Medium","High"))</f>
        <v>Low</v>
      </c>
      <c r="AM23" t="str">
        <f>IF(AmazonChurn[[#This Row],[Number of Complaints or Support]]&lt;3,"Low",IF(AmazonChurn[[#This Row],[Number of Complaints or Support]]&lt;=7,"Medium","High"))</f>
        <v>High</v>
      </c>
      <c r="AN23" s="5">
        <f>AmazonChurn[[#This Row],[Number of Complaints or Support]]/AmazonChurn[[#This Row],[Account Length (in months)]]</f>
        <v>1.8</v>
      </c>
      <c r="AO23" t="str">
        <f>IF(AmazonChurn[[#This Row],[Avg Monthly GB Download]]&lt;15, "Low", IF(AmazonChurn[[#This Row],[Avg Monthly GB Download]]&lt;30, "Medium", "High"))</f>
        <v>Low</v>
      </c>
      <c r="AP23" t="str">
        <f>IF(AmazonChurn[[#This Row],[Age]]&lt;30,"Under 30",IF(AmazonChurn[[#This Row],[Age]]&gt;65,"Senior","Mid Age"))</f>
        <v>Mid Age</v>
      </c>
    </row>
    <row r="24" spans="1:42" hidden="1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 s="5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  <c r="AL24" t="str">
        <f>IF(AmazonChurn[[#This Row],[Average Monthly Expenses]]&lt;=30,"Low",IF(AmazonChurn[[#This Row],[Average Monthly Expenses]]&lt;=60,"Medium","High"))</f>
        <v>Medium</v>
      </c>
      <c r="AM24" t="str">
        <f>IF(AmazonChurn[[#This Row],[Number of Complaints or Support]]&lt;3,"Low",IF(AmazonChurn[[#This Row],[Number of Complaints or Support]]&lt;=7,"Medium","High"))</f>
        <v>Medium</v>
      </c>
      <c r="AN24" s="5">
        <f>AmazonChurn[[#This Row],[Number of Complaints or Support]]/AmazonChurn[[#This Row],[Account Length (in months)]]</f>
        <v>5</v>
      </c>
      <c r="AO24" t="str">
        <f>IF(AmazonChurn[[#This Row],[Avg Monthly GB Download]]&lt;15, "Low", IF(AmazonChurn[[#This Row],[Avg Monthly GB Download]]&lt;30, "Medium", "High"))</f>
        <v>Low</v>
      </c>
      <c r="AP24" t="str">
        <f>IF(AmazonChurn[[#This Row],[Age]]&lt;30,"Under 30",IF(AmazonChurn[[#This Row],[Age]]&gt;65,"Senior","Mid Age"))</f>
        <v>Mid Age</v>
      </c>
    </row>
    <row r="25" spans="1:42" hidden="1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 s="5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  <c r="AL25" t="str">
        <f>IF(AmazonChurn[[#This Row],[Average Monthly Expenses]]&lt;=30,"Low",IF(AmazonChurn[[#This Row],[Average Monthly Expenses]]&lt;=60,"Medium","High"))</f>
        <v>Low</v>
      </c>
      <c r="AM25" t="str">
        <f>IF(AmazonChurn[[#This Row],[Number of Complaints or Support]]&lt;3,"Low",IF(AmazonChurn[[#This Row],[Number of Complaints or Support]]&lt;=7,"Medium","High"))</f>
        <v>Medium</v>
      </c>
      <c r="AN25" s="5">
        <f>AmazonChurn[[#This Row],[Number of Complaints or Support]]/AmazonChurn[[#This Row],[Account Length (in months)]]</f>
        <v>0.19230769230769232</v>
      </c>
      <c r="AO25" t="str">
        <f>IF(AmazonChurn[[#This Row],[Avg Monthly GB Download]]&lt;15, "Low", IF(AmazonChurn[[#This Row],[Avg Monthly GB Download]]&lt;30, "Medium", "High"))</f>
        <v>Low</v>
      </c>
      <c r="AP25" t="str">
        <f>IF(AmazonChurn[[#This Row],[Age]]&lt;30,"Under 30",IF(AmazonChurn[[#This Row],[Age]]&gt;65,"Senior","Mid Age"))</f>
        <v>Under 30</v>
      </c>
    </row>
    <row r="26" spans="1:42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 s="5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  <c r="AL26" t="str">
        <f>IF(AmazonChurn[[#This Row],[Average Monthly Expenses]]&lt;=30,"Low",IF(AmazonChurn[[#This Row],[Average Monthly Expenses]]&lt;=60,"Medium","High"))</f>
        <v>Low</v>
      </c>
      <c r="AM26" t="str">
        <f>IF(AmazonChurn[[#This Row],[Number of Complaints or Support]]&lt;3,"Low",IF(AmazonChurn[[#This Row],[Number of Complaints or Support]]&lt;=7,"Medium","High"))</f>
        <v>Medium</v>
      </c>
      <c r="AN26" s="5">
        <f>AmazonChurn[[#This Row],[Number of Complaints or Support]]/AmazonChurn[[#This Row],[Account Length (in months)]]</f>
        <v>0.16666666666666666</v>
      </c>
      <c r="AO26" t="str">
        <f>IF(AmazonChurn[[#This Row],[Avg Monthly GB Download]]&lt;15, "Low", IF(AmazonChurn[[#This Row],[Avg Monthly GB Download]]&lt;30, "Medium", "High"))</f>
        <v>High</v>
      </c>
      <c r="AP26" t="str">
        <f>IF(AmazonChurn[[#This Row],[Age]]&lt;30,"Under 30",IF(AmazonChurn[[#This Row],[Age]]&gt;65,"Senior","Mid Age"))</f>
        <v>Mid Age</v>
      </c>
    </row>
    <row r="27" spans="1:42" hidden="1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 s="5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  <c r="AL27" t="str">
        <f>IF(AmazonChurn[[#This Row],[Average Monthly Expenses]]&lt;=30,"Low",IF(AmazonChurn[[#This Row],[Average Monthly Expenses]]&lt;=60,"Medium","High"))</f>
        <v>Medium</v>
      </c>
      <c r="AM27" t="str">
        <f>IF(AmazonChurn[[#This Row],[Number of Complaints or Support]]&lt;3,"Low",IF(AmazonChurn[[#This Row],[Number of Complaints or Support]]&lt;=7,"Medium","High"))</f>
        <v>High</v>
      </c>
      <c r="AN27" s="5">
        <f>AmazonChurn[[#This Row],[Number of Complaints or Support]]/AmazonChurn[[#This Row],[Account Length (in months)]]</f>
        <v>1.6666666666666667</v>
      </c>
      <c r="AO27" t="str">
        <f>IF(AmazonChurn[[#This Row],[Avg Monthly GB Download]]&lt;15, "Low", IF(AmazonChurn[[#This Row],[Avg Monthly GB Download]]&lt;30, "Medium", "High"))</f>
        <v>Low</v>
      </c>
      <c r="AP27" t="str">
        <f>IF(AmazonChurn[[#This Row],[Age]]&lt;30,"Under 30",IF(AmazonChurn[[#This Row],[Age]]&gt;65,"Senior","Mid Age"))</f>
        <v>Mid Age</v>
      </c>
    </row>
    <row r="28" spans="1:42" hidden="1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 s="5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  <c r="AL28" t="str">
        <f>IF(AmazonChurn[[#This Row],[Average Monthly Expenses]]&lt;=30,"Low",IF(AmazonChurn[[#This Row],[Average Monthly Expenses]]&lt;=60,"Medium","High"))</f>
        <v>Low</v>
      </c>
      <c r="AM28" t="str">
        <f>IF(AmazonChurn[[#This Row],[Number of Complaints or Support]]&lt;3,"Low",IF(AmazonChurn[[#This Row],[Number of Complaints or Support]]&lt;=7,"Medium","High"))</f>
        <v>Low</v>
      </c>
      <c r="AN28" s="5">
        <f>AmazonChurn[[#This Row],[Number of Complaints or Support]]/AmazonChurn[[#This Row],[Account Length (in months)]]</f>
        <v>0.18181818181818182</v>
      </c>
      <c r="AO28" t="str">
        <f>IF(AmazonChurn[[#This Row],[Avg Monthly GB Download]]&lt;15, "Low", IF(AmazonChurn[[#This Row],[Avg Monthly GB Download]]&lt;30, "Medium", "High"))</f>
        <v>Low</v>
      </c>
      <c r="AP28" t="str">
        <f>IF(AmazonChurn[[#This Row],[Age]]&lt;30,"Under 30",IF(AmazonChurn[[#This Row],[Age]]&gt;65,"Senior","Mid Age"))</f>
        <v>Mid Age</v>
      </c>
    </row>
    <row r="29" spans="1:42" hidden="1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 s="5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  <c r="AL29" t="str">
        <f>IF(AmazonChurn[[#This Row],[Average Monthly Expenses]]&lt;=30,"Low",IF(AmazonChurn[[#This Row],[Average Monthly Expenses]]&lt;=60,"Medium","High"))</f>
        <v>Low</v>
      </c>
      <c r="AM29" t="str">
        <f>IF(AmazonChurn[[#This Row],[Number of Complaints or Support]]&lt;3,"Low",IF(AmazonChurn[[#This Row],[Number of Complaints or Support]]&lt;=7,"Medium","High"))</f>
        <v>Low</v>
      </c>
      <c r="AN29" s="5">
        <f>AmazonChurn[[#This Row],[Number of Complaints or Support]]/AmazonChurn[[#This Row],[Account Length (in months)]]</f>
        <v>2</v>
      </c>
      <c r="AO29" t="str">
        <f>IF(AmazonChurn[[#This Row],[Avg Monthly GB Download]]&lt;15, "Low", IF(AmazonChurn[[#This Row],[Avg Monthly GB Download]]&lt;30, "Medium", "High"))</f>
        <v>Low</v>
      </c>
      <c r="AP29" t="str">
        <f>IF(AmazonChurn[[#This Row],[Age]]&lt;30,"Under 30",IF(AmazonChurn[[#This Row],[Age]]&gt;65,"Senior","Mid Age"))</f>
        <v>Under 30</v>
      </c>
    </row>
    <row r="30" spans="1:42" hidden="1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 s="5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  <c r="AL30" t="str">
        <f>IF(AmazonChurn[[#This Row],[Average Monthly Expenses]]&lt;=30,"Low",IF(AmazonChurn[[#This Row],[Average Monthly Expenses]]&lt;=60,"Medium","High"))</f>
        <v>Medium</v>
      </c>
      <c r="AM30" t="str">
        <f>IF(AmazonChurn[[#This Row],[Number of Complaints or Support]]&lt;3,"Low",IF(AmazonChurn[[#This Row],[Number of Complaints or Support]]&lt;=7,"Medium","High"))</f>
        <v>Medium</v>
      </c>
      <c r="AN30" s="5">
        <f>AmazonChurn[[#This Row],[Number of Complaints or Support]]/AmazonChurn[[#This Row],[Account Length (in months)]]</f>
        <v>0.54545454545454541</v>
      </c>
      <c r="AO30" t="str">
        <f>IF(AmazonChurn[[#This Row],[Avg Monthly GB Download]]&lt;15, "Low", IF(AmazonChurn[[#This Row],[Avg Monthly GB Download]]&lt;30, "Medium", "High"))</f>
        <v>Low</v>
      </c>
      <c r="AP30" t="str">
        <f>IF(AmazonChurn[[#This Row],[Age]]&lt;30,"Under 30",IF(AmazonChurn[[#This Row],[Age]]&gt;65,"Senior","Mid Age"))</f>
        <v>Mid Age</v>
      </c>
    </row>
    <row r="31" spans="1:42" hidden="1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 s="5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  <c r="AL31" t="str">
        <f>IF(AmazonChurn[[#This Row],[Average Monthly Expenses]]&lt;=30,"Low",IF(AmazonChurn[[#This Row],[Average Monthly Expenses]]&lt;=60,"Medium","High"))</f>
        <v>Medium</v>
      </c>
      <c r="AM31" t="str">
        <f>IF(AmazonChurn[[#This Row],[Number of Complaints or Support]]&lt;3,"Low",IF(AmazonChurn[[#This Row],[Number of Complaints or Support]]&lt;=7,"Medium","High"))</f>
        <v>Low</v>
      </c>
      <c r="AN31" s="5">
        <f>AmazonChurn[[#This Row],[Number of Complaints or Support]]/AmazonChurn[[#This Row],[Account Length (in months)]]</f>
        <v>0</v>
      </c>
      <c r="AO31" t="str">
        <f>IF(AmazonChurn[[#This Row],[Avg Monthly GB Download]]&lt;15, "Low", IF(AmazonChurn[[#This Row],[Avg Monthly GB Download]]&lt;30, "Medium", "High"))</f>
        <v>Low</v>
      </c>
      <c r="AP31" t="str">
        <f>IF(AmazonChurn[[#This Row],[Age]]&lt;30,"Under 30",IF(AmazonChurn[[#This Row],[Age]]&gt;65,"Senior","Mid Age"))</f>
        <v>Mid Age</v>
      </c>
    </row>
    <row r="32" spans="1:42" hidden="1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 s="5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  <c r="AL32" t="str">
        <f>IF(AmazonChurn[[#This Row],[Average Monthly Expenses]]&lt;=30,"Low",IF(AmazonChurn[[#This Row],[Average Monthly Expenses]]&lt;=60,"Medium","High"))</f>
        <v>Low</v>
      </c>
      <c r="AM32" t="str">
        <f>IF(AmazonChurn[[#This Row],[Number of Complaints or Support]]&lt;3,"Low",IF(AmazonChurn[[#This Row],[Number of Complaints or Support]]&lt;=7,"Medium","High"))</f>
        <v>Medium</v>
      </c>
      <c r="AN32" s="5">
        <f>AmazonChurn[[#This Row],[Number of Complaints or Support]]/AmazonChurn[[#This Row],[Account Length (in months)]]</f>
        <v>0.54545454545454541</v>
      </c>
      <c r="AO32" t="str">
        <f>IF(AmazonChurn[[#This Row],[Avg Monthly GB Download]]&lt;15, "Low", IF(AmazonChurn[[#This Row],[Avg Monthly GB Download]]&lt;30, "Medium", "High"))</f>
        <v>Medium</v>
      </c>
      <c r="AP32" t="str">
        <f>IF(AmazonChurn[[#This Row],[Age]]&lt;30,"Under 30",IF(AmazonChurn[[#This Row],[Age]]&gt;65,"Senior","Mid Age"))</f>
        <v>Mid Age</v>
      </c>
    </row>
    <row r="33" spans="1:42" hidden="1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 s="5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  <c r="AL33" t="str">
        <f>IF(AmazonChurn[[#This Row],[Average Monthly Expenses]]&lt;=30,"Low",IF(AmazonChurn[[#This Row],[Average Monthly Expenses]]&lt;=60,"Medium","High"))</f>
        <v>Low</v>
      </c>
      <c r="AM33" t="str">
        <f>IF(AmazonChurn[[#This Row],[Number of Complaints or Support]]&lt;3,"Low",IF(AmazonChurn[[#This Row],[Number of Complaints or Support]]&lt;=7,"Medium","High"))</f>
        <v>Low</v>
      </c>
      <c r="AN33" s="5">
        <f>AmazonChurn[[#This Row],[Number of Complaints or Support]]/AmazonChurn[[#This Row],[Account Length (in months)]]</f>
        <v>2.3255813953488372E-2</v>
      </c>
      <c r="AO33" t="str">
        <f>IF(AmazonChurn[[#This Row],[Avg Monthly GB Download]]&lt;15, "Low", IF(AmazonChurn[[#This Row],[Avg Monthly GB Download]]&lt;30, "Medium", "High"))</f>
        <v>Low</v>
      </c>
      <c r="AP33" t="str">
        <f>IF(AmazonChurn[[#This Row],[Age]]&lt;30,"Under 30",IF(AmazonChurn[[#This Row],[Age]]&gt;65,"Senior","Mid Age"))</f>
        <v>Mid Age</v>
      </c>
    </row>
    <row r="34" spans="1:42" hidden="1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 s="5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  <c r="AL34" t="str">
        <f>IF(AmazonChurn[[#This Row],[Average Monthly Expenses]]&lt;=30,"Low",IF(AmazonChurn[[#This Row],[Average Monthly Expenses]]&lt;=60,"Medium","High"))</f>
        <v>Medium</v>
      </c>
      <c r="AM34" t="str">
        <f>IF(AmazonChurn[[#This Row],[Number of Complaints or Support]]&lt;3,"Low",IF(AmazonChurn[[#This Row],[Number of Complaints or Support]]&lt;=7,"Medium","High"))</f>
        <v>Medium</v>
      </c>
      <c r="AN34" s="5">
        <f>AmazonChurn[[#This Row],[Number of Complaints or Support]]/AmazonChurn[[#This Row],[Account Length (in months)]]</f>
        <v>0.42857142857142855</v>
      </c>
      <c r="AO34" t="str">
        <f>IF(AmazonChurn[[#This Row],[Avg Monthly GB Download]]&lt;15, "Low", IF(AmazonChurn[[#This Row],[Avg Monthly GB Download]]&lt;30, "Medium", "High"))</f>
        <v>Low</v>
      </c>
      <c r="AP34" t="str">
        <f>IF(AmazonChurn[[#This Row],[Age]]&lt;30,"Under 30",IF(AmazonChurn[[#This Row],[Age]]&gt;65,"Senior","Mid Age"))</f>
        <v>Mid Age</v>
      </c>
    </row>
    <row r="35" spans="1:42" hidden="1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 s="5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  <c r="AL35" t="str">
        <f>IF(AmazonChurn[[#This Row],[Average Monthly Expenses]]&lt;=30,"Low",IF(AmazonChurn[[#This Row],[Average Monthly Expenses]]&lt;=60,"Medium","High"))</f>
        <v>Medium</v>
      </c>
      <c r="AM35" t="str">
        <f>IF(AmazonChurn[[#This Row],[Number of Complaints or Support]]&lt;3,"Low",IF(AmazonChurn[[#This Row],[Number of Complaints or Support]]&lt;=7,"Medium","High"))</f>
        <v>High</v>
      </c>
      <c r="AN35" s="5">
        <f>AmazonChurn[[#This Row],[Number of Complaints or Support]]/AmazonChurn[[#This Row],[Account Length (in months)]]</f>
        <v>9</v>
      </c>
      <c r="AO35" t="str">
        <f>IF(AmazonChurn[[#This Row],[Avg Monthly GB Download]]&lt;15, "Low", IF(AmazonChurn[[#This Row],[Avg Monthly GB Download]]&lt;30, "Medium", "High"))</f>
        <v>Low</v>
      </c>
      <c r="AP35" t="str">
        <f>IF(AmazonChurn[[#This Row],[Age]]&lt;30,"Under 30",IF(AmazonChurn[[#This Row],[Age]]&gt;65,"Senior","Mid Age"))</f>
        <v>Mid Age</v>
      </c>
    </row>
    <row r="36" spans="1:42" hidden="1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 s="5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  <c r="AL36" t="str">
        <f>IF(AmazonChurn[[#This Row],[Average Monthly Expenses]]&lt;=30,"Low",IF(AmazonChurn[[#This Row],[Average Monthly Expenses]]&lt;=60,"Medium","High"))</f>
        <v>Low</v>
      </c>
      <c r="AM36" t="str">
        <f>IF(AmazonChurn[[#This Row],[Number of Complaints or Support]]&lt;3,"Low",IF(AmazonChurn[[#This Row],[Number of Complaints or Support]]&lt;=7,"Medium","High"))</f>
        <v>Medium</v>
      </c>
      <c r="AN36" s="5">
        <f>AmazonChurn[[#This Row],[Number of Complaints or Support]]/AmazonChurn[[#This Row],[Account Length (in months)]]</f>
        <v>7.6923076923076927E-2</v>
      </c>
      <c r="AO36" t="str">
        <f>IF(AmazonChurn[[#This Row],[Avg Monthly GB Download]]&lt;15, "Low", IF(AmazonChurn[[#This Row],[Avg Monthly GB Download]]&lt;30, "Medium", "High"))</f>
        <v>Low</v>
      </c>
      <c r="AP36" t="str">
        <f>IF(AmazonChurn[[#This Row],[Age]]&lt;30,"Under 30",IF(AmazonChurn[[#This Row],[Age]]&gt;65,"Senior","Mid Age"))</f>
        <v>Mid Age</v>
      </c>
    </row>
    <row r="37" spans="1:42" hidden="1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 s="5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  <c r="AL37" t="str">
        <f>IF(AmazonChurn[[#This Row],[Average Monthly Expenses]]&lt;=30,"Low",IF(AmazonChurn[[#This Row],[Average Monthly Expenses]]&lt;=60,"Medium","High"))</f>
        <v>High</v>
      </c>
      <c r="AM37" t="str">
        <f>IF(AmazonChurn[[#This Row],[Number of Complaints or Support]]&lt;3,"Low",IF(AmazonChurn[[#This Row],[Number of Complaints or Support]]&lt;=7,"Medium","High"))</f>
        <v>High</v>
      </c>
      <c r="AN37" s="5">
        <f>AmazonChurn[[#This Row],[Number of Complaints or Support]]/AmazonChurn[[#This Row],[Account Length (in months)]]</f>
        <v>0.38095238095238093</v>
      </c>
      <c r="AO37" t="str">
        <f>IF(AmazonChurn[[#This Row],[Avg Monthly GB Download]]&lt;15, "Low", IF(AmazonChurn[[#This Row],[Avg Monthly GB Download]]&lt;30, "Medium", "High"))</f>
        <v>Low</v>
      </c>
      <c r="AP37" t="str">
        <f>IF(AmazonChurn[[#This Row],[Age]]&lt;30,"Under 30",IF(AmazonChurn[[#This Row],[Age]]&gt;65,"Senior","Mid Age"))</f>
        <v>Mid Age</v>
      </c>
    </row>
    <row r="38" spans="1:42" hidden="1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 s="5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  <c r="AL38" t="str">
        <f>IF(AmazonChurn[[#This Row],[Average Monthly Expenses]]&lt;=30,"Low",IF(AmazonChurn[[#This Row],[Average Monthly Expenses]]&lt;=60,"Medium","High"))</f>
        <v>Low</v>
      </c>
      <c r="AM38" t="str">
        <f>IF(AmazonChurn[[#This Row],[Number of Complaints or Support]]&lt;3,"Low",IF(AmazonChurn[[#This Row],[Number of Complaints or Support]]&lt;=7,"Medium","High"))</f>
        <v>High</v>
      </c>
      <c r="AN38" s="5">
        <f>AmazonChurn[[#This Row],[Number of Complaints or Support]]/AmazonChurn[[#This Row],[Account Length (in months)]]</f>
        <v>0.29411764705882354</v>
      </c>
      <c r="AO38" t="str">
        <f>IF(AmazonChurn[[#This Row],[Avg Monthly GB Download]]&lt;15, "Low", IF(AmazonChurn[[#This Row],[Avg Monthly GB Download]]&lt;30, "Medium", "High"))</f>
        <v>Low</v>
      </c>
      <c r="AP38" t="str">
        <f>IF(AmazonChurn[[#This Row],[Age]]&lt;30,"Under 30",IF(AmazonChurn[[#This Row],[Age]]&gt;65,"Senior","Mid Age"))</f>
        <v>Mid Age</v>
      </c>
    </row>
    <row r="39" spans="1:42" hidden="1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 s="5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  <c r="AL39" t="str">
        <f>IF(AmazonChurn[[#This Row],[Average Monthly Expenses]]&lt;=30,"Low",IF(AmazonChurn[[#This Row],[Average Monthly Expenses]]&lt;=60,"Medium","High"))</f>
        <v>Medium</v>
      </c>
      <c r="AM39" t="str">
        <f>IF(AmazonChurn[[#This Row],[Number of Complaints or Support]]&lt;3,"Low",IF(AmazonChurn[[#This Row],[Number of Complaints or Support]]&lt;=7,"Medium","High"))</f>
        <v>Low</v>
      </c>
      <c r="AN39" s="5">
        <f>AmazonChurn[[#This Row],[Number of Complaints or Support]]/AmazonChurn[[#This Row],[Account Length (in months)]]</f>
        <v>1.5384615384615385E-2</v>
      </c>
      <c r="AO39" t="str">
        <f>IF(AmazonChurn[[#This Row],[Avg Monthly GB Download]]&lt;15, "Low", IF(AmazonChurn[[#This Row],[Avg Monthly GB Download]]&lt;30, "Medium", "High"))</f>
        <v>Low</v>
      </c>
      <c r="AP39" t="str">
        <f>IF(AmazonChurn[[#This Row],[Age]]&lt;30,"Under 30",IF(AmazonChurn[[#This Row],[Age]]&gt;65,"Senior","Mid Age"))</f>
        <v>Mid Age</v>
      </c>
    </row>
    <row r="40" spans="1:42" hidden="1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 s="5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  <c r="AL40" t="str">
        <f>IF(AmazonChurn[[#This Row],[Average Monthly Expenses]]&lt;=30,"Low",IF(AmazonChurn[[#This Row],[Average Monthly Expenses]]&lt;=60,"Medium","High"))</f>
        <v>Medium</v>
      </c>
      <c r="AM40" t="str">
        <f>IF(AmazonChurn[[#This Row],[Number of Complaints or Support]]&lt;3,"Low",IF(AmazonChurn[[#This Row],[Number of Complaints or Support]]&lt;=7,"Medium","High"))</f>
        <v>High</v>
      </c>
      <c r="AN40" s="5">
        <f>AmazonChurn[[#This Row],[Number of Complaints or Support]]/AmazonChurn[[#This Row],[Account Length (in months)]]</f>
        <v>0.125</v>
      </c>
      <c r="AO40" t="str">
        <f>IF(AmazonChurn[[#This Row],[Avg Monthly GB Download]]&lt;15, "Low", IF(AmazonChurn[[#This Row],[Avg Monthly GB Download]]&lt;30, "Medium", "High"))</f>
        <v>Low</v>
      </c>
      <c r="AP40" t="str">
        <f>IF(AmazonChurn[[#This Row],[Age]]&lt;30,"Under 30",IF(AmazonChurn[[#This Row],[Age]]&gt;65,"Senior","Mid Age"))</f>
        <v>Senior</v>
      </c>
    </row>
    <row r="41" spans="1:42" hidden="1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 s="5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  <c r="AL41" t="str">
        <f>IF(AmazonChurn[[#This Row],[Average Monthly Expenses]]&lt;=30,"Low",IF(AmazonChurn[[#This Row],[Average Monthly Expenses]]&lt;=60,"Medium","High"))</f>
        <v>Low</v>
      </c>
      <c r="AM41" t="str">
        <f>IF(AmazonChurn[[#This Row],[Number of Complaints or Support]]&lt;3,"Low",IF(AmazonChurn[[#This Row],[Number of Complaints or Support]]&lt;=7,"Medium","High"))</f>
        <v>High</v>
      </c>
      <c r="AN41" s="5">
        <f>AmazonChurn[[#This Row],[Number of Complaints or Support]]/AmazonChurn[[#This Row],[Account Length (in months)]]</f>
        <v>0.125</v>
      </c>
      <c r="AO41" t="str">
        <f>IF(AmazonChurn[[#This Row],[Avg Monthly GB Download]]&lt;15, "Low", IF(AmazonChurn[[#This Row],[Avg Monthly GB Download]]&lt;30, "Medium", "High"))</f>
        <v>Low</v>
      </c>
      <c r="AP41" t="str">
        <f>IF(AmazonChurn[[#This Row],[Age]]&lt;30,"Under 30",IF(AmazonChurn[[#This Row],[Age]]&gt;65,"Senior","Mid Age"))</f>
        <v>Mid Age</v>
      </c>
    </row>
    <row r="42" spans="1:42" hidden="1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 s="5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  <c r="AL42" t="str">
        <f>IF(AmazonChurn[[#This Row],[Average Monthly Expenses]]&lt;=30,"Low",IF(AmazonChurn[[#This Row],[Average Monthly Expenses]]&lt;=60,"Medium","High"))</f>
        <v>Low</v>
      </c>
      <c r="AM42" t="str">
        <f>IF(AmazonChurn[[#This Row],[Number of Complaints or Support]]&lt;3,"Low",IF(AmazonChurn[[#This Row],[Number of Complaints or Support]]&lt;=7,"Medium","High"))</f>
        <v>Medium</v>
      </c>
      <c r="AN42" s="5">
        <f>AmazonChurn[[#This Row],[Number of Complaints or Support]]/AmazonChurn[[#This Row],[Account Length (in months)]]</f>
        <v>0.29411764705882354</v>
      </c>
      <c r="AO42" t="str">
        <f>IF(AmazonChurn[[#This Row],[Avg Monthly GB Download]]&lt;15, "Low", IF(AmazonChurn[[#This Row],[Avg Monthly GB Download]]&lt;30, "Medium", "High"))</f>
        <v>Low</v>
      </c>
      <c r="AP42" t="str">
        <f>IF(AmazonChurn[[#This Row],[Age]]&lt;30,"Under 30",IF(AmazonChurn[[#This Row],[Age]]&gt;65,"Senior","Mid Age"))</f>
        <v>Mid Age</v>
      </c>
    </row>
    <row r="43" spans="1:42" hidden="1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 s="5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  <c r="AL43" t="str">
        <f>IF(AmazonChurn[[#This Row],[Average Monthly Expenses]]&lt;=30,"Low",IF(AmazonChurn[[#This Row],[Average Monthly Expenses]]&lt;=60,"Medium","High"))</f>
        <v>Low</v>
      </c>
      <c r="AM43" t="str">
        <f>IF(AmazonChurn[[#This Row],[Number of Complaints or Support]]&lt;3,"Low",IF(AmazonChurn[[#This Row],[Number of Complaints or Support]]&lt;=7,"Medium","High"))</f>
        <v>High</v>
      </c>
      <c r="AN43" s="5">
        <f>AmazonChurn[[#This Row],[Number of Complaints or Support]]/AmazonChurn[[#This Row],[Account Length (in months)]]</f>
        <v>10</v>
      </c>
      <c r="AO43" t="str">
        <f>IF(AmazonChurn[[#This Row],[Avg Monthly GB Download]]&lt;15, "Low", IF(AmazonChurn[[#This Row],[Avg Monthly GB Download]]&lt;30, "Medium", "High"))</f>
        <v>Low</v>
      </c>
      <c r="AP43" t="str">
        <f>IF(AmazonChurn[[#This Row],[Age]]&lt;30,"Under 30",IF(AmazonChurn[[#This Row],[Age]]&gt;65,"Senior","Mid Age"))</f>
        <v>Mid Age</v>
      </c>
    </row>
    <row r="44" spans="1:42" hidden="1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 s="5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  <c r="AL44" t="str">
        <f>IF(AmazonChurn[[#This Row],[Average Monthly Expenses]]&lt;=30,"Low",IF(AmazonChurn[[#This Row],[Average Monthly Expenses]]&lt;=60,"Medium","High"))</f>
        <v>Low</v>
      </c>
      <c r="AM44" t="str">
        <f>IF(AmazonChurn[[#This Row],[Number of Complaints or Support]]&lt;3,"Low",IF(AmazonChurn[[#This Row],[Number of Complaints or Support]]&lt;=7,"Medium","High"))</f>
        <v>Low</v>
      </c>
      <c r="AN44" s="5">
        <f>AmazonChurn[[#This Row],[Number of Complaints or Support]]/AmazonChurn[[#This Row],[Account Length (in months)]]</f>
        <v>0</v>
      </c>
      <c r="AO44" t="str">
        <f>IF(AmazonChurn[[#This Row],[Avg Monthly GB Download]]&lt;15, "Low", IF(AmazonChurn[[#This Row],[Avg Monthly GB Download]]&lt;30, "Medium", "High"))</f>
        <v>Low</v>
      </c>
      <c r="AP44" t="str">
        <f>IF(AmazonChurn[[#This Row],[Age]]&lt;30,"Under 30",IF(AmazonChurn[[#This Row],[Age]]&gt;65,"Senior","Mid Age"))</f>
        <v>Mid Age</v>
      </c>
    </row>
    <row r="45" spans="1:42" hidden="1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 s="5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  <c r="AL45" t="str">
        <f>IF(AmazonChurn[[#This Row],[Average Monthly Expenses]]&lt;=30,"Low",IF(AmazonChurn[[#This Row],[Average Monthly Expenses]]&lt;=60,"Medium","High"))</f>
        <v>Medium</v>
      </c>
      <c r="AM45" t="str">
        <f>IF(AmazonChurn[[#This Row],[Number of Complaints or Support]]&lt;3,"Low",IF(AmazonChurn[[#This Row],[Number of Complaints or Support]]&lt;=7,"Medium","High"))</f>
        <v>Low</v>
      </c>
      <c r="AN45" s="5">
        <f>AmazonChurn[[#This Row],[Number of Complaints or Support]]/AmazonChurn[[#This Row],[Account Length (in months)]]</f>
        <v>1</v>
      </c>
      <c r="AO45" t="str">
        <f>IF(AmazonChurn[[#This Row],[Avg Monthly GB Download]]&lt;15, "Low", IF(AmazonChurn[[#This Row],[Avg Monthly GB Download]]&lt;30, "Medium", "High"))</f>
        <v>Low</v>
      </c>
      <c r="AP45" t="str">
        <f>IF(AmazonChurn[[#This Row],[Age]]&lt;30,"Under 30",IF(AmazonChurn[[#This Row],[Age]]&gt;65,"Senior","Mid Age"))</f>
        <v>Senior</v>
      </c>
    </row>
    <row r="46" spans="1:42" hidden="1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 s="5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  <c r="AL46" t="str">
        <f>IF(AmazonChurn[[#This Row],[Average Monthly Expenses]]&lt;=30,"Low",IF(AmazonChurn[[#This Row],[Average Monthly Expenses]]&lt;=60,"Medium","High"))</f>
        <v>High</v>
      </c>
      <c r="AM46" t="str">
        <f>IF(AmazonChurn[[#This Row],[Number of Complaints or Support]]&lt;3,"Low",IF(AmazonChurn[[#This Row],[Number of Complaints or Support]]&lt;=7,"Medium","High"))</f>
        <v>Medium</v>
      </c>
      <c r="AN46" s="5">
        <f>AmazonChurn[[#This Row],[Number of Complaints or Support]]/AmazonChurn[[#This Row],[Account Length (in months)]]</f>
        <v>0.15151515151515152</v>
      </c>
      <c r="AO46" t="str">
        <f>IF(AmazonChurn[[#This Row],[Avg Monthly GB Download]]&lt;15, "Low", IF(AmazonChurn[[#This Row],[Avg Monthly GB Download]]&lt;30, "Medium", "High"))</f>
        <v>Low</v>
      </c>
      <c r="AP46" t="str">
        <f>IF(AmazonChurn[[#This Row],[Age]]&lt;30,"Under 30",IF(AmazonChurn[[#This Row],[Age]]&gt;65,"Senior","Mid Age"))</f>
        <v>Senior</v>
      </c>
    </row>
    <row r="47" spans="1:42" hidden="1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 s="5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  <c r="AL47" t="str">
        <f>IF(AmazonChurn[[#This Row],[Average Monthly Expenses]]&lt;=30,"Low",IF(AmazonChurn[[#This Row],[Average Monthly Expenses]]&lt;=60,"Medium","High"))</f>
        <v>Low</v>
      </c>
      <c r="AM47" t="str">
        <f>IF(AmazonChurn[[#This Row],[Number of Complaints or Support]]&lt;3,"Low",IF(AmazonChurn[[#This Row],[Number of Complaints or Support]]&lt;=7,"Medium","High"))</f>
        <v>Medium</v>
      </c>
      <c r="AN47" s="5">
        <f>AmazonChurn[[#This Row],[Number of Complaints or Support]]/AmazonChurn[[#This Row],[Account Length (in months)]]</f>
        <v>0.45454545454545453</v>
      </c>
      <c r="AO47" t="str">
        <f>IF(AmazonChurn[[#This Row],[Avg Monthly GB Download]]&lt;15, "Low", IF(AmazonChurn[[#This Row],[Avg Monthly GB Download]]&lt;30, "Medium", "High"))</f>
        <v>Low</v>
      </c>
      <c r="AP47" t="str">
        <f>IF(AmazonChurn[[#This Row],[Age]]&lt;30,"Under 30",IF(AmazonChurn[[#This Row],[Age]]&gt;65,"Senior","Mid Age"))</f>
        <v>Mid Age</v>
      </c>
    </row>
    <row r="48" spans="1:42" hidden="1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 s="5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  <c r="AL48" t="str">
        <f>IF(AmazonChurn[[#This Row],[Average Monthly Expenses]]&lt;=30,"Low",IF(AmazonChurn[[#This Row],[Average Monthly Expenses]]&lt;=60,"Medium","High"))</f>
        <v>Low</v>
      </c>
      <c r="AM48" t="str">
        <f>IF(AmazonChurn[[#This Row],[Number of Complaints or Support]]&lt;3,"Low",IF(AmazonChurn[[#This Row],[Number of Complaints or Support]]&lt;=7,"Medium","High"))</f>
        <v>High</v>
      </c>
      <c r="AN48" s="5">
        <f>AmazonChurn[[#This Row],[Number of Complaints or Support]]/AmazonChurn[[#This Row],[Account Length (in months)]]</f>
        <v>0.40909090909090912</v>
      </c>
      <c r="AO48" t="str">
        <f>IF(AmazonChurn[[#This Row],[Avg Monthly GB Download]]&lt;15, "Low", IF(AmazonChurn[[#This Row],[Avg Monthly GB Download]]&lt;30, "Medium", "High"))</f>
        <v>Low</v>
      </c>
      <c r="AP48" t="str">
        <f>IF(AmazonChurn[[#This Row],[Age]]&lt;30,"Under 30",IF(AmazonChurn[[#This Row],[Age]]&gt;65,"Senior","Mid Age"))</f>
        <v>Senior</v>
      </c>
    </row>
    <row r="49" spans="1:42" hidden="1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 s="5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  <c r="AL49" t="str">
        <f>IF(AmazonChurn[[#This Row],[Average Monthly Expenses]]&lt;=30,"Low",IF(AmazonChurn[[#This Row],[Average Monthly Expenses]]&lt;=60,"Medium","High"))</f>
        <v>Medium</v>
      </c>
      <c r="AM49" t="str">
        <f>IF(AmazonChurn[[#This Row],[Number of Complaints or Support]]&lt;3,"Low",IF(AmazonChurn[[#This Row],[Number of Complaints or Support]]&lt;=7,"Medium","High"))</f>
        <v>Medium</v>
      </c>
      <c r="AN49" s="5">
        <f>AmazonChurn[[#This Row],[Number of Complaints or Support]]/AmazonChurn[[#This Row],[Account Length (in months)]]</f>
        <v>6</v>
      </c>
      <c r="AO49" t="str">
        <f>IF(AmazonChurn[[#This Row],[Avg Monthly GB Download]]&lt;15, "Low", IF(AmazonChurn[[#This Row],[Avg Monthly GB Download]]&lt;30, "Medium", "High"))</f>
        <v>Medium</v>
      </c>
      <c r="AP49" t="str">
        <f>IF(AmazonChurn[[#This Row],[Age]]&lt;30,"Under 30",IF(AmazonChurn[[#This Row],[Age]]&gt;65,"Senior","Mid Age"))</f>
        <v>Under 30</v>
      </c>
    </row>
    <row r="50" spans="1:42" hidden="1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 s="5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  <c r="AL50" t="str">
        <f>IF(AmazonChurn[[#This Row],[Average Monthly Expenses]]&lt;=30,"Low",IF(AmazonChurn[[#This Row],[Average Monthly Expenses]]&lt;=60,"Medium","High"))</f>
        <v>Medium</v>
      </c>
      <c r="AM50" t="str">
        <f>IF(AmazonChurn[[#This Row],[Number of Complaints or Support]]&lt;3,"Low",IF(AmazonChurn[[#This Row],[Number of Complaints or Support]]&lt;=7,"Medium","High"))</f>
        <v>Medium</v>
      </c>
      <c r="AN50" s="5">
        <f>AmazonChurn[[#This Row],[Number of Complaints or Support]]/AmazonChurn[[#This Row],[Account Length (in months)]]</f>
        <v>0.13513513513513514</v>
      </c>
      <c r="AO50" t="str">
        <f>IF(AmazonChurn[[#This Row],[Avg Monthly GB Download]]&lt;15, "Low", IF(AmazonChurn[[#This Row],[Avg Monthly GB Download]]&lt;30, "Medium", "High"))</f>
        <v>Low</v>
      </c>
      <c r="AP50" t="str">
        <f>IF(AmazonChurn[[#This Row],[Age]]&lt;30,"Under 30",IF(AmazonChurn[[#This Row],[Age]]&gt;65,"Senior","Mid Age"))</f>
        <v>Mid Age</v>
      </c>
    </row>
    <row r="51" spans="1:42" hidden="1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 s="5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  <c r="AL51" t="str">
        <f>IF(AmazonChurn[[#This Row],[Average Monthly Expenses]]&lt;=30,"Low",IF(AmazonChurn[[#This Row],[Average Monthly Expenses]]&lt;=60,"Medium","High"))</f>
        <v>Low</v>
      </c>
      <c r="AM51" t="str">
        <f>IF(AmazonChurn[[#This Row],[Number of Complaints or Support]]&lt;3,"Low",IF(AmazonChurn[[#This Row],[Number of Complaints or Support]]&lt;=7,"Medium","High"))</f>
        <v>High</v>
      </c>
      <c r="AN51" s="5">
        <f>AmazonChurn[[#This Row],[Number of Complaints or Support]]/AmazonChurn[[#This Row],[Account Length (in months)]]</f>
        <v>8</v>
      </c>
      <c r="AO51" t="str">
        <f>IF(AmazonChurn[[#This Row],[Avg Monthly GB Download]]&lt;15, "Low", IF(AmazonChurn[[#This Row],[Avg Monthly GB Download]]&lt;30, "Medium", "High"))</f>
        <v>Low</v>
      </c>
      <c r="AP51" t="str">
        <f>IF(AmazonChurn[[#This Row],[Age]]&lt;30,"Under 30",IF(AmazonChurn[[#This Row],[Age]]&gt;65,"Senior","Mid Age"))</f>
        <v>Mid Age</v>
      </c>
    </row>
    <row r="52" spans="1:42" hidden="1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 s="5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  <c r="AL52" t="str">
        <f>IF(AmazonChurn[[#This Row],[Average Monthly Expenses]]&lt;=30,"Low",IF(AmazonChurn[[#This Row],[Average Monthly Expenses]]&lt;=60,"Medium","High"))</f>
        <v>Low</v>
      </c>
      <c r="AM52" t="str">
        <f>IF(AmazonChurn[[#This Row],[Number of Complaints or Support]]&lt;3,"Low",IF(AmazonChurn[[#This Row],[Number of Complaints or Support]]&lt;=7,"Medium","High"))</f>
        <v>Medium</v>
      </c>
      <c r="AN52" s="5">
        <f>AmazonChurn[[#This Row],[Number of Complaints or Support]]/AmazonChurn[[#This Row],[Account Length (in months)]]</f>
        <v>0.19230769230769232</v>
      </c>
      <c r="AO52" t="str">
        <f>IF(AmazonChurn[[#This Row],[Avg Monthly GB Download]]&lt;15, "Low", IF(AmazonChurn[[#This Row],[Avg Monthly GB Download]]&lt;30, "Medium", "High"))</f>
        <v>Medium</v>
      </c>
      <c r="AP52" t="str">
        <f>IF(AmazonChurn[[#This Row],[Age]]&lt;30,"Under 30",IF(AmazonChurn[[#This Row],[Age]]&gt;65,"Senior","Mid Age"))</f>
        <v>Under 30</v>
      </c>
    </row>
    <row r="53" spans="1:42" hidden="1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 s="5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  <c r="AL53" t="str">
        <f>IF(AmazonChurn[[#This Row],[Average Monthly Expenses]]&lt;=30,"Low",IF(AmazonChurn[[#This Row],[Average Monthly Expenses]]&lt;=60,"Medium","High"))</f>
        <v>Low</v>
      </c>
      <c r="AM53" t="str">
        <f>IF(AmazonChurn[[#This Row],[Number of Complaints or Support]]&lt;3,"Low",IF(AmazonChurn[[#This Row],[Number of Complaints or Support]]&lt;=7,"Medium","High"))</f>
        <v>Medium</v>
      </c>
      <c r="AN53" s="5">
        <f>AmazonChurn[[#This Row],[Number of Complaints or Support]]/AmazonChurn[[#This Row],[Account Length (in months)]]</f>
        <v>0.33333333333333331</v>
      </c>
      <c r="AO53" t="str">
        <f>IF(AmazonChurn[[#This Row],[Avg Monthly GB Download]]&lt;15, "Low", IF(AmazonChurn[[#This Row],[Avg Monthly GB Download]]&lt;30, "Medium", "High"))</f>
        <v>Low</v>
      </c>
      <c r="AP53" t="str">
        <f>IF(AmazonChurn[[#This Row],[Age]]&lt;30,"Under 30",IF(AmazonChurn[[#This Row],[Age]]&gt;65,"Senior","Mid Age"))</f>
        <v>Senior</v>
      </c>
    </row>
    <row r="54" spans="1:42" hidden="1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 s="5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  <c r="AL54" t="str">
        <f>IF(AmazonChurn[[#This Row],[Average Monthly Expenses]]&lt;=30,"Low",IF(AmazonChurn[[#This Row],[Average Monthly Expenses]]&lt;=60,"Medium","High"))</f>
        <v>Medium</v>
      </c>
      <c r="AM54" t="str">
        <f>IF(AmazonChurn[[#This Row],[Number of Complaints or Support]]&lt;3,"Low",IF(AmazonChurn[[#This Row],[Number of Complaints or Support]]&lt;=7,"Medium","High"))</f>
        <v>Low</v>
      </c>
      <c r="AN54" s="5">
        <f>AmazonChurn[[#This Row],[Number of Complaints or Support]]/AmazonChurn[[#This Row],[Account Length (in months)]]</f>
        <v>4.3478260869565216E-2</v>
      </c>
      <c r="AO54" t="str">
        <f>IF(AmazonChurn[[#This Row],[Avg Monthly GB Download]]&lt;15, "Low", IF(AmazonChurn[[#This Row],[Avg Monthly GB Download]]&lt;30, "Medium", "High"))</f>
        <v>Low</v>
      </c>
      <c r="AP54" t="str">
        <f>IF(AmazonChurn[[#This Row],[Age]]&lt;30,"Under 30",IF(AmazonChurn[[#This Row],[Age]]&gt;65,"Senior","Mid Age"))</f>
        <v>Senior</v>
      </c>
    </row>
    <row r="55" spans="1:42" hidden="1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 s="5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  <c r="AL55" t="str">
        <f>IF(AmazonChurn[[#This Row],[Average Monthly Expenses]]&lt;=30,"Low",IF(AmazonChurn[[#This Row],[Average Monthly Expenses]]&lt;=60,"Medium","High"))</f>
        <v>Low</v>
      </c>
      <c r="AM55" t="str">
        <f>IF(AmazonChurn[[#This Row],[Number of Complaints or Support]]&lt;3,"Low",IF(AmazonChurn[[#This Row],[Number of Complaints or Support]]&lt;=7,"Medium","High"))</f>
        <v>Low</v>
      </c>
      <c r="AN55" s="5">
        <f>AmazonChurn[[#This Row],[Number of Complaints or Support]]/AmazonChurn[[#This Row],[Account Length (in months)]]</f>
        <v>1.5151515151515152E-2</v>
      </c>
      <c r="AO55" t="str">
        <f>IF(AmazonChurn[[#This Row],[Avg Monthly GB Download]]&lt;15, "Low", IF(AmazonChurn[[#This Row],[Avg Monthly GB Download]]&lt;30, "Medium", "High"))</f>
        <v>Low</v>
      </c>
      <c r="AP55" t="str">
        <f>IF(AmazonChurn[[#This Row],[Age]]&lt;30,"Under 30",IF(AmazonChurn[[#This Row],[Age]]&gt;65,"Senior","Mid Age"))</f>
        <v>Senior</v>
      </c>
    </row>
    <row r="56" spans="1:42" hidden="1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 s="5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  <c r="AL56" t="str">
        <f>IF(AmazonChurn[[#This Row],[Average Monthly Expenses]]&lt;=30,"Low",IF(AmazonChurn[[#This Row],[Average Monthly Expenses]]&lt;=60,"Medium","High"))</f>
        <v>Low</v>
      </c>
      <c r="AM56" t="str">
        <f>IF(AmazonChurn[[#This Row],[Number of Complaints or Support]]&lt;3,"Low",IF(AmazonChurn[[#This Row],[Number of Complaints or Support]]&lt;=7,"Medium","High"))</f>
        <v>High</v>
      </c>
      <c r="AN56" s="5">
        <f>AmazonChurn[[#This Row],[Number of Complaints or Support]]/AmazonChurn[[#This Row],[Account Length (in months)]]</f>
        <v>1.5</v>
      </c>
      <c r="AO56" t="str">
        <f>IF(AmazonChurn[[#This Row],[Avg Monthly GB Download]]&lt;15, "Low", IF(AmazonChurn[[#This Row],[Avg Monthly GB Download]]&lt;30, "Medium", "High"))</f>
        <v>Low</v>
      </c>
      <c r="AP56" t="str">
        <f>IF(AmazonChurn[[#This Row],[Age]]&lt;30,"Under 30",IF(AmazonChurn[[#This Row],[Age]]&gt;65,"Senior","Mid Age"))</f>
        <v>Under 30</v>
      </c>
    </row>
    <row r="57" spans="1:42" hidden="1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 s="5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  <c r="AL57" t="str">
        <f>IF(AmazonChurn[[#This Row],[Average Monthly Expenses]]&lt;=30,"Low",IF(AmazonChurn[[#This Row],[Average Monthly Expenses]]&lt;=60,"Medium","High"))</f>
        <v>Low</v>
      </c>
      <c r="AM57" t="str">
        <f>IF(AmazonChurn[[#This Row],[Number of Complaints or Support]]&lt;3,"Low",IF(AmazonChurn[[#This Row],[Number of Complaints or Support]]&lt;=7,"Medium","High"))</f>
        <v>Medium</v>
      </c>
      <c r="AN57" s="5">
        <f>AmazonChurn[[#This Row],[Number of Complaints or Support]]/AmazonChurn[[#This Row],[Account Length (in months)]]</f>
        <v>0.16</v>
      </c>
      <c r="AO57" t="str">
        <f>IF(AmazonChurn[[#This Row],[Avg Monthly GB Download]]&lt;15, "Low", IF(AmazonChurn[[#This Row],[Avg Monthly GB Download]]&lt;30, "Medium", "High"))</f>
        <v>Low</v>
      </c>
      <c r="AP57" t="str">
        <f>IF(AmazonChurn[[#This Row],[Age]]&lt;30,"Under 30",IF(AmazonChurn[[#This Row],[Age]]&gt;65,"Senior","Mid Age"))</f>
        <v>Mid Age</v>
      </c>
    </row>
    <row r="58" spans="1:42" hidden="1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 s="5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  <c r="AL58" t="str">
        <f>IF(AmazonChurn[[#This Row],[Average Monthly Expenses]]&lt;=30,"Low",IF(AmazonChurn[[#This Row],[Average Monthly Expenses]]&lt;=60,"Medium","High"))</f>
        <v>Medium</v>
      </c>
      <c r="AM58" t="str">
        <f>IF(AmazonChurn[[#This Row],[Number of Complaints or Support]]&lt;3,"Low",IF(AmazonChurn[[#This Row],[Number of Complaints or Support]]&lt;=7,"Medium","High"))</f>
        <v>Medium</v>
      </c>
      <c r="AN58" s="5">
        <f>AmazonChurn[[#This Row],[Number of Complaints or Support]]/AmazonChurn[[#This Row],[Account Length (in months)]]</f>
        <v>4</v>
      </c>
      <c r="AO58" t="str">
        <f>IF(AmazonChurn[[#This Row],[Avg Monthly GB Download]]&lt;15, "Low", IF(AmazonChurn[[#This Row],[Avg Monthly GB Download]]&lt;30, "Medium", "High"))</f>
        <v>Low</v>
      </c>
      <c r="AP58" t="str">
        <f>IF(AmazonChurn[[#This Row],[Age]]&lt;30,"Under 30",IF(AmazonChurn[[#This Row],[Age]]&gt;65,"Senior","Mid Age"))</f>
        <v>Mid Age</v>
      </c>
    </row>
    <row r="59" spans="1:42" hidden="1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 s="5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  <c r="AL59" t="str">
        <f>IF(AmazonChurn[[#This Row],[Average Monthly Expenses]]&lt;=30,"Low",IF(AmazonChurn[[#This Row],[Average Monthly Expenses]]&lt;=60,"Medium","High"))</f>
        <v>Medium</v>
      </c>
      <c r="AM59" t="str">
        <f>IF(AmazonChurn[[#This Row],[Number of Complaints or Support]]&lt;3,"Low",IF(AmazonChurn[[#This Row],[Number of Complaints or Support]]&lt;=7,"Medium","High"))</f>
        <v>High</v>
      </c>
      <c r="AN59" s="5">
        <f>AmazonChurn[[#This Row],[Number of Complaints or Support]]/AmazonChurn[[#This Row],[Account Length (in months)]]</f>
        <v>2</v>
      </c>
      <c r="AO59" t="str">
        <f>IF(AmazonChurn[[#This Row],[Avg Monthly GB Download]]&lt;15, "Low", IF(AmazonChurn[[#This Row],[Avg Monthly GB Download]]&lt;30, "Medium", "High"))</f>
        <v>Low</v>
      </c>
      <c r="AP59" t="str">
        <f>IF(AmazonChurn[[#This Row],[Age]]&lt;30,"Under 30",IF(AmazonChurn[[#This Row],[Age]]&gt;65,"Senior","Mid Age"))</f>
        <v>Mid Age</v>
      </c>
    </row>
    <row r="60" spans="1:42" hidden="1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 s="5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  <c r="AL60" t="str">
        <f>IF(AmazonChurn[[#This Row],[Average Monthly Expenses]]&lt;=30,"Low",IF(AmazonChurn[[#This Row],[Average Monthly Expenses]]&lt;=60,"Medium","High"))</f>
        <v>Low</v>
      </c>
      <c r="AM60" t="str">
        <f>IF(AmazonChurn[[#This Row],[Number of Complaints or Support]]&lt;3,"Low",IF(AmazonChurn[[#This Row],[Number of Complaints or Support]]&lt;=7,"Medium","High"))</f>
        <v>Medium</v>
      </c>
      <c r="AN60" s="5">
        <f>AmazonChurn[[#This Row],[Number of Complaints or Support]]/AmazonChurn[[#This Row],[Account Length (in months)]]</f>
        <v>0.11538461538461539</v>
      </c>
      <c r="AO60" t="str">
        <f>IF(AmazonChurn[[#This Row],[Avg Monthly GB Download]]&lt;15, "Low", IF(AmazonChurn[[#This Row],[Avg Monthly GB Download]]&lt;30, "Medium", "High"))</f>
        <v>Low</v>
      </c>
      <c r="AP60" t="str">
        <f>IF(AmazonChurn[[#This Row],[Age]]&lt;30,"Under 30",IF(AmazonChurn[[#This Row],[Age]]&gt;65,"Senior","Mid Age"))</f>
        <v>Senior</v>
      </c>
    </row>
    <row r="61" spans="1:42" hidden="1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 s="5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  <c r="AL61" t="str">
        <f>IF(AmazonChurn[[#This Row],[Average Monthly Expenses]]&lt;=30,"Low",IF(AmazonChurn[[#This Row],[Average Monthly Expenses]]&lt;=60,"Medium","High"))</f>
        <v>Low</v>
      </c>
      <c r="AM61" t="str">
        <f>IF(AmazonChurn[[#This Row],[Number of Complaints or Support]]&lt;3,"Low",IF(AmazonChurn[[#This Row],[Number of Complaints or Support]]&lt;=7,"Medium","High"))</f>
        <v>High</v>
      </c>
      <c r="AN61" s="5">
        <f>AmazonChurn[[#This Row],[Number of Complaints or Support]]/AmazonChurn[[#This Row],[Account Length (in months)]]</f>
        <v>1.4285714285714286</v>
      </c>
      <c r="AO61" t="str">
        <f>IF(AmazonChurn[[#This Row],[Avg Monthly GB Download]]&lt;15, "Low", IF(AmazonChurn[[#This Row],[Avg Monthly GB Download]]&lt;30, "Medium", "High"))</f>
        <v>Medium</v>
      </c>
      <c r="AP61" t="str">
        <f>IF(AmazonChurn[[#This Row],[Age]]&lt;30,"Under 30",IF(AmazonChurn[[#This Row],[Age]]&gt;65,"Senior","Mid Age"))</f>
        <v>Under 30</v>
      </c>
    </row>
    <row r="62" spans="1:42" hidden="1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 s="5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  <c r="AL62" t="str">
        <f>IF(AmazonChurn[[#This Row],[Average Monthly Expenses]]&lt;=30,"Low",IF(AmazonChurn[[#This Row],[Average Monthly Expenses]]&lt;=60,"Medium","High"))</f>
        <v>Low</v>
      </c>
      <c r="AM62" t="str">
        <f>IF(AmazonChurn[[#This Row],[Number of Complaints or Support]]&lt;3,"Low",IF(AmazonChurn[[#This Row],[Number of Complaints or Support]]&lt;=7,"Medium","High"))</f>
        <v>Medium</v>
      </c>
      <c r="AN62" s="5">
        <f>AmazonChurn[[#This Row],[Number of Complaints or Support]]/AmazonChurn[[#This Row],[Account Length (in months)]]</f>
        <v>0.375</v>
      </c>
      <c r="AO62" t="str">
        <f>IF(AmazonChurn[[#This Row],[Avg Monthly GB Download]]&lt;15, "Low", IF(AmazonChurn[[#This Row],[Avg Monthly GB Download]]&lt;30, "Medium", "High"))</f>
        <v>Low</v>
      </c>
      <c r="AP62" t="str">
        <f>IF(AmazonChurn[[#This Row],[Age]]&lt;30,"Under 30",IF(AmazonChurn[[#This Row],[Age]]&gt;65,"Senior","Mid Age"))</f>
        <v>Mid Age</v>
      </c>
    </row>
    <row r="63" spans="1:42" hidden="1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 s="5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  <c r="AL63" t="str">
        <f>IF(AmazonChurn[[#This Row],[Average Monthly Expenses]]&lt;=30,"Low",IF(AmazonChurn[[#This Row],[Average Monthly Expenses]]&lt;=60,"Medium","High"))</f>
        <v>Low</v>
      </c>
      <c r="AM63" t="str">
        <f>IF(AmazonChurn[[#This Row],[Number of Complaints or Support]]&lt;3,"Low",IF(AmazonChurn[[#This Row],[Number of Complaints or Support]]&lt;=7,"Medium","High"))</f>
        <v>High</v>
      </c>
      <c r="AN63" s="5">
        <f>AmazonChurn[[#This Row],[Number of Complaints or Support]]/AmazonChurn[[#This Row],[Account Length (in months)]]</f>
        <v>0.26470588235294118</v>
      </c>
      <c r="AO63" t="str">
        <f>IF(AmazonChurn[[#This Row],[Avg Monthly GB Download]]&lt;15, "Low", IF(AmazonChurn[[#This Row],[Avg Monthly GB Download]]&lt;30, "Medium", "High"))</f>
        <v>Medium</v>
      </c>
      <c r="AP63" t="str">
        <f>IF(AmazonChurn[[#This Row],[Age]]&lt;30,"Under 30",IF(AmazonChurn[[#This Row],[Age]]&gt;65,"Senior","Mid Age"))</f>
        <v>Under 30</v>
      </c>
    </row>
    <row r="64" spans="1:42" hidden="1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 s="5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  <c r="AL64" t="str">
        <f>IF(AmazonChurn[[#This Row],[Average Monthly Expenses]]&lt;=30,"Low",IF(AmazonChurn[[#This Row],[Average Monthly Expenses]]&lt;=60,"Medium","High"))</f>
        <v>Medium</v>
      </c>
      <c r="AM64" t="str">
        <f>IF(AmazonChurn[[#This Row],[Number of Complaints or Support]]&lt;3,"Low",IF(AmazonChurn[[#This Row],[Number of Complaints or Support]]&lt;=7,"Medium","High"))</f>
        <v>Low</v>
      </c>
      <c r="AN64" s="5">
        <f>AmazonChurn[[#This Row],[Number of Complaints or Support]]/AmazonChurn[[#This Row],[Account Length (in months)]]</f>
        <v>0</v>
      </c>
      <c r="AO64" t="str">
        <f>IF(AmazonChurn[[#This Row],[Avg Monthly GB Download]]&lt;15, "Low", IF(AmazonChurn[[#This Row],[Avg Monthly GB Download]]&lt;30, "Medium", "High"))</f>
        <v>Low</v>
      </c>
      <c r="AP64" t="str">
        <f>IF(AmazonChurn[[#This Row],[Age]]&lt;30,"Under 30",IF(AmazonChurn[[#This Row],[Age]]&gt;65,"Senior","Mid Age"))</f>
        <v>Mid Age</v>
      </c>
    </row>
    <row r="65" spans="1:42" hidden="1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 s="5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  <c r="AL65" t="str">
        <f>IF(AmazonChurn[[#This Row],[Average Monthly Expenses]]&lt;=30,"Low",IF(AmazonChurn[[#This Row],[Average Monthly Expenses]]&lt;=60,"Medium","High"))</f>
        <v>High</v>
      </c>
      <c r="AM65" t="str">
        <f>IF(AmazonChurn[[#This Row],[Number of Complaints or Support]]&lt;3,"Low",IF(AmazonChurn[[#This Row],[Number of Complaints or Support]]&lt;=7,"Medium","High"))</f>
        <v>Low</v>
      </c>
      <c r="AN65" s="5">
        <f>AmazonChurn[[#This Row],[Number of Complaints or Support]]/AmazonChurn[[#This Row],[Account Length (in months)]]</f>
        <v>1.3888888888888888E-2</v>
      </c>
      <c r="AO65" t="str">
        <f>IF(AmazonChurn[[#This Row],[Avg Monthly GB Download]]&lt;15, "Low", IF(AmazonChurn[[#This Row],[Avg Monthly GB Download]]&lt;30, "Medium", "High"))</f>
        <v>Low</v>
      </c>
      <c r="AP65" t="str">
        <f>IF(AmazonChurn[[#This Row],[Age]]&lt;30,"Under 30",IF(AmazonChurn[[#This Row],[Age]]&gt;65,"Senior","Mid Age"))</f>
        <v>Mid Age</v>
      </c>
    </row>
    <row r="66" spans="1:42" hidden="1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 s="5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  <c r="AL66" t="str">
        <f>IF(AmazonChurn[[#This Row],[Average Monthly Expenses]]&lt;=30,"Low",IF(AmazonChurn[[#This Row],[Average Monthly Expenses]]&lt;=60,"Medium","High"))</f>
        <v>Medium</v>
      </c>
      <c r="AM66" t="str">
        <f>IF(AmazonChurn[[#This Row],[Number of Complaints or Support]]&lt;3,"Low",IF(AmazonChurn[[#This Row],[Number of Complaints or Support]]&lt;=7,"Medium","High"))</f>
        <v>High</v>
      </c>
      <c r="AN66" s="5">
        <f>AmazonChurn[[#This Row],[Number of Complaints or Support]]/AmazonChurn[[#This Row],[Account Length (in months)]]</f>
        <v>0.23255813953488372</v>
      </c>
      <c r="AO66" t="str">
        <f>IF(AmazonChurn[[#This Row],[Avg Monthly GB Download]]&lt;15, "Low", IF(AmazonChurn[[#This Row],[Avg Monthly GB Download]]&lt;30, "Medium", "High"))</f>
        <v>Low</v>
      </c>
      <c r="AP66" t="str">
        <f>IF(AmazonChurn[[#This Row],[Age]]&lt;30,"Under 30",IF(AmazonChurn[[#This Row],[Age]]&gt;65,"Senior","Mid Age"))</f>
        <v>Mid Age</v>
      </c>
    </row>
    <row r="67" spans="1:42" hidden="1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 s="5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  <c r="AL67" t="str">
        <f>IF(AmazonChurn[[#This Row],[Average Monthly Expenses]]&lt;=30,"Low",IF(AmazonChurn[[#This Row],[Average Monthly Expenses]]&lt;=60,"Medium","High"))</f>
        <v>Low</v>
      </c>
      <c r="AM67" t="str">
        <f>IF(AmazonChurn[[#This Row],[Number of Complaints or Support]]&lt;3,"Low",IF(AmazonChurn[[#This Row],[Number of Complaints or Support]]&lt;=7,"Medium","High"))</f>
        <v>Medium</v>
      </c>
      <c r="AN67" s="5">
        <f>AmazonChurn[[#This Row],[Number of Complaints or Support]]/AmazonChurn[[#This Row],[Account Length (in months)]]</f>
        <v>7.9365079365079361E-2</v>
      </c>
      <c r="AO67" t="str">
        <f>IF(AmazonChurn[[#This Row],[Avg Monthly GB Download]]&lt;15, "Low", IF(AmazonChurn[[#This Row],[Avg Monthly GB Download]]&lt;30, "Medium", "High"))</f>
        <v>Low</v>
      </c>
      <c r="AP67" t="str">
        <f>IF(AmazonChurn[[#This Row],[Age]]&lt;30,"Under 30",IF(AmazonChurn[[#This Row],[Age]]&gt;65,"Senior","Mid Age"))</f>
        <v>Mid Age</v>
      </c>
    </row>
    <row r="68" spans="1:42" hidden="1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 s="5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  <c r="AL68" t="str">
        <f>IF(AmazonChurn[[#This Row],[Average Monthly Expenses]]&lt;=30,"Low",IF(AmazonChurn[[#This Row],[Average Monthly Expenses]]&lt;=60,"Medium","High"))</f>
        <v>Medium</v>
      </c>
      <c r="AM68" t="str">
        <f>IF(AmazonChurn[[#This Row],[Number of Complaints or Support]]&lt;3,"Low",IF(AmazonChurn[[#This Row],[Number of Complaints or Support]]&lt;=7,"Medium","High"))</f>
        <v>Medium</v>
      </c>
      <c r="AN68" s="5">
        <f>AmazonChurn[[#This Row],[Number of Complaints or Support]]/AmazonChurn[[#This Row],[Account Length (in months)]]</f>
        <v>9.8591549295774641E-2</v>
      </c>
      <c r="AO68" t="str">
        <f>IF(AmazonChurn[[#This Row],[Avg Monthly GB Download]]&lt;15, "Low", IF(AmazonChurn[[#This Row],[Avg Monthly GB Download]]&lt;30, "Medium", "High"))</f>
        <v>Low</v>
      </c>
      <c r="AP68" t="str">
        <f>IF(AmazonChurn[[#This Row],[Age]]&lt;30,"Under 30",IF(AmazonChurn[[#This Row],[Age]]&gt;65,"Senior","Mid Age"))</f>
        <v>Mid Age</v>
      </c>
    </row>
    <row r="69" spans="1:42" hidden="1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 s="5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  <c r="AL69" t="str">
        <f>IF(AmazonChurn[[#This Row],[Average Monthly Expenses]]&lt;=30,"Low",IF(AmazonChurn[[#This Row],[Average Monthly Expenses]]&lt;=60,"Medium","High"))</f>
        <v>Low</v>
      </c>
      <c r="AM69" t="str">
        <f>IF(AmazonChurn[[#This Row],[Number of Complaints or Support]]&lt;3,"Low",IF(AmazonChurn[[#This Row],[Number of Complaints or Support]]&lt;=7,"Medium","High"))</f>
        <v>Medium</v>
      </c>
      <c r="AN69" s="5">
        <f>AmazonChurn[[#This Row],[Number of Complaints or Support]]/AmazonChurn[[#This Row],[Account Length (in months)]]</f>
        <v>5.7142857142857141E-2</v>
      </c>
      <c r="AO69" t="str">
        <f>IF(AmazonChurn[[#This Row],[Avg Monthly GB Download]]&lt;15, "Low", IF(AmazonChurn[[#This Row],[Avg Monthly GB Download]]&lt;30, "Medium", "High"))</f>
        <v>Low</v>
      </c>
      <c r="AP69" t="str">
        <f>IF(AmazonChurn[[#This Row],[Age]]&lt;30,"Under 30",IF(AmazonChurn[[#This Row],[Age]]&gt;65,"Senior","Mid Age"))</f>
        <v>Under 30</v>
      </c>
    </row>
    <row r="70" spans="1:42" hidden="1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 s="5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  <c r="AL70" t="str">
        <f>IF(AmazonChurn[[#This Row],[Average Monthly Expenses]]&lt;=30,"Low",IF(AmazonChurn[[#This Row],[Average Monthly Expenses]]&lt;=60,"Medium","High"))</f>
        <v>Medium</v>
      </c>
      <c r="AM70" t="str">
        <f>IF(AmazonChurn[[#This Row],[Number of Complaints or Support]]&lt;3,"Low",IF(AmazonChurn[[#This Row],[Number of Complaints or Support]]&lt;=7,"Medium","High"))</f>
        <v>Medium</v>
      </c>
      <c r="AN70" s="5">
        <f>AmazonChurn[[#This Row],[Number of Complaints or Support]]/AmazonChurn[[#This Row],[Account Length (in months)]]</f>
        <v>0.125</v>
      </c>
      <c r="AO70" t="str">
        <f>IF(AmazonChurn[[#This Row],[Avg Monthly GB Download]]&lt;15, "Low", IF(AmazonChurn[[#This Row],[Avg Monthly GB Download]]&lt;30, "Medium", "High"))</f>
        <v>Low</v>
      </c>
      <c r="AP70" t="str">
        <f>IF(AmazonChurn[[#This Row],[Age]]&lt;30,"Under 30",IF(AmazonChurn[[#This Row],[Age]]&gt;65,"Senior","Mid Age"))</f>
        <v>Mid Age</v>
      </c>
    </row>
    <row r="71" spans="1:42" hidden="1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 s="5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  <c r="AL71" t="str">
        <f>IF(AmazonChurn[[#This Row],[Average Monthly Expenses]]&lt;=30,"Low",IF(AmazonChurn[[#This Row],[Average Monthly Expenses]]&lt;=60,"Medium","High"))</f>
        <v>High</v>
      </c>
      <c r="AM71" t="str">
        <f>IF(AmazonChurn[[#This Row],[Number of Complaints or Support]]&lt;3,"Low",IF(AmazonChurn[[#This Row],[Number of Complaints or Support]]&lt;=7,"Medium","High"))</f>
        <v>Medium</v>
      </c>
      <c r="AN71" s="5">
        <f>AmazonChurn[[#This Row],[Number of Complaints or Support]]/AmazonChurn[[#This Row],[Account Length (in months)]]</f>
        <v>0.2413793103448276</v>
      </c>
      <c r="AO71" t="str">
        <f>IF(AmazonChurn[[#This Row],[Avg Monthly GB Download]]&lt;15, "Low", IF(AmazonChurn[[#This Row],[Avg Monthly GB Download]]&lt;30, "Medium", "High"))</f>
        <v>Low</v>
      </c>
      <c r="AP71" t="str">
        <f>IF(AmazonChurn[[#This Row],[Age]]&lt;30,"Under 30",IF(AmazonChurn[[#This Row],[Age]]&gt;65,"Senior","Mid Age"))</f>
        <v>Senior</v>
      </c>
    </row>
    <row r="72" spans="1:42" hidden="1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 s="5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  <c r="AL72" t="str">
        <f>IF(AmazonChurn[[#This Row],[Average Monthly Expenses]]&lt;=30,"Low",IF(AmazonChurn[[#This Row],[Average Monthly Expenses]]&lt;=60,"Medium","High"))</f>
        <v>Low</v>
      </c>
      <c r="AM72" t="str">
        <f>IF(AmazonChurn[[#This Row],[Number of Complaints or Support]]&lt;3,"Low",IF(AmazonChurn[[#This Row],[Number of Complaints or Support]]&lt;=7,"Medium","High"))</f>
        <v>Low</v>
      </c>
      <c r="AN72" s="5">
        <f>AmazonChurn[[#This Row],[Number of Complaints or Support]]/AmazonChurn[[#This Row],[Account Length (in months)]]</f>
        <v>1.6393442622950821E-2</v>
      </c>
      <c r="AO72" t="str">
        <f>IF(AmazonChurn[[#This Row],[Avg Monthly GB Download]]&lt;15, "Low", IF(AmazonChurn[[#This Row],[Avg Monthly GB Download]]&lt;30, "Medium", "High"))</f>
        <v>Low</v>
      </c>
      <c r="AP72" t="str">
        <f>IF(AmazonChurn[[#This Row],[Age]]&lt;30,"Under 30",IF(AmazonChurn[[#This Row],[Age]]&gt;65,"Senior","Mid Age"))</f>
        <v>Mid Age</v>
      </c>
    </row>
    <row r="73" spans="1:42" hidden="1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 s="5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  <c r="AL73" t="str">
        <f>IF(AmazonChurn[[#This Row],[Average Monthly Expenses]]&lt;=30,"Low",IF(AmazonChurn[[#This Row],[Average Monthly Expenses]]&lt;=60,"Medium","High"))</f>
        <v>Medium</v>
      </c>
      <c r="AM73" t="str">
        <f>IF(AmazonChurn[[#This Row],[Number of Complaints or Support]]&lt;3,"Low",IF(AmazonChurn[[#This Row],[Number of Complaints or Support]]&lt;=7,"Medium","High"))</f>
        <v>High</v>
      </c>
      <c r="AN73" s="5">
        <f>AmazonChurn[[#This Row],[Number of Complaints or Support]]/AmazonChurn[[#This Row],[Account Length (in months)]]</f>
        <v>0.61538461538461542</v>
      </c>
      <c r="AO73" t="str">
        <f>IF(AmazonChurn[[#This Row],[Avg Monthly GB Download]]&lt;15, "Low", IF(AmazonChurn[[#This Row],[Avg Monthly GB Download]]&lt;30, "Medium", "High"))</f>
        <v>Low</v>
      </c>
      <c r="AP73" t="str">
        <f>IF(AmazonChurn[[#This Row],[Age]]&lt;30,"Under 30",IF(AmazonChurn[[#This Row],[Age]]&gt;65,"Senior","Mid Age"))</f>
        <v>Senior</v>
      </c>
    </row>
    <row r="74" spans="1:42" hidden="1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 s="5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  <c r="AL74" t="str">
        <f>IF(AmazonChurn[[#This Row],[Average Monthly Expenses]]&lt;=30,"Low",IF(AmazonChurn[[#This Row],[Average Monthly Expenses]]&lt;=60,"Medium","High"))</f>
        <v>Low</v>
      </c>
      <c r="AM74" t="str">
        <f>IF(AmazonChurn[[#This Row],[Number of Complaints or Support]]&lt;3,"Low",IF(AmazonChurn[[#This Row],[Number of Complaints or Support]]&lt;=7,"Medium","High"))</f>
        <v>Medium</v>
      </c>
      <c r="AN74" s="5">
        <f>AmazonChurn[[#This Row],[Number of Complaints or Support]]/AmazonChurn[[#This Row],[Account Length (in months)]]</f>
        <v>0.31818181818181818</v>
      </c>
      <c r="AO74" t="str">
        <f>IF(AmazonChurn[[#This Row],[Avg Monthly GB Download]]&lt;15, "Low", IF(AmazonChurn[[#This Row],[Avg Monthly GB Download]]&lt;30, "Medium", "High"))</f>
        <v>Low</v>
      </c>
      <c r="AP74" t="str">
        <f>IF(AmazonChurn[[#This Row],[Age]]&lt;30,"Under 30",IF(AmazonChurn[[#This Row],[Age]]&gt;65,"Senior","Mid Age"))</f>
        <v>Mid Age</v>
      </c>
    </row>
    <row r="75" spans="1:42" hidden="1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 s="5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  <c r="AL75" t="str">
        <f>IF(AmazonChurn[[#This Row],[Average Monthly Expenses]]&lt;=30,"Low",IF(AmazonChurn[[#This Row],[Average Monthly Expenses]]&lt;=60,"Medium","High"))</f>
        <v>Low</v>
      </c>
      <c r="AM75" t="str">
        <f>IF(AmazonChurn[[#This Row],[Number of Complaints or Support]]&lt;3,"Low",IF(AmazonChurn[[#This Row],[Number of Complaints or Support]]&lt;=7,"Medium","High"))</f>
        <v>High</v>
      </c>
      <c r="AN75" s="5">
        <f>AmazonChurn[[#This Row],[Number of Complaints or Support]]/AmazonChurn[[#This Row],[Account Length (in months)]]</f>
        <v>10</v>
      </c>
      <c r="AO75" t="str">
        <f>IF(AmazonChurn[[#This Row],[Avg Monthly GB Download]]&lt;15, "Low", IF(AmazonChurn[[#This Row],[Avg Monthly GB Download]]&lt;30, "Medium", "High"))</f>
        <v>Low</v>
      </c>
      <c r="AP75" t="str">
        <f>IF(AmazonChurn[[#This Row],[Age]]&lt;30,"Under 30",IF(AmazonChurn[[#This Row],[Age]]&gt;65,"Senior","Mid Age"))</f>
        <v>Mid Age</v>
      </c>
    </row>
    <row r="76" spans="1:42" hidden="1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 s="5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  <c r="AL76" t="str">
        <f>IF(AmazonChurn[[#This Row],[Average Monthly Expenses]]&lt;=30,"Low",IF(AmazonChurn[[#This Row],[Average Monthly Expenses]]&lt;=60,"Medium","High"))</f>
        <v>Low</v>
      </c>
      <c r="AM76" t="str">
        <f>IF(AmazonChurn[[#This Row],[Number of Complaints or Support]]&lt;3,"Low",IF(AmazonChurn[[#This Row],[Number of Complaints or Support]]&lt;=7,"Medium","High"))</f>
        <v>Low</v>
      </c>
      <c r="AN76" s="5">
        <f>AmazonChurn[[#This Row],[Number of Complaints or Support]]/AmazonChurn[[#This Row],[Account Length (in months)]]</f>
        <v>3.4482758620689655E-2</v>
      </c>
      <c r="AO76" t="str">
        <f>IF(AmazonChurn[[#This Row],[Avg Monthly GB Download]]&lt;15, "Low", IF(AmazonChurn[[#This Row],[Avg Monthly GB Download]]&lt;30, "Medium", "High"))</f>
        <v>Low</v>
      </c>
      <c r="AP76" t="str">
        <f>IF(AmazonChurn[[#This Row],[Age]]&lt;30,"Under 30",IF(AmazonChurn[[#This Row],[Age]]&gt;65,"Senior","Mid Age"))</f>
        <v>Mid Age</v>
      </c>
    </row>
    <row r="77" spans="1:42" hidden="1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 s="5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  <c r="AL77" t="str">
        <f>IF(AmazonChurn[[#This Row],[Average Monthly Expenses]]&lt;=30,"Low",IF(AmazonChurn[[#This Row],[Average Monthly Expenses]]&lt;=60,"Medium","High"))</f>
        <v>Low</v>
      </c>
      <c r="AM77" t="str">
        <f>IF(AmazonChurn[[#This Row],[Number of Complaints or Support]]&lt;3,"Low",IF(AmazonChurn[[#This Row],[Number of Complaints or Support]]&lt;=7,"Medium","High"))</f>
        <v>High</v>
      </c>
      <c r="AN77" s="5">
        <f>AmazonChurn[[#This Row],[Number of Complaints or Support]]/AmazonChurn[[#This Row],[Account Length (in months)]]</f>
        <v>0.29032258064516131</v>
      </c>
      <c r="AO77" t="str">
        <f>IF(AmazonChurn[[#This Row],[Avg Monthly GB Download]]&lt;15, "Low", IF(AmazonChurn[[#This Row],[Avg Monthly GB Download]]&lt;30, "Medium", "High"))</f>
        <v>Low</v>
      </c>
      <c r="AP77" t="str">
        <f>IF(AmazonChurn[[#This Row],[Age]]&lt;30,"Under 30",IF(AmazonChurn[[#This Row],[Age]]&gt;65,"Senior","Mid Age"))</f>
        <v>Mid Age</v>
      </c>
    </row>
    <row r="78" spans="1:42" hidden="1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 s="5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  <c r="AL78" t="str">
        <f>IF(AmazonChurn[[#This Row],[Average Monthly Expenses]]&lt;=30,"Low",IF(AmazonChurn[[#This Row],[Average Monthly Expenses]]&lt;=60,"Medium","High"))</f>
        <v>Low</v>
      </c>
      <c r="AM78" t="str">
        <f>IF(AmazonChurn[[#This Row],[Number of Complaints or Support]]&lt;3,"Low",IF(AmazonChurn[[#This Row],[Number of Complaints or Support]]&lt;=7,"Medium","High"))</f>
        <v>Medium</v>
      </c>
      <c r="AN78" s="5">
        <f>AmazonChurn[[#This Row],[Number of Complaints or Support]]/AmazonChurn[[#This Row],[Account Length (in months)]]</f>
        <v>0.14285714285714285</v>
      </c>
      <c r="AO78" t="str">
        <f>IF(AmazonChurn[[#This Row],[Avg Monthly GB Download]]&lt;15, "Low", IF(AmazonChurn[[#This Row],[Avg Monthly GB Download]]&lt;30, "Medium", "High"))</f>
        <v>Low</v>
      </c>
      <c r="AP78" t="str">
        <f>IF(AmazonChurn[[#This Row],[Age]]&lt;30,"Under 30",IF(AmazonChurn[[#This Row],[Age]]&gt;65,"Senior","Mid Age"))</f>
        <v>Mid Age</v>
      </c>
    </row>
    <row r="79" spans="1:42" hidden="1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 s="5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  <c r="AL79" t="str">
        <f>IF(AmazonChurn[[#This Row],[Average Monthly Expenses]]&lt;=30,"Low",IF(AmazonChurn[[#This Row],[Average Monthly Expenses]]&lt;=60,"Medium","High"))</f>
        <v>Low</v>
      </c>
      <c r="AM79" t="str">
        <f>IF(AmazonChurn[[#This Row],[Number of Complaints or Support]]&lt;3,"Low",IF(AmazonChurn[[#This Row],[Number of Complaints or Support]]&lt;=7,"Medium","High"))</f>
        <v>Medium</v>
      </c>
      <c r="AN79" s="5">
        <f>AmazonChurn[[#This Row],[Number of Complaints or Support]]/AmazonChurn[[#This Row],[Account Length (in months)]]</f>
        <v>0.2</v>
      </c>
      <c r="AO79" t="str">
        <f>IF(AmazonChurn[[#This Row],[Avg Monthly GB Download]]&lt;15, "Low", IF(AmazonChurn[[#This Row],[Avg Monthly GB Download]]&lt;30, "Medium", "High"))</f>
        <v>Low</v>
      </c>
      <c r="AP79" t="str">
        <f>IF(AmazonChurn[[#This Row],[Age]]&lt;30,"Under 30",IF(AmazonChurn[[#This Row],[Age]]&gt;65,"Senior","Mid Age"))</f>
        <v>Mid Age</v>
      </c>
    </row>
    <row r="80" spans="1:42" hidden="1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 s="5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  <c r="AL80" t="str">
        <f>IF(AmazonChurn[[#This Row],[Average Monthly Expenses]]&lt;=30,"Low",IF(AmazonChurn[[#This Row],[Average Monthly Expenses]]&lt;=60,"Medium","High"))</f>
        <v>Medium</v>
      </c>
      <c r="AM80" t="str">
        <f>IF(AmazonChurn[[#This Row],[Number of Complaints or Support]]&lt;3,"Low",IF(AmazonChurn[[#This Row],[Number of Complaints or Support]]&lt;=7,"Medium","High"))</f>
        <v>High</v>
      </c>
      <c r="AN80" s="5">
        <f>AmazonChurn[[#This Row],[Number of Complaints or Support]]/AmazonChurn[[#This Row],[Account Length (in months)]]</f>
        <v>2.6666666666666665</v>
      </c>
      <c r="AO80" t="str">
        <f>IF(AmazonChurn[[#This Row],[Avg Monthly GB Download]]&lt;15, "Low", IF(AmazonChurn[[#This Row],[Avg Monthly GB Download]]&lt;30, "Medium", "High"))</f>
        <v>Medium</v>
      </c>
      <c r="AP80" t="str">
        <f>IF(AmazonChurn[[#This Row],[Age]]&lt;30,"Under 30",IF(AmazonChurn[[#This Row],[Age]]&gt;65,"Senior","Mid Age"))</f>
        <v>Mid Age</v>
      </c>
    </row>
    <row r="81" spans="1:42" hidden="1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 s="5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  <c r="AL81" t="str">
        <f>IF(AmazonChurn[[#This Row],[Average Monthly Expenses]]&lt;=30,"Low",IF(AmazonChurn[[#This Row],[Average Monthly Expenses]]&lt;=60,"Medium","High"))</f>
        <v>Medium</v>
      </c>
      <c r="AM81" t="str">
        <f>IF(AmazonChurn[[#This Row],[Number of Complaints or Support]]&lt;3,"Low",IF(AmazonChurn[[#This Row],[Number of Complaints or Support]]&lt;=7,"Medium","High"))</f>
        <v>High</v>
      </c>
      <c r="AN81" s="5">
        <f>AmazonChurn[[#This Row],[Number of Complaints or Support]]/AmazonChurn[[#This Row],[Account Length (in months)]]</f>
        <v>0.26470588235294118</v>
      </c>
      <c r="AO81" t="str">
        <f>IF(AmazonChurn[[#This Row],[Avg Monthly GB Download]]&lt;15, "Low", IF(AmazonChurn[[#This Row],[Avg Monthly GB Download]]&lt;30, "Medium", "High"))</f>
        <v>Low</v>
      </c>
      <c r="AP81" t="str">
        <f>IF(AmazonChurn[[#This Row],[Age]]&lt;30,"Under 30",IF(AmazonChurn[[#This Row],[Age]]&gt;65,"Senior","Mid Age"))</f>
        <v>Mid Age</v>
      </c>
    </row>
    <row r="82" spans="1:42" hidden="1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 s="5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  <c r="AL82" t="str">
        <f>IF(AmazonChurn[[#This Row],[Average Monthly Expenses]]&lt;=30,"Low",IF(AmazonChurn[[#This Row],[Average Monthly Expenses]]&lt;=60,"Medium","High"))</f>
        <v>Low</v>
      </c>
      <c r="AM82" t="str">
        <f>IF(AmazonChurn[[#This Row],[Number of Complaints or Support]]&lt;3,"Low",IF(AmazonChurn[[#This Row],[Number of Complaints or Support]]&lt;=7,"Medium","High"))</f>
        <v>Medium</v>
      </c>
      <c r="AN82" s="5">
        <f>AmazonChurn[[#This Row],[Number of Complaints or Support]]/AmazonChurn[[#This Row],[Account Length (in months)]]</f>
        <v>7.1428571428571425E-2</v>
      </c>
      <c r="AO82" t="str">
        <f>IF(AmazonChurn[[#This Row],[Avg Monthly GB Download]]&lt;15, "Low", IF(AmazonChurn[[#This Row],[Avg Monthly GB Download]]&lt;30, "Medium", "High"))</f>
        <v>Low</v>
      </c>
      <c r="AP82" t="str">
        <f>IF(AmazonChurn[[#This Row],[Age]]&lt;30,"Under 30",IF(AmazonChurn[[#This Row],[Age]]&gt;65,"Senior","Mid Age"))</f>
        <v>Senior</v>
      </c>
    </row>
    <row r="83" spans="1:42" hidden="1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 s="5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  <c r="AL83" t="str">
        <f>IF(AmazonChurn[[#This Row],[Average Monthly Expenses]]&lt;=30,"Low",IF(AmazonChurn[[#This Row],[Average Monthly Expenses]]&lt;=60,"Medium","High"))</f>
        <v>Medium</v>
      </c>
      <c r="AM83" t="str">
        <f>IF(AmazonChurn[[#This Row],[Number of Complaints or Support]]&lt;3,"Low",IF(AmazonChurn[[#This Row],[Number of Complaints or Support]]&lt;=7,"Medium","High"))</f>
        <v>Medium</v>
      </c>
      <c r="AN83" s="5">
        <f>AmazonChurn[[#This Row],[Number of Complaints or Support]]/AmazonChurn[[#This Row],[Account Length (in months)]]</f>
        <v>7.1428571428571425E-2</v>
      </c>
      <c r="AO83" t="str">
        <f>IF(AmazonChurn[[#This Row],[Avg Monthly GB Download]]&lt;15, "Low", IF(AmazonChurn[[#This Row],[Avg Monthly GB Download]]&lt;30, "Medium", "High"))</f>
        <v>Low</v>
      </c>
      <c r="AP83" t="str">
        <f>IF(AmazonChurn[[#This Row],[Age]]&lt;30,"Under 30",IF(AmazonChurn[[#This Row],[Age]]&gt;65,"Senior","Mid Age"))</f>
        <v>Mid Age</v>
      </c>
    </row>
    <row r="84" spans="1:42" hidden="1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 s="5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  <c r="AL84" t="str">
        <f>IF(AmazonChurn[[#This Row],[Average Monthly Expenses]]&lt;=30,"Low",IF(AmazonChurn[[#This Row],[Average Monthly Expenses]]&lt;=60,"Medium","High"))</f>
        <v>Medium</v>
      </c>
      <c r="AM84" t="str">
        <f>IF(AmazonChurn[[#This Row],[Number of Complaints or Support]]&lt;3,"Low",IF(AmazonChurn[[#This Row],[Number of Complaints or Support]]&lt;=7,"Medium","High"))</f>
        <v>Low</v>
      </c>
      <c r="AN84" s="5">
        <f>AmazonChurn[[#This Row],[Number of Complaints or Support]]/AmazonChurn[[#This Row],[Account Length (in months)]]</f>
        <v>3.2258064516129031E-2</v>
      </c>
      <c r="AO84" t="str">
        <f>IF(AmazonChurn[[#This Row],[Avg Monthly GB Download]]&lt;15, "Low", IF(AmazonChurn[[#This Row],[Avg Monthly GB Download]]&lt;30, "Medium", "High"))</f>
        <v>Low</v>
      </c>
      <c r="AP84" t="str">
        <f>IF(AmazonChurn[[#This Row],[Age]]&lt;30,"Under 30",IF(AmazonChurn[[#This Row],[Age]]&gt;65,"Senior","Mid Age"))</f>
        <v>Mid Age</v>
      </c>
    </row>
    <row r="85" spans="1:42" hidden="1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 s="5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  <c r="AL85" t="str">
        <f>IF(AmazonChurn[[#This Row],[Average Monthly Expenses]]&lt;=30,"Low",IF(AmazonChurn[[#This Row],[Average Monthly Expenses]]&lt;=60,"Medium","High"))</f>
        <v>Low</v>
      </c>
      <c r="AM85" t="str">
        <f>IF(AmazonChurn[[#This Row],[Number of Complaints or Support]]&lt;3,"Low",IF(AmazonChurn[[#This Row],[Number of Complaints or Support]]&lt;=7,"Medium","High"))</f>
        <v>Medium</v>
      </c>
      <c r="AN85" s="5">
        <f>AmazonChurn[[#This Row],[Number of Complaints or Support]]/AmazonChurn[[#This Row],[Account Length (in months)]]</f>
        <v>0.5</v>
      </c>
      <c r="AO85" t="str">
        <f>IF(AmazonChurn[[#This Row],[Avg Monthly GB Download]]&lt;15, "Low", IF(AmazonChurn[[#This Row],[Avg Monthly GB Download]]&lt;30, "Medium", "High"))</f>
        <v>Low</v>
      </c>
      <c r="AP85" t="str">
        <f>IF(AmazonChurn[[#This Row],[Age]]&lt;30,"Under 30",IF(AmazonChurn[[#This Row],[Age]]&gt;65,"Senior","Mid Age"))</f>
        <v>Mid Age</v>
      </c>
    </row>
    <row r="86" spans="1:42" hidden="1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 s="5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  <c r="AL86" t="str">
        <f>IF(AmazonChurn[[#This Row],[Average Monthly Expenses]]&lt;=30,"Low",IF(AmazonChurn[[#This Row],[Average Monthly Expenses]]&lt;=60,"Medium","High"))</f>
        <v>Medium</v>
      </c>
      <c r="AM86" t="str">
        <f>IF(AmazonChurn[[#This Row],[Number of Complaints or Support]]&lt;3,"Low",IF(AmazonChurn[[#This Row],[Number of Complaints or Support]]&lt;=7,"Medium","High"))</f>
        <v>High</v>
      </c>
      <c r="AN86" s="5">
        <f>AmazonChurn[[#This Row],[Number of Complaints or Support]]/AmazonChurn[[#This Row],[Account Length (in months)]]</f>
        <v>0.69230769230769229</v>
      </c>
      <c r="AO86" t="str">
        <f>IF(AmazonChurn[[#This Row],[Avg Monthly GB Download]]&lt;15, "Low", IF(AmazonChurn[[#This Row],[Avg Monthly GB Download]]&lt;30, "Medium", "High"))</f>
        <v>Low</v>
      </c>
      <c r="AP86" t="str">
        <f>IF(AmazonChurn[[#This Row],[Age]]&lt;30,"Under 30",IF(AmazonChurn[[#This Row],[Age]]&gt;65,"Senior","Mid Age"))</f>
        <v>Mid Age</v>
      </c>
    </row>
    <row r="87" spans="1:42" hidden="1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 s="5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  <c r="AL87" t="str">
        <f>IF(AmazonChurn[[#This Row],[Average Monthly Expenses]]&lt;=30,"Low",IF(AmazonChurn[[#This Row],[Average Monthly Expenses]]&lt;=60,"Medium","High"))</f>
        <v>Low</v>
      </c>
      <c r="AM87" t="str">
        <f>IF(AmazonChurn[[#This Row],[Number of Complaints or Support]]&lt;3,"Low",IF(AmazonChurn[[#This Row],[Number of Complaints or Support]]&lt;=7,"Medium","High"))</f>
        <v>Medium</v>
      </c>
      <c r="AN87" s="5">
        <f>AmazonChurn[[#This Row],[Number of Complaints or Support]]/AmazonChurn[[#This Row],[Account Length (in months)]]</f>
        <v>0.11666666666666667</v>
      </c>
      <c r="AO87" t="str">
        <f>IF(AmazonChurn[[#This Row],[Avg Monthly GB Download]]&lt;15, "Low", IF(AmazonChurn[[#This Row],[Avg Monthly GB Download]]&lt;30, "Medium", "High"))</f>
        <v>Low</v>
      </c>
      <c r="AP87" t="str">
        <f>IF(AmazonChurn[[#This Row],[Age]]&lt;30,"Under 30",IF(AmazonChurn[[#This Row],[Age]]&gt;65,"Senior","Mid Age"))</f>
        <v>Mid Age</v>
      </c>
    </row>
    <row r="88" spans="1:42" hidden="1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 s="5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  <c r="AL88" t="str">
        <f>IF(AmazonChurn[[#This Row],[Average Monthly Expenses]]&lt;=30,"Low",IF(AmazonChurn[[#This Row],[Average Monthly Expenses]]&lt;=60,"Medium","High"))</f>
        <v>Low</v>
      </c>
      <c r="AM88" t="str">
        <f>IF(AmazonChurn[[#This Row],[Number of Complaints or Support]]&lt;3,"Low",IF(AmazonChurn[[#This Row],[Number of Complaints or Support]]&lt;=7,"Medium","High"))</f>
        <v>Low</v>
      </c>
      <c r="AN88" s="5">
        <f>AmazonChurn[[#This Row],[Number of Complaints or Support]]/AmazonChurn[[#This Row],[Account Length (in months)]]</f>
        <v>8.6956521739130432E-2</v>
      </c>
      <c r="AO88" t="str">
        <f>IF(AmazonChurn[[#This Row],[Avg Monthly GB Download]]&lt;15, "Low", IF(AmazonChurn[[#This Row],[Avg Monthly GB Download]]&lt;30, "Medium", "High"))</f>
        <v>Low</v>
      </c>
      <c r="AP88" t="str">
        <f>IF(AmazonChurn[[#This Row],[Age]]&lt;30,"Under 30",IF(AmazonChurn[[#This Row],[Age]]&gt;65,"Senior","Mid Age"))</f>
        <v>Mid Age</v>
      </c>
    </row>
    <row r="89" spans="1:42" hidden="1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 s="5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  <c r="AL89" t="str">
        <f>IF(AmazonChurn[[#This Row],[Average Monthly Expenses]]&lt;=30,"Low",IF(AmazonChurn[[#This Row],[Average Monthly Expenses]]&lt;=60,"Medium","High"))</f>
        <v>Low</v>
      </c>
      <c r="AM89" t="str">
        <f>IF(AmazonChurn[[#This Row],[Number of Complaints or Support]]&lt;3,"Low",IF(AmazonChurn[[#This Row],[Number of Complaints or Support]]&lt;=7,"Medium","High"))</f>
        <v>Medium</v>
      </c>
      <c r="AN89" s="5">
        <f>AmazonChurn[[#This Row],[Number of Complaints or Support]]/AmazonChurn[[#This Row],[Account Length (in months)]]</f>
        <v>1</v>
      </c>
      <c r="AO89" t="str">
        <f>IF(AmazonChurn[[#This Row],[Avg Monthly GB Download]]&lt;15, "Low", IF(AmazonChurn[[#This Row],[Avg Monthly GB Download]]&lt;30, "Medium", "High"))</f>
        <v>Low</v>
      </c>
      <c r="AP89" t="str">
        <f>IF(AmazonChurn[[#This Row],[Age]]&lt;30,"Under 30",IF(AmazonChurn[[#This Row],[Age]]&gt;65,"Senior","Mid Age"))</f>
        <v>Senior</v>
      </c>
    </row>
    <row r="90" spans="1:42" hidden="1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 s="5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  <c r="AL90" t="str">
        <f>IF(AmazonChurn[[#This Row],[Average Monthly Expenses]]&lt;=30,"Low",IF(AmazonChurn[[#This Row],[Average Monthly Expenses]]&lt;=60,"Medium","High"))</f>
        <v>Medium</v>
      </c>
      <c r="AM90" t="str">
        <f>IF(AmazonChurn[[#This Row],[Number of Complaints or Support]]&lt;3,"Low",IF(AmazonChurn[[#This Row],[Number of Complaints or Support]]&lt;=7,"Medium","High"))</f>
        <v>Medium</v>
      </c>
      <c r="AN90" s="5">
        <f>AmazonChurn[[#This Row],[Number of Complaints or Support]]/AmazonChurn[[#This Row],[Account Length (in months)]]</f>
        <v>0.23809523809523808</v>
      </c>
      <c r="AO90" t="str">
        <f>IF(AmazonChurn[[#This Row],[Avg Monthly GB Download]]&lt;15, "Low", IF(AmazonChurn[[#This Row],[Avg Monthly GB Download]]&lt;30, "Medium", "High"))</f>
        <v>Medium</v>
      </c>
      <c r="AP90" t="str">
        <f>IF(AmazonChurn[[#This Row],[Age]]&lt;30,"Under 30",IF(AmazonChurn[[#This Row],[Age]]&gt;65,"Senior","Mid Age"))</f>
        <v>Under 30</v>
      </c>
    </row>
    <row r="91" spans="1:42" hidden="1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 s="5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  <c r="AL91" t="str">
        <f>IF(AmazonChurn[[#This Row],[Average Monthly Expenses]]&lt;=30,"Low",IF(AmazonChurn[[#This Row],[Average Monthly Expenses]]&lt;=60,"Medium","High"))</f>
        <v>Low</v>
      </c>
      <c r="AM91" t="str">
        <f>IF(AmazonChurn[[#This Row],[Number of Complaints or Support]]&lt;3,"Low",IF(AmazonChurn[[#This Row],[Number of Complaints or Support]]&lt;=7,"Medium","High"))</f>
        <v>Medium</v>
      </c>
      <c r="AN91" s="5">
        <f>AmazonChurn[[#This Row],[Number of Complaints or Support]]/AmazonChurn[[#This Row],[Account Length (in months)]]</f>
        <v>3.5</v>
      </c>
      <c r="AO91" t="str">
        <f>IF(AmazonChurn[[#This Row],[Avg Monthly GB Download]]&lt;15, "Low", IF(AmazonChurn[[#This Row],[Avg Monthly GB Download]]&lt;30, "Medium", "High"))</f>
        <v>Low</v>
      </c>
      <c r="AP91" t="str">
        <f>IF(AmazonChurn[[#This Row],[Age]]&lt;30,"Under 30",IF(AmazonChurn[[#This Row],[Age]]&gt;65,"Senior","Mid Age"))</f>
        <v>Under 30</v>
      </c>
    </row>
    <row r="92" spans="1:42" hidden="1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 s="5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  <c r="AL92" t="str">
        <f>IF(AmazonChurn[[#This Row],[Average Monthly Expenses]]&lt;=30,"Low",IF(AmazonChurn[[#This Row],[Average Monthly Expenses]]&lt;=60,"Medium","High"))</f>
        <v>Medium</v>
      </c>
      <c r="AM92" t="str">
        <f>IF(AmazonChurn[[#This Row],[Number of Complaints or Support]]&lt;3,"Low",IF(AmazonChurn[[#This Row],[Number of Complaints or Support]]&lt;=7,"Medium","High"))</f>
        <v>Medium</v>
      </c>
      <c r="AN92" s="5">
        <f>AmazonChurn[[#This Row],[Number of Complaints or Support]]/AmazonChurn[[#This Row],[Account Length (in months)]]</f>
        <v>8.4507042253521125E-2</v>
      </c>
      <c r="AO92" t="str">
        <f>IF(AmazonChurn[[#This Row],[Avg Monthly GB Download]]&lt;15, "Low", IF(AmazonChurn[[#This Row],[Avg Monthly GB Download]]&lt;30, "Medium", "High"))</f>
        <v>Low</v>
      </c>
      <c r="AP92" t="str">
        <f>IF(AmazonChurn[[#This Row],[Age]]&lt;30,"Under 30",IF(AmazonChurn[[#This Row],[Age]]&gt;65,"Senior","Mid Age"))</f>
        <v>Senior</v>
      </c>
    </row>
    <row r="93" spans="1:42" hidden="1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 s="5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  <c r="AL93" t="str">
        <f>IF(AmazonChurn[[#This Row],[Average Monthly Expenses]]&lt;=30,"Low",IF(AmazonChurn[[#This Row],[Average Monthly Expenses]]&lt;=60,"Medium","High"))</f>
        <v>Medium</v>
      </c>
      <c r="AM93" t="str">
        <f>IF(AmazonChurn[[#This Row],[Number of Complaints or Support]]&lt;3,"Low",IF(AmazonChurn[[#This Row],[Number of Complaints or Support]]&lt;=7,"Medium","High"))</f>
        <v>Medium</v>
      </c>
      <c r="AN93" s="5">
        <f>AmazonChurn[[#This Row],[Number of Complaints or Support]]/AmazonChurn[[#This Row],[Account Length (in months)]]</f>
        <v>0.10714285714285714</v>
      </c>
      <c r="AO93" t="str">
        <f>IF(AmazonChurn[[#This Row],[Avg Monthly GB Download]]&lt;15, "Low", IF(AmazonChurn[[#This Row],[Avg Monthly GB Download]]&lt;30, "Medium", "High"))</f>
        <v>Low</v>
      </c>
      <c r="AP93" t="str">
        <f>IF(AmazonChurn[[#This Row],[Age]]&lt;30,"Under 30",IF(AmazonChurn[[#This Row],[Age]]&gt;65,"Senior","Mid Age"))</f>
        <v>Mid Age</v>
      </c>
    </row>
    <row r="94" spans="1:42" hidden="1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 s="5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  <c r="AL94" t="str">
        <f>IF(AmazonChurn[[#This Row],[Average Monthly Expenses]]&lt;=30,"Low",IF(AmazonChurn[[#This Row],[Average Monthly Expenses]]&lt;=60,"Medium","High"))</f>
        <v>Medium</v>
      </c>
      <c r="AM94" t="str">
        <f>IF(AmazonChurn[[#This Row],[Number of Complaints or Support]]&lt;3,"Low",IF(AmazonChurn[[#This Row],[Number of Complaints or Support]]&lt;=7,"Medium","High"))</f>
        <v>Medium</v>
      </c>
      <c r="AN94" s="5">
        <f>AmazonChurn[[#This Row],[Number of Complaints or Support]]/AmazonChurn[[#This Row],[Account Length (in months)]]</f>
        <v>7.0422535211267609E-2</v>
      </c>
      <c r="AO94" t="str">
        <f>IF(AmazonChurn[[#This Row],[Avg Monthly GB Download]]&lt;15, "Low", IF(AmazonChurn[[#This Row],[Avg Monthly GB Download]]&lt;30, "Medium", "High"))</f>
        <v>Low</v>
      </c>
      <c r="AP94" t="str">
        <f>IF(AmazonChurn[[#This Row],[Age]]&lt;30,"Under 30",IF(AmazonChurn[[#This Row],[Age]]&gt;65,"Senior","Mid Age"))</f>
        <v>Senior</v>
      </c>
    </row>
    <row r="95" spans="1:42" hidden="1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 s="5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  <c r="AL95" t="str">
        <f>IF(AmazonChurn[[#This Row],[Average Monthly Expenses]]&lt;=30,"Low",IF(AmazonChurn[[#This Row],[Average Monthly Expenses]]&lt;=60,"Medium","High"))</f>
        <v>Medium</v>
      </c>
      <c r="AM95" t="str">
        <f>IF(AmazonChurn[[#This Row],[Number of Complaints or Support]]&lt;3,"Low",IF(AmazonChurn[[#This Row],[Number of Complaints or Support]]&lt;=7,"Medium","High"))</f>
        <v>Medium</v>
      </c>
      <c r="AN95" s="5">
        <f>AmazonChurn[[#This Row],[Number of Complaints or Support]]/AmazonChurn[[#This Row],[Account Length (in months)]]</f>
        <v>0.125</v>
      </c>
      <c r="AO95" t="str">
        <f>IF(AmazonChurn[[#This Row],[Avg Monthly GB Download]]&lt;15, "Low", IF(AmazonChurn[[#This Row],[Avg Monthly GB Download]]&lt;30, "Medium", "High"))</f>
        <v>Low</v>
      </c>
      <c r="AP95" t="str">
        <f>IF(AmazonChurn[[#This Row],[Age]]&lt;30,"Under 30",IF(AmazonChurn[[#This Row],[Age]]&gt;65,"Senior","Mid Age"))</f>
        <v>Mid Age</v>
      </c>
    </row>
    <row r="96" spans="1:42" hidden="1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 s="5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  <c r="AL96" t="str">
        <f>IF(AmazonChurn[[#This Row],[Average Monthly Expenses]]&lt;=30,"Low",IF(AmazonChurn[[#This Row],[Average Monthly Expenses]]&lt;=60,"Medium","High"))</f>
        <v>Low</v>
      </c>
      <c r="AM96" t="str">
        <f>IF(AmazonChurn[[#This Row],[Number of Complaints or Support]]&lt;3,"Low",IF(AmazonChurn[[#This Row],[Number of Complaints or Support]]&lt;=7,"Medium","High"))</f>
        <v>Medium</v>
      </c>
      <c r="AN96" s="5">
        <f>AmazonChurn[[#This Row],[Number of Complaints or Support]]/AmazonChurn[[#This Row],[Account Length (in months)]]</f>
        <v>4.2253521126760563E-2</v>
      </c>
      <c r="AO96" t="str">
        <f>IF(AmazonChurn[[#This Row],[Avg Monthly GB Download]]&lt;15, "Low", IF(AmazonChurn[[#This Row],[Avg Monthly GB Download]]&lt;30, "Medium", "High"))</f>
        <v>Low</v>
      </c>
      <c r="AP96" t="str">
        <f>IF(AmazonChurn[[#This Row],[Age]]&lt;30,"Under 30",IF(AmazonChurn[[#This Row],[Age]]&gt;65,"Senior","Mid Age"))</f>
        <v>Mid Age</v>
      </c>
    </row>
    <row r="97" spans="1:42" hidden="1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 s="5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  <c r="AL97" t="str">
        <f>IF(AmazonChurn[[#This Row],[Average Monthly Expenses]]&lt;=30,"Low",IF(AmazonChurn[[#This Row],[Average Monthly Expenses]]&lt;=60,"Medium","High"))</f>
        <v>Low</v>
      </c>
      <c r="AM97" t="str">
        <f>IF(AmazonChurn[[#This Row],[Number of Complaints or Support]]&lt;3,"Low",IF(AmazonChurn[[#This Row],[Number of Complaints or Support]]&lt;=7,"Medium","High"))</f>
        <v>Low</v>
      </c>
      <c r="AN97" s="5">
        <f>AmazonChurn[[#This Row],[Number of Complaints or Support]]/AmazonChurn[[#This Row],[Account Length (in months)]]</f>
        <v>0.33333333333333331</v>
      </c>
      <c r="AO97" t="str">
        <f>IF(AmazonChurn[[#This Row],[Avg Monthly GB Download]]&lt;15, "Low", IF(AmazonChurn[[#This Row],[Avg Monthly GB Download]]&lt;30, "Medium", "High"))</f>
        <v>Low</v>
      </c>
      <c r="AP97" t="str">
        <f>IF(AmazonChurn[[#This Row],[Age]]&lt;30,"Under 30",IF(AmazonChurn[[#This Row],[Age]]&gt;65,"Senior","Mid Age"))</f>
        <v>Mid Age</v>
      </c>
    </row>
    <row r="98" spans="1:42" hidden="1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 s="5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  <c r="AL98" t="str">
        <f>IF(AmazonChurn[[#This Row],[Average Monthly Expenses]]&lt;=30,"Low",IF(AmazonChurn[[#This Row],[Average Monthly Expenses]]&lt;=60,"Medium","High"))</f>
        <v>Low</v>
      </c>
      <c r="AM98" t="str">
        <f>IF(AmazonChurn[[#This Row],[Number of Complaints or Support]]&lt;3,"Low",IF(AmazonChurn[[#This Row],[Number of Complaints or Support]]&lt;=7,"Medium","High"))</f>
        <v>Medium</v>
      </c>
      <c r="AN98" s="5">
        <f>AmazonChurn[[#This Row],[Number of Complaints or Support]]/AmazonChurn[[#This Row],[Account Length (in months)]]</f>
        <v>0.19047619047619047</v>
      </c>
      <c r="AO98" t="str">
        <f>IF(AmazonChurn[[#This Row],[Avg Monthly GB Download]]&lt;15, "Low", IF(AmazonChurn[[#This Row],[Avg Monthly GB Download]]&lt;30, "Medium", "High"))</f>
        <v>Low</v>
      </c>
      <c r="AP98" t="str">
        <f>IF(AmazonChurn[[#This Row],[Age]]&lt;30,"Under 30",IF(AmazonChurn[[#This Row],[Age]]&gt;65,"Senior","Mid Age"))</f>
        <v>Under 30</v>
      </c>
    </row>
    <row r="99" spans="1:42" hidden="1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 s="5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  <c r="AL99" t="str">
        <f>IF(AmazonChurn[[#This Row],[Average Monthly Expenses]]&lt;=30,"Low",IF(AmazonChurn[[#This Row],[Average Monthly Expenses]]&lt;=60,"Medium","High"))</f>
        <v>Low</v>
      </c>
      <c r="AM99" t="str">
        <f>IF(AmazonChurn[[#This Row],[Number of Complaints or Support]]&lt;3,"Low",IF(AmazonChurn[[#This Row],[Number of Complaints or Support]]&lt;=7,"Medium","High"))</f>
        <v>High</v>
      </c>
      <c r="AN99" s="5">
        <f>AmazonChurn[[#This Row],[Number of Complaints or Support]]/AmazonChurn[[#This Row],[Account Length (in months)]]</f>
        <v>0.23809523809523808</v>
      </c>
      <c r="AO99" t="str">
        <f>IF(AmazonChurn[[#This Row],[Avg Monthly GB Download]]&lt;15, "Low", IF(AmazonChurn[[#This Row],[Avg Monthly GB Download]]&lt;30, "Medium", "High"))</f>
        <v>Low</v>
      </c>
      <c r="AP99" t="str">
        <f>IF(AmazonChurn[[#This Row],[Age]]&lt;30,"Under 30",IF(AmazonChurn[[#This Row],[Age]]&gt;65,"Senior","Mid Age"))</f>
        <v>Senior</v>
      </c>
    </row>
    <row r="100" spans="1:42" hidden="1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 s="5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  <c r="AL100" t="str">
        <f>IF(AmazonChurn[[#This Row],[Average Monthly Expenses]]&lt;=30,"Low",IF(AmazonChurn[[#This Row],[Average Monthly Expenses]]&lt;=60,"Medium","High"))</f>
        <v>Low</v>
      </c>
      <c r="AM100" t="str">
        <f>IF(AmazonChurn[[#This Row],[Number of Complaints or Support]]&lt;3,"Low",IF(AmazonChurn[[#This Row],[Number of Complaints or Support]]&lt;=7,"Medium","High"))</f>
        <v>Medium</v>
      </c>
      <c r="AN100" s="5">
        <f>AmazonChurn[[#This Row],[Number of Complaints or Support]]/AmazonChurn[[#This Row],[Account Length (in months)]]</f>
        <v>0.4</v>
      </c>
      <c r="AO100" t="str">
        <f>IF(AmazonChurn[[#This Row],[Avg Monthly GB Download]]&lt;15, "Low", IF(AmazonChurn[[#This Row],[Avg Monthly GB Download]]&lt;30, "Medium", "High"))</f>
        <v>Low</v>
      </c>
      <c r="AP100" t="str">
        <f>IF(AmazonChurn[[#This Row],[Age]]&lt;30,"Under 30",IF(AmazonChurn[[#This Row],[Age]]&gt;65,"Senior","Mid Age"))</f>
        <v>Under 30</v>
      </c>
    </row>
    <row r="101" spans="1:42" hidden="1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 s="5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  <c r="AL101" t="str">
        <f>IF(AmazonChurn[[#This Row],[Average Monthly Expenses]]&lt;=30,"Low",IF(AmazonChurn[[#This Row],[Average Monthly Expenses]]&lt;=60,"Medium","High"))</f>
        <v>Medium</v>
      </c>
      <c r="AM101" t="str">
        <f>IF(AmazonChurn[[#This Row],[Number of Complaints or Support]]&lt;3,"Low",IF(AmazonChurn[[#This Row],[Number of Complaints or Support]]&lt;=7,"Medium","High"))</f>
        <v>Medium</v>
      </c>
      <c r="AN101" s="5">
        <f>AmazonChurn[[#This Row],[Number of Complaints or Support]]/AmazonChurn[[#This Row],[Account Length (in months)]]</f>
        <v>0.11764705882352941</v>
      </c>
      <c r="AO101" t="str">
        <f>IF(AmazonChurn[[#This Row],[Avg Monthly GB Download]]&lt;15, "Low", IF(AmazonChurn[[#This Row],[Avg Monthly GB Download]]&lt;30, "Medium", "High"))</f>
        <v>Medium</v>
      </c>
      <c r="AP101" t="str">
        <f>IF(AmazonChurn[[#This Row],[Age]]&lt;30,"Under 30",IF(AmazonChurn[[#This Row],[Age]]&gt;65,"Senior","Mid Age"))</f>
        <v>Under 30</v>
      </c>
    </row>
    <row r="102" spans="1:42" hidden="1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 s="5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  <c r="AL102" t="str">
        <f>IF(AmazonChurn[[#This Row],[Average Monthly Expenses]]&lt;=30,"Low",IF(AmazonChurn[[#This Row],[Average Monthly Expenses]]&lt;=60,"Medium","High"))</f>
        <v>High</v>
      </c>
      <c r="AM102" t="str">
        <f>IF(AmazonChurn[[#This Row],[Number of Complaints or Support]]&lt;3,"Low",IF(AmazonChurn[[#This Row],[Number of Complaints or Support]]&lt;=7,"Medium","High"))</f>
        <v>High</v>
      </c>
      <c r="AN102" s="5">
        <f>AmazonChurn[[#This Row],[Number of Complaints or Support]]/AmazonChurn[[#This Row],[Account Length (in months)]]</f>
        <v>0.15384615384615385</v>
      </c>
      <c r="AO102" t="str">
        <f>IF(AmazonChurn[[#This Row],[Avg Monthly GB Download]]&lt;15, "Low", IF(AmazonChurn[[#This Row],[Avg Monthly GB Download]]&lt;30, "Medium", "High"))</f>
        <v>Medium</v>
      </c>
      <c r="AP102" t="str">
        <f>IF(AmazonChurn[[#This Row],[Age]]&lt;30,"Under 30",IF(AmazonChurn[[#This Row],[Age]]&gt;65,"Senior","Mid Age"))</f>
        <v>Under 30</v>
      </c>
    </row>
    <row r="103" spans="1:42" hidden="1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 s="5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  <c r="AL103" t="str">
        <f>IF(AmazonChurn[[#This Row],[Average Monthly Expenses]]&lt;=30,"Low",IF(AmazonChurn[[#This Row],[Average Monthly Expenses]]&lt;=60,"Medium","High"))</f>
        <v>Medium</v>
      </c>
      <c r="AM103" t="str">
        <f>IF(AmazonChurn[[#This Row],[Number of Complaints or Support]]&lt;3,"Low",IF(AmazonChurn[[#This Row],[Number of Complaints or Support]]&lt;=7,"Medium","High"))</f>
        <v>Medium</v>
      </c>
      <c r="AN103" s="5">
        <f>AmazonChurn[[#This Row],[Number of Complaints or Support]]/AmazonChurn[[#This Row],[Account Length (in months)]]</f>
        <v>0.2857142857142857</v>
      </c>
      <c r="AO103" t="str">
        <f>IF(AmazonChurn[[#This Row],[Avg Monthly GB Download]]&lt;15, "Low", IF(AmazonChurn[[#This Row],[Avg Monthly GB Download]]&lt;30, "Medium", "High"))</f>
        <v>Low</v>
      </c>
      <c r="AP103" t="str">
        <f>IF(AmazonChurn[[#This Row],[Age]]&lt;30,"Under 30",IF(AmazonChurn[[#This Row],[Age]]&gt;65,"Senior","Mid Age"))</f>
        <v>Mid Age</v>
      </c>
    </row>
    <row r="104" spans="1:42" hidden="1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 s="5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  <c r="AL104" t="str">
        <f>IF(AmazonChurn[[#This Row],[Average Monthly Expenses]]&lt;=30,"Low",IF(AmazonChurn[[#This Row],[Average Monthly Expenses]]&lt;=60,"Medium","High"))</f>
        <v>Low</v>
      </c>
      <c r="AM104" t="str">
        <f>IF(AmazonChurn[[#This Row],[Number of Complaints or Support]]&lt;3,"Low",IF(AmazonChurn[[#This Row],[Number of Complaints or Support]]&lt;=7,"Medium","High"))</f>
        <v>Low</v>
      </c>
      <c r="AN104" s="5">
        <f>AmazonChurn[[#This Row],[Number of Complaints or Support]]/AmazonChurn[[#This Row],[Account Length (in months)]]</f>
        <v>0</v>
      </c>
      <c r="AO104" t="str">
        <f>IF(AmazonChurn[[#This Row],[Avg Monthly GB Download]]&lt;15, "Low", IF(AmazonChurn[[#This Row],[Avg Monthly GB Download]]&lt;30, "Medium", "High"))</f>
        <v>Low</v>
      </c>
      <c r="AP104" t="str">
        <f>IF(AmazonChurn[[#This Row],[Age]]&lt;30,"Under 30",IF(AmazonChurn[[#This Row],[Age]]&gt;65,"Senior","Mid Age"))</f>
        <v>Mid Age</v>
      </c>
    </row>
    <row r="105" spans="1:42" hidden="1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 s="5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  <c r="AL105" t="str">
        <f>IF(AmazonChurn[[#This Row],[Average Monthly Expenses]]&lt;=30,"Low",IF(AmazonChurn[[#This Row],[Average Monthly Expenses]]&lt;=60,"Medium","High"))</f>
        <v>Medium</v>
      </c>
      <c r="AM105" t="str">
        <f>IF(AmazonChurn[[#This Row],[Number of Complaints or Support]]&lt;3,"Low",IF(AmazonChurn[[#This Row],[Number of Complaints or Support]]&lt;=7,"Medium","High"))</f>
        <v>Medium</v>
      </c>
      <c r="AN105" s="5">
        <f>AmazonChurn[[#This Row],[Number of Complaints or Support]]/AmazonChurn[[#This Row],[Account Length (in months)]]</f>
        <v>8.8235294117647065E-2</v>
      </c>
      <c r="AO105" t="str">
        <f>IF(AmazonChurn[[#This Row],[Avg Monthly GB Download]]&lt;15, "Low", IF(AmazonChurn[[#This Row],[Avg Monthly GB Download]]&lt;30, "Medium", "High"))</f>
        <v>Low</v>
      </c>
      <c r="AP105" t="str">
        <f>IF(AmazonChurn[[#This Row],[Age]]&lt;30,"Under 30",IF(AmazonChurn[[#This Row],[Age]]&gt;65,"Senior","Mid Age"))</f>
        <v>Mid Age</v>
      </c>
    </row>
    <row r="106" spans="1:42" hidden="1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 s="5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  <c r="AL106" t="str">
        <f>IF(AmazonChurn[[#This Row],[Average Monthly Expenses]]&lt;=30,"Low",IF(AmazonChurn[[#This Row],[Average Monthly Expenses]]&lt;=60,"Medium","High"))</f>
        <v>Medium</v>
      </c>
      <c r="AM106" t="str">
        <f>IF(AmazonChurn[[#This Row],[Number of Complaints or Support]]&lt;3,"Low",IF(AmazonChurn[[#This Row],[Number of Complaints or Support]]&lt;=7,"Medium","High"))</f>
        <v>Medium</v>
      </c>
      <c r="AN106" s="5">
        <f>AmazonChurn[[#This Row],[Number of Complaints or Support]]/AmazonChurn[[#This Row],[Account Length (in months)]]</f>
        <v>4.1095890410958902E-2</v>
      </c>
      <c r="AO106" t="str">
        <f>IF(AmazonChurn[[#This Row],[Avg Monthly GB Download]]&lt;15, "Low", IF(AmazonChurn[[#This Row],[Avg Monthly GB Download]]&lt;30, "Medium", "High"))</f>
        <v>Low</v>
      </c>
      <c r="AP106" t="str">
        <f>IF(AmazonChurn[[#This Row],[Age]]&lt;30,"Under 30",IF(AmazonChurn[[#This Row],[Age]]&gt;65,"Senior","Mid Age"))</f>
        <v>Senior</v>
      </c>
    </row>
    <row r="107" spans="1:42" hidden="1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 s="5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  <c r="AL107" t="str">
        <f>IF(AmazonChurn[[#This Row],[Average Monthly Expenses]]&lt;=30,"Low",IF(AmazonChurn[[#This Row],[Average Monthly Expenses]]&lt;=60,"Medium","High"))</f>
        <v>Medium</v>
      </c>
      <c r="AM107" t="str">
        <f>IF(AmazonChurn[[#This Row],[Number of Complaints or Support]]&lt;3,"Low",IF(AmazonChurn[[#This Row],[Number of Complaints or Support]]&lt;=7,"Medium","High"))</f>
        <v>High</v>
      </c>
      <c r="AN107" s="5">
        <f>AmazonChurn[[#This Row],[Number of Complaints or Support]]/AmazonChurn[[#This Row],[Account Length (in months)]]</f>
        <v>0.28125</v>
      </c>
      <c r="AO107" t="str">
        <f>IF(AmazonChurn[[#This Row],[Avg Monthly GB Download]]&lt;15, "Low", IF(AmazonChurn[[#This Row],[Avg Monthly GB Download]]&lt;30, "Medium", "High"))</f>
        <v>Low</v>
      </c>
      <c r="AP107" t="str">
        <f>IF(AmazonChurn[[#This Row],[Age]]&lt;30,"Under 30",IF(AmazonChurn[[#This Row],[Age]]&gt;65,"Senior","Mid Age"))</f>
        <v>Mid Age</v>
      </c>
    </row>
    <row r="108" spans="1:42" hidden="1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 s="5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  <c r="AL108" t="str">
        <f>IF(AmazonChurn[[#This Row],[Average Monthly Expenses]]&lt;=30,"Low",IF(AmazonChurn[[#This Row],[Average Monthly Expenses]]&lt;=60,"Medium","High"))</f>
        <v>Medium</v>
      </c>
      <c r="AM108" t="str">
        <f>IF(AmazonChurn[[#This Row],[Number of Complaints or Support]]&lt;3,"Low",IF(AmazonChurn[[#This Row],[Number of Complaints or Support]]&lt;=7,"Medium","High"))</f>
        <v>Low</v>
      </c>
      <c r="AN108" s="5">
        <f>AmazonChurn[[#This Row],[Number of Complaints or Support]]/AmazonChurn[[#This Row],[Account Length (in months)]]</f>
        <v>3.0303030303030304E-2</v>
      </c>
      <c r="AO108" t="str">
        <f>IF(AmazonChurn[[#This Row],[Avg Monthly GB Download]]&lt;15, "Low", IF(AmazonChurn[[#This Row],[Avg Monthly GB Download]]&lt;30, "Medium", "High"))</f>
        <v>Low</v>
      </c>
      <c r="AP108" t="str">
        <f>IF(AmazonChurn[[#This Row],[Age]]&lt;30,"Under 30",IF(AmazonChurn[[#This Row],[Age]]&gt;65,"Senior","Mid Age"))</f>
        <v>Mid Age</v>
      </c>
    </row>
    <row r="109" spans="1:42" hidden="1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 s="5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  <c r="AL109" t="str">
        <f>IF(AmazonChurn[[#This Row],[Average Monthly Expenses]]&lt;=30,"Low",IF(AmazonChurn[[#This Row],[Average Monthly Expenses]]&lt;=60,"Medium","High"))</f>
        <v>Low</v>
      </c>
      <c r="AM109" t="str">
        <f>IF(AmazonChurn[[#This Row],[Number of Complaints or Support]]&lt;3,"Low",IF(AmazonChurn[[#This Row],[Number of Complaints or Support]]&lt;=7,"Medium","High"))</f>
        <v>Medium</v>
      </c>
      <c r="AN109" s="5">
        <f>AmazonChurn[[#This Row],[Number of Complaints or Support]]/AmazonChurn[[#This Row],[Account Length (in months)]]</f>
        <v>0.25</v>
      </c>
      <c r="AO109" t="str">
        <f>IF(AmazonChurn[[#This Row],[Avg Monthly GB Download]]&lt;15, "Low", IF(AmazonChurn[[#This Row],[Avg Monthly GB Download]]&lt;30, "Medium", "High"))</f>
        <v>Low</v>
      </c>
      <c r="AP109" t="str">
        <f>IF(AmazonChurn[[#This Row],[Age]]&lt;30,"Under 30",IF(AmazonChurn[[#This Row],[Age]]&gt;65,"Senior","Mid Age"))</f>
        <v>Under 30</v>
      </c>
    </row>
    <row r="110" spans="1:42" hidden="1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 s="5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  <c r="AL110" t="str">
        <f>IF(AmazonChurn[[#This Row],[Average Monthly Expenses]]&lt;=30,"Low",IF(AmazonChurn[[#This Row],[Average Monthly Expenses]]&lt;=60,"Medium","High"))</f>
        <v>Low</v>
      </c>
      <c r="AM110" t="str">
        <f>IF(AmazonChurn[[#This Row],[Number of Complaints or Support]]&lt;3,"Low",IF(AmazonChurn[[#This Row],[Number of Complaints or Support]]&lt;=7,"Medium","High"))</f>
        <v>Low</v>
      </c>
      <c r="AN110" s="5">
        <f>AmazonChurn[[#This Row],[Number of Complaints or Support]]/AmazonChurn[[#This Row],[Account Length (in months)]]</f>
        <v>1.4492753623188406E-2</v>
      </c>
      <c r="AO110" t="str">
        <f>IF(AmazonChurn[[#This Row],[Avg Monthly GB Download]]&lt;15, "Low", IF(AmazonChurn[[#This Row],[Avg Monthly GB Download]]&lt;30, "Medium", "High"))</f>
        <v>Low</v>
      </c>
      <c r="AP110" t="str">
        <f>IF(AmazonChurn[[#This Row],[Age]]&lt;30,"Under 30",IF(AmazonChurn[[#This Row],[Age]]&gt;65,"Senior","Mid Age"))</f>
        <v>Mid Age</v>
      </c>
    </row>
    <row r="111" spans="1:42" hidden="1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 s="5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  <c r="AL111" t="str">
        <f>IF(AmazonChurn[[#This Row],[Average Monthly Expenses]]&lt;=30,"Low",IF(AmazonChurn[[#This Row],[Average Monthly Expenses]]&lt;=60,"Medium","High"))</f>
        <v>Low</v>
      </c>
      <c r="AM111" t="str">
        <f>IF(AmazonChurn[[#This Row],[Number of Complaints or Support]]&lt;3,"Low",IF(AmazonChurn[[#This Row],[Number of Complaints or Support]]&lt;=7,"Medium","High"))</f>
        <v>High</v>
      </c>
      <c r="AN111" s="5">
        <f>AmazonChurn[[#This Row],[Number of Complaints or Support]]/AmazonChurn[[#This Row],[Account Length (in months)]]</f>
        <v>0.18</v>
      </c>
      <c r="AO111" t="str">
        <f>IF(AmazonChurn[[#This Row],[Avg Monthly GB Download]]&lt;15, "Low", IF(AmazonChurn[[#This Row],[Avg Monthly GB Download]]&lt;30, "Medium", "High"))</f>
        <v>Low</v>
      </c>
      <c r="AP111" t="str">
        <f>IF(AmazonChurn[[#This Row],[Age]]&lt;30,"Under 30",IF(AmazonChurn[[#This Row],[Age]]&gt;65,"Senior","Mid Age"))</f>
        <v>Senior</v>
      </c>
    </row>
    <row r="112" spans="1:42" hidden="1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 s="5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  <c r="AL112" t="str">
        <f>IF(AmazonChurn[[#This Row],[Average Monthly Expenses]]&lt;=30,"Low",IF(AmazonChurn[[#This Row],[Average Monthly Expenses]]&lt;=60,"Medium","High"))</f>
        <v>Low</v>
      </c>
      <c r="AM112" t="str">
        <f>IF(AmazonChurn[[#This Row],[Number of Complaints or Support]]&lt;3,"Low",IF(AmazonChurn[[#This Row],[Number of Complaints or Support]]&lt;=7,"Medium","High"))</f>
        <v>Medium</v>
      </c>
      <c r="AN112" s="5">
        <f>AmazonChurn[[#This Row],[Number of Complaints or Support]]/AmazonChurn[[#This Row],[Account Length (in months)]]</f>
        <v>0.10416666666666667</v>
      </c>
      <c r="AO112" t="str">
        <f>IF(AmazonChurn[[#This Row],[Avg Monthly GB Download]]&lt;15, "Low", IF(AmazonChurn[[#This Row],[Avg Monthly GB Download]]&lt;30, "Medium", "High"))</f>
        <v>Low</v>
      </c>
      <c r="AP112" t="str">
        <f>IF(AmazonChurn[[#This Row],[Age]]&lt;30,"Under 30",IF(AmazonChurn[[#This Row],[Age]]&gt;65,"Senior","Mid Age"))</f>
        <v>Under 30</v>
      </c>
    </row>
    <row r="113" spans="1:42" hidden="1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 s="5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  <c r="AL113" t="str">
        <f>IF(AmazonChurn[[#This Row],[Average Monthly Expenses]]&lt;=30,"Low",IF(AmazonChurn[[#This Row],[Average Monthly Expenses]]&lt;=60,"Medium","High"))</f>
        <v>Medium</v>
      </c>
      <c r="AM113" t="str">
        <f>IF(AmazonChurn[[#This Row],[Number of Complaints or Support]]&lt;3,"Low",IF(AmazonChurn[[#This Row],[Number of Complaints or Support]]&lt;=7,"Medium","High"))</f>
        <v>Low</v>
      </c>
      <c r="AN113" s="5">
        <f>AmazonChurn[[#This Row],[Number of Complaints or Support]]/AmazonChurn[[#This Row],[Account Length (in months)]]</f>
        <v>4.1666666666666664E-2</v>
      </c>
      <c r="AO113" t="str">
        <f>IF(AmazonChurn[[#This Row],[Avg Monthly GB Download]]&lt;15, "Low", IF(AmazonChurn[[#This Row],[Avg Monthly GB Download]]&lt;30, "Medium", "High"))</f>
        <v>Medium</v>
      </c>
      <c r="AP113" t="str">
        <f>IF(AmazonChurn[[#This Row],[Age]]&lt;30,"Under 30",IF(AmazonChurn[[#This Row],[Age]]&gt;65,"Senior","Mid Age"))</f>
        <v>Mid Age</v>
      </c>
    </row>
    <row r="114" spans="1:42" hidden="1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 s="5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  <c r="AL114" t="str">
        <f>IF(AmazonChurn[[#This Row],[Average Monthly Expenses]]&lt;=30,"Low",IF(AmazonChurn[[#This Row],[Average Monthly Expenses]]&lt;=60,"Medium","High"))</f>
        <v>Low</v>
      </c>
      <c r="AM114" t="str">
        <f>IF(AmazonChurn[[#This Row],[Number of Complaints or Support]]&lt;3,"Low",IF(AmazonChurn[[#This Row],[Number of Complaints or Support]]&lt;=7,"Medium","High"))</f>
        <v>Medium</v>
      </c>
      <c r="AN114" s="5">
        <f>AmazonChurn[[#This Row],[Number of Complaints or Support]]/AmazonChurn[[#This Row],[Account Length (in months)]]</f>
        <v>0.44444444444444442</v>
      </c>
      <c r="AO114" t="str">
        <f>IF(AmazonChurn[[#This Row],[Avg Monthly GB Download]]&lt;15, "Low", IF(AmazonChurn[[#This Row],[Avg Monthly GB Download]]&lt;30, "Medium", "High"))</f>
        <v>Low</v>
      </c>
      <c r="AP114" t="str">
        <f>IF(AmazonChurn[[#This Row],[Age]]&lt;30,"Under 30",IF(AmazonChurn[[#This Row],[Age]]&gt;65,"Senior","Mid Age"))</f>
        <v>Senior</v>
      </c>
    </row>
    <row r="115" spans="1:42" hidden="1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 s="5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  <c r="AL115" t="str">
        <f>IF(AmazonChurn[[#This Row],[Average Monthly Expenses]]&lt;=30,"Low",IF(AmazonChurn[[#This Row],[Average Monthly Expenses]]&lt;=60,"Medium","High"))</f>
        <v>Medium</v>
      </c>
      <c r="AM115" t="str">
        <f>IF(AmazonChurn[[#This Row],[Number of Complaints or Support]]&lt;3,"Low",IF(AmazonChurn[[#This Row],[Number of Complaints or Support]]&lt;=7,"Medium","High"))</f>
        <v>Medium</v>
      </c>
      <c r="AN115" s="5">
        <f>AmazonChurn[[#This Row],[Number of Complaints or Support]]/AmazonChurn[[#This Row],[Account Length (in months)]]</f>
        <v>8.6956521739130432E-2</v>
      </c>
      <c r="AO115" t="str">
        <f>IF(AmazonChurn[[#This Row],[Avg Monthly GB Download]]&lt;15, "Low", IF(AmazonChurn[[#This Row],[Avg Monthly GB Download]]&lt;30, "Medium", "High"))</f>
        <v>Low</v>
      </c>
      <c r="AP115" t="str">
        <f>IF(AmazonChurn[[#This Row],[Age]]&lt;30,"Under 30",IF(AmazonChurn[[#This Row],[Age]]&gt;65,"Senior","Mid Age"))</f>
        <v>Under 30</v>
      </c>
    </row>
    <row r="116" spans="1:42" hidden="1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 s="5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  <c r="AL116" t="str">
        <f>IF(AmazonChurn[[#This Row],[Average Monthly Expenses]]&lt;=30,"Low",IF(AmazonChurn[[#This Row],[Average Monthly Expenses]]&lt;=60,"Medium","High"))</f>
        <v>Low</v>
      </c>
      <c r="AM116" t="str">
        <f>IF(AmazonChurn[[#This Row],[Number of Complaints or Support]]&lt;3,"Low",IF(AmazonChurn[[#This Row],[Number of Complaints or Support]]&lt;=7,"Medium","High"))</f>
        <v>Medium</v>
      </c>
      <c r="AN116" s="5">
        <f>AmazonChurn[[#This Row],[Number of Complaints or Support]]/AmazonChurn[[#This Row],[Account Length (in months)]]</f>
        <v>0.29411764705882354</v>
      </c>
      <c r="AO116" t="str">
        <f>IF(AmazonChurn[[#This Row],[Avg Monthly GB Download]]&lt;15, "Low", IF(AmazonChurn[[#This Row],[Avg Monthly GB Download]]&lt;30, "Medium", "High"))</f>
        <v>Low</v>
      </c>
      <c r="AP116" t="str">
        <f>IF(AmazonChurn[[#This Row],[Age]]&lt;30,"Under 30",IF(AmazonChurn[[#This Row],[Age]]&gt;65,"Senior","Mid Age"))</f>
        <v>Mid Age</v>
      </c>
    </row>
    <row r="117" spans="1:42" hidden="1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 s="5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  <c r="AL117" t="str">
        <f>IF(AmazonChurn[[#This Row],[Average Monthly Expenses]]&lt;=30,"Low",IF(AmazonChurn[[#This Row],[Average Monthly Expenses]]&lt;=60,"Medium","High"))</f>
        <v>Medium</v>
      </c>
      <c r="AM117" t="str">
        <f>IF(AmazonChurn[[#This Row],[Number of Complaints or Support]]&lt;3,"Low",IF(AmazonChurn[[#This Row],[Number of Complaints or Support]]&lt;=7,"Medium","High"))</f>
        <v>Low</v>
      </c>
      <c r="AN117" s="5">
        <f>AmazonChurn[[#This Row],[Number of Complaints or Support]]/AmazonChurn[[#This Row],[Account Length (in months)]]</f>
        <v>1</v>
      </c>
      <c r="AO117" t="str">
        <f>IF(AmazonChurn[[#This Row],[Avg Monthly GB Download]]&lt;15, "Low", IF(AmazonChurn[[#This Row],[Avg Monthly GB Download]]&lt;30, "Medium", "High"))</f>
        <v>Low</v>
      </c>
      <c r="AP117" t="str">
        <f>IF(AmazonChurn[[#This Row],[Age]]&lt;30,"Under 30",IF(AmazonChurn[[#This Row],[Age]]&gt;65,"Senior","Mid Age"))</f>
        <v>Under 30</v>
      </c>
    </row>
    <row r="118" spans="1:42" hidden="1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 s="5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  <c r="AL118" t="str">
        <f>IF(AmazonChurn[[#This Row],[Average Monthly Expenses]]&lt;=30,"Low",IF(AmazonChurn[[#This Row],[Average Monthly Expenses]]&lt;=60,"Medium","High"))</f>
        <v>Low</v>
      </c>
      <c r="AM118" t="str">
        <f>IF(AmazonChurn[[#This Row],[Number of Complaints or Support]]&lt;3,"Low",IF(AmazonChurn[[#This Row],[Number of Complaints or Support]]&lt;=7,"Medium","High"))</f>
        <v>Low</v>
      </c>
      <c r="AN118" s="5">
        <f>AmazonChurn[[#This Row],[Number of Complaints or Support]]/AmazonChurn[[#This Row],[Account Length (in months)]]</f>
        <v>3.6363636363636362E-2</v>
      </c>
      <c r="AO118" t="str">
        <f>IF(AmazonChurn[[#This Row],[Avg Monthly GB Download]]&lt;15, "Low", IF(AmazonChurn[[#This Row],[Avg Monthly GB Download]]&lt;30, "Medium", "High"))</f>
        <v>Low</v>
      </c>
      <c r="AP118" t="str">
        <f>IF(AmazonChurn[[#This Row],[Age]]&lt;30,"Under 30",IF(AmazonChurn[[#This Row],[Age]]&gt;65,"Senior","Mid Age"))</f>
        <v>Mid Age</v>
      </c>
    </row>
    <row r="119" spans="1:42" hidden="1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 s="5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  <c r="AL119" t="str">
        <f>IF(AmazonChurn[[#This Row],[Average Monthly Expenses]]&lt;=30,"Low",IF(AmazonChurn[[#This Row],[Average Monthly Expenses]]&lt;=60,"Medium","High"))</f>
        <v>Low</v>
      </c>
      <c r="AM119" t="str">
        <f>IF(AmazonChurn[[#This Row],[Number of Complaints or Support]]&lt;3,"Low",IF(AmazonChurn[[#This Row],[Number of Complaints or Support]]&lt;=7,"Medium","High"))</f>
        <v>Medium</v>
      </c>
      <c r="AN119" s="5">
        <f>AmazonChurn[[#This Row],[Number of Complaints or Support]]/AmazonChurn[[#This Row],[Account Length (in months)]]</f>
        <v>2</v>
      </c>
      <c r="AO119" t="str">
        <f>IF(AmazonChurn[[#This Row],[Avg Monthly GB Download]]&lt;15, "Low", IF(AmazonChurn[[#This Row],[Avg Monthly GB Download]]&lt;30, "Medium", "High"))</f>
        <v>Low</v>
      </c>
      <c r="AP119" t="str">
        <f>IF(AmazonChurn[[#This Row],[Age]]&lt;30,"Under 30",IF(AmazonChurn[[#This Row],[Age]]&gt;65,"Senior","Mid Age"))</f>
        <v>Mid Age</v>
      </c>
    </row>
    <row r="120" spans="1:42" hidden="1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 s="5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  <c r="AL120" t="str">
        <f>IF(AmazonChurn[[#This Row],[Average Monthly Expenses]]&lt;=30,"Low",IF(AmazonChurn[[#This Row],[Average Monthly Expenses]]&lt;=60,"Medium","High"))</f>
        <v>Low</v>
      </c>
      <c r="AM120" t="str">
        <f>IF(AmazonChurn[[#This Row],[Number of Complaints or Support]]&lt;3,"Low",IF(AmazonChurn[[#This Row],[Number of Complaints or Support]]&lt;=7,"Medium","High"))</f>
        <v>Low</v>
      </c>
      <c r="AN120" s="5">
        <f>AmazonChurn[[#This Row],[Number of Complaints or Support]]/AmazonChurn[[#This Row],[Account Length (in months)]]</f>
        <v>2.9411764705882353E-2</v>
      </c>
      <c r="AO120" t="str">
        <f>IF(AmazonChurn[[#This Row],[Avg Monthly GB Download]]&lt;15, "Low", IF(AmazonChurn[[#This Row],[Avg Monthly GB Download]]&lt;30, "Medium", "High"))</f>
        <v>Low</v>
      </c>
      <c r="AP120" t="str">
        <f>IF(AmazonChurn[[#This Row],[Age]]&lt;30,"Under 30",IF(AmazonChurn[[#This Row],[Age]]&gt;65,"Senior","Mid Age"))</f>
        <v>Mid Age</v>
      </c>
    </row>
    <row r="121" spans="1:42" hidden="1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 s="5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  <c r="AL121" t="str">
        <f>IF(AmazonChurn[[#This Row],[Average Monthly Expenses]]&lt;=30,"Low",IF(AmazonChurn[[#This Row],[Average Monthly Expenses]]&lt;=60,"Medium","High"))</f>
        <v>Low</v>
      </c>
      <c r="AM121" t="str">
        <f>IF(AmazonChurn[[#This Row],[Number of Complaints or Support]]&lt;3,"Low",IF(AmazonChurn[[#This Row],[Number of Complaints or Support]]&lt;=7,"Medium","High"))</f>
        <v>Medium</v>
      </c>
      <c r="AN121" s="5">
        <f>AmazonChurn[[#This Row],[Number of Complaints or Support]]/AmazonChurn[[#This Row],[Account Length (in months)]]</f>
        <v>0.1</v>
      </c>
      <c r="AO121" t="str">
        <f>IF(AmazonChurn[[#This Row],[Avg Monthly GB Download]]&lt;15, "Low", IF(AmazonChurn[[#This Row],[Avg Monthly GB Download]]&lt;30, "Medium", "High"))</f>
        <v>Low</v>
      </c>
      <c r="AP121" t="str">
        <f>IF(AmazonChurn[[#This Row],[Age]]&lt;30,"Under 30",IF(AmazonChurn[[#This Row],[Age]]&gt;65,"Senior","Mid Age"))</f>
        <v>Under 30</v>
      </c>
    </row>
    <row r="122" spans="1:42" hidden="1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 s="5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  <c r="AL122" t="str">
        <f>IF(AmazonChurn[[#This Row],[Average Monthly Expenses]]&lt;=30,"Low",IF(AmazonChurn[[#This Row],[Average Monthly Expenses]]&lt;=60,"Medium","High"))</f>
        <v>Medium</v>
      </c>
      <c r="AM122" t="str">
        <f>IF(AmazonChurn[[#This Row],[Number of Complaints or Support]]&lt;3,"Low",IF(AmazonChurn[[#This Row],[Number of Complaints or Support]]&lt;=7,"Medium","High"))</f>
        <v>High</v>
      </c>
      <c r="AN122" s="5">
        <f>AmazonChurn[[#This Row],[Number of Complaints or Support]]/AmazonChurn[[#This Row],[Account Length (in months)]]</f>
        <v>0.42105263157894735</v>
      </c>
      <c r="AO122" t="str">
        <f>IF(AmazonChurn[[#This Row],[Avg Monthly GB Download]]&lt;15, "Low", IF(AmazonChurn[[#This Row],[Avg Monthly GB Download]]&lt;30, "Medium", "High"))</f>
        <v>Low</v>
      </c>
      <c r="AP122" t="str">
        <f>IF(AmazonChurn[[#This Row],[Age]]&lt;30,"Under 30",IF(AmazonChurn[[#This Row],[Age]]&gt;65,"Senior","Mid Age"))</f>
        <v>Mid Age</v>
      </c>
    </row>
    <row r="123" spans="1:42" hidden="1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 s="5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  <c r="AL123" t="str">
        <f>IF(AmazonChurn[[#This Row],[Average Monthly Expenses]]&lt;=30,"Low",IF(AmazonChurn[[#This Row],[Average Monthly Expenses]]&lt;=60,"Medium","High"))</f>
        <v>Medium</v>
      </c>
      <c r="AM123" t="str">
        <f>IF(AmazonChurn[[#This Row],[Number of Complaints or Support]]&lt;3,"Low",IF(AmazonChurn[[#This Row],[Number of Complaints or Support]]&lt;=7,"Medium","High"))</f>
        <v>Medium</v>
      </c>
      <c r="AN123" s="5">
        <f>AmazonChurn[[#This Row],[Number of Complaints or Support]]/AmazonChurn[[#This Row],[Account Length (in months)]]</f>
        <v>0.83333333333333337</v>
      </c>
      <c r="AO123" t="str">
        <f>IF(AmazonChurn[[#This Row],[Avg Monthly GB Download]]&lt;15, "Low", IF(AmazonChurn[[#This Row],[Avg Monthly GB Download]]&lt;30, "Medium", "High"))</f>
        <v>Low</v>
      </c>
      <c r="AP123" t="str">
        <f>IF(AmazonChurn[[#This Row],[Age]]&lt;30,"Under 30",IF(AmazonChurn[[#This Row],[Age]]&gt;65,"Senior","Mid Age"))</f>
        <v>Senior</v>
      </c>
    </row>
    <row r="124" spans="1:42" hidden="1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 s="5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  <c r="AL124" t="str">
        <f>IF(AmazonChurn[[#This Row],[Average Monthly Expenses]]&lt;=30,"Low",IF(AmazonChurn[[#This Row],[Average Monthly Expenses]]&lt;=60,"Medium","High"))</f>
        <v>Medium</v>
      </c>
      <c r="AM124" t="str">
        <f>IF(AmazonChurn[[#This Row],[Number of Complaints or Support]]&lt;3,"Low",IF(AmazonChurn[[#This Row],[Number of Complaints or Support]]&lt;=7,"Medium","High"))</f>
        <v>Medium</v>
      </c>
      <c r="AN124" s="5">
        <f>AmazonChurn[[#This Row],[Number of Complaints or Support]]/AmazonChurn[[#This Row],[Account Length (in months)]]</f>
        <v>8.1967213114754092E-2</v>
      </c>
      <c r="AO124" t="str">
        <f>IF(AmazonChurn[[#This Row],[Avg Monthly GB Download]]&lt;15, "Low", IF(AmazonChurn[[#This Row],[Avg Monthly GB Download]]&lt;30, "Medium", "High"))</f>
        <v>Low</v>
      </c>
      <c r="AP124" t="str">
        <f>IF(AmazonChurn[[#This Row],[Age]]&lt;30,"Under 30",IF(AmazonChurn[[#This Row],[Age]]&gt;65,"Senior","Mid Age"))</f>
        <v>Senior</v>
      </c>
    </row>
    <row r="125" spans="1:42" hidden="1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 s="5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  <c r="AL125" t="str">
        <f>IF(AmazonChurn[[#This Row],[Average Monthly Expenses]]&lt;=30,"Low",IF(AmazonChurn[[#This Row],[Average Monthly Expenses]]&lt;=60,"Medium","High"))</f>
        <v>Low</v>
      </c>
      <c r="AM125" t="str">
        <f>IF(AmazonChurn[[#This Row],[Number of Complaints or Support]]&lt;3,"Low",IF(AmazonChurn[[#This Row],[Number of Complaints or Support]]&lt;=7,"Medium","High"))</f>
        <v>Medium</v>
      </c>
      <c r="AN125" s="5">
        <f>AmazonChurn[[#This Row],[Number of Complaints or Support]]/AmazonChurn[[#This Row],[Account Length (in months)]]</f>
        <v>0.13793103448275862</v>
      </c>
      <c r="AO125" t="str">
        <f>IF(AmazonChurn[[#This Row],[Avg Monthly GB Download]]&lt;15, "Low", IF(AmazonChurn[[#This Row],[Avg Monthly GB Download]]&lt;30, "Medium", "High"))</f>
        <v>Low</v>
      </c>
      <c r="AP125" t="str">
        <f>IF(AmazonChurn[[#This Row],[Age]]&lt;30,"Under 30",IF(AmazonChurn[[#This Row],[Age]]&gt;65,"Senior","Mid Age"))</f>
        <v>Mid Age</v>
      </c>
    </row>
    <row r="126" spans="1:42" hidden="1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 s="5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  <c r="AL126" t="str">
        <f>IF(AmazonChurn[[#This Row],[Average Monthly Expenses]]&lt;=30,"Low",IF(AmazonChurn[[#This Row],[Average Monthly Expenses]]&lt;=60,"Medium","High"))</f>
        <v>Low</v>
      </c>
      <c r="AM126" t="str">
        <f>IF(AmazonChurn[[#This Row],[Number of Complaints or Support]]&lt;3,"Low",IF(AmazonChurn[[#This Row],[Number of Complaints or Support]]&lt;=7,"Medium","High"))</f>
        <v>Medium</v>
      </c>
      <c r="AN126" s="5">
        <f>AmazonChurn[[#This Row],[Number of Complaints or Support]]/AmazonChurn[[#This Row],[Account Length (in months)]]</f>
        <v>5.7142857142857141E-2</v>
      </c>
      <c r="AO126" t="str">
        <f>IF(AmazonChurn[[#This Row],[Avg Monthly GB Download]]&lt;15, "Low", IF(AmazonChurn[[#This Row],[Avg Monthly GB Download]]&lt;30, "Medium", "High"))</f>
        <v>Low</v>
      </c>
      <c r="AP126" t="str">
        <f>IF(AmazonChurn[[#This Row],[Age]]&lt;30,"Under 30",IF(AmazonChurn[[#This Row],[Age]]&gt;65,"Senior","Mid Age"))</f>
        <v>Mid Age</v>
      </c>
    </row>
    <row r="127" spans="1:42" hidden="1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 s="5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  <c r="AL127" t="str">
        <f>IF(AmazonChurn[[#This Row],[Average Monthly Expenses]]&lt;=30,"Low",IF(AmazonChurn[[#This Row],[Average Monthly Expenses]]&lt;=60,"Medium","High"))</f>
        <v>Medium</v>
      </c>
      <c r="AM127" t="str">
        <f>IF(AmazonChurn[[#This Row],[Number of Complaints or Support]]&lt;3,"Low",IF(AmazonChurn[[#This Row],[Number of Complaints or Support]]&lt;=7,"Medium","High"))</f>
        <v>Low</v>
      </c>
      <c r="AN127" s="5">
        <f>AmazonChurn[[#This Row],[Number of Complaints or Support]]/AmazonChurn[[#This Row],[Account Length (in months)]]</f>
        <v>0.22222222222222221</v>
      </c>
      <c r="AO127" t="str">
        <f>IF(AmazonChurn[[#This Row],[Avg Monthly GB Download]]&lt;15, "Low", IF(AmazonChurn[[#This Row],[Avg Monthly GB Download]]&lt;30, "Medium", "High"))</f>
        <v>Low</v>
      </c>
      <c r="AP127" t="str">
        <f>IF(AmazonChurn[[#This Row],[Age]]&lt;30,"Under 30",IF(AmazonChurn[[#This Row],[Age]]&gt;65,"Senior","Mid Age"))</f>
        <v>Mid Age</v>
      </c>
    </row>
    <row r="128" spans="1:42" hidden="1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 s="5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  <c r="AL128" t="str">
        <f>IF(AmazonChurn[[#This Row],[Average Monthly Expenses]]&lt;=30,"Low",IF(AmazonChurn[[#This Row],[Average Monthly Expenses]]&lt;=60,"Medium","High"))</f>
        <v>Medium</v>
      </c>
      <c r="AM128" t="str">
        <f>IF(AmazonChurn[[#This Row],[Number of Complaints or Support]]&lt;3,"Low",IF(AmazonChurn[[#This Row],[Number of Complaints or Support]]&lt;=7,"Medium","High"))</f>
        <v>High</v>
      </c>
      <c r="AN128" s="5">
        <f>AmazonChurn[[#This Row],[Number of Complaints or Support]]/AmazonChurn[[#This Row],[Account Length (in months)]]</f>
        <v>0.15151515151515152</v>
      </c>
      <c r="AO128" t="str">
        <f>IF(AmazonChurn[[#This Row],[Avg Monthly GB Download]]&lt;15, "Low", IF(AmazonChurn[[#This Row],[Avg Monthly GB Download]]&lt;30, "Medium", "High"))</f>
        <v>Low</v>
      </c>
      <c r="AP128" t="str">
        <f>IF(AmazonChurn[[#This Row],[Age]]&lt;30,"Under 30",IF(AmazonChurn[[#This Row],[Age]]&gt;65,"Senior","Mid Age"))</f>
        <v>Mid Age</v>
      </c>
    </row>
    <row r="129" spans="1:42" hidden="1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 s="5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  <c r="AL129" t="str">
        <f>IF(AmazonChurn[[#This Row],[Average Monthly Expenses]]&lt;=30,"Low",IF(AmazonChurn[[#This Row],[Average Monthly Expenses]]&lt;=60,"Medium","High"))</f>
        <v>Low</v>
      </c>
      <c r="AM129" t="str">
        <f>IF(AmazonChurn[[#This Row],[Number of Complaints or Support]]&lt;3,"Low",IF(AmazonChurn[[#This Row],[Number of Complaints or Support]]&lt;=7,"Medium","High"))</f>
        <v>Medium</v>
      </c>
      <c r="AN129" s="5">
        <f>AmazonChurn[[#This Row],[Number of Complaints or Support]]/AmazonChurn[[#This Row],[Account Length (in months)]]</f>
        <v>0.8571428571428571</v>
      </c>
      <c r="AO129" t="str">
        <f>IF(AmazonChurn[[#This Row],[Avg Monthly GB Download]]&lt;15, "Low", IF(AmazonChurn[[#This Row],[Avg Monthly GB Download]]&lt;30, "Medium", "High"))</f>
        <v>Medium</v>
      </c>
      <c r="AP129" t="str">
        <f>IF(AmazonChurn[[#This Row],[Age]]&lt;30,"Under 30",IF(AmazonChurn[[#This Row],[Age]]&gt;65,"Senior","Mid Age"))</f>
        <v>Mid Age</v>
      </c>
    </row>
    <row r="130" spans="1:42" hidden="1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 s="5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  <c r="AL130" t="str">
        <f>IF(AmazonChurn[[#This Row],[Average Monthly Expenses]]&lt;=30,"Low",IF(AmazonChurn[[#This Row],[Average Monthly Expenses]]&lt;=60,"Medium","High"))</f>
        <v>Low</v>
      </c>
      <c r="AM130" t="str">
        <f>IF(AmazonChurn[[#This Row],[Number of Complaints or Support]]&lt;3,"Low",IF(AmazonChurn[[#This Row],[Number of Complaints or Support]]&lt;=7,"Medium","High"))</f>
        <v>Low</v>
      </c>
      <c r="AN130" s="5">
        <f>AmazonChurn[[#This Row],[Number of Complaints or Support]]/AmazonChurn[[#This Row],[Account Length (in months)]]</f>
        <v>0.16666666666666666</v>
      </c>
      <c r="AO130" t="str">
        <f>IF(AmazonChurn[[#This Row],[Avg Monthly GB Download]]&lt;15, "Low", IF(AmazonChurn[[#This Row],[Avg Monthly GB Download]]&lt;30, "Medium", "High"))</f>
        <v>Medium</v>
      </c>
      <c r="AP130" t="str">
        <f>IF(AmazonChurn[[#This Row],[Age]]&lt;30,"Under 30",IF(AmazonChurn[[#This Row],[Age]]&gt;65,"Senior","Mid Age"))</f>
        <v>Under 30</v>
      </c>
    </row>
    <row r="131" spans="1:42" hidden="1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 s="5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  <c r="AL131" t="str">
        <f>IF(AmazonChurn[[#This Row],[Average Monthly Expenses]]&lt;=30,"Low",IF(AmazonChurn[[#This Row],[Average Monthly Expenses]]&lt;=60,"Medium","High"))</f>
        <v>Medium</v>
      </c>
      <c r="AM131" t="str">
        <f>IF(AmazonChurn[[#This Row],[Number of Complaints or Support]]&lt;3,"Low",IF(AmazonChurn[[#This Row],[Number of Complaints or Support]]&lt;=7,"Medium","High"))</f>
        <v>Medium</v>
      </c>
      <c r="AN131" s="5">
        <f>AmazonChurn[[#This Row],[Number of Complaints or Support]]/AmazonChurn[[#This Row],[Account Length (in months)]]</f>
        <v>0.10714285714285714</v>
      </c>
      <c r="AO131" t="str">
        <f>IF(AmazonChurn[[#This Row],[Avg Monthly GB Download]]&lt;15, "Low", IF(AmazonChurn[[#This Row],[Avg Monthly GB Download]]&lt;30, "Medium", "High"))</f>
        <v>Medium</v>
      </c>
      <c r="AP131" t="str">
        <f>IF(AmazonChurn[[#This Row],[Age]]&lt;30,"Under 30",IF(AmazonChurn[[#This Row],[Age]]&gt;65,"Senior","Mid Age"))</f>
        <v>Under 30</v>
      </c>
    </row>
    <row r="132" spans="1:42" hidden="1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 s="5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  <c r="AL132" t="str">
        <f>IF(AmazonChurn[[#This Row],[Average Monthly Expenses]]&lt;=30,"Low",IF(AmazonChurn[[#This Row],[Average Monthly Expenses]]&lt;=60,"Medium","High"))</f>
        <v>Medium</v>
      </c>
      <c r="AM132" t="str">
        <f>IF(AmazonChurn[[#This Row],[Number of Complaints or Support]]&lt;3,"Low",IF(AmazonChurn[[#This Row],[Number of Complaints or Support]]&lt;=7,"Medium","High"))</f>
        <v>High</v>
      </c>
      <c r="AN132" s="5">
        <f>AmazonChurn[[#This Row],[Number of Complaints or Support]]/AmazonChurn[[#This Row],[Account Length (in months)]]</f>
        <v>0.1095890410958904</v>
      </c>
      <c r="AO132" t="str">
        <f>IF(AmazonChurn[[#This Row],[Avg Monthly GB Download]]&lt;15, "Low", IF(AmazonChurn[[#This Row],[Avg Monthly GB Download]]&lt;30, "Medium", "High"))</f>
        <v>Low</v>
      </c>
      <c r="AP132" t="str">
        <f>IF(AmazonChurn[[#This Row],[Age]]&lt;30,"Under 30",IF(AmazonChurn[[#This Row],[Age]]&gt;65,"Senior","Mid Age"))</f>
        <v>Under 30</v>
      </c>
    </row>
    <row r="133" spans="1:42" hidden="1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 s="5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  <c r="AL133" t="str">
        <f>IF(AmazonChurn[[#This Row],[Average Monthly Expenses]]&lt;=30,"Low",IF(AmazonChurn[[#This Row],[Average Monthly Expenses]]&lt;=60,"Medium","High"))</f>
        <v>Low</v>
      </c>
      <c r="AM133" t="str">
        <f>IF(AmazonChurn[[#This Row],[Number of Complaints or Support]]&lt;3,"Low",IF(AmazonChurn[[#This Row],[Number of Complaints or Support]]&lt;=7,"Medium","High"))</f>
        <v>Low</v>
      </c>
      <c r="AN133" s="5">
        <f>AmazonChurn[[#This Row],[Number of Complaints or Support]]/AmazonChurn[[#This Row],[Account Length (in months)]]</f>
        <v>0</v>
      </c>
      <c r="AO133" t="str">
        <f>IF(AmazonChurn[[#This Row],[Avg Monthly GB Download]]&lt;15, "Low", IF(AmazonChurn[[#This Row],[Avg Monthly GB Download]]&lt;30, "Medium", "High"))</f>
        <v>Medium</v>
      </c>
      <c r="AP133" t="str">
        <f>IF(AmazonChurn[[#This Row],[Age]]&lt;30,"Under 30",IF(AmazonChurn[[#This Row],[Age]]&gt;65,"Senior","Mid Age"))</f>
        <v>Under 30</v>
      </c>
    </row>
    <row r="134" spans="1:42" hidden="1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 s="5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  <c r="AL134" t="str">
        <f>IF(AmazonChurn[[#This Row],[Average Monthly Expenses]]&lt;=30,"Low",IF(AmazonChurn[[#This Row],[Average Monthly Expenses]]&lt;=60,"Medium","High"))</f>
        <v>Low</v>
      </c>
      <c r="AM134" t="str">
        <f>IF(AmazonChurn[[#This Row],[Number of Complaints or Support]]&lt;3,"Low",IF(AmazonChurn[[#This Row],[Number of Complaints or Support]]&lt;=7,"Medium","High"))</f>
        <v>High</v>
      </c>
      <c r="AN134" s="5">
        <f>AmazonChurn[[#This Row],[Number of Complaints or Support]]/AmazonChurn[[#This Row],[Account Length (in months)]]</f>
        <v>0.11940298507462686</v>
      </c>
      <c r="AO134" t="str">
        <f>IF(AmazonChurn[[#This Row],[Avg Monthly GB Download]]&lt;15, "Low", IF(AmazonChurn[[#This Row],[Avg Monthly GB Download]]&lt;30, "Medium", "High"))</f>
        <v>Medium</v>
      </c>
      <c r="AP134" t="str">
        <f>IF(AmazonChurn[[#This Row],[Age]]&lt;30,"Under 30",IF(AmazonChurn[[#This Row],[Age]]&gt;65,"Senior","Mid Age"))</f>
        <v>Mid Age</v>
      </c>
    </row>
    <row r="135" spans="1:42" hidden="1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 s="5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  <c r="AL135" t="str">
        <f>IF(AmazonChurn[[#This Row],[Average Monthly Expenses]]&lt;=30,"Low",IF(AmazonChurn[[#This Row],[Average Monthly Expenses]]&lt;=60,"Medium","High"))</f>
        <v>Low</v>
      </c>
      <c r="AM135" t="str">
        <f>IF(AmazonChurn[[#This Row],[Number of Complaints or Support]]&lt;3,"Low",IF(AmazonChurn[[#This Row],[Number of Complaints or Support]]&lt;=7,"Medium","High"))</f>
        <v>Low</v>
      </c>
      <c r="AN135" s="5">
        <f>AmazonChurn[[#This Row],[Number of Complaints or Support]]/AmazonChurn[[#This Row],[Account Length (in months)]]</f>
        <v>0</v>
      </c>
      <c r="AO135" t="str">
        <f>IF(AmazonChurn[[#This Row],[Avg Monthly GB Download]]&lt;15, "Low", IF(AmazonChurn[[#This Row],[Avg Monthly GB Download]]&lt;30, "Medium", "High"))</f>
        <v>Low</v>
      </c>
      <c r="AP135" t="str">
        <f>IF(AmazonChurn[[#This Row],[Age]]&lt;30,"Under 30",IF(AmazonChurn[[#This Row],[Age]]&gt;65,"Senior","Mid Age"))</f>
        <v>Mid Age</v>
      </c>
    </row>
    <row r="136" spans="1:42" hidden="1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 s="5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  <c r="AL136" t="str">
        <f>IF(AmazonChurn[[#This Row],[Average Monthly Expenses]]&lt;=30,"Low",IF(AmazonChurn[[#This Row],[Average Monthly Expenses]]&lt;=60,"Medium","High"))</f>
        <v>Medium</v>
      </c>
      <c r="AM136" t="str">
        <f>IF(AmazonChurn[[#This Row],[Number of Complaints or Support]]&lt;3,"Low",IF(AmazonChurn[[#This Row],[Number of Complaints or Support]]&lt;=7,"Medium","High"))</f>
        <v>Medium</v>
      </c>
      <c r="AN136" s="5">
        <f>AmazonChurn[[#This Row],[Number of Complaints or Support]]/AmazonChurn[[#This Row],[Account Length (in months)]]</f>
        <v>2.5</v>
      </c>
      <c r="AO136" t="str">
        <f>IF(AmazonChurn[[#This Row],[Avg Monthly GB Download]]&lt;15, "Low", IF(AmazonChurn[[#This Row],[Avg Monthly GB Download]]&lt;30, "Medium", "High"))</f>
        <v>Low</v>
      </c>
      <c r="AP136" t="str">
        <f>IF(AmazonChurn[[#This Row],[Age]]&lt;30,"Under 30",IF(AmazonChurn[[#This Row],[Age]]&gt;65,"Senior","Mid Age"))</f>
        <v>Mid Age</v>
      </c>
    </row>
    <row r="137" spans="1:42" hidden="1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 s="5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  <c r="AL137" t="str">
        <f>IF(AmazonChurn[[#This Row],[Average Monthly Expenses]]&lt;=30,"Low",IF(AmazonChurn[[#This Row],[Average Monthly Expenses]]&lt;=60,"Medium","High"))</f>
        <v>Low</v>
      </c>
      <c r="AM137" t="str">
        <f>IF(AmazonChurn[[#This Row],[Number of Complaints or Support]]&lt;3,"Low",IF(AmazonChurn[[#This Row],[Number of Complaints or Support]]&lt;=7,"Medium","High"))</f>
        <v>Medium</v>
      </c>
      <c r="AN137" s="5">
        <f>AmazonChurn[[#This Row],[Number of Complaints or Support]]/AmazonChurn[[#This Row],[Account Length (in months)]]</f>
        <v>0.14893617021276595</v>
      </c>
      <c r="AO137" t="str">
        <f>IF(AmazonChurn[[#This Row],[Avg Monthly GB Download]]&lt;15, "Low", IF(AmazonChurn[[#This Row],[Avg Monthly GB Download]]&lt;30, "Medium", "High"))</f>
        <v>Low</v>
      </c>
      <c r="AP137" t="str">
        <f>IF(AmazonChurn[[#This Row],[Age]]&lt;30,"Under 30",IF(AmazonChurn[[#This Row],[Age]]&gt;65,"Senior","Mid Age"))</f>
        <v>Mid Age</v>
      </c>
    </row>
    <row r="138" spans="1:42" hidden="1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 s="5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  <c r="AL138" t="str">
        <f>IF(AmazonChurn[[#This Row],[Average Monthly Expenses]]&lt;=30,"Low",IF(AmazonChurn[[#This Row],[Average Monthly Expenses]]&lt;=60,"Medium","High"))</f>
        <v>Medium</v>
      </c>
      <c r="AM138" t="str">
        <f>IF(AmazonChurn[[#This Row],[Number of Complaints or Support]]&lt;3,"Low",IF(AmazonChurn[[#This Row],[Number of Complaints or Support]]&lt;=7,"Medium","High"))</f>
        <v>Medium</v>
      </c>
      <c r="AN138" s="5">
        <f>AmazonChurn[[#This Row],[Number of Complaints or Support]]/AmazonChurn[[#This Row],[Account Length (in months)]]</f>
        <v>8.6956521739130432E-2</v>
      </c>
      <c r="AO138" t="str">
        <f>IF(AmazonChurn[[#This Row],[Avg Monthly GB Download]]&lt;15, "Low", IF(AmazonChurn[[#This Row],[Avg Monthly GB Download]]&lt;30, "Medium", "High"))</f>
        <v>Low</v>
      </c>
      <c r="AP138" t="str">
        <f>IF(AmazonChurn[[#This Row],[Age]]&lt;30,"Under 30",IF(AmazonChurn[[#This Row],[Age]]&gt;65,"Senior","Mid Age"))</f>
        <v>Mid Age</v>
      </c>
    </row>
    <row r="139" spans="1:42" hidden="1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 s="5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  <c r="AL139" t="str">
        <f>IF(AmazonChurn[[#This Row],[Average Monthly Expenses]]&lt;=30,"Low",IF(AmazonChurn[[#This Row],[Average Monthly Expenses]]&lt;=60,"Medium","High"))</f>
        <v>Medium</v>
      </c>
      <c r="AM139" t="str">
        <f>IF(AmazonChurn[[#This Row],[Number of Complaints or Support]]&lt;3,"Low",IF(AmazonChurn[[#This Row],[Number of Complaints or Support]]&lt;=7,"Medium","High"))</f>
        <v>Medium</v>
      </c>
      <c r="AN139" s="5">
        <f>AmazonChurn[[#This Row],[Number of Complaints or Support]]/AmazonChurn[[#This Row],[Account Length (in months)]]</f>
        <v>9.0909090909090912E-2</v>
      </c>
      <c r="AO139" t="str">
        <f>IF(AmazonChurn[[#This Row],[Avg Monthly GB Download]]&lt;15, "Low", IF(AmazonChurn[[#This Row],[Avg Monthly GB Download]]&lt;30, "Medium", "High"))</f>
        <v>Medium</v>
      </c>
      <c r="AP139" t="str">
        <f>IF(AmazonChurn[[#This Row],[Age]]&lt;30,"Under 30",IF(AmazonChurn[[#This Row],[Age]]&gt;65,"Senior","Mid Age"))</f>
        <v>Under 30</v>
      </c>
    </row>
    <row r="140" spans="1:42" hidden="1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 s="5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  <c r="AL140" t="str">
        <f>IF(AmazonChurn[[#This Row],[Average Monthly Expenses]]&lt;=30,"Low",IF(AmazonChurn[[#This Row],[Average Monthly Expenses]]&lt;=60,"Medium","High"))</f>
        <v>Low</v>
      </c>
      <c r="AM140" t="str">
        <f>IF(AmazonChurn[[#This Row],[Number of Complaints or Support]]&lt;3,"Low",IF(AmazonChurn[[#This Row],[Number of Complaints or Support]]&lt;=7,"Medium","High"))</f>
        <v>Medium</v>
      </c>
      <c r="AN140" s="5">
        <f>AmazonChurn[[#This Row],[Number of Complaints or Support]]/AmazonChurn[[#This Row],[Account Length (in months)]]</f>
        <v>0.20588235294117646</v>
      </c>
      <c r="AO140" t="str">
        <f>IF(AmazonChurn[[#This Row],[Avg Monthly GB Download]]&lt;15, "Low", IF(AmazonChurn[[#This Row],[Avg Monthly GB Download]]&lt;30, "Medium", "High"))</f>
        <v>Low</v>
      </c>
      <c r="AP140" t="str">
        <f>IF(AmazonChurn[[#This Row],[Age]]&lt;30,"Under 30",IF(AmazonChurn[[#This Row],[Age]]&gt;65,"Senior","Mid Age"))</f>
        <v>Senior</v>
      </c>
    </row>
    <row r="141" spans="1:42" hidden="1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 s="5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  <c r="AL141" t="str">
        <f>IF(AmazonChurn[[#This Row],[Average Monthly Expenses]]&lt;=30,"Low",IF(AmazonChurn[[#This Row],[Average Monthly Expenses]]&lt;=60,"Medium","High"))</f>
        <v>Low</v>
      </c>
      <c r="AM141" t="str">
        <f>IF(AmazonChurn[[#This Row],[Number of Complaints or Support]]&lt;3,"Low",IF(AmazonChurn[[#This Row],[Number of Complaints or Support]]&lt;=7,"Medium","High"))</f>
        <v>High</v>
      </c>
      <c r="AN141" s="5">
        <f>AmazonChurn[[#This Row],[Number of Complaints or Support]]/AmazonChurn[[#This Row],[Account Length (in months)]]</f>
        <v>8</v>
      </c>
      <c r="AO141" t="str">
        <f>IF(AmazonChurn[[#This Row],[Avg Monthly GB Download]]&lt;15, "Low", IF(AmazonChurn[[#This Row],[Avg Monthly GB Download]]&lt;30, "Medium", "High"))</f>
        <v>Low</v>
      </c>
      <c r="AP141" t="str">
        <f>IF(AmazonChurn[[#This Row],[Age]]&lt;30,"Under 30",IF(AmazonChurn[[#This Row],[Age]]&gt;65,"Senior","Mid Age"))</f>
        <v>Mid Age</v>
      </c>
    </row>
    <row r="142" spans="1:42" hidden="1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 s="5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  <c r="AL142" t="str">
        <f>IF(AmazonChurn[[#This Row],[Average Monthly Expenses]]&lt;=30,"Low",IF(AmazonChurn[[#This Row],[Average Monthly Expenses]]&lt;=60,"Medium","High"))</f>
        <v>Medium</v>
      </c>
      <c r="AM142" t="str">
        <f>IF(AmazonChurn[[#This Row],[Number of Complaints or Support]]&lt;3,"Low",IF(AmazonChurn[[#This Row],[Number of Complaints or Support]]&lt;=7,"Medium","High"))</f>
        <v>Medium</v>
      </c>
      <c r="AN142" s="5">
        <f>AmazonChurn[[#This Row],[Number of Complaints or Support]]/AmazonChurn[[#This Row],[Account Length (in months)]]</f>
        <v>6</v>
      </c>
      <c r="AO142" t="str">
        <f>IF(AmazonChurn[[#This Row],[Avg Monthly GB Download]]&lt;15, "Low", IF(AmazonChurn[[#This Row],[Avg Monthly GB Download]]&lt;30, "Medium", "High"))</f>
        <v>Low</v>
      </c>
      <c r="AP142" t="str">
        <f>IF(AmazonChurn[[#This Row],[Age]]&lt;30,"Under 30",IF(AmazonChurn[[#This Row],[Age]]&gt;65,"Senior","Mid Age"))</f>
        <v>Senior</v>
      </c>
    </row>
    <row r="143" spans="1:42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 s="5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  <c r="AL143" t="str">
        <f>IF(AmazonChurn[[#This Row],[Average Monthly Expenses]]&lt;=30,"Low",IF(AmazonChurn[[#This Row],[Average Monthly Expenses]]&lt;=60,"Medium","High"))</f>
        <v>Medium</v>
      </c>
      <c r="AM143" t="str">
        <f>IF(AmazonChurn[[#This Row],[Number of Complaints or Support]]&lt;3,"Low",IF(AmazonChurn[[#This Row],[Number of Complaints or Support]]&lt;=7,"Medium","High"))</f>
        <v>Low</v>
      </c>
      <c r="AN143" s="5">
        <f>AmazonChurn[[#This Row],[Number of Complaints or Support]]/AmazonChurn[[#This Row],[Account Length (in months)]]</f>
        <v>1.4084507042253521E-2</v>
      </c>
      <c r="AO143" t="str">
        <f>IF(AmazonChurn[[#This Row],[Avg Monthly GB Download]]&lt;15, "Low", IF(AmazonChurn[[#This Row],[Avg Monthly GB Download]]&lt;30, "Medium", "High"))</f>
        <v>High</v>
      </c>
      <c r="AP143" t="str">
        <f>IF(AmazonChurn[[#This Row],[Age]]&lt;30,"Under 30",IF(AmazonChurn[[#This Row],[Age]]&gt;65,"Senior","Mid Age"))</f>
        <v>Mid Age</v>
      </c>
    </row>
    <row r="144" spans="1:42" hidden="1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 s="5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  <c r="AL144" t="str">
        <f>IF(AmazonChurn[[#This Row],[Average Monthly Expenses]]&lt;=30,"Low",IF(AmazonChurn[[#This Row],[Average Monthly Expenses]]&lt;=60,"Medium","High"))</f>
        <v>Medium</v>
      </c>
      <c r="AM144" t="str">
        <f>IF(AmazonChurn[[#This Row],[Number of Complaints or Support]]&lt;3,"Low",IF(AmazonChurn[[#This Row],[Number of Complaints or Support]]&lt;=7,"Medium","High"))</f>
        <v>Low</v>
      </c>
      <c r="AN144" s="5">
        <f>AmazonChurn[[#This Row],[Number of Complaints or Support]]/AmazonChurn[[#This Row],[Account Length (in months)]]</f>
        <v>8.3333333333333329E-2</v>
      </c>
      <c r="AO144" t="str">
        <f>IF(AmazonChurn[[#This Row],[Avg Monthly GB Download]]&lt;15, "Low", IF(AmazonChurn[[#This Row],[Avg Monthly GB Download]]&lt;30, "Medium", "High"))</f>
        <v>Low</v>
      </c>
      <c r="AP144" t="str">
        <f>IF(AmazonChurn[[#This Row],[Age]]&lt;30,"Under 30",IF(AmazonChurn[[#This Row],[Age]]&gt;65,"Senior","Mid Age"))</f>
        <v>Mid Age</v>
      </c>
    </row>
    <row r="145" spans="1:42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 s="5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  <c r="AL145" t="str">
        <f>IF(AmazonChurn[[#This Row],[Average Monthly Expenses]]&lt;=30,"Low",IF(AmazonChurn[[#This Row],[Average Monthly Expenses]]&lt;=60,"Medium","High"))</f>
        <v>Medium</v>
      </c>
      <c r="AM145" t="str">
        <f>IF(AmazonChurn[[#This Row],[Number of Complaints or Support]]&lt;3,"Low",IF(AmazonChurn[[#This Row],[Number of Complaints or Support]]&lt;=7,"Medium","High"))</f>
        <v>Medium</v>
      </c>
      <c r="AN145" s="5">
        <f>AmazonChurn[[#This Row],[Number of Complaints or Support]]/AmazonChurn[[#This Row],[Account Length (in months)]]</f>
        <v>0.13725490196078433</v>
      </c>
      <c r="AO145" t="str">
        <f>IF(AmazonChurn[[#This Row],[Avg Monthly GB Download]]&lt;15, "Low", IF(AmazonChurn[[#This Row],[Avg Monthly GB Download]]&lt;30, "Medium", "High"))</f>
        <v>High</v>
      </c>
      <c r="AP145" t="str">
        <f>IF(AmazonChurn[[#This Row],[Age]]&lt;30,"Under 30",IF(AmazonChurn[[#This Row],[Age]]&gt;65,"Senior","Mid Age"))</f>
        <v>Mid Age</v>
      </c>
    </row>
    <row r="146" spans="1:42" hidden="1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 s="5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  <c r="AL146" t="str">
        <f>IF(AmazonChurn[[#This Row],[Average Monthly Expenses]]&lt;=30,"Low",IF(AmazonChurn[[#This Row],[Average Monthly Expenses]]&lt;=60,"Medium","High"))</f>
        <v>Medium</v>
      </c>
      <c r="AM146" t="str">
        <f>IF(AmazonChurn[[#This Row],[Number of Complaints or Support]]&lt;3,"Low",IF(AmazonChurn[[#This Row],[Number of Complaints or Support]]&lt;=7,"Medium","High"))</f>
        <v>High</v>
      </c>
      <c r="AN146" s="5">
        <f>AmazonChurn[[#This Row],[Number of Complaints or Support]]/AmazonChurn[[#This Row],[Account Length (in months)]]</f>
        <v>0.47619047619047616</v>
      </c>
      <c r="AO146" t="str">
        <f>IF(AmazonChurn[[#This Row],[Avg Monthly GB Download]]&lt;15, "Low", IF(AmazonChurn[[#This Row],[Avg Monthly GB Download]]&lt;30, "Medium", "High"))</f>
        <v>Low</v>
      </c>
      <c r="AP146" t="str">
        <f>IF(AmazonChurn[[#This Row],[Age]]&lt;30,"Under 30",IF(AmazonChurn[[#This Row],[Age]]&gt;65,"Senior","Mid Age"))</f>
        <v>Mid Age</v>
      </c>
    </row>
    <row r="147" spans="1:42" hidden="1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 s="5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  <c r="AL147" t="str">
        <f>IF(AmazonChurn[[#This Row],[Average Monthly Expenses]]&lt;=30,"Low",IF(AmazonChurn[[#This Row],[Average Monthly Expenses]]&lt;=60,"Medium","High"))</f>
        <v>Medium</v>
      </c>
      <c r="AM147" t="str">
        <f>IF(AmazonChurn[[#This Row],[Number of Complaints or Support]]&lt;3,"Low",IF(AmazonChurn[[#This Row],[Number of Complaints or Support]]&lt;=7,"Medium","High"))</f>
        <v>High</v>
      </c>
      <c r="AN147" s="5">
        <f>AmazonChurn[[#This Row],[Number of Complaints or Support]]/AmazonChurn[[#This Row],[Account Length (in months)]]</f>
        <v>9</v>
      </c>
      <c r="AO147" t="str">
        <f>IF(AmazonChurn[[#This Row],[Avg Monthly GB Download]]&lt;15, "Low", IF(AmazonChurn[[#This Row],[Avg Monthly GB Download]]&lt;30, "Medium", "High"))</f>
        <v>Low</v>
      </c>
      <c r="AP147" t="str">
        <f>IF(AmazonChurn[[#This Row],[Age]]&lt;30,"Under 30",IF(AmazonChurn[[#This Row],[Age]]&gt;65,"Senior","Mid Age"))</f>
        <v>Mid Age</v>
      </c>
    </row>
    <row r="148" spans="1:42" hidden="1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 s="5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  <c r="AL148" t="str">
        <f>IF(AmazonChurn[[#This Row],[Average Monthly Expenses]]&lt;=30,"Low",IF(AmazonChurn[[#This Row],[Average Monthly Expenses]]&lt;=60,"Medium","High"))</f>
        <v>Medium</v>
      </c>
      <c r="AM148" t="str">
        <f>IF(AmazonChurn[[#This Row],[Number of Complaints or Support]]&lt;3,"Low",IF(AmazonChurn[[#This Row],[Number of Complaints or Support]]&lt;=7,"Medium","High"))</f>
        <v>Low</v>
      </c>
      <c r="AN148" s="5">
        <f>AmazonChurn[[#This Row],[Number of Complaints or Support]]/AmazonChurn[[#This Row],[Account Length (in months)]]</f>
        <v>0</v>
      </c>
      <c r="AO148" t="str">
        <f>IF(AmazonChurn[[#This Row],[Avg Monthly GB Download]]&lt;15, "Low", IF(AmazonChurn[[#This Row],[Avg Monthly GB Download]]&lt;30, "Medium", "High"))</f>
        <v>Medium</v>
      </c>
      <c r="AP148" t="str">
        <f>IF(AmazonChurn[[#This Row],[Age]]&lt;30,"Under 30",IF(AmazonChurn[[#This Row],[Age]]&gt;65,"Senior","Mid Age"))</f>
        <v>Under 30</v>
      </c>
    </row>
    <row r="149" spans="1:42" hidden="1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 s="5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  <c r="AL149" t="str">
        <f>IF(AmazonChurn[[#This Row],[Average Monthly Expenses]]&lt;=30,"Low",IF(AmazonChurn[[#This Row],[Average Monthly Expenses]]&lt;=60,"Medium","High"))</f>
        <v>Medium</v>
      </c>
      <c r="AM149" t="str">
        <f>IF(AmazonChurn[[#This Row],[Number of Complaints or Support]]&lt;3,"Low",IF(AmazonChurn[[#This Row],[Number of Complaints or Support]]&lt;=7,"Medium","High"))</f>
        <v>High</v>
      </c>
      <c r="AN149" s="5">
        <f>AmazonChurn[[#This Row],[Number of Complaints or Support]]/AmazonChurn[[#This Row],[Account Length (in months)]]</f>
        <v>0.88888888888888884</v>
      </c>
      <c r="AO149" t="str">
        <f>IF(AmazonChurn[[#This Row],[Avg Monthly GB Download]]&lt;15, "Low", IF(AmazonChurn[[#This Row],[Avg Monthly GB Download]]&lt;30, "Medium", "High"))</f>
        <v>Low</v>
      </c>
      <c r="AP149" t="str">
        <f>IF(AmazonChurn[[#This Row],[Age]]&lt;30,"Under 30",IF(AmazonChurn[[#This Row],[Age]]&gt;65,"Senior","Mid Age"))</f>
        <v>Mid Age</v>
      </c>
    </row>
    <row r="150" spans="1:42" hidden="1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 s="5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  <c r="AL150" t="str">
        <f>IF(AmazonChurn[[#This Row],[Average Monthly Expenses]]&lt;=30,"Low",IF(AmazonChurn[[#This Row],[Average Monthly Expenses]]&lt;=60,"Medium","High"))</f>
        <v>Medium</v>
      </c>
      <c r="AM150" t="str">
        <f>IF(AmazonChurn[[#This Row],[Number of Complaints or Support]]&lt;3,"Low",IF(AmazonChurn[[#This Row],[Number of Complaints or Support]]&lt;=7,"Medium","High"))</f>
        <v>High</v>
      </c>
      <c r="AN150" s="5">
        <f>AmazonChurn[[#This Row],[Number of Complaints or Support]]/AmazonChurn[[#This Row],[Account Length (in months)]]</f>
        <v>0.19607843137254902</v>
      </c>
      <c r="AO150" t="str">
        <f>IF(AmazonChurn[[#This Row],[Avg Monthly GB Download]]&lt;15, "Low", IF(AmazonChurn[[#This Row],[Avg Monthly GB Download]]&lt;30, "Medium", "High"))</f>
        <v>Low</v>
      </c>
      <c r="AP150" t="str">
        <f>IF(AmazonChurn[[#This Row],[Age]]&lt;30,"Under 30",IF(AmazonChurn[[#This Row],[Age]]&gt;65,"Senior","Mid Age"))</f>
        <v>Senior</v>
      </c>
    </row>
    <row r="151" spans="1:42" hidden="1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 s="5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  <c r="AL151" t="str">
        <f>IF(AmazonChurn[[#This Row],[Average Monthly Expenses]]&lt;=30,"Low",IF(AmazonChurn[[#This Row],[Average Monthly Expenses]]&lt;=60,"Medium","High"))</f>
        <v>Medium</v>
      </c>
      <c r="AM151" t="str">
        <f>IF(AmazonChurn[[#This Row],[Number of Complaints or Support]]&lt;3,"Low",IF(AmazonChurn[[#This Row],[Number of Complaints or Support]]&lt;=7,"Medium","High"))</f>
        <v>High</v>
      </c>
      <c r="AN151" s="5">
        <f>AmazonChurn[[#This Row],[Number of Complaints or Support]]/AmazonChurn[[#This Row],[Account Length (in months)]]</f>
        <v>0.52631578947368418</v>
      </c>
      <c r="AO151" t="str">
        <f>IF(AmazonChurn[[#This Row],[Avg Monthly GB Download]]&lt;15, "Low", IF(AmazonChurn[[#This Row],[Avg Monthly GB Download]]&lt;30, "Medium", "High"))</f>
        <v>Low</v>
      </c>
      <c r="AP151" t="str">
        <f>IF(AmazonChurn[[#This Row],[Age]]&lt;30,"Under 30",IF(AmazonChurn[[#This Row],[Age]]&gt;65,"Senior","Mid Age"))</f>
        <v>Mid Age</v>
      </c>
    </row>
    <row r="152" spans="1:42" hidden="1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 s="5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  <c r="AL152" t="str">
        <f>IF(AmazonChurn[[#This Row],[Average Monthly Expenses]]&lt;=30,"Low",IF(AmazonChurn[[#This Row],[Average Monthly Expenses]]&lt;=60,"Medium","High"))</f>
        <v>Medium</v>
      </c>
      <c r="AM152" t="str">
        <f>IF(AmazonChurn[[#This Row],[Number of Complaints or Support]]&lt;3,"Low",IF(AmazonChurn[[#This Row],[Number of Complaints or Support]]&lt;=7,"Medium","High"))</f>
        <v>Medium</v>
      </c>
      <c r="AN152" s="5">
        <f>AmazonChurn[[#This Row],[Number of Complaints or Support]]/AmazonChurn[[#This Row],[Account Length (in months)]]</f>
        <v>0.125</v>
      </c>
      <c r="AO152" t="str">
        <f>IF(AmazonChurn[[#This Row],[Avg Monthly GB Download]]&lt;15, "Low", IF(AmazonChurn[[#This Row],[Avg Monthly GB Download]]&lt;30, "Medium", "High"))</f>
        <v>Low</v>
      </c>
      <c r="AP152" t="str">
        <f>IF(AmazonChurn[[#This Row],[Age]]&lt;30,"Under 30",IF(AmazonChurn[[#This Row],[Age]]&gt;65,"Senior","Mid Age"))</f>
        <v>Mid Age</v>
      </c>
    </row>
    <row r="153" spans="1:42" hidden="1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 s="5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  <c r="AL153" t="str">
        <f>IF(AmazonChurn[[#This Row],[Average Monthly Expenses]]&lt;=30,"Low",IF(AmazonChurn[[#This Row],[Average Monthly Expenses]]&lt;=60,"Medium","High"))</f>
        <v>Low</v>
      </c>
      <c r="AM153" t="str">
        <f>IF(AmazonChurn[[#This Row],[Number of Complaints or Support]]&lt;3,"Low",IF(AmazonChurn[[#This Row],[Number of Complaints or Support]]&lt;=7,"Medium","High"))</f>
        <v>High</v>
      </c>
      <c r="AN153" s="5">
        <f>AmazonChurn[[#This Row],[Number of Complaints or Support]]/AmazonChurn[[#This Row],[Account Length (in months)]]</f>
        <v>5</v>
      </c>
      <c r="AO153" t="str">
        <f>IF(AmazonChurn[[#This Row],[Avg Monthly GB Download]]&lt;15, "Low", IF(AmazonChurn[[#This Row],[Avg Monthly GB Download]]&lt;30, "Medium", "High"))</f>
        <v>Medium</v>
      </c>
      <c r="AP153" t="str">
        <f>IF(AmazonChurn[[#This Row],[Age]]&lt;30,"Under 30",IF(AmazonChurn[[#This Row],[Age]]&gt;65,"Senior","Mid Age"))</f>
        <v>Under 30</v>
      </c>
    </row>
    <row r="154" spans="1:42" hidden="1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 s="5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  <c r="AL154" t="str">
        <f>IF(AmazonChurn[[#This Row],[Average Monthly Expenses]]&lt;=30,"Low",IF(AmazonChurn[[#This Row],[Average Monthly Expenses]]&lt;=60,"Medium","High"))</f>
        <v>Medium</v>
      </c>
      <c r="AM154" t="str">
        <f>IF(AmazonChurn[[#This Row],[Number of Complaints or Support]]&lt;3,"Low",IF(AmazonChurn[[#This Row],[Number of Complaints or Support]]&lt;=7,"Medium","High"))</f>
        <v>Low</v>
      </c>
      <c r="AN154" s="5">
        <f>AmazonChurn[[#This Row],[Number of Complaints or Support]]/AmazonChurn[[#This Row],[Account Length (in months)]]</f>
        <v>1.4084507042253521E-2</v>
      </c>
      <c r="AO154" t="str">
        <f>IF(AmazonChurn[[#This Row],[Avg Monthly GB Download]]&lt;15, "Low", IF(AmazonChurn[[#This Row],[Avg Monthly GB Download]]&lt;30, "Medium", "High"))</f>
        <v>Low</v>
      </c>
      <c r="AP154" t="str">
        <f>IF(AmazonChurn[[#This Row],[Age]]&lt;30,"Under 30",IF(AmazonChurn[[#This Row],[Age]]&gt;65,"Senior","Mid Age"))</f>
        <v>Mid Age</v>
      </c>
    </row>
    <row r="155" spans="1:42" hidden="1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 s="5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  <c r="AL155" t="str">
        <f>IF(AmazonChurn[[#This Row],[Average Monthly Expenses]]&lt;=30,"Low",IF(AmazonChurn[[#This Row],[Average Monthly Expenses]]&lt;=60,"Medium","High"))</f>
        <v>Low</v>
      </c>
      <c r="AM155" t="str">
        <f>IF(AmazonChurn[[#This Row],[Number of Complaints or Support]]&lt;3,"Low",IF(AmazonChurn[[#This Row],[Number of Complaints or Support]]&lt;=7,"Medium","High"))</f>
        <v>Medium</v>
      </c>
      <c r="AN155" s="5">
        <f>AmazonChurn[[#This Row],[Number of Complaints or Support]]/AmazonChurn[[#This Row],[Account Length (in months)]]</f>
        <v>0.66666666666666663</v>
      </c>
      <c r="AO155" t="str">
        <f>IF(AmazonChurn[[#This Row],[Avg Monthly GB Download]]&lt;15, "Low", IF(AmazonChurn[[#This Row],[Avg Monthly GB Download]]&lt;30, "Medium", "High"))</f>
        <v>Low</v>
      </c>
      <c r="AP155" t="str">
        <f>IF(AmazonChurn[[#This Row],[Age]]&lt;30,"Under 30",IF(AmazonChurn[[#This Row],[Age]]&gt;65,"Senior","Mid Age"))</f>
        <v>Mid Age</v>
      </c>
    </row>
    <row r="156" spans="1:42" hidden="1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 s="5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  <c r="AL156" t="str">
        <f>IF(AmazonChurn[[#This Row],[Average Monthly Expenses]]&lt;=30,"Low",IF(AmazonChurn[[#This Row],[Average Monthly Expenses]]&lt;=60,"Medium","High"))</f>
        <v>Medium</v>
      </c>
      <c r="AM156" t="str">
        <f>IF(AmazonChurn[[#This Row],[Number of Complaints or Support]]&lt;3,"Low",IF(AmazonChurn[[#This Row],[Number of Complaints or Support]]&lt;=7,"Medium","High"))</f>
        <v>Medium</v>
      </c>
      <c r="AN156" s="5">
        <f>AmazonChurn[[#This Row],[Number of Complaints or Support]]/AmazonChurn[[#This Row],[Account Length (in months)]]</f>
        <v>0.16</v>
      </c>
      <c r="AO156" t="str">
        <f>IF(AmazonChurn[[#This Row],[Avg Monthly GB Download]]&lt;15, "Low", IF(AmazonChurn[[#This Row],[Avg Monthly GB Download]]&lt;30, "Medium", "High"))</f>
        <v>Low</v>
      </c>
      <c r="AP156" t="str">
        <f>IF(AmazonChurn[[#This Row],[Age]]&lt;30,"Under 30",IF(AmazonChurn[[#This Row],[Age]]&gt;65,"Senior","Mid Age"))</f>
        <v>Mid Age</v>
      </c>
    </row>
    <row r="157" spans="1:42" hidden="1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 s="5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  <c r="AL157" t="str">
        <f>IF(AmazonChurn[[#This Row],[Average Monthly Expenses]]&lt;=30,"Low",IF(AmazonChurn[[#This Row],[Average Monthly Expenses]]&lt;=60,"Medium","High"))</f>
        <v>Medium</v>
      </c>
      <c r="AM157" t="str">
        <f>IF(AmazonChurn[[#This Row],[Number of Complaints or Support]]&lt;3,"Low",IF(AmazonChurn[[#This Row],[Number of Complaints or Support]]&lt;=7,"Medium","High"))</f>
        <v>High</v>
      </c>
      <c r="AN157" s="5">
        <f>AmazonChurn[[#This Row],[Number of Complaints or Support]]/AmazonChurn[[#This Row],[Account Length (in months)]]</f>
        <v>0.30769230769230771</v>
      </c>
      <c r="AO157" t="str">
        <f>IF(AmazonChurn[[#This Row],[Avg Monthly GB Download]]&lt;15, "Low", IF(AmazonChurn[[#This Row],[Avg Monthly GB Download]]&lt;30, "Medium", "High"))</f>
        <v>Low</v>
      </c>
      <c r="AP157" t="str">
        <f>IF(AmazonChurn[[#This Row],[Age]]&lt;30,"Under 30",IF(AmazonChurn[[#This Row],[Age]]&gt;65,"Senior","Mid Age"))</f>
        <v>Senior</v>
      </c>
    </row>
    <row r="158" spans="1:42" hidden="1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 s="5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  <c r="AL158" t="str">
        <f>IF(AmazonChurn[[#This Row],[Average Monthly Expenses]]&lt;=30,"Low",IF(AmazonChurn[[#This Row],[Average Monthly Expenses]]&lt;=60,"Medium","High"))</f>
        <v>Low</v>
      </c>
      <c r="AM158" t="str">
        <f>IF(AmazonChurn[[#This Row],[Number of Complaints or Support]]&lt;3,"Low",IF(AmazonChurn[[#This Row],[Number of Complaints or Support]]&lt;=7,"Medium","High"))</f>
        <v>Medium</v>
      </c>
      <c r="AN158" s="5">
        <f>AmazonChurn[[#This Row],[Number of Complaints or Support]]/AmazonChurn[[#This Row],[Account Length (in months)]]</f>
        <v>1.5</v>
      </c>
      <c r="AO158" t="str">
        <f>IF(AmazonChurn[[#This Row],[Avg Monthly GB Download]]&lt;15, "Low", IF(AmazonChurn[[#This Row],[Avg Monthly GB Download]]&lt;30, "Medium", "High"))</f>
        <v>Low</v>
      </c>
      <c r="AP158" t="str">
        <f>IF(AmazonChurn[[#This Row],[Age]]&lt;30,"Under 30",IF(AmazonChurn[[#This Row],[Age]]&gt;65,"Senior","Mid Age"))</f>
        <v>Mid Age</v>
      </c>
    </row>
    <row r="159" spans="1:42" hidden="1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 s="5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  <c r="AL159" t="str">
        <f>IF(AmazonChurn[[#This Row],[Average Monthly Expenses]]&lt;=30,"Low",IF(AmazonChurn[[#This Row],[Average Monthly Expenses]]&lt;=60,"Medium","High"))</f>
        <v>Low</v>
      </c>
      <c r="AM159" t="str">
        <f>IF(AmazonChurn[[#This Row],[Number of Complaints or Support]]&lt;3,"Low",IF(AmazonChurn[[#This Row],[Number of Complaints or Support]]&lt;=7,"Medium","High"))</f>
        <v>High</v>
      </c>
      <c r="AN159" s="5">
        <f>AmazonChurn[[#This Row],[Number of Complaints or Support]]/AmazonChurn[[#This Row],[Account Length (in months)]]</f>
        <v>10</v>
      </c>
      <c r="AO159" t="str">
        <f>IF(AmazonChurn[[#This Row],[Avg Monthly GB Download]]&lt;15, "Low", IF(AmazonChurn[[#This Row],[Avg Monthly GB Download]]&lt;30, "Medium", "High"))</f>
        <v>Low</v>
      </c>
      <c r="AP159" t="str">
        <f>IF(AmazonChurn[[#This Row],[Age]]&lt;30,"Under 30",IF(AmazonChurn[[#This Row],[Age]]&gt;65,"Senior","Mid Age"))</f>
        <v>Mid Age</v>
      </c>
    </row>
    <row r="160" spans="1:42" hidden="1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 s="5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  <c r="AL160" t="str">
        <f>IF(AmazonChurn[[#This Row],[Average Monthly Expenses]]&lt;=30,"Low",IF(AmazonChurn[[#This Row],[Average Monthly Expenses]]&lt;=60,"Medium","High"))</f>
        <v>Medium</v>
      </c>
      <c r="AM160" t="str">
        <f>IF(AmazonChurn[[#This Row],[Number of Complaints or Support]]&lt;3,"Low",IF(AmazonChurn[[#This Row],[Number of Complaints or Support]]&lt;=7,"Medium","High"))</f>
        <v>Medium</v>
      </c>
      <c r="AN160" s="5">
        <f>AmazonChurn[[#This Row],[Number of Complaints or Support]]/AmazonChurn[[#This Row],[Account Length (in months)]]</f>
        <v>0.11764705882352941</v>
      </c>
      <c r="AO160" t="str">
        <f>IF(AmazonChurn[[#This Row],[Avg Monthly GB Download]]&lt;15, "Low", IF(AmazonChurn[[#This Row],[Avg Monthly GB Download]]&lt;30, "Medium", "High"))</f>
        <v>Low</v>
      </c>
      <c r="AP160" t="str">
        <f>IF(AmazonChurn[[#This Row],[Age]]&lt;30,"Under 30",IF(AmazonChurn[[#This Row],[Age]]&gt;65,"Senior","Mid Age"))</f>
        <v>Mid Age</v>
      </c>
    </row>
    <row r="161" spans="1:42" hidden="1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 s="5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  <c r="AL161" t="str">
        <f>IF(AmazonChurn[[#This Row],[Average Monthly Expenses]]&lt;=30,"Low",IF(AmazonChurn[[#This Row],[Average Monthly Expenses]]&lt;=60,"Medium","High"))</f>
        <v>Low</v>
      </c>
      <c r="AM161" t="str">
        <f>IF(AmazonChurn[[#This Row],[Number of Complaints or Support]]&lt;3,"Low",IF(AmazonChurn[[#This Row],[Number of Complaints or Support]]&lt;=7,"Medium","High"))</f>
        <v>Low</v>
      </c>
      <c r="AN161" s="5">
        <f>AmazonChurn[[#This Row],[Number of Complaints or Support]]/AmazonChurn[[#This Row],[Account Length (in months)]]</f>
        <v>2.6315789473684209E-2</v>
      </c>
      <c r="AO161" t="str">
        <f>IF(AmazonChurn[[#This Row],[Avg Monthly GB Download]]&lt;15, "Low", IF(AmazonChurn[[#This Row],[Avg Monthly GB Download]]&lt;30, "Medium", "High"))</f>
        <v>Medium</v>
      </c>
      <c r="AP161" t="str">
        <f>IF(AmazonChurn[[#This Row],[Age]]&lt;30,"Under 30",IF(AmazonChurn[[#This Row],[Age]]&gt;65,"Senior","Mid Age"))</f>
        <v>Under 30</v>
      </c>
    </row>
    <row r="162" spans="1:42" hidden="1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 s="5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  <c r="AL162" t="str">
        <f>IF(AmazonChurn[[#This Row],[Average Monthly Expenses]]&lt;=30,"Low",IF(AmazonChurn[[#This Row],[Average Monthly Expenses]]&lt;=60,"Medium","High"))</f>
        <v>Medium</v>
      </c>
      <c r="AM162" t="str">
        <f>IF(AmazonChurn[[#This Row],[Number of Complaints or Support]]&lt;3,"Low",IF(AmazonChurn[[#This Row],[Number of Complaints or Support]]&lt;=7,"Medium","High"))</f>
        <v>High</v>
      </c>
      <c r="AN162" s="5">
        <f>AmazonChurn[[#This Row],[Number of Complaints or Support]]/AmazonChurn[[#This Row],[Account Length (in months)]]</f>
        <v>0.12857142857142856</v>
      </c>
      <c r="AO162" t="str">
        <f>IF(AmazonChurn[[#This Row],[Avg Monthly GB Download]]&lt;15, "Low", IF(AmazonChurn[[#This Row],[Avg Monthly GB Download]]&lt;30, "Medium", "High"))</f>
        <v>Low</v>
      </c>
      <c r="AP162" t="str">
        <f>IF(AmazonChurn[[#This Row],[Age]]&lt;30,"Under 30",IF(AmazonChurn[[#This Row],[Age]]&gt;65,"Senior","Mid Age"))</f>
        <v>Under 30</v>
      </c>
    </row>
    <row r="163" spans="1:42" hidden="1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 s="5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  <c r="AL163" t="str">
        <f>IF(AmazonChurn[[#This Row],[Average Monthly Expenses]]&lt;=30,"Low",IF(AmazonChurn[[#This Row],[Average Monthly Expenses]]&lt;=60,"Medium","High"))</f>
        <v>Low</v>
      </c>
      <c r="AM163" t="str">
        <f>IF(AmazonChurn[[#This Row],[Number of Complaints or Support]]&lt;3,"Low",IF(AmazonChurn[[#This Row],[Number of Complaints or Support]]&lt;=7,"Medium","High"))</f>
        <v>Low</v>
      </c>
      <c r="AN163" s="5">
        <f>AmazonChurn[[#This Row],[Number of Complaints or Support]]/AmazonChurn[[#This Row],[Account Length (in months)]]</f>
        <v>0</v>
      </c>
      <c r="AO163" t="str">
        <f>IF(AmazonChurn[[#This Row],[Avg Monthly GB Download]]&lt;15, "Low", IF(AmazonChurn[[#This Row],[Avg Monthly GB Download]]&lt;30, "Medium", "High"))</f>
        <v>Low</v>
      </c>
      <c r="AP163" t="str">
        <f>IF(AmazonChurn[[#This Row],[Age]]&lt;30,"Under 30",IF(AmazonChurn[[#This Row],[Age]]&gt;65,"Senior","Mid Age"))</f>
        <v>Mid Age</v>
      </c>
    </row>
    <row r="164" spans="1:42" hidden="1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 s="5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  <c r="AL164" t="str">
        <f>IF(AmazonChurn[[#This Row],[Average Monthly Expenses]]&lt;=30,"Low",IF(AmazonChurn[[#This Row],[Average Monthly Expenses]]&lt;=60,"Medium","High"))</f>
        <v>High</v>
      </c>
      <c r="AM164" t="str">
        <f>IF(AmazonChurn[[#This Row],[Number of Complaints or Support]]&lt;3,"Low",IF(AmazonChurn[[#This Row],[Number of Complaints or Support]]&lt;=7,"Medium","High"))</f>
        <v>High</v>
      </c>
      <c r="AN164" s="5">
        <f>AmazonChurn[[#This Row],[Number of Complaints or Support]]/AmazonChurn[[#This Row],[Account Length (in months)]]</f>
        <v>0.14285714285714285</v>
      </c>
      <c r="AO164" t="str">
        <f>IF(AmazonChurn[[#This Row],[Avg Monthly GB Download]]&lt;15, "Low", IF(AmazonChurn[[#This Row],[Avg Monthly GB Download]]&lt;30, "Medium", "High"))</f>
        <v>Low</v>
      </c>
      <c r="AP164" t="str">
        <f>IF(AmazonChurn[[#This Row],[Age]]&lt;30,"Under 30",IF(AmazonChurn[[#This Row],[Age]]&gt;65,"Senior","Mid Age"))</f>
        <v>Senior</v>
      </c>
    </row>
    <row r="165" spans="1:42" hidden="1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 s="5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  <c r="AL165" t="str">
        <f>IF(AmazonChurn[[#This Row],[Average Monthly Expenses]]&lt;=30,"Low",IF(AmazonChurn[[#This Row],[Average Monthly Expenses]]&lt;=60,"Medium","High"))</f>
        <v>Low</v>
      </c>
      <c r="AM165" t="str">
        <f>IF(AmazonChurn[[#This Row],[Number of Complaints or Support]]&lt;3,"Low",IF(AmazonChurn[[#This Row],[Number of Complaints or Support]]&lt;=7,"Medium","High"))</f>
        <v>Medium</v>
      </c>
      <c r="AN165" s="5">
        <f>AmazonChurn[[#This Row],[Number of Complaints or Support]]/AmazonChurn[[#This Row],[Account Length (in months)]]</f>
        <v>0.13636363636363635</v>
      </c>
      <c r="AO165" t="str">
        <f>IF(AmazonChurn[[#This Row],[Avg Monthly GB Download]]&lt;15, "Low", IF(AmazonChurn[[#This Row],[Avg Monthly GB Download]]&lt;30, "Medium", "High"))</f>
        <v>Low</v>
      </c>
      <c r="AP165" t="str">
        <f>IF(AmazonChurn[[#This Row],[Age]]&lt;30,"Under 30",IF(AmazonChurn[[#This Row],[Age]]&gt;65,"Senior","Mid Age"))</f>
        <v>Senior</v>
      </c>
    </row>
    <row r="166" spans="1:42" hidden="1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 s="5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  <c r="AL166" t="str">
        <f>IF(AmazonChurn[[#This Row],[Average Monthly Expenses]]&lt;=30,"Low",IF(AmazonChurn[[#This Row],[Average Monthly Expenses]]&lt;=60,"Medium","High"))</f>
        <v>Medium</v>
      </c>
      <c r="AM166" t="str">
        <f>IF(AmazonChurn[[#This Row],[Number of Complaints or Support]]&lt;3,"Low",IF(AmazonChurn[[#This Row],[Number of Complaints or Support]]&lt;=7,"Medium","High"))</f>
        <v>Low</v>
      </c>
      <c r="AN166" s="5">
        <f>AmazonChurn[[#This Row],[Number of Complaints or Support]]/AmazonChurn[[#This Row],[Account Length (in months)]]</f>
        <v>9.5238095238095233E-2</v>
      </c>
      <c r="AO166" t="str">
        <f>IF(AmazonChurn[[#This Row],[Avg Monthly GB Download]]&lt;15, "Low", IF(AmazonChurn[[#This Row],[Avg Monthly GB Download]]&lt;30, "Medium", "High"))</f>
        <v>Medium</v>
      </c>
      <c r="AP166" t="str">
        <f>IF(AmazonChurn[[#This Row],[Age]]&lt;30,"Under 30",IF(AmazonChurn[[#This Row],[Age]]&gt;65,"Senior","Mid Age"))</f>
        <v>Mid Age</v>
      </c>
    </row>
    <row r="167" spans="1:42" hidden="1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 s="5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  <c r="AL167" t="str">
        <f>IF(AmazonChurn[[#This Row],[Average Monthly Expenses]]&lt;=30,"Low",IF(AmazonChurn[[#This Row],[Average Monthly Expenses]]&lt;=60,"Medium","High"))</f>
        <v>Medium</v>
      </c>
      <c r="AM167" t="str">
        <f>IF(AmazonChurn[[#This Row],[Number of Complaints or Support]]&lt;3,"Low",IF(AmazonChurn[[#This Row],[Number of Complaints or Support]]&lt;=7,"Medium","High"))</f>
        <v>Medium</v>
      </c>
      <c r="AN167" s="5">
        <f>AmazonChurn[[#This Row],[Number of Complaints or Support]]/AmazonChurn[[#This Row],[Account Length (in months)]]</f>
        <v>4.2857142857142858E-2</v>
      </c>
      <c r="AO167" t="str">
        <f>IF(AmazonChurn[[#This Row],[Avg Monthly GB Download]]&lt;15, "Low", IF(AmazonChurn[[#This Row],[Avg Monthly GB Download]]&lt;30, "Medium", "High"))</f>
        <v>Low</v>
      </c>
      <c r="AP167" t="str">
        <f>IF(AmazonChurn[[#This Row],[Age]]&lt;30,"Under 30",IF(AmazonChurn[[#This Row],[Age]]&gt;65,"Senior","Mid Age"))</f>
        <v>Mid Age</v>
      </c>
    </row>
    <row r="168" spans="1:42" hidden="1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 s="5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  <c r="AL168" t="str">
        <f>IF(AmazonChurn[[#This Row],[Average Monthly Expenses]]&lt;=30,"Low",IF(AmazonChurn[[#This Row],[Average Monthly Expenses]]&lt;=60,"Medium","High"))</f>
        <v>Medium</v>
      </c>
      <c r="AM168" t="str">
        <f>IF(AmazonChurn[[#This Row],[Number of Complaints or Support]]&lt;3,"Low",IF(AmazonChurn[[#This Row],[Number of Complaints or Support]]&lt;=7,"Medium","High"))</f>
        <v>Medium</v>
      </c>
      <c r="AN168" s="5">
        <f>AmazonChurn[[#This Row],[Number of Complaints or Support]]/AmazonChurn[[#This Row],[Account Length (in months)]]</f>
        <v>7.1428571428571425E-2</v>
      </c>
      <c r="AO168" t="str">
        <f>IF(AmazonChurn[[#This Row],[Avg Monthly GB Download]]&lt;15, "Low", IF(AmazonChurn[[#This Row],[Avg Monthly GB Download]]&lt;30, "Medium", "High"))</f>
        <v>Low</v>
      </c>
      <c r="AP168" t="str">
        <f>IF(AmazonChurn[[#This Row],[Age]]&lt;30,"Under 30",IF(AmazonChurn[[#This Row],[Age]]&gt;65,"Senior","Mid Age"))</f>
        <v>Mid Age</v>
      </c>
    </row>
    <row r="169" spans="1:42" hidden="1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 s="5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  <c r="AL169" t="str">
        <f>IF(AmazonChurn[[#This Row],[Average Monthly Expenses]]&lt;=30,"Low",IF(AmazonChurn[[#This Row],[Average Monthly Expenses]]&lt;=60,"Medium","High"))</f>
        <v>Medium</v>
      </c>
      <c r="AM169" t="str">
        <f>IF(AmazonChurn[[#This Row],[Number of Complaints or Support]]&lt;3,"Low",IF(AmazonChurn[[#This Row],[Number of Complaints or Support]]&lt;=7,"Medium","High"))</f>
        <v>High</v>
      </c>
      <c r="AN169" s="5">
        <f>AmazonChurn[[#This Row],[Number of Complaints or Support]]/AmazonChurn[[#This Row],[Account Length (in months)]]</f>
        <v>0.20454545454545456</v>
      </c>
      <c r="AO169" t="str">
        <f>IF(AmazonChurn[[#This Row],[Avg Monthly GB Download]]&lt;15, "Low", IF(AmazonChurn[[#This Row],[Avg Monthly GB Download]]&lt;30, "Medium", "High"))</f>
        <v>Low</v>
      </c>
      <c r="AP169" t="str">
        <f>IF(AmazonChurn[[#This Row],[Age]]&lt;30,"Under 30",IF(AmazonChurn[[#This Row],[Age]]&gt;65,"Senior","Mid Age"))</f>
        <v>Mid Age</v>
      </c>
    </row>
    <row r="170" spans="1:42" hidden="1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 s="5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  <c r="AL170" t="str">
        <f>IF(AmazonChurn[[#This Row],[Average Monthly Expenses]]&lt;=30,"Low",IF(AmazonChurn[[#This Row],[Average Monthly Expenses]]&lt;=60,"Medium","High"))</f>
        <v>Low</v>
      </c>
      <c r="AM170" t="str">
        <f>IF(AmazonChurn[[#This Row],[Number of Complaints or Support]]&lt;3,"Low",IF(AmazonChurn[[#This Row],[Number of Complaints or Support]]&lt;=7,"Medium","High"))</f>
        <v>Medium</v>
      </c>
      <c r="AN170" s="5">
        <f>AmazonChurn[[#This Row],[Number of Complaints or Support]]/AmazonChurn[[#This Row],[Account Length (in months)]]</f>
        <v>0.24</v>
      </c>
      <c r="AO170" t="str">
        <f>IF(AmazonChurn[[#This Row],[Avg Monthly GB Download]]&lt;15, "Low", IF(AmazonChurn[[#This Row],[Avg Monthly GB Download]]&lt;30, "Medium", "High"))</f>
        <v>Low</v>
      </c>
      <c r="AP170" t="str">
        <f>IF(AmazonChurn[[#This Row],[Age]]&lt;30,"Under 30",IF(AmazonChurn[[#This Row],[Age]]&gt;65,"Senior","Mid Age"))</f>
        <v>Mid Age</v>
      </c>
    </row>
    <row r="171" spans="1:42" hidden="1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 s="5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  <c r="AL171" t="str">
        <f>IF(AmazonChurn[[#This Row],[Average Monthly Expenses]]&lt;=30,"Low",IF(AmazonChurn[[#This Row],[Average Monthly Expenses]]&lt;=60,"Medium","High"))</f>
        <v>Medium</v>
      </c>
      <c r="AM171" t="str">
        <f>IF(AmazonChurn[[#This Row],[Number of Complaints or Support]]&lt;3,"Low",IF(AmazonChurn[[#This Row],[Number of Complaints or Support]]&lt;=7,"Medium","High"))</f>
        <v>Low</v>
      </c>
      <c r="AN171" s="5">
        <f>AmazonChurn[[#This Row],[Number of Complaints or Support]]/AmazonChurn[[#This Row],[Account Length (in months)]]</f>
        <v>2.1276595744680851E-2</v>
      </c>
      <c r="AO171" t="str">
        <f>IF(AmazonChurn[[#This Row],[Avg Monthly GB Download]]&lt;15, "Low", IF(AmazonChurn[[#This Row],[Avg Monthly GB Download]]&lt;30, "Medium", "High"))</f>
        <v>Low</v>
      </c>
      <c r="AP171" t="str">
        <f>IF(AmazonChurn[[#This Row],[Age]]&lt;30,"Under 30",IF(AmazonChurn[[#This Row],[Age]]&gt;65,"Senior","Mid Age"))</f>
        <v>Senior</v>
      </c>
    </row>
    <row r="172" spans="1:42" hidden="1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 s="5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  <c r="AL172" t="str">
        <f>IF(AmazonChurn[[#This Row],[Average Monthly Expenses]]&lt;=30,"Low",IF(AmazonChurn[[#This Row],[Average Monthly Expenses]]&lt;=60,"Medium","High"))</f>
        <v>Low</v>
      </c>
      <c r="AM172" t="str">
        <f>IF(AmazonChurn[[#This Row],[Number of Complaints or Support]]&lt;3,"Low",IF(AmazonChurn[[#This Row],[Number of Complaints or Support]]&lt;=7,"Medium","High"))</f>
        <v>Medium</v>
      </c>
      <c r="AN172" s="5">
        <f>AmazonChurn[[#This Row],[Number of Complaints or Support]]/AmazonChurn[[#This Row],[Account Length (in months)]]</f>
        <v>2.3333333333333335</v>
      </c>
      <c r="AO172" t="str">
        <f>IF(AmazonChurn[[#This Row],[Avg Monthly GB Download]]&lt;15, "Low", IF(AmazonChurn[[#This Row],[Avg Monthly GB Download]]&lt;30, "Medium", "High"))</f>
        <v>Low</v>
      </c>
      <c r="AP172" t="str">
        <f>IF(AmazonChurn[[#This Row],[Age]]&lt;30,"Under 30",IF(AmazonChurn[[#This Row],[Age]]&gt;65,"Senior","Mid Age"))</f>
        <v>Mid Age</v>
      </c>
    </row>
    <row r="173" spans="1:42" hidden="1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 s="5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  <c r="AL173" t="str">
        <f>IF(AmazonChurn[[#This Row],[Average Monthly Expenses]]&lt;=30,"Low",IF(AmazonChurn[[#This Row],[Average Monthly Expenses]]&lt;=60,"Medium","High"))</f>
        <v>Medium</v>
      </c>
      <c r="AM173" t="str">
        <f>IF(AmazonChurn[[#This Row],[Number of Complaints or Support]]&lt;3,"Low",IF(AmazonChurn[[#This Row],[Number of Complaints or Support]]&lt;=7,"Medium","High"))</f>
        <v>High</v>
      </c>
      <c r="AN173" s="5">
        <f>AmazonChurn[[#This Row],[Number of Complaints or Support]]/AmazonChurn[[#This Row],[Account Length (in months)]]</f>
        <v>2</v>
      </c>
      <c r="AO173" t="str">
        <f>IF(AmazonChurn[[#This Row],[Avg Monthly GB Download]]&lt;15, "Low", IF(AmazonChurn[[#This Row],[Avg Monthly GB Download]]&lt;30, "Medium", "High"))</f>
        <v>Low</v>
      </c>
      <c r="AP173" t="str">
        <f>IF(AmazonChurn[[#This Row],[Age]]&lt;30,"Under 30",IF(AmazonChurn[[#This Row],[Age]]&gt;65,"Senior","Mid Age"))</f>
        <v>Mid Age</v>
      </c>
    </row>
    <row r="174" spans="1:42" hidden="1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 s="5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  <c r="AL174" t="str">
        <f>IF(AmazonChurn[[#This Row],[Average Monthly Expenses]]&lt;=30,"Low",IF(AmazonChurn[[#This Row],[Average Monthly Expenses]]&lt;=60,"Medium","High"))</f>
        <v>Low</v>
      </c>
      <c r="AM174" t="str">
        <f>IF(AmazonChurn[[#This Row],[Number of Complaints or Support]]&lt;3,"Low",IF(AmazonChurn[[#This Row],[Number of Complaints or Support]]&lt;=7,"Medium","High"))</f>
        <v>Medium</v>
      </c>
      <c r="AN174" s="5">
        <f>AmazonChurn[[#This Row],[Number of Complaints or Support]]/AmazonChurn[[#This Row],[Account Length (in months)]]</f>
        <v>8.4507042253521125E-2</v>
      </c>
      <c r="AO174" t="str">
        <f>IF(AmazonChurn[[#This Row],[Avg Monthly GB Download]]&lt;15, "Low", IF(AmazonChurn[[#This Row],[Avg Monthly GB Download]]&lt;30, "Medium", "High"))</f>
        <v>Low</v>
      </c>
      <c r="AP174" t="str">
        <f>IF(AmazonChurn[[#This Row],[Age]]&lt;30,"Under 30",IF(AmazonChurn[[#This Row],[Age]]&gt;65,"Senior","Mid Age"))</f>
        <v>Under 30</v>
      </c>
    </row>
    <row r="175" spans="1:42" hidden="1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 s="5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  <c r="AL175" t="str">
        <f>IF(AmazonChurn[[#This Row],[Average Monthly Expenses]]&lt;=30,"Low",IF(AmazonChurn[[#This Row],[Average Monthly Expenses]]&lt;=60,"Medium","High"))</f>
        <v>Medium</v>
      </c>
      <c r="AM175" t="str">
        <f>IF(AmazonChurn[[#This Row],[Number of Complaints or Support]]&lt;3,"Low",IF(AmazonChurn[[#This Row],[Number of Complaints or Support]]&lt;=7,"Medium","High"))</f>
        <v>Low</v>
      </c>
      <c r="AN175" s="5">
        <f>AmazonChurn[[#This Row],[Number of Complaints or Support]]/AmazonChurn[[#This Row],[Account Length (in months)]]</f>
        <v>2.7027027027027029E-2</v>
      </c>
      <c r="AO175" t="str">
        <f>IF(AmazonChurn[[#This Row],[Avg Monthly GB Download]]&lt;15, "Low", IF(AmazonChurn[[#This Row],[Avg Monthly GB Download]]&lt;30, "Medium", "High"))</f>
        <v>Low</v>
      </c>
      <c r="AP175" t="str">
        <f>IF(AmazonChurn[[#This Row],[Age]]&lt;30,"Under 30",IF(AmazonChurn[[#This Row],[Age]]&gt;65,"Senior","Mid Age"))</f>
        <v>Mid Age</v>
      </c>
    </row>
    <row r="176" spans="1:42" hidden="1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 s="5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  <c r="AL176" t="str">
        <f>IF(AmazonChurn[[#This Row],[Average Monthly Expenses]]&lt;=30,"Low",IF(AmazonChurn[[#This Row],[Average Monthly Expenses]]&lt;=60,"Medium","High"))</f>
        <v>High</v>
      </c>
      <c r="AM176" t="str">
        <f>IF(AmazonChurn[[#This Row],[Number of Complaints or Support]]&lt;3,"Low",IF(AmazonChurn[[#This Row],[Number of Complaints or Support]]&lt;=7,"Medium","High"))</f>
        <v>Medium</v>
      </c>
      <c r="AN176" s="5">
        <f>AmazonChurn[[#This Row],[Number of Complaints or Support]]/AmazonChurn[[#This Row],[Account Length (in months)]]</f>
        <v>6.4516129032258063E-2</v>
      </c>
      <c r="AO176" t="str">
        <f>IF(AmazonChurn[[#This Row],[Avg Monthly GB Download]]&lt;15, "Low", IF(AmazonChurn[[#This Row],[Avg Monthly GB Download]]&lt;30, "Medium", "High"))</f>
        <v>Low</v>
      </c>
      <c r="AP176" t="str">
        <f>IF(AmazonChurn[[#This Row],[Age]]&lt;30,"Under 30",IF(AmazonChurn[[#This Row],[Age]]&gt;65,"Senior","Mid Age"))</f>
        <v>Senior</v>
      </c>
    </row>
    <row r="177" spans="1:42" hidden="1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 s="5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  <c r="AL177" t="str">
        <f>IF(AmazonChurn[[#This Row],[Average Monthly Expenses]]&lt;=30,"Low",IF(AmazonChurn[[#This Row],[Average Monthly Expenses]]&lt;=60,"Medium","High"))</f>
        <v>Medium</v>
      </c>
      <c r="AM177" t="str">
        <f>IF(AmazonChurn[[#This Row],[Number of Complaints or Support]]&lt;3,"Low",IF(AmazonChurn[[#This Row],[Number of Complaints or Support]]&lt;=7,"Medium","High"))</f>
        <v>Medium</v>
      </c>
      <c r="AN177" s="5">
        <f>AmazonChurn[[#This Row],[Number of Complaints or Support]]/AmazonChurn[[#This Row],[Account Length (in months)]]</f>
        <v>1</v>
      </c>
      <c r="AO177" t="str">
        <f>IF(AmazonChurn[[#This Row],[Avg Monthly GB Download]]&lt;15, "Low", IF(AmazonChurn[[#This Row],[Avg Monthly GB Download]]&lt;30, "Medium", "High"))</f>
        <v>Low</v>
      </c>
      <c r="AP177" t="str">
        <f>IF(AmazonChurn[[#This Row],[Age]]&lt;30,"Under 30",IF(AmazonChurn[[#This Row],[Age]]&gt;65,"Senior","Mid Age"))</f>
        <v>Mid Age</v>
      </c>
    </row>
    <row r="178" spans="1:42" hidden="1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 s="5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  <c r="AL178" t="str">
        <f>IF(AmazonChurn[[#This Row],[Average Monthly Expenses]]&lt;=30,"Low",IF(AmazonChurn[[#This Row],[Average Monthly Expenses]]&lt;=60,"Medium","High"))</f>
        <v>Medium</v>
      </c>
      <c r="AM178" t="str">
        <f>IF(AmazonChurn[[#This Row],[Number of Complaints or Support]]&lt;3,"Low",IF(AmazonChurn[[#This Row],[Number of Complaints or Support]]&lt;=7,"Medium","High"))</f>
        <v>Medium</v>
      </c>
      <c r="AN178" s="5">
        <f>AmazonChurn[[#This Row],[Number of Complaints or Support]]/AmazonChurn[[#This Row],[Account Length (in months)]]</f>
        <v>0.8</v>
      </c>
      <c r="AO178" t="str">
        <f>IF(AmazonChurn[[#This Row],[Avg Monthly GB Download]]&lt;15, "Low", IF(AmazonChurn[[#This Row],[Avg Monthly GB Download]]&lt;30, "Medium", "High"))</f>
        <v>Low</v>
      </c>
      <c r="AP178" t="str">
        <f>IF(AmazonChurn[[#This Row],[Age]]&lt;30,"Under 30",IF(AmazonChurn[[#This Row],[Age]]&gt;65,"Senior","Mid Age"))</f>
        <v>Under 30</v>
      </c>
    </row>
    <row r="179" spans="1:42" hidden="1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 s="5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  <c r="AL179" t="str">
        <f>IF(AmazonChurn[[#This Row],[Average Monthly Expenses]]&lt;=30,"Low",IF(AmazonChurn[[#This Row],[Average Monthly Expenses]]&lt;=60,"Medium","High"))</f>
        <v>High</v>
      </c>
      <c r="AM179" t="str">
        <f>IF(AmazonChurn[[#This Row],[Number of Complaints or Support]]&lt;3,"Low",IF(AmazonChurn[[#This Row],[Number of Complaints or Support]]&lt;=7,"Medium","High"))</f>
        <v>High</v>
      </c>
      <c r="AN179" s="5">
        <f>AmazonChurn[[#This Row],[Number of Complaints or Support]]/AmazonChurn[[#This Row],[Account Length (in months)]]</f>
        <v>2.6666666666666665</v>
      </c>
      <c r="AO179" t="str">
        <f>IF(AmazonChurn[[#This Row],[Avg Monthly GB Download]]&lt;15, "Low", IF(AmazonChurn[[#This Row],[Avg Monthly GB Download]]&lt;30, "Medium", "High"))</f>
        <v>Medium</v>
      </c>
      <c r="AP179" t="str">
        <f>IF(AmazonChurn[[#This Row],[Age]]&lt;30,"Under 30",IF(AmazonChurn[[#This Row],[Age]]&gt;65,"Senior","Mid Age"))</f>
        <v>Mid Age</v>
      </c>
    </row>
    <row r="180" spans="1:42" hidden="1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 s="5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  <c r="AL180" t="str">
        <f>IF(AmazonChurn[[#This Row],[Average Monthly Expenses]]&lt;=30,"Low",IF(AmazonChurn[[#This Row],[Average Monthly Expenses]]&lt;=60,"Medium","High"))</f>
        <v>Low</v>
      </c>
      <c r="AM180" t="str">
        <f>IF(AmazonChurn[[#This Row],[Number of Complaints or Support]]&lt;3,"Low",IF(AmazonChurn[[#This Row],[Number of Complaints or Support]]&lt;=7,"Medium","High"))</f>
        <v>Medium</v>
      </c>
      <c r="AN180" s="5">
        <f>AmazonChurn[[#This Row],[Number of Complaints or Support]]/AmazonChurn[[#This Row],[Account Length (in months)]]</f>
        <v>0.10294117647058823</v>
      </c>
      <c r="AO180" t="str">
        <f>IF(AmazonChurn[[#This Row],[Avg Monthly GB Download]]&lt;15, "Low", IF(AmazonChurn[[#This Row],[Avg Monthly GB Download]]&lt;30, "Medium", "High"))</f>
        <v>Medium</v>
      </c>
      <c r="AP180" t="str">
        <f>IF(AmazonChurn[[#This Row],[Age]]&lt;30,"Under 30",IF(AmazonChurn[[#This Row],[Age]]&gt;65,"Senior","Mid Age"))</f>
        <v>Under 30</v>
      </c>
    </row>
    <row r="181" spans="1:42" hidden="1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 s="5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  <c r="AL181" t="str">
        <f>IF(AmazonChurn[[#This Row],[Average Monthly Expenses]]&lt;=30,"Low",IF(AmazonChurn[[#This Row],[Average Monthly Expenses]]&lt;=60,"Medium","High"))</f>
        <v>Low</v>
      </c>
      <c r="AM181" t="str">
        <f>IF(AmazonChurn[[#This Row],[Number of Complaints or Support]]&lt;3,"Low",IF(AmazonChurn[[#This Row],[Number of Complaints or Support]]&lt;=7,"Medium","High"))</f>
        <v>Low</v>
      </c>
      <c r="AN181" s="5">
        <f>AmazonChurn[[#This Row],[Number of Complaints or Support]]/AmazonChurn[[#This Row],[Account Length (in months)]]</f>
        <v>1.6666666666666666E-2</v>
      </c>
      <c r="AO181" t="str">
        <f>IF(AmazonChurn[[#This Row],[Avg Monthly GB Download]]&lt;15, "Low", IF(AmazonChurn[[#This Row],[Avg Monthly GB Download]]&lt;30, "Medium", "High"))</f>
        <v>Low</v>
      </c>
      <c r="AP181" t="str">
        <f>IF(AmazonChurn[[#This Row],[Age]]&lt;30,"Under 30",IF(AmazonChurn[[#This Row],[Age]]&gt;65,"Senior","Mid Age"))</f>
        <v>Mid Age</v>
      </c>
    </row>
    <row r="182" spans="1:42" hidden="1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 s="5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  <c r="AL182" t="str">
        <f>IF(AmazonChurn[[#This Row],[Average Monthly Expenses]]&lt;=30,"Low",IF(AmazonChurn[[#This Row],[Average Monthly Expenses]]&lt;=60,"Medium","High"))</f>
        <v>Medium</v>
      </c>
      <c r="AM182" t="str">
        <f>IF(AmazonChurn[[#This Row],[Number of Complaints or Support]]&lt;3,"Low",IF(AmazonChurn[[#This Row],[Number of Complaints or Support]]&lt;=7,"Medium","High"))</f>
        <v>Medium</v>
      </c>
      <c r="AN182" s="5">
        <f>AmazonChurn[[#This Row],[Number of Complaints or Support]]/AmazonChurn[[#This Row],[Account Length (in months)]]</f>
        <v>4.4117647058823532E-2</v>
      </c>
      <c r="AO182" t="str">
        <f>IF(AmazonChurn[[#This Row],[Avg Monthly GB Download]]&lt;15, "Low", IF(AmazonChurn[[#This Row],[Avg Monthly GB Download]]&lt;30, "Medium", "High"))</f>
        <v>Medium</v>
      </c>
      <c r="AP182" t="str">
        <f>IF(AmazonChurn[[#This Row],[Age]]&lt;30,"Under 30",IF(AmazonChurn[[#This Row],[Age]]&gt;65,"Senior","Mid Age"))</f>
        <v>Under 30</v>
      </c>
    </row>
    <row r="183" spans="1:42" hidden="1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 s="5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  <c r="AL183" t="str">
        <f>IF(AmazonChurn[[#This Row],[Average Monthly Expenses]]&lt;=30,"Low",IF(AmazonChurn[[#This Row],[Average Monthly Expenses]]&lt;=60,"Medium","High"))</f>
        <v>Low</v>
      </c>
      <c r="AM183" t="str">
        <f>IF(AmazonChurn[[#This Row],[Number of Complaints or Support]]&lt;3,"Low",IF(AmazonChurn[[#This Row],[Number of Complaints or Support]]&lt;=7,"Medium","High"))</f>
        <v>Medium</v>
      </c>
      <c r="AN183" s="5">
        <f>AmazonChurn[[#This Row],[Number of Complaints or Support]]/AmazonChurn[[#This Row],[Account Length (in months)]]</f>
        <v>5.7692307692307696E-2</v>
      </c>
      <c r="AO183" t="str">
        <f>IF(AmazonChurn[[#This Row],[Avg Monthly GB Download]]&lt;15, "Low", IF(AmazonChurn[[#This Row],[Avg Monthly GB Download]]&lt;30, "Medium", "High"))</f>
        <v>Low</v>
      </c>
      <c r="AP183" t="str">
        <f>IF(AmazonChurn[[#This Row],[Age]]&lt;30,"Under 30",IF(AmazonChurn[[#This Row],[Age]]&gt;65,"Senior","Mid Age"))</f>
        <v>Mid Age</v>
      </c>
    </row>
    <row r="184" spans="1:42" hidden="1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 s="5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  <c r="AL184" t="str">
        <f>IF(AmazonChurn[[#This Row],[Average Monthly Expenses]]&lt;=30,"Low",IF(AmazonChurn[[#This Row],[Average Monthly Expenses]]&lt;=60,"Medium","High"))</f>
        <v>Medium</v>
      </c>
      <c r="AM184" t="str">
        <f>IF(AmazonChurn[[#This Row],[Number of Complaints or Support]]&lt;3,"Low",IF(AmazonChurn[[#This Row],[Number of Complaints or Support]]&lt;=7,"Medium","High"))</f>
        <v>High</v>
      </c>
      <c r="AN184" s="5">
        <f>AmazonChurn[[#This Row],[Number of Complaints or Support]]/AmazonChurn[[#This Row],[Account Length (in months)]]</f>
        <v>0.88888888888888884</v>
      </c>
      <c r="AO184" t="str">
        <f>IF(AmazonChurn[[#This Row],[Avg Monthly GB Download]]&lt;15, "Low", IF(AmazonChurn[[#This Row],[Avg Monthly GB Download]]&lt;30, "Medium", "High"))</f>
        <v>Low</v>
      </c>
      <c r="AP184" t="str">
        <f>IF(AmazonChurn[[#This Row],[Age]]&lt;30,"Under 30",IF(AmazonChurn[[#This Row],[Age]]&gt;65,"Senior","Mid Age"))</f>
        <v>Senior</v>
      </c>
    </row>
    <row r="185" spans="1:42" hidden="1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 s="5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  <c r="AL185" t="str">
        <f>IF(AmazonChurn[[#This Row],[Average Monthly Expenses]]&lt;=30,"Low",IF(AmazonChurn[[#This Row],[Average Monthly Expenses]]&lt;=60,"Medium","High"))</f>
        <v>High</v>
      </c>
      <c r="AM185" t="str">
        <f>IF(AmazonChurn[[#This Row],[Number of Complaints or Support]]&lt;3,"Low",IF(AmazonChurn[[#This Row],[Number of Complaints or Support]]&lt;=7,"Medium","High"))</f>
        <v>Medium</v>
      </c>
      <c r="AN185" s="5">
        <f>AmazonChurn[[#This Row],[Number of Complaints or Support]]/AmazonChurn[[#This Row],[Account Length (in months)]]</f>
        <v>7.8947368421052627E-2</v>
      </c>
      <c r="AO185" t="str">
        <f>IF(AmazonChurn[[#This Row],[Avg Monthly GB Download]]&lt;15, "Low", IF(AmazonChurn[[#This Row],[Avg Monthly GB Download]]&lt;30, "Medium", "High"))</f>
        <v>Low</v>
      </c>
      <c r="AP185" t="str">
        <f>IF(AmazonChurn[[#This Row],[Age]]&lt;30,"Under 30",IF(AmazonChurn[[#This Row],[Age]]&gt;65,"Senior","Mid Age"))</f>
        <v>Mid Age</v>
      </c>
    </row>
    <row r="186" spans="1:42" hidden="1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 s="5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  <c r="AL186" t="str">
        <f>IF(AmazonChurn[[#This Row],[Average Monthly Expenses]]&lt;=30,"Low",IF(AmazonChurn[[#This Row],[Average Monthly Expenses]]&lt;=60,"Medium","High"))</f>
        <v>Low</v>
      </c>
      <c r="AM186" t="str">
        <f>IF(AmazonChurn[[#This Row],[Number of Complaints or Support]]&lt;3,"Low",IF(AmazonChurn[[#This Row],[Number of Complaints or Support]]&lt;=7,"Medium","High"))</f>
        <v>Medium</v>
      </c>
      <c r="AN186" s="5">
        <f>AmazonChurn[[#This Row],[Number of Complaints or Support]]/AmazonChurn[[#This Row],[Account Length (in months)]]</f>
        <v>0.875</v>
      </c>
      <c r="AO186" t="str">
        <f>IF(AmazonChurn[[#This Row],[Avg Monthly GB Download]]&lt;15, "Low", IF(AmazonChurn[[#This Row],[Avg Monthly GB Download]]&lt;30, "Medium", "High"))</f>
        <v>Low</v>
      </c>
      <c r="AP186" t="str">
        <f>IF(AmazonChurn[[#This Row],[Age]]&lt;30,"Under 30",IF(AmazonChurn[[#This Row],[Age]]&gt;65,"Senior","Mid Age"))</f>
        <v>Under 30</v>
      </c>
    </row>
    <row r="187" spans="1:42" hidden="1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 s="5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  <c r="AL187" t="str">
        <f>IF(AmazonChurn[[#This Row],[Average Monthly Expenses]]&lt;=30,"Low",IF(AmazonChurn[[#This Row],[Average Monthly Expenses]]&lt;=60,"Medium","High"))</f>
        <v>Low</v>
      </c>
      <c r="AM187" t="str">
        <f>IF(AmazonChurn[[#This Row],[Number of Complaints or Support]]&lt;3,"Low",IF(AmazonChurn[[#This Row],[Number of Complaints or Support]]&lt;=7,"Medium","High"))</f>
        <v>Low</v>
      </c>
      <c r="AN187" s="5">
        <f>AmazonChurn[[#This Row],[Number of Complaints or Support]]/AmazonChurn[[#This Row],[Account Length (in months)]]</f>
        <v>3.8461538461538464E-2</v>
      </c>
      <c r="AO187" t="str">
        <f>IF(AmazonChurn[[#This Row],[Avg Monthly GB Download]]&lt;15, "Low", IF(AmazonChurn[[#This Row],[Avg Monthly GB Download]]&lt;30, "Medium", "High"))</f>
        <v>Low</v>
      </c>
      <c r="AP187" t="str">
        <f>IF(AmazonChurn[[#This Row],[Age]]&lt;30,"Under 30",IF(AmazonChurn[[#This Row],[Age]]&gt;65,"Senior","Mid Age"))</f>
        <v>Mid Age</v>
      </c>
    </row>
    <row r="188" spans="1:42" hidden="1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 s="5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  <c r="AL188" t="str">
        <f>IF(AmazonChurn[[#This Row],[Average Monthly Expenses]]&lt;=30,"Low",IF(AmazonChurn[[#This Row],[Average Monthly Expenses]]&lt;=60,"Medium","High"))</f>
        <v>Medium</v>
      </c>
      <c r="AM188" t="str">
        <f>IF(AmazonChurn[[#This Row],[Number of Complaints or Support]]&lt;3,"Low",IF(AmazonChurn[[#This Row],[Number of Complaints or Support]]&lt;=7,"Medium","High"))</f>
        <v>Medium</v>
      </c>
      <c r="AN188" s="5">
        <f>AmazonChurn[[#This Row],[Number of Complaints or Support]]/AmazonChurn[[#This Row],[Account Length (in months)]]</f>
        <v>7.4626865671641784E-2</v>
      </c>
      <c r="AO188" t="str">
        <f>IF(AmazonChurn[[#This Row],[Avg Monthly GB Download]]&lt;15, "Low", IF(AmazonChurn[[#This Row],[Avg Monthly GB Download]]&lt;30, "Medium", "High"))</f>
        <v>Low</v>
      </c>
      <c r="AP188" t="str">
        <f>IF(AmazonChurn[[#This Row],[Age]]&lt;30,"Under 30",IF(AmazonChurn[[#This Row],[Age]]&gt;65,"Senior","Mid Age"))</f>
        <v>Senior</v>
      </c>
    </row>
    <row r="189" spans="1:42" hidden="1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 s="5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  <c r="AL189" t="str">
        <f>IF(AmazonChurn[[#This Row],[Average Monthly Expenses]]&lt;=30,"Low",IF(AmazonChurn[[#This Row],[Average Monthly Expenses]]&lt;=60,"Medium","High"))</f>
        <v>Medium</v>
      </c>
      <c r="AM189" t="str">
        <f>IF(AmazonChurn[[#This Row],[Number of Complaints or Support]]&lt;3,"Low",IF(AmazonChurn[[#This Row],[Number of Complaints or Support]]&lt;=7,"Medium","High"))</f>
        <v>Medium</v>
      </c>
      <c r="AN189" s="5">
        <f>AmazonChurn[[#This Row],[Number of Complaints or Support]]/AmazonChurn[[#This Row],[Account Length (in months)]]</f>
        <v>6.8493150684931503E-2</v>
      </c>
      <c r="AO189" t="str">
        <f>IF(AmazonChurn[[#This Row],[Avg Monthly GB Download]]&lt;15, "Low", IF(AmazonChurn[[#This Row],[Avg Monthly GB Download]]&lt;30, "Medium", "High"))</f>
        <v>Low</v>
      </c>
      <c r="AP189" t="str">
        <f>IF(AmazonChurn[[#This Row],[Age]]&lt;30,"Under 30",IF(AmazonChurn[[#This Row],[Age]]&gt;65,"Senior","Mid Age"))</f>
        <v>Senior</v>
      </c>
    </row>
    <row r="190" spans="1:42" hidden="1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 s="5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  <c r="AL190" t="str">
        <f>IF(AmazonChurn[[#This Row],[Average Monthly Expenses]]&lt;=30,"Low",IF(AmazonChurn[[#This Row],[Average Monthly Expenses]]&lt;=60,"Medium","High"))</f>
        <v>Low</v>
      </c>
      <c r="AM190" t="str">
        <f>IF(AmazonChurn[[#This Row],[Number of Complaints or Support]]&lt;3,"Low",IF(AmazonChurn[[#This Row],[Number of Complaints or Support]]&lt;=7,"Medium","High"))</f>
        <v>Low</v>
      </c>
      <c r="AN190" s="5">
        <f>AmazonChurn[[#This Row],[Number of Complaints or Support]]/AmazonChurn[[#This Row],[Account Length (in months)]]</f>
        <v>0</v>
      </c>
      <c r="AO190" t="str">
        <f>IF(AmazonChurn[[#This Row],[Avg Monthly GB Download]]&lt;15, "Low", IF(AmazonChurn[[#This Row],[Avg Monthly GB Download]]&lt;30, "Medium", "High"))</f>
        <v>Low</v>
      </c>
      <c r="AP190" t="str">
        <f>IF(AmazonChurn[[#This Row],[Age]]&lt;30,"Under 30",IF(AmazonChurn[[#This Row],[Age]]&gt;65,"Senior","Mid Age"))</f>
        <v>Senior</v>
      </c>
    </row>
    <row r="191" spans="1:42" hidden="1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 s="5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  <c r="AL191" t="str">
        <f>IF(AmazonChurn[[#This Row],[Average Monthly Expenses]]&lt;=30,"Low",IF(AmazonChurn[[#This Row],[Average Monthly Expenses]]&lt;=60,"Medium","High"))</f>
        <v>Low</v>
      </c>
      <c r="AM191" t="str">
        <f>IF(AmazonChurn[[#This Row],[Number of Complaints or Support]]&lt;3,"Low",IF(AmazonChurn[[#This Row],[Number of Complaints or Support]]&lt;=7,"Medium","High"))</f>
        <v>Low</v>
      </c>
      <c r="AN191" s="5">
        <f>AmazonChurn[[#This Row],[Number of Complaints or Support]]/AmazonChurn[[#This Row],[Account Length (in months)]]</f>
        <v>0</v>
      </c>
      <c r="AO191" t="str">
        <f>IF(AmazonChurn[[#This Row],[Avg Monthly GB Download]]&lt;15, "Low", IF(AmazonChurn[[#This Row],[Avg Monthly GB Download]]&lt;30, "Medium", "High"))</f>
        <v>Low</v>
      </c>
      <c r="AP191" t="str">
        <f>IF(AmazonChurn[[#This Row],[Age]]&lt;30,"Under 30",IF(AmazonChurn[[#This Row],[Age]]&gt;65,"Senior","Mid Age"))</f>
        <v>Mid Age</v>
      </c>
    </row>
    <row r="192" spans="1:42" hidden="1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 s="5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  <c r="AL192" t="str">
        <f>IF(AmazonChurn[[#This Row],[Average Monthly Expenses]]&lt;=30,"Low",IF(AmazonChurn[[#This Row],[Average Monthly Expenses]]&lt;=60,"Medium","High"))</f>
        <v>Medium</v>
      </c>
      <c r="AM192" t="str">
        <f>IF(AmazonChurn[[#This Row],[Number of Complaints or Support]]&lt;3,"Low",IF(AmazonChurn[[#This Row],[Number of Complaints or Support]]&lt;=7,"Medium","High"))</f>
        <v>Medium</v>
      </c>
      <c r="AN192" s="5">
        <f>AmazonChurn[[#This Row],[Number of Complaints or Support]]/AmazonChurn[[#This Row],[Account Length (in months)]]</f>
        <v>0.3</v>
      </c>
      <c r="AO192" t="str">
        <f>IF(AmazonChurn[[#This Row],[Avg Monthly GB Download]]&lt;15, "Low", IF(AmazonChurn[[#This Row],[Avg Monthly GB Download]]&lt;30, "Medium", "High"))</f>
        <v>Low</v>
      </c>
      <c r="AP192" t="str">
        <f>IF(AmazonChurn[[#This Row],[Age]]&lt;30,"Under 30",IF(AmazonChurn[[#This Row],[Age]]&gt;65,"Senior","Mid Age"))</f>
        <v>Mid Age</v>
      </c>
    </row>
    <row r="193" spans="1:42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 s="5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  <c r="AL193" t="str">
        <f>IF(AmazonChurn[[#This Row],[Average Monthly Expenses]]&lt;=30,"Low",IF(AmazonChurn[[#This Row],[Average Monthly Expenses]]&lt;=60,"Medium","High"))</f>
        <v>Medium</v>
      </c>
      <c r="AM193" t="str">
        <f>IF(AmazonChurn[[#This Row],[Number of Complaints or Support]]&lt;3,"Low",IF(AmazonChurn[[#This Row],[Number of Complaints or Support]]&lt;=7,"Medium","High"))</f>
        <v>Medium</v>
      </c>
      <c r="AN193" s="5">
        <f>AmazonChurn[[#This Row],[Number of Complaints or Support]]/AmazonChurn[[#This Row],[Account Length (in months)]]</f>
        <v>0.21212121212121213</v>
      </c>
      <c r="AO193" t="str">
        <f>IF(AmazonChurn[[#This Row],[Avg Monthly GB Download]]&lt;15, "Low", IF(AmazonChurn[[#This Row],[Avg Monthly GB Download]]&lt;30, "Medium", "High"))</f>
        <v>High</v>
      </c>
      <c r="AP193" t="str">
        <f>IF(AmazonChurn[[#This Row],[Age]]&lt;30,"Under 30",IF(AmazonChurn[[#This Row],[Age]]&gt;65,"Senior","Mid Age"))</f>
        <v>Under 30</v>
      </c>
    </row>
    <row r="194" spans="1:42" hidden="1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 s="5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  <c r="AL194" t="str">
        <f>IF(AmazonChurn[[#This Row],[Average Monthly Expenses]]&lt;=30,"Low",IF(AmazonChurn[[#This Row],[Average Monthly Expenses]]&lt;=60,"Medium","High"))</f>
        <v>Low</v>
      </c>
      <c r="AM194" t="str">
        <f>IF(AmazonChurn[[#This Row],[Number of Complaints or Support]]&lt;3,"Low",IF(AmazonChurn[[#This Row],[Number of Complaints or Support]]&lt;=7,"Medium","High"))</f>
        <v>Low</v>
      </c>
      <c r="AN194" s="5">
        <f>AmazonChurn[[#This Row],[Number of Complaints or Support]]/AmazonChurn[[#This Row],[Account Length (in months)]]</f>
        <v>1.6666666666666666E-2</v>
      </c>
      <c r="AO194" t="str">
        <f>IF(AmazonChurn[[#This Row],[Avg Monthly GB Download]]&lt;15, "Low", IF(AmazonChurn[[#This Row],[Avg Monthly GB Download]]&lt;30, "Medium", "High"))</f>
        <v>Low</v>
      </c>
      <c r="AP194" t="str">
        <f>IF(AmazonChurn[[#This Row],[Age]]&lt;30,"Under 30",IF(AmazonChurn[[#This Row],[Age]]&gt;65,"Senior","Mid Age"))</f>
        <v>Mid Age</v>
      </c>
    </row>
    <row r="195" spans="1:42" hidden="1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 s="5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  <c r="AL195" t="str">
        <f>IF(AmazonChurn[[#This Row],[Average Monthly Expenses]]&lt;=30,"Low",IF(AmazonChurn[[#This Row],[Average Monthly Expenses]]&lt;=60,"Medium","High"))</f>
        <v>Medium</v>
      </c>
      <c r="AM195" t="str">
        <f>IF(AmazonChurn[[#This Row],[Number of Complaints or Support]]&lt;3,"Low",IF(AmazonChurn[[#This Row],[Number of Complaints or Support]]&lt;=7,"Medium","High"))</f>
        <v>High</v>
      </c>
      <c r="AN195" s="5">
        <f>AmazonChurn[[#This Row],[Number of Complaints or Support]]/AmazonChurn[[#This Row],[Account Length (in months)]]</f>
        <v>0.29629629629629628</v>
      </c>
      <c r="AO195" t="str">
        <f>IF(AmazonChurn[[#This Row],[Avg Monthly GB Download]]&lt;15, "Low", IF(AmazonChurn[[#This Row],[Avg Monthly GB Download]]&lt;30, "Medium", "High"))</f>
        <v>Low</v>
      </c>
      <c r="AP195" t="str">
        <f>IF(AmazonChurn[[#This Row],[Age]]&lt;30,"Under 30",IF(AmazonChurn[[#This Row],[Age]]&gt;65,"Senior","Mid Age"))</f>
        <v>Mid Age</v>
      </c>
    </row>
    <row r="196" spans="1:42" hidden="1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 s="5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  <c r="AL196" t="str">
        <f>IF(AmazonChurn[[#This Row],[Average Monthly Expenses]]&lt;=30,"Low",IF(AmazonChurn[[#This Row],[Average Monthly Expenses]]&lt;=60,"Medium","High"))</f>
        <v>Medium</v>
      </c>
      <c r="AM196" t="str">
        <f>IF(AmazonChurn[[#This Row],[Number of Complaints or Support]]&lt;3,"Low",IF(AmazonChurn[[#This Row],[Number of Complaints or Support]]&lt;=7,"Medium","High"))</f>
        <v>High</v>
      </c>
      <c r="AN196" s="5">
        <f>AmazonChurn[[#This Row],[Number of Complaints or Support]]/AmazonChurn[[#This Row],[Account Length (in months)]]</f>
        <v>0.29032258064516131</v>
      </c>
      <c r="AO196" t="str">
        <f>IF(AmazonChurn[[#This Row],[Avg Monthly GB Download]]&lt;15, "Low", IF(AmazonChurn[[#This Row],[Avg Monthly GB Download]]&lt;30, "Medium", "High"))</f>
        <v>Low</v>
      </c>
      <c r="AP196" t="str">
        <f>IF(AmazonChurn[[#This Row],[Age]]&lt;30,"Under 30",IF(AmazonChurn[[#This Row],[Age]]&gt;65,"Senior","Mid Age"))</f>
        <v>Mid Age</v>
      </c>
    </row>
    <row r="197" spans="1:42" hidden="1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 s="5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  <c r="AL197" t="str">
        <f>IF(AmazonChurn[[#This Row],[Average Monthly Expenses]]&lt;=30,"Low",IF(AmazonChurn[[#This Row],[Average Monthly Expenses]]&lt;=60,"Medium","High"))</f>
        <v>Medium</v>
      </c>
      <c r="AM197" t="str">
        <f>IF(AmazonChurn[[#This Row],[Number of Complaints or Support]]&lt;3,"Low",IF(AmazonChurn[[#This Row],[Number of Complaints or Support]]&lt;=7,"Medium","High"))</f>
        <v>Low</v>
      </c>
      <c r="AN197" s="5">
        <f>AmazonChurn[[#This Row],[Number of Complaints or Support]]/AmazonChurn[[#This Row],[Account Length (in months)]]</f>
        <v>3.2258064516129031E-2</v>
      </c>
      <c r="AO197" t="str">
        <f>IF(AmazonChurn[[#This Row],[Avg Monthly GB Download]]&lt;15, "Low", IF(AmazonChurn[[#This Row],[Avg Monthly GB Download]]&lt;30, "Medium", "High"))</f>
        <v>Low</v>
      </c>
      <c r="AP197" t="str">
        <f>IF(AmazonChurn[[#This Row],[Age]]&lt;30,"Under 30",IF(AmazonChurn[[#This Row],[Age]]&gt;65,"Senior","Mid Age"))</f>
        <v>Mid Age</v>
      </c>
    </row>
    <row r="198" spans="1:42" hidden="1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 s="5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  <c r="AL198" t="str">
        <f>IF(AmazonChurn[[#This Row],[Average Monthly Expenses]]&lt;=30,"Low",IF(AmazonChurn[[#This Row],[Average Monthly Expenses]]&lt;=60,"Medium","High"))</f>
        <v>Medium</v>
      </c>
      <c r="AM198" t="str">
        <f>IF(AmazonChurn[[#This Row],[Number of Complaints or Support]]&lt;3,"Low",IF(AmazonChurn[[#This Row],[Number of Complaints or Support]]&lt;=7,"Medium","High"))</f>
        <v>High</v>
      </c>
      <c r="AN198" s="5">
        <f>AmazonChurn[[#This Row],[Number of Complaints or Support]]/AmazonChurn[[#This Row],[Account Length (in months)]]</f>
        <v>0.1702127659574468</v>
      </c>
      <c r="AO198" t="str">
        <f>IF(AmazonChurn[[#This Row],[Avg Monthly GB Download]]&lt;15, "Low", IF(AmazonChurn[[#This Row],[Avg Monthly GB Download]]&lt;30, "Medium", "High"))</f>
        <v>Medium</v>
      </c>
      <c r="AP198" t="str">
        <f>IF(AmazonChurn[[#This Row],[Age]]&lt;30,"Under 30",IF(AmazonChurn[[#This Row],[Age]]&gt;65,"Senior","Mid Age"))</f>
        <v>Mid Age</v>
      </c>
    </row>
    <row r="199" spans="1:42" hidden="1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 s="5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  <c r="AL199" t="str">
        <f>IF(AmazonChurn[[#This Row],[Average Monthly Expenses]]&lt;=30,"Low",IF(AmazonChurn[[#This Row],[Average Monthly Expenses]]&lt;=60,"Medium","High"))</f>
        <v>Medium</v>
      </c>
      <c r="AM199" t="str">
        <f>IF(AmazonChurn[[#This Row],[Number of Complaints or Support]]&lt;3,"Low",IF(AmazonChurn[[#This Row],[Number of Complaints or Support]]&lt;=7,"Medium","High"))</f>
        <v>Medium</v>
      </c>
      <c r="AN199" s="5">
        <f>AmazonChurn[[#This Row],[Number of Complaints or Support]]/AmazonChurn[[#This Row],[Account Length (in months)]]</f>
        <v>0.42857142857142855</v>
      </c>
      <c r="AO199" t="str">
        <f>IF(AmazonChurn[[#This Row],[Avg Monthly GB Download]]&lt;15, "Low", IF(AmazonChurn[[#This Row],[Avg Monthly GB Download]]&lt;30, "Medium", "High"))</f>
        <v>Low</v>
      </c>
      <c r="AP199" t="str">
        <f>IF(AmazonChurn[[#This Row],[Age]]&lt;30,"Under 30",IF(AmazonChurn[[#This Row],[Age]]&gt;65,"Senior","Mid Age"))</f>
        <v>Senior</v>
      </c>
    </row>
    <row r="200" spans="1:42" hidden="1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 s="5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  <c r="AL200" t="str">
        <f>IF(AmazonChurn[[#This Row],[Average Monthly Expenses]]&lt;=30,"Low",IF(AmazonChurn[[#This Row],[Average Monthly Expenses]]&lt;=60,"Medium","High"))</f>
        <v>Low</v>
      </c>
      <c r="AM200" t="str">
        <f>IF(AmazonChurn[[#This Row],[Number of Complaints or Support]]&lt;3,"Low",IF(AmazonChurn[[#This Row],[Number of Complaints or Support]]&lt;=7,"Medium","High"))</f>
        <v>Medium</v>
      </c>
      <c r="AN200" s="5">
        <f>AmazonChurn[[#This Row],[Number of Complaints or Support]]/AmazonChurn[[#This Row],[Account Length (in months)]]</f>
        <v>0.2</v>
      </c>
      <c r="AO200" t="str">
        <f>IF(AmazonChurn[[#This Row],[Avg Monthly GB Download]]&lt;15, "Low", IF(AmazonChurn[[#This Row],[Avg Monthly GB Download]]&lt;30, "Medium", "High"))</f>
        <v>Low</v>
      </c>
      <c r="AP200" t="str">
        <f>IF(AmazonChurn[[#This Row],[Age]]&lt;30,"Under 30",IF(AmazonChurn[[#This Row],[Age]]&gt;65,"Senior","Mid Age"))</f>
        <v>Mid Age</v>
      </c>
    </row>
    <row r="201" spans="1:42" hidden="1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 s="5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  <c r="AL201" t="str">
        <f>IF(AmazonChurn[[#This Row],[Average Monthly Expenses]]&lt;=30,"Low",IF(AmazonChurn[[#This Row],[Average Monthly Expenses]]&lt;=60,"Medium","High"))</f>
        <v>Low</v>
      </c>
      <c r="AM201" t="str">
        <f>IF(AmazonChurn[[#This Row],[Number of Complaints or Support]]&lt;3,"Low",IF(AmazonChurn[[#This Row],[Number of Complaints or Support]]&lt;=7,"Medium","High"))</f>
        <v>Low</v>
      </c>
      <c r="AN201" s="5">
        <f>AmazonChurn[[#This Row],[Number of Complaints or Support]]/AmazonChurn[[#This Row],[Account Length (in months)]]</f>
        <v>0</v>
      </c>
      <c r="AO201" t="str">
        <f>IF(AmazonChurn[[#This Row],[Avg Monthly GB Download]]&lt;15, "Low", IF(AmazonChurn[[#This Row],[Avg Monthly GB Download]]&lt;30, "Medium", "High"))</f>
        <v>Low</v>
      </c>
      <c r="AP201" t="str">
        <f>IF(AmazonChurn[[#This Row],[Age]]&lt;30,"Under 30",IF(AmazonChurn[[#This Row],[Age]]&gt;65,"Senior","Mid Age"))</f>
        <v>Mid Age</v>
      </c>
    </row>
    <row r="202" spans="1:42" hidden="1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 s="5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  <c r="AL202" t="str">
        <f>IF(AmazonChurn[[#This Row],[Average Monthly Expenses]]&lt;=30,"Low",IF(AmazonChurn[[#This Row],[Average Monthly Expenses]]&lt;=60,"Medium","High"))</f>
        <v>Medium</v>
      </c>
      <c r="AM202" t="str">
        <f>IF(AmazonChurn[[#This Row],[Number of Complaints or Support]]&lt;3,"Low",IF(AmazonChurn[[#This Row],[Number of Complaints or Support]]&lt;=7,"Medium","High"))</f>
        <v>Medium</v>
      </c>
      <c r="AN202" s="5">
        <f>AmazonChurn[[#This Row],[Number of Complaints or Support]]/AmazonChurn[[#This Row],[Account Length (in months)]]</f>
        <v>0.14893617021276595</v>
      </c>
      <c r="AO202" t="str">
        <f>IF(AmazonChurn[[#This Row],[Avg Monthly GB Download]]&lt;15, "Low", IF(AmazonChurn[[#This Row],[Avg Monthly GB Download]]&lt;30, "Medium", "High"))</f>
        <v>Medium</v>
      </c>
      <c r="AP202" t="str">
        <f>IF(AmazonChurn[[#This Row],[Age]]&lt;30,"Under 30",IF(AmazonChurn[[#This Row],[Age]]&gt;65,"Senior","Mid Age"))</f>
        <v>Under 30</v>
      </c>
    </row>
    <row r="203" spans="1:42" hidden="1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 s="5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  <c r="AL203" t="str">
        <f>IF(AmazonChurn[[#This Row],[Average Monthly Expenses]]&lt;=30,"Low",IF(AmazonChurn[[#This Row],[Average Monthly Expenses]]&lt;=60,"Medium","High"))</f>
        <v>Medium</v>
      </c>
      <c r="AM203" t="str">
        <f>IF(AmazonChurn[[#This Row],[Number of Complaints or Support]]&lt;3,"Low",IF(AmazonChurn[[#This Row],[Number of Complaints or Support]]&lt;=7,"Medium","High"))</f>
        <v>High</v>
      </c>
      <c r="AN203" s="5">
        <f>AmazonChurn[[#This Row],[Number of Complaints or Support]]/AmazonChurn[[#This Row],[Account Length (in months)]]</f>
        <v>0.12328767123287671</v>
      </c>
      <c r="AO203" t="str">
        <f>IF(AmazonChurn[[#This Row],[Avg Monthly GB Download]]&lt;15, "Low", IF(AmazonChurn[[#This Row],[Avg Monthly GB Download]]&lt;30, "Medium", "High"))</f>
        <v>Medium</v>
      </c>
      <c r="AP203" t="str">
        <f>IF(AmazonChurn[[#This Row],[Age]]&lt;30,"Under 30",IF(AmazonChurn[[#This Row],[Age]]&gt;65,"Senior","Mid Age"))</f>
        <v>Mid Age</v>
      </c>
    </row>
    <row r="204" spans="1:42" hidden="1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 s="5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  <c r="AL204" t="str">
        <f>IF(AmazonChurn[[#This Row],[Average Monthly Expenses]]&lt;=30,"Low",IF(AmazonChurn[[#This Row],[Average Monthly Expenses]]&lt;=60,"Medium","High"))</f>
        <v>Medium</v>
      </c>
      <c r="AM204" t="str">
        <f>IF(AmazonChurn[[#This Row],[Number of Complaints or Support]]&lt;3,"Low",IF(AmazonChurn[[#This Row],[Number of Complaints or Support]]&lt;=7,"Medium","High"))</f>
        <v>Medium</v>
      </c>
      <c r="AN204" s="5">
        <f>AmazonChurn[[#This Row],[Number of Complaints or Support]]/AmazonChurn[[#This Row],[Account Length (in months)]]</f>
        <v>6</v>
      </c>
      <c r="AO204" t="str">
        <f>IF(AmazonChurn[[#This Row],[Avg Monthly GB Download]]&lt;15, "Low", IF(AmazonChurn[[#This Row],[Avg Monthly GB Download]]&lt;30, "Medium", "High"))</f>
        <v>Low</v>
      </c>
      <c r="AP204" t="str">
        <f>IF(AmazonChurn[[#This Row],[Age]]&lt;30,"Under 30",IF(AmazonChurn[[#This Row],[Age]]&gt;65,"Senior","Mid Age"))</f>
        <v>Mid Age</v>
      </c>
    </row>
    <row r="205" spans="1:42" hidden="1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 s="5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  <c r="AL205" t="str">
        <f>IF(AmazonChurn[[#This Row],[Average Monthly Expenses]]&lt;=30,"Low",IF(AmazonChurn[[#This Row],[Average Monthly Expenses]]&lt;=60,"Medium","High"))</f>
        <v>Medium</v>
      </c>
      <c r="AM205" t="str">
        <f>IF(AmazonChurn[[#This Row],[Number of Complaints or Support]]&lt;3,"Low",IF(AmazonChurn[[#This Row],[Number of Complaints or Support]]&lt;=7,"Medium","High"))</f>
        <v>Low</v>
      </c>
      <c r="AN205" s="5">
        <f>AmazonChurn[[#This Row],[Number of Complaints or Support]]/AmazonChurn[[#This Row],[Account Length (in months)]]</f>
        <v>1.9607843137254902E-2</v>
      </c>
      <c r="AO205" t="str">
        <f>IF(AmazonChurn[[#This Row],[Avg Monthly GB Download]]&lt;15, "Low", IF(AmazonChurn[[#This Row],[Avg Monthly GB Download]]&lt;30, "Medium", "High"))</f>
        <v>Low</v>
      </c>
      <c r="AP205" t="str">
        <f>IF(AmazonChurn[[#This Row],[Age]]&lt;30,"Under 30",IF(AmazonChurn[[#This Row],[Age]]&gt;65,"Senior","Mid Age"))</f>
        <v>Mid Age</v>
      </c>
    </row>
    <row r="206" spans="1:42" hidden="1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 s="5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  <c r="AL206" t="str">
        <f>IF(AmazonChurn[[#This Row],[Average Monthly Expenses]]&lt;=30,"Low",IF(AmazonChurn[[#This Row],[Average Monthly Expenses]]&lt;=60,"Medium","High"))</f>
        <v>Medium</v>
      </c>
      <c r="AM206" t="str">
        <f>IF(AmazonChurn[[#This Row],[Number of Complaints or Support]]&lt;3,"Low",IF(AmazonChurn[[#This Row],[Number of Complaints or Support]]&lt;=7,"Medium","High"))</f>
        <v>Medium</v>
      </c>
      <c r="AN206" s="5">
        <f>AmazonChurn[[#This Row],[Number of Complaints or Support]]/AmazonChurn[[#This Row],[Account Length (in months)]]</f>
        <v>0.10294117647058823</v>
      </c>
      <c r="AO206" t="str">
        <f>IF(AmazonChurn[[#This Row],[Avg Monthly GB Download]]&lt;15, "Low", IF(AmazonChurn[[#This Row],[Avg Monthly GB Download]]&lt;30, "Medium", "High"))</f>
        <v>Low</v>
      </c>
      <c r="AP206" t="str">
        <f>IF(AmazonChurn[[#This Row],[Age]]&lt;30,"Under 30",IF(AmazonChurn[[#This Row],[Age]]&gt;65,"Senior","Mid Age"))</f>
        <v>Senior</v>
      </c>
    </row>
    <row r="207" spans="1:42" hidden="1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 s="5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  <c r="AL207" t="str">
        <f>IF(AmazonChurn[[#This Row],[Average Monthly Expenses]]&lt;=30,"Low",IF(AmazonChurn[[#This Row],[Average Monthly Expenses]]&lt;=60,"Medium","High"))</f>
        <v>Medium</v>
      </c>
      <c r="AM207" t="str">
        <f>IF(AmazonChurn[[#This Row],[Number of Complaints or Support]]&lt;3,"Low",IF(AmazonChurn[[#This Row],[Number of Complaints or Support]]&lt;=7,"Medium","High"))</f>
        <v>Medium</v>
      </c>
      <c r="AN207" s="5">
        <f>AmazonChurn[[#This Row],[Number of Complaints or Support]]/AmazonChurn[[#This Row],[Account Length (in months)]]</f>
        <v>0.23529411764705882</v>
      </c>
      <c r="AO207" t="str">
        <f>IF(AmazonChurn[[#This Row],[Avg Monthly GB Download]]&lt;15, "Low", IF(AmazonChurn[[#This Row],[Avg Monthly GB Download]]&lt;30, "Medium", "High"))</f>
        <v>Low</v>
      </c>
      <c r="AP207" t="str">
        <f>IF(AmazonChurn[[#This Row],[Age]]&lt;30,"Under 30",IF(AmazonChurn[[#This Row],[Age]]&gt;65,"Senior","Mid Age"))</f>
        <v>Mid Age</v>
      </c>
    </row>
    <row r="208" spans="1:42" hidden="1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 s="5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  <c r="AL208" t="str">
        <f>IF(AmazonChurn[[#This Row],[Average Monthly Expenses]]&lt;=30,"Low",IF(AmazonChurn[[#This Row],[Average Monthly Expenses]]&lt;=60,"Medium","High"))</f>
        <v>Low</v>
      </c>
      <c r="AM208" t="str">
        <f>IF(AmazonChurn[[#This Row],[Number of Complaints or Support]]&lt;3,"Low",IF(AmazonChurn[[#This Row],[Number of Complaints or Support]]&lt;=7,"Medium","High"))</f>
        <v>Low</v>
      </c>
      <c r="AN208" s="5">
        <f>AmazonChurn[[#This Row],[Number of Complaints or Support]]/AmazonChurn[[#This Row],[Account Length (in months)]]</f>
        <v>4.1666666666666664E-2</v>
      </c>
      <c r="AO208" t="str">
        <f>IF(AmazonChurn[[#This Row],[Avg Monthly GB Download]]&lt;15, "Low", IF(AmazonChurn[[#This Row],[Avg Monthly GB Download]]&lt;30, "Medium", "High"))</f>
        <v>Low</v>
      </c>
      <c r="AP208" t="str">
        <f>IF(AmazonChurn[[#This Row],[Age]]&lt;30,"Under 30",IF(AmazonChurn[[#This Row],[Age]]&gt;65,"Senior","Mid Age"))</f>
        <v>Mid Age</v>
      </c>
    </row>
    <row r="209" spans="1:42" hidden="1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 s="5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  <c r="AL209" t="str">
        <f>IF(AmazonChurn[[#This Row],[Average Monthly Expenses]]&lt;=30,"Low",IF(AmazonChurn[[#This Row],[Average Monthly Expenses]]&lt;=60,"Medium","High"))</f>
        <v>Medium</v>
      </c>
      <c r="AM209" t="str">
        <f>IF(AmazonChurn[[#This Row],[Number of Complaints or Support]]&lt;3,"Low",IF(AmazonChurn[[#This Row],[Number of Complaints or Support]]&lt;=7,"Medium","High"))</f>
        <v>Low</v>
      </c>
      <c r="AN209" s="5">
        <f>AmazonChurn[[#This Row],[Number of Complaints or Support]]/AmazonChurn[[#This Row],[Account Length (in months)]]</f>
        <v>0</v>
      </c>
      <c r="AO209" t="str">
        <f>IF(AmazonChurn[[#This Row],[Avg Monthly GB Download]]&lt;15, "Low", IF(AmazonChurn[[#This Row],[Avg Monthly GB Download]]&lt;30, "Medium", "High"))</f>
        <v>Medium</v>
      </c>
      <c r="AP209" t="str">
        <f>IF(AmazonChurn[[#This Row],[Age]]&lt;30,"Under 30",IF(AmazonChurn[[#This Row],[Age]]&gt;65,"Senior","Mid Age"))</f>
        <v>Under 30</v>
      </c>
    </row>
    <row r="210" spans="1:42" hidden="1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 s="5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  <c r="AL210" t="str">
        <f>IF(AmazonChurn[[#This Row],[Average Monthly Expenses]]&lt;=30,"Low",IF(AmazonChurn[[#This Row],[Average Monthly Expenses]]&lt;=60,"Medium","High"))</f>
        <v>Low</v>
      </c>
      <c r="AM210" t="str">
        <f>IF(AmazonChurn[[#This Row],[Number of Complaints or Support]]&lt;3,"Low",IF(AmazonChurn[[#This Row],[Number of Complaints or Support]]&lt;=7,"Medium","High"))</f>
        <v>Low</v>
      </c>
      <c r="AN210" s="5">
        <f>AmazonChurn[[#This Row],[Number of Complaints or Support]]/AmazonChurn[[#This Row],[Account Length (in months)]]</f>
        <v>0</v>
      </c>
      <c r="AO210" t="str">
        <f>IF(AmazonChurn[[#This Row],[Avg Monthly GB Download]]&lt;15, "Low", IF(AmazonChurn[[#This Row],[Avg Monthly GB Download]]&lt;30, "Medium", "High"))</f>
        <v>Low</v>
      </c>
      <c r="AP210" t="str">
        <f>IF(AmazonChurn[[#This Row],[Age]]&lt;30,"Under 30",IF(AmazonChurn[[#This Row],[Age]]&gt;65,"Senior","Mid Age"))</f>
        <v>Mid Age</v>
      </c>
    </row>
    <row r="211" spans="1:42" hidden="1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 s="5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  <c r="AL211" t="str">
        <f>IF(AmazonChurn[[#This Row],[Average Monthly Expenses]]&lt;=30,"Low",IF(AmazonChurn[[#This Row],[Average Monthly Expenses]]&lt;=60,"Medium","High"))</f>
        <v>Low</v>
      </c>
      <c r="AM211" t="str">
        <f>IF(AmazonChurn[[#This Row],[Number of Complaints or Support]]&lt;3,"Low",IF(AmazonChurn[[#This Row],[Number of Complaints or Support]]&lt;=7,"Medium","High"))</f>
        <v>Medium</v>
      </c>
      <c r="AN211" s="5">
        <f>AmazonChurn[[#This Row],[Number of Complaints or Support]]/AmazonChurn[[#This Row],[Account Length (in months)]]</f>
        <v>6</v>
      </c>
      <c r="AO211" t="str">
        <f>IF(AmazonChurn[[#This Row],[Avg Monthly GB Download]]&lt;15, "Low", IF(AmazonChurn[[#This Row],[Avg Monthly GB Download]]&lt;30, "Medium", "High"))</f>
        <v>Low</v>
      </c>
      <c r="AP211" t="str">
        <f>IF(AmazonChurn[[#This Row],[Age]]&lt;30,"Under 30",IF(AmazonChurn[[#This Row],[Age]]&gt;65,"Senior","Mid Age"))</f>
        <v>Mid Age</v>
      </c>
    </row>
    <row r="212" spans="1:42" hidden="1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 s="5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  <c r="AL212" t="str">
        <f>IF(AmazonChurn[[#This Row],[Average Monthly Expenses]]&lt;=30,"Low",IF(AmazonChurn[[#This Row],[Average Monthly Expenses]]&lt;=60,"Medium","High"))</f>
        <v>Low</v>
      </c>
      <c r="AM212" t="str">
        <f>IF(AmazonChurn[[#This Row],[Number of Complaints or Support]]&lt;3,"Low",IF(AmazonChurn[[#This Row],[Number of Complaints or Support]]&lt;=7,"Medium","High"))</f>
        <v>Medium</v>
      </c>
      <c r="AN212" s="5">
        <f>AmazonChurn[[#This Row],[Number of Complaints or Support]]/AmazonChurn[[#This Row],[Account Length (in months)]]</f>
        <v>4.1095890410958902E-2</v>
      </c>
      <c r="AO212" t="str">
        <f>IF(AmazonChurn[[#This Row],[Avg Monthly GB Download]]&lt;15, "Low", IF(AmazonChurn[[#This Row],[Avg Monthly GB Download]]&lt;30, "Medium", "High"))</f>
        <v>Low</v>
      </c>
      <c r="AP212" t="str">
        <f>IF(AmazonChurn[[#This Row],[Age]]&lt;30,"Under 30",IF(AmazonChurn[[#This Row],[Age]]&gt;65,"Senior","Mid Age"))</f>
        <v>Mid Age</v>
      </c>
    </row>
    <row r="213" spans="1:42" hidden="1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 s="5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  <c r="AL213" t="str">
        <f>IF(AmazonChurn[[#This Row],[Average Monthly Expenses]]&lt;=30,"Low",IF(AmazonChurn[[#This Row],[Average Monthly Expenses]]&lt;=60,"Medium","High"))</f>
        <v>Medium</v>
      </c>
      <c r="AM213" t="str">
        <f>IF(AmazonChurn[[#This Row],[Number of Complaints or Support]]&lt;3,"Low",IF(AmazonChurn[[#This Row],[Number of Complaints or Support]]&lt;=7,"Medium","High"))</f>
        <v>High</v>
      </c>
      <c r="AN213" s="5">
        <f>AmazonChurn[[#This Row],[Number of Complaints or Support]]/AmazonChurn[[#This Row],[Account Length (in months)]]</f>
        <v>0.29032258064516131</v>
      </c>
      <c r="AO213" t="str">
        <f>IF(AmazonChurn[[#This Row],[Avg Monthly GB Download]]&lt;15, "Low", IF(AmazonChurn[[#This Row],[Avg Monthly GB Download]]&lt;30, "Medium", "High"))</f>
        <v>Medium</v>
      </c>
      <c r="AP213" t="str">
        <f>IF(AmazonChurn[[#This Row],[Age]]&lt;30,"Under 30",IF(AmazonChurn[[#This Row],[Age]]&gt;65,"Senior","Mid Age"))</f>
        <v>Under 30</v>
      </c>
    </row>
    <row r="214" spans="1:42" hidden="1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 s="5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  <c r="AL214" t="str">
        <f>IF(AmazonChurn[[#This Row],[Average Monthly Expenses]]&lt;=30,"Low",IF(AmazonChurn[[#This Row],[Average Monthly Expenses]]&lt;=60,"Medium","High"))</f>
        <v>High</v>
      </c>
      <c r="AM214" t="str">
        <f>IF(AmazonChurn[[#This Row],[Number of Complaints or Support]]&lt;3,"Low",IF(AmazonChurn[[#This Row],[Number of Complaints or Support]]&lt;=7,"Medium","High"))</f>
        <v>Medium</v>
      </c>
      <c r="AN214" s="5">
        <f>AmazonChurn[[#This Row],[Number of Complaints or Support]]/AmazonChurn[[#This Row],[Account Length (in months)]]</f>
        <v>7.0422535211267609E-2</v>
      </c>
      <c r="AO214" t="str">
        <f>IF(AmazonChurn[[#This Row],[Avg Monthly GB Download]]&lt;15, "Low", IF(AmazonChurn[[#This Row],[Avg Monthly GB Download]]&lt;30, "Medium", "High"))</f>
        <v>Low</v>
      </c>
      <c r="AP214" t="str">
        <f>IF(AmazonChurn[[#This Row],[Age]]&lt;30,"Under 30",IF(AmazonChurn[[#This Row],[Age]]&gt;65,"Senior","Mid Age"))</f>
        <v>Mid Age</v>
      </c>
    </row>
    <row r="215" spans="1:42" hidden="1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 s="5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  <c r="AL215" t="str">
        <f>IF(AmazonChurn[[#This Row],[Average Monthly Expenses]]&lt;=30,"Low",IF(AmazonChurn[[#This Row],[Average Monthly Expenses]]&lt;=60,"Medium","High"))</f>
        <v>Low</v>
      </c>
      <c r="AM215" t="str">
        <f>IF(AmazonChurn[[#This Row],[Number of Complaints or Support]]&lt;3,"Low",IF(AmazonChurn[[#This Row],[Number of Complaints or Support]]&lt;=7,"Medium","High"))</f>
        <v>Medium</v>
      </c>
      <c r="AN215" s="5">
        <f>AmazonChurn[[#This Row],[Number of Complaints or Support]]/AmazonChurn[[#This Row],[Account Length (in months)]]</f>
        <v>3.5</v>
      </c>
      <c r="AO215" t="str">
        <f>IF(AmazonChurn[[#This Row],[Avg Monthly GB Download]]&lt;15, "Low", IF(AmazonChurn[[#This Row],[Avg Monthly GB Download]]&lt;30, "Medium", "High"))</f>
        <v>Low</v>
      </c>
      <c r="AP215" t="str">
        <f>IF(AmazonChurn[[#This Row],[Age]]&lt;30,"Under 30",IF(AmazonChurn[[#This Row],[Age]]&gt;65,"Senior","Mid Age"))</f>
        <v>Mid Age</v>
      </c>
    </row>
    <row r="216" spans="1:42" hidden="1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 s="5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  <c r="AL216" t="str">
        <f>IF(AmazonChurn[[#This Row],[Average Monthly Expenses]]&lt;=30,"Low",IF(AmazonChurn[[#This Row],[Average Monthly Expenses]]&lt;=60,"Medium","High"))</f>
        <v>Low</v>
      </c>
      <c r="AM216" t="str">
        <f>IF(AmazonChurn[[#This Row],[Number of Complaints or Support]]&lt;3,"Low",IF(AmazonChurn[[#This Row],[Number of Complaints or Support]]&lt;=7,"Medium","High"))</f>
        <v>Medium</v>
      </c>
      <c r="AN216" s="5">
        <f>AmazonChurn[[#This Row],[Number of Complaints or Support]]/AmazonChurn[[#This Row],[Account Length (in months)]]</f>
        <v>0.12244897959183673</v>
      </c>
      <c r="AO216" t="str">
        <f>IF(AmazonChurn[[#This Row],[Avg Monthly GB Download]]&lt;15, "Low", IF(AmazonChurn[[#This Row],[Avg Monthly GB Download]]&lt;30, "Medium", "High"))</f>
        <v>Medium</v>
      </c>
      <c r="AP216" t="str">
        <f>IF(AmazonChurn[[#This Row],[Age]]&lt;30,"Under 30",IF(AmazonChurn[[#This Row],[Age]]&gt;65,"Senior","Mid Age"))</f>
        <v>Under 30</v>
      </c>
    </row>
    <row r="217" spans="1:42" hidden="1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 s="5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  <c r="AL217" t="str">
        <f>IF(AmazonChurn[[#This Row],[Average Monthly Expenses]]&lt;=30,"Low",IF(AmazonChurn[[#This Row],[Average Monthly Expenses]]&lt;=60,"Medium","High"))</f>
        <v>Medium</v>
      </c>
      <c r="AM217" t="str">
        <f>IF(AmazonChurn[[#This Row],[Number of Complaints or Support]]&lt;3,"Low",IF(AmazonChurn[[#This Row],[Number of Complaints or Support]]&lt;=7,"Medium","High"))</f>
        <v>Medium</v>
      </c>
      <c r="AN217" s="5">
        <f>AmazonChurn[[#This Row],[Number of Complaints or Support]]/AmazonChurn[[#This Row],[Account Length (in months)]]</f>
        <v>1.75</v>
      </c>
      <c r="AO217" t="str">
        <f>IF(AmazonChurn[[#This Row],[Avg Monthly GB Download]]&lt;15, "Low", IF(AmazonChurn[[#This Row],[Avg Monthly GB Download]]&lt;30, "Medium", "High"))</f>
        <v>Low</v>
      </c>
      <c r="AP217" t="str">
        <f>IF(AmazonChurn[[#This Row],[Age]]&lt;30,"Under 30",IF(AmazonChurn[[#This Row],[Age]]&gt;65,"Senior","Mid Age"))</f>
        <v>Mid Age</v>
      </c>
    </row>
    <row r="218" spans="1:42" hidden="1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 s="5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  <c r="AL218" t="str">
        <f>IF(AmazonChurn[[#This Row],[Average Monthly Expenses]]&lt;=30,"Low",IF(AmazonChurn[[#This Row],[Average Monthly Expenses]]&lt;=60,"Medium","High"))</f>
        <v>Medium</v>
      </c>
      <c r="AM218" t="str">
        <f>IF(AmazonChurn[[#This Row],[Number of Complaints or Support]]&lt;3,"Low",IF(AmazonChurn[[#This Row],[Number of Complaints or Support]]&lt;=7,"Medium","High"))</f>
        <v>High</v>
      </c>
      <c r="AN218" s="5">
        <f>AmazonChurn[[#This Row],[Number of Complaints or Support]]/AmazonChurn[[#This Row],[Account Length (in months)]]</f>
        <v>1.1428571428571428</v>
      </c>
      <c r="AO218" t="str">
        <f>IF(AmazonChurn[[#This Row],[Avg Monthly GB Download]]&lt;15, "Low", IF(AmazonChurn[[#This Row],[Avg Monthly GB Download]]&lt;30, "Medium", "High"))</f>
        <v>Low</v>
      </c>
      <c r="AP218" t="str">
        <f>IF(AmazonChurn[[#This Row],[Age]]&lt;30,"Under 30",IF(AmazonChurn[[#This Row],[Age]]&gt;65,"Senior","Mid Age"))</f>
        <v>Mid Age</v>
      </c>
    </row>
    <row r="219" spans="1:42" hidden="1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 s="5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  <c r="AL219" t="str">
        <f>IF(AmazonChurn[[#This Row],[Average Monthly Expenses]]&lt;=30,"Low",IF(AmazonChurn[[#This Row],[Average Monthly Expenses]]&lt;=60,"Medium","High"))</f>
        <v>Medium</v>
      </c>
      <c r="AM219" t="str">
        <f>IF(AmazonChurn[[#This Row],[Number of Complaints or Support]]&lt;3,"Low",IF(AmazonChurn[[#This Row],[Number of Complaints or Support]]&lt;=7,"Medium","High"))</f>
        <v>Medium</v>
      </c>
      <c r="AN219" s="5">
        <f>AmazonChurn[[#This Row],[Number of Complaints or Support]]/AmazonChurn[[#This Row],[Account Length (in months)]]</f>
        <v>0.33333333333333331</v>
      </c>
      <c r="AO219" t="str">
        <f>IF(AmazonChurn[[#This Row],[Avg Monthly GB Download]]&lt;15, "Low", IF(AmazonChurn[[#This Row],[Avg Monthly GB Download]]&lt;30, "Medium", "High"))</f>
        <v>Low</v>
      </c>
      <c r="AP219" t="str">
        <f>IF(AmazonChurn[[#This Row],[Age]]&lt;30,"Under 30",IF(AmazonChurn[[#This Row],[Age]]&gt;65,"Senior","Mid Age"))</f>
        <v>Mid Age</v>
      </c>
    </row>
    <row r="220" spans="1:42" hidden="1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 s="5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  <c r="AL220" t="str">
        <f>IF(AmazonChurn[[#This Row],[Average Monthly Expenses]]&lt;=30,"Low",IF(AmazonChurn[[#This Row],[Average Monthly Expenses]]&lt;=60,"Medium","High"))</f>
        <v>Medium</v>
      </c>
      <c r="AM220" t="str">
        <f>IF(AmazonChurn[[#This Row],[Number of Complaints or Support]]&lt;3,"Low",IF(AmazonChurn[[#This Row],[Number of Complaints or Support]]&lt;=7,"Medium","High"))</f>
        <v>Low</v>
      </c>
      <c r="AN220" s="5">
        <f>AmazonChurn[[#This Row],[Number of Complaints or Support]]/AmazonChurn[[#This Row],[Account Length (in months)]]</f>
        <v>0</v>
      </c>
      <c r="AO220" t="str">
        <f>IF(AmazonChurn[[#This Row],[Avg Monthly GB Download]]&lt;15, "Low", IF(AmazonChurn[[#This Row],[Avg Monthly GB Download]]&lt;30, "Medium", "High"))</f>
        <v>Low</v>
      </c>
      <c r="AP220" t="str">
        <f>IF(AmazonChurn[[#This Row],[Age]]&lt;30,"Under 30",IF(AmazonChurn[[#This Row],[Age]]&gt;65,"Senior","Mid Age"))</f>
        <v>Mid Age</v>
      </c>
    </row>
    <row r="221" spans="1:42" hidden="1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 s="5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  <c r="AL221" t="str">
        <f>IF(AmazonChurn[[#This Row],[Average Monthly Expenses]]&lt;=30,"Low",IF(AmazonChurn[[#This Row],[Average Monthly Expenses]]&lt;=60,"Medium","High"))</f>
        <v>Low</v>
      </c>
      <c r="AM221" t="str">
        <f>IF(AmazonChurn[[#This Row],[Number of Complaints or Support]]&lt;3,"Low",IF(AmazonChurn[[#This Row],[Number of Complaints or Support]]&lt;=7,"Medium","High"))</f>
        <v>High</v>
      </c>
      <c r="AN221" s="5">
        <f>AmazonChurn[[#This Row],[Number of Complaints or Support]]/AmazonChurn[[#This Row],[Account Length (in months)]]</f>
        <v>0.19148936170212766</v>
      </c>
      <c r="AO221" t="str">
        <f>IF(AmazonChurn[[#This Row],[Avg Monthly GB Download]]&lt;15, "Low", IF(AmazonChurn[[#This Row],[Avg Monthly GB Download]]&lt;30, "Medium", "High"))</f>
        <v>Low</v>
      </c>
      <c r="AP221" t="str">
        <f>IF(AmazonChurn[[#This Row],[Age]]&lt;30,"Under 30",IF(AmazonChurn[[#This Row],[Age]]&gt;65,"Senior","Mid Age"))</f>
        <v>Mid Age</v>
      </c>
    </row>
    <row r="222" spans="1:42" hidden="1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 s="5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  <c r="AL222" t="str">
        <f>IF(AmazonChurn[[#This Row],[Average Monthly Expenses]]&lt;=30,"Low",IF(AmazonChurn[[#This Row],[Average Monthly Expenses]]&lt;=60,"Medium","High"))</f>
        <v>Medium</v>
      </c>
      <c r="AM222" t="str">
        <f>IF(AmazonChurn[[#This Row],[Number of Complaints or Support]]&lt;3,"Low",IF(AmazonChurn[[#This Row],[Number of Complaints or Support]]&lt;=7,"Medium","High"))</f>
        <v>Low</v>
      </c>
      <c r="AN222" s="5">
        <f>AmazonChurn[[#This Row],[Number of Complaints or Support]]/AmazonChurn[[#This Row],[Account Length (in months)]]</f>
        <v>0</v>
      </c>
      <c r="AO222" t="str">
        <f>IF(AmazonChurn[[#This Row],[Avg Monthly GB Download]]&lt;15, "Low", IF(AmazonChurn[[#This Row],[Avg Monthly GB Download]]&lt;30, "Medium", "High"))</f>
        <v>Low</v>
      </c>
      <c r="AP222" t="str">
        <f>IF(AmazonChurn[[#This Row],[Age]]&lt;30,"Under 30",IF(AmazonChurn[[#This Row],[Age]]&gt;65,"Senior","Mid Age"))</f>
        <v>Mid Age</v>
      </c>
    </row>
    <row r="223" spans="1:42" hidden="1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 s="5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  <c r="AL223" t="str">
        <f>IF(AmazonChurn[[#This Row],[Average Monthly Expenses]]&lt;=30,"Low",IF(AmazonChurn[[#This Row],[Average Monthly Expenses]]&lt;=60,"Medium","High"))</f>
        <v>Low</v>
      </c>
      <c r="AM223" t="str">
        <f>IF(AmazonChurn[[#This Row],[Number of Complaints or Support]]&lt;3,"Low",IF(AmazonChurn[[#This Row],[Number of Complaints or Support]]&lt;=7,"Medium","High"))</f>
        <v>High</v>
      </c>
      <c r="AN223" s="5">
        <f>AmazonChurn[[#This Row],[Number of Complaints or Support]]/AmazonChurn[[#This Row],[Account Length (in months)]]</f>
        <v>0.61538461538461542</v>
      </c>
      <c r="AO223" t="str">
        <f>IF(AmazonChurn[[#This Row],[Avg Monthly GB Download]]&lt;15, "Low", IF(AmazonChurn[[#This Row],[Avg Monthly GB Download]]&lt;30, "Medium", "High"))</f>
        <v>Low</v>
      </c>
      <c r="AP223" t="str">
        <f>IF(AmazonChurn[[#This Row],[Age]]&lt;30,"Under 30",IF(AmazonChurn[[#This Row],[Age]]&gt;65,"Senior","Mid Age"))</f>
        <v>Mid Age</v>
      </c>
    </row>
    <row r="224" spans="1:42" hidden="1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 s="5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  <c r="AL224" t="str">
        <f>IF(AmazonChurn[[#This Row],[Average Monthly Expenses]]&lt;=30,"Low",IF(AmazonChurn[[#This Row],[Average Monthly Expenses]]&lt;=60,"Medium","High"))</f>
        <v>Low</v>
      </c>
      <c r="AM224" t="str">
        <f>IF(AmazonChurn[[#This Row],[Number of Complaints or Support]]&lt;3,"Low",IF(AmazonChurn[[#This Row],[Number of Complaints or Support]]&lt;=7,"Medium","High"))</f>
        <v>Low</v>
      </c>
      <c r="AN224" s="5">
        <f>AmazonChurn[[#This Row],[Number of Complaints or Support]]/AmazonChurn[[#This Row],[Account Length (in months)]]</f>
        <v>1.9230769230769232E-2</v>
      </c>
      <c r="AO224" t="str">
        <f>IF(AmazonChurn[[#This Row],[Avg Monthly GB Download]]&lt;15, "Low", IF(AmazonChurn[[#This Row],[Avg Monthly GB Download]]&lt;30, "Medium", "High"))</f>
        <v>Low</v>
      </c>
      <c r="AP224" t="str">
        <f>IF(AmazonChurn[[#This Row],[Age]]&lt;30,"Under 30",IF(AmazonChurn[[#This Row],[Age]]&gt;65,"Senior","Mid Age"))</f>
        <v>Under 30</v>
      </c>
    </row>
    <row r="225" spans="1:42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 s="5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  <c r="AL225" t="str">
        <f>IF(AmazonChurn[[#This Row],[Average Monthly Expenses]]&lt;=30,"Low",IF(AmazonChurn[[#This Row],[Average Monthly Expenses]]&lt;=60,"Medium","High"))</f>
        <v>Low</v>
      </c>
      <c r="AM225" t="str">
        <f>IF(AmazonChurn[[#This Row],[Number of Complaints or Support]]&lt;3,"Low",IF(AmazonChurn[[#This Row],[Number of Complaints or Support]]&lt;=7,"Medium","High"))</f>
        <v>Medium</v>
      </c>
      <c r="AN225" s="5">
        <f>AmazonChurn[[#This Row],[Number of Complaints or Support]]/AmazonChurn[[#This Row],[Account Length (in months)]]</f>
        <v>2.3333333333333335</v>
      </c>
      <c r="AO225" t="str">
        <f>IF(AmazonChurn[[#This Row],[Avg Monthly GB Download]]&lt;15, "Low", IF(AmazonChurn[[#This Row],[Avg Monthly GB Download]]&lt;30, "Medium", "High"))</f>
        <v>High</v>
      </c>
      <c r="AP225" t="str">
        <f>IF(AmazonChurn[[#This Row],[Age]]&lt;30,"Under 30",IF(AmazonChurn[[#This Row],[Age]]&gt;65,"Senior","Mid Age"))</f>
        <v>Under 30</v>
      </c>
    </row>
    <row r="226" spans="1:42" hidden="1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 s="5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  <c r="AL226" t="str">
        <f>IF(AmazonChurn[[#This Row],[Average Monthly Expenses]]&lt;=30,"Low",IF(AmazonChurn[[#This Row],[Average Monthly Expenses]]&lt;=60,"Medium","High"))</f>
        <v>Medium</v>
      </c>
      <c r="AM226" t="str">
        <f>IF(AmazonChurn[[#This Row],[Number of Complaints or Support]]&lt;3,"Low",IF(AmazonChurn[[#This Row],[Number of Complaints or Support]]&lt;=7,"Medium","High"))</f>
        <v>Medium</v>
      </c>
      <c r="AN226" s="5">
        <f>AmazonChurn[[#This Row],[Number of Complaints or Support]]/AmazonChurn[[#This Row],[Account Length (in months)]]</f>
        <v>8.0645161290322578E-2</v>
      </c>
      <c r="AO226" t="str">
        <f>IF(AmazonChurn[[#This Row],[Avg Monthly GB Download]]&lt;15, "Low", IF(AmazonChurn[[#This Row],[Avg Monthly GB Download]]&lt;30, "Medium", "High"))</f>
        <v>Low</v>
      </c>
      <c r="AP226" t="str">
        <f>IF(AmazonChurn[[#This Row],[Age]]&lt;30,"Under 30",IF(AmazonChurn[[#This Row],[Age]]&gt;65,"Senior","Mid Age"))</f>
        <v>Mid Age</v>
      </c>
    </row>
    <row r="227" spans="1:42" hidden="1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 s="5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  <c r="AL227" t="str">
        <f>IF(AmazonChurn[[#This Row],[Average Monthly Expenses]]&lt;=30,"Low",IF(AmazonChurn[[#This Row],[Average Monthly Expenses]]&lt;=60,"Medium","High"))</f>
        <v>Low</v>
      </c>
      <c r="AM227" t="str">
        <f>IF(AmazonChurn[[#This Row],[Number of Complaints or Support]]&lt;3,"Low",IF(AmazonChurn[[#This Row],[Number of Complaints or Support]]&lt;=7,"Medium","High"))</f>
        <v>Low</v>
      </c>
      <c r="AN227" s="5">
        <f>AmazonChurn[[#This Row],[Number of Complaints or Support]]/AmazonChurn[[#This Row],[Account Length (in months)]]</f>
        <v>1.8518518518518517E-2</v>
      </c>
      <c r="AO227" t="str">
        <f>IF(AmazonChurn[[#This Row],[Avg Monthly GB Download]]&lt;15, "Low", IF(AmazonChurn[[#This Row],[Avg Monthly GB Download]]&lt;30, "Medium", "High"))</f>
        <v>Low</v>
      </c>
      <c r="AP227" t="str">
        <f>IF(AmazonChurn[[#This Row],[Age]]&lt;30,"Under 30",IF(AmazonChurn[[#This Row],[Age]]&gt;65,"Senior","Mid Age"))</f>
        <v>Mid Age</v>
      </c>
    </row>
    <row r="228" spans="1:42" hidden="1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 s="5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  <c r="AL228" t="str">
        <f>IF(AmazonChurn[[#This Row],[Average Monthly Expenses]]&lt;=30,"Low",IF(AmazonChurn[[#This Row],[Average Monthly Expenses]]&lt;=60,"Medium","High"))</f>
        <v>Low</v>
      </c>
      <c r="AM228" t="str">
        <f>IF(AmazonChurn[[#This Row],[Number of Complaints or Support]]&lt;3,"Low",IF(AmazonChurn[[#This Row],[Number of Complaints or Support]]&lt;=7,"Medium","High"))</f>
        <v>Low</v>
      </c>
      <c r="AN228" s="5">
        <f>AmazonChurn[[#This Row],[Number of Complaints or Support]]/AmazonChurn[[#This Row],[Account Length (in months)]]</f>
        <v>2.0408163265306121E-2</v>
      </c>
      <c r="AO228" t="str">
        <f>IF(AmazonChurn[[#This Row],[Avg Monthly GB Download]]&lt;15, "Low", IF(AmazonChurn[[#This Row],[Avg Monthly GB Download]]&lt;30, "Medium", "High"))</f>
        <v>Low</v>
      </c>
      <c r="AP228" t="str">
        <f>IF(AmazonChurn[[#This Row],[Age]]&lt;30,"Under 30",IF(AmazonChurn[[#This Row],[Age]]&gt;65,"Senior","Mid Age"))</f>
        <v>Mid Age</v>
      </c>
    </row>
    <row r="229" spans="1:42" hidden="1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 s="5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  <c r="AL229" t="str">
        <f>IF(AmazonChurn[[#This Row],[Average Monthly Expenses]]&lt;=30,"Low",IF(AmazonChurn[[#This Row],[Average Monthly Expenses]]&lt;=60,"Medium","High"))</f>
        <v>Low</v>
      </c>
      <c r="AM229" t="str">
        <f>IF(AmazonChurn[[#This Row],[Number of Complaints or Support]]&lt;3,"Low",IF(AmazonChurn[[#This Row],[Number of Complaints or Support]]&lt;=7,"Medium","High"))</f>
        <v>High</v>
      </c>
      <c r="AN229" s="5">
        <f>AmazonChurn[[#This Row],[Number of Complaints or Support]]/AmazonChurn[[#This Row],[Account Length (in months)]]</f>
        <v>0.38461538461538464</v>
      </c>
      <c r="AO229" t="str">
        <f>IF(AmazonChurn[[#This Row],[Avg Monthly GB Download]]&lt;15, "Low", IF(AmazonChurn[[#This Row],[Avg Monthly GB Download]]&lt;30, "Medium", "High"))</f>
        <v>Low</v>
      </c>
      <c r="AP229" t="str">
        <f>IF(AmazonChurn[[#This Row],[Age]]&lt;30,"Under 30",IF(AmazonChurn[[#This Row],[Age]]&gt;65,"Senior","Mid Age"))</f>
        <v>Mid Age</v>
      </c>
    </row>
    <row r="230" spans="1:42" hidden="1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 s="5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  <c r="AL230" t="str">
        <f>IF(AmazonChurn[[#This Row],[Average Monthly Expenses]]&lt;=30,"Low",IF(AmazonChurn[[#This Row],[Average Monthly Expenses]]&lt;=60,"Medium","High"))</f>
        <v>Low</v>
      </c>
      <c r="AM230" t="str">
        <f>IF(AmazonChurn[[#This Row],[Number of Complaints or Support]]&lt;3,"Low",IF(AmazonChurn[[#This Row],[Number of Complaints or Support]]&lt;=7,"Medium","High"))</f>
        <v>Medium</v>
      </c>
      <c r="AN230" s="5">
        <f>AmazonChurn[[#This Row],[Number of Complaints or Support]]/AmazonChurn[[#This Row],[Account Length (in months)]]</f>
        <v>0.46153846153846156</v>
      </c>
      <c r="AO230" t="str">
        <f>IF(AmazonChurn[[#This Row],[Avg Monthly GB Download]]&lt;15, "Low", IF(AmazonChurn[[#This Row],[Avg Monthly GB Download]]&lt;30, "Medium", "High"))</f>
        <v>Low</v>
      </c>
      <c r="AP230" t="str">
        <f>IF(AmazonChurn[[#This Row],[Age]]&lt;30,"Under 30",IF(AmazonChurn[[#This Row],[Age]]&gt;65,"Senior","Mid Age"))</f>
        <v>Senior</v>
      </c>
    </row>
    <row r="231" spans="1:42" hidden="1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 s="5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  <c r="AL231" t="str">
        <f>IF(AmazonChurn[[#This Row],[Average Monthly Expenses]]&lt;=30,"Low",IF(AmazonChurn[[#This Row],[Average Monthly Expenses]]&lt;=60,"Medium","High"))</f>
        <v>Low</v>
      </c>
      <c r="AM231" t="str">
        <f>IF(AmazonChurn[[#This Row],[Number of Complaints or Support]]&lt;3,"Low",IF(AmazonChurn[[#This Row],[Number of Complaints or Support]]&lt;=7,"Medium","High"))</f>
        <v>Medium</v>
      </c>
      <c r="AN231" s="5">
        <f>AmazonChurn[[#This Row],[Number of Complaints or Support]]/AmazonChurn[[#This Row],[Account Length (in months)]]</f>
        <v>7.8947368421052627E-2</v>
      </c>
      <c r="AO231" t="str">
        <f>IF(AmazonChurn[[#This Row],[Avg Monthly GB Download]]&lt;15, "Low", IF(AmazonChurn[[#This Row],[Avg Monthly GB Download]]&lt;30, "Medium", "High"))</f>
        <v>Low</v>
      </c>
      <c r="AP231" t="str">
        <f>IF(AmazonChurn[[#This Row],[Age]]&lt;30,"Under 30",IF(AmazonChurn[[#This Row],[Age]]&gt;65,"Senior","Mid Age"))</f>
        <v>Senior</v>
      </c>
    </row>
    <row r="232" spans="1:42" hidden="1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 s="5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  <c r="AL232" t="str">
        <f>IF(AmazonChurn[[#This Row],[Average Monthly Expenses]]&lt;=30,"Low",IF(AmazonChurn[[#This Row],[Average Monthly Expenses]]&lt;=60,"Medium","High"))</f>
        <v>Medium</v>
      </c>
      <c r="AM232" t="str">
        <f>IF(AmazonChurn[[#This Row],[Number of Complaints or Support]]&lt;3,"Low",IF(AmazonChurn[[#This Row],[Number of Complaints or Support]]&lt;=7,"Medium","High"))</f>
        <v>Medium</v>
      </c>
      <c r="AN232" s="5">
        <f>AmazonChurn[[#This Row],[Number of Complaints or Support]]/AmazonChurn[[#This Row],[Account Length (in months)]]</f>
        <v>7.8431372549019607E-2</v>
      </c>
      <c r="AO232" t="str">
        <f>IF(AmazonChurn[[#This Row],[Avg Monthly GB Download]]&lt;15, "Low", IF(AmazonChurn[[#This Row],[Avg Monthly GB Download]]&lt;30, "Medium", "High"))</f>
        <v>Low</v>
      </c>
      <c r="AP232" t="str">
        <f>IF(AmazonChurn[[#This Row],[Age]]&lt;30,"Under 30",IF(AmazonChurn[[#This Row],[Age]]&gt;65,"Senior","Mid Age"))</f>
        <v>Mid Age</v>
      </c>
    </row>
    <row r="233" spans="1:42" hidden="1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 s="5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  <c r="AL233" t="str">
        <f>IF(AmazonChurn[[#This Row],[Average Monthly Expenses]]&lt;=30,"Low",IF(AmazonChurn[[#This Row],[Average Monthly Expenses]]&lt;=60,"Medium","High"))</f>
        <v>Medium</v>
      </c>
      <c r="AM233" t="str">
        <f>IF(AmazonChurn[[#This Row],[Number of Complaints or Support]]&lt;3,"Low",IF(AmazonChurn[[#This Row],[Number of Complaints or Support]]&lt;=7,"Medium","High"))</f>
        <v>High</v>
      </c>
      <c r="AN233" s="5">
        <f>AmazonChurn[[#This Row],[Number of Complaints or Support]]/AmazonChurn[[#This Row],[Account Length (in months)]]</f>
        <v>0.14285714285714285</v>
      </c>
      <c r="AO233" t="str">
        <f>IF(AmazonChurn[[#This Row],[Avg Monthly GB Download]]&lt;15, "Low", IF(AmazonChurn[[#This Row],[Avg Monthly GB Download]]&lt;30, "Medium", "High"))</f>
        <v>Low</v>
      </c>
      <c r="AP233" t="str">
        <f>IF(AmazonChurn[[#This Row],[Age]]&lt;30,"Under 30",IF(AmazonChurn[[#This Row],[Age]]&gt;65,"Senior","Mid Age"))</f>
        <v>Senior</v>
      </c>
    </row>
    <row r="234" spans="1:42" hidden="1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 s="5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  <c r="AL234" t="str">
        <f>IF(AmazonChurn[[#This Row],[Average Monthly Expenses]]&lt;=30,"Low",IF(AmazonChurn[[#This Row],[Average Monthly Expenses]]&lt;=60,"Medium","High"))</f>
        <v>Low</v>
      </c>
      <c r="AM234" t="str">
        <f>IF(AmazonChurn[[#This Row],[Number of Complaints or Support]]&lt;3,"Low",IF(AmazonChurn[[#This Row],[Number of Complaints or Support]]&lt;=7,"Medium","High"))</f>
        <v>Medium</v>
      </c>
      <c r="AN234" s="5">
        <f>AmazonChurn[[#This Row],[Number of Complaints or Support]]/AmazonChurn[[#This Row],[Account Length (in months)]]</f>
        <v>1.25</v>
      </c>
      <c r="AO234" t="str">
        <f>IF(AmazonChurn[[#This Row],[Avg Monthly GB Download]]&lt;15, "Low", IF(AmazonChurn[[#This Row],[Avg Monthly GB Download]]&lt;30, "Medium", "High"))</f>
        <v>Low</v>
      </c>
      <c r="AP234" t="str">
        <f>IF(AmazonChurn[[#This Row],[Age]]&lt;30,"Under 30",IF(AmazonChurn[[#This Row],[Age]]&gt;65,"Senior","Mid Age"))</f>
        <v>Mid Age</v>
      </c>
    </row>
    <row r="235" spans="1:42" hidden="1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 s="5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  <c r="AL235" t="str">
        <f>IF(AmazonChurn[[#This Row],[Average Monthly Expenses]]&lt;=30,"Low",IF(AmazonChurn[[#This Row],[Average Monthly Expenses]]&lt;=60,"Medium","High"))</f>
        <v>High</v>
      </c>
      <c r="AM235" t="str">
        <f>IF(AmazonChurn[[#This Row],[Number of Complaints or Support]]&lt;3,"Low",IF(AmazonChurn[[#This Row],[Number of Complaints or Support]]&lt;=7,"Medium","High"))</f>
        <v>Medium</v>
      </c>
      <c r="AN235" s="5">
        <f>AmazonChurn[[#This Row],[Number of Complaints or Support]]/AmazonChurn[[#This Row],[Account Length (in months)]]</f>
        <v>9.6774193548387094E-2</v>
      </c>
      <c r="AO235" t="str">
        <f>IF(AmazonChurn[[#This Row],[Avg Monthly GB Download]]&lt;15, "Low", IF(AmazonChurn[[#This Row],[Avg Monthly GB Download]]&lt;30, "Medium", "High"))</f>
        <v>Medium</v>
      </c>
      <c r="AP235" t="str">
        <f>IF(AmazonChurn[[#This Row],[Age]]&lt;30,"Under 30",IF(AmazonChurn[[#This Row],[Age]]&gt;65,"Senior","Mid Age"))</f>
        <v>Under 30</v>
      </c>
    </row>
    <row r="236" spans="1:42" hidden="1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 s="5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  <c r="AL236" t="str">
        <f>IF(AmazonChurn[[#This Row],[Average Monthly Expenses]]&lt;=30,"Low",IF(AmazonChurn[[#This Row],[Average Monthly Expenses]]&lt;=60,"Medium","High"))</f>
        <v>Low</v>
      </c>
      <c r="AM236" t="str">
        <f>IF(AmazonChurn[[#This Row],[Number of Complaints or Support]]&lt;3,"Low",IF(AmazonChurn[[#This Row],[Number of Complaints or Support]]&lt;=7,"Medium","High"))</f>
        <v>Medium</v>
      </c>
      <c r="AN236" s="5">
        <f>AmazonChurn[[#This Row],[Number of Complaints or Support]]/AmazonChurn[[#This Row],[Account Length (in months)]]</f>
        <v>0.16129032258064516</v>
      </c>
      <c r="AO236" t="str">
        <f>IF(AmazonChurn[[#This Row],[Avg Monthly GB Download]]&lt;15, "Low", IF(AmazonChurn[[#This Row],[Avg Monthly GB Download]]&lt;30, "Medium", "High"))</f>
        <v>Low</v>
      </c>
      <c r="AP236" t="str">
        <f>IF(AmazonChurn[[#This Row],[Age]]&lt;30,"Under 30",IF(AmazonChurn[[#This Row],[Age]]&gt;65,"Senior","Mid Age"))</f>
        <v>Senior</v>
      </c>
    </row>
    <row r="237" spans="1:42" hidden="1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 s="5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  <c r="AL237" t="str">
        <f>IF(AmazonChurn[[#This Row],[Average Monthly Expenses]]&lt;=30,"Low",IF(AmazonChurn[[#This Row],[Average Monthly Expenses]]&lt;=60,"Medium","High"))</f>
        <v>Medium</v>
      </c>
      <c r="AM237" t="str">
        <f>IF(AmazonChurn[[#This Row],[Number of Complaints or Support]]&lt;3,"Low",IF(AmazonChurn[[#This Row],[Number of Complaints or Support]]&lt;=7,"Medium","High"))</f>
        <v>Medium</v>
      </c>
      <c r="AN237" s="5">
        <f>AmazonChurn[[#This Row],[Number of Complaints or Support]]/AmazonChurn[[#This Row],[Account Length (in months)]]</f>
        <v>7.0422535211267609E-2</v>
      </c>
      <c r="AO237" t="str">
        <f>IF(AmazonChurn[[#This Row],[Avg Monthly GB Download]]&lt;15, "Low", IF(AmazonChurn[[#This Row],[Avg Monthly GB Download]]&lt;30, "Medium", "High"))</f>
        <v>Low</v>
      </c>
      <c r="AP237" t="str">
        <f>IF(AmazonChurn[[#This Row],[Age]]&lt;30,"Under 30",IF(AmazonChurn[[#This Row],[Age]]&gt;65,"Senior","Mid Age"))</f>
        <v>Senior</v>
      </c>
    </row>
    <row r="238" spans="1:42" hidden="1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 s="5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  <c r="AL238" t="str">
        <f>IF(AmazonChurn[[#This Row],[Average Monthly Expenses]]&lt;=30,"Low",IF(AmazonChurn[[#This Row],[Average Monthly Expenses]]&lt;=60,"Medium","High"))</f>
        <v>Low</v>
      </c>
      <c r="AM238" t="str">
        <f>IF(AmazonChurn[[#This Row],[Number of Complaints or Support]]&lt;3,"Low",IF(AmazonChurn[[#This Row],[Number of Complaints or Support]]&lt;=7,"Medium","High"))</f>
        <v>Low</v>
      </c>
      <c r="AN238" s="5">
        <f>AmazonChurn[[#This Row],[Number of Complaints or Support]]/AmazonChurn[[#This Row],[Account Length (in months)]]</f>
        <v>0</v>
      </c>
      <c r="AO238" t="str">
        <f>IF(AmazonChurn[[#This Row],[Avg Monthly GB Download]]&lt;15, "Low", IF(AmazonChurn[[#This Row],[Avg Monthly GB Download]]&lt;30, "Medium", "High"))</f>
        <v>Low</v>
      </c>
      <c r="AP238" t="str">
        <f>IF(AmazonChurn[[#This Row],[Age]]&lt;30,"Under 30",IF(AmazonChurn[[#This Row],[Age]]&gt;65,"Senior","Mid Age"))</f>
        <v>Senior</v>
      </c>
    </row>
    <row r="239" spans="1:42" hidden="1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 s="5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  <c r="AL239" t="str">
        <f>IF(AmazonChurn[[#This Row],[Average Monthly Expenses]]&lt;=30,"Low",IF(AmazonChurn[[#This Row],[Average Monthly Expenses]]&lt;=60,"Medium","High"))</f>
        <v>Low</v>
      </c>
      <c r="AM239" t="str">
        <f>IF(AmazonChurn[[#This Row],[Number of Complaints or Support]]&lt;3,"Low",IF(AmazonChurn[[#This Row],[Number of Complaints or Support]]&lt;=7,"Medium","High"))</f>
        <v>Medium</v>
      </c>
      <c r="AN239" s="5">
        <f>AmazonChurn[[#This Row],[Number of Complaints or Support]]/AmazonChurn[[#This Row],[Account Length (in months)]]</f>
        <v>6.25E-2</v>
      </c>
      <c r="AO239" t="str">
        <f>IF(AmazonChurn[[#This Row],[Avg Monthly GB Download]]&lt;15, "Low", IF(AmazonChurn[[#This Row],[Avg Monthly GB Download]]&lt;30, "Medium", "High"))</f>
        <v>Low</v>
      </c>
      <c r="AP239" t="str">
        <f>IF(AmazonChurn[[#This Row],[Age]]&lt;30,"Under 30",IF(AmazonChurn[[#This Row],[Age]]&gt;65,"Senior","Mid Age"))</f>
        <v>Senior</v>
      </c>
    </row>
    <row r="240" spans="1:42" hidden="1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 s="5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  <c r="AL240" t="str">
        <f>IF(AmazonChurn[[#This Row],[Average Monthly Expenses]]&lt;=30,"Low",IF(AmazonChurn[[#This Row],[Average Monthly Expenses]]&lt;=60,"Medium","High"))</f>
        <v>Medium</v>
      </c>
      <c r="AM240" t="str">
        <f>IF(AmazonChurn[[#This Row],[Number of Complaints or Support]]&lt;3,"Low",IF(AmazonChurn[[#This Row],[Number of Complaints or Support]]&lt;=7,"Medium","High"))</f>
        <v>Medium</v>
      </c>
      <c r="AN240" s="5">
        <f>AmazonChurn[[#This Row],[Number of Complaints or Support]]/AmazonChurn[[#This Row],[Account Length (in months)]]</f>
        <v>9.5238095238095233E-2</v>
      </c>
      <c r="AO240" t="str">
        <f>IF(AmazonChurn[[#This Row],[Avg Monthly GB Download]]&lt;15, "Low", IF(AmazonChurn[[#This Row],[Avg Monthly GB Download]]&lt;30, "Medium", "High"))</f>
        <v>Low</v>
      </c>
      <c r="AP240" t="str">
        <f>IF(AmazonChurn[[#This Row],[Age]]&lt;30,"Under 30",IF(AmazonChurn[[#This Row],[Age]]&gt;65,"Senior","Mid Age"))</f>
        <v>Mid Age</v>
      </c>
    </row>
    <row r="241" spans="1:42" hidden="1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 s="5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  <c r="AL241" t="str">
        <f>IF(AmazonChurn[[#This Row],[Average Monthly Expenses]]&lt;=30,"Low",IF(AmazonChurn[[#This Row],[Average Monthly Expenses]]&lt;=60,"Medium","High"))</f>
        <v>Medium</v>
      </c>
      <c r="AM241" t="str">
        <f>IF(AmazonChurn[[#This Row],[Number of Complaints or Support]]&lt;3,"Low",IF(AmazonChurn[[#This Row],[Number of Complaints or Support]]&lt;=7,"Medium","High"))</f>
        <v>High</v>
      </c>
      <c r="AN241" s="5">
        <f>AmazonChurn[[#This Row],[Number of Complaints or Support]]/AmazonChurn[[#This Row],[Account Length (in months)]]</f>
        <v>0.34482758620689657</v>
      </c>
      <c r="AO241" t="str">
        <f>IF(AmazonChurn[[#This Row],[Avg Monthly GB Download]]&lt;15, "Low", IF(AmazonChurn[[#This Row],[Avg Monthly GB Download]]&lt;30, "Medium", "High"))</f>
        <v>Medium</v>
      </c>
      <c r="AP241" t="str">
        <f>IF(AmazonChurn[[#This Row],[Age]]&lt;30,"Under 30",IF(AmazonChurn[[#This Row],[Age]]&gt;65,"Senior","Mid Age"))</f>
        <v>Mid Age</v>
      </c>
    </row>
    <row r="242" spans="1:42" hidden="1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 s="5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  <c r="AL242" t="str">
        <f>IF(AmazonChurn[[#This Row],[Average Monthly Expenses]]&lt;=30,"Low",IF(AmazonChurn[[#This Row],[Average Monthly Expenses]]&lt;=60,"Medium","High"))</f>
        <v>Low</v>
      </c>
      <c r="AM242" t="str">
        <f>IF(AmazonChurn[[#This Row],[Number of Complaints or Support]]&lt;3,"Low",IF(AmazonChurn[[#This Row],[Number of Complaints or Support]]&lt;=7,"Medium","High"))</f>
        <v>High</v>
      </c>
      <c r="AN242" s="5">
        <f>AmazonChurn[[#This Row],[Number of Complaints or Support]]/AmazonChurn[[#This Row],[Account Length (in months)]]</f>
        <v>0.125</v>
      </c>
      <c r="AO242" t="str">
        <f>IF(AmazonChurn[[#This Row],[Avg Monthly GB Download]]&lt;15, "Low", IF(AmazonChurn[[#This Row],[Avg Monthly GB Download]]&lt;30, "Medium", "High"))</f>
        <v>Medium</v>
      </c>
      <c r="AP242" t="str">
        <f>IF(AmazonChurn[[#This Row],[Age]]&lt;30,"Under 30",IF(AmazonChurn[[#This Row],[Age]]&gt;65,"Senior","Mid Age"))</f>
        <v>Under 30</v>
      </c>
    </row>
    <row r="243" spans="1:42" hidden="1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 s="5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  <c r="AL243" t="str">
        <f>IF(AmazonChurn[[#This Row],[Average Monthly Expenses]]&lt;=30,"Low",IF(AmazonChurn[[#This Row],[Average Monthly Expenses]]&lt;=60,"Medium","High"))</f>
        <v>Low</v>
      </c>
      <c r="AM243" t="str">
        <f>IF(AmazonChurn[[#This Row],[Number of Complaints or Support]]&lt;3,"Low",IF(AmazonChurn[[#This Row],[Number of Complaints or Support]]&lt;=7,"Medium","High"))</f>
        <v>Medium</v>
      </c>
      <c r="AN243" s="5">
        <f>AmazonChurn[[#This Row],[Number of Complaints or Support]]/AmazonChurn[[#This Row],[Account Length (in months)]]</f>
        <v>0.42857142857142855</v>
      </c>
      <c r="AO243" t="str">
        <f>IF(AmazonChurn[[#This Row],[Avg Monthly GB Download]]&lt;15, "Low", IF(AmazonChurn[[#This Row],[Avg Monthly GB Download]]&lt;30, "Medium", "High"))</f>
        <v>Low</v>
      </c>
      <c r="AP243" t="str">
        <f>IF(AmazonChurn[[#This Row],[Age]]&lt;30,"Under 30",IF(AmazonChurn[[#This Row],[Age]]&gt;65,"Senior","Mid Age"))</f>
        <v>Mid Age</v>
      </c>
    </row>
    <row r="244" spans="1:42" hidden="1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 s="5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  <c r="AL244" t="str">
        <f>IF(AmazonChurn[[#This Row],[Average Monthly Expenses]]&lt;=30,"Low",IF(AmazonChurn[[#This Row],[Average Monthly Expenses]]&lt;=60,"Medium","High"))</f>
        <v>Low</v>
      </c>
      <c r="AM244" t="str">
        <f>IF(AmazonChurn[[#This Row],[Number of Complaints or Support]]&lt;3,"Low",IF(AmazonChurn[[#This Row],[Number of Complaints or Support]]&lt;=7,"Medium","High"))</f>
        <v>High</v>
      </c>
      <c r="AN244" s="5">
        <f>AmazonChurn[[#This Row],[Number of Complaints or Support]]/AmazonChurn[[#This Row],[Account Length (in months)]]</f>
        <v>2.6666666666666665</v>
      </c>
      <c r="AO244" t="str">
        <f>IF(AmazonChurn[[#This Row],[Avg Monthly GB Download]]&lt;15, "Low", IF(AmazonChurn[[#This Row],[Avg Monthly GB Download]]&lt;30, "Medium", "High"))</f>
        <v>Low</v>
      </c>
      <c r="AP244" t="str">
        <f>IF(AmazonChurn[[#This Row],[Age]]&lt;30,"Under 30",IF(AmazonChurn[[#This Row],[Age]]&gt;65,"Senior","Mid Age"))</f>
        <v>Mid Age</v>
      </c>
    </row>
    <row r="245" spans="1:42" hidden="1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 s="5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  <c r="AL245" t="str">
        <f>IF(AmazonChurn[[#This Row],[Average Monthly Expenses]]&lt;=30,"Low",IF(AmazonChurn[[#This Row],[Average Monthly Expenses]]&lt;=60,"Medium","High"))</f>
        <v>High</v>
      </c>
      <c r="AM245" t="str">
        <f>IF(AmazonChurn[[#This Row],[Number of Complaints or Support]]&lt;3,"Low",IF(AmazonChurn[[#This Row],[Number of Complaints or Support]]&lt;=7,"Medium","High"))</f>
        <v>Medium</v>
      </c>
      <c r="AN245" s="5">
        <f>AmazonChurn[[#This Row],[Number of Complaints or Support]]/AmazonChurn[[#This Row],[Account Length (in months)]]</f>
        <v>8.3333333333333329E-2</v>
      </c>
      <c r="AO245" t="str">
        <f>IF(AmazonChurn[[#This Row],[Avg Monthly GB Download]]&lt;15, "Low", IF(AmazonChurn[[#This Row],[Avg Monthly GB Download]]&lt;30, "Medium", "High"))</f>
        <v>Low</v>
      </c>
      <c r="AP245" t="str">
        <f>IF(AmazonChurn[[#This Row],[Age]]&lt;30,"Under 30",IF(AmazonChurn[[#This Row],[Age]]&gt;65,"Senior","Mid Age"))</f>
        <v>Senior</v>
      </c>
    </row>
    <row r="246" spans="1:42" hidden="1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 s="5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  <c r="AL246" t="str">
        <f>IF(AmazonChurn[[#This Row],[Average Monthly Expenses]]&lt;=30,"Low",IF(AmazonChurn[[#This Row],[Average Monthly Expenses]]&lt;=60,"Medium","High"))</f>
        <v>Medium</v>
      </c>
      <c r="AM246" t="str">
        <f>IF(AmazonChurn[[#This Row],[Number of Complaints or Support]]&lt;3,"Low",IF(AmazonChurn[[#This Row],[Number of Complaints or Support]]&lt;=7,"Medium","High"))</f>
        <v>Medium</v>
      </c>
      <c r="AN246" s="5">
        <f>AmazonChurn[[#This Row],[Number of Complaints or Support]]/AmazonChurn[[#This Row],[Account Length (in months)]]</f>
        <v>6.1224489795918366E-2</v>
      </c>
      <c r="AO246" t="str">
        <f>IF(AmazonChurn[[#This Row],[Avg Monthly GB Download]]&lt;15, "Low", IF(AmazonChurn[[#This Row],[Avg Monthly GB Download]]&lt;30, "Medium", "High"))</f>
        <v>Low</v>
      </c>
      <c r="AP246" t="str">
        <f>IF(AmazonChurn[[#This Row],[Age]]&lt;30,"Under 30",IF(AmazonChurn[[#This Row],[Age]]&gt;65,"Senior","Mid Age"))</f>
        <v>Mid Age</v>
      </c>
    </row>
    <row r="247" spans="1:42" hidden="1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 s="5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  <c r="AL247" t="str">
        <f>IF(AmazonChurn[[#This Row],[Average Monthly Expenses]]&lt;=30,"Low",IF(AmazonChurn[[#This Row],[Average Monthly Expenses]]&lt;=60,"Medium","High"))</f>
        <v>Low</v>
      </c>
      <c r="AM247" t="str">
        <f>IF(AmazonChurn[[#This Row],[Number of Complaints or Support]]&lt;3,"Low",IF(AmazonChurn[[#This Row],[Number of Complaints or Support]]&lt;=7,"Medium","High"))</f>
        <v>Medium</v>
      </c>
      <c r="AN247" s="5">
        <f>AmazonChurn[[#This Row],[Number of Complaints or Support]]/AmazonChurn[[#This Row],[Account Length (in months)]]</f>
        <v>5.5555555555555552E-2</v>
      </c>
      <c r="AO247" t="str">
        <f>IF(AmazonChurn[[#This Row],[Avg Monthly GB Download]]&lt;15, "Low", IF(AmazonChurn[[#This Row],[Avg Monthly GB Download]]&lt;30, "Medium", "High"))</f>
        <v>Low</v>
      </c>
      <c r="AP247" t="str">
        <f>IF(AmazonChurn[[#This Row],[Age]]&lt;30,"Under 30",IF(AmazonChurn[[#This Row],[Age]]&gt;65,"Senior","Mid Age"))</f>
        <v>Senior</v>
      </c>
    </row>
    <row r="248" spans="1:42" hidden="1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 s="5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  <c r="AL248" t="str">
        <f>IF(AmazonChurn[[#This Row],[Average Monthly Expenses]]&lt;=30,"Low",IF(AmazonChurn[[#This Row],[Average Monthly Expenses]]&lt;=60,"Medium","High"))</f>
        <v>High</v>
      </c>
      <c r="AM248" t="str">
        <f>IF(AmazonChurn[[#This Row],[Number of Complaints or Support]]&lt;3,"Low",IF(AmazonChurn[[#This Row],[Number of Complaints or Support]]&lt;=7,"Medium","High"))</f>
        <v>Medium</v>
      </c>
      <c r="AN248" s="5">
        <f>AmazonChurn[[#This Row],[Number of Complaints or Support]]/AmazonChurn[[#This Row],[Account Length (in months)]]</f>
        <v>0.41666666666666669</v>
      </c>
      <c r="AO248" t="str">
        <f>IF(AmazonChurn[[#This Row],[Avg Monthly GB Download]]&lt;15, "Low", IF(AmazonChurn[[#This Row],[Avg Monthly GB Download]]&lt;30, "Medium", "High"))</f>
        <v>Low</v>
      </c>
      <c r="AP248" t="str">
        <f>IF(AmazonChurn[[#This Row],[Age]]&lt;30,"Under 30",IF(AmazonChurn[[#This Row],[Age]]&gt;65,"Senior","Mid Age"))</f>
        <v>Mid Age</v>
      </c>
    </row>
    <row r="249" spans="1:42" hidden="1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 s="5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  <c r="AL249" t="str">
        <f>IF(AmazonChurn[[#This Row],[Average Monthly Expenses]]&lt;=30,"Low",IF(AmazonChurn[[#This Row],[Average Monthly Expenses]]&lt;=60,"Medium","High"))</f>
        <v>Low</v>
      </c>
      <c r="AM249" t="str">
        <f>IF(AmazonChurn[[#This Row],[Number of Complaints or Support]]&lt;3,"Low",IF(AmazonChurn[[#This Row],[Number of Complaints or Support]]&lt;=7,"Medium","High"))</f>
        <v>Low</v>
      </c>
      <c r="AN249" s="5">
        <f>AmazonChurn[[#This Row],[Number of Complaints or Support]]/AmazonChurn[[#This Row],[Account Length (in months)]]</f>
        <v>0</v>
      </c>
      <c r="AO249" t="str">
        <f>IF(AmazonChurn[[#This Row],[Avg Monthly GB Download]]&lt;15, "Low", IF(AmazonChurn[[#This Row],[Avg Monthly GB Download]]&lt;30, "Medium", "High"))</f>
        <v>Low</v>
      </c>
      <c r="AP249" t="str">
        <f>IF(AmazonChurn[[#This Row],[Age]]&lt;30,"Under 30",IF(AmazonChurn[[#This Row],[Age]]&gt;65,"Senior","Mid Age"))</f>
        <v>Mid Age</v>
      </c>
    </row>
    <row r="250" spans="1:42" hidden="1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 s="5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  <c r="AL250" t="str">
        <f>IF(AmazonChurn[[#This Row],[Average Monthly Expenses]]&lt;=30,"Low",IF(AmazonChurn[[#This Row],[Average Monthly Expenses]]&lt;=60,"Medium","High"))</f>
        <v>Medium</v>
      </c>
      <c r="AM250" t="str">
        <f>IF(AmazonChurn[[#This Row],[Number of Complaints or Support]]&lt;3,"Low",IF(AmazonChurn[[#This Row],[Number of Complaints or Support]]&lt;=7,"Medium","High"))</f>
        <v>Medium</v>
      </c>
      <c r="AN250" s="5">
        <f>AmazonChurn[[#This Row],[Number of Complaints or Support]]/AmazonChurn[[#This Row],[Account Length (in months)]]</f>
        <v>0.14285714285714285</v>
      </c>
      <c r="AO250" t="str">
        <f>IF(AmazonChurn[[#This Row],[Avg Monthly GB Download]]&lt;15, "Low", IF(AmazonChurn[[#This Row],[Avg Monthly GB Download]]&lt;30, "Medium", "High"))</f>
        <v>Low</v>
      </c>
      <c r="AP250" t="str">
        <f>IF(AmazonChurn[[#This Row],[Age]]&lt;30,"Under 30",IF(AmazonChurn[[#This Row],[Age]]&gt;65,"Senior","Mid Age"))</f>
        <v>Mid Age</v>
      </c>
    </row>
    <row r="251" spans="1:42" hidden="1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 s="5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  <c r="AL251" t="str">
        <f>IF(AmazonChurn[[#This Row],[Average Monthly Expenses]]&lt;=30,"Low",IF(AmazonChurn[[#This Row],[Average Monthly Expenses]]&lt;=60,"Medium","High"))</f>
        <v>Low</v>
      </c>
      <c r="AM251" t="str">
        <f>IF(AmazonChurn[[#This Row],[Number of Complaints or Support]]&lt;3,"Low",IF(AmazonChurn[[#This Row],[Number of Complaints or Support]]&lt;=7,"Medium","High"))</f>
        <v>Medium</v>
      </c>
      <c r="AN251" s="5">
        <f>AmazonChurn[[#This Row],[Number of Complaints or Support]]/AmazonChurn[[#This Row],[Account Length (in months)]]</f>
        <v>0.375</v>
      </c>
      <c r="AO251" t="str">
        <f>IF(AmazonChurn[[#This Row],[Avg Monthly GB Download]]&lt;15, "Low", IF(AmazonChurn[[#This Row],[Avg Monthly GB Download]]&lt;30, "Medium", "High"))</f>
        <v>Low</v>
      </c>
      <c r="AP251" t="str">
        <f>IF(AmazonChurn[[#This Row],[Age]]&lt;30,"Under 30",IF(AmazonChurn[[#This Row],[Age]]&gt;65,"Senior","Mid Age"))</f>
        <v>Mid Age</v>
      </c>
    </row>
    <row r="252" spans="1:42" hidden="1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 s="5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  <c r="AL252" t="str">
        <f>IF(AmazonChurn[[#This Row],[Average Monthly Expenses]]&lt;=30,"Low",IF(AmazonChurn[[#This Row],[Average Monthly Expenses]]&lt;=60,"Medium","High"))</f>
        <v>Medium</v>
      </c>
      <c r="AM252" t="str">
        <f>IF(AmazonChurn[[#This Row],[Number of Complaints or Support]]&lt;3,"Low",IF(AmazonChurn[[#This Row],[Number of Complaints or Support]]&lt;=7,"Medium","High"))</f>
        <v>High</v>
      </c>
      <c r="AN252" s="5">
        <f>AmazonChurn[[#This Row],[Number of Complaints or Support]]/AmazonChurn[[#This Row],[Account Length (in months)]]</f>
        <v>1</v>
      </c>
      <c r="AO252" t="str">
        <f>IF(AmazonChurn[[#This Row],[Avg Monthly GB Download]]&lt;15, "Low", IF(AmazonChurn[[#This Row],[Avg Monthly GB Download]]&lt;30, "Medium", "High"))</f>
        <v>Low</v>
      </c>
      <c r="AP252" t="str">
        <f>IF(AmazonChurn[[#This Row],[Age]]&lt;30,"Under 30",IF(AmazonChurn[[#This Row],[Age]]&gt;65,"Senior","Mid Age"))</f>
        <v>Mid Age</v>
      </c>
    </row>
    <row r="253" spans="1:42" hidden="1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 s="5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  <c r="AL253" t="str">
        <f>IF(AmazonChurn[[#This Row],[Average Monthly Expenses]]&lt;=30,"Low",IF(AmazonChurn[[#This Row],[Average Monthly Expenses]]&lt;=60,"Medium","High"))</f>
        <v>Medium</v>
      </c>
      <c r="AM253" t="str">
        <f>IF(AmazonChurn[[#This Row],[Number of Complaints or Support]]&lt;3,"Low",IF(AmazonChurn[[#This Row],[Number of Complaints or Support]]&lt;=7,"Medium","High"))</f>
        <v>Medium</v>
      </c>
      <c r="AN253" s="5">
        <f>AmazonChurn[[#This Row],[Number of Complaints or Support]]/AmazonChurn[[#This Row],[Account Length (in months)]]</f>
        <v>4.4117647058823532E-2</v>
      </c>
      <c r="AO253" t="str">
        <f>IF(AmazonChurn[[#This Row],[Avg Monthly GB Download]]&lt;15, "Low", IF(AmazonChurn[[#This Row],[Avg Monthly GB Download]]&lt;30, "Medium", "High"))</f>
        <v>Low</v>
      </c>
      <c r="AP253" t="str">
        <f>IF(AmazonChurn[[#This Row],[Age]]&lt;30,"Under 30",IF(AmazonChurn[[#This Row],[Age]]&gt;65,"Senior","Mid Age"))</f>
        <v>Senior</v>
      </c>
    </row>
    <row r="254" spans="1:42" hidden="1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 s="5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  <c r="AL254" t="str">
        <f>IF(AmazonChurn[[#This Row],[Average Monthly Expenses]]&lt;=30,"Low",IF(AmazonChurn[[#This Row],[Average Monthly Expenses]]&lt;=60,"Medium","High"))</f>
        <v>Medium</v>
      </c>
      <c r="AM254" t="str">
        <f>IF(AmazonChurn[[#This Row],[Number of Complaints or Support]]&lt;3,"Low",IF(AmazonChurn[[#This Row],[Number of Complaints or Support]]&lt;=7,"Medium","High"))</f>
        <v>Low</v>
      </c>
      <c r="AN254" s="5">
        <f>AmazonChurn[[#This Row],[Number of Complaints or Support]]/AmazonChurn[[#This Row],[Account Length (in months)]]</f>
        <v>0</v>
      </c>
      <c r="AO254" t="str">
        <f>IF(AmazonChurn[[#This Row],[Avg Monthly GB Download]]&lt;15, "Low", IF(AmazonChurn[[#This Row],[Avg Monthly GB Download]]&lt;30, "Medium", "High"))</f>
        <v>Low</v>
      </c>
      <c r="AP254" t="str">
        <f>IF(AmazonChurn[[#This Row],[Age]]&lt;30,"Under 30",IF(AmazonChurn[[#This Row],[Age]]&gt;65,"Senior","Mid Age"))</f>
        <v>Senior</v>
      </c>
    </row>
    <row r="255" spans="1:42" hidden="1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 s="5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  <c r="AL255" t="str">
        <f>IF(AmazonChurn[[#This Row],[Average Monthly Expenses]]&lt;=30,"Low",IF(AmazonChurn[[#This Row],[Average Monthly Expenses]]&lt;=60,"Medium","High"))</f>
        <v>Medium</v>
      </c>
      <c r="AM255" t="str">
        <f>IF(AmazonChurn[[#This Row],[Number of Complaints or Support]]&lt;3,"Low",IF(AmazonChurn[[#This Row],[Number of Complaints or Support]]&lt;=7,"Medium","High"))</f>
        <v>Medium</v>
      </c>
      <c r="AN255" s="5">
        <f>AmazonChurn[[#This Row],[Number of Complaints or Support]]/AmazonChurn[[#This Row],[Account Length (in months)]]</f>
        <v>8.6956521739130432E-2</v>
      </c>
      <c r="AO255" t="str">
        <f>IF(AmazonChurn[[#This Row],[Avg Monthly GB Download]]&lt;15, "Low", IF(AmazonChurn[[#This Row],[Avg Monthly GB Download]]&lt;30, "Medium", "High"))</f>
        <v>Low</v>
      </c>
      <c r="AP255" t="str">
        <f>IF(AmazonChurn[[#This Row],[Age]]&lt;30,"Under 30",IF(AmazonChurn[[#This Row],[Age]]&gt;65,"Senior","Mid Age"))</f>
        <v>Mid Age</v>
      </c>
    </row>
    <row r="256" spans="1:42" hidden="1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 s="5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  <c r="AL256" t="str">
        <f>IF(AmazonChurn[[#This Row],[Average Monthly Expenses]]&lt;=30,"Low",IF(AmazonChurn[[#This Row],[Average Monthly Expenses]]&lt;=60,"Medium","High"))</f>
        <v>Low</v>
      </c>
      <c r="AM256" t="str">
        <f>IF(AmazonChurn[[#This Row],[Number of Complaints or Support]]&lt;3,"Low",IF(AmazonChurn[[#This Row],[Number of Complaints or Support]]&lt;=7,"Medium","High"))</f>
        <v>Medium</v>
      </c>
      <c r="AN256" s="5">
        <f>AmazonChurn[[#This Row],[Number of Complaints or Support]]/AmazonChurn[[#This Row],[Account Length (in months)]]</f>
        <v>0.2608695652173913</v>
      </c>
      <c r="AO256" t="str">
        <f>IF(AmazonChurn[[#This Row],[Avg Monthly GB Download]]&lt;15, "Low", IF(AmazonChurn[[#This Row],[Avg Monthly GB Download]]&lt;30, "Medium", "High"))</f>
        <v>Low</v>
      </c>
      <c r="AP256" t="str">
        <f>IF(AmazonChurn[[#This Row],[Age]]&lt;30,"Under 30",IF(AmazonChurn[[#This Row],[Age]]&gt;65,"Senior","Mid Age"))</f>
        <v>Under 30</v>
      </c>
    </row>
    <row r="257" spans="1:42" hidden="1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 s="5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  <c r="AL257" t="str">
        <f>IF(AmazonChurn[[#This Row],[Average Monthly Expenses]]&lt;=30,"Low",IF(AmazonChurn[[#This Row],[Average Monthly Expenses]]&lt;=60,"Medium","High"))</f>
        <v>Medium</v>
      </c>
      <c r="AM257" t="str">
        <f>IF(AmazonChurn[[#This Row],[Number of Complaints or Support]]&lt;3,"Low",IF(AmazonChurn[[#This Row],[Number of Complaints or Support]]&lt;=7,"Medium","High"))</f>
        <v>Medium</v>
      </c>
      <c r="AN257" s="5">
        <f>AmazonChurn[[#This Row],[Number of Complaints or Support]]/AmazonChurn[[#This Row],[Account Length (in months)]]</f>
        <v>8.3333333333333329E-2</v>
      </c>
      <c r="AO257" t="str">
        <f>IF(AmazonChurn[[#This Row],[Avg Monthly GB Download]]&lt;15, "Low", IF(AmazonChurn[[#This Row],[Avg Monthly GB Download]]&lt;30, "Medium", "High"))</f>
        <v>Medium</v>
      </c>
      <c r="AP257" t="str">
        <f>IF(AmazonChurn[[#This Row],[Age]]&lt;30,"Under 30",IF(AmazonChurn[[#This Row],[Age]]&gt;65,"Senior","Mid Age"))</f>
        <v>Under 30</v>
      </c>
    </row>
    <row r="258" spans="1:42" hidden="1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 s="5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  <c r="AL258" t="str">
        <f>IF(AmazonChurn[[#This Row],[Average Monthly Expenses]]&lt;=30,"Low",IF(AmazonChurn[[#This Row],[Average Monthly Expenses]]&lt;=60,"Medium","High"))</f>
        <v>Medium</v>
      </c>
      <c r="AM258" t="str">
        <f>IF(AmazonChurn[[#This Row],[Number of Complaints or Support]]&lt;3,"Low",IF(AmazonChurn[[#This Row],[Number of Complaints or Support]]&lt;=7,"Medium","High"))</f>
        <v>Medium</v>
      </c>
      <c r="AN258" s="5">
        <f>AmazonChurn[[#This Row],[Number of Complaints or Support]]/AmazonChurn[[#This Row],[Account Length (in months)]]</f>
        <v>0.1</v>
      </c>
      <c r="AO258" t="str">
        <f>IF(AmazonChurn[[#This Row],[Avg Monthly GB Download]]&lt;15, "Low", IF(AmazonChurn[[#This Row],[Avg Monthly GB Download]]&lt;30, "Medium", "High"))</f>
        <v>Low</v>
      </c>
      <c r="AP258" t="str">
        <f>IF(AmazonChurn[[#This Row],[Age]]&lt;30,"Under 30",IF(AmazonChurn[[#This Row],[Age]]&gt;65,"Senior","Mid Age"))</f>
        <v>Mid Age</v>
      </c>
    </row>
    <row r="259" spans="1:42" hidden="1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 s="5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  <c r="AL259" t="str">
        <f>IF(AmazonChurn[[#This Row],[Average Monthly Expenses]]&lt;=30,"Low",IF(AmazonChurn[[#This Row],[Average Monthly Expenses]]&lt;=60,"Medium","High"))</f>
        <v>Low</v>
      </c>
      <c r="AM259" t="str">
        <f>IF(AmazonChurn[[#This Row],[Number of Complaints or Support]]&lt;3,"Low",IF(AmazonChurn[[#This Row],[Number of Complaints or Support]]&lt;=7,"Medium","High"))</f>
        <v>Low</v>
      </c>
      <c r="AN259" s="5">
        <f>AmazonChurn[[#This Row],[Number of Complaints or Support]]/AmazonChurn[[#This Row],[Account Length (in months)]]</f>
        <v>0</v>
      </c>
      <c r="AO259" t="str">
        <f>IF(AmazonChurn[[#This Row],[Avg Monthly GB Download]]&lt;15, "Low", IF(AmazonChurn[[#This Row],[Avg Monthly GB Download]]&lt;30, "Medium", "High"))</f>
        <v>Low</v>
      </c>
      <c r="AP259" t="str">
        <f>IF(AmazonChurn[[#This Row],[Age]]&lt;30,"Under 30",IF(AmazonChurn[[#This Row],[Age]]&gt;65,"Senior","Mid Age"))</f>
        <v>Mid Age</v>
      </c>
    </row>
    <row r="260" spans="1:42" hidden="1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 s="5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  <c r="AL260" t="str">
        <f>IF(AmazonChurn[[#This Row],[Average Monthly Expenses]]&lt;=30,"Low",IF(AmazonChurn[[#This Row],[Average Monthly Expenses]]&lt;=60,"Medium","High"))</f>
        <v>Medium</v>
      </c>
      <c r="AM260" t="str">
        <f>IF(AmazonChurn[[#This Row],[Number of Complaints or Support]]&lt;3,"Low",IF(AmazonChurn[[#This Row],[Number of Complaints or Support]]&lt;=7,"Medium","High"))</f>
        <v>High</v>
      </c>
      <c r="AN260" s="5">
        <f>AmazonChurn[[#This Row],[Number of Complaints or Support]]/AmazonChurn[[#This Row],[Account Length (in months)]]</f>
        <v>1</v>
      </c>
      <c r="AO260" t="str">
        <f>IF(AmazonChurn[[#This Row],[Avg Monthly GB Download]]&lt;15, "Low", IF(AmazonChurn[[#This Row],[Avg Monthly GB Download]]&lt;30, "Medium", "High"))</f>
        <v>Low</v>
      </c>
      <c r="AP260" t="str">
        <f>IF(AmazonChurn[[#This Row],[Age]]&lt;30,"Under 30",IF(AmazonChurn[[#This Row],[Age]]&gt;65,"Senior","Mid Age"))</f>
        <v>Mid Age</v>
      </c>
    </row>
    <row r="261" spans="1:42" hidden="1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 s="5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  <c r="AL261" t="str">
        <f>IF(AmazonChurn[[#This Row],[Average Monthly Expenses]]&lt;=30,"Low",IF(AmazonChurn[[#This Row],[Average Monthly Expenses]]&lt;=60,"Medium","High"))</f>
        <v>Medium</v>
      </c>
      <c r="AM261" t="str">
        <f>IF(AmazonChurn[[#This Row],[Number of Complaints or Support]]&lt;3,"Low",IF(AmazonChurn[[#This Row],[Number of Complaints or Support]]&lt;=7,"Medium","High"))</f>
        <v>Medium</v>
      </c>
      <c r="AN261" s="5">
        <f>AmazonChurn[[#This Row],[Number of Complaints or Support]]/AmazonChurn[[#This Row],[Account Length (in months)]]</f>
        <v>4.5454545454545456E-2</v>
      </c>
      <c r="AO261" t="str">
        <f>IF(AmazonChurn[[#This Row],[Avg Monthly GB Download]]&lt;15, "Low", IF(AmazonChurn[[#This Row],[Avg Monthly GB Download]]&lt;30, "Medium", "High"))</f>
        <v>Low</v>
      </c>
      <c r="AP261" t="str">
        <f>IF(AmazonChurn[[#This Row],[Age]]&lt;30,"Under 30",IF(AmazonChurn[[#This Row],[Age]]&gt;65,"Senior","Mid Age"))</f>
        <v>Mid Age</v>
      </c>
    </row>
    <row r="262" spans="1:42" hidden="1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 s="5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  <c r="AL262" t="str">
        <f>IF(AmazonChurn[[#This Row],[Average Monthly Expenses]]&lt;=30,"Low",IF(AmazonChurn[[#This Row],[Average Monthly Expenses]]&lt;=60,"Medium","High"))</f>
        <v>Medium</v>
      </c>
      <c r="AM262" t="str">
        <f>IF(AmazonChurn[[#This Row],[Number of Complaints or Support]]&lt;3,"Low",IF(AmazonChurn[[#This Row],[Number of Complaints or Support]]&lt;=7,"Medium","High"))</f>
        <v>Medium</v>
      </c>
      <c r="AN262" s="5">
        <f>AmazonChurn[[#This Row],[Number of Complaints or Support]]/AmazonChurn[[#This Row],[Account Length (in months)]]</f>
        <v>0.31578947368421051</v>
      </c>
      <c r="AO262" t="str">
        <f>IF(AmazonChurn[[#This Row],[Avg Monthly GB Download]]&lt;15, "Low", IF(AmazonChurn[[#This Row],[Avg Monthly GB Download]]&lt;30, "Medium", "High"))</f>
        <v>Low</v>
      </c>
      <c r="AP262" t="str">
        <f>IF(AmazonChurn[[#This Row],[Age]]&lt;30,"Under 30",IF(AmazonChurn[[#This Row],[Age]]&gt;65,"Senior","Mid Age"))</f>
        <v>Under 30</v>
      </c>
    </row>
    <row r="263" spans="1:42" hidden="1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 s="5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  <c r="AL263" t="str">
        <f>IF(AmazonChurn[[#This Row],[Average Monthly Expenses]]&lt;=30,"Low",IF(AmazonChurn[[#This Row],[Average Monthly Expenses]]&lt;=60,"Medium","High"))</f>
        <v>Low</v>
      </c>
      <c r="AM263" t="str">
        <f>IF(AmazonChurn[[#This Row],[Number of Complaints or Support]]&lt;3,"Low",IF(AmazonChurn[[#This Row],[Number of Complaints or Support]]&lt;=7,"Medium","High"))</f>
        <v>Low</v>
      </c>
      <c r="AN263" s="5">
        <f>AmazonChurn[[#This Row],[Number of Complaints or Support]]/AmazonChurn[[#This Row],[Account Length (in months)]]</f>
        <v>4.2553191489361701E-2</v>
      </c>
      <c r="AO263" t="str">
        <f>IF(AmazonChurn[[#This Row],[Avg Monthly GB Download]]&lt;15, "Low", IF(AmazonChurn[[#This Row],[Avg Monthly GB Download]]&lt;30, "Medium", "High"))</f>
        <v>Low</v>
      </c>
      <c r="AP263" t="str">
        <f>IF(AmazonChurn[[#This Row],[Age]]&lt;30,"Under 30",IF(AmazonChurn[[#This Row],[Age]]&gt;65,"Senior","Mid Age"))</f>
        <v>Mid Age</v>
      </c>
    </row>
    <row r="264" spans="1:42" hidden="1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 s="5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  <c r="AL264" t="str">
        <f>IF(AmazonChurn[[#This Row],[Average Monthly Expenses]]&lt;=30,"Low",IF(AmazonChurn[[#This Row],[Average Monthly Expenses]]&lt;=60,"Medium","High"))</f>
        <v>Medium</v>
      </c>
      <c r="AM264" t="str">
        <f>IF(AmazonChurn[[#This Row],[Number of Complaints or Support]]&lt;3,"Low",IF(AmazonChurn[[#This Row],[Number of Complaints or Support]]&lt;=7,"Medium","High"))</f>
        <v>Medium</v>
      </c>
      <c r="AN264" s="5">
        <f>AmazonChurn[[#This Row],[Number of Complaints or Support]]/AmazonChurn[[#This Row],[Account Length (in months)]]</f>
        <v>6.8181818181818177E-2</v>
      </c>
      <c r="AO264" t="str">
        <f>IF(AmazonChurn[[#This Row],[Avg Monthly GB Download]]&lt;15, "Low", IF(AmazonChurn[[#This Row],[Avg Monthly GB Download]]&lt;30, "Medium", "High"))</f>
        <v>Low</v>
      </c>
      <c r="AP264" t="str">
        <f>IF(AmazonChurn[[#This Row],[Age]]&lt;30,"Under 30",IF(AmazonChurn[[#This Row],[Age]]&gt;65,"Senior","Mid Age"))</f>
        <v>Senior</v>
      </c>
    </row>
    <row r="265" spans="1:42" hidden="1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 s="5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  <c r="AL265" t="str">
        <f>IF(AmazonChurn[[#This Row],[Average Monthly Expenses]]&lt;=30,"Low",IF(AmazonChurn[[#This Row],[Average Monthly Expenses]]&lt;=60,"Medium","High"))</f>
        <v>Low</v>
      </c>
      <c r="AM265" t="str">
        <f>IF(AmazonChurn[[#This Row],[Number of Complaints or Support]]&lt;3,"Low",IF(AmazonChurn[[#This Row],[Number of Complaints or Support]]&lt;=7,"Medium","High"))</f>
        <v>High</v>
      </c>
      <c r="AN265" s="5">
        <f>AmazonChurn[[#This Row],[Number of Complaints or Support]]/AmazonChurn[[#This Row],[Account Length (in months)]]</f>
        <v>0.12676056338028169</v>
      </c>
      <c r="AO265" t="str">
        <f>IF(AmazonChurn[[#This Row],[Avg Monthly GB Download]]&lt;15, "Low", IF(AmazonChurn[[#This Row],[Avg Monthly GB Download]]&lt;30, "Medium", "High"))</f>
        <v>Low</v>
      </c>
      <c r="AP265" t="str">
        <f>IF(AmazonChurn[[#This Row],[Age]]&lt;30,"Under 30",IF(AmazonChurn[[#This Row],[Age]]&gt;65,"Senior","Mid Age"))</f>
        <v>Under 30</v>
      </c>
    </row>
    <row r="266" spans="1:42" hidden="1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 s="5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  <c r="AL266" t="str">
        <f>IF(AmazonChurn[[#This Row],[Average Monthly Expenses]]&lt;=30,"Low",IF(AmazonChurn[[#This Row],[Average Monthly Expenses]]&lt;=60,"Medium","High"))</f>
        <v>Low</v>
      </c>
      <c r="AM266" t="str">
        <f>IF(AmazonChurn[[#This Row],[Number of Complaints or Support]]&lt;3,"Low",IF(AmazonChurn[[#This Row],[Number of Complaints or Support]]&lt;=7,"Medium","High"))</f>
        <v>Medium</v>
      </c>
      <c r="AN266" s="5">
        <f>AmazonChurn[[#This Row],[Number of Complaints or Support]]/AmazonChurn[[#This Row],[Account Length (in months)]]</f>
        <v>1.5</v>
      </c>
      <c r="AO266" t="str">
        <f>IF(AmazonChurn[[#This Row],[Avg Monthly GB Download]]&lt;15, "Low", IF(AmazonChurn[[#This Row],[Avg Monthly GB Download]]&lt;30, "Medium", "High"))</f>
        <v>Low</v>
      </c>
      <c r="AP266" t="str">
        <f>IF(AmazonChurn[[#This Row],[Age]]&lt;30,"Under 30",IF(AmazonChurn[[#This Row],[Age]]&gt;65,"Senior","Mid Age"))</f>
        <v>Senior</v>
      </c>
    </row>
    <row r="267" spans="1:42" hidden="1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 s="5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  <c r="AL267" t="str">
        <f>IF(AmazonChurn[[#This Row],[Average Monthly Expenses]]&lt;=30,"Low",IF(AmazonChurn[[#This Row],[Average Monthly Expenses]]&lt;=60,"Medium","High"))</f>
        <v>Medium</v>
      </c>
      <c r="AM267" t="str">
        <f>IF(AmazonChurn[[#This Row],[Number of Complaints or Support]]&lt;3,"Low",IF(AmazonChurn[[#This Row],[Number of Complaints or Support]]&lt;=7,"Medium","High"))</f>
        <v>Medium</v>
      </c>
      <c r="AN267" s="5">
        <f>AmazonChurn[[#This Row],[Number of Complaints or Support]]/AmazonChurn[[#This Row],[Account Length (in months)]]</f>
        <v>0.21428571428571427</v>
      </c>
      <c r="AO267" t="str">
        <f>IF(AmazonChurn[[#This Row],[Avg Monthly GB Download]]&lt;15, "Low", IF(AmazonChurn[[#This Row],[Avg Monthly GB Download]]&lt;30, "Medium", "High"))</f>
        <v>Low</v>
      </c>
      <c r="AP267" t="str">
        <f>IF(AmazonChurn[[#This Row],[Age]]&lt;30,"Under 30",IF(AmazonChurn[[#This Row],[Age]]&gt;65,"Senior","Mid Age"))</f>
        <v>Senior</v>
      </c>
    </row>
    <row r="268" spans="1:42" hidden="1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 s="5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  <c r="AL268" t="str">
        <f>IF(AmazonChurn[[#This Row],[Average Monthly Expenses]]&lt;=30,"Low",IF(AmazonChurn[[#This Row],[Average Monthly Expenses]]&lt;=60,"Medium","High"))</f>
        <v>Low</v>
      </c>
      <c r="AM268" t="str">
        <f>IF(AmazonChurn[[#This Row],[Number of Complaints or Support]]&lt;3,"Low",IF(AmazonChurn[[#This Row],[Number of Complaints or Support]]&lt;=7,"Medium","High"))</f>
        <v>High</v>
      </c>
      <c r="AN268" s="5">
        <f>AmazonChurn[[#This Row],[Number of Complaints or Support]]/AmazonChurn[[#This Row],[Account Length (in months)]]</f>
        <v>1.5</v>
      </c>
      <c r="AO268" t="str">
        <f>IF(AmazonChurn[[#This Row],[Avg Monthly GB Download]]&lt;15, "Low", IF(AmazonChurn[[#This Row],[Avg Monthly GB Download]]&lt;30, "Medium", "High"))</f>
        <v>Low</v>
      </c>
      <c r="AP268" t="str">
        <f>IF(AmazonChurn[[#This Row],[Age]]&lt;30,"Under 30",IF(AmazonChurn[[#This Row],[Age]]&gt;65,"Senior","Mid Age"))</f>
        <v>Mid Age</v>
      </c>
    </row>
    <row r="269" spans="1:42" hidden="1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 s="5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  <c r="AL269" t="str">
        <f>IF(AmazonChurn[[#This Row],[Average Monthly Expenses]]&lt;=30,"Low",IF(AmazonChurn[[#This Row],[Average Monthly Expenses]]&lt;=60,"Medium","High"))</f>
        <v>Low</v>
      </c>
      <c r="AM269" t="str">
        <f>IF(AmazonChurn[[#This Row],[Number of Complaints or Support]]&lt;3,"Low",IF(AmazonChurn[[#This Row],[Number of Complaints or Support]]&lt;=7,"Medium","High"))</f>
        <v>High</v>
      </c>
      <c r="AN269" s="5">
        <f>AmazonChurn[[#This Row],[Number of Complaints or Support]]/AmazonChurn[[#This Row],[Account Length (in months)]]</f>
        <v>0.18518518518518517</v>
      </c>
      <c r="AO269" t="str">
        <f>IF(AmazonChurn[[#This Row],[Avg Monthly GB Download]]&lt;15, "Low", IF(AmazonChurn[[#This Row],[Avg Monthly GB Download]]&lt;30, "Medium", "High"))</f>
        <v>Low</v>
      </c>
      <c r="AP269" t="str">
        <f>IF(AmazonChurn[[#This Row],[Age]]&lt;30,"Under 30",IF(AmazonChurn[[#This Row],[Age]]&gt;65,"Senior","Mid Age"))</f>
        <v>Under 30</v>
      </c>
    </row>
    <row r="270" spans="1:42" hidden="1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 s="5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  <c r="AL270" t="str">
        <f>IF(AmazonChurn[[#This Row],[Average Monthly Expenses]]&lt;=30,"Low",IF(AmazonChurn[[#This Row],[Average Monthly Expenses]]&lt;=60,"Medium","High"))</f>
        <v>Medium</v>
      </c>
      <c r="AM270" t="str">
        <f>IF(AmazonChurn[[#This Row],[Number of Complaints or Support]]&lt;3,"Low",IF(AmazonChurn[[#This Row],[Number of Complaints or Support]]&lt;=7,"Medium","High"))</f>
        <v>High</v>
      </c>
      <c r="AN270" s="5">
        <f>AmazonChurn[[#This Row],[Number of Complaints or Support]]/AmazonChurn[[#This Row],[Account Length (in months)]]</f>
        <v>2</v>
      </c>
      <c r="AO270" t="str">
        <f>IF(AmazonChurn[[#This Row],[Avg Monthly GB Download]]&lt;15, "Low", IF(AmazonChurn[[#This Row],[Avg Monthly GB Download]]&lt;30, "Medium", "High"))</f>
        <v>Low</v>
      </c>
      <c r="AP270" t="str">
        <f>IF(AmazonChurn[[#This Row],[Age]]&lt;30,"Under 30",IF(AmazonChurn[[#This Row],[Age]]&gt;65,"Senior","Mid Age"))</f>
        <v>Senior</v>
      </c>
    </row>
    <row r="271" spans="1:42" hidden="1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 s="5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  <c r="AL271" t="str">
        <f>IF(AmazonChurn[[#This Row],[Average Monthly Expenses]]&lt;=30,"Low",IF(AmazonChurn[[#This Row],[Average Monthly Expenses]]&lt;=60,"Medium","High"))</f>
        <v>Medium</v>
      </c>
      <c r="AM271" t="str">
        <f>IF(AmazonChurn[[#This Row],[Number of Complaints or Support]]&lt;3,"Low",IF(AmazonChurn[[#This Row],[Number of Complaints or Support]]&lt;=7,"Medium","High"))</f>
        <v>Low</v>
      </c>
      <c r="AN271" s="5">
        <f>AmazonChurn[[#This Row],[Number of Complaints or Support]]/AmazonChurn[[#This Row],[Account Length (in months)]]</f>
        <v>4.3478260869565216E-2</v>
      </c>
      <c r="AO271" t="str">
        <f>IF(AmazonChurn[[#This Row],[Avg Monthly GB Download]]&lt;15, "Low", IF(AmazonChurn[[#This Row],[Avg Monthly GB Download]]&lt;30, "Medium", "High"))</f>
        <v>Low</v>
      </c>
      <c r="AP271" t="str">
        <f>IF(AmazonChurn[[#This Row],[Age]]&lt;30,"Under 30",IF(AmazonChurn[[#This Row],[Age]]&gt;65,"Senior","Mid Age"))</f>
        <v>Mid Age</v>
      </c>
    </row>
    <row r="272" spans="1:42" hidden="1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 s="5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  <c r="AL272" t="str">
        <f>IF(AmazonChurn[[#This Row],[Average Monthly Expenses]]&lt;=30,"Low",IF(AmazonChurn[[#This Row],[Average Monthly Expenses]]&lt;=60,"Medium","High"))</f>
        <v>Medium</v>
      </c>
      <c r="AM272" t="str">
        <f>IF(AmazonChurn[[#This Row],[Number of Complaints or Support]]&lt;3,"Low",IF(AmazonChurn[[#This Row],[Number of Complaints or Support]]&lt;=7,"Medium","High"))</f>
        <v>Medium</v>
      </c>
      <c r="AN272" s="5">
        <f>AmazonChurn[[#This Row],[Number of Complaints or Support]]/AmazonChurn[[#This Row],[Account Length (in months)]]</f>
        <v>6.0606060606060608E-2</v>
      </c>
      <c r="AO272" t="str">
        <f>IF(AmazonChurn[[#This Row],[Avg Monthly GB Download]]&lt;15, "Low", IF(AmazonChurn[[#This Row],[Avg Monthly GB Download]]&lt;30, "Medium", "High"))</f>
        <v>Medium</v>
      </c>
      <c r="AP272" t="str">
        <f>IF(AmazonChurn[[#This Row],[Age]]&lt;30,"Under 30",IF(AmazonChurn[[#This Row],[Age]]&gt;65,"Senior","Mid Age"))</f>
        <v>Under 30</v>
      </c>
    </row>
    <row r="273" spans="1:42" hidden="1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 s="5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  <c r="AL273" t="str">
        <f>IF(AmazonChurn[[#This Row],[Average Monthly Expenses]]&lt;=30,"Low",IF(AmazonChurn[[#This Row],[Average Monthly Expenses]]&lt;=60,"Medium","High"))</f>
        <v>Low</v>
      </c>
      <c r="AM273" t="str">
        <f>IF(AmazonChurn[[#This Row],[Number of Complaints or Support]]&lt;3,"Low",IF(AmazonChurn[[#This Row],[Number of Complaints or Support]]&lt;=7,"Medium","High"))</f>
        <v>High</v>
      </c>
      <c r="AN273" s="5">
        <f>AmazonChurn[[#This Row],[Number of Complaints or Support]]/AmazonChurn[[#This Row],[Account Length (in months)]]</f>
        <v>0.29411764705882354</v>
      </c>
      <c r="AO273" t="str">
        <f>IF(AmazonChurn[[#This Row],[Avg Monthly GB Download]]&lt;15, "Low", IF(AmazonChurn[[#This Row],[Avg Monthly GB Download]]&lt;30, "Medium", "High"))</f>
        <v>Medium</v>
      </c>
      <c r="AP273" t="str">
        <f>IF(AmazonChurn[[#This Row],[Age]]&lt;30,"Under 30",IF(AmazonChurn[[#This Row],[Age]]&gt;65,"Senior","Mid Age"))</f>
        <v>Mid Age</v>
      </c>
    </row>
    <row r="274" spans="1:42" hidden="1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 s="5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  <c r="AL274" t="str">
        <f>IF(AmazonChurn[[#This Row],[Average Monthly Expenses]]&lt;=30,"Low",IF(AmazonChurn[[#This Row],[Average Monthly Expenses]]&lt;=60,"Medium","High"))</f>
        <v>Low</v>
      </c>
      <c r="AM274" t="str">
        <f>IF(AmazonChurn[[#This Row],[Number of Complaints or Support]]&lt;3,"Low",IF(AmazonChurn[[#This Row],[Number of Complaints or Support]]&lt;=7,"Medium","High"))</f>
        <v>High</v>
      </c>
      <c r="AN274" s="5">
        <f>AmazonChurn[[#This Row],[Number of Complaints or Support]]/AmazonChurn[[#This Row],[Account Length (in months)]]</f>
        <v>1</v>
      </c>
      <c r="AO274" t="str">
        <f>IF(AmazonChurn[[#This Row],[Avg Monthly GB Download]]&lt;15, "Low", IF(AmazonChurn[[#This Row],[Avg Monthly GB Download]]&lt;30, "Medium", "High"))</f>
        <v>Low</v>
      </c>
      <c r="AP274" t="str">
        <f>IF(AmazonChurn[[#This Row],[Age]]&lt;30,"Under 30",IF(AmazonChurn[[#This Row],[Age]]&gt;65,"Senior","Mid Age"))</f>
        <v>Mid Age</v>
      </c>
    </row>
    <row r="275" spans="1:42" hidden="1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 s="5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  <c r="AL275" t="str">
        <f>IF(AmazonChurn[[#This Row],[Average Monthly Expenses]]&lt;=30,"Low",IF(AmazonChurn[[#This Row],[Average Monthly Expenses]]&lt;=60,"Medium","High"))</f>
        <v>Medium</v>
      </c>
      <c r="AM275" t="str">
        <f>IF(AmazonChurn[[#This Row],[Number of Complaints or Support]]&lt;3,"Low",IF(AmazonChurn[[#This Row],[Number of Complaints or Support]]&lt;=7,"Medium","High"))</f>
        <v>High</v>
      </c>
      <c r="AN275" s="5">
        <f>AmazonChurn[[#This Row],[Number of Complaints or Support]]/AmazonChurn[[#This Row],[Account Length (in months)]]</f>
        <v>1.25</v>
      </c>
      <c r="AO275" t="str">
        <f>IF(AmazonChurn[[#This Row],[Avg Monthly GB Download]]&lt;15, "Low", IF(AmazonChurn[[#This Row],[Avg Monthly GB Download]]&lt;30, "Medium", "High"))</f>
        <v>Low</v>
      </c>
      <c r="AP275" t="str">
        <f>IF(AmazonChurn[[#This Row],[Age]]&lt;30,"Under 30",IF(AmazonChurn[[#This Row],[Age]]&gt;65,"Senior","Mid Age"))</f>
        <v>Mid Age</v>
      </c>
    </row>
    <row r="276" spans="1:42" hidden="1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 s="5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  <c r="AL276" t="str">
        <f>IF(AmazonChurn[[#This Row],[Average Monthly Expenses]]&lt;=30,"Low",IF(AmazonChurn[[#This Row],[Average Monthly Expenses]]&lt;=60,"Medium","High"))</f>
        <v>Low</v>
      </c>
      <c r="AM276" t="str">
        <f>IF(AmazonChurn[[#This Row],[Number of Complaints or Support]]&lt;3,"Low",IF(AmazonChurn[[#This Row],[Number of Complaints or Support]]&lt;=7,"Medium","High"))</f>
        <v>Low</v>
      </c>
      <c r="AN276" s="5">
        <f>AmazonChurn[[#This Row],[Number of Complaints or Support]]/AmazonChurn[[#This Row],[Account Length (in months)]]</f>
        <v>0</v>
      </c>
      <c r="AO276" t="str">
        <f>IF(AmazonChurn[[#This Row],[Avg Monthly GB Download]]&lt;15, "Low", IF(AmazonChurn[[#This Row],[Avg Monthly GB Download]]&lt;30, "Medium", "High"))</f>
        <v>Low</v>
      </c>
      <c r="AP276" t="str">
        <f>IF(AmazonChurn[[#This Row],[Age]]&lt;30,"Under 30",IF(AmazonChurn[[#This Row],[Age]]&gt;65,"Senior","Mid Age"))</f>
        <v>Mid Age</v>
      </c>
    </row>
    <row r="277" spans="1:42" hidden="1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 s="5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  <c r="AL277" t="str">
        <f>IF(AmazonChurn[[#This Row],[Average Monthly Expenses]]&lt;=30,"Low",IF(AmazonChurn[[#This Row],[Average Monthly Expenses]]&lt;=60,"Medium","High"))</f>
        <v>Medium</v>
      </c>
      <c r="AM277" t="str">
        <f>IF(AmazonChurn[[#This Row],[Number of Complaints or Support]]&lt;3,"Low",IF(AmazonChurn[[#This Row],[Number of Complaints or Support]]&lt;=7,"Medium","High"))</f>
        <v>Medium</v>
      </c>
      <c r="AN277" s="5">
        <f>AmazonChurn[[#This Row],[Number of Complaints or Support]]/AmazonChurn[[#This Row],[Account Length (in months)]]</f>
        <v>0.18518518518518517</v>
      </c>
      <c r="AO277" t="str">
        <f>IF(AmazonChurn[[#This Row],[Avg Monthly GB Download]]&lt;15, "Low", IF(AmazonChurn[[#This Row],[Avg Monthly GB Download]]&lt;30, "Medium", "High"))</f>
        <v>Low</v>
      </c>
      <c r="AP277" t="str">
        <f>IF(AmazonChurn[[#This Row],[Age]]&lt;30,"Under 30",IF(AmazonChurn[[#This Row],[Age]]&gt;65,"Senior","Mid Age"))</f>
        <v>Senior</v>
      </c>
    </row>
    <row r="278" spans="1:42" hidden="1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 s="5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  <c r="AL278" t="str">
        <f>IF(AmazonChurn[[#This Row],[Average Monthly Expenses]]&lt;=30,"Low",IF(AmazonChurn[[#This Row],[Average Monthly Expenses]]&lt;=60,"Medium","High"))</f>
        <v>Low</v>
      </c>
      <c r="AM278" t="str">
        <f>IF(AmazonChurn[[#This Row],[Number of Complaints or Support]]&lt;3,"Low",IF(AmazonChurn[[#This Row],[Number of Complaints or Support]]&lt;=7,"Medium","High"))</f>
        <v>Medium</v>
      </c>
      <c r="AN278" s="5">
        <f>AmazonChurn[[#This Row],[Number of Complaints or Support]]/AmazonChurn[[#This Row],[Account Length (in months)]]</f>
        <v>7.4999999999999997E-2</v>
      </c>
      <c r="AO278" t="str">
        <f>IF(AmazonChurn[[#This Row],[Avg Monthly GB Download]]&lt;15, "Low", IF(AmazonChurn[[#This Row],[Avg Monthly GB Download]]&lt;30, "Medium", "High"))</f>
        <v>Low</v>
      </c>
      <c r="AP278" t="str">
        <f>IF(AmazonChurn[[#This Row],[Age]]&lt;30,"Under 30",IF(AmazonChurn[[#This Row],[Age]]&gt;65,"Senior","Mid Age"))</f>
        <v>Mid Age</v>
      </c>
    </row>
    <row r="279" spans="1:42" hidden="1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 s="5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  <c r="AL279" t="str">
        <f>IF(AmazonChurn[[#This Row],[Average Monthly Expenses]]&lt;=30,"Low",IF(AmazonChurn[[#This Row],[Average Monthly Expenses]]&lt;=60,"Medium","High"))</f>
        <v>Medium</v>
      </c>
      <c r="AM279" t="str">
        <f>IF(AmazonChurn[[#This Row],[Number of Complaints or Support]]&lt;3,"Low",IF(AmazonChurn[[#This Row],[Number of Complaints or Support]]&lt;=7,"Medium","High"))</f>
        <v>Medium</v>
      </c>
      <c r="AN279" s="5">
        <f>AmazonChurn[[#This Row],[Number of Complaints or Support]]/AmazonChurn[[#This Row],[Account Length (in months)]]</f>
        <v>6.8493150684931503E-2</v>
      </c>
      <c r="AO279" t="str">
        <f>IF(AmazonChurn[[#This Row],[Avg Monthly GB Download]]&lt;15, "Low", IF(AmazonChurn[[#This Row],[Avg Monthly GB Download]]&lt;30, "Medium", "High"))</f>
        <v>Low</v>
      </c>
      <c r="AP279" t="str">
        <f>IF(AmazonChurn[[#This Row],[Age]]&lt;30,"Under 30",IF(AmazonChurn[[#This Row],[Age]]&gt;65,"Senior","Mid Age"))</f>
        <v>Mid Age</v>
      </c>
    </row>
    <row r="280" spans="1:42" hidden="1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 s="5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  <c r="AL280" t="str">
        <f>IF(AmazonChurn[[#This Row],[Average Monthly Expenses]]&lt;=30,"Low",IF(AmazonChurn[[#This Row],[Average Monthly Expenses]]&lt;=60,"Medium","High"))</f>
        <v>Low</v>
      </c>
      <c r="AM280" t="str">
        <f>IF(AmazonChurn[[#This Row],[Number of Complaints or Support]]&lt;3,"Low",IF(AmazonChurn[[#This Row],[Number of Complaints or Support]]&lt;=7,"Medium","High"))</f>
        <v>High</v>
      </c>
      <c r="AN280" s="5">
        <f>AmazonChurn[[#This Row],[Number of Complaints or Support]]/AmazonChurn[[#This Row],[Account Length (in months)]]</f>
        <v>0.1875</v>
      </c>
      <c r="AO280" t="str">
        <f>IF(AmazonChurn[[#This Row],[Avg Monthly GB Download]]&lt;15, "Low", IF(AmazonChurn[[#This Row],[Avg Monthly GB Download]]&lt;30, "Medium", "High"))</f>
        <v>Low</v>
      </c>
      <c r="AP280" t="str">
        <f>IF(AmazonChurn[[#This Row],[Age]]&lt;30,"Under 30",IF(AmazonChurn[[#This Row],[Age]]&gt;65,"Senior","Mid Age"))</f>
        <v>Mid Age</v>
      </c>
    </row>
    <row r="281" spans="1:42" hidden="1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 s="5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  <c r="AL281" t="str">
        <f>IF(AmazonChurn[[#This Row],[Average Monthly Expenses]]&lt;=30,"Low",IF(AmazonChurn[[#This Row],[Average Monthly Expenses]]&lt;=60,"Medium","High"))</f>
        <v>Medium</v>
      </c>
      <c r="AM281" t="str">
        <f>IF(AmazonChurn[[#This Row],[Number of Complaints or Support]]&lt;3,"Low",IF(AmazonChurn[[#This Row],[Number of Complaints or Support]]&lt;=7,"Medium","High"))</f>
        <v>High</v>
      </c>
      <c r="AN281" s="5">
        <f>AmazonChurn[[#This Row],[Number of Complaints or Support]]/AmazonChurn[[#This Row],[Account Length (in months)]]</f>
        <v>2</v>
      </c>
      <c r="AO281" t="str">
        <f>IF(AmazonChurn[[#This Row],[Avg Monthly GB Download]]&lt;15, "Low", IF(AmazonChurn[[#This Row],[Avg Monthly GB Download]]&lt;30, "Medium", "High"))</f>
        <v>Low</v>
      </c>
      <c r="AP281" t="str">
        <f>IF(AmazonChurn[[#This Row],[Age]]&lt;30,"Under 30",IF(AmazonChurn[[#This Row],[Age]]&gt;65,"Senior","Mid Age"))</f>
        <v>Mid Age</v>
      </c>
    </row>
    <row r="282" spans="1:42" hidden="1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 s="5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  <c r="AL282" t="str">
        <f>IF(AmazonChurn[[#This Row],[Average Monthly Expenses]]&lt;=30,"Low",IF(AmazonChurn[[#This Row],[Average Monthly Expenses]]&lt;=60,"Medium","High"))</f>
        <v>Medium</v>
      </c>
      <c r="AM282" t="str">
        <f>IF(AmazonChurn[[#This Row],[Number of Complaints or Support]]&lt;3,"Low",IF(AmazonChurn[[#This Row],[Number of Complaints or Support]]&lt;=7,"Medium","High"))</f>
        <v>Medium</v>
      </c>
      <c r="AN282" s="5">
        <f>AmazonChurn[[#This Row],[Number of Complaints or Support]]/AmazonChurn[[#This Row],[Account Length (in months)]]</f>
        <v>2</v>
      </c>
      <c r="AO282" t="str">
        <f>IF(AmazonChurn[[#This Row],[Avg Monthly GB Download]]&lt;15, "Low", IF(AmazonChurn[[#This Row],[Avg Monthly GB Download]]&lt;30, "Medium", "High"))</f>
        <v>Low</v>
      </c>
      <c r="AP282" t="str">
        <f>IF(AmazonChurn[[#This Row],[Age]]&lt;30,"Under 30",IF(AmazonChurn[[#This Row],[Age]]&gt;65,"Senior","Mid Age"))</f>
        <v>Mid Age</v>
      </c>
    </row>
    <row r="283" spans="1:42" hidden="1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 s="5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  <c r="AL283" t="str">
        <f>IF(AmazonChurn[[#This Row],[Average Monthly Expenses]]&lt;=30,"Low",IF(AmazonChurn[[#This Row],[Average Monthly Expenses]]&lt;=60,"Medium","High"))</f>
        <v>High</v>
      </c>
      <c r="AM283" t="str">
        <f>IF(AmazonChurn[[#This Row],[Number of Complaints or Support]]&lt;3,"Low",IF(AmazonChurn[[#This Row],[Number of Complaints or Support]]&lt;=7,"Medium","High"))</f>
        <v>High</v>
      </c>
      <c r="AN283" s="5">
        <f>AmazonChurn[[#This Row],[Number of Complaints or Support]]/AmazonChurn[[#This Row],[Account Length (in months)]]</f>
        <v>0.11594202898550725</v>
      </c>
      <c r="AO283" t="str">
        <f>IF(AmazonChurn[[#This Row],[Avg Monthly GB Download]]&lt;15, "Low", IF(AmazonChurn[[#This Row],[Avg Monthly GB Download]]&lt;30, "Medium", "High"))</f>
        <v>Low</v>
      </c>
      <c r="AP283" t="str">
        <f>IF(AmazonChurn[[#This Row],[Age]]&lt;30,"Under 30",IF(AmazonChurn[[#This Row],[Age]]&gt;65,"Senior","Mid Age"))</f>
        <v>Mid Age</v>
      </c>
    </row>
    <row r="284" spans="1:42" hidden="1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 s="5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  <c r="AL284" t="str">
        <f>IF(AmazonChurn[[#This Row],[Average Monthly Expenses]]&lt;=30,"Low",IF(AmazonChurn[[#This Row],[Average Monthly Expenses]]&lt;=60,"Medium","High"))</f>
        <v>Medium</v>
      </c>
      <c r="AM284" t="str">
        <f>IF(AmazonChurn[[#This Row],[Number of Complaints or Support]]&lt;3,"Low",IF(AmazonChurn[[#This Row],[Number of Complaints or Support]]&lt;=7,"Medium","High"))</f>
        <v>Low</v>
      </c>
      <c r="AN284" s="5">
        <f>AmazonChurn[[#This Row],[Number of Complaints or Support]]/AmazonChurn[[#This Row],[Account Length (in months)]]</f>
        <v>6.6666666666666666E-2</v>
      </c>
      <c r="AO284" t="str">
        <f>IF(AmazonChurn[[#This Row],[Avg Monthly GB Download]]&lt;15, "Low", IF(AmazonChurn[[#This Row],[Avg Monthly GB Download]]&lt;30, "Medium", "High"))</f>
        <v>Medium</v>
      </c>
      <c r="AP284" t="str">
        <f>IF(AmazonChurn[[#This Row],[Age]]&lt;30,"Under 30",IF(AmazonChurn[[#This Row],[Age]]&gt;65,"Senior","Mid Age"))</f>
        <v>Mid Age</v>
      </c>
    </row>
    <row r="285" spans="1:42" hidden="1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 s="5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  <c r="AL285" t="str">
        <f>IF(AmazonChurn[[#This Row],[Average Monthly Expenses]]&lt;=30,"Low",IF(AmazonChurn[[#This Row],[Average Monthly Expenses]]&lt;=60,"Medium","High"))</f>
        <v>Low</v>
      </c>
      <c r="AM285" t="str">
        <f>IF(AmazonChurn[[#This Row],[Number of Complaints or Support]]&lt;3,"Low",IF(AmazonChurn[[#This Row],[Number of Complaints or Support]]&lt;=7,"Medium","High"))</f>
        <v>High</v>
      </c>
      <c r="AN285" s="5">
        <f>AmazonChurn[[#This Row],[Number of Complaints or Support]]/AmazonChurn[[#This Row],[Account Length (in months)]]</f>
        <v>0.14925373134328357</v>
      </c>
      <c r="AO285" t="str">
        <f>IF(AmazonChurn[[#This Row],[Avg Monthly GB Download]]&lt;15, "Low", IF(AmazonChurn[[#This Row],[Avg Monthly GB Download]]&lt;30, "Medium", "High"))</f>
        <v>Low</v>
      </c>
      <c r="AP285" t="str">
        <f>IF(AmazonChurn[[#This Row],[Age]]&lt;30,"Under 30",IF(AmazonChurn[[#This Row],[Age]]&gt;65,"Senior","Mid Age"))</f>
        <v>Senior</v>
      </c>
    </row>
    <row r="286" spans="1:42" hidden="1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 s="5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  <c r="AL286" t="str">
        <f>IF(AmazonChurn[[#This Row],[Average Monthly Expenses]]&lt;=30,"Low",IF(AmazonChurn[[#This Row],[Average Monthly Expenses]]&lt;=60,"Medium","High"))</f>
        <v>Low</v>
      </c>
      <c r="AM286" t="str">
        <f>IF(AmazonChurn[[#This Row],[Number of Complaints or Support]]&lt;3,"Low",IF(AmazonChurn[[#This Row],[Number of Complaints or Support]]&lt;=7,"Medium","High"))</f>
        <v>High</v>
      </c>
      <c r="AN286" s="5">
        <f>AmazonChurn[[#This Row],[Number of Complaints or Support]]/AmazonChurn[[#This Row],[Account Length (in months)]]</f>
        <v>0.52631578947368418</v>
      </c>
      <c r="AO286" t="str">
        <f>IF(AmazonChurn[[#This Row],[Avg Monthly GB Download]]&lt;15, "Low", IF(AmazonChurn[[#This Row],[Avg Monthly GB Download]]&lt;30, "Medium", "High"))</f>
        <v>Low</v>
      </c>
      <c r="AP286" t="str">
        <f>IF(AmazonChurn[[#This Row],[Age]]&lt;30,"Under 30",IF(AmazonChurn[[#This Row],[Age]]&gt;65,"Senior","Mid Age"))</f>
        <v>Under 30</v>
      </c>
    </row>
    <row r="287" spans="1:42" hidden="1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 s="5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  <c r="AL287" t="str">
        <f>IF(AmazonChurn[[#This Row],[Average Monthly Expenses]]&lt;=30,"Low",IF(AmazonChurn[[#This Row],[Average Monthly Expenses]]&lt;=60,"Medium","High"))</f>
        <v>Low</v>
      </c>
      <c r="AM287" t="str">
        <f>IF(AmazonChurn[[#This Row],[Number of Complaints or Support]]&lt;3,"Low",IF(AmazonChurn[[#This Row],[Number of Complaints or Support]]&lt;=7,"Medium","High"))</f>
        <v>Medium</v>
      </c>
      <c r="AN287" s="5">
        <f>AmazonChurn[[#This Row],[Number of Complaints or Support]]/AmazonChurn[[#This Row],[Account Length (in months)]]</f>
        <v>0.10810810810810811</v>
      </c>
      <c r="AO287" t="str">
        <f>IF(AmazonChurn[[#This Row],[Avg Monthly GB Download]]&lt;15, "Low", IF(AmazonChurn[[#This Row],[Avg Monthly GB Download]]&lt;30, "Medium", "High"))</f>
        <v>Low</v>
      </c>
      <c r="AP287" t="str">
        <f>IF(AmazonChurn[[#This Row],[Age]]&lt;30,"Under 30",IF(AmazonChurn[[#This Row],[Age]]&gt;65,"Senior","Mid Age"))</f>
        <v>Under 30</v>
      </c>
    </row>
    <row r="288" spans="1:42" hidden="1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 s="5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  <c r="AL288" t="str">
        <f>IF(AmazonChurn[[#This Row],[Average Monthly Expenses]]&lt;=30,"Low",IF(AmazonChurn[[#This Row],[Average Monthly Expenses]]&lt;=60,"Medium","High"))</f>
        <v>Low</v>
      </c>
      <c r="AM288" t="str">
        <f>IF(AmazonChurn[[#This Row],[Number of Complaints or Support]]&lt;3,"Low",IF(AmazonChurn[[#This Row],[Number of Complaints or Support]]&lt;=7,"Medium","High"))</f>
        <v>Medium</v>
      </c>
      <c r="AN288" s="5">
        <f>AmazonChurn[[#This Row],[Number of Complaints or Support]]/AmazonChurn[[#This Row],[Account Length (in months)]]</f>
        <v>0.46153846153846156</v>
      </c>
      <c r="AO288" t="str">
        <f>IF(AmazonChurn[[#This Row],[Avg Monthly GB Download]]&lt;15, "Low", IF(AmazonChurn[[#This Row],[Avg Monthly GB Download]]&lt;30, "Medium", "High"))</f>
        <v>Medium</v>
      </c>
      <c r="AP288" t="str">
        <f>IF(AmazonChurn[[#This Row],[Age]]&lt;30,"Under 30",IF(AmazonChurn[[#This Row],[Age]]&gt;65,"Senior","Mid Age"))</f>
        <v>Under 30</v>
      </c>
    </row>
    <row r="289" spans="1:42" hidden="1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 s="5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  <c r="AL289" t="str">
        <f>IF(AmazonChurn[[#This Row],[Average Monthly Expenses]]&lt;=30,"Low",IF(AmazonChurn[[#This Row],[Average Monthly Expenses]]&lt;=60,"Medium","High"))</f>
        <v>Medium</v>
      </c>
      <c r="AM289" t="str">
        <f>IF(AmazonChurn[[#This Row],[Number of Complaints or Support]]&lt;3,"Low",IF(AmazonChurn[[#This Row],[Number of Complaints or Support]]&lt;=7,"Medium","High"))</f>
        <v>Medium</v>
      </c>
      <c r="AN289" s="5">
        <f>AmazonChurn[[#This Row],[Number of Complaints or Support]]/AmazonChurn[[#This Row],[Account Length (in months)]]</f>
        <v>5.7142857142857141E-2</v>
      </c>
      <c r="AO289" t="str">
        <f>IF(AmazonChurn[[#This Row],[Avg Monthly GB Download]]&lt;15, "Low", IF(AmazonChurn[[#This Row],[Avg Monthly GB Download]]&lt;30, "Medium", "High"))</f>
        <v>Medium</v>
      </c>
      <c r="AP289" t="str">
        <f>IF(AmazonChurn[[#This Row],[Age]]&lt;30,"Under 30",IF(AmazonChurn[[#This Row],[Age]]&gt;65,"Senior","Mid Age"))</f>
        <v>Under 30</v>
      </c>
    </row>
    <row r="290" spans="1:42" hidden="1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 s="5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  <c r="AL290" t="str">
        <f>IF(AmazonChurn[[#This Row],[Average Monthly Expenses]]&lt;=30,"Low",IF(AmazonChurn[[#This Row],[Average Monthly Expenses]]&lt;=60,"Medium","High"))</f>
        <v>Low</v>
      </c>
      <c r="AM290" t="str">
        <f>IF(AmazonChurn[[#This Row],[Number of Complaints or Support]]&lt;3,"Low",IF(AmazonChurn[[#This Row],[Number of Complaints or Support]]&lt;=7,"Medium","High"))</f>
        <v>High</v>
      </c>
      <c r="AN290" s="5">
        <f>AmazonChurn[[#This Row],[Number of Complaints or Support]]/AmazonChurn[[#This Row],[Account Length (in months)]]</f>
        <v>0.13559322033898305</v>
      </c>
      <c r="AO290" t="str">
        <f>IF(AmazonChurn[[#This Row],[Avg Monthly GB Download]]&lt;15, "Low", IF(AmazonChurn[[#This Row],[Avg Monthly GB Download]]&lt;30, "Medium", "High"))</f>
        <v>Low</v>
      </c>
      <c r="AP290" t="str">
        <f>IF(AmazonChurn[[#This Row],[Age]]&lt;30,"Under 30",IF(AmazonChurn[[#This Row],[Age]]&gt;65,"Senior","Mid Age"))</f>
        <v>Mid Age</v>
      </c>
    </row>
    <row r="291" spans="1:42" hidden="1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 s="5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  <c r="AL291" t="str">
        <f>IF(AmazonChurn[[#This Row],[Average Monthly Expenses]]&lt;=30,"Low",IF(AmazonChurn[[#This Row],[Average Monthly Expenses]]&lt;=60,"Medium","High"))</f>
        <v>Low</v>
      </c>
      <c r="AM291" t="str">
        <f>IF(AmazonChurn[[#This Row],[Number of Complaints or Support]]&lt;3,"Low",IF(AmazonChurn[[#This Row],[Number of Complaints or Support]]&lt;=7,"Medium","High"))</f>
        <v>Medium</v>
      </c>
      <c r="AN291" s="5">
        <f>AmazonChurn[[#This Row],[Number of Complaints or Support]]/AmazonChurn[[#This Row],[Account Length (in months)]]</f>
        <v>0.13725490196078433</v>
      </c>
      <c r="AO291" t="str">
        <f>IF(AmazonChurn[[#This Row],[Avg Monthly GB Download]]&lt;15, "Low", IF(AmazonChurn[[#This Row],[Avg Monthly GB Download]]&lt;30, "Medium", "High"))</f>
        <v>Low</v>
      </c>
      <c r="AP291" t="str">
        <f>IF(AmazonChurn[[#This Row],[Age]]&lt;30,"Under 30",IF(AmazonChurn[[#This Row],[Age]]&gt;65,"Senior","Mid Age"))</f>
        <v>Mid Age</v>
      </c>
    </row>
    <row r="292" spans="1:42" hidden="1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 s="5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  <c r="AL292" t="str">
        <f>IF(AmazonChurn[[#This Row],[Average Monthly Expenses]]&lt;=30,"Low",IF(AmazonChurn[[#This Row],[Average Monthly Expenses]]&lt;=60,"Medium","High"))</f>
        <v>Medium</v>
      </c>
      <c r="AM292" t="str">
        <f>IF(AmazonChurn[[#This Row],[Number of Complaints or Support]]&lt;3,"Low",IF(AmazonChurn[[#This Row],[Number of Complaints or Support]]&lt;=7,"Medium","High"))</f>
        <v>Medium</v>
      </c>
      <c r="AN292" s="5">
        <f>AmazonChurn[[#This Row],[Number of Complaints or Support]]/AmazonChurn[[#This Row],[Account Length (in months)]]</f>
        <v>0.10869565217391304</v>
      </c>
      <c r="AO292" t="str">
        <f>IF(AmazonChurn[[#This Row],[Avg Monthly GB Download]]&lt;15, "Low", IF(AmazonChurn[[#This Row],[Avg Monthly GB Download]]&lt;30, "Medium", "High"))</f>
        <v>Low</v>
      </c>
      <c r="AP292" t="str">
        <f>IF(AmazonChurn[[#This Row],[Age]]&lt;30,"Under 30",IF(AmazonChurn[[#This Row],[Age]]&gt;65,"Senior","Mid Age"))</f>
        <v>Mid Age</v>
      </c>
    </row>
    <row r="293" spans="1:42" hidden="1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 s="5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  <c r="AL293" t="str">
        <f>IF(AmazonChurn[[#This Row],[Average Monthly Expenses]]&lt;=30,"Low",IF(AmazonChurn[[#This Row],[Average Monthly Expenses]]&lt;=60,"Medium","High"))</f>
        <v>Medium</v>
      </c>
      <c r="AM293" t="str">
        <f>IF(AmazonChurn[[#This Row],[Number of Complaints or Support]]&lt;3,"Low",IF(AmazonChurn[[#This Row],[Number of Complaints or Support]]&lt;=7,"Medium","High"))</f>
        <v>Medium</v>
      </c>
      <c r="AN293" s="5">
        <f>AmazonChurn[[#This Row],[Number of Complaints or Support]]/AmazonChurn[[#This Row],[Account Length (in months)]]</f>
        <v>5.5555555555555552E-2</v>
      </c>
      <c r="AO293" t="str">
        <f>IF(AmazonChurn[[#This Row],[Avg Monthly GB Download]]&lt;15, "Low", IF(AmazonChurn[[#This Row],[Avg Monthly GB Download]]&lt;30, "Medium", "High"))</f>
        <v>Low</v>
      </c>
      <c r="AP293" t="str">
        <f>IF(AmazonChurn[[#This Row],[Age]]&lt;30,"Under 30",IF(AmazonChurn[[#This Row],[Age]]&gt;65,"Senior","Mid Age"))</f>
        <v>Mid Age</v>
      </c>
    </row>
    <row r="294" spans="1:42" hidden="1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 s="5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  <c r="AL294" t="str">
        <f>IF(AmazonChurn[[#This Row],[Average Monthly Expenses]]&lt;=30,"Low",IF(AmazonChurn[[#This Row],[Average Monthly Expenses]]&lt;=60,"Medium","High"))</f>
        <v>Medium</v>
      </c>
      <c r="AM294" t="str">
        <f>IF(AmazonChurn[[#This Row],[Number of Complaints or Support]]&lt;3,"Low",IF(AmazonChurn[[#This Row],[Number of Complaints or Support]]&lt;=7,"Medium","High"))</f>
        <v>Low</v>
      </c>
      <c r="AN294" s="5">
        <f>AmazonChurn[[#This Row],[Number of Complaints or Support]]/AmazonChurn[[#This Row],[Account Length (in months)]]</f>
        <v>1.3698630136986301E-2</v>
      </c>
      <c r="AO294" t="str">
        <f>IF(AmazonChurn[[#This Row],[Avg Monthly GB Download]]&lt;15, "Low", IF(AmazonChurn[[#This Row],[Avg Monthly GB Download]]&lt;30, "Medium", "High"))</f>
        <v>Medium</v>
      </c>
      <c r="AP294" t="str">
        <f>IF(AmazonChurn[[#This Row],[Age]]&lt;30,"Under 30",IF(AmazonChurn[[#This Row],[Age]]&gt;65,"Senior","Mid Age"))</f>
        <v>Under 30</v>
      </c>
    </row>
    <row r="295" spans="1:42" hidden="1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 s="5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  <c r="AL295" t="str">
        <f>IF(AmazonChurn[[#This Row],[Average Monthly Expenses]]&lt;=30,"Low",IF(AmazonChurn[[#This Row],[Average Monthly Expenses]]&lt;=60,"Medium","High"))</f>
        <v>Medium</v>
      </c>
      <c r="AM295" t="str">
        <f>IF(AmazonChurn[[#This Row],[Number of Complaints or Support]]&lt;3,"Low",IF(AmazonChurn[[#This Row],[Number of Complaints or Support]]&lt;=7,"Medium","High"))</f>
        <v>High</v>
      </c>
      <c r="AN295" s="5">
        <f>AmazonChurn[[#This Row],[Number of Complaints or Support]]/AmazonChurn[[#This Row],[Account Length (in months)]]</f>
        <v>0.26666666666666666</v>
      </c>
      <c r="AO295" t="str">
        <f>IF(AmazonChurn[[#This Row],[Avg Monthly GB Download]]&lt;15, "Low", IF(AmazonChurn[[#This Row],[Avg Monthly GB Download]]&lt;30, "Medium", "High"))</f>
        <v>Low</v>
      </c>
      <c r="AP295" t="str">
        <f>IF(AmazonChurn[[#This Row],[Age]]&lt;30,"Under 30",IF(AmazonChurn[[#This Row],[Age]]&gt;65,"Senior","Mid Age"))</f>
        <v>Mid Age</v>
      </c>
    </row>
    <row r="296" spans="1:42" hidden="1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 s="5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  <c r="AL296" t="str">
        <f>IF(AmazonChurn[[#This Row],[Average Monthly Expenses]]&lt;=30,"Low",IF(AmazonChurn[[#This Row],[Average Monthly Expenses]]&lt;=60,"Medium","High"))</f>
        <v>Low</v>
      </c>
      <c r="AM296" t="str">
        <f>IF(AmazonChurn[[#This Row],[Number of Complaints or Support]]&lt;3,"Low",IF(AmazonChurn[[#This Row],[Number of Complaints or Support]]&lt;=7,"Medium","High"))</f>
        <v>High</v>
      </c>
      <c r="AN296" s="5">
        <f>AmazonChurn[[#This Row],[Number of Complaints or Support]]/AmazonChurn[[#This Row],[Account Length (in months)]]</f>
        <v>0.29411764705882354</v>
      </c>
      <c r="AO296" t="str">
        <f>IF(AmazonChurn[[#This Row],[Avg Monthly GB Download]]&lt;15, "Low", IF(AmazonChurn[[#This Row],[Avg Monthly GB Download]]&lt;30, "Medium", "High"))</f>
        <v>Low</v>
      </c>
      <c r="AP296" t="str">
        <f>IF(AmazonChurn[[#This Row],[Age]]&lt;30,"Under 30",IF(AmazonChurn[[#This Row],[Age]]&gt;65,"Senior","Mid Age"))</f>
        <v>Mid Age</v>
      </c>
    </row>
    <row r="297" spans="1:42" hidden="1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 s="5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  <c r="AL297" t="str">
        <f>IF(AmazonChurn[[#This Row],[Average Monthly Expenses]]&lt;=30,"Low",IF(AmazonChurn[[#This Row],[Average Monthly Expenses]]&lt;=60,"Medium","High"))</f>
        <v>Low</v>
      </c>
      <c r="AM297" t="str">
        <f>IF(AmazonChurn[[#This Row],[Number of Complaints or Support]]&lt;3,"Low",IF(AmazonChurn[[#This Row],[Number of Complaints or Support]]&lt;=7,"Medium","High"))</f>
        <v>Medium</v>
      </c>
      <c r="AN297" s="5">
        <f>AmazonChurn[[#This Row],[Number of Complaints or Support]]/AmazonChurn[[#This Row],[Account Length (in months)]]</f>
        <v>1.5</v>
      </c>
      <c r="AO297" t="str">
        <f>IF(AmazonChurn[[#This Row],[Avg Monthly GB Download]]&lt;15, "Low", IF(AmazonChurn[[#This Row],[Avg Monthly GB Download]]&lt;30, "Medium", "High"))</f>
        <v>Low</v>
      </c>
      <c r="AP297" t="str">
        <f>IF(AmazonChurn[[#This Row],[Age]]&lt;30,"Under 30",IF(AmazonChurn[[#This Row],[Age]]&gt;65,"Senior","Mid Age"))</f>
        <v>Mid Age</v>
      </c>
    </row>
    <row r="298" spans="1:42" hidden="1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 s="5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  <c r="AL298" t="str">
        <f>IF(AmazonChurn[[#This Row],[Average Monthly Expenses]]&lt;=30,"Low",IF(AmazonChurn[[#This Row],[Average Monthly Expenses]]&lt;=60,"Medium","High"))</f>
        <v>Medium</v>
      </c>
      <c r="AM298" t="str">
        <f>IF(AmazonChurn[[#This Row],[Number of Complaints or Support]]&lt;3,"Low",IF(AmazonChurn[[#This Row],[Number of Complaints or Support]]&lt;=7,"Medium","High"))</f>
        <v>Medium</v>
      </c>
      <c r="AN298" s="5">
        <f>AmazonChurn[[#This Row],[Number of Complaints or Support]]/AmazonChurn[[#This Row],[Account Length (in months)]]</f>
        <v>0.31578947368421051</v>
      </c>
      <c r="AO298" t="str">
        <f>IF(AmazonChurn[[#This Row],[Avg Monthly GB Download]]&lt;15, "Low", IF(AmazonChurn[[#This Row],[Avg Monthly GB Download]]&lt;30, "Medium", "High"))</f>
        <v>Low</v>
      </c>
      <c r="AP298" t="str">
        <f>IF(AmazonChurn[[#This Row],[Age]]&lt;30,"Under 30",IF(AmazonChurn[[#This Row],[Age]]&gt;65,"Senior","Mid Age"))</f>
        <v>Senior</v>
      </c>
    </row>
    <row r="299" spans="1:42" hidden="1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 s="5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  <c r="AL299" t="str">
        <f>IF(AmazonChurn[[#This Row],[Average Monthly Expenses]]&lt;=30,"Low",IF(AmazonChurn[[#This Row],[Average Monthly Expenses]]&lt;=60,"Medium","High"))</f>
        <v>Low</v>
      </c>
      <c r="AM299" t="str">
        <f>IF(AmazonChurn[[#This Row],[Number of Complaints or Support]]&lt;3,"Low",IF(AmazonChurn[[#This Row],[Number of Complaints or Support]]&lt;=7,"Medium","High"))</f>
        <v>Medium</v>
      </c>
      <c r="AN299" s="5">
        <f>AmazonChurn[[#This Row],[Number of Complaints or Support]]/AmazonChurn[[#This Row],[Account Length (in months)]]</f>
        <v>0.30434782608695654</v>
      </c>
      <c r="AO299" t="str">
        <f>IF(AmazonChurn[[#This Row],[Avg Monthly GB Download]]&lt;15, "Low", IF(AmazonChurn[[#This Row],[Avg Monthly GB Download]]&lt;30, "Medium", "High"))</f>
        <v>Low</v>
      </c>
      <c r="AP299" t="str">
        <f>IF(AmazonChurn[[#This Row],[Age]]&lt;30,"Under 30",IF(AmazonChurn[[#This Row],[Age]]&gt;65,"Senior","Mid Age"))</f>
        <v>Mid Age</v>
      </c>
    </row>
    <row r="300" spans="1:42" hidden="1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 s="5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  <c r="AL300" t="str">
        <f>IF(AmazonChurn[[#This Row],[Average Monthly Expenses]]&lt;=30,"Low",IF(AmazonChurn[[#This Row],[Average Monthly Expenses]]&lt;=60,"Medium","High"))</f>
        <v>Low</v>
      </c>
      <c r="AM300" t="str">
        <f>IF(AmazonChurn[[#This Row],[Number of Complaints or Support]]&lt;3,"Low",IF(AmazonChurn[[#This Row],[Number of Complaints or Support]]&lt;=7,"Medium","High"))</f>
        <v>Low</v>
      </c>
      <c r="AN300" s="5">
        <f>AmazonChurn[[#This Row],[Number of Complaints or Support]]/AmazonChurn[[#This Row],[Account Length (in months)]]</f>
        <v>8.6956521739130432E-2</v>
      </c>
      <c r="AO300" t="str">
        <f>IF(AmazonChurn[[#This Row],[Avg Monthly GB Download]]&lt;15, "Low", IF(AmazonChurn[[#This Row],[Avg Monthly GB Download]]&lt;30, "Medium", "High"))</f>
        <v>Low</v>
      </c>
      <c r="AP300" t="str">
        <f>IF(AmazonChurn[[#This Row],[Age]]&lt;30,"Under 30",IF(AmazonChurn[[#This Row],[Age]]&gt;65,"Senior","Mid Age"))</f>
        <v>Mid Age</v>
      </c>
    </row>
    <row r="301" spans="1:42" hidden="1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 s="5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  <c r="AL301" t="str">
        <f>IF(AmazonChurn[[#This Row],[Average Monthly Expenses]]&lt;=30,"Low",IF(AmazonChurn[[#This Row],[Average Monthly Expenses]]&lt;=60,"Medium","High"))</f>
        <v>Low</v>
      </c>
      <c r="AM301" t="str">
        <f>IF(AmazonChurn[[#This Row],[Number of Complaints or Support]]&lt;3,"Low",IF(AmazonChurn[[#This Row],[Number of Complaints or Support]]&lt;=7,"Medium","High"))</f>
        <v>Low</v>
      </c>
      <c r="AN301" s="5">
        <f>AmazonChurn[[#This Row],[Number of Complaints or Support]]/AmazonChurn[[#This Row],[Account Length (in months)]]</f>
        <v>0.2857142857142857</v>
      </c>
      <c r="AO301" t="str">
        <f>IF(AmazonChurn[[#This Row],[Avg Monthly GB Download]]&lt;15, "Low", IF(AmazonChurn[[#This Row],[Avg Monthly GB Download]]&lt;30, "Medium", "High"))</f>
        <v>Low</v>
      </c>
      <c r="AP301" t="str">
        <f>IF(AmazonChurn[[#This Row],[Age]]&lt;30,"Under 30",IF(AmazonChurn[[#This Row],[Age]]&gt;65,"Senior","Mid Age"))</f>
        <v>Under 30</v>
      </c>
    </row>
    <row r="302" spans="1:42" hidden="1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 s="5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  <c r="AL302" t="str">
        <f>IF(AmazonChurn[[#This Row],[Average Monthly Expenses]]&lt;=30,"Low",IF(AmazonChurn[[#This Row],[Average Monthly Expenses]]&lt;=60,"Medium","High"))</f>
        <v>Low</v>
      </c>
      <c r="AM302" t="str">
        <f>IF(AmazonChurn[[#This Row],[Number of Complaints or Support]]&lt;3,"Low",IF(AmazonChurn[[#This Row],[Number of Complaints or Support]]&lt;=7,"Medium","High"))</f>
        <v>Medium</v>
      </c>
      <c r="AN302" s="5">
        <f>AmazonChurn[[#This Row],[Number of Complaints or Support]]/AmazonChurn[[#This Row],[Account Length (in months)]]</f>
        <v>4.3478260869565216E-2</v>
      </c>
      <c r="AO302" t="str">
        <f>IF(AmazonChurn[[#This Row],[Avg Monthly GB Download]]&lt;15, "Low", IF(AmazonChurn[[#This Row],[Avg Monthly GB Download]]&lt;30, "Medium", "High"))</f>
        <v>Low</v>
      </c>
      <c r="AP302" t="str">
        <f>IF(AmazonChurn[[#This Row],[Age]]&lt;30,"Under 30",IF(AmazonChurn[[#This Row],[Age]]&gt;65,"Senior","Mid Age"))</f>
        <v>Mid Age</v>
      </c>
    </row>
    <row r="303" spans="1:42" hidden="1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 s="5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  <c r="AL303" t="str">
        <f>IF(AmazonChurn[[#This Row],[Average Monthly Expenses]]&lt;=30,"Low",IF(AmazonChurn[[#This Row],[Average Monthly Expenses]]&lt;=60,"Medium","High"))</f>
        <v>Low</v>
      </c>
      <c r="AM303" t="str">
        <f>IF(AmazonChurn[[#This Row],[Number of Complaints or Support]]&lt;3,"Low",IF(AmazonChurn[[#This Row],[Number of Complaints or Support]]&lt;=7,"Medium","High"))</f>
        <v>Low</v>
      </c>
      <c r="AN303" s="5">
        <f>AmazonChurn[[#This Row],[Number of Complaints or Support]]/AmazonChurn[[#This Row],[Account Length (in months)]]</f>
        <v>0</v>
      </c>
      <c r="AO303" t="str">
        <f>IF(AmazonChurn[[#This Row],[Avg Monthly GB Download]]&lt;15, "Low", IF(AmazonChurn[[#This Row],[Avg Monthly GB Download]]&lt;30, "Medium", "High"))</f>
        <v>Low</v>
      </c>
      <c r="AP303" t="str">
        <f>IF(AmazonChurn[[#This Row],[Age]]&lt;30,"Under 30",IF(AmazonChurn[[#This Row],[Age]]&gt;65,"Senior","Mid Age"))</f>
        <v>Mid Age</v>
      </c>
    </row>
    <row r="304" spans="1:42" hidden="1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 s="5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  <c r="AL304" t="str">
        <f>IF(AmazonChurn[[#This Row],[Average Monthly Expenses]]&lt;=30,"Low",IF(AmazonChurn[[#This Row],[Average Monthly Expenses]]&lt;=60,"Medium","High"))</f>
        <v>Medium</v>
      </c>
      <c r="AM304" t="str">
        <f>IF(AmazonChurn[[#This Row],[Number of Complaints or Support]]&lt;3,"Low",IF(AmazonChurn[[#This Row],[Number of Complaints or Support]]&lt;=7,"Medium","High"))</f>
        <v>Low</v>
      </c>
      <c r="AN304" s="5">
        <f>AmazonChurn[[#This Row],[Number of Complaints or Support]]/AmazonChurn[[#This Row],[Account Length (in months)]]</f>
        <v>1.5151515151515152E-2</v>
      </c>
      <c r="AO304" t="str">
        <f>IF(AmazonChurn[[#This Row],[Avg Monthly GB Download]]&lt;15, "Low", IF(AmazonChurn[[#This Row],[Avg Monthly GB Download]]&lt;30, "Medium", "High"))</f>
        <v>Low</v>
      </c>
      <c r="AP304" t="str">
        <f>IF(AmazonChurn[[#This Row],[Age]]&lt;30,"Under 30",IF(AmazonChurn[[#This Row],[Age]]&gt;65,"Senior","Mid Age"))</f>
        <v>Senior</v>
      </c>
    </row>
    <row r="305" spans="1:42" hidden="1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 s="5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  <c r="AL305" t="str">
        <f>IF(AmazonChurn[[#This Row],[Average Monthly Expenses]]&lt;=30,"Low",IF(AmazonChurn[[#This Row],[Average Monthly Expenses]]&lt;=60,"Medium","High"))</f>
        <v>Medium</v>
      </c>
      <c r="AM305" t="str">
        <f>IF(AmazonChurn[[#This Row],[Number of Complaints or Support]]&lt;3,"Low",IF(AmazonChurn[[#This Row],[Number of Complaints or Support]]&lt;=7,"Medium","High"))</f>
        <v>High</v>
      </c>
      <c r="AN305" s="5">
        <f>AmazonChurn[[#This Row],[Number of Complaints or Support]]/AmazonChurn[[#This Row],[Account Length (in months)]]</f>
        <v>1</v>
      </c>
      <c r="AO305" t="str">
        <f>IF(AmazonChurn[[#This Row],[Avg Monthly GB Download]]&lt;15, "Low", IF(AmazonChurn[[#This Row],[Avg Monthly GB Download]]&lt;30, "Medium", "High"))</f>
        <v>Low</v>
      </c>
      <c r="AP305" t="str">
        <f>IF(AmazonChurn[[#This Row],[Age]]&lt;30,"Under 30",IF(AmazonChurn[[#This Row],[Age]]&gt;65,"Senior","Mid Age"))</f>
        <v>Mid Age</v>
      </c>
    </row>
    <row r="306" spans="1:42" hidden="1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 s="5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  <c r="AL306" t="str">
        <f>IF(AmazonChurn[[#This Row],[Average Monthly Expenses]]&lt;=30,"Low",IF(AmazonChurn[[#This Row],[Average Monthly Expenses]]&lt;=60,"Medium","High"))</f>
        <v>Medium</v>
      </c>
      <c r="AM306" t="str">
        <f>IF(AmazonChurn[[#This Row],[Number of Complaints or Support]]&lt;3,"Low",IF(AmazonChurn[[#This Row],[Number of Complaints or Support]]&lt;=7,"Medium","High"))</f>
        <v>Medium</v>
      </c>
      <c r="AN306" s="5">
        <f>AmazonChurn[[#This Row],[Number of Complaints or Support]]/AmazonChurn[[#This Row],[Account Length (in months)]]</f>
        <v>9.5238095238095233E-2</v>
      </c>
      <c r="AO306" t="str">
        <f>IF(AmazonChurn[[#This Row],[Avg Monthly GB Download]]&lt;15, "Low", IF(AmazonChurn[[#This Row],[Avg Monthly GB Download]]&lt;30, "Medium", "High"))</f>
        <v>Low</v>
      </c>
      <c r="AP306" t="str">
        <f>IF(AmazonChurn[[#This Row],[Age]]&lt;30,"Under 30",IF(AmazonChurn[[#This Row],[Age]]&gt;65,"Senior","Mid Age"))</f>
        <v>Mid Age</v>
      </c>
    </row>
    <row r="307" spans="1:42" hidden="1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 s="5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  <c r="AL307" t="str">
        <f>IF(AmazonChurn[[#This Row],[Average Monthly Expenses]]&lt;=30,"Low",IF(AmazonChurn[[#This Row],[Average Monthly Expenses]]&lt;=60,"Medium","High"))</f>
        <v>Low</v>
      </c>
      <c r="AM307" t="str">
        <f>IF(AmazonChurn[[#This Row],[Number of Complaints or Support]]&lt;3,"Low",IF(AmazonChurn[[#This Row],[Number of Complaints or Support]]&lt;=7,"Medium","High"))</f>
        <v>High</v>
      </c>
      <c r="AN307" s="5">
        <f>AmazonChurn[[#This Row],[Number of Complaints or Support]]/AmazonChurn[[#This Row],[Account Length (in months)]]</f>
        <v>0.16949152542372881</v>
      </c>
      <c r="AO307" t="str">
        <f>IF(AmazonChurn[[#This Row],[Avg Monthly GB Download]]&lt;15, "Low", IF(AmazonChurn[[#This Row],[Avg Monthly GB Download]]&lt;30, "Medium", "High"))</f>
        <v>Low</v>
      </c>
      <c r="AP307" t="str">
        <f>IF(AmazonChurn[[#This Row],[Age]]&lt;30,"Under 30",IF(AmazonChurn[[#This Row],[Age]]&gt;65,"Senior","Mid Age"))</f>
        <v>Mid Age</v>
      </c>
    </row>
    <row r="308" spans="1:42" hidden="1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 s="5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  <c r="AL308" t="str">
        <f>IF(AmazonChurn[[#This Row],[Average Monthly Expenses]]&lt;=30,"Low",IF(AmazonChurn[[#This Row],[Average Monthly Expenses]]&lt;=60,"Medium","High"))</f>
        <v>Medium</v>
      </c>
      <c r="AM308" t="str">
        <f>IF(AmazonChurn[[#This Row],[Number of Complaints or Support]]&lt;3,"Low",IF(AmazonChurn[[#This Row],[Number of Complaints or Support]]&lt;=7,"Medium","High"))</f>
        <v>High</v>
      </c>
      <c r="AN308" s="5">
        <f>AmazonChurn[[#This Row],[Number of Complaints or Support]]/AmazonChurn[[#This Row],[Account Length (in months)]]</f>
        <v>0.11267605633802817</v>
      </c>
      <c r="AO308" t="str">
        <f>IF(AmazonChurn[[#This Row],[Avg Monthly GB Download]]&lt;15, "Low", IF(AmazonChurn[[#This Row],[Avg Monthly GB Download]]&lt;30, "Medium", "High"))</f>
        <v>Low</v>
      </c>
      <c r="AP308" t="str">
        <f>IF(AmazonChurn[[#This Row],[Age]]&lt;30,"Under 30",IF(AmazonChurn[[#This Row],[Age]]&gt;65,"Senior","Mid Age"))</f>
        <v>Mid Age</v>
      </c>
    </row>
    <row r="309" spans="1:42" hidden="1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 s="5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  <c r="AL309" t="str">
        <f>IF(AmazonChurn[[#This Row],[Average Monthly Expenses]]&lt;=30,"Low",IF(AmazonChurn[[#This Row],[Average Monthly Expenses]]&lt;=60,"Medium","High"))</f>
        <v>Medium</v>
      </c>
      <c r="AM309" t="str">
        <f>IF(AmazonChurn[[#This Row],[Number of Complaints or Support]]&lt;3,"Low",IF(AmazonChurn[[#This Row],[Number of Complaints or Support]]&lt;=7,"Medium","High"))</f>
        <v>Medium</v>
      </c>
      <c r="AN309" s="5">
        <f>AmazonChurn[[#This Row],[Number of Complaints or Support]]/AmazonChurn[[#This Row],[Account Length (in months)]]</f>
        <v>9.5238095238095233E-2</v>
      </c>
      <c r="AO309" t="str">
        <f>IF(AmazonChurn[[#This Row],[Avg Monthly GB Download]]&lt;15, "Low", IF(AmazonChurn[[#This Row],[Avg Monthly GB Download]]&lt;30, "Medium", "High"))</f>
        <v>Low</v>
      </c>
      <c r="AP309" t="str">
        <f>IF(AmazonChurn[[#This Row],[Age]]&lt;30,"Under 30",IF(AmazonChurn[[#This Row],[Age]]&gt;65,"Senior","Mid Age"))</f>
        <v>Mid Age</v>
      </c>
    </row>
    <row r="310" spans="1:42" hidden="1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 s="5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  <c r="AL310" t="str">
        <f>IF(AmazonChurn[[#This Row],[Average Monthly Expenses]]&lt;=30,"Low",IF(AmazonChurn[[#This Row],[Average Monthly Expenses]]&lt;=60,"Medium","High"))</f>
        <v>Medium</v>
      </c>
      <c r="AM310" t="str">
        <f>IF(AmazonChurn[[#This Row],[Number of Complaints or Support]]&lt;3,"Low",IF(AmazonChurn[[#This Row],[Number of Complaints or Support]]&lt;=7,"Medium","High"))</f>
        <v>High</v>
      </c>
      <c r="AN310" s="5">
        <f>AmazonChurn[[#This Row],[Number of Complaints or Support]]/AmazonChurn[[#This Row],[Account Length (in months)]]</f>
        <v>0.23684210526315788</v>
      </c>
      <c r="AO310" t="str">
        <f>IF(AmazonChurn[[#This Row],[Avg Monthly GB Download]]&lt;15, "Low", IF(AmazonChurn[[#This Row],[Avg Monthly GB Download]]&lt;30, "Medium", "High"))</f>
        <v>Medium</v>
      </c>
      <c r="AP310" t="str">
        <f>IF(AmazonChurn[[#This Row],[Age]]&lt;30,"Under 30",IF(AmazonChurn[[#This Row],[Age]]&gt;65,"Senior","Mid Age"))</f>
        <v>Under 30</v>
      </c>
    </row>
    <row r="311" spans="1:42" hidden="1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 s="5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  <c r="AL311" t="str">
        <f>IF(AmazonChurn[[#This Row],[Average Monthly Expenses]]&lt;=30,"Low",IF(AmazonChurn[[#This Row],[Average Monthly Expenses]]&lt;=60,"Medium","High"))</f>
        <v>Low</v>
      </c>
      <c r="AM311" t="str">
        <f>IF(AmazonChurn[[#This Row],[Number of Complaints or Support]]&lt;3,"Low",IF(AmazonChurn[[#This Row],[Number of Complaints or Support]]&lt;=7,"Medium","High"))</f>
        <v>Low</v>
      </c>
      <c r="AN311" s="5">
        <f>AmazonChurn[[#This Row],[Number of Complaints or Support]]/AmazonChurn[[#This Row],[Account Length (in months)]]</f>
        <v>0</v>
      </c>
      <c r="AO311" t="str">
        <f>IF(AmazonChurn[[#This Row],[Avg Monthly GB Download]]&lt;15, "Low", IF(AmazonChurn[[#This Row],[Avg Monthly GB Download]]&lt;30, "Medium", "High"))</f>
        <v>Low</v>
      </c>
      <c r="AP311" t="str">
        <f>IF(AmazonChurn[[#This Row],[Age]]&lt;30,"Under 30",IF(AmazonChurn[[#This Row],[Age]]&gt;65,"Senior","Mid Age"))</f>
        <v>Mid Age</v>
      </c>
    </row>
    <row r="312" spans="1:42" hidden="1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 s="5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  <c r="AL312" t="str">
        <f>IF(AmazonChurn[[#This Row],[Average Monthly Expenses]]&lt;=30,"Low",IF(AmazonChurn[[#This Row],[Average Monthly Expenses]]&lt;=60,"Medium","High"))</f>
        <v>Medium</v>
      </c>
      <c r="AM312" t="str">
        <f>IF(AmazonChurn[[#This Row],[Number of Complaints or Support]]&lt;3,"Low",IF(AmazonChurn[[#This Row],[Number of Complaints or Support]]&lt;=7,"Medium","High"))</f>
        <v>High</v>
      </c>
      <c r="AN312" s="5">
        <f>AmazonChurn[[#This Row],[Number of Complaints or Support]]/AmazonChurn[[#This Row],[Account Length (in months)]]</f>
        <v>0.2</v>
      </c>
      <c r="AO312" t="str">
        <f>IF(AmazonChurn[[#This Row],[Avg Monthly GB Download]]&lt;15, "Low", IF(AmazonChurn[[#This Row],[Avg Monthly GB Download]]&lt;30, "Medium", "High"))</f>
        <v>Low</v>
      </c>
      <c r="AP312" t="str">
        <f>IF(AmazonChurn[[#This Row],[Age]]&lt;30,"Under 30",IF(AmazonChurn[[#This Row],[Age]]&gt;65,"Senior","Mid Age"))</f>
        <v>Senior</v>
      </c>
    </row>
    <row r="313" spans="1:42" hidden="1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 s="5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  <c r="AL313" t="str">
        <f>IF(AmazonChurn[[#This Row],[Average Monthly Expenses]]&lt;=30,"Low",IF(AmazonChurn[[#This Row],[Average Monthly Expenses]]&lt;=60,"Medium","High"))</f>
        <v>Low</v>
      </c>
      <c r="AM313" t="str">
        <f>IF(AmazonChurn[[#This Row],[Number of Complaints or Support]]&lt;3,"Low",IF(AmazonChurn[[#This Row],[Number of Complaints or Support]]&lt;=7,"Medium","High"))</f>
        <v>Medium</v>
      </c>
      <c r="AN313" s="5">
        <f>AmazonChurn[[#This Row],[Number of Complaints or Support]]/AmazonChurn[[#This Row],[Account Length (in months)]]</f>
        <v>9.375E-2</v>
      </c>
      <c r="AO313" t="str">
        <f>IF(AmazonChurn[[#This Row],[Avg Monthly GB Download]]&lt;15, "Low", IF(AmazonChurn[[#This Row],[Avg Monthly GB Download]]&lt;30, "Medium", "High"))</f>
        <v>Low</v>
      </c>
      <c r="AP313" t="str">
        <f>IF(AmazonChurn[[#This Row],[Age]]&lt;30,"Under 30",IF(AmazonChurn[[#This Row],[Age]]&gt;65,"Senior","Mid Age"))</f>
        <v>Mid Age</v>
      </c>
    </row>
    <row r="314" spans="1:42" hidden="1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 s="5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  <c r="AL314" t="str">
        <f>IF(AmazonChurn[[#This Row],[Average Monthly Expenses]]&lt;=30,"Low",IF(AmazonChurn[[#This Row],[Average Monthly Expenses]]&lt;=60,"Medium","High"))</f>
        <v>Medium</v>
      </c>
      <c r="AM314" t="str">
        <f>IF(AmazonChurn[[#This Row],[Number of Complaints or Support]]&lt;3,"Low",IF(AmazonChurn[[#This Row],[Number of Complaints or Support]]&lt;=7,"Medium","High"))</f>
        <v>Medium</v>
      </c>
      <c r="AN314" s="5">
        <f>AmazonChurn[[#This Row],[Number of Complaints or Support]]/AmazonChurn[[#This Row],[Account Length (in months)]]</f>
        <v>6.25E-2</v>
      </c>
      <c r="AO314" t="str">
        <f>IF(AmazonChurn[[#This Row],[Avg Monthly GB Download]]&lt;15, "Low", IF(AmazonChurn[[#This Row],[Avg Monthly GB Download]]&lt;30, "Medium", "High"))</f>
        <v>Low</v>
      </c>
      <c r="AP314" t="str">
        <f>IF(AmazonChurn[[#This Row],[Age]]&lt;30,"Under 30",IF(AmazonChurn[[#This Row],[Age]]&gt;65,"Senior","Mid Age"))</f>
        <v>Senior</v>
      </c>
    </row>
    <row r="315" spans="1:42" hidden="1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 s="5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  <c r="AL315" t="str">
        <f>IF(AmazonChurn[[#This Row],[Average Monthly Expenses]]&lt;=30,"Low",IF(AmazonChurn[[#This Row],[Average Monthly Expenses]]&lt;=60,"Medium","High"))</f>
        <v>Medium</v>
      </c>
      <c r="AM315" t="str">
        <f>IF(AmazonChurn[[#This Row],[Number of Complaints or Support]]&lt;3,"Low",IF(AmazonChurn[[#This Row],[Number of Complaints or Support]]&lt;=7,"Medium","High"))</f>
        <v>Low</v>
      </c>
      <c r="AN315" s="5">
        <f>AmazonChurn[[#This Row],[Number of Complaints or Support]]/AmazonChurn[[#This Row],[Account Length (in months)]]</f>
        <v>0</v>
      </c>
      <c r="AO315" t="str">
        <f>IF(AmazonChurn[[#This Row],[Avg Monthly GB Download]]&lt;15, "Low", IF(AmazonChurn[[#This Row],[Avg Monthly GB Download]]&lt;30, "Medium", "High"))</f>
        <v>Low</v>
      </c>
      <c r="AP315" t="str">
        <f>IF(AmazonChurn[[#This Row],[Age]]&lt;30,"Under 30",IF(AmazonChurn[[#This Row],[Age]]&gt;65,"Senior","Mid Age"))</f>
        <v>Mid Age</v>
      </c>
    </row>
    <row r="316" spans="1:42" hidden="1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 s="5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  <c r="AL316" t="str">
        <f>IF(AmazonChurn[[#This Row],[Average Monthly Expenses]]&lt;=30,"Low",IF(AmazonChurn[[#This Row],[Average Monthly Expenses]]&lt;=60,"Medium","High"))</f>
        <v>Medium</v>
      </c>
      <c r="AM316" t="str">
        <f>IF(AmazonChurn[[#This Row],[Number of Complaints or Support]]&lt;3,"Low",IF(AmazonChurn[[#This Row],[Number of Complaints or Support]]&lt;=7,"Medium","High"))</f>
        <v>Medium</v>
      </c>
      <c r="AN316" s="5">
        <f>AmazonChurn[[#This Row],[Number of Complaints or Support]]/AmazonChurn[[#This Row],[Account Length (in months)]]</f>
        <v>0.55555555555555558</v>
      </c>
      <c r="AO316" t="str">
        <f>IF(AmazonChurn[[#This Row],[Avg Monthly GB Download]]&lt;15, "Low", IF(AmazonChurn[[#This Row],[Avg Monthly GB Download]]&lt;30, "Medium", "High"))</f>
        <v>Low</v>
      </c>
      <c r="AP316" t="str">
        <f>IF(AmazonChurn[[#This Row],[Age]]&lt;30,"Under 30",IF(AmazonChurn[[#This Row],[Age]]&gt;65,"Senior","Mid Age"))</f>
        <v>Senior</v>
      </c>
    </row>
    <row r="317" spans="1:42" hidden="1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 s="5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  <c r="AL317" t="str">
        <f>IF(AmazonChurn[[#This Row],[Average Monthly Expenses]]&lt;=30,"Low",IF(AmazonChurn[[#This Row],[Average Monthly Expenses]]&lt;=60,"Medium","High"))</f>
        <v>Low</v>
      </c>
      <c r="AM317" t="str">
        <f>IF(AmazonChurn[[#This Row],[Number of Complaints or Support]]&lt;3,"Low",IF(AmazonChurn[[#This Row],[Number of Complaints or Support]]&lt;=7,"Medium","High"))</f>
        <v>High</v>
      </c>
      <c r="AN317" s="5">
        <f>AmazonChurn[[#This Row],[Number of Complaints or Support]]/AmazonChurn[[#This Row],[Account Length (in months)]]</f>
        <v>5</v>
      </c>
      <c r="AO317" t="str">
        <f>IF(AmazonChurn[[#This Row],[Avg Monthly GB Download]]&lt;15, "Low", IF(AmazonChurn[[#This Row],[Avg Monthly GB Download]]&lt;30, "Medium", "High"))</f>
        <v>Low</v>
      </c>
      <c r="AP317" t="str">
        <f>IF(AmazonChurn[[#This Row],[Age]]&lt;30,"Under 30",IF(AmazonChurn[[#This Row],[Age]]&gt;65,"Senior","Mid Age"))</f>
        <v>Mid Age</v>
      </c>
    </row>
    <row r="318" spans="1:42" hidden="1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 s="5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  <c r="AL318" t="str">
        <f>IF(AmazonChurn[[#This Row],[Average Monthly Expenses]]&lt;=30,"Low",IF(AmazonChurn[[#This Row],[Average Monthly Expenses]]&lt;=60,"Medium","High"))</f>
        <v>Low</v>
      </c>
      <c r="AM318" t="str">
        <f>IF(AmazonChurn[[#This Row],[Number of Complaints or Support]]&lt;3,"Low",IF(AmazonChurn[[#This Row],[Number of Complaints or Support]]&lt;=7,"Medium","High"))</f>
        <v>Medium</v>
      </c>
      <c r="AN318" s="5">
        <f>AmazonChurn[[#This Row],[Number of Complaints or Support]]/AmazonChurn[[#This Row],[Account Length (in months)]]</f>
        <v>6.9767441860465115E-2</v>
      </c>
      <c r="AO318" t="str">
        <f>IF(AmazonChurn[[#This Row],[Avg Monthly GB Download]]&lt;15, "Low", IF(AmazonChurn[[#This Row],[Avg Monthly GB Download]]&lt;30, "Medium", "High"))</f>
        <v>Medium</v>
      </c>
      <c r="AP318" t="str">
        <f>IF(AmazonChurn[[#This Row],[Age]]&lt;30,"Under 30",IF(AmazonChurn[[#This Row],[Age]]&gt;65,"Senior","Mid Age"))</f>
        <v>Under 30</v>
      </c>
    </row>
    <row r="319" spans="1:42" hidden="1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 s="5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  <c r="AL319" t="str">
        <f>IF(AmazonChurn[[#This Row],[Average Monthly Expenses]]&lt;=30,"Low",IF(AmazonChurn[[#This Row],[Average Monthly Expenses]]&lt;=60,"Medium","High"))</f>
        <v>Low</v>
      </c>
      <c r="AM319" t="str">
        <f>IF(AmazonChurn[[#This Row],[Number of Complaints or Support]]&lt;3,"Low",IF(AmazonChurn[[#This Row],[Number of Complaints or Support]]&lt;=7,"Medium","High"))</f>
        <v>Medium</v>
      </c>
      <c r="AN319" s="5">
        <f>AmazonChurn[[#This Row],[Number of Complaints or Support]]/AmazonChurn[[#This Row],[Account Length (in months)]]</f>
        <v>0.31818181818181818</v>
      </c>
      <c r="AO319" t="str">
        <f>IF(AmazonChurn[[#This Row],[Avg Monthly GB Download]]&lt;15, "Low", IF(AmazonChurn[[#This Row],[Avg Monthly GB Download]]&lt;30, "Medium", "High"))</f>
        <v>Low</v>
      </c>
      <c r="AP319" t="str">
        <f>IF(AmazonChurn[[#This Row],[Age]]&lt;30,"Under 30",IF(AmazonChurn[[#This Row],[Age]]&gt;65,"Senior","Mid Age"))</f>
        <v>Under 30</v>
      </c>
    </row>
    <row r="320" spans="1:42" hidden="1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 s="5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  <c r="AL320" t="str">
        <f>IF(AmazonChurn[[#This Row],[Average Monthly Expenses]]&lt;=30,"Low",IF(AmazonChurn[[#This Row],[Average Monthly Expenses]]&lt;=60,"Medium","High"))</f>
        <v>Medium</v>
      </c>
      <c r="AM320" t="str">
        <f>IF(AmazonChurn[[#This Row],[Number of Complaints or Support]]&lt;3,"Low",IF(AmazonChurn[[#This Row],[Number of Complaints or Support]]&lt;=7,"Medium","High"))</f>
        <v>Low</v>
      </c>
      <c r="AN320" s="5">
        <f>AmazonChurn[[#This Row],[Number of Complaints or Support]]/AmazonChurn[[#This Row],[Account Length (in months)]]</f>
        <v>0</v>
      </c>
      <c r="AO320" t="str">
        <f>IF(AmazonChurn[[#This Row],[Avg Monthly GB Download]]&lt;15, "Low", IF(AmazonChurn[[#This Row],[Avg Monthly GB Download]]&lt;30, "Medium", "High"))</f>
        <v>Low</v>
      </c>
      <c r="AP320" t="str">
        <f>IF(AmazonChurn[[#This Row],[Age]]&lt;30,"Under 30",IF(AmazonChurn[[#This Row],[Age]]&gt;65,"Senior","Mid Age"))</f>
        <v>Senior</v>
      </c>
    </row>
    <row r="321" spans="1:42" hidden="1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 s="5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  <c r="AL321" t="str">
        <f>IF(AmazonChurn[[#This Row],[Average Monthly Expenses]]&lt;=30,"Low",IF(AmazonChurn[[#This Row],[Average Monthly Expenses]]&lt;=60,"Medium","High"))</f>
        <v>Low</v>
      </c>
      <c r="AM321" t="str">
        <f>IF(AmazonChurn[[#This Row],[Number of Complaints or Support]]&lt;3,"Low",IF(AmazonChurn[[#This Row],[Number of Complaints or Support]]&lt;=7,"Medium","High"))</f>
        <v>Low</v>
      </c>
      <c r="AN321" s="5">
        <f>AmazonChurn[[#This Row],[Number of Complaints or Support]]/AmazonChurn[[#This Row],[Account Length (in months)]]</f>
        <v>0</v>
      </c>
      <c r="AO321" t="str">
        <f>IF(AmazonChurn[[#This Row],[Avg Monthly GB Download]]&lt;15, "Low", IF(AmazonChurn[[#This Row],[Avg Monthly GB Download]]&lt;30, "Medium", "High"))</f>
        <v>Low</v>
      </c>
      <c r="AP321" t="str">
        <f>IF(AmazonChurn[[#This Row],[Age]]&lt;30,"Under 30",IF(AmazonChurn[[#This Row],[Age]]&gt;65,"Senior","Mid Age"))</f>
        <v>Under 30</v>
      </c>
    </row>
    <row r="322" spans="1:42" hidden="1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 s="5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  <c r="AL322" t="str">
        <f>IF(AmazonChurn[[#This Row],[Average Monthly Expenses]]&lt;=30,"Low",IF(AmazonChurn[[#This Row],[Average Monthly Expenses]]&lt;=60,"Medium","High"))</f>
        <v>Low</v>
      </c>
      <c r="AM322" t="str">
        <f>IF(AmazonChurn[[#This Row],[Number of Complaints or Support]]&lt;3,"Low",IF(AmazonChurn[[#This Row],[Number of Complaints or Support]]&lt;=7,"Medium","High"))</f>
        <v>Medium</v>
      </c>
      <c r="AN322" s="5">
        <f>AmazonChurn[[#This Row],[Number of Complaints or Support]]/AmazonChurn[[#This Row],[Account Length (in months)]]</f>
        <v>0.17499999999999999</v>
      </c>
      <c r="AO322" t="str">
        <f>IF(AmazonChurn[[#This Row],[Avg Monthly GB Download]]&lt;15, "Low", IF(AmazonChurn[[#This Row],[Avg Monthly GB Download]]&lt;30, "Medium", "High"))</f>
        <v>Low</v>
      </c>
      <c r="AP322" t="str">
        <f>IF(AmazonChurn[[#This Row],[Age]]&lt;30,"Under 30",IF(AmazonChurn[[#This Row],[Age]]&gt;65,"Senior","Mid Age"))</f>
        <v>Mid Age</v>
      </c>
    </row>
    <row r="323" spans="1:42" hidden="1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 s="5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  <c r="AL323" t="str">
        <f>IF(AmazonChurn[[#This Row],[Average Monthly Expenses]]&lt;=30,"Low",IF(AmazonChurn[[#This Row],[Average Monthly Expenses]]&lt;=60,"Medium","High"))</f>
        <v>Low</v>
      </c>
      <c r="AM323" t="str">
        <f>IF(AmazonChurn[[#This Row],[Number of Complaints or Support]]&lt;3,"Low",IF(AmazonChurn[[#This Row],[Number of Complaints or Support]]&lt;=7,"Medium","High"))</f>
        <v>Medium</v>
      </c>
      <c r="AN323" s="5">
        <f>AmazonChurn[[#This Row],[Number of Complaints or Support]]/AmazonChurn[[#This Row],[Account Length (in months)]]</f>
        <v>5.9701492537313432E-2</v>
      </c>
      <c r="AO323" t="str">
        <f>IF(AmazonChurn[[#This Row],[Avg Monthly GB Download]]&lt;15, "Low", IF(AmazonChurn[[#This Row],[Avg Monthly GB Download]]&lt;30, "Medium", "High"))</f>
        <v>Low</v>
      </c>
      <c r="AP323" t="str">
        <f>IF(AmazonChurn[[#This Row],[Age]]&lt;30,"Under 30",IF(AmazonChurn[[#This Row],[Age]]&gt;65,"Senior","Mid Age"))</f>
        <v>Under 30</v>
      </c>
    </row>
    <row r="324" spans="1:42" hidden="1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 s="5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  <c r="AL324" t="str">
        <f>IF(AmazonChurn[[#This Row],[Average Monthly Expenses]]&lt;=30,"Low",IF(AmazonChurn[[#This Row],[Average Monthly Expenses]]&lt;=60,"Medium","High"))</f>
        <v>Medium</v>
      </c>
      <c r="AM324" t="str">
        <f>IF(AmazonChurn[[#This Row],[Number of Complaints or Support]]&lt;3,"Low",IF(AmazonChurn[[#This Row],[Number of Complaints or Support]]&lt;=7,"Medium","High"))</f>
        <v>Low</v>
      </c>
      <c r="AN324" s="5">
        <f>AmazonChurn[[#This Row],[Number of Complaints or Support]]/AmazonChurn[[#This Row],[Account Length (in months)]]</f>
        <v>0</v>
      </c>
      <c r="AO324" t="str">
        <f>IF(AmazonChurn[[#This Row],[Avg Monthly GB Download]]&lt;15, "Low", IF(AmazonChurn[[#This Row],[Avg Monthly GB Download]]&lt;30, "Medium", "High"))</f>
        <v>Medium</v>
      </c>
      <c r="AP324" t="str">
        <f>IF(AmazonChurn[[#This Row],[Age]]&lt;30,"Under 30",IF(AmazonChurn[[#This Row],[Age]]&gt;65,"Senior","Mid Age"))</f>
        <v>Senior</v>
      </c>
    </row>
    <row r="325" spans="1:42" hidden="1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 s="5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  <c r="AL325" t="str">
        <f>IF(AmazonChurn[[#This Row],[Average Monthly Expenses]]&lt;=30,"Low",IF(AmazonChurn[[#This Row],[Average Monthly Expenses]]&lt;=60,"Medium","High"))</f>
        <v>Low</v>
      </c>
      <c r="AM325" t="str">
        <f>IF(AmazonChurn[[#This Row],[Number of Complaints or Support]]&lt;3,"Low",IF(AmazonChurn[[#This Row],[Number of Complaints or Support]]&lt;=7,"Medium","High"))</f>
        <v>Medium</v>
      </c>
      <c r="AN325" s="5">
        <f>AmazonChurn[[#This Row],[Number of Complaints or Support]]/AmazonChurn[[#This Row],[Account Length (in months)]]</f>
        <v>0.14285714285714285</v>
      </c>
      <c r="AO325" t="str">
        <f>IF(AmazonChurn[[#This Row],[Avg Monthly GB Download]]&lt;15, "Low", IF(AmazonChurn[[#This Row],[Avg Monthly GB Download]]&lt;30, "Medium", "High"))</f>
        <v>Low</v>
      </c>
      <c r="AP325" t="str">
        <f>IF(AmazonChurn[[#This Row],[Age]]&lt;30,"Under 30",IF(AmazonChurn[[#This Row],[Age]]&gt;65,"Senior","Mid Age"))</f>
        <v>Mid Age</v>
      </c>
    </row>
    <row r="326" spans="1:42" hidden="1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 s="5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  <c r="AL326" t="str">
        <f>IF(AmazonChurn[[#This Row],[Average Monthly Expenses]]&lt;=30,"Low",IF(AmazonChurn[[#This Row],[Average Monthly Expenses]]&lt;=60,"Medium","High"))</f>
        <v>Low</v>
      </c>
      <c r="AM326" t="str">
        <f>IF(AmazonChurn[[#This Row],[Number of Complaints or Support]]&lt;3,"Low",IF(AmazonChurn[[#This Row],[Number of Complaints or Support]]&lt;=7,"Medium","High"))</f>
        <v>Medium</v>
      </c>
      <c r="AN326" s="5">
        <f>AmazonChurn[[#This Row],[Number of Complaints or Support]]/AmazonChurn[[#This Row],[Account Length (in months)]]</f>
        <v>0.75</v>
      </c>
      <c r="AO326" t="str">
        <f>IF(AmazonChurn[[#This Row],[Avg Monthly GB Download]]&lt;15, "Low", IF(AmazonChurn[[#This Row],[Avg Monthly GB Download]]&lt;30, "Medium", "High"))</f>
        <v>Low</v>
      </c>
      <c r="AP326" t="str">
        <f>IF(AmazonChurn[[#This Row],[Age]]&lt;30,"Under 30",IF(AmazonChurn[[#This Row],[Age]]&gt;65,"Senior","Mid Age"))</f>
        <v>Senior</v>
      </c>
    </row>
    <row r="327" spans="1:42" hidden="1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 s="5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  <c r="AL327" t="str">
        <f>IF(AmazonChurn[[#This Row],[Average Monthly Expenses]]&lt;=30,"Low",IF(AmazonChurn[[#This Row],[Average Monthly Expenses]]&lt;=60,"Medium","High"))</f>
        <v>Low</v>
      </c>
      <c r="AM327" t="str">
        <f>IF(AmazonChurn[[#This Row],[Number of Complaints or Support]]&lt;3,"Low",IF(AmazonChurn[[#This Row],[Number of Complaints or Support]]&lt;=7,"Medium","High"))</f>
        <v>High</v>
      </c>
      <c r="AN327" s="5">
        <f>AmazonChurn[[#This Row],[Number of Complaints or Support]]/AmazonChurn[[#This Row],[Account Length (in months)]]</f>
        <v>0.21739130434782608</v>
      </c>
      <c r="AO327" t="str">
        <f>IF(AmazonChurn[[#This Row],[Avg Monthly GB Download]]&lt;15, "Low", IF(AmazonChurn[[#This Row],[Avg Monthly GB Download]]&lt;30, "Medium", "High"))</f>
        <v>Low</v>
      </c>
      <c r="AP327" t="str">
        <f>IF(AmazonChurn[[#This Row],[Age]]&lt;30,"Under 30",IF(AmazonChurn[[#This Row],[Age]]&gt;65,"Senior","Mid Age"))</f>
        <v>Under 30</v>
      </c>
    </row>
    <row r="328" spans="1:42" hidden="1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 s="5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  <c r="AL328" t="str">
        <f>IF(AmazonChurn[[#This Row],[Average Monthly Expenses]]&lt;=30,"Low",IF(AmazonChurn[[#This Row],[Average Monthly Expenses]]&lt;=60,"Medium","High"))</f>
        <v>Low</v>
      </c>
      <c r="AM328" t="str">
        <f>IF(AmazonChurn[[#This Row],[Number of Complaints or Support]]&lt;3,"Low",IF(AmazonChurn[[#This Row],[Number of Complaints or Support]]&lt;=7,"Medium","High"))</f>
        <v>Medium</v>
      </c>
      <c r="AN328" s="5">
        <f>AmazonChurn[[#This Row],[Number of Complaints or Support]]/AmazonChurn[[#This Row],[Account Length (in months)]]</f>
        <v>0.2608695652173913</v>
      </c>
      <c r="AO328" t="str">
        <f>IF(AmazonChurn[[#This Row],[Avg Monthly GB Download]]&lt;15, "Low", IF(AmazonChurn[[#This Row],[Avg Monthly GB Download]]&lt;30, "Medium", "High"))</f>
        <v>Low</v>
      </c>
      <c r="AP328" t="str">
        <f>IF(AmazonChurn[[#This Row],[Age]]&lt;30,"Under 30",IF(AmazonChurn[[#This Row],[Age]]&gt;65,"Senior","Mid Age"))</f>
        <v>Under 30</v>
      </c>
    </row>
    <row r="329" spans="1:42" hidden="1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 s="5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  <c r="AL329" t="str">
        <f>IF(AmazonChurn[[#This Row],[Average Monthly Expenses]]&lt;=30,"Low",IF(AmazonChurn[[#This Row],[Average Monthly Expenses]]&lt;=60,"Medium","High"))</f>
        <v>High</v>
      </c>
      <c r="AM329" t="str">
        <f>IF(AmazonChurn[[#This Row],[Number of Complaints or Support]]&lt;3,"Low",IF(AmazonChurn[[#This Row],[Number of Complaints or Support]]&lt;=7,"Medium","High"))</f>
        <v>High</v>
      </c>
      <c r="AN329" s="5">
        <f>AmazonChurn[[#This Row],[Number of Complaints or Support]]/AmazonChurn[[#This Row],[Account Length (in months)]]</f>
        <v>0.30769230769230771</v>
      </c>
      <c r="AO329" t="str">
        <f>IF(AmazonChurn[[#This Row],[Avg Monthly GB Download]]&lt;15, "Low", IF(AmazonChurn[[#This Row],[Avg Monthly GB Download]]&lt;30, "Medium", "High"))</f>
        <v>Low</v>
      </c>
      <c r="AP329" t="str">
        <f>IF(AmazonChurn[[#This Row],[Age]]&lt;30,"Under 30",IF(AmazonChurn[[#This Row],[Age]]&gt;65,"Senior","Mid Age"))</f>
        <v>Mid Age</v>
      </c>
    </row>
    <row r="330" spans="1:42" hidden="1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 s="5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  <c r="AL330" t="str">
        <f>IF(AmazonChurn[[#This Row],[Average Monthly Expenses]]&lt;=30,"Low",IF(AmazonChurn[[#This Row],[Average Monthly Expenses]]&lt;=60,"Medium","High"))</f>
        <v>Medium</v>
      </c>
      <c r="AM330" t="str">
        <f>IF(AmazonChurn[[#This Row],[Number of Complaints or Support]]&lt;3,"Low",IF(AmazonChurn[[#This Row],[Number of Complaints or Support]]&lt;=7,"Medium","High"))</f>
        <v>Medium</v>
      </c>
      <c r="AN330" s="5">
        <f>AmazonChurn[[#This Row],[Number of Complaints or Support]]/AmazonChurn[[#This Row],[Account Length (in months)]]</f>
        <v>0.66666666666666663</v>
      </c>
      <c r="AO330" t="str">
        <f>IF(AmazonChurn[[#This Row],[Avg Monthly GB Download]]&lt;15, "Low", IF(AmazonChurn[[#This Row],[Avg Monthly GB Download]]&lt;30, "Medium", "High"))</f>
        <v>Low</v>
      </c>
      <c r="AP330" t="str">
        <f>IF(AmazonChurn[[#This Row],[Age]]&lt;30,"Under 30",IF(AmazonChurn[[#This Row],[Age]]&gt;65,"Senior","Mid Age"))</f>
        <v>Mid Age</v>
      </c>
    </row>
    <row r="331" spans="1:42" hidden="1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 s="5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  <c r="AL331" t="str">
        <f>IF(AmazonChurn[[#This Row],[Average Monthly Expenses]]&lt;=30,"Low",IF(AmazonChurn[[#This Row],[Average Monthly Expenses]]&lt;=60,"Medium","High"))</f>
        <v>Medium</v>
      </c>
      <c r="AM331" t="str">
        <f>IF(AmazonChurn[[#This Row],[Number of Complaints or Support]]&lt;3,"Low",IF(AmazonChurn[[#This Row],[Number of Complaints or Support]]&lt;=7,"Medium","High"))</f>
        <v>High</v>
      </c>
      <c r="AN331" s="5">
        <f>AmazonChurn[[#This Row],[Number of Complaints or Support]]/AmazonChurn[[#This Row],[Account Length (in months)]]</f>
        <v>0.13432835820895522</v>
      </c>
      <c r="AO331" t="str">
        <f>IF(AmazonChurn[[#This Row],[Avg Monthly GB Download]]&lt;15, "Low", IF(AmazonChurn[[#This Row],[Avg Monthly GB Download]]&lt;30, "Medium", "High"))</f>
        <v>Low</v>
      </c>
      <c r="AP331" t="str">
        <f>IF(AmazonChurn[[#This Row],[Age]]&lt;30,"Under 30",IF(AmazonChurn[[#This Row],[Age]]&gt;65,"Senior","Mid Age"))</f>
        <v>Senior</v>
      </c>
    </row>
    <row r="332" spans="1:42" hidden="1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 s="5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  <c r="AL332" t="str">
        <f>IF(AmazonChurn[[#This Row],[Average Monthly Expenses]]&lt;=30,"Low",IF(AmazonChurn[[#This Row],[Average Monthly Expenses]]&lt;=60,"Medium","High"))</f>
        <v>Low</v>
      </c>
      <c r="AM332" t="str">
        <f>IF(AmazonChurn[[#This Row],[Number of Complaints or Support]]&lt;3,"Low",IF(AmazonChurn[[#This Row],[Number of Complaints or Support]]&lt;=7,"Medium","High"))</f>
        <v>Medium</v>
      </c>
      <c r="AN332" s="5">
        <f>AmazonChurn[[#This Row],[Number of Complaints or Support]]/AmazonChurn[[#This Row],[Account Length (in months)]]</f>
        <v>0.05</v>
      </c>
      <c r="AO332" t="str">
        <f>IF(AmazonChurn[[#This Row],[Avg Monthly GB Download]]&lt;15, "Low", IF(AmazonChurn[[#This Row],[Avg Monthly GB Download]]&lt;30, "Medium", "High"))</f>
        <v>Low</v>
      </c>
      <c r="AP332" t="str">
        <f>IF(AmazonChurn[[#This Row],[Age]]&lt;30,"Under 30",IF(AmazonChurn[[#This Row],[Age]]&gt;65,"Senior","Mid Age"))</f>
        <v>Under 30</v>
      </c>
    </row>
    <row r="333" spans="1:42" hidden="1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 s="5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  <c r="AL333" t="str">
        <f>IF(AmazonChurn[[#This Row],[Average Monthly Expenses]]&lt;=30,"Low",IF(AmazonChurn[[#This Row],[Average Monthly Expenses]]&lt;=60,"Medium","High"))</f>
        <v>High</v>
      </c>
      <c r="AM333" t="str">
        <f>IF(AmazonChurn[[#This Row],[Number of Complaints or Support]]&lt;3,"Low",IF(AmazonChurn[[#This Row],[Number of Complaints or Support]]&lt;=7,"Medium","High"))</f>
        <v>Medium</v>
      </c>
      <c r="AN333" s="5">
        <f>AmazonChurn[[#This Row],[Number of Complaints or Support]]/AmazonChurn[[#This Row],[Account Length (in months)]]</f>
        <v>0.23333333333333334</v>
      </c>
      <c r="AO333" t="str">
        <f>IF(AmazonChurn[[#This Row],[Avg Monthly GB Download]]&lt;15, "Low", IF(AmazonChurn[[#This Row],[Avg Monthly GB Download]]&lt;30, "Medium", "High"))</f>
        <v>Low</v>
      </c>
      <c r="AP333" t="str">
        <f>IF(AmazonChurn[[#This Row],[Age]]&lt;30,"Under 30",IF(AmazonChurn[[#This Row],[Age]]&gt;65,"Senior","Mid Age"))</f>
        <v>Mid Age</v>
      </c>
    </row>
    <row r="334" spans="1:42" hidden="1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 s="5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  <c r="AL334" t="str">
        <f>IF(AmazonChurn[[#This Row],[Average Monthly Expenses]]&lt;=30,"Low",IF(AmazonChurn[[#This Row],[Average Monthly Expenses]]&lt;=60,"Medium","High"))</f>
        <v>Low</v>
      </c>
      <c r="AM334" t="str">
        <f>IF(AmazonChurn[[#This Row],[Number of Complaints or Support]]&lt;3,"Low",IF(AmazonChurn[[#This Row],[Number of Complaints or Support]]&lt;=7,"Medium","High"))</f>
        <v>Medium</v>
      </c>
      <c r="AN334" s="5">
        <f>AmazonChurn[[#This Row],[Number of Complaints or Support]]/AmazonChurn[[#This Row],[Account Length (in months)]]</f>
        <v>2</v>
      </c>
      <c r="AO334" t="str">
        <f>IF(AmazonChurn[[#This Row],[Avg Monthly GB Download]]&lt;15, "Low", IF(AmazonChurn[[#This Row],[Avg Monthly GB Download]]&lt;30, "Medium", "High"))</f>
        <v>Low</v>
      </c>
      <c r="AP334" t="str">
        <f>IF(AmazonChurn[[#This Row],[Age]]&lt;30,"Under 30",IF(AmazonChurn[[#This Row],[Age]]&gt;65,"Senior","Mid Age"))</f>
        <v>Mid Age</v>
      </c>
    </row>
    <row r="335" spans="1:42" hidden="1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 s="5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  <c r="AL335" t="str">
        <f>IF(AmazonChurn[[#This Row],[Average Monthly Expenses]]&lt;=30,"Low",IF(AmazonChurn[[#This Row],[Average Monthly Expenses]]&lt;=60,"Medium","High"))</f>
        <v>Medium</v>
      </c>
      <c r="AM335" t="str">
        <f>IF(AmazonChurn[[#This Row],[Number of Complaints or Support]]&lt;3,"Low",IF(AmazonChurn[[#This Row],[Number of Complaints or Support]]&lt;=7,"Medium","High"))</f>
        <v>High</v>
      </c>
      <c r="AN335" s="5">
        <f>AmazonChurn[[#This Row],[Number of Complaints or Support]]/AmazonChurn[[#This Row],[Account Length (in months)]]</f>
        <v>0.24242424242424243</v>
      </c>
      <c r="AO335" t="str">
        <f>IF(AmazonChurn[[#This Row],[Avg Monthly GB Download]]&lt;15, "Low", IF(AmazonChurn[[#This Row],[Avg Monthly GB Download]]&lt;30, "Medium", "High"))</f>
        <v>Medium</v>
      </c>
      <c r="AP335" t="str">
        <f>IF(AmazonChurn[[#This Row],[Age]]&lt;30,"Under 30",IF(AmazonChurn[[#This Row],[Age]]&gt;65,"Senior","Mid Age"))</f>
        <v>Senior</v>
      </c>
    </row>
    <row r="336" spans="1:42" hidden="1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 s="5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  <c r="AL336" t="str">
        <f>IF(AmazonChurn[[#This Row],[Average Monthly Expenses]]&lt;=30,"Low",IF(AmazonChurn[[#This Row],[Average Monthly Expenses]]&lt;=60,"Medium","High"))</f>
        <v>High</v>
      </c>
      <c r="AM336" t="str">
        <f>IF(AmazonChurn[[#This Row],[Number of Complaints or Support]]&lt;3,"Low",IF(AmazonChurn[[#This Row],[Number of Complaints or Support]]&lt;=7,"Medium","High"))</f>
        <v>Medium</v>
      </c>
      <c r="AN336" s="5">
        <f>AmazonChurn[[#This Row],[Number of Complaints or Support]]/AmazonChurn[[#This Row],[Account Length (in months)]]</f>
        <v>0.27272727272727271</v>
      </c>
      <c r="AO336" t="str">
        <f>IF(AmazonChurn[[#This Row],[Avg Monthly GB Download]]&lt;15, "Low", IF(AmazonChurn[[#This Row],[Avg Monthly GB Download]]&lt;30, "Medium", "High"))</f>
        <v>Low</v>
      </c>
      <c r="AP336" t="str">
        <f>IF(AmazonChurn[[#This Row],[Age]]&lt;30,"Under 30",IF(AmazonChurn[[#This Row],[Age]]&gt;65,"Senior","Mid Age"))</f>
        <v>Mid Age</v>
      </c>
    </row>
    <row r="337" spans="1:42" hidden="1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 s="5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  <c r="AL337" t="str">
        <f>IF(AmazonChurn[[#This Row],[Average Monthly Expenses]]&lt;=30,"Low",IF(AmazonChurn[[#This Row],[Average Monthly Expenses]]&lt;=60,"Medium","High"))</f>
        <v>Low</v>
      </c>
      <c r="AM337" t="str">
        <f>IF(AmazonChurn[[#This Row],[Number of Complaints or Support]]&lt;3,"Low",IF(AmazonChurn[[#This Row],[Number of Complaints or Support]]&lt;=7,"Medium","High"))</f>
        <v>Low</v>
      </c>
      <c r="AN337" s="5">
        <f>AmazonChurn[[#This Row],[Number of Complaints or Support]]/AmazonChurn[[#This Row],[Account Length (in months)]]</f>
        <v>0.125</v>
      </c>
      <c r="AO337" t="str">
        <f>IF(AmazonChurn[[#This Row],[Avg Monthly GB Download]]&lt;15, "Low", IF(AmazonChurn[[#This Row],[Avg Monthly GB Download]]&lt;30, "Medium", "High"))</f>
        <v>Low</v>
      </c>
      <c r="AP337" t="str">
        <f>IF(AmazonChurn[[#This Row],[Age]]&lt;30,"Under 30",IF(AmazonChurn[[#This Row],[Age]]&gt;65,"Senior","Mid Age"))</f>
        <v>Mid Age</v>
      </c>
    </row>
    <row r="338" spans="1:42" hidden="1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 s="5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  <c r="AL338" t="str">
        <f>IF(AmazonChurn[[#This Row],[Average Monthly Expenses]]&lt;=30,"Low",IF(AmazonChurn[[#This Row],[Average Monthly Expenses]]&lt;=60,"Medium","High"))</f>
        <v>Low</v>
      </c>
      <c r="AM338" t="str">
        <f>IF(AmazonChurn[[#This Row],[Number of Complaints or Support]]&lt;3,"Low",IF(AmazonChurn[[#This Row],[Number of Complaints or Support]]&lt;=7,"Medium","High"))</f>
        <v>Medium</v>
      </c>
      <c r="AN338" s="5">
        <f>AmazonChurn[[#This Row],[Number of Complaints or Support]]/AmazonChurn[[#This Row],[Account Length (in months)]]</f>
        <v>3.5</v>
      </c>
      <c r="AO338" t="str">
        <f>IF(AmazonChurn[[#This Row],[Avg Monthly GB Download]]&lt;15, "Low", IF(AmazonChurn[[#This Row],[Avg Monthly GB Download]]&lt;30, "Medium", "High"))</f>
        <v>Low</v>
      </c>
      <c r="AP338" t="str">
        <f>IF(AmazonChurn[[#This Row],[Age]]&lt;30,"Under 30",IF(AmazonChurn[[#This Row],[Age]]&gt;65,"Senior","Mid Age"))</f>
        <v>Mid Age</v>
      </c>
    </row>
    <row r="339" spans="1:42" hidden="1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 s="5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  <c r="AL339" t="str">
        <f>IF(AmazonChurn[[#This Row],[Average Monthly Expenses]]&lt;=30,"Low",IF(AmazonChurn[[#This Row],[Average Monthly Expenses]]&lt;=60,"Medium","High"))</f>
        <v>Low</v>
      </c>
      <c r="AM339" t="str">
        <f>IF(AmazonChurn[[#This Row],[Number of Complaints or Support]]&lt;3,"Low",IF(AmazonChurn[[#This Row],[Number of Complaints or Support]]&lt;=7,"Medium","High"))</f>
        <v>High</v>
      </c>
      <c r="AN339" s="5">
        <f>AmazonChurn[[#This Row],[Number of Complaints or Support]]/AmazonChurn[[#This Row],[Account Length (in months)]]</f>
        <v>0.13333333333333333</v>
      </c>
      <c r="AO339" t="str">
        <f>IF(AmazonChurn[[#This Row],[Avg Monthly GB Download]]&lt;15, "Low", IF(AmazonChurn[[#This Row],[Avg Monthly GB Download]]&lt;30, "Medium", "High"))</f>
        <v>Low</v>
      </c>
      <c r="AP339" t="str">
        <f>IF(AmazonChurn[[#This Row],[Age]]&lt;30,"Under 30",IF(AmazonChurn[[#This Row],[Age]]&gt;65,"Senior","Mid Age"))</f>
        <v>Mid Age</v>
      </c>
    </row>
    <row r="340" spans="1:42" hidden="1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 s="5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  <c r="AL340" t="str">
        <f>IF(AmazonChurn[[#This Row],[Average Monthly Expenses]]&lt;=30,"Low",IF(AmazonChurn[[#This Row],[Average Monthly Expenses]]&lt;=60,"Medium","High"))</f>
        <v>Low</v>
      </c>
      <c r="AM340" t="str">
        <f>IF(AmazonChurn[[#This Row],[Number of Complaints or Support]]&lt;3,"Low",IF(AmazonChurn[[#This Row],[Number of Complaints or Support]]&lt;=7,"Medium","High"))</f>
        <v>Low</v>
      </c>
      <c r="AN340" s="5">
        <f>AmazonChurn[[#This Row],[Number of Complaints or Support]]/AmazonChurn[[#This Row],[Account Length (in months)]]</f>
        <v>1</v>
      </c>
      <c r="AO340" t="str">
        <f>IF(AmazonChurn[[#This Row],[Avg Monthly GB Download]]&lt;15, "Low", IF(AmazonChurn[[#This Row],[Avg Monthly GB Download]]&lt;30, "Medium", "High"))</f>
        <v>Low</v>
      </c>
      <c r="AP340" t="str">
        <f>IF(AmazonChurn[[#This Row],[Age]]&lt;30,"Under 30",IF(AmazonChurn[[#This Row],[Age]]&gt;65,"Senior","Mid Age"))</f>
        <v>Mid Age</v>
      </c>
    </row>
    <row r="341" spans="1:42" hidden="1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 s="5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  <c r="AL341" t="str">
        <f>IF(AmazonChurn[[#This Row],[Average Monthly Expenses]]&lt;=30,"Low",IF(AmazonChurn[[#This Row],[Average Monthly Expenses]]&lt;=60,"Medium","High"))</f>
        <v>Medium</v>
      </c>
      <c r="AM341" t="str">
        <f>IF(AmazonChurn[[#This Row],[Number of Complaints or Support]]&lt;3,"Low",IF(AmazonChurn[[#This Row],[Number of Complaints or Support]]&lt;=7,"Medium","High"))</f>
        <v>Low</v>
      </c>
      <c r="AN341" s="5">
        <f>AmazonChurn[[#This Row],[Number of Complaints or Support]]/AmazonChurn[[#This Row],[Account Length (in months)]]</f>
        <v>4.1666666666666664E-2</v>
      </c>
      <c r="AO341" t="str">
        <f>IF(AmazonChurn[[#This Row],[Avg Monthly GB Download]]&lt;15, "Low", IF(AmazonChurn[[#This Row],[Avg Monthly GB Download]]&lt;30, "Medium", "High"))</f>
        <v>Low</v>
      </c>
      <c r="AP341" t="str">
        <f>IF(AmazonChurn[[#This Row],[Age]]&lt;30,"Under 30",IF(AmazonChurn[[#This Row],[Age]]&gt;65,"Senior","Mid Age"))</f>
        <v>Mid Age</v>
      </c>
    </row>
    <row r="342" spans="1:42" hidden="1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 s="5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  <c r="AL342" t="str">
        <f>IF(AmazonChurn[[#This Row],[Average Monthly Expenses]]&lt;=30,"Low",IF(AmazonChurn[[#This Row],[Average Monthly Expenses]]&lt;=60,"Medium","High"))</f>
        <v>Medium</v>
      </c>
      <c r="AM342" t="str">
        <f>IF(AmazonChurn[[#This Row],[Number of Complaints or Support]]&lt;3,"Low",IF(AmazonChurn[[#This Row],[Number of Complaints or Support]]&lt;=7,"Medium","High"))</f>
        <v>High</v>
      </c>
      <c r="AN342" s="5">
        <f>AmazonChurn[[#This Row],[Number of Complaints or Support]]/AmazonChurn[[#This Row],[Account Length (in months)]]</f>
        <v>0.22857142857142856</v>
      </c>
      <c r="AO342" t="str">
        <f>IF(AmazonChurn[[#This Row],[Avg Monthly GB Download]]&lt;15, "Low", IF(AmazonChurn[[#This Row],[Avg Monthly GB Download]]&lt;30, "Medium", "High"))</f>
        <v>Low</v>
      </c>
      <c r="AP342" t="str">
        <f>IF(AmazonChurn[[#This Row],[Age]]&lt;30,"Under 30",IF(AmazonChurn[[#This Row],[Age]]&gt;65,"Senior","Mid Age"))</f>
        <v>Under 30</v>
      </c>
    </row>
    <row r="343" spans="1:42" hidden="1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 s="5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  <c r="AL343" t="str">
        <f>IF(AmazonChurn[[#This Row],[Average Monthly Expenses]]&lt;=30,"Low",IF(AmazonChurn[[#This Row],[Average Monthly Expenses]]&lt;=60,"Medium","High"))</f>
        <v>Medium</v>
      </c>
      <c r="AM343" t="str">
        <f>IF(AmazonChurn[[#This Row],[Number of Complaints or Support]]&lt;3,"Low",IF(AmazonChurn[[#This Row],[Number of Complaints or Support]]&lt;=7,"Medium","High"))</f>
        <v>Medium</v>
      </c>
      <c r="AN343" s="5">
        <f>AmazonChurn[[#This Row],[Number of Complaints or Support]]/AmazonChurn[[#This Row],[Account Length (in months)]]</f>
        <v>0.15909090909090909</v>
      </c>
      <c r="AO343" t="str">
        <f>IF(AmazonChurn[[#This Row],[Avg Monthly GB Download]]&lt;15, "Low", IF(AmazonChurn[[#This Row],[Avg Monthly GB Download]]&lt;30, "Medium", "High"))</f>
        <v>Low</v>
      </c>
      <c r="AP343" t="str">
        <f>IF(AmazonChurn[[#This Row],[Age]]&lt;30,"Under 30",IF(AmazonChurn[[#This Row],[Age]]&gt;65,"Senior","Mid Age"))</f>
        <v>Senior</v>
      </c>
    </row>
    <row r="344" spans="1:42" hidden="1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 s="5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  <c r="AL344" t="str">
        <f>IF(AmazonChurn[[#This Row],[Average Monthly Expenses]]&lt;=30,"Low",IF(AmazonChurn[[#This Row],[Average Monthly Expenses]]&lt;=60,"Medium","High"))</f>
        <v>Low</v>
      </c>
      <c r="AM344" t="str">
        <f>IF(AmazonChurn[[#This Row],[Number of Complaints or Support]]&lt;3,"Low",IF(AmazonChurn[[#This Row],[Number of Complaints or Support]]&lt;=7,"Medium","High"))</f>
        <v>Medium</v>
      </c>
      <c r="AN344" s="5">
        <f>AmazonChurn[[#This Row],[Number of Complaints or Support]]/AmazonChurn[[#This Row],[Account Length (in months)]]</f>
        <v>0.46666666666666667</v>
      </c>
      <c r="AO344" t="str">
        <f>IF(AmazonChurn[[#This Row],[Avg Monthly GB Download]]&lt;15, "Low", IF(AmazonChurn[[#This Row],[Avg Monthly GB Download]]&lt;30, "Medium", "High"))</f>
        <v>Medium</v>
      </c>
      <c r="AP344" t="str">
        <f>IF(AmazonChurn[[#This Row],[Age]]&lt;30,"Under 30",IF(AmazonChurn[[#This Row],[Age]]&gt;65,"Senior","Mid Age"))</f>
        <v>Under 30</v>
      </c>
    </row>
    <row r="345" spans="1:42" hidden="1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 s="5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  <c r="AL345" t="str">
        <f>IF(AmazonChurn[[#This Row],[Average Monthly Expenses]]&lt;=30,"Low",IF(AmazonChurn[[#This Row],[Average Monthly Expenses]]&lt;=60,"Medium","High"))</f>
        <v>Low</v>
      </c>
      <c r="AM345" t="str">
        <f>IF(AmazonChurn[[#This Row],[Number of Complaints or Support]]&lt;3,"Low",IF(AmazonChurn[[#This Row],[Number of Complaints or Support]]&lt;=7,"Medium","High"))</f>
        <v>Medium</v>
      </c>
      <c r="AN345" s="5">
        <f>AmazonChurn[[#This Row],[Number of Complaints or Support]]/AmazonChurn[[#This Row],[Account Length (in months)]]</f>
        <v>0.25</v>
      </c>
      <c r="AO345" t="str">
        <f>IF(AmazonChurn[[#This Row],[Avg Monthly GB Download]]&lt;15, "Low", IF(AmazonChurn[[#This Row],[Avg Monthly GB Download]]&lt;30, "Medium", "High"))</f>
        <v>Low</v>
      </c>
      <c r="AP345" t="str">
        <f>IF(AmazonChurn[[#This Row],[Age]]&lt;30,"Under 30",IF(AmazonChurn[[#This Row],[Age]]&gt;65,"Senior","Mid Age"))</f>
        <v>Under 30</v>
      </c>
    </row>
    <row r="346" spans="1:42" hidden="1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 s="5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  <c r="AL346" t="str">
        <f>IF(AmazonChurn[[#This Row],[Average Monthly Expenses]]&lt;=30,"Low",IF(AmazonChurn[[#This Row],[Average Monthly Expenses]]&lt;=60,"Medium","High"))</f>
        <v>High</v>
      </c>
      <c r="AM346" t="str">
        <f>IF(AmazonChurn[[#This Row],[Number of Complaints or Support]]&lt;3,"Low",IF(AmazonChurn[[#This Row],[Number of Complaints or Support]]&lt;=7,"Medium","High"))</f>
        <v>High</v>
      </c>
      <c r="AN346" s="5">
        <f>AmazonChurn[[#This Row],[Number of Complaints or Support]]/AmazonChurn[[#This Row],[Account Length (in months)]]</f>
        <v>0.5</v>
      </c>
      <c r="AO346" t="str">
        <f>IF(AmazonChurn[[#This Row],[Avg Monthly GB Download]]&lt;15, "Low", IF(AmazonChurn[[#This Row],[Avg Monthly GB Download]]&lt;30, "Medium", "High"))</f>
        <v>Low</v>
      </c>
      <c r="AP346" t="str">
        <f>IF(AmazonChurn[[#This Row],[Age]]&lt;30,"Under 30",IF(AmazonChurn[[#This Row],[Age]]&gt;65,"Senior","Mid Age"))</f>
        <v>Senior</v>
      </c>
    </row>
    <row r="347" spans="1:42" hidden="1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 s="5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  <c r="AL347" t="str">
        <f>IF(AmazonChurn[[#This Row],[Average Monthly Expenses]]&lt;=30,"Low",IF(AmazonChurn[[#This Row],[Average Monthly Expenses]]&lt;=60,"Medium","High"))</f>
        <v>Medium</v>
      </c>
      <c r="AM347" t="str">
        <f>IF(AmazonChurn[[#This Row],[Number of Complaints or Support]]&lt;3,"Low",IF(AmazonChurn[[#This Row],[Number of Complaints or Support]]&lt;=7,"Medium","High"))</f>
        <v>High</v>
      </c>
      <c r="AN347" s="5">
        <f>AmazonChurn[[#This Row],[Number of Complaints or Support]]/AmazonChurn[[#This Row],[Account Length (in months)]]</f>
        <v>0.21621621621621623</v>
      </c>
      <c r="AO347" t="str">
        <f>IF(AmazonChurn[[#This Row],[Avg Monthly GB Download]]&lt;15, "Low", IF(AmazonChurn[[#This Row],[Avg Monthly GB Download]]&lt;30, "Medium", "High"))</f>
        <v>Low</v>
      </c>
      <c r="AP347" t="str">
        <f>IF(AmazonChurn[[#This Row],[Age]]&lt;30,"Under 30",IF(AmazonChurn[[#This Row],[Age]]&gt;65,"Senior","Mid Age"))</f>
        <v>Mid Age</v>
      </c>
    </row>
    <row r="348" spans="1:42" hidden="1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 s="5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  <c r="AL348" t="str">
        <f>IF(AmazonChurn[[#This Row],[Average Monthly Expenses]]&lt;=30,"Low",IF(AmazonChurn[[#This Row],[Average Monthly Expenses]]&lt;=60,"Medium","High"))</f>
        <v>Low</v>
      </c>
      <c r="AM348" t="str">
        <f>IF(AmazonChurn[[#This Row],[Number of Complaints or Support]]&lt;3,"Low",IF(AmazonChurn[[#This Row],[Number of Complaints or Support]]&lt;=7,"Medium","High"))</f>
        <v>Low</v>
      </c>
      <c r="AN348" s="5">
        <f>AmazonChurn[[#This Row],[Number of Complaints or Support]]/AmazonChurn[[#This Row],[Account Length (in months)]]</f>
        <v>0.4</v>
      </c>
      <c r="AO348" t="str">
        <f>IF(AmazonChurn[[#This Row],[Avg Monthly GB Download]]&lt;15, "Low", IF(AmazonChurn[[#This Row],[Avg Monthly GB Download]]&lt;30, "Medium", "High"))</f>
        <v>Low</v>
      </c>
      <c r="AP348" t="str">
        <f>IF(AmazonChurn[[#This Row],[Age]]&lt;30,"Under 30",IF(AmazonChurn[[#This Row],[Age]]&gt;65,"Senior","Mid Age"))</f>
        <v>Mid Age</v>
      </c>
    </row>
    <row r="349" spans="1:42" hidden="1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 s="5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  <c r="AL349" t="str">
        <f>IF(AmazonChurn[[#This Row],[Average Monthly Expenses]]&lt;=30,"Low",IF(AmazonChurn[[#This Row],[Average Monthly Expenses]]&lt;=60,"Medium","High"))</f>
        <v>Medium</v>
      </c>
      <c r="AM349" t="str">
        <f>IF(AmazonChurn[[#This Row],[Number of Complaints or Support]]&lt;3,"Low",IF(AmazonChurn[[#This Row],[Number of Complaints or Support]]&lt;=7,"Medium","High"))</f>
        <v>High</v>
      </c>
      <c r="AN349" s="5">
        <f>AmazonChurn[[#This Row],[Number of Complaints or Support]]/AmazonChurn[[#This Row],[Account Length (in months)]]</f>
        <v>0.15</v>
      </c>
      <c r="AO349" t="str">
        <f>IF(AmazonChurn[[#This Row],[Avg Monthly GB Download]]&lt;15, "Low", IF(AmazonChurn[[#This Row],[Avg Monthly GB Download]]&lt;30, "Medium", "High"))</f>
        <v>Medium</v>
      </c>
      <c r="AP349" t="str">
        <f>IF(AmazonChurn[[#This Row],[Age]]&lt;30,"Under 30",IF(AmazonChurn[[#This Row],[Age]]&gt;65,"Senior","Mid Age"))</f>
        <v>Under 30</v>
      </c>
    </row>
    <row r="350" spans="1:42" hidden="1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 s="5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  <c r="AL350" t="str">
        <f>IF(AmazonChurn[[#This Row],[Average Monthly Expenses]]&lt;=30,"Low",IF(AmazonChurn[[#This Row],[Average Monthly Expenses]]&lt;=60,"Medium","High"))</f>
        <v>Low</v>
      </c>
      <c r="AM350" t="str">
        <f>IF(AmazonChurn[[#This Row],[Number of Complaints or Support]]&lt;3,"Low",IF(AmazonChurn[[#This Row],[Number of Complaints or Support]]&lt;=7,"Medium","High"))</f>
        <v>Low</v>
      </c>
      <c r="AN350" s="5">
        <f>AmazonChurn[[#This Row],[Number of Complaints or Support]]/AmazonChurn[[#This Row],[Account Length (in months)]]</f>
        <v>7.6923076923076927E-2</v>
      </c>
      <c r="AO350" t="str">
        <f>IF(AmazonChurn[[#This Row],[Avg Monthly GB Download]]&lt;15, "Low", IF(AmazonChurn[[#This Row],[Avg Monthly GB Download]]&lt;30, "Medium", "High"))</f>
        <v>Low</v>
      </c>
      <c r="AP350" t="str">
        <f>IF(AmazonChurn[[#This Row],[Age]]&lt;30,"Under 30",IF(AmazonChurn[[#This Row],[Age]]&gt;65,"Senior","Mid Age"))</f>
        <v>Mid Age</v>
      </c>
    </row>
    <row r="351" spans="1:42" hidden="1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 s="5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  <c r="AL351" t="str">
        <f>IF(AmazonChurn[[#This Row],[Average Monthly Expenses]]&lt;=30,"Low",IF(AmazonChurn[[#This Row],[Average Monthly Expenses]]&lt;=60,"Medium","High"))</f>
        <v>Low</v>
      </c>
      <c r="AM351" t="str">
        <f>IF(AmazonChurn[[#This Row],[Number of Complaints or Support]]&lt;3,"Low",IF(AmazonChurn[[#This Row],[Number of Complaints or Support]]&lt;=7,"Medium","High"))</f>
        <v>Low</v>
      </c>
      <c r="AN351" s="5">
        <f>AmazonChurn[[#This Row],[Number of Complaints or Support]]/AmazonChurn[[#This Row],[Account Length (in months)]]</f>
        <v>4.5454545454545456E-2</v>
      </c>
      <c r="AO351" t="str">
        <f>IF(AmazonChurn[[#This Row],[Avg Monthly GB Download]]&lt;15, "Low", IF(AmazonChurn[[#This Row],[Avg Monthly GB Download]]&lt;30, "Medium", "High"))</f>
        <v>Medium</v>
      </c>
      <c r="AP351" t="str">
        <f>IF(AmazonChurn[[#This Row],[Age]]&lt;30,"Under 30",IF(AmazonChurn[[#This Row],[Age]]&gt;65,"Senior","Mid Age"))</f>
        <v>Under 30</v>
      </c>
    </row>
    <row r="352" spans="1:42" hidden="1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 s="5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  <c r="AL352" t="str">
        <f>IF(AmazonChurn[[#This Row],[Average Monthly Expenses]]&lt;=30,"Low",IF(AmazonChurn[[#This Row],[Average Monthly Expenses]]&lt;=60,"Medium","High"))</f>
        <v>Low</v>
      </c>
      <c r="AM352" t="str">
        <f>IF(AmazonChurn[[#This Row],[Number of Complaints or Support]]&lt;3,"Low",IF(AmazonChurn[[#This Row],[Number of Complaints or Support]]&lt;=7,"Medium","High"))</f>
        <v>Low</v>
      </c>
      <c r="AN352" s="5">
        <f>AmazonChurn[[#This Row],[Number of Complaints or Support]]/AmazonChurn[[#This Row],[Account Length (in months)]]</f>
        <v>0</v>
      </c>
      <c r="AO352" t="str">
        <f>IF(AmazonChurn[[#This Row],[Avg Monthly GB Download]]&lt;15, "Low", IF(AmazonChurn[[#This Row],[Avg Monthly GB Download]]&lt;30, "Medium", "High"))</f>
        <v>Low</v>
      </c>
      <c r="AP352" t="str">
        <f>IF(AmazonChurn[[#This Row],[Age]]&lt;30,"Under 30",IF(AmazonChurn[[#This Row],[Age]]&gt;65,"Senior","Mid Age"))</f>
        <v>Senior</v>
      </c>
    </row>
    <row r="353" spans="1:42" hidden="1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 s="5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  <c r="AL353" t="str">
        <f>IF(AmazonChurn[[#This Row],[Average Monthly Expenses]]&lt;=30,"Low",IF(AmazonChurn[[#This Row],[Average Monthly Expenses]]&lt;=60,"Medium","High"))</f>
        <v>Low</v>
      </c>
      <c r="AM353" t="str">
        <f>IF(AmazonChurn[[#This Row],[Number of Complaints or Support]]&lt;3,"Low",IF(AmazonChurn[[#This Row],[Number of Complaints or Support]]&lt;=7,"Medium","High"))</f>
        <v>Medium</v>
      </c>
      <c r="AN353" s="5">
        <f>AmazonChurn[[#This Row],[Number of Complaints or Support]]/AmazonChurn[[#This Row],[Account Length (in months)]]</f>
        <v>0.13793103448275862</v>
      </c>
      <c r="AO353" t="str">
        <f>IF(AmazonChurn[[#This Row],[Avg Monthly GB Download]]&lt;15, "Low", IF(AmazonChurn[[#This Row],[Avg Monthly GB Download]]&lt;30, "Medium", "High"))</f>
        <v>Low</v>
      </c>
      <c r="AP353" t="str">
        <f>IF(AmazonChurn[[#This Row],[Age]]&lt;30,"Under 30",IF(AmazonChurn[[#This Row],[Age]]&gt;65,"Senior","Mid Age"))</f>
        <v>Under 30</v>
      </c>
    </row>
    <row r="354" spans="1:42" hidden="1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 s="5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  <c r="AL354" t="str">
        <f>IF(AmazonChurn[[#This Row],[Average Monthly Expenses]]&lt;=30,"Low",IF(AmazonChurn[[#This Row],[Average Monthly Expenses]]&lt;=60,"Medium","High"))</f>
        <v>Medium</v>
      </c>
      <c r="AM354" t="str">
        <f>IF(AmazonChurn[[#This Row],[Number of Complaints or Support]]&lt;3,"Low",IF(AmazonChurn[[#This Row],[Number of Complaints or Support]]&lt;=7,"Medium","High"))</f>
        <v>Medium</v>
      </c>
      <c r="AN354" s="5">
        <f>AmazonChurn[[#This Row],[Number of Complaints or Support]]/AmazonChurn[[#This Row],[Account Length (in months)]]</f>
        <v>0.10526315789473684</v>
      </c>
      <c r="AO354" t="str">
        <f>IF(AmazonChurn[[#This Row],[Avg Monthly GB Download]]&lt;15, "Low", IF(AmazonChurn[[#This Row],[Avg Monthly GB Download]]&lt;30, "Medium", "High"))</f>
        <v>Low</v>
      </c>
      <c r="AP354" t="str">
        <f>IF(AmazonChurn[[#This Row],[Age]]&lt;30,"Under 30",IF(AmazonChurn[[#This Row],[Age]]&gt;65,"Senior","Mid Age"))</f>
        <v>Mid Age</v>
      </c>
    </row>
    <row r="355" spans="1:42" hidden="1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 s="5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  <c r="AL355" t="str">
        <f>IF(AmazonChurn[[#This Row],[Average Monthly Expenses]]&lt;=30,"Low",IF(AmazonChurn[[#This Row],[Average Monthly Expenses]]&lt;=60,"Medium","High"))</f>
        <v>Low</v>
      </c>
      <c r="AM355" t="str">
        <f>IF(AmazonChurn[[#This Row],[Number of Complaints or Support]]&lt;3,"Low",IF(AmazonChurn[[#This Row],[Number of Complaints or Support]]&lt;=7,"Medium","High"))</f>
        <v>Medium</v>
      </c>
      <c r="AN355" s="5">
        <f>AmazonChurn[[#This Row],[Number of Complaints or Support]]/AmazonChurn[[#This Row],[Account Length (in months)]]</f>
        <v>6</v>
      </c>
      <c r="AO355" t="str">
        <f>IF(AmazonChurn[[#This Row],[Avg Monthly GB Download]]&lt;15, "Low", IF(AmazonChurn[[#This Row],[Avg Monthly GB Download]]&lt;30, "Medium", "High"))</f>
        <v>Low</v>
      </c>
      <c r="AP355" t="str">
        <f>IF(AmazonChurn[[#This Row],[Age]]&lt;30,"Under 30",IF(AmazonChurn[[#This Row],[Age]]&gt;65,"Senior","Mid Age"))</f>
        <v>Mid Age</v>
      </c>
    </row>
    <row r="356" spans="1:42" hidden="1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 s="5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  <c r="AL356" t="str">
        <f>IF(AmazonChurn[[#This Row],[Average Monthly Expenses]]&lt;=30,"Low",IF(AmazonChurn[[#This Row],[Average Monthly Expenses]]&lt;=60,"Medium","High"))</f>
        <v>Low</v>
      </c>
      <c r="AM356" t="str">
        <f>IF(AmazonChurn[[#This Row],[Number of Complaints or Support]]&lt;3,"Low",IF(AmazonChurn[[#This Row],[Number of Complaints or Support]]&lt;=7,"Medium","High"))</f>
        <v>Low</v>
      </c>
      <c r="AN356" s="5">
        <f>AmazonChurn[[#This Row],[Number of Complaints or Support]]/AmazonChurn[[#This Row],[Account Length (in months)]]</f>
        <v>2.9850746268656716E-2</v>
      </c>
      <c r="AO356" t="str">
        <f>IF(AmazonChurn[[#This Row],[Avg Monthly GB Download]]&lt;15, "Low", IF(AmazonChurn[[#This Row],[Avg Monthly GB Download]]&lt;30, "Medium", "High"))</f>
        <v>Low</v>
      </c>
      <c r="AP356" t="str">
        <f>IF(AmazonChurn[[#This Row],[Age]]&lt;30,"Under 30",IF(AmazonChurn[[#This Row],[Age]]&gt;65,"Senior","Mid Age"))</f>
        <v>Under 30</v>
      </c>
    </row>
    <row r="357" spans="1:42" hidden="1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 s="5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  <c r="AL357" t="str">
        <f>IF(AmazonChurn[[#This Row],[Average Monthly Expenses]]&lt;=30,"Low",IF(AmazonChurn[[#This Row],[Average Monthly Expenses]]&lt;=60,"Medium","High"))</f>
        <v>Medium</v>
      </c>
      <c r="AM357" t="str">
        <f>IF(AmazonChurn[[#This Row],[Number of Complaints or Support]]&lt;3,"Low",IF(AmazonChurn[[#This Row],[Number of Complaints or Support]]&lt;=7,"Medium","High"))</f>
        <v>Medium</v>
      </c>
      <c r="AN357" s="5">
        <f>AmazonChurn[[#This Row],[Number of Complaints or Support]]/AmazonChurn[[#This Row],[Account Length (in months)]]</f>
        <v>0.13953488372093023</v>
      </c>
      <c r="AO357" t="str">
        <f>IF(AmazonChurn[[#This Row],[Avg Monthly GB Download]]&lt;15, "Low", IF(AmazonChurn[[#This Row],[Avg Monthly GB Download]]&lt;30, "Medium", "High"))</f>
        <v>Low</v>
      </c>
      <c r="AP357" t="str">
        <f>IF(AmazonChurn[[#This Row],[Age]]&lt;30,"Under 30",IF(AmazonChurn[[#This Row],[Age]]&gt;65,"Senior","Mid Age"))</f>
        <v>Mid Age</v>
      </c>
    </row>
    <row r="358" spans="1:42" hidden="1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 s="5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  <c r="AL358" t="str">
        <f>IF(AmazonChurn[[#This Row],[Average Monthly Expenses]]&lt;=30,"Low",IF(AmazonChurn[[#This Row],[Average Monthly Expenses]]&lt;=60,"Medium","High"))</f>
        <v>Low</v>
      </c>
      <c r="AM358" t="str">
        <f>IF(AmazonChurn[[#This Row],[Number of Complaints or Support]]&lt;3,"Low",IF(AmazonChurn[[#This Row],[Number of Complaints or Support]]&lt;=7,"Medium","High"))</f>
        <v>Low</v>
      </c>
      <c r="AN358" s="5">
        <f>AmazonChurn[[#This Row],[Number of Complaints or Support]]/AmazonChurn[[#This Row],[Account Length (in months)]]</f>
        <v>0</v>
      </c>
      <c r="AO358" t="str">
        <f>IF(AmazonChurn[[#This Row],[Avg Monthly GB Download]]&lt;15, "Low", IF(AmazonChurn[[#This Row],[Avg Monthly GB Download]]&lt;30, "Medium", "High"))</f>
        <v>Low</v>
      </c>
      <c r="AP358" t="str">
        <f>IF(AmazonChurn[[#This Row],[Age]]&lt;30,"Under 30",IF(AmazonChurn[[#This Row],[Age]]&gt;65,"Senior","Mid Age"))</f>
        <v>Mid Age</v>
      </c>
    </row>
    <row r="359" spans="1:42" hidden="1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 s="5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  <c r="AL359" t="str">
        <f>IF(AmazonChurn[[#This Row],[Average Monthly Expenses]]&lt;=30,"Low",IF(AmazonChurn[[#This Row],[Average Monthly Expenses]]&lt;=60,"Medium","High"))</f>
        <v>Medium</v>
      </c>
      <c r="AM359" t="str">
        <f>IF(AmazonChurn[[#This Row],[Number of Complaints or Support]]&lt;3,"Low",IF(AmazonChurn[[#This Row],[Number of Complaints or Support]]&lt;=7,"Medium","High"))</f>
        <v>Low</v>
      </c>
      <c r="AN359" s="5">
        <f>AmazonChurn[[#This Row],[Number of Complaints or Support]]/AmazonChurn[[#This Row],[Account Length (in months)]]</f>
        <v>0.5</v>
      </c>
      <c r="AO359" t="str">
        <f>IF(AmazonChurn[[#This Row],[Avg Monthly GB Download]]&lt;15, "Low", IF(AmazonChurn[[#This Row],[Avg Monthly GB Download]]&lt;30, "Medium", "High"))</f>
        <v>Low</v>
      </c>
      <c r="AP359" t="str">
        <f>IF(AmazonChurn[[#This Row],[Age]]&lt;30,"Under 30",IF(AmazonChurn[[#This Row],[Age]]&gt;65,"Senior","Mid Age"))</f>
        <v>Mid Age</v>
      </c>
    </row>
    <row r="360" spans="1:42" hidden="1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 s="5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  <c r="AL360" t="str">
        <f>IF(AmazonChurn[[#This Row],[Average Monthly Expenses]]&lt;=30,"Low",IF(AmazonChurn[[#This Row],[Average Monthly Expenses]]&lt;=60,"Medium","High"))</f>
        <v>Low</v>
      </c>
      <c r="AM360" t="str">
        <f>IF(AmazonChurn[[#This Row],[Number of Complaints or Support]]&lt;3,"Low",IF(AmazonChurn[[#This Row],[Number of Complaints or Support]]&lt;=7,"Medium","High"))</f>
        <v>Low</v>
      </c>
      <c r="AN360" s="5">
        <f>AmazonChurn[[#This Row],[Number of Complaints or Support]]/AmazonChurn[[#This Row],[Account Length (in months)]]</f>
        <v>0.14285714285714285</v>
      </c>
      <c r="AO360" t="str">
        <f>IF(AmazonChurn[[#This Row],[Avg Monthly GB Download]]&lt;15, "Low", IF(AmazonChurn[[#This Row],[Avg Monthly GB Download]]&lt;30, "Medium", "High"))</f>
        <v>Low</v>
      </c>
      <c r="AP360" t="str">
        <f>IF(AmazonChurn[[#This Row],[Age]]&lt;30,"Under 30",IF(AmazonChurn[[#This Row],[Age]]&gt;65,"Senior","Mid Age"))</f>
        <v>Under 30</v>
      </c>
    </row>
    <row r="361" spans="1:42" hidden="1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 s="5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  <c r="AL361" t="str">
        <f>IF(AmazonChurn[[#This Row],[Average Monthly Expenses]]&lt;=30,"Low",IF(AmazonChurn[[#This Row],[Average Monthly Expenses]]&lt;=60,"Medium","High"))</f>
        <v>Medium</v>
      </c>
      <c r="AM361" t="str">
        <f>IF(AmazonChurn[[#This Row],[Number of Complaints or Support]]&lt;3,"Low",IF(AmazonChurn[[#This Row],[Number of Complaints or Support]]&lt;=7,"Medium","High"))</f>
        <v>Low</v>
      </c>
      <c r="AN361" s="5">
        <f>AmazonChurn[[#This Row],[Number of Complaints or Support]]/AmazonChurn[[#This Row],[Account Length (in months)]]</f>
        <v>6.0606060606060608E-2</v>
      </c>
      <c r="AO361" t="str">
        <f>IF(AmazonChurn[[#This Row],[Avg Monthly GB Download]]&lt;15, "Low", IF(AmazonChurn[[#This Row],[Avg Monthly GB Download]]&lt;30, "Medium", "High"))</f>
        <v>Low</v>
      </c>
      <c r="AP361" t="str">
        <f>IF(AmazonChurn[[#This Row],[Age]]&lt;30,"Under 30",IF(AmazonChurn[[#This Row],[Age]]&gt;65,"Senior","Mid Age"))</f>
        <v>Mid Age</v>
      </c>
    </row>
    <row r="362" spans="1:42" hidden="1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 s="5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  <c r="AL362" t="str">
        <f>IF(AmazonChurn[[#This Row],[Average Monthly Expenses]]&lt;=30,"Low",IF(AmazonChurn[[#This Row],[Average Monthly Expenses]]&lt;=60,"Medium","High"))</f>
        <v>Medium</v>
      </c>
      <c r="AM362" t="str">
        <f>IF(AmazonChurn[[#This Row],[Number of Complaints or Support]]&lt;3,"Low",IF(AmazonChurn[[#This Row],[Number of Complaints or Support]]&lt;=7,"Medium","High"))</f>
        <v>Low</v>
      </c>
      <c r="AN362" s="5">
        <f>AmazonChurn[[#This Row],[Number of Complaints or Support]]/AmazonChurn[[#This Row],[Account Length (in months)]]</f>
        <v>1</v>
      </c>
      <c r="AO362" t="str">
        <f>IF(AmazonChurn[[#This Row],[Avg Monthly GB Download]]&lt;15, "Low", IF(AmazonChurn[[#This Row],[Avg Monthly GB Download]]&lt;30, "Medium", "High"))</f>
        <v>Low</v>
      </c>
      <c r="AP362" t="str">
        <f>IF(AmazonChurn[[#This Row],[Age]]&lt;30,"Under 30",IF(AmazonChurn[[#This Row],[Age]]&gt;65,"Senior","Mid Age"))</f>
        <v>Under 30</v>
      </c>
    </row>
    <row r="363" spans="1:42" hidden="1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 s="5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  <c r="AL363" t="str">
        <f>IF(AmazonChurn[[#This Row],[Average Monthly Expenses]]&lt;=30,"Low",IF(AmazonChurn[[#This Row],[Average Monthly Expenses]]&lt;=60,"Medium","High"))</f>
        <v>Medium</v>
      </c>
      <c r="AM363" t="str">
        <f>IF(AmazonChurn[[#This Row],[Number of Complaints or Support]]&lt;3,"Low",IF(AmazonChurn[[#This Row],[Number of Complaints or Support]]&lt;=7,"Medium","High"))</f>
        <v>High</v>
      </c>
      <c r="AN363" s="5">
        <f>AmazonChurn[[#This Row],[Number of Complaints or Support]]/AmazonChurn[[#This Row],[Account Length (in months)]]</f>
        <v>0.21951219512195122</v>
      </c>
      <c r="AO363" t="str">
        <f>IF(AmazonChurn[[#This Row],[Avg Monthly GB Download]]&lt;15, "Low", IF(AmazonChurn[[#This Row],[Avg Monthly GB Download]]&lt;30, "Medium", "High"))</f>
        <v>Low</v>
      </c>
      <c r="AP363" t="str">
        <f>IF(AmazonChurn[[#This Row],[Age]]&lt;30,"Under 30",IF(AmazonChurn[[#This Row],[Age]]&gt;65,"Senior","Mid Age"))</f>
        <v>Mid Age</v>
      </c>
    </row>
    <row r="364" spans="1:42" hidden="1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 s="5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  <c r="AL364" t="str">
        <f>IF(AmazonChurn[[#This Row],[Average Monthly Expenses]]&lt;=30,"Low",IF(AmazonChurn[[#This Row],[Average Monthly Expenses]]&lt;=60,"Medium","High"))</f>
        <v>Medium</v>
      </c>
      <c r="AM364" t="str">
        <f>IF(AmazonChurn[[#This Row],[Number of Complaints or Support]]&lt;3,"Low",IF(AmazonChurn[[#This Row],[Number of Complaints or Support]]&lt;=7,"Medium","High"))</f>
        <v>High</v>
      </c>
      <c r="AN364" s="5">
        <f>AmazonChurn[[#This Row],[Number of Complaints or Support]]/AmazonChurn[[#This Row],[Account Length (in months)]]</f>
        <v>0.12903225806451613</v>
      </c>
      <c r="AO364" t="str">
        <f>IF(AmazonChurn[[#This Row],[Avg Monthly GB Download]]&lt;15, "Low", IF(AmazonChurn[[#This Row],[Avg Monthly GB Download]]&lt;30, "Medium", "High"))</f>
        <v>Medium</v>
      </c>
      <c r="AP364" t="str">
        <f>IF(AmazonChurn[[#This Row],[Age]]&lt;30,"Under 30",IF(AmazonChurn[[#This Row],[Age]]&gt;65,"Senior","Mid Age"))</f>
        <v>Under 30</v>
      </c>
    </row>
    <row r="365" spans="1:42" hidden="1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 s="5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  <c r="AL365" t="str">
        <f>IF(AmazonChurn[[#This Row],[Average Monthly Expenses]]&lt;=30,"Low",IF(AmazonChurn[[#This Row],[Average Monthly Expenses]]&lt;=60,"Medium","High"))</f>
        <v>Low</v>
      </c>
      <c r="AM365" t="str">
        <f>IF(AmazonChurn[[#This Row],[Number of Complaints or Support]]&lt;3,"Low",IF(AmazonChurn[[#This Row],[Number of Complaints or Support]]&lt;=7,"Medium","High"))</f>
        <v>Low</v>
      </c>
      <c r="AN365" s="5">
        <f>AmazonChurn[[#This Row],[Number of Complaints or Support]]/AmazonChurn[[#This Row],[Account Length (in months)]]</f>
        <v>0.2</v>
      </c>
      <c r="AO365" t="str">
        <f>IF(AmazonChurn[[#This Row],[Avg Monthly GB Download]]&lt;15, "Low", IF(AmazonChurn[[#This Row],[Avg Monthly GB Download]]&lt;30, "Medium", "High"))</f>
        <v>Low</v>
      </c>
      <c r="AP365" t="str">
        <f>IF(AmazonChurn[[#This Row],[Age]]&lt;30,"Under 30",IF(AmazonChurn[[#This Row],[Age]]&gt;65,"Senior","Mid Age"))</f>
        <v>Mid Age</v>
      </c>
    </row>
    <row r="366" spans="1:42" hidden="1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 s="5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  <c r="AL366" t="str">
        <f>IF(AmazonChurn[[#This Row],[Average Monthly Expenses]]&lt;=30,"Low",IF(AmazonChurn[[#This Row],[Average Monthly Expenses]]&lt;=60,"Medium","High"))</f>
        <v>Medium</v>
      </c>
      <c r="AM366" t="str">
        <f>IF(AmazonChurn[[#This Row],[Number of Complaints or Support]]&lt;3,"Low",IF(AmazonChurn[[#This Row],[Number of Complaints or Support]]&lt;=7,"Medium","High"))</f>
        <v>Medium</v>
      </c>
      <c r="AN366" s="5">
        <f>AmazonChurn[[#This Row],[Number of Complaints or Support]]/AmazonChurn[[#This Row],[Account Length (in months)]]</f>
        <v>9.2307692307692313E-2</v>
      </c>
      <c r="AO366" t="str">
        <f>IF(AmazonChurn[[#This Row],[Avg Monthly GB Download]]&lt;15, "Low", IF(AmazonChurn[[#This Row],[Avg Monthly GB Download]]&lt;30, "Medium", "High"))</f>
        <v>Low</v>
      </c>
      <c r="AP366" t="str">
        <f>IF(AmazonChurn[[#This Row],[Age]]&lt;30,"Under 30",IF(AmazonChurn[[#This Row],[Age]]&gt;65,"Senior","Mid Age"))</f>
        <v>Senior</v>
      </c>
    </row>
    <row r="367" spans="1:42" hidden="1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 s="5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  <c r="AL367" t="str">
        <f>IF(AmazonChurn[[#This Row],[Average Monthly Expenses]]&lt;=30,"Low",IF(AmazonChurn[[#This Row],[Average Monthly Expenses]]&lt;=60,"Medium","High"))</f>
        <v>Medium</v>
      </c>
      <c r="AM367" t="str">
        <f>IF(AmazonChurn[[#This Row],[Number of Complaints or Support]]&lt;3,"Low",IF(AmazonChurn[[#This Row],[Number of Complaints or Support]]&lt;=7,"Medium","High"))</f>
        <v>Low</v>
      </c>
      <c r="AN367" s="5">
        <f>AmazonChurn[[#This Row],[Number of Complaints or Support]]/AmazonChurn[[#This Row],[Account Length (in months)]]</f>
        <v>0</v>
      </c>
      <c r="AO367" t="str">
        <f>IF(AmazonChurn[[#This Row],[Avg Monthly GB Download]]&lt;15, "Low", IF(AmazonChurn[[#This Row],[Avg Monthly GB Download]]&lt;30, "Medium", "High"))</f>
        <v>Low</v>
      </c>
      <c r="AP367" t="str">
        <f>IF(AmazonChurn[[#This Row],[Age]]&lt;30,"Under 30",IF(AmazonChurn[[#This Row],[Age]]&gt;65,"Senior","Mid Age"))</f>
        <v>Mid Age</v>
      </c>
    </row>
    <row r="368" spans="1:42" hidden="1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 s="5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  <c r="AL368" t="str">
        <f>IF(AmazonChurn[[#This Row],[Average Monthly Expenses]]&lt;=30,"Low",IF(AmazonChurn[[#This Row],[Average Monthly Expenses]]&lt;=60,"Medium","High"))</f>
        <v>High</v>
      </c>
      <c r="AM368" t="str">
        <f>IF(AmazonChurn[[#This Row],[Number of Complaints or Support]]&lt;3,"Low",IF(AmazonChurn[[#This Row],[Number of Complaints or Support]]&lt;=7,"Medium","High"))</f>
        <v>Medium</v>
      </c>
      <c r="AN368" s="5">
        <f>AmazonChurn[[#This Row],[Number of Complaints or Support]]/AmazonChurn[[#This Row],[Account Length (in months)]]</f>
        <v>3</v>
      </c>
      <c r="AO368" t="str">
        <f>IF(AmazonChurn[[#This Row],[Avg Monthly GB Download]]&lt;15, "Low", IF(AmazonChurn[[#This Row],[Avg Monthly GB Download]]&lt;30, "Medium", "High"))</f>
        <v>Low</v>
      </c>
      <c r="AP368" t="str">
        <f>IF(AmazonChurn[[#This Row],[Age]]&lt;30,"Under 30",IF(AmazonChurn[[#This Row],[Age]]&gt;65,"Senior","Mid Age"))</f>
        <v>Mid Age</v>
      </c>
    </row>
    <row r="369" spans="1:42" hidden="1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 s="5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  <c r="AL369" t="str">
        <f>IF(AmazonChurn[[#This Row],[Average Monthly Expenses]]&lt;=30,"Low",IF(AmazonChurn[[#This Row],[Average Monthly Expenses]]&lt;=60,"Medium","High"))</f>
        <v>Low</v>
      </c>
      <c r="AM369" t="str">
        <f>IF(AmazonChurn[[#This Row],[Number of Complaints or Support]]&lt;3,"Low",IF(AmazonChurn[[#This Row],[Number of Complaints or Support]]&lt;=7,"Medium","High"))</f>
        <v>High</v>
      </c>
      <c r="AN369" s="5">
        <f>AmazonChurn[[#This Row],[Number of Complaints or Support]]/AmazonChurn[[#This Row],[Account Length (in months)]]</f>
        <v>0.625</v>
      </c>
      <c r="AO369" t="str">
        <f>IF(AmazonChurn[[#This Row],[Avg Monthly GB Download]]&lt;15, "Low", IF(AmazonChurn[[#This Row],[Avg Monthly GB Download]]&lt;30, "Medium", "High"))</f>
        <v>Low</v>
      </c>
      <c r="AP369" t="str">
        <f>IF(AmazonChurn[[#This Row],[Age]]&lt;30,"Under 30",IF(AmazonChurn[[#This Row],[Age]]&gt;65,"Senior","Mid Age"))</f>
        <v>Senior</v>
      </c>
    </row>
    <row r="370" spans="1:42" hidden="1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 s="5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  <c r="AL370" t="str">
        <f>IF(AmazonChurn[[#This Row],[Average Monthly Expenses]]&lt;=30,"Low",IF(AmazonChurn[[#This Row],[Average Monthly Expenses]]&lt;=60,"Medium","High"))</f>
        <v>Low</v>
      </c>
      <c r="AM370" t="str">
        <f>IF(AmazonChurn[[#This Row],[Number of Complaints or Support]]&lt;3,"Low",IF(AmazonChurn[[#This Row],[Number of Complaints or Support]]&lt;=7,"Medium","High"))</f>
        <v>High</v>
      </c>
      <c r="AN370" s="5">
        <f>AmazonChurn[[#This Row],[Number of Complaints or Support]]/AmazonChurn[[#This Row],[Account Length (in months)]]</f>
        <v>0.24324324324324326</v>
      </c>
      <c r="AO370" t="str">
        <f>IF(AmazonChurn[[#This Row],[Avg Monthly GB Download]]&lt;15, "Low", IF(AmazonChurn[[#This Row],[Avg Monthly GB Download]]&lt;30, "Medium", "High"))</f>
        <v>Low</v>
      </c>
      <c r="AP370" t="str">
        <f>IF(AmazonChurn[[#This Row],[Age]]&lt;30,"Under 30",IF(AmazonChurn[[#This Row],[Age]]&gt;65,"Senior","Mid Age"))</f>
        <v>Under 30</v>
      </c>
    </row>
    <row r="371" spans="1:42" hidden="1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 s="5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  <c r="AL371" t="str">
        <f>IF(AmazonChurn[[#This Row],[Average Monthly Expenses]]&lt;=30,"Low",IF(AmazonChurn[[#This Row],[Average Monthly Expenses]]&lt;=60,"Medium","High"))</f>
        <v>Low</v>
      </c>
      <c r="AM371" t="str">
        <f>IF(AmazonChurn[[#This Row],[Number of Complaints or Support]]&lt;3,"Low",IF(AmazonChurn[[#This Row],[Number of Complaints or Support]]&lt;=7,"Medium","High"))</f>
        <v>Medium</v>
      </c>
      <c r="AN371" s="5">
        <f>AmazonChurn[[#This Row],[Number of Complaints or Support]]/AmazonChurn[[#This Row],[Account Length (in months)]]</f>
        <v>0.44444444444444442</v>
      </c>
      <c r="AO371" t="str">
        <f>IF(AmazonChurn[[#This Row],[Avg Monthly GB Download]]&lt;15, "Low", IF(AmazonChurn[[#This Row],[Avg Monthly GB Download]]&lt;30, "Medium", "High"))</f>
        <v>Low</v>
      </c>
      <c r="AP371" t="str">
        <f>IF(AmazonChurn[[#This Row],[Age]]&lt;30,"Under 30",IF(AmazonChurn[[#This Row],[Age]]&gt;65,"Senior","Mid Age"))</f>
        <v>Mid Age</v>
      </c>
    </row>
    <row r="372" spans="1:42" hidden="1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 s="5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  <c r="AL372" t="str">
        <f>IF(AmazonChurn[[#This Row],[Average Monthly Expenses]]&lt;=30,"Low",IF(AmazonChurn[[#This Row],[Average Monthly Expenses]]&lt;=60,"Medium","High"))</f>
        <v>Medium</v>
      </c>
      <c r="AM372" t="str">
        <f>IF(AmazonChurn[[#This Row],[Number of Complaints or Support]]&lt;3,"Low",IF(AmazonChurn[[#This Row],[Number of Complaints or Support]]&lt;=7,"Medium","High"))</f>
        <v>High</v>
      </c>
      <c r="AN372" s="5">
        <f>AmazonChurn[[#This Row],[Number of Complaints or Support]]/AmazonChurn[[#This Row],[Account Length (in months)]]</f>
        <v>0.72727272727272729</v>
      </c>
      <c r="AO372" t="str">
        <f>IF(AmazonChurn[[#This Row],[Avg Monthly GB Download]]&lt;15, "Low", IF(AmazonChurn[[#This Row],[Avg Monthly GB Download]]&lt;30, "Medium", "High"))</f>
        <v>Low</v>
      </c>
      <c r="AP372" t="str">
        <f>IF(AmazonChurn[[#This Row],[Age]]&lt;30,"Under 30",IF(AmazonChurn[[#This Row],[Age]]&gt;65,"Senior","Mid Age"))</f>
        <v>Mid Age</v>
      </c>
    </row>
    <row r="373" spans="1:42" hidden="1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 s="5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  <c r="AL373" t="str">
        <f>IF(AmazonChurn[[#This Row],[Average Monthly Expenses]]&lt;=30,"Low",IF(AmazonChurn[[#This Row],[Average Monthly Expenses]]&lt;=60,"Medium","High"))</f>
        <v>Low</v>
      </c>
      <c r="AM373" t="str">
        <f>IF(AmazonChurn[[#This Row],[Number of Complaints or Support]]&lt;3,"Low",IF(AmazonChurn[[#This Row],[Number of Complaints or Support]]&lt;=7,"Medium","High"))</f>
        <v>High</v>
      </c>
      <c r="AN373" s="5">
        <f>AmazonChurn[[#This Row],[Number of Complaints or Support]]/AmazonChurn[[#This Row],[Account Length (in months)]]</f>
        <v>0.21739130434782608</v>
      </c>
      <c r="AO373" t="str">
        <f>IF(AmazonChurn[[#This Row],[Avg Monthly GB Download]]&lt;15, "Low", IF(AmazonChurn[[#This Row],[Avg Monthly GB Download]]&lt;30, "Medium", "High"))</f>
        <v>Low</v>
      </c>
      <c r="AP373" t="str">
        <f>IF(AmazonChurn[[#This Row],[Age]]&lt;30,"Under 30",IF(AmazonChurn[[#This Row],[Age]]&gt;65,"Senior","Mid Age"))</f>
        <v>Senior</v>
      </c>
    </row>
    <row r="374" spans="1:42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 s="5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  <c r="AL374" t="str">
        <f>IF(AmazonChurn[[#This Row],[Average Monthly Expenses]]&lt;=30,"Low",IF(AmazonChurn[[#This Row],[Average Monthly Expenses]]&lt;=60,"Medium","High"))</f>
        <v>High</v>
      </c>
      <c r="AM374" t="str">
        <f>IF(AmazonChurn[[#This Row],[Number of Complaints or Support]]&lt;3,"Low",IF(AmazonChurn[[#This Row],[Number of Complaints or Support]]&lt;=7,"Medium","High"))</f>
        <v>Medium</v>
      </c>
      <c r="AN374" s="5">
        <f>AmazonChurn[[#This Row],[Number of Complaints or Support]]/AmazonChurn[[#This Row],[Account Length (in months)]]</f>
        <v>5.7142857142857141E-2</v>
      </c>
      <c r="AO374" t="str">
        <f>IF(AmazonChurn[[#This Row],[Avg Monthly GB Download]]&lt;15, "Low", IF(AmazonChurn[[#This Row],[Avg Monthly GB Download]]&lt;30, "Medium", "High"))</f>
        <v>High</v>
      </c>
      <c r="AP374" t="str">
        <f>IF(AmazonChurn[[#This Row],[Age]]&lt;30,"Under 30",IF(AmazonChurn[[#This Row],[Age]]&gt;65,"Senior","Mid Age"))</f>
        <v>Under 30</v>
      </c>
    </row>
    <row r="375" spans="1:42" hidden="1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 s="5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  <c r="AL375" t="str">
        <f>IF(AmazonChurn[[#This Row],[Average Monthly Expenses]]&lt;=30,"Low",IF(AmazonChurn[[#This Row],[Average Monthly Expenses]]&lt;=60,"Medium","High"))</f>
        <v>Low</v>
      </c>
      <c r="AM375" t="str">
        <f>IF(AmazonChurn[[#This Row],[Number of Complaints or Support]]&lt;3,"Low",IF(AmazonChurn[[#This Row],[Number of Complaints or Support]]&lt;=7,"Medium","High"))</f>
        <v>Medium</v>
      </c>
      <c r="AN375" s="5">
        <f>AmazonChurn[[#This Row],[Number of Complaints or Support]]/AmazonChurn[[#This Row],[Account Length (in months)]]</f>
        <v>8.3333333333333329E-2</v>
      </c>
      <c r="AO375" t="str">
        <f>IF(AmazonChurn[[#This Row],[Avg Monthly GB Download]]&lt;15, "Low", IF(AmazonChurn[[#This Row],[Avg Monthly GB Download]]&lt;30, "Medium", "High"))</f>
        <v>Low</v>
      </c>
      <c r="AP375" t="str">
        <f>IF(AmazonChurn[[#This Row],[Age]]&lt;30,"Under 30",IF(AmazonChurn[[#This Row],[Age]]&gt;65,"Senior","Mid Age"))</f>
        <v>Mid Age</v>
      </c>
    </row>
    <row r="376" spans="1:42" hidden="1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 s="5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  <c r="AL376" t="str">
        <f>IF(AmazonChurn[[#This Row],[Average Monthly Expenses]]&lt;=30,"Low",IF(AmazonChurn[[#This Row],[Average Monthly Expenses]]&lt;=60,"Medium","High"))</f>
        <v>Medium</v>
      </c>
      <c r="AM376" t="str">
        <f>IF(AmazonChurn[[#This Row],[Number of Complaints or Support]]&lt;3,"Low",IF(AmazonChurn[[#This Row],[Number of Complaints or Support]]&lt;=7,"Medium","High"))</f>
        <v>Medium</v>
      </c>
      <c r="AN376" s="5">
        <f>AmazonChurn[[#This Row],[Number of Complaints or Support]]/AmazonChurn[[#This Row],[Account Length (in months)]]</f>
        <v>0.1111111111111111</v>
      </c>
      <c r="AO376" t="str">
        <f>IF(AmazonChurn[[#This Row],[Avg Monthly GB Download]]&lt;15, "Low", IF(AmazonChurn[[#This Row],[Avg Monthly GB Download]]&lt;30, "Medium", "High"))</f>
        <v>Medium</v>
      </c>
      <c r="AP376" t="str">
        <f>IF(AmazonChurn[[#This Row],[Age]]&lt;30,"Under 30",IF(AmazonChurn[[#This Row],[Age]]&gt;65,"Senior","Mid Age"))</f>
        <v>Under 30</v>
      </c>
    </row>
    <row r="377" spans="1:42" hidden="1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 s="5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  <c r="AL377" t="str">
        <f>IF(AmazonChurn[[#This Row],[Average Monthly Expenses]]&lt;=30,"Low",IF(AmazonChurn[[#This Row],[Average Monthly Expenses]]&lt;=60,"Medium","High"))</f>
        <v>Medium</v>
      </c>
      <c r="AM377" t="str">
        <f>IF(AmazonChurn[[#This Row],[Number of Complaints or Support]]&lt;3,"Low",IF(AmazonChurn[[#This Row],[Number of Complaints or Support]]&lt;=7,"Medium","High"))</f>
        <v>Medium</v>
      </c>
      <c r="AN377" s="5">
        <f>AmazonChurn[[#This Row],[Number of Complaints or Support]]/AmazonChurn[[#This Row],[Account Length (in months)]]</f>
        <v>0.2857142857142857</v>
      </c>
      <c r="AO377" t="str">
        <f>IF(AmazonChurn[[#This Row],[Avg Monthly GB Download]]&lt;15, "Low", IF(AmazonChurn[[#This Row],[Avg Monthly GB Download]]&lt;30, "Medium", "High"))</f>
        <v>Low</v>
      </c>
      <c r="AP377" t="str">
        <f>IF(AmazonChurn[[#This Row],[Age]]&lt;30,"Under 30",IF(AmazonChurn[[#This Row],[Age]]&gt;65,"Senior","Mid Age"))</f>
        <v>Senior</v>
      </c>
    </row>
    <row r="378" spans="1:42" hidden="1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 s="5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  <c r="AL378" t="str">
        <f>IF(AmazonChurn[[#This Row],[Average Monthly Expenses]]&lt;=30,"Low",IF(AmazonChurn[[#This Row],[Average Monthly Expenses]]&lt;=60,"Medium","High"))</f>
        <v>Medium</v>
      </c>
      <c r="AM378" t="str">
        <f>IF(AmazonChurn[[#This Row],[Number of Complaints or Support]]&lt;3,"Low",IF(AmazonChurn[[#This Row],[Number of Complaints or Support]]&lt;=7,"Medium","High"))</f>
        <v>Medium</v>
      </c>
      <c r="AN378" s="5">
        <f>AmazonChurn[[#This Row],[Number of Complaints or Support]]/AmazonChurn[[#This Row],[Account Length (in months)]]</f>
        <v>0.23076923076923078</v>
      </c>
      <c r="AO378" t="str">
        <f>IF(AmazonChurn[[#This Row],[Avg Monthly GB Download]]&lt;15, "Low", IF(AmazonChurn[[#This Row],[Avg Monthly GB Download]]&lt;30, "Medium", "High"))</f>
        <v>Low</v>
      </c>
      <c r="AP378" t="str">
        <f>IF(AmazonChurn[[#This Row],[Age]]&lt;30,"Under 30",IF(AmazonChurn[[#This Row],[Age]]&gt;65,"Senior","Mid Age"))</f>
        <v>Under 30</v>
      </c>
    </row>
    <row r="379" spans="1:42" hidden="1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 s="5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  <c r="AL379" t="str">
        <f>IF(AmazonChurn[[#This Row],[Average Monthly Expenses]]&lt;=30,"Low",IF(AmazonChurn[[#This Row],[Average Monthly Expenses]]&lt;=60,"Medium","High"))</f>
        <v>Medium</v>
      </c>
      <c r="AM379" t="str">
        <f>IF(AmazonChurn[[#This Row],[Number of Complaints or Support]]&lt;3,"Low",IF(AmazonChurn[[#This Row],[Number of Complaints or Support]]&lt;=7,"Medium","High"))</f>
        <v>Medium</v>
      </c>
      <c r="AN379" s="5">
        <f>AmazonChurn[[#This Row],[Number of Complaints or Support]]/AmazonChurn[[#This Row],[Account Length (in months)]]</f>
        <v>0.125</v>
      </c>
      <c r="AO379" t="str">
        <f>IF(AmazonChurn[[#This Row],[Avg Monthly GB Download]]&lt;15, "Low", IF(AmazonChurn[[#This Row],[Avg Monthly GB Download]]&lt;30, "Medium", "High"))</f>
        <v>Low</v>
      </c>
      <c r="AP379" t="str">
        <f>IF(AmazonChurn[[#This Row],[Age]]&lt;30,"Under 30",IF(AmazonChurn[[#This Row],[Age]]&gt;65,"Senior","Mid Age"))</f>
        <v>Mid Age</v>
      </c>
    </row>
    <row r="380" spans="1:42" hidden="1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 s="5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  <c r="AL380" t="str">
        <f>IF(AmazonChurn[[#This Row],[Average Monthly Expenses]]&lt;=30,"Low",IF(AmazonChurn[[#This Row],[Average Monthly Expenses]]&lt;=60,"Medium","High"))</f>
        <v>Medium</v>
      </c>
      <c r="AM380" t="str">
        <f>IF(AmazonChurn[[#This Row],[Number of Complaints or Support]]&lt;3,"Low",IF(AmazonChurn[[#This Row],[Number of Complaints or Support]]&lt;=7,"Medium","High"))</f>
        <v>High</v>
      </c>
      <c r="AN380" s="5">
        <f>AmazonChurn[[#This Row],[Number of Complaints or Support]]/AmazonChurn[[#This Row],[Account Length (in months)]]</f>
        <v>1.1428571428571428</v>
      </c>
      <c r="AO380" t="str">
        <f>IF(AmazonChurn[[#This Row],[Avg Monthly GB Download]]&lt;15, "Low", IF(AmazonChurn[[#This Row],[Avg Monthly GB Download]]&lt;30, "Medium", "High"))</f>
        <v>Low</v>
      </c>
      <c r="AP380" t="str">
        <f>IF(AmazonChurn[[#This Row],[Age]]&lt;30,"Under 30",IF(AmazonChurn[[#This Row],[Age]]&gt;65,"Senior","Mid Age"))</f>
        <v>Senior</v>
      </c>
    </row>
    <row r="381" spans="1:42" hidden="1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 s="5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  <c r="AL381" t="str">
        <f>IF(AmazonChurn[[#This Row],[Average Monthly Expenses]]&lt;=30,"Low",IF(AmazonChurn[[#This Row],[Average Monthly Expenses]]&lt;=60,"Medium","High"))</f>
        <v>Low</v>
      </c>
      <c r="AM381" t="str">
        <f>IF(AmazonChurn[[#This Row],[Number of Complaints or Support]]&lt;3,"Low",IF(AmazonChurn[[#This Row],[Number of Complaints or Support]]&lt;=7,"Medium","High"))</f>
        <v>Low</v>
      </c>
      <c r="AN381" s="5">
        <f>AmazonChurn[[#This Row],[Number of Complaints or Support]]/AmazonChurn[[#This Row],[Account Length (in months)]]</f>
        <v>2</v>
      </c>
      <c r="AO381" t="str">
        <f>IF(AmazonChurn[[#This Row],[Avg Monthly GB Download]]&lt;15, "Low", IF(AmazonChurn[[#This Row],[Avg Monthly GB Download]]&lt;30, "Medium", "High"))</f>
        <v>Low</v>
      </c>
      <c r="AP381" t="str">
        <f>IF(AmazonChurn[[#This Row],[Age]]&lt;30,"Under 30",IF(AmazonChurn[[#This Row],[Age]]&gt;65,"Senior","Mid Age"))</f>
        <v>Mid Age</v>
      </c>
    </row>
    <row r="382" spans="1:42" hidden="1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 s="5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  <c r="AL382" t="str">
        <f>IF(AmazonChurn[[#This Row],[Average Monthly Expenses]]&lt;=30,"Low",IF(AmazonChurn[[#This Row],[Average Monthly Expenses]]&lt;=60,"Medium","High"))</f>
        <v>Low</v>
      </c>
      <c r="AM382" t="str">
        <f>IF(AmazonChurn[[#This Row],[Number of Complaints or Support]]&lt;3,"Low",IF(AmazonChurn[[#This Row],[Number of Complaints or Support]]&lt;=7,"Medium","High"))</f>
        <v>High</v>
      </c>
      <c r="AN382" s="5">
        <f>AmazonChurn[[#This Row],[Number of Complaints or Support]]/AmazonChurn[[#This Row],[Account Length (in months)]]</f>
        <v>9</v>
      </c>
      <c r="AO382" t="str">
        <f>IF(AmazonChurn[[#This Row],[Avg Monthly GB Download]]&lt;15, "Low", IF(AmazonChurn[[#This Row],[Avg Monthly GB Download]]&lt;30, "Medium", "High"))</f>
        <v>Low</v>
      </c>
      <c r="AP382" t="str">
        <f>IF(AmazonChurn[[#This Row],[Age]]&lt;30,"Under 30",IF(AmazonChurn[[#This Row],[Age]]&gt;65,"Senior","Mid Age"))</f>
        <v>Mid Age</v>
      </c>
    </row>
    <row r="383" spans="1:42" hidden="1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 s="5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  <c r="AL383" t="str">
        <f>IF(AmazonChurn[[#This Row],[Average Monthly Expenses]]&lt;=30,"Low",IF(AmazonChurn[[#This Row],[Average Monthly Expenses]]&lt;=60,"Medium","High"))</f>
        <v>Medium</v>
      </c>
      <c r="AM383" t="str">
        <f>IF(AmazonChurn[[#This Row],[Number of Complaints or Support]]&lt;3,"Low",IF(AmazonChurn[[#This Row],[Number of Complaints or Support]]&lt;=7,"Medium","High"))</f>
        <v>Medium</v>
      </c>
      <c r="AN383" s="5">
        <f>AmazonChurn[[#This Row],[Number of Complaints or Support]]/AmazonChurn[[#This Row],[Account Length (in months)]]</f>
        <v>8.1081081081081086E-2</v>
      </c>
      <c r="AO383" t="str">
        <f>IF(AmazonChurn[[#This Row],[Avg Monthly GB Download]]&lt;15, "Low", IF(AmazonChurn[[#This Row],[Avg Monthly GB Download]]&lt;30, "Medium", "High"))</f>
        <v>Low</v>
      </c>
      <c r="AP383" t="str">
        <f>IF(AmazonChurn[[#This Row],[Age]]&lt;30,"Under 30",IF(AmazonChurn[[#This Row],[Age]]&gt;65,"Senior","Mid Age"))</f>
        <v>Mid Age</v>
      </c>
    </row>
    <row r="384" spans="1:42" hidden="1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 s="5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  <c r="AL384" t="str">
        <f>IF(AmazonChurn[[#This Row],[Average Monthly Expenses]]&lt;=30,"Low",IF(AmazonChurn[[#This Row],[Average Monthly Expenses]]&lt;=60,"Medium","High"))</f>
        <v>Medium</v>
      </c>
      <c r="AM384" t="str">
        <f>IF(AmazonChurn[[#This Row],[Number of Complaints or Support]]&lt;3,"Low",IF(AmazonChurn[[#This Row],[Number of Complaints or Support]]&lt;=7,"Medium","High"))</f>
        <v>Medium</v>
      </c>
      <c r="AN384" s="5">
        <f>AmazonChurn[[#This Row],[Number of Complaints or Support]]/AmazonChurn[[#This Row],[Account Length (in months)]]</f>
        <v>5.9701492537313432E-2</v>
      </c>
      <c r="AO384" t="str">
        <f>IF(AmazonChurn[[#This Row],[Avg Monthly GB Download]]&lt;15, "Low", IF(AmazonChurn[[#This Row],[Avg Monthly GB Download]]&lt;30, "Medium", "High"))</f>
        <v>Medium</v>
      </c>
      <c r="AP384" t="str">
        <f>IF(AmazonChurn[[#This Row],[Age]]&lt;30,"Under 30",IF(AmazonChurn[[#This Row],[Age]]&gt;65,"Senior","Mid Age"))</f>
        <v>Mid Age</v>
      </c>
    </row>
    <row r="385" spans="1:42" hidden="1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 s="5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  <c r="AL385" t="str">
        <f>IF(AmazonChurn[[#This Row],[Average Monthly Expenses]]&lt;=30,"Low",IF(AmazonChurn[[#This Row],[Average Monthly Expenses]]&lt;=60,"Medium","High"))</f>
        <v>Low</v>
      </c>
      <c r="AM385" t="str">
        <f>IF(AmazonChurn[[#This Row],[Number of Complaints or Support]]&lt;3,"Low",IF(AmazonChurn[[#This Row],[Number of Complaints or Support]]&lt;=7,"Medium","High"))</f>
        <v>High</v>
      </c>
      <c r="AN385" s="5">
        <f>AmazonChurn[[#This Row],[Number of Complaints or Support]]/AmazonChurn[[#This Row],[Account Length (in months)]]</f>
        <v>0.30769230769230771</v>
      </c>
      <c r="AO385" t="str">
        <f>IF(AmazonChurn[[#This Row],[Avg Monthly GB Download]]&lt;15, "Low", IF(AmazonChurn[[#This Row],[Avg Monthly GB Download]]&lt;30, "Medium", "High"))</f>
        <v>Low</v>
      </c>
      <c r="AP385" t="str">
        <f>IF(AmazonChurn[[#This Row],[Age]]&lt;30,"Under 30",IF(AmazonChurn[[#This Row],[Age]]&gt;65,"Senior","Mid Age"))</f>
        <v>Mid Age</v>
      </c>
    </row>
    <row r="386" spans="1:42" hidden="1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 s="5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  <c r="AL386" t="str">
        <f>IF(AmazonChurn[[#This Row],[Average Monthly Expenses]]&lt;=30,"Low",IF(AmazonChurn[[#This Row],[Average Monthly Expenses]]&lt;=60,"Medium","High"))</f>
        <v>Low</v>
      </c>
      <c r="AM386" t="str">
        <f>IF(AmazonChurn[[#This Row],[Number of Complaints or Support]]&lt;3,"Low",IF(AmazonChurn[[#This Row],[Number of Complaints or Support]]&lt;=7,"Medium","High"))</f>
        <v>High</v>
      </c>
      <c r="AN386" s="5">
        <f>AmazonChurn[[#This Row],[Number of Complaints or Support]]/AmazonChurn[[#This Row],[Account Length (in months)]]</f>
        <v>0.18</v>
      </c>
      <c r="AO386" t="str">
        <f>IF(AmazonChurn[[#This Row],[Avg Monthly GB Download]]&lt;15, "Low", IF(AmazonChurn[[#This Row],[Avg Monthly GB Download]]&lt;30, "Medium", "High"))</f>
        <v>Low</v>
      </c>
      <c r="AP386" t="str">
        <f>IF(AmazonChurn[[#This Row],[Age]]&lt;30,"Under 30",IF(AmazonChurn[[#This Row],[Age]]&gt;65,"Senior","Mid Age"))</f>
        <v>Senior</v>
      </c>
    </row>
    <row r="387" spans="1:42" hidden="1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 s="5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  <c r="AL387" t="str">
        <f>IF(AmazonChurn[[#This Row],[Average Monthly Expenses]]&lt;=30,"Low",IF(AmazonChurn[[#This Row],[Average Monthly Expenses]]&lt;=60,"Medium","High"))</f>
        <v>Medium</v>
      </c>
      <c r="AM387" t="str">
        <f>IF(AmazonChurn[[#This Row],[Number of Complaints or Support]]&lt;3,"Low",IF(AmazonChurn[[#This Row],[Number of Complaints or Support]]&lt;=7,"Medium","High"))</f>
        <v>Medium</v>
      </c>
      <c r="AN387" s="5">
        <f>AmazonChurn[[#This Row],[Number of Complaints or Support]]/AmazonChurn[[#This Row],[Account Length (in months)]]</f>
        <v>5</v>
      </c>
      <c r="AO387" t="str">
        <f>IF(AmazonChurn[[#This Row],[Avg Monthly GB Download]]&lt;15, "Low", IF(AmazonChurn[[#This Row],[Avg Monthly GB Download]]&lt;30, "Medium", "High"))</f>
        <v>Low</v>
      </c>
      <c r="AP387" t="str">
        <f>IF(AmazonChurn[[#This Row],[Age]]&lt;30,"Under 30",IF(AmazonChurn[[#This Row],[Age]]&gt;65,"Senior","Mid Age"))</f>
        <v>Mid Age</v>
      </c>
    </row>
    <row r="388" spans="1:42" hidden="1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 s="5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  <c r="AL388" t="str">
        <f>IF(AmazonChurn[[#This Row],[Average Monthly Expenses]]&lt;=30,"Low",IF(AmazonChurn[[#This Row],[Average Monthly Expenses]]&lt;=60,"Medium","High"))</f>
        <v>Low</v>
      </c>
      <c r="AM388" t="str">
        <f>IF(AmazonChurn[[#This Row],[Number of Complaints or Support]]&lt;3,"Low",IF(AmazonChurn[[#This Row],[Number of Complaints or Support]]&lt;=7,"Medium","High"))</f>
        <v>Medium</v>
      </c>
      <c r="AN388" s="5">
        <f>AmazonChurn[[#This Row],[Number of Complaints or Support]]/AmazonChurn[[#This Row],[Account Length (in months)]]</f>
        <v>0.23333333333333334</v>
      </c>
      <c r="AO388" t="str">
        <f>IF(AmazonChurn[[#This Row],[Avg Monthly GB Download]]&lt;15, "Low", IF(AmazonChurn[[#This Row],[Avg Monthly GB Download]]&lt;30, "Medium", "High"))</f>
        <v>Low</v>
      </c>
      <c r="AP388" t="str">
        <f>IF(AmazonChurn[[#This Row],[Age]]&lt;30,"Under 30",IF(AmazonChurn[[#This Row],[Age]]&gt;65,"Senior","Mid Age"))</f>
        <v>Senior</v>
      </c>
    </row>
    <row r="389" spans="1:42" hidden="1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 s="5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  <c r="AL389" t="str">
        <f>IF(AmazonChurn[[#This Row],[Average Monthly Expenses]]&lt;=30,"Low",IF(AmazonChurn[[#This Row],[Average Monthly Expenses]]&lt;=60,"Medium","High"))</f>
        <v>Low</v>
      </c>
      <c r="AM389" t="str">
        <f>IF(AmazonChurn[[#This Row],[Number of Complaints or Support]]&lt;3,"Low",IF(AmazonChurn[[#This Row],[Number of Complaints or Support]]&lt;=7,"Medium","High"))</f>
        <v>Medium</v>
      </c>
      <c r="AN389" s="5">
        <f>AmazonChurn[[#This Row],[Number of Complaints or Support]]/AmazonChurn[[#This Row],[Account Length (in months)]]</f>
        <v>0.23809523809523808</v>
      </c>
      <c r="AO389" t="str">
        <f>IF(AmazonChurn[[#This Row],[Avg Monthly GB Download]]&lt;15, "Low", IF(AmazonChurn[[#This Row],[Avg Monthly GB Download]]&lt;30, "Medium", "High"))</f>
        <v>Low</v>
      </c>
      <c r="AP389" t="str">
        <f>IF(AmazonChurn[[#This Row],[Age]]&lt;30,"Under 30",IF(AmazonChurn[[#This Row],[Age]]&gt;65,"Senior","Mid Age"))</f>
        <v>Mid Age</v>
      </c>
    </row>
    <row r="390" spans="1:42" hidden="1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 s="5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  <c r="AL390" t="str">
        <f>IF(AmazonChurn[[#This Row],[Average Monthly Expenses]]&lt;=30,"Low",IF(AmazonChurn[[#This Row],[Average Monthly Expenses]]&lt;=60,"Medium","High"))</f>
        <v>Low</v>
      </c>
      <c r="AM390" t="str">
        <f>IF(AmazonChurn[[#This Row],[Number of Complaints or Support]]&lt;3,"Low",IF(AmazonChurn[[#This Row],[Number of Complaints or Support]]&lt;=7,"Medium","High"))</f>
        <v>High</v>
      </c>
      <c r="AN390" s="5">
        <f>AmazonChurn[[#This Row],[Number of Complaints or Support]]/AmazonChurn[[#This Row],[Account Length (in months)]]</f>
        <v>0.12698412698412698</v>
      </c>
      <c r="AO390" t="str">
        <f>IF(AmazonChurn[[#This Row],[Avg Monthly GB Download]]&lt;15, "Low", IF(AmazonChurn[[#This Row],[Avg Monthly GB Download]]&lt;30, "Medium", "High"))</f>
        <v>Low</v>
      </c>
      <c r="AP390" t="str">
        <f>IF(AmazonChurn[[#This Row],[Age]]&lt;30,"Under 30",IF(AmazonChurn[[#This Row],[Age]]&gt;65,"Senior","Mid Age"))</f>
        <v>Mid Age</v>
      </c>
    </row>
    <row r="391" spans="1:42" hidden="1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 s="5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  <c r="AL391" t="str">
        <f>IF(AmazonChurn[[#This Row],[Average Monthly Expenses]]&lt;=30,"Low",IF(AmazonChurn[[#This Row],[Average Monthly Expenses]]&lt;=60,"Medium","High"))</f>
        <v>Low</v>
      </c>
      <c r="AM391" t="str">
        <f>IF(AmazonChurn[[#This Row],[Number of Complaints or Support]]&lt;3,"Low",IF(AmazonChurn[[#This Row],[Number of Complaints or Support]]&lt;=7,"Medium","High"))</f>
        <v>Medium</v>
      </c>
      <c r="AN391" s="5">
        <f>AmazonChurn[[#This Row],[Number of Complaints or Support]]/AmazonChurn[[#This Row],[Account Length (in months)]]</f>
        <v>0.54545454545454541</v>
      </c>
      <c r="AO391" t="str">
        <f>IF(AmazonChurn[[#This Row],[Avg Monthly GB Download]]&lt;15, "Low", IF(AmazonChurn[[#This Row],[Avg Monthly GB Download]]&lt;30, "Medium", "High"))</f>
        <v>Low</v>
      </c>
      <c r="AP391" t="str">
        <f>IF(AmazonChurn[[#This Row],[Age]]&lt;30,"Under 30",IF(AmazonChurn[[#This Row],[Age]]&gt;65,"Senior","Mid Age"))</f>
        <v>Mid Age</v>
      </c>
    </row>
    <row r="392" spans="1:42" hidden="1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 s="5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  <c r="AL392" t="str">
        <f>IF(AmazonChurn[[#This Row],[Average Monthly Expenses]]&lt;=30,"Low",IF(AmazonChurn[[#This Row],[Average Monthly Expenses]]&lt;=60,"Medium","High"))</f>
        <v>Medium</v>
      </c>
      <c r="AM392" t="str">
        <f>IF(AmazonChurn[[#This Row],[Number of Complaints or Support]]&lt;3,"Low",IF(AmazonChurn[[#This Row],[Number of Complaints or Support]]&lt;=7,"Medium","High"))</f>
        <v>High</v>
      </c>
      <c r="AN392" s="5">
        <f>AmazonChurn[[#This Row],[Number of Complaints or Support]]/AmazonChurn[[#This Row],[Account Length (in months)]]</f>
        <v>0.32258064516129031</v>
      </c>
      <c r="AO392" t="str">
        <f>IF(AmazonChurn[[#This Row],[Avg Monthly GB Download]]&lt;15, "Low", IF(AmazonChurn[[#This Row],[Avg Monthly GB Download]]&lt;30, "Medium", "High"))</f>
        <v>Low</v>
      </c>
      <c r="AP392" t="str">
        <f>IF(AmazonChurn[[#This Row],[Age]]&lt;30,"Under 30",IF(AmazonChurn[[#This Row],[Age]]&gt;65,"Senior","Mid Age"))</f>
        <v>Mid Age</v>
      </c>
    </row>
    <row r="393" spans="1:42" hidden="1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 s="5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  <c r="AL393" t="str">
        <f>IF(AmazonChurn[[#This Row],[Average Monthly Expenses]]&lt;=30,"Low",IF(AmazonChurn[[#This Row],[Average Monthly Expenses]]&lt;=60,"Medium","High"))</f>
        <v>Low</v>
      </c>
      <c r="AM393" t="str">
        <f>IF(AmazonChurn[[#This Row],[Number of Complaints or Support]]&lt;3,"Low",IF(AmazonChurn[[#This Row],[Number of Complaints or Support]]&lt;=7,"Medium","High"))</f>
        <v>High</v>
      </c>
      <c r="AN393" s="5">
        <f>AmazonChurn[[#This Row],[Number of Complaints or Support]]/AmazonChurn[[#This Row],[Account Length (in months)]]</f>
        <v>8</v>
      </c>
      <c r="AO393" t="str">
        <f>IF(AmazonChurn[[#This Row],[Avg Monthly GB Download]]&lt;15, "Low", IF(AmazonChurn[[#This Row],[Avg Monthly GB Download]]&lt;30, "Medium", "High"))</f>
        <v>Low</v>
      </c>
      <c r="AP393" t="str">
        <f>IF(AmazonChurn[[#This Row],[Age]]&lt;30,"Under 30",IF(AmazonChurn[[#This Row],[Age]]&gt;65,"Senior","Mid Age"))</f>
        <v>Mid Age</v>
      </c>
    </row>
    <row r="394" spans="1:42" hidden="1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 s="5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  <c r="AL394" t="str">
        <f>IF(AmazonChurn[[#This Row],[Average Monthly Expenses]]&lt;=30,"Low",IF(AmazonChurn[[#This Row],[Average Monthly Expenses]]&lt;=60,"Medium","High"))</f>
        <v>Low</v>
      </c>
      <c r="AM394" t="str">
        <f>IF(AmazonChurn[[#This Row],[Number of Complaints or Support]]&lt;3,"Low",IF(AmazonChurn[[#This Row],[Number of Complaints or Support]]&lt;=7,"Medium","High"))</f>
        <v>Low</v>
      </c>
      <c r="AN394" s="5">
        <f>AmazonChurn[[#This Row],[Number of Complaints or Support]]/AmazonChurn[[#This Row],[Account Length (in months)]]</f>
        <v>2.3255813953488372E-2</v>
      </c>
      <c r="AO394" t="str">
        <f>IF(AmazonChurn[[#This Row],[Avg Monthly GB Download]]&lt;15, "Low", IF(AmazonChurn[[#This Row],[Avg Monthly GB Download]]&lt;30, "Medium", "High"))</f>
        <v>Low</v>
      </c>
      <c r="AP394" t="str">
        <f>IF(AmazonChurn[[#This Row],[Age]]&lt;30,"Under 30",IF(AmazonChurn[[#This Row],[Age]]&gt;65,"Senior","Mid Age"))</f>
        <v>Mid Age</v>
      </c>
    </row>
    <row r="395" spans="1:42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 s="5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  <c r="AL395" t="str">
        <f>IF(AmazonChurn[[#This Row],[Average Monthly Expenses]]&lt;=30,"Low",IF(AmazonChurn[[#This Row],[Average Monthly Expenses]]&lt;=60,"Medium","High"))</f>
        <v>Low</v>
      </c>
      <c r="AM395" t="str">
        <f>IF(AmazonChurn[[#This Row],[Number of Complaints or Support]]&lt;3,"Low",IF(AmazonChurn[[#This Row],[Number of Complaints or Support]]&lt;=7,"Medium","High"))</f>
        <v>Medium</v>
      </c>
      <c r="AN395" s="5">
        <f>AmazonChurn[[#This Row],[Number of Complaints or Support]]/AmazonChurn[[#This Row],[Account Length (in months)]]</f>
        <v>0.625</v>
      </c>
      <c r="AO395" t="str">
        <f>IF(AmazonChurn[[#This Row],[Avg Monthly GB Download]]&lt;15, "Low", IF(AmazonChurn[[#This Row],[Avg Monthly GB Download]]&lt;30, "Medium", "High"))</f>
        <v>High</v>
      </c>
      <c r="AP395" t="str">
        <f>IF(AmazonChurn[[#This Row],[Age]]&lt;30,"Under 30",IF(AmazonChurn[[#This Row],[Age]]&gt;65,"Senior","Mid Age"))</f>
        <v>Mid Age</v>
      </c>
    </row>
    <row r="396" spans="1:42" hidden="1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 s="5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  <c r="AL396" t="str">
        <f>IF(AmazonChurn[[#This Row],[Average Monthly Expenses]]&lt;=30,"Low",IF(AmazonChurn[[#This Row],[Average Monthly Expenses]]&lt;=60,"Medium","High"))</f>
        <v>Low</v>
      </c>
      <c r="AM396" t="str">
        <f>IF(AmazonChurn[[#This Row],[Number of Complaints or Support]]&lt;3,"Low",IF(AmazonChurn[[#This Row],[Number of Complaints or Support]]&lt;=7,"Medium","High"))</f>
        <v>High</v>
      </c>
      <c r="AN396" s="5">
        <f>AmazonChurn[[#This Row],[Number of Complaints or Support]]/AmazonChurn[[#This Row],[Account Length (in months)]]</f>
        <v>0.61538461538461542</v>
      </c>
      <c r="AO396" t="str">
        <f>IF(AmazonChurn[[#This Row],[Avg Monthly GB Download]]&lt;15, "Low", IF(AmazonChurn[[#This Row],[Avg Monthly GB Download]]&lt;30, "Medium", "High"))</f>
        <v>Low</v>
      </c>
      <c r="AP396" t="str">
        <f>IF(AmazonChurn[[#This Row],[Age]]&lt;30,"Under 30",IF(AmazonChurn[[#This Row],[Age]]&gt;65,"Senior","Mid Age"))</f>
        <v>Mid Age</v>
      </c>
    </row>
    <row r="397" spans="1:42" hidden="1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 s="5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  <c r="AL397" t="str">
        <f>IF(AmazonChurn[[#This Row],[Average Monthly Expenses]]&lt;=30,"Low",IF(AmazonChurn[[#This Row],[Average Monthly Expenses]]&lt;=60,"Medium","High"))</f>
        <v>Low</v>
      </c>
      <c r="AM397" t="str">
        <f>IF(AmazonChurn[[#This Row],[Number of Complaints or Support]]&lt;3,"Low",IF(AmazonChurn[[#This Row],[Number of Complaints or Support]]&lt;=7,"Medium","High"))</f>
        <v>Low</v>
      </c>
      <c r="AN397" s="5">
        <f>AmazonChurn[[#This Row],[Number of Complaints or Support]]/AmazonChurn[[#This Row],[Account Length (in months)]]</f>
        <v>9.0909090909090912E-2</v>
      </c>
      <c r="AO397" t="str">
        <f>IF(AmazonChurn[[#This Row],[Avg Monthly GB Download]]&lt;15, "Low", IF(AmazonChurn[[#This Row],[Avg Monthly GB Download]]&lt;30, "Medium", "High"))</f>
        <v>Low</v>
      </c>
      <c r="AP397" t="str">
        <f>IF(AmazonChurn[[#This Row],[Age]]&lt;30,"Under 30",IF(AmazonChurn[[#This Row],[Age]]&gt;65,"Senior","Mid Age"))</f>
        <v>Under 30</v>
      </c>
    </row>
    <row r="398" spans="1:42" hidden="1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 s="5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  <c r="AL398" t="str">
        <f>IF(AmazonChurn[[#This Row],[Average Monthly Expenses]]&lt;=30,"Low",IF(AmazonChurn[[#This Row],[Average Monthly Expenses]]&lt;=60,"Medium","High"))</f>
        <v>Medium</v>
      </c>
      <c r="AM398" t="str">
        <f>IF(AmazonChurn[[#This Row],[Number of Complaints or Support]]&lt;3,"Low",IF(AmazonChurn[[#This Row],[Number of Complaints or Support]]&lt;=7,"Medium","High"))</f>
        <v>Low</v>
      </c>
      <c r="AN398" s="5">
        <f>AmazonChurn[[#This Row],[Number of Complaints or Support]]/AmazonChurn[[#This Row],[Account Length (in months)]]</f>
        <v>1.6393442622950821E-2</v>
      </c>
      <c r="AO398" t="str">
        <f>IF(AmazonChurn[[#This Row],[Avg Monthly GB Download]]&lt;15, "Low", IF(AmazonChurn[[#This Row],[Avg Monthly GB Download]]&lt;30, "Medium", "High"))</f>
        <v>Low</v>
      </c>
      <c r="AP398" t="str">
        <f>IF(AmazonChurn[[#This Row],[Age]]&lt;30,"Under 30",IF(AmazonChurn[[#This Row],[Age]]&gt;65,"Senior","Mid Age"))</f>
        <v>Under 30</v>
      </c>
    </row>
    <row r="399" spans="1:42" hidden="1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 s="5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  <c r="AL399" t="str">
        <f>IF(AmazonChurn[[#This Row],[Average Monthly Expenses]]&lt;=30,"Low",IF(AmazonChurn[[#This Row],[Average Monthly Expenses]]&lt;=60,"Medium","High"))</f>
        <v>Low</v>
      </c>
      <c r="AM399" t="str">
        <f>IF(AmazonChurn[[#This Row],[Number of Complaints or Support]]&lt;3,"Low",IF(AmazonChurn[[#This Row],[Number of Complaints or Support]]&lt;=7,"Medium","High"))</f>
        <v>High</v>
      </c>
      <c r="AN399" s="5">
        <f>AmazonChurn[[#This Row],[Number of Complaints or Support]]/AmazonChurn[[#This Row],[Account Length (in months)]]</f>
        <v>0.20454545454545456</v>
      </c>
      <c r="AO399" t="str">
        <f>IF(AmazonChurn[[#This Row],[Avg Monthly GB Download]]&lt;15, "Low", IF(AmazonChurn[[#This Row],[Avg Monthly GB Download]]&lt;30, "Medium", "High"))</f>
        <v>Low</v>
      </c>
      <c r="AP399" t="str">
        <f>IF(AmazonChurn[[#This Row],[Age]]&lt;30,"Under 30",IF(AmazonChurn[[#This Row],[Age]]&gt;65,"Senior","Mid Age"))</f>
        <v>Under 30</v>
      </c>
    </row>
    <row r="400" spans="1:42" hidden="1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 s="5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  <c r="AL400" t="str">
        <f>IF(AmazonChurn[[#This Row],[Average Monthly Expenses]]&lt;=30,"Low",IF(AmazonChurn[[#This Row],[Average Monthly Expenses]]&lt;=60,"Medium","High"))</f>
        <v>Medium</v>
      </c>
      <c r="AM400" t="str">
        <f>IF(AmazonChurn[[#This Row],[Number of Complaints or Support]]&lt;3,"Low",IF(AmazonChurn[[#This Row],[Number of Complaints or Support]]&lt;=7,"Medium","High"))</f>
        <v>Low</v>
      </c>
      <c r="AN400" s="5">
        <f>AmazonChurn[[#This Row],[Number of Complaints or Support]]/AmazonChurn[[#This Row],[Account Length (in months)]]</f>
        <v>0.1111111111111111</v>
      </c>
      <c r="AO400" t="str">
        <f>IF(AmazonChurn[[#This Row],[Avg Monthly GB Download]]&lt;15, "Low", IF(AmazonChurn[[#This Row],[Avg Monthly GB Download]]&lt;30, "Medium", "High"))</f>
        <v>Low</v>
      </c>
      <c r="AP400" t="str">
        <f>IF(AmazonChurn[[#This Row],[Age]]&lt;30,"Under 30",IF(AmazonChurn[[#This Row],[Age]]&gt;65,"Senior","Mid Age"))</f>
        <v>Senior</v>
      </c>
    </row>
    <row r="401" spans="1:42" hidden="1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 s="5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  <c r="AL401" t="str">
        <f>IF(AmazonChurn[[#This Row],[Average Monthly Expenses]]&lt;=30,"Low",IF(AmazonChurn[[#This Row],[Average Monthly Expenses]]&lt;=60,"Medium","High"))</f>
        <v>Medium</v>
      </c>
      <c r="AM401" t="str">
        <f>IF(AmazonChurn[[#This Row],[Number of Complaints or Support]]&lt;3,"Low",IF(AmazonChurn[[#This Row],[Number of Complaints or Support]]&lt;=7,"Medium","High"))</f>
        <v>High</v>
      </c>
      <c r="AN401" s="5">
        <f>AmazonChurn[[#This Row],[Number of Complaints or Support]]/AmazonChurn[[#This Row],[Account Length (in months)]]</f>
        <v>0.25641025641025639</v>
      </c>
      <c r="AO401" t="str">
        <f>IF(AmazonChurn[[#This Row],[Avg Monthly GB Download]]&lt;15, "Low", IF(AmazonChurn[[#This Row],[Avg Monthly GB Download]]&lt;30, "Medium", "High"))</f>
        <v>Low</v>
      </c>
      <c r="AP401" t="str">
        <f>IF(AmazonChurn[[#This Row],[Age]]&lt;30,"Under 30",IF(AmazonChurn[[#This Row],[Age]]&gt;65,"Senior","Mid Age"))</f>
        <v>Senior</v>
      </c>
    </row>
    <row r="402" spans="1:42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 s="5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  <c r="AL402" t="str">
        <f>IF(AmazonChurn[[#This Row],[Average Monthly Expenses]]&lt;=30,"Low",IF(AmazonChurn[[#This Row],[Average Monthly Expenses]]&lt;=60,"Medium","High"))</f>
        <v>Medium</v>
      </c>
      <c r="AM402" t="str">
        <f>IF(AmazonChurn[[#This Row],[Number of Complaints or Support]]&lt;3,"Low",IF(AmazonChurn[[#This Row],[Number of Complaints or Support]]&lt;=7,"Medium","High"))</f>
        <v>High</v>
      </c>
      <c r="AN402" s="5">
        <f>AmazonChurn[[#This Row],[Number of Complaints or Support]]/AmazonChurn[[#This Row],[Account Length (in months)]]</f>
        <v>0.13043478260869565</v>
      </c>
      <c r="AO402" t="str">
        <f>IF(AmazonChurn[[#This Row],[Avg Monthly GB Download]]&lt;15, "Low", IF(AmazonChurn[[#This Row],[Avg Monthly GB Download]]&lt;30, "Medium", "High"))</f>
        <v>High</v>
      </c>
      <c r="AP402" t="str">
        <f>IF(AmazonChurn[[#This Row],[Age]]&lt;30,"Under 30",IF(AmazonChurn[[#This Row],[Age]]&gt;65,"Senior","Mid Age"))</f>
        <v>Under 30</v>
      </c>
    </row>
    <row r="403" spans="1:42" hidden="1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 s="5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  <c r="AL403" t="str">
        <f>IF(AmazonChurn[[#This Row],[Average Monthly Expenses]]&lt;=30,"Low",IF(AmazonChurn[[#This Row],[Average Monthly Expenses]]&lt;=60,"Medium","High"))</f>
        <v>Low</v>
      </c>
      <c r="AM403" t="str">
        <f>IF(AmazonChurn[[#This Row],[Number of Complaints or Support]]&lt;3,"Low",IF(AmazonChurn[[#This Row],[Number of Complaints or Support]]&lt;=7,"Medium","High"))</f>
        <v>Medium</v>
      </c>
      <c r="AN403" s="5">
        <f>AmazonChurn[[#This Row],[Number of Complaints or Support]]/AmazonChurn[[#This Row],[Account Length (in months)]]</f>
        <v>0.18181818181818182</v>
      </c>
      <c r="AO403" t="str">
        <f>IF(AmazonChurn[[#This Row],[Avg Monthly GB Download]]&lt;15, "Low", IF(AmazonChurn[[#This Row],[Avg Monthly GB Download]]&lt;30, "Medium", "High"))</f>
        <v>Low</v>
      </c>
      <c r="AP403" t="str">
        <f>IF(AmazonChurn[[#This Row],[Age]]&lt;30,"Under 30",IF(AmazonChurn[[#This Row],[Age]]&gt;65,"Senior","Mid Age"))</f>
        <v>Mid Age</v>
      </c>
    </row>
    <row r="404" spans="1:42" hidden="1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 s="5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  <c r="AL404" t="str">
        <f>IF(AmazonChurn[[#This Row],[Average Monthly Expenses]]&lt;=30,"Low",IF(AmazonChurn[[#This Row],[Average Monthly Expenses]]&lt;=60,"Medium","High"))</f>
        <v>Low</v>
      </c>
      <c r="AM404" t="str">
        <f>IF(AmazonChurn[[#This Row],[Number of Complaints or Support]]&lt;3,"Low",IF(AmazonChurn[[#This Row],[Number of Complaints or Support]]&lt;=7,"Medium","High"))</f>
        <v>High</v>
      </c>
      <c r="AN404" s="5">
        <f>AmazonChurn[[#This Row],[Number of Complaints or Support]]/AmazonChurn[[#This Row],[Account Length (in months)]]</f>
        <v>2</v>
      </c>
      <c r="AO404" t="str">
        <f>IF(AmazonChurn[[#This Row],[Avg Monthly GB Download]]&lt;15, "Low", IF(AmazonChurn[[#This Row],[Avg Monthly GB Download]]&lt;30, "Medium", "High"))</f>
        <v>Low</v>
      </c>
      <c r="AP404" t="str">
        <f>IF(AmazonChurn[[#This Row],[Age]]&lt;30,"Under 30",IF(AmazonChurn[[#This Row],[Age]]&gt;65,"Senior","Mid Age"))</f>
        <v>Senior</v>
      </c>
    </row>
    <row r="405" spans="1:42" hidden="1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 s="5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  <c r="AL405" t="str">
        <f>IF(AmazonChurn[[#This Row],[Average Monthly Expenses]]&lt;=30,"Low",IF(AmazonChurn[[#This Row],[Average Monthly Expenses]]&lt;=60,"Medium","High"))</f>
        <v>Low</v>
      </c>
      <c r="AM405" t="str">
        <f>IF(AmazonChurn[[#This Row],[Number of Complaints or Support]]&lt;3,"Low",IF(AmazonChurn[[#This Row],[Number of Complaints or Support]]&lt;=7,"Medium","High"))</f>
        <v>High</v>
      </c>
      <c r="AN405" s="5">
        <f>AmazonChurn[[#This Row],[Number of Complaints or Support]]/AmazonChurn[[#This Row],[Account Length (in months)]]</f>
        <v>0.11764705882352941</v>
      </c>
      <c r="AO405" t="str">
        <f>IF(AmazonChurn[[#This Row],[Avg Monthly GB Download]]&lt;15, "Low", IF(AmazonChurn[[#This Row],[Avg Monthly GB Download]]&lt;30, "Medium", "High"))</f>
        <v>Medium</v>
      </c>
      <c r="AP405" t="str">
        <f>IF(AmazonChurn[[#This Row],[Age]]&lt;30,"Under 30",IF(AmazonChurn[[#This Row],[Age]]&gt;65,"Senior","Mid Age"))</f>
        <v>Under 30</v>
      </c>
    </row>
    <row r="406" spans="1:42" hidden="1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 s="5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  <c r="AL406" t="str">
        <f>IF(AmazonChurn[[#This Row],[Average Monthly Expenses]]&lt;=30,"Low",IF(AmazonChurn[[#This Row],[Average Monthly Expenses]]&lt;=60,"Medium","High"))</f>
        <v>Medium</v>
      </c>
      <c r="AM406" t="str">
        <f>IF(AmazonChurn[[#This Row],[Number of Complaints or Support]]&lt;3,"Low",IF(AmazonChurn[[#This Row],[Number of Complaints or Support]]&lt;=7,"Medium","High"))</f>
        <v>Low</v>
      </c>
      <c r="AN406" s="5">
        <f>AmazonChurn[[#This Row],[Number of Complaints or Support]]/AmazonChurn[[#This Row],[Account Length (in months)]]</f>
        <v>0</v>
      </c>
      <c r="AO406" t="str">
        <f>IF(AmazonChurn[[#This Row],[Avg Monthly GB Download]]&lt;15, "Low", IF(AmazonChurn[[#This Row],[Avg Monthly GB Download]]&lt;30, "Medium", "High"))</f>
        <v>Low</v>
      </c>
      <c r="AP406" t="str">
        <f>IF(AmazonChurn[[#This Row],[Age]]&lt;30,"Under 30",IF(AmazonChurn[[#This Row],[Age]]&gt;65,"Senior","Mid Age"))</f>
        <v>Under 30</v>
      </c>
    </row>
    <row r="407" spans="1:42" hidden="1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 s="5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  <c r="AL407" t="str">
        <f>IF(AmazonChurn[[#This Row],[Average Monthly Expenses]]&lt;=30,"Low",IF(AmazonChurn[[#This Row],[Average Monthly Expenses]]&lt;=60,"Medium","High"))</f>
        <v>High</v>
      </c>
      <c r="AM407" t="str">
        <f>IF(AmazonChurn[[#This Row],[Number of Complaints or Support]]&lt;3,"Low",IF(AmazonChurn[[#This Row],[Number of Complaints or Support]]&lt;=7,"Medium","High"))</f>
        <v>Medium</v>
      </c>
      <c r="AN407" s="5">
        <f>AmazonChurn[[#This Row],[Number of Complaints or Support]]/AmazonChurn[[#This Row],[Account Length (in months)]]</f>
        <v>1</v>
      </c>
      <c r="AO407" t="str">
        <f>IF(AmazonChurn[[#This Row],[Avg Monthly GB Download]]&lt;15, "Low", IF(AmazonChurn[[#This Row],[Avg Monthly GB Download]]&lt;30, "Medium", "High"))</f>
        <v>Low</v>
      </c>
      <c r="AP407" t="str">
        <f>IF(AmazonChurn[[#This Row],[Age]]&lt;30,"Under 30",IF(AmazonChurn[[#This Row],[Age]]&gt;65,"Senior","Mid Age"))</f>
        <v>Under 30</v>
      </c>
    </row>
    <row r="408" spans="1:42" hidden="1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 s="5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  <c r="AL408" t="str">
        <f>IF(AmazonChurn[[#This Row],[Average Monthly Expenses]]&lt;=30,"Low",IF(AmazonChurn[[#This Row],[Average Monthly Expenses]]&lt;=60,"Medium","High"))</f>
        <v>Low</v>
      </c>
      <c r="AM408" t="str">
        <f>IF(AmazonChurn[[#This Row],[Number of Complaints or Support]]&lt;3,"Low",IF(AmazonChurn[[#This Row],[Number of Complaints or Support]]&lt;=7,"Medium","High"))</f>
        <v>Medium</v>
      </c>
      <c r="AN408" s="5">
        <f>AmazonChurn[[#This Row],[Number of Complaints or Support]]/AmazonChurn[[#This Row],[Account Length (in months)]]</f>
        <v>0.25</v>
      </c>
      <c r="AO408" t="str">
        <f>IF(AmazonChurn[[#This Row],[Avg Monthly GB Download]]&lt;15, "Low", IF(AmazonChurn[[#This Row],[Avg Monthly GB Download]]&lt;30, "Medium", "High"))</f>
        <v>Low</v>
      </c>
      <c r="AP408" t="str">
        <f>IF(AmazonChurn[[#This Row],[Age]]&lt;30,"Under 30",IF(AmazonChurn[[#This Row],[Age]]&gt;65,"Senior","Mid Age"))</f>
        <v>Mid Age</v>
      </c>
    </row>
    <row r="409" spans="1:42" hidden="1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 s="5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  <c r="AL409" t="str">
        <f>IF(AmazonChurn[[#This Row],[Average Monthly Expenses]]&lt;=30,"Low",IF(AmazonChurn[[#This Row],[Average Monthly Expenses]]&lt;=60,"Medium","High"))</f>
        <v>Medium</v>
      </c>
      <c r="AM409" t="str">
        <f>IF(AmazonChurn[[#This Row],[Number of Complaints or Support]]&lt;3,"Low",IF(AmazonChurn[[#This Row],[Number of Complaints or Support]]&lt;=7,"Medium","High"))</f>
        <v>Medium</v>
      </c>
      <c r="AN409" s="5">
        <f>AmazonChurn[[#This Row],[Number of Complaints or Support]]/AmazonChurn[[#This Row],[Account Length (in months)]]</f>
        <v>1.4</v>
      </c>
      <c r="AO409" t="str">
        <f>IF(AmazonChurn[[#This Row],[Avg Monthly GB Download]]&lt;15, "Low", IF(AmazonChurn[[#This Row],[Avg Monthly GB Download]]&lt;30, "Medium", "High"))</f>
        <v>Medium</v>
      </c>
      <c r="AP409" t="str">
        <f>IF(AmazonChurn[[#This Row],[Age]]&lt;30,"Under 30",IF(AmazonChurn[[#This Row],[Age]]&gt;65,"Senior","Mid Age"))</f>
        <v>Under 30</v>
      </c>
    </row>
    <row r="410" spans="1:42" hidden="1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 s="5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  <c r="AL410" t="str">
        <f>IF(AmazonChurn[[#This Row],[Average Monthly Expenses]]&lt;=30,"Low",IF(AmazonChurn[[#This Row],[Average Monthly Expenses]]&lt;=60,"Medium","High"))</f>
        <v>Low</v>
      </c>
      <c r="AM410" t="str">
        <f>IF(AmazonChurn[[#This Row],[Number of Complaints or Support]]&lt;3,"Low",IF(AmazonChurn[[#This Row],[Number of Complaints or Support]]&lt;=7,"Medium","High"))</f>
        <v>High</v>
      </c>
      <c r="AN410" s="5">
        <f>AmazonChurn[[#This Row],[Number of Complaints or Support]]/AmazonChurn[[#This Row],[Account Length (in months)]]</f>
        <v>0.15254237288135594</v>
      </c>
      <c r="AO410" t="str">
        <f>IF(AmazonChurn[[#This Row],[Avg Monthly GB Download]]&lt;15, "Low", IF(AmazonChurn[[#This Row],[Avg Monthly GB Download]]&lt;30, "Medium", "High"))</f>
        <v>Low</v>
      </c>
      <c r="AP410" t="str">
        <f>IF(AmazonChurn[[#This Row],[Age]]&lt;30,"Under 30",IF(AmazonChurn[[#This Row],[Age]]&gt;65,"Senior","Mid Age"))</f>
        <v>Mid Age</v>
      </c>
    </row>
    <row r="411" spans="1:42" hidden="1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 s="5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  <c r="AL411" t="str">
        <f>IF(AmazonChurn[[#This Row],[Average Monthly Expenses]]&lt;=30,"Low",IF(AmazonChurn[[#This Row],[Average Monthly Expenses]]&lt;=60,"Medium","High"))</f>
        <v>Low</v>
      </c>
      <c r="AM411" t="str">
        <f>IF(AmazonChurn[[#This Row],[Number of Complaints or Support]]&lt;3,"Low",IF(AmazonChurn[[#This Row],[Number of Complaints or Support]]&lt;=7,"Medium","High"))</f>
        <v>Medium</v>
      </c>
      <c r="AN411" s="5">
        <f>AmazonChurn[[#This Row],[Number of Complaints or Support]]/AmazonChurn[[#This Row],[Account Length (in months)]]</f>
        <v>0.5714285714285714</v>
      </c>
      <c r="AO411" t="str">
        <f>IF(AmazonChurn[[#This Row],[Avg Monthly GB Download]]&lt;15, "Low", IF(AmazonChurn[[#This Row],[Avg Monthly GB Download]]&lt;30, "Medium", "High"))</f>
        <v>Low</v>
      </c>
      <c r="AP411" t="str">
        <f>IF(AmazonChurn[[#This Row],[Age]]&lt;30,"Under 30",IF(AmazonChurn[[#This Row],[Age]]&gt;65,"Senior","Mid Age"))</f>
        <v>Mid Age</v>
      </c>
    </row>
    <row r="412" spans="1:42" hidden="1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 s="5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  <c r="AL412" t="str">
        <f>IF(AmazonChurn[[#This Row],[Average Monthly Expenses]]&lt;=30,"Low",IF(AmazonChurn[[#This Row],[Average Monthly Expenses]]&lt;=60,"Medium","High"))</f>
        <v>Low</v>
      </c>
      <c r="AM412" t="str">
        <f>IF(AmazonChurn[[#This Row],[Number of Complaints or Support]]&lt;3,"Low",IF(AmazonChurn[[#This Row],[Number of Complaints or Support]]&lt;=7,"Medium","High"))</f>
        <v>High</v>
      </c>
      <c r="AN412" s="5">
        <f>AmazonChurn[[#This Row],[Number of Complaints or Support]]/AmazonChurn[[#This Row],[Account Length (in months)]]</f>
        <v>0.13793103448275862</v>
      </c>
      <c r="AO412" t="str">
        <f>IF(AmazonChurn[[#This Row],[Avg Monthly GB Download]]&lt;15, "Low", IF(AmazonChurn[[#This Row],[Avg Monthly GB Download]]&lt;30, "Medium", "High"))</f>
        <v>Low</v>
      </c>
      <c r="AP412" t="str">
        <f>IF(AmazonChurn[[#This Row],[Age]]&lt;30,"Under 30",IF(AmazonChurn[[#This Row],[Age]]&gt;65,"Senior","Mid Age"))</f>
        <v>Mid Age</v>
      </c>
    </row>
    <row r="413" spans="1:42" hidden="1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 s="5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  <c r="AL413" t="str">
        <f>IF(AmazonChurn[[#This Row],[Average Monthly Expenses]]&lt;=30,"Low",IF(AmazonChurn[[#This Row],[Average Monthly Expenses]]&lt;=60,"Medium","High"))</f>
        <v>High</v>
      </c>
      <c r="AM413" t="str">
        <f>IF(AmazonChurn[[#This Row],[Number of Complaints or Support]]&lt;3,"Low",IF(AmazonChurn[[#This Row],[Number of Complaints or Support]]&lt;=7,"Medium","High"))</f>
        <v>Low</v>
      </c>
      <c r="AN413" s="5">
        <f>AmazonChurn[[#This Row],[Number of Complaints or Support]]/AmazonChurn[[#This Row],[Account Length (in months)]]</f>
        <v>0</v>
      </c>
      <c r="AO413" t="str">
        <f>IF(AmazonChurn[[#This Row],[Avg Monthly GB Download]]&lt;15, "Low", IF(AmazonChurn[[#This Row],[Avg Monthly GB Download]]&lt;30, "Medium", "High"))</f>
        <v>Low</v>
      </c>
      <c r="AP413" t="str">
        <f>IF(AmazonChurn[[#This Row],[Age]]&lt;30,"Under 30",IF(AmazonChurn[[#This Row],[Age]]&gt;65,"Senior","Mid Age"))</f>
        <v>Senior</v>
      </c>
    </row>
    <row r="414" spans="1:42" hidden="1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 s="5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  <c r="AL414" t="str">
        <f>IF(AmazonChurn[[#This Row],[Average Monthly Expenses]]&lt;=30,"Low",IF(AmazonChurn[[#This Row],[Average Monthly Expenses]]&lt;=60,"Medium","High"))</f>
        <v>Medium</v>
      </c>
      <c r="AM414" t="str">
        <f>IF(AmazonChurn[[#This Row],[Number of Complaints or Support]]&lt;3,"Low",IF(AmazonChurn[[#This Row],[Number of Complaints or Support]]&lt;=7,"Medium","High"))</f>
        <v>Medium</v>
      </c>
      <c r="AN414" s="5">
        <f>AmazonChurn[[#This Row],[Number of Complaints or Support]]/AmazonChurn[[#This Row],[Account Length (in months)]]</f>
        <v>4.1666666666666664E-2</v>
      </c>
      <c r="AO414" t="str">
        <f>IF(AmazonChurn[[#This Row],[Avg Monthly GB Download]]&lt;15, "Low", IF(AmazonChurn[[#This Row],[Avg Monthly GB Download]]&lt;30, "Medium", "High"))</f>
        <v>Medium</v>
      </c>
      <c r="AP414" t="str">
        <f>IF(AmazonChurn[[#This Row],[Age]]&lt;30,"Under 30",IF(AmazonChurn[[#This Row],[Age]]&gt;65,"Senior","Mid Age"))</f>
        <v>Under 30</v>
      </c>
    </row>
    <row r="415" spans="1:42" hidden="1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 s="5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  <c r="AL415" t="str">
        <f>IF(AmazonChurn[[#This Row],[Average Monthly Expenses]]&lt;=30,"Low",IF(AmazonChurn[[#This Row],[Average Monthly Expenses]]&lt;=60,"Medium","High"))</f>
        <v>Low</v>
      </c>
      <c r="AM415" t="str">
        <f>IF(AmazonChurn[[#This Row],[Number of Complaints or Support]]&lt;3,"Low",IF(AmazonChurn[[#This Row],[Number of Complaints or Support]]&lt;=7,"Medium","High"))</f>
        <v>High</v>
      </c>
      <c r="AN415" s="5">
        <f>AmazonChurn[[#This Row],[Number of Complaints or Support]]/AmazonChurn[[#This Row],[Account Length (in months)]]</f>
        <v>0.16363636363636364</v>
      </c>
      <c r="AO415" t="str">
        <f>IF(AmazonChurn[[#This Row],[Avg Monthly GB Download]]&lt;15, "Low", IF(AmazonChurn[[#This Row],[Avg Monthly GB Download]]&lt;30, "Medium", "High"))</f>
        <v>Low</v>
      </c>
      <c r="AP415" t="str">
        <f>IF(AmazonChurn[[#This Row],[Age]]&lt;30,"Under 30",IF(AmazonChurn[[#This Row],[Age]]&gt;65,"Senior","Mid Age"))</f>
        <v>Senior</v>
      </c>
    </row>
    <row r="416" spans="1:42" hidden="1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 s="5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  <c r="AL416" t="str">
        <f>IF(AmazonChurn[[#This Row],[Average Monthly Expenses]]&lt;=30,"Low",IF(AmazonChurn[[#This Row],[Average Monthly Expenses]]&lt;=60,"Medium","High"))</f>
        <v>Medium</v>
      </c>
      <c r="AM416" t="str">
        <f>IF(AmazonChurn[[#This Row],[Number of Complaints or Support]]&lt;3,"Low",IF(AmazonChurn[[#This Row],[Number of Complaints or Support]]&lt;=7,"Medium","High"))</f>
        <v>Medium</v>
      </c>
      <c r="AN416" s="5">
        <f>AmazonChurn[[#This Row],[Number of Complaints or Support]]/AmazonChurn[[#This Row],[Account Length (in months)]]</f>
        <v>3.5</v>
      </c>
      <c r="AO416" t="str">
        <f>IF(AmazonChurn[[#This Row],[Avg Monthly GB Download]]&lt;15, "Low", IF(AmazonChurn[[#This Row],[Avg Monthly GB Download]]&lt;30, "Medium", "High"))</f>
        <v>Low</v>
      </c>
      <c r="AP416" t="str">
        <f>IF(AmazonChurn[[#This Row],[Age]]&lt;30,"Under 30",IF(AmazonChurn[[#This Row],[Age]]&gt;65,"Senior","Mid Age"))</f>
        <v>Mid Age</v>
      </c>
    </row>
    <row r="417" spans="1:42" hidden="1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 s="5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  <c r="AL417" t="str">
        <f>IF(AmazonChurn[[#This Row],[Average Monthly Expenses]]&lt;=30,"Low",IF(AmazonChurn[[#This Row],[Average Monthly Expenses]]&lt;=60,"Medium","High"))</f>
        <v>Medium</v>
      </c>
      <c r="AM417" t="str">
        <f>IF(AmazonChurn[[#This Row],[Number of Complaints or Support]]&lt;3,"Low",IF(AmazonChurn[[#This Row],[Number of Complaints or Support]]&lt;=7,"Medium","High"))</f>
        <v>Low</v>
      </c>
      <c r="AN417" s="5">
        <f>AmazonChurn[[#This Row],[Number of Complaints or Support]]/AmazonChurn[[#This Row],[Account Length (in months)]]</f>
        <v>0</v>
      </c>
      <c r="AO417" t="str">
        <f>IF(AmazonChurn[[#This Row],[Avg Monthly GB Download]]&lt;15, "Low", IF(AmazonChurn[[#This Row],[Avg Monthly GB Download]]&lt;30, "Medium", "High"))</f>
        <v>Low</v>
      </c>
      <c r="AP417" t="str">
        <f>IF(AmazonChurn[[#This Row],[Age]]&lt;30,"Under 30",IF(AmazonChurn[[#This Row],[Age]]&gt;65,"Senior","Mid Age"))</f>
        <v>Senior</v>
      </c>
    </row>
    <row r="418" spans="1:42" hidden="1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 s="5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  <c r="AL418" t="str">
        <f>IF(AmazonChurn[[#This Row],[Average Monthly Expenses]]&lt;=30,"Low",IF(AmazonChurn[[#This Row],[Average Monthly Expenses]]&lt;=60,"Medium","High"))</f>
        <v>Low</v>
      </c>
      <c r="AM418" t="str">
        <f>IF(AmazonChurn[[#This Row],[Number of Complaints or Support]]&lt;3,"Low",IF(AmazonChurn[[#This Row],[Number of Complaints or Support]]&lt;=7,"Medium","High"))</f>
        <v>Low</v>
      </c>
      <c r="AN418" s="5">
        <f>AmazonChurn[[#This Row],[Number of Complaints or Support]]/AmazonChurn[[#This Row],[Account Length (in months)]]</f>
        <v>0.66666666666666663</v>
      </c>
      <c r="AO418" t="str">
        <f>IF(AmazonChurn[[#This Row],[Avg Monthly GB Download]]&lt;15, "Low", IF(AmazonChurn[[#This Row],[Avg Monthly GB Download]]&lt;30, "Medium", "High"))</f>
        <v>Low</v>
      </c>
      <c r="AP418" t="str">
        <f>IF(AmazonChurn[[#This Row],[Age]]&lt;30,"Under 30",IF(AmazonChurn[[#This Row],[Age]]&gt;65,"Senior","Mid Age"))</f>
        <v>Under 30</v>
      </c>
    </row>
    <row r="419" spans="1:42" hidden="1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 s="5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  <c r="AL419" t="str">
        <f>IF(AmazonChurn[[#This Row],[Average Monthly Expenses]]&lt;=30,"Low",IF(AmazonChurn[[#This Row],[Average Monthly Expenses]]&lt;=60,"Medium","High"))</f>
        <v>Medium</v>
      </c>
      <c r="AM419" t="str">
        <f>IF(AmazonChurn[[#This Row],[Number of Complaints or Support]]&lt;3,"Low",IF(AmazonChurn[[#This Row],[Number of Complaints or Support]]&lt;=7,"Medium","High"))</f>
        <v>Medium</v>
      </c>
      <c r="AN419" s="5">
        <f>AmazonChurn[[#This Row],[Number of Complaints or Support]]/AmazonChurn[[#This Row],[Account Length (in months)]]</f>
        <v>6.25E-2</v>
      </c>
      <c r="AO419" t="str">
        <f>IF(AmazonChurn[[#This Row],[Avg Monthly GB Download]]&lt;15, "Low", IF(AmazonChurn[[#This Row],[Avg Monthly GB Download]]&lt;30, "Medium", "High"))</f>
        <v>Low</v>
      </c>
      <c r="AP419" t="str">
        <f>IF(AmazonChurn[[#This Row],[Age]]&lt;30,"Under 30",IF(AmazonChurn[[#This Row],[Age]]&gt;65,"Senior","Mid Age"))</f>
        <v>Senior</v>
      </c>
    </row>
    <row r="420" spans="1:42" hidden="1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 s="5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  <c r="AL420" t="str">
        <f>IF(AmazonChurn[[#This Row],[Average Monthly Expenses]]&lt;=30,"Low",IF(AmazonChurn[[#This Row],[Average Monthly Expenses]]&lt;=60,"Medium","High"))</f>
        <v>Low</v>
      </c>
      <c r="AM420" t="str">
        <f>IF(AmazonChurn[[#This Row],[Number of Complaints or Support]]&lt;3,"Low",IF(AmazonChurn[[#This Row],[Number of Complaints or Support]]&lt;=7,"Medium","High"))</f>
        <v>Medium</v>
      </c>
      <c r="AN420" s="5">
        <f>AmazonChurn[[#This Row],[Number of Complaints or Support]]/AmazonChurn[[#This Row],[Account Length (in months)]]</f>
        <v>0.21739130434782608</v>
      </c>
      <c r="AO420" t="str">
        <f>IF(AmazonChurn[[#This Row],[Avg Monthly GB Download]]&lt;15, "Low", IF(AmazonChurn[[#This Row],[Avg Monthly GB Download]]&lt;30, "Medium", "High"))</f>
        <v>Low</v>
      </c>
      <c r="AP420" t="str">
        <f>IF(AmazonChurn[[#This Row],[Age]]&lt;30,"Under 30",IF(AmazonChurn[[#This Row],[Age]]&gt;65,"Senior","Mid Age"))</f>
        <v>Mid Age</v>
      </c>
    </row>
    <row r="421" spans="1:42" hidden="1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 s="5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  <c r="AL421" t="str">
        <f>IF(AmazonChurn[[#This Row],[Average Monthly Expenses]]&lt;=30,"Low",IF(AmazonChurn[[#This Row],[Average Monthly Expenses]]&lt;=60,"Medium","High"))</f>
        <v>Medium</v>
      </c>
      <c r="AM421" t="str">
        <f>IF(AmazonChurn[[#This Row],[Number of Complaints or Support]]&lt;3,"Low",IF(AmazonChurn[[#This Row],[Number of Complaints or Support]]&lt;=7,"Medium","High"))</f>
        <v>High</v>
      </c>
      <c r="AN421" s="5">
        <f>AmazonChurn[[#This Row],[Number of Complaints or Support]]/AmazonChurn[[#This Row],[Account Length (in months)]]</f>
        <v>4.5</v>
      </c>
      <c r="AO421" t="str">
        <f>IF(AmazonChurn[[#This Row],[Avg Monthly GB Download]]&lt;15, "Low", IF(AmazonChurn[[#This Row],[Avg Monthly GB Download]]&lt;30, "Medium", "High"))</f>
        <v>Low</v>
      </c>
      <c r="AP421" t="str">
        <f>IF(AmazonChurn[[#This Row],[Age]]&lt;30,"Under 30",IF(AmazonChurn[[#This Row],[Age]]&gt;65,"Senior","Mid Age"))</f>
        <v>Mid Age</v>
      </c>
    </row>
    <row r="422" spans="1:42" hidden="1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 s="5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  <c r="AL422" t="str">
        <f>IF(AmazonChurn[[#This Row],[Average Monthly Expenses]]&lt;=30,"Low",IF(AmazonChurn[[#This Row],[Average Monthly Expenses]]&lt;=60,"Medium","High"))</f>
        <v>Low</v>
      </c>
      <c r="AM422" t="str">
        <f>IF(AmazonChurn[[#This Row],[Number of Complaints or Support]]&lt;3,"Low",IF(AmazonChurn[[#This Row],[Number of Complaints or Support]]&lt;=7,"Medium","High"))</f>
        <v>Low</v>
      </c>
      <c r="AN422" s="5">
        <f>AmazonChurn[[#This Row],[Number of Complaints or Support]]/AmazonChurn[[#This Row],[Account Length (in months)]]</f>
        <v>1</v>
      </c>
      <c r="AO422" t="str">
        <f>IF(AmazonChurn[[#This Row],[Avg Monthly GB Download]]&lt;15, "Low", IF(AmazonChurn[[#This Row],[Avg Monthly GB Download]]&lt;30, "Medium", "High"))</f>
        <v>Low</v>
      </c>
      <c r="AP422" t="str">
        <f>IF(AmazonChurn[[#This Row],[Age]]&lt;30,"Under 30",IF(AmazonChurn[[#This Row],[Age]]&gt;65,"Senior","Mid Age"))</f>
        <v>Senior</v>
      </c>
    </row>
    <row r="423" spans="1:42" hidden="1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 s="5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  <c r="AL423" t="str">
        <f>IF(AmazonChurn[[#This Row],[Average Monthly Expenses]]&lt;=30,"Low",IF(AmazonChurn[[#This Row],[Average Monthly Expenses]]&lt;=60,"Medium","High"))</f>
        <v>Low</v>
      </c>
      <c r="AM423" t="str">
        <f>IF(AmazonChurn[[#This Row],[Number of Complaints or Support]]&lt;3,"Low",IF(AmazonChurn[[#This Row],[Number of Complaints or Support]]&lt;=7,"Medium","High"))</f>
        <v>High</v>
      </c>
      <c r="AN423" s="5">
        <f>AmazonChurn[[#This Row],[Number of Complaints or Support]]/AmazonChurn[[#This Row],[Account Length (in months)]]</f>
        <v>8</v>
      </c>
      <c r="AO423" t="str">
        <f>IF(AmazonChurn[[#This Row],[Avg Monthly GB Download]]&lt;15, "Low", IF(AmazonChurn[[#This Row],[Avg Monthly GB Download]]&lt;30, "Medium", "High"))</f>
        <v>Low</v>
      </c>
      <c r="AP423" t="str">
        <f>IF(AmazonChurn[[#This Row],[Age]]&lt;30,"Under 30",IF(AmazonChurn[[#This Row],[Age]]&gt;65,"Senior","Mid Age"))</f>
        <v>Mid Age</v>
      </c>
    </row>
    <row r="424" spans="1:42" hidden="1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 s="5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  <c r="AL424" t="str">
        <f>IF(AmazonChurn[[#This Row],[Average Monthly Expenses]]&lt;=30,"Low",IF(AmazonChurn[[#This Row],[Average Monthly Expenses]]&lt;=60,"Medium","High"))</f>
        <v>Low</v>
      </c>
      <c r="AM424" t="str">
        <f>IF(AmazonChurn[[#This Row],[Number of Complaints or Support]]&lt;3,"Low",IF(AmazonChurn[[#This Row],[Number of Complaints or Support]]&lt;=7,"Medium","High"))</f>
        <v>Medium</v>
      </c>
      <c r="AN424" s="5">
        <f>AmazonChurn[[#This Row],[Number of Complaints or Support]]/AmazonChurn[[#This Row],[Account Length (in months)]]</f>
        <v>9.8039215686274508E-2</v>
      </c>
      <c r="AO424" t="str">
        <f>IF(AmazonChurn[[#This Row],[Avg Monthly GB Download]]&lt;15, "Low", IF(AmazonChurn[[#This Row],[Avg Monthly GB Download]]&lt;30, "Medium", "High"))</f>
        <v>Low</v>
      </c>
      <c r="AP424" t="str">
        <f>IF(AmazonChurn[[#This Row],[Age]]&lt;30,"Under 30",IF(AmazonChurn[[#This Row],[Age]]&gt;65,"Senior","Mid Age"))</f>
        <v>Senior</v>
      </c>
    </row>
    <row r="425" spans="1:42" hidden="1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 s="5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  <c r="AL425" t="str">
        <f>IF(AmazonChurn[[#This Row],[Average Monthly Expenses]]&lt;=30,"Low",IF(AmazonChurn[[#This Row],[Average Monthly Expenses]]&lt;=60,"Medium","High"))</f>
        <v>Low</v>
      </c>
      <c r="AM425" t="str">
        <f>IF(AmazonChurn[[#This Row],[Number of Complaints or Support]]&lt;3,"Low",IF(AmazonChurn[[#This Row],[Number of Complaints or Support]]&lt;=7,"Medium","High"))</f>
        <v>Medium</v>
      </c>
      <c r="AN425" s="5">
        <f>AmazonChurn[[#This Row],[Number of Complaints or Support]]/AmazonChurn[[#This Row],[Account Length (in months)]]</f>
        <v>0.45454545454545453</v>
      </c>
      <c r="AO425" t="str">
        <f>IF(AmazonChurn[[#This Row],[Avg Monthly GB Download]]&lt;15, "Low", IF(AmazonChurn[[#This Row],[Avg Monthly GB Download]]&lt;30, "Medium", "High"))</f>
        <v>Low</v>
      </c>
      <c r="AP425" t="str">
        <f>IF(AmazonChurn[[#This Row],[Age]]&lt;30,"Under 30",IF(AmazonChurn[[#This Row],[Age]]&gt;65,"Senior","Mid Age"))</f>
        <v>Mid Age</v>
      </c>
    </row>
    <row r="426" spans="1:42" hidden="1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 s="5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  <c r="AL426" t="str">
        <f>IF(AmazonChurn[[#This Row],[Average Monthly Expenses]]&lt;=30,"Low",IF(AmazonChurn[[#This Row],[Average Monthly Expenses]]&lt;=60,"Medium","High"))</f>
        <v>Low</v>
      </c>
      <c r="AM426" t="str">
        <f>IF(AmazonChurn[[#This Row],[Number of Complaints or Support]]&lt;3,"Low",IF(AmazonChurn[[#This Row],[Number of Complaints or Support]]&lt;=7,"Medium","High"))</f>
        <v>Low</v>
      </c>
      <c r="AN426" s="5">
        <f>AmazonChurn[[#This Row],[Number of Complaints or Support]]/AmazonChurn[[#This Row],[Account Length (in months)]]</f>
        <v>0</v>
      </c>
      <c r="AO426" t="str">
        <f>IF(AmazonChurn[[#This Row],[Avg Monthly GB Download]]&lt;15, "Low", IF(AmazonChurn[[#This Row],[Avg Monthly GB Download]]&lt;30, "Medium", "High"))</f>
        <v>Low</v>
      </c>
      <c r="AP426" t="str">
        <f>IF(AmazonChurn[[#This Row],[Age]]&lt;30,"Under 30",IF(AmazonChurn[[#This Row],[Age]]&gt;65,"Senior","Mid Age"))</f>
        <v>Senior</v>
      </c>
    </row>
    <row r="427" spans="1:42" hidden="1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 s="5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  <c r="AL427" t="str">
        <f>IF(AmazonChurn[[#This Row],[Average Monthly Expenses]]&lt;=30,"Low",IF(AmazonChurn[[#This Row],[Average Monthly Expenses]]&lt;=60,"Medium","High"))</f>
        <v>High</v>
      </c>
      <c r="AM427" t="str">
        <f>IF(AmazonChurn[[#This Row],[Number of Complaints or Support]]&lt;3,"Low",IF(AmazonChurn[[#This Row],[Number of Complaints or Support]]&lt;=7,"Medium","High"))</f>
        <v>Medium</v>
      </c>
      <c r="AN427" s="5">
        <f>AmazonChurn[[#This Row],[Number of Complaints or Support]]/AmazonChurn[[#This Row],[Account Length (in months)]]</f>
        <v>0.33333333333333331</v>
      </c>
      <c r="AO427" t="str">
        <f>IF(AmazonChurn[[#This Row],[Avg Monthly GB Download]]&lt;15, "Low", IF(AmazonChurn[[#This Row],[Avg Monthly GB Download]]&lt;30, "Medium", "High"))</f>
        <v>Low</v>
      </c>
      <c r="AP427" t="str">
        <f>IF(AmazonChurn[[#This Row],[Age]]&lt;30,"Under 30",IF(AmazonChurn[[#This Row],[Age]]&gt;65,"Senior","Mid Age"))</f>
        <v>Mid Age</v>
      </c>
    </row>
    <row r="428" spans="1:42" hidden="1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 s="5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  <c r="AL428" t="str">
        <f>IF(AmazonChurn[[#This Row],[Average Monthly Expenses]]&lt;=30,"Low",IF(AmazonChurn[[#This Row],[Average Monthly Expenses]]&lt;=60,"Medium","High"))</f>
        <v>Medium</v>
      </c>
      <c r="AM428" t="str">
        <f>IF(AmazonChurn[[#This Row],[Number of Complaints or Support]]&lt;3,"Low",IF(AmazonChurn[[#This Row],[Number of Complaints or Support]]&lt;=7,"Medium","High"))</f>
        <v>Low</v>
      </c>
      <c r="AN428" s="5">
        <f>AmazonChurn[[#This Row],[Number of Complaints or Support]]/AmazonChurn[[#This Row],[Account Length (in months)]]</f>
        <v>2.1739130434782608E-2</v>
      </c>
      <c r="AO428" t="str">
        <f>IF(AmazonChurn[[#This Row],[Avg Monthly GB Download]]&lt;15, "Low", IF(AmazonChurn[[#This Row],[Avg Monthly GB Download]]&lt;30, "Medium", "High"))</f>
        <v>Medium</v>
      </c>
      <c r="AP428" t="str">
        <f>IF(AmazonChurn[[#This Row],[Age]]&lt;30,"Under 30",IF(AmazonChurn[[#This Row],[Age]]&gt;65,"Senior","Mid Age"))</f>
        <v>Mid Age</v>
      </c>
    </row>
    <row r="429" spans="1:42" hidden="1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 s="5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  <c r="AL429" t="str">
        <f>IF(AmazonChurn[[#This Row],[Average Monthly Expenses]]&lt;=30,"Low",IF(AmazonChurn[[#This Row],[Average Monthly Expenses]]&lt;=60,"Medium","High"))</f>
        <v>Low</v>
      </c>
      <c r="AM429" t="str">
        <f>IF(AmazonChurn[[#This Row],[Number of Complaints or Support]]&lt;3,"Low",IF(AmazonChurn[[#This Row],[Number of Complaints or Support]]&lt;=7,"Medium","High"))</f>
        <v>High</v>
      </c>
      <c r="AN429" s="5">
        <f>AmazonChurn[[#This Row],[Number of Complaints or Support]]/AmazonChurn[[#This Row],[Account Length (in months)]]</f>
        <v>2.5</v>
      </c>
      <c r="AO429" t="str">
        <f>IF(AmazonChurn[[#This Row],[Avg Monthly GB Download]]&lt;15, "Low", IF(AmazonChurn[[#This Row],[Avg Monthly GB Download]]&lt;30, "Medium", "High"))</f>
        <v>Low</v>
      </c>
      <c r="AP429" t="str">
        <f>IF(AmazonChurn[[#This Row],[Age]]&lt;30,"Under 30",IF(AmazonChurn[[#This Row],[Age]]&gt;65,"Senior","Mid Age"))</f>
        <v>Mid Age</v>
      </c>
    </row>
    <row r="430" spans="1:42" hidden="1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 s="5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  <c r="AL430" t="str">
        <f>IF(AmazonChurn[[#This Row],[Average Monthly Expenses]]&lt;=30,"Low",IF(AmazonChurn[[#This Row],[Average Monthly Expenses]]&lt;=60,"Medium","High"))</f>
        <v>Low</v>
      </c>
      <c r="AM430" t="str">
        <f>IF(AmazonChurn[[#This Row],[Number of Complaints or Support]]&lt;3,"Low",IF(AmazonChurn[[#This Row],[Number of Complaints or Support]]&lt;=7,"Medium","High"))</f>
        <v>Low</v>
      </c>
      <c r="AN430" s="5">
        <f>AmazonChurn[[#This Row],[Number of Complaints or Support]]/AmazonChurn[[#This Row],[Account Length (in months)]]</f>
        <v>6.8965517241379309E-2</v>
      </c>
      <c r="AO430" t="str">
        <f>IF(AmazonChurn[[#This Row],[Avg Monthly GB Download]]&lt;15, "Low", IF(AmazonChurn[[#This Row],[Avg Monthly GB Download]]&lt;30, "Medium", "High"))</f>
        <v>Low</v>
      </c>
      <c r="AP430" t="str">
        <f>IF(AmazonChurn[[#This Row],[Age]]&lt;30,"Under 30",IF(AmazonChurn[[#This Row],[Age]]&gt;65,"Senior","Mid Age"))</f>
        <v>Mid Age</v>
      </c>
    </row>
    <row r="431" spans="1:42" hidden="1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 s="5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  <c r="AL431" t="str">
        <f>IF(AmazonChurn[[#This Row],[Average Monthly Expenses]]&lt;=30,"Low",IF(AmazonChurn[[#This Row],[Average Monthly Expenses]]&lt;=60,"Medium","High"))</f>
        <v>Medium</v>
      </c>
      <c r="AM431" t="str">
        <f>IF(AmazonChurn[[#This Row],[Number of Complaints or Support]]&lt;3,"Low",IF(AmazonChurn[[#This Row],[Number of Complaints or Support]]&lt;=7,"Medium","High"))</f>
        <v>High</v>
      </c>
      <c r="AN431" s="5">
        <f>AmazonChurn[[#This Row],[Number of Complaints or Support]]/AmazonChurn[[#This Row],[Account Length (in months)]]</f>
        <v>9</v>
      </c>
      <c r="AO431" t="str">
        <f>IF(AmazonChurn[[#This Row],[Avg Monthly GB Download]]&lt;15, "Low", IF(AmazonChurn[[#This Row],[Avg Monthly GB Download]]&lt;30, "Medium", "High"))</f>
        <v>Low</v>
      </c>
      <c r="AP431" t="str">
        <f>IF(AmazonChurn[[#This Row],[Age]]&lt;30,"Under 30",IF(AmazonChurn[[#This Row],[Age]]&gt;65,"Senior","Mid Age"))</f>
        <v>Senior</v>
      </c>
    </row>
    <row r="432" spans="1:42" hidden="1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 s="5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  <c r="AL432" t="str">
        <f>IF(AmazonChurn[[#This Row],[Average Monthly Expenses]]&lt;=30,"Low",IF(AmazonChurn[[#This Row],[Average Monthly Expenses]]&lt;=60,"Medium","High"))</f>
        <v>Medium</v>
      </c>
      <c r="AM432" t="str">
        <f>IF(AmazonChurn[[#This Row],[Number of Complaints or Support]]&lt;3,"Low",IF(AmazonChurn[[#This Row],[Number of Complaints or Support]]&lt;=7,"Medium","High"))</f>
        <v>Low</v>
      </c>
      <c r="AN432" s="5">
        <f>AmazonChurn[[#This Row],[Number of Complaints or Support]]/AmazonChurn[[#This Row],[Account Length (in months)]]</f>
        <v>0</v>
      </c>
      <c r="AO432" t="str">
        <f>IF(AmazonChurn[[#This Row],[Avg Monthly GB Download]]&lt;15, "Low", IF(AmazonChurn[[#This Row],[Avg Monthly GB Download]]&lt;30, "Medium", "High"))</f>
        <v>Low</v>
      </c>
      <c r="AP432" t="str">
        <f>IF(AmazonChurn[[#This Row],[Age]]&lt;30,"Under 30",IF(AmazonChurn[[#This Row],[Age]]&gt;65,"Senior","Mid Age"))</f>
        <v>Senior</v>
      </c>
    </row>
    <row r="433" spans="1:42" hidden="1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 s="5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  <c r="AL433" t="str">
        <f>IF(AmazonChurn[[#This Row],[Average Monthly Expenses]]&lt;=30,"Low",IF(AmazonChurn[[#This Row],[Average Monthly Expenses]]&lt;=60,"Medium","High"))</f>
        <v>Low</v>
      </c>
      <c r="AM433" t="str">
        <f>IF(AmazonChurn[[#This Row],[Number of Complaints or Support]]&lt;3,"Low",IF(AmazonChurn[[#This Row],[Number of Complaints or Support]]&lt;=7,"Medium","High"))</f>
        <v>Low</v>
      </c>
      <c r="AN433" s="5">
        <f>AmazonChurn[[#This Row],[Number of Complaints or Support]]/AmazonChurn[[#This Row],[Account Length (in months)]]</f>
        <v>2.1739130434782608E-2</v>
      </c>
      <c r="AO433" t="str">
        <f>IF(AmazonChurn[[#This Row],[Avg Monthly GB Download]]&lt;15, "Low", IF(AmazonChurn[[#This Row],[Avg Monthly GB Download]]&lt;30, "Medium", "High"))</f>
        <v>Low</v>
      </c>
      <c r="AP433" t="str">
        <f>IF(AmazonChurn[[#This Row],[Age]]&lt;30,"Under 30",IF(AmazonChurn[[#This Row],[Age]]&gt;65,"Senior","Mid Age"))</f>
        <v>Mid Age</v>
      </c>
    </row>
    <row r="434" spans="1:42" hidden="1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 s="5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  <c r="AL434" t="str">
        <f>IF(AmazonChurn[[#This Row],[Average Monthly Expenses]]&lt;=30,"Low",IF(AmazonChurn[[#This Row],[Average Monthly Expenses]]&lt;=60,"Medium","High"))</f>
        <v>Medium</v>
      </c>
      <c r="AM434" t="str">
        <f>IF(AmazonChurn[[#This Row],[Number of Complaints or Support]]&lt;3,"Low",IF(AmazonChurn[[#This Row],[Number of Complaints or Support]]&lt;=7,"Medium","High"))</f>
        <v>High</v>
      </c>
      <c r="AN434" s="5">
        <f>AmazonChurn[[#This Row],[Number of Complaints or Support]]/AmazonChurn[[#This Row],[Account Length (in months)]]</f>
        <v>9</v>
      </c>
      <c r="AO434" t="str">
        <f>IF(AmazonChurn[[#This Row],[Avg Monthly GB Download]]&lt;15, "Low", IF(AmazonChurn[[#This Row],[Avg Monthly GB Download]]&lt;30, "Medium", "High"))</f>
        <v>Low</v>
      </c>
      <c r="AP434" t="str">
        <f>IF(AmazonChurn[[#This Row],[Age]]&lt;30,"Under 30",IF(AmazonChurn[[#This Row],[Age]]&gt;65,"Senior","Mid Age"))</f>
        <v>Mid Age</v>
      </c>
    </row>
    <row r="435" spans="1:42" hidden="1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 s="5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  <c r="AL435" t="str">
        <f>IF(AmazonChurn[[#This Row],[Average Monthly Expenses]]&lt;=30,"Low",IF(AmazonChurn[[#This Row],[Average Monthly Expenses]]&lt;=60,"Medium","High"))</f>
        <v>Medium</v>
      </c>
      <c r="AM435" t="str">
        <f>IF(AmazonChurn[[#This Row],[Number of Complaints or Support]]&lt;3,"Low",IF(AmazonChurn[[#This Row],[Number of Complaints or Support]]&lt;=7,"Medium","High"))</f>
        <v>High</v>
      </c>
      <c r="AN435" s="5">
        <f>AmazonChurn[[#This Row],[Number of Complaints or Support]]/AmazonChurn[[#This Row],[Account Length (in months)]]</f>
        <v>2.6666666666666665</v>
      </c>
      <c r="AO435" t="str">
        <f>IF(AmazonChurn[[#This Row],[Avg Monthly GB Download]]&lt;15, "Low", IF(AmazonChurn[[#This Row],[Avg Monthly GB Download]]&lt;30, "Medium", "High"))</f>
        <v>Low</v>
      </c>
      <c r="AP435" t="str">
        <f>IF(AmazonChurn[[#This Row],[Age]]&lt;30,"Under 30",IF(AmazonChurn[[#This Row],[Age]]&gt;65,"Senior","Mid Age"))</f>
        <v>Senior</v>
      </c>
    </row>
    <row r="436" spans="1:42" hidden="1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 s="5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  <c r="AL436" t="str">
        <f>IF(AmazonChurn[[#This Row],[Average Monthly Expenses]]&lt;=30,"Low",IF(AmazonChurn[[#This Row],[Average Monthly Expenses]]&lt;=60,"Medium","High"))</f>
        <v>Low</v>
      </c>
      <c r="AM436" t="str">
        <f>IF(AmazonChurn[[#This Row],[Number of Complaints or Support]]&lt;3,"Low",IF(AmazonChurn[[#This Row],[Number of Complaints or Support]]&lt;=7,"Medium","High"))</f>
        <v>Medium</v>
      </c>
      <c r="AN436" s="5">
        <f>AmazonChurn[[#This Row],[Number of Complaints or Support]]/AmazonChurn[[#This Row],[Account Length (in months)]]</f>
        <v>0.41666666666666669</v>
      </c>
      <c r="AO436" t="str">
        <f>IF(AmazonChurn[[#This Row],[Avg Monthly GB Download]]&lt;15, "Low", IF(AmazonChurn[[#This Row],[Avg Monthly GB Download]]&lt;30, "Medium", "High"))</f>
        <v>Low</v>
      </c>
      <c r="AP436" t="str">
        <f>IF(AmazonChurn[[#This Row],[Age]]&lt;30,"Under 30",IF(AmazonChurn[[#This Row],[Age]]&gt;65,"Senior","Mid Age"))</f>
        <v>Mid Age</v>
      </c>
    </row>
    <row r="437" spans="1:42" hidden="1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 s="5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  <c r="AL437" t="str">
        <f>IF(AmazonChurn[[#This Row],[Average Monthly Expenses]]&lt;=30,"Low",IF(AmazonChurn[[#This Row],[Average Monthly Expenses]]&lt;=60,"Medium","High"))</f>
        <v>Low</v>
      </c>
      <c r="AM437" t="str">
        <f>IF(AmazonChurn[[#This Row],[Number of Complaints or Support]]&lt;3,"Low",IF(AmazonChurn[[#This Row],[Number of Complaints or Support]]&lt;=7,"Medium","High"))</f>
        <v>Medium</v>
      </c>
      <c r="AN437" s="5">
        <f>AmazonChurn[[#This Row],[Number of Complaints or Support]]/AmazonChurn[[#This Row],[Account Length (in months)]]</f>
        <v>0.4</v>
      </c>
      <c r="AO437" t="str">
        <f>IF(AmazonChurn[[#This Row],[Avg Monthly GB Download]]&lt;15, "Low", IF(AmazonChurn[[#This Row],[Avg Monthly GB Download]]&lt;30, "Medium", "High"))</f>
        <v>Low</v>
      </c>
      <c r="AP437" t="str">
        <f>IF(AmazonChurn[[#This Row],[Age]]&lt;30,"Under 30",IF(AmazonChurn[[#This Row],[Age]]&gt;65,"Senior","Mid Age"))</f>
        <v>Mid Age</v>
      </c>
    </row>
    <row r="438" spans="1:42" hidden="1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 s="5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  <c r="AL438" t="str">
        <f>IF(AmazonChurn[[#This Row],[Average Monthly Expenses]]&lt;=30,"Low",IF(AmazonChurn[[#This Row],[Average Monthly Expenses]]&lt;=60,"Medium","High"))</f>
        <v>Low</v>
      </c>
      <c r="AM438" t="str">
        <f>IF(AmazonChurn[[#This Row],[Number of Complaints or Support]]&lt;3,"Low",IF(AmazonChurn[[#This Row],[Number of Complaints or Support]]&lt;=7,"Medium","High"))</f>
        <v>Low</v>
      </c>
      <c r="AN438" s="5">
        <f>AmazonChurn[[#This Row],[Number of Complaints or Support]]/AmazonChurn[[#This Row],[Account Length (in months)]]</f>
        <v>7.6923076923076927E-2</v>
      </c>
      <c r="AO438" t="str">
        <f>IF(AmazonChurn[[#This Row],[Avg Monthly GB Download]]&lt;15, "Low", IF(AmazonChurn[[#This Row],[Avg Monthly GB Download]]&lt;30, "Medium", "High"))</f>
        <v>Low</v>
      </c>
      <c r="AP438" t="str">
        <f>IF(AmazonChurn[[#This Row],[Age]]&lt;30,"Under 30",IF(AmazonChurn[[#This Row],[Age]]&gt;65,"Senior","Mid Age"))</f>
        <v>Mid Age</v>
      </c>
    </row>
    <row r="439" spans="1:42" hidden="1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 s="5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  <c r="AL439" t="str">
        <f>IF(AmazonChurn[[#This Row],[Average Monthly Expenses]]&lt;=30,"Low",IF(AmazonChurn[[#This Row],[Average Monthly Expenses]]&lt;=60,"Medium","High"))</f>
        <v>Low</v>
      </c>
      <c r="AM439" t="str">
        <f>IF(AmazonChurn[[#This Row],[Number of Complaints or Support]]&lt;3,"Low",IF(AmazonChurn[[#This Row],[Number of Complaints or Support]]&lt;=7,"Medium","High"))</f>
        <v>Medium</v>
      </c>
      <c r="AN439" s="5">
        <f>AmazonChurn[[#This Row],[Number of Complaints or Support]]/AmazonChurn[[#This Row],[Account Length (in months)]]</f>
        <v>0.25</v>
      </c>
      <c r="AO439" t="str">
        <f>IF(AmazonChurn[[#This Row],[Avg Monthly GB Download]]&lt;15, "Low", IF(AmazonChurn[[#This Row],[Avg Monthly GB Download]]&lt;30, "Medium", "High"))</f>
        <v>Low</v>
      </c>
      <c r="AP439" t="str">
        <f>IF(AmazonChurn[[#This Row],[Age]]&lt;30,"Under 30",IF(AmazonChurn[[#This Row],[Age]]&gt;65,"Senior","Mid Age"))</f>
        <v>Senior</v>
      </c>
    </row>
    <row r="440" spans="1:42" hidden="1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 s="5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  <c r="AL440" t="str">
        <f>IF(AmazonChurn[[#This Row],[Average Monthly Expenses]]&lt;=30,"Low",IF(AmazonChurn[[#This Row],[Average Monthly Expenses]]&lt;=60,"Medium","High"))</f>
        <v>Medium</v>
      </c>
      <c r="AM440" t="str">
        <f>IF(AmazonChurn[[#This Row],[Number of Complaints or Support]]&lt;3,"Low",IF(AmazonChurn[[#This Row],[Number of Complaints or Support]]&lt;=7,"Medium","High"))</f>
        <v>Medium</v>
      </c>
      <c r="AN440" s="5">
        <f>AmazonChurn[[#This Row],[Number of Complaints or Support]]/AmazonChurn[[#This Row],[Account Length (in months)]]</f>
        <v>0.22222222222222221</v>
      </c>
      <c r="AO440" t="str">
        <f>IF(AmazonChurn[[#This Row],[Avg Monthly GB Download]]&lt;15, "Low", IF(AmazonChurn[[#This Row],[Avg Monthly GB Download]]&lt;30, "Medium", "High"))</f>
        <v>Low</v>
      </c>
      <c r="AP440" t="str">
        <f>IF(AmazonChurn[[#This Row],[Age]]&lt;30,"Under 30",IF(AmazonChurn[[#This Row],[Age]]&gt;65,"Senior","Mid Age"))</f>
        <v>Mid Age</v>
      </c>
    </row>
    <row r="441" spans="1:42" hidden="1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 s="5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  <c r="AL441" t="str">
        <f>IF(AmazonChurn[[#This Row],[Average Monthly Expenses]]&lt;=30,"Low",IF(AmazonChurn[[#This Row],[Average Monthly Expenses]]&lt;=60,"Medium","High"))</f>
        <v>High</v>
      </c>
      <c r="AM441" t="str">
        <f>IF(AmazonChurn[[#This Row],[Number of Complaints or Support]]&lt;3,"Low",IF(AmazonChurn[[#This Row],[Number of Complaints or Support]]&lt;=7,"Medium","High"))</f>
        <v>Low</v>
      </c>
      <c r="AN441" s="5">
        <f>AmazonChurn[[#This Row],[Number of Complaints or Support]]/AmazonChurn[[#This Row],[Account Length (in months)]]</f>
        <v>0</v>
      </c>
      <c r="AO441" t="str">
        <f>IF(AmazonChurn[[#This Row],[Avg Monthly GB Download]]&lt;15, "Low", IF(AmazonChurn[[#This Row],[Avg Monthly GB Download]]&lt;30, "Medium", "High"))</f>
        <v>Low</v>
      </c>
      <c r="AP441" t="str">
        <f>IF(AmazonChurn[[#This Row],[Age]]&lt;30,"Under 30",IF(AmazonChurn[[#This Row],[Age]]&gt;65,"Senior","Mid Age"))</f>
        <v>Under 30</v>
      </c>
    </row>
    <row r="442" spans="1:42" hidden="1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 s="5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  <c r="AL442" t="str">
        <f>IF(AmazonChurn[[#This Row],[Average Monthly Expenses]]&lt;=30,"Low",IF(AmazonChurn[[#This Row],[Average Monthly Expenses]]&lt;=60,"Medium","High"))</f>
        <v>Medium</v>
      </c>
      <c r="AM442" t="str">
        <f>IF(AmazonChurn[[#This Row],[Number of Complaints or Support]]&lt;3,"Low",IF(AmazonChurn[[#This Row],[Number of Complaints or Support]]&lt;=7,"Medium","High"))</f>
        <v>Medium</v>
      </c>
      <c r="AN442" s="5">
        <f>AmazonChurn[[#This Row],[Number of Complaints or Support]]/AmazonChurn[[#This Row],[Account Length (in months)]]</f>
        <v>3</v>
      </c>
      <c r="AO442" t="str">
        <f>IF(AmazonChurn[[#This Row],[Avg Monthly GB Download]]&lt;15, "Low", IF(AmazonChurn[[#This Row],[Avg Monthly GB Download]]&lt;30, "Medium", "High"))</f>
        <v>Low</v>
      </c>
      <c r="AP442" t="str">
        <f>IF(AmazonChurn[[#This Row],[Age]]&lt;30,"Under 30",IF(AmazonChurn[[#This Row],[Age]]&gt;65,"Senior","Mid Age"))</f>
        <v>Mid Age</v>
      </c>
    </row>
    <row r="443" spans="1:42" hidden="1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 s="5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  <c r="AL443" t="str">
        <f>IF(AmazonChurn[[#This Row],[Average Monthly Expenses]]&lt;=30,"Low",IF(AmazonChurn[[#This Row],[Average Monthly Expenses]]&lt;=60,"Medium","High"))</f>
        <v>Low</v>
      </c>
      <c r="AM443" t="str">
        <f>IF(AmazonChurn[[#This Row],[Number of Complaints or Support]]&lt;3,"Low",IF(AmazonChurn[[#This Row],[Number of Complaints or Support]]&lt;=7,"Medium","High"))</f>
        <v>Medium</v>
      </c>
      <c r="AN443" s="5">
        <f>AmazonChurn[[#This Row],[Number of Complaints or Support]]/AmazonChurn[[#This Row],[Account Length (in months)]]</f>
        <v>3</v>
      </c>
      <c r="AO443" t="str">
        <f>IF(AmazonChurn[[#This Row],[Avg Monthly GB Download]]&lt;15, "Low", IF(AmazonChurn[[#This Row],[Avg Monthly GB Download]]&lt;30, "Medium", "High"))</f>
        <v>Low</v>
      </c>
      <c r="AP443" t="str">
        <f>IF(AmazonChurn[[#This Row],[Age]]&lt;30,"Under 30",IF(AmazonChurn[[#This Row],[Age]]&gt;65,"Senior","Mid Age"))</f>
        <v>Mid Age</v>
      </c>
    </row>
    <row r="444" spans="1:42" hidden="1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 s="5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  <c r="AL444" t="str">
        <f>IF(AmazonChurn[[#This Row],[Average Monthly Expenses]]&lt;=30,"Low",IF(AmazonChurn[[#This Row],[Average Monthly Expenses]]&lt;=60,"Medium","High"))</f>
        <v>Medium</v>
      </c>
      <c r="AM444" t="str">
        <f>IF(AmazonChurn[[#This Row],[Number of Complaints or Support]]&lt;3,"Low",IF(AmazonChurn[[#This Row],[Number of Complaints or Support]]&lt;=7,"Medium","High"))</f>
        <v>Low</v>
      </c>
      <c r="AN444" s="5">
        <f>AmazonChurn[[#This Row],[Number of Complaints or Support]]/AmazonChurn[[#This Row],[Account Length (in months)]]</f>
        <v>7.6923076923076927E-2</v>
      </c>
      <c r="AO444" t="str">
        <f>IF(AmazonChurn[[#This Row],[Avg Monthly GB Download]]&lt;15, "Low", IF(AmazonChurn[[#This Row],[Avg Monthly GB Download]]&lt;30, "Medium", "High"))</f>
        <v>Low</v>
      </c>
      <c r="AP444" t="str">
        <f>IF(AmazonChurn[[#This Row],[Age]]&lt;30,"Under 30",IF(AmazonChurn[[#This Row],[Age]]&gt;65,"Senior","Mid Age"))</f>
        <v>Senior</v>
      </c>
    </row>
    <row r="445" spans="1:42" hidden="1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 s="5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  <c r="AL445" t="str">
        <f>IF(AmazonChurn[[#This Row],[Average Monthly Expenses]]&lt;=30,"Low",IF(AmazonChurn[[#This Row],[Average Monthly Expenses]]&lt;=60,"Medium","High"))</f>
        <v>Medium</v>
      </c>
      <c r="AM445" t="str">
        <f>IF(AmazonChurn[[#This Row],[Number of Complaints or Support]]&lt;3,"Low",IF(AmazonChurn[[#This Row],[Number of Complaints or Support]]&lt;=7,"Medium","High"))</f>
        <v>Low</v>
      </c>
      <c r="AN445" s="5">
        <f>AmazonChurn[[#This Row],[Number of Complaints or Support]]/AmazonChurn[[#This Row],[Account Length (in months)]]</f>
        <v>0</v>
      </c>
      <c r="AO445" t="str">
        <f>IF(AmazonChurn[[#This Row],[Avg Monthly GB Download]]&lt;15, "Low", IF(AmazonChurn[[#This Row],[Avg Monthly GB Download]]&lt;30, "Medium", "High"))</f>
        <v>Low</v>
      </c>
      <c r="AP445" t="str">
        <f>IF(AmazonChurn[[#This Row],[Age]]&lt;30,"Under 30",IF(AmazonChurn[[#This Row],[Age]]&gt;65,"Senior","Mid Age"))</f>
        <v>Mid Age</v>
      </c>
    </row>
    <row r="446" spans="1:42" hidden="1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 s="5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  <c r="AL446" t="str">
        <f>IF(AmazonChurn[[#This Row],[Average Monthly Expenses]]&lt;=30,"Low",IF(AmazonChurn[[#This Row],[Average Monthly Expenses]]&lt;=60,"Medium","High"))</f>
        <v>Medium</v>
      </c>
      <c r="AM446" t="str">
        <f>IF(AmazonChurn[[#This Row],[Number of Complaints or Support]]&lt;3,"Low",IF(AmazonChurn[[#This Row],[Number of Complaints or Support]]&lt;=7,"Medium","High"))</f>
        <v>High</v>
      </c>
      <c r="AN446" s="5">
        <f>AmazonChurn[[#This Row],[Number of Complaints or Support]]/AmazonChurn[[#This Row],[Account Length (in months)]]</f>
        <v>0.14285714285714285</v>
      </c>
      <c r="AO446" t="str">
        <f>IF(AmazonChurn[[#This Row],[Avg Monthly GB Download]]&lt;15, "Low", IF(AmazonChurn[[#This Row],[Avg Monthly GB Download]]&lt;30, "Medium", "High"))</f>
        <v>Low</v>
      </c>
      <c r="AP446" t="str">
        <f>IF(AmazonChurn[[#This Row],[Age]]&lt;30,"Under 30",IF(AmazonChurn[[#This Row],[Age]]&gt;65,"Senior","Mid Age"))</f>
        <v>Senior</v>
      </c>
    </row>
    <row r="447" spans="1:42" hidden="1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 s="5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  <c r="AL447" t="str">
        <f>IF(AmazonChurn[[#This Row],[Average Monthly Expenses]]&lt;=30,"Low",IF(AmazonChurn[[#This Row],[Average Monthly Expenses]]&lt;=60,"Medium","High"))</f>
        <v>Medium</v>
      </c>
      <c r="AM447" t="str">
        <f>IF(AmazonChurn[[#This Row],[Number of Complaints or Support]]&lt;3,"Low",IF(AmazonChurn[[#This Row],[Number of Complaints or Support]]&lt;=7,"Medium","High"))</f>
        <v>Medium</v>
      </c>
      <c r="AN447" s="5">
        <f>AmazonChurn[[#This Row],[Number of Complaints or Support]]/AmazonChurn[[#This Row],[Account Length (in months)]]</f>
        <v>7.0422535211267609E-2</v>
      </c>
      <c r="AO447" t="str">
        <f>IF(AmazonChurn[[#This Row],[Avg Monthly GB Download]]&lt;15, "Low", IF(AmazonChurn[[#This Row],[Avg Monthly GB Download]]&lt;30, "Medium", "High"))</f>
        <v>Medium</v>
      </c>
      <c r="AP447" t="str">
        <f>IF(AmazonChurn[[#This Row],[Age]]&lt;30,"Under 30",IF(AmazonChurn[[#This Row],[Age]]&gt;65,"Senior","Mid Age"))</f>
        <v>Under 30</v>
      </c>
    </row>
    <row r="448" spans="1:42" hidden="1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 s="5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  <c r="AL448" t="str">
        <f>IF(AmazonChurn[[#This Row],[Average Monthly Expenses]]&lt;=30,"Low",IF(AmazonChurn[[#This Row],[Average Monthly Expenses]]&lt;=60,"Medium","High"))</f>
        <v>Medium</v>
      </c>
      <c r="AM448" t="str">
        <f>IF(AmazonChurn[[#This Row],[Number of Complaints or Support]]&lt;3,"Low",IF(AmazonChurn[[#This Row],[Number of Complaints or Support]]&lt;=7,"Medium","High"))</f>
        <v>High</v>
      </c>
      <c r="AN448" s="5">
        <f>AmazonChurn[[#This Row],[Number of Complaints or Support]]/AmazonChurn[[#This Row],[Account Length (in months)]]</f>
        <v>0.5</v>
      </c>
      <c r="AO448" t="str">
        <f>IF(AmazonChurn[[#This Row],[Avg Monthly GB Download]]&lt;15, "Low", IF(AmazonChurn[[#This Row],[Avg Monthly GB Download]]&lt;30, "Medium", "High"))</f>
        <v>Low</v>
      </c>
      <c r="AP448" t="str">
        <f>IF(AmazonChurn[[#This Row],[Age]]&lt;30,"Under 30",IF(AmazonChurn[[#This Row],[Age]]&gt;65,"Senior","Mid Age"))</f>
        <v>Mid Age</v>
      </c>
    </row>
    <row r="449" spans="1:42" hidden="1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 s="5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  <c r="AL449" t="str">
        <f>IF(AmazonChurn[[#This Row],[Average Monthly Expenses]]&lt;=30,"Low",IF(AmazonChurn[[#This Row],[Average Monthly Expenses]]&lt;=60,"Medium","High"))</f>
        <v>Low</v>
      </c>
      <c r="AM449" t="str">
        <f>IF(AmazonChurn[[#This Row],[Number of Complaints or Support]]&lt;3,"Low",IF(AmazonChurn[[#This Row],[Number of Complaints or Support]]&lt;=7,"Medium","High"))</f>
        <v>Medium</v>
      </c>
      <c r="AN449" s="5">
        <f>AmazonChurn[[#This Row],[Number of Complaints or Support]]/AmazonChurn[[#This Row],[Account Length (in months)]]</f>
        <v>0.35714285714285715</v>
      </c>
      <c r="AO449" t="str">
        <f>IF(AmazonChurn[[#This Row],[Avg Monthly GB Download]]&lt;15, "Low", IF(AmazonChurn[[#This Row],[Avg Monthly GB Download]]&lt;30, "Medium", "High"))</f>
        <v>Low</v>
      </c>
      <c r="AP449" t="str">
        <f>IF(AmazonChurn[[#This Row],[Age]]&lt;30,"Under 30",IF(AmazonChurn[[#This Row],[Age]]&gt;65,"Senior","Mid Age"))</f>
        <v>Mid Age</v>
      </c>
    </row>
    <row r="450" spans="1:42" hidden="1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 s="5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  <c r="AL450" t="str">
        <f>IF(AmazonChurn[[#This Row],[Average Monthly Expenses]]&lt;=30,"Low",IF(AmazonChurn[[#This Row],[Average Monthly Expenses]]&lt;=60,"Medium","High"))</f>
        <v>Medium</v>
      </c>
      <c r="AM450" t="str">
        <f>IF(AmazonChurn[[#This Row],[Number of Complaints or Support]]&lt;3,"Low",IF(AmazonChurn[[#This Row],[Number of Complaints or Support]]&lt;=7,"Medium","High"))</f>
        <v>Medium</v>
      </c>
      <c r="AN450" s="5">
        <f>AmazonChurn[[#This Row],[Number of Complaints or Support]]/AmazonChurn[[#This Row],[Account Length (in months)]]</f>
        <v>0.125</v>
      </c>
      <c r="AO450" t="str">
        <f>IF(AmazonChurn[[#This Row],[Avg Monthly GB Download]]&lt;15, "Low", IF(AmazonChurn[[#This Row],[Avg Monthly GB Download]]&lt;30, "Medium", "High"))</f>
        <v>Low</v>
      </c>
      <c r="AP450" t="str">
        <f>IF(AmazonChurn[[#This Row],[Age]]&lt;30,"Under 30",IF(AmazonChurn[[#This Row],[Age]]&gt;65,"Senior","Mid Age"))</f>
        <v>Senior</v>
      </c>
    </row>
    <row r="451" spans="1:42" hidden="1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 s="5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  <c r="AL451" t="str">
        <f>IF(AmazonChurn[[#This Row],[Average Monthly Expenses]]&lt;=30,"Low",IF(AmazonChurn[[#This Row],[Average Monthly Expenses]]&lt;=60,"Medium","High"))</f>
        <v>Medium</v>
      </c>
      <c r="AM451" t="str">
        <f>IF(AmazonChurn[[#This Row],[Number of Complaints or Support]]&lt;3,"Low",IF(AmazonChurn[[#This Row],[Number of Complaints or Support]]&lt;=7,"Medium","High"))</f>
        <v>High</v>
      </c>
      <c r="AN451" s="5">
        <f>AmazonChurn[[#This Row],[Number of Complaints or Support]]/AmazonChurn[[#This Row],[Account Length (in months)]]</f>
        <v>0.1388888888888889</v>
      </c>
      <c r="AO451" t="str">
        <f>IF(AmazonChurn[[#This Row],[Avg Monthly GB Download]]&lt;15, "Low", IF(AmazonChurn[[#This Row],[Avg Monthly GB Download]]&lt;30, "Medium", "High"))</f>
        <v>Low</v>
      </c>
      <c r="AP451" t="str">
        <f>IF(AmazonChurn[[#This Row],[Age]]&lt;30,"Under 30",IF(AmazonChurn[[#This Row],[Age]]&gt;65,"Senior","Mid Age"))</f>
        <v>Under 30</v>
      </c>
    </row>
    <row r="452" spans="1:42" hidden="1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 s="5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  <c r="AL452" t="str">
        <f>IF(AmazonChurn[[#This Row],[Average Monthly Expenses]]&lt;=30,"Low",IF(AmazonChurn[[#This Row],[Average Monthly Expenses]]&lt;=60,"Medium","High"))</f>
        <v>Medium</v>
      </c>
      <c r="AM452" t="str">
        <f>IF(AmazonChurn[[#This Row],[Number of Complaints or Support]]&lt;3,"Low",IF(AmazonChurn[[#This Row],[Number of Complaints or Support]]&lt;=7,"Medium","High"))</f>
        <v>High</v>
      </c>
      <c r="AN452" s="5">
        <f>AmazonChurn[[#This Row],[Number of Complaints or Support]]/AmazonChurn[[#This Row],[Account Length (in months)]]</f>
        <v>3.3333333333333335</v>
      </c>
      <c r="AO452" t="str">
        <f>IF(AmazonChurn[[#This Row],[Avg Monthly GB Download]]&lt;15, "Low", IF(AmazonChurn[[#This Row],[Avg Monthly GB Download]]&lt;30, "Medium", "High"))</f>
        <v>Low</v>
      </c>
      <c r="AP452" t="str">
        <f>IF(AmazonChurn[[#This Row],[Age]]&lt;30,"Under 30",IF(AmazonChurn[[#This Row],[Age]]&gt;65,"Senior","Mid Age"))</f>
        <v>Mid Age</v>
      </c>
    </row>
    <row r="453" spans="1:42" hidden="1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 s="5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  <c r="AL453" t="str">
        <f>IF(AmazonChurn[[#This Row],[Average Monthly Expenses]]&lt;=30,"Low",IF(AmazonChurn[[#This Row],[Average Monthly Expenses]]&lt;=60,"Medium","High"))</f>
        <v>Low</v>
      </c>
      <c r="AM453" t="str">
        <f>IF(AmazonChurn[[#This Row],[Number of Complaints or Support]]&lt;3,"Low",IF(AmazonChurn[[#This Row],[Number of Complaints or Support]]&lt;=7,"Medium","High"))</f>
        <v>Medium</v>
      </c>
      <c r="AN453" s="5">
        <f>AmazonChurn[[#This Row],[Number of Complaints or Support]]/AmazonChurn[[#This Row],[Account Length (in months)]]</f>
        <v>0.11666666666666667</v>
      </c>
      <c r="AO453" t="str">
        <f>IF(AmazonChurn[[#This Row],[Avg Monthly GB Download]]&lt;15, "Low", IF(AmazonChurn[[#This Row],[Avg Monthly GB Download]]&lt;30, "Medium", "High"))</f>
        <v>Low</v>
      </c>
      <c r="AP453" t="str">
        <f>IF(AmazonChurn[[#This Row],[Age]]&lt;30,"Under 30",IF(AmazonChurn[[#This Row],[Age]]&gt;65,"Senior","Mid Age"))</f>
        <v>Mid Age</v>
      </c>
    </row>
    <row r="454" spans="1:42" hidden="1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 s="5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  <c r="AL454" t="str">
        <f>IF(AmazonChurn[[#This Row],[Average Monthly Expenses]]&lt;=30,"Low",IF(AmazonChurn[[#This Row],[Average Monthly Expenses]]&lt;=60,"Medium","High"))</f>
        <v>Medium</v>
      </c>
      <c r="AM454" t="str">
        <f>IF(AmazonChurn[[#This Row],[Number of Complaints or Support]]&lt;3,"Low",IF(AmazonChurn[[#This Row],[Number of Complaints or Support]]&lt;=7,"Medium","High"))</f>
        <v>Low</v>
      </c>
      <c r="AN454" s="5">
        <f>AmazonChurn[[#This Row],[Number of Complaints or Support]]/AmazonChurn[[#This Row],[Account Length (in months)]]</f>
        <v>9.0909090909090912E-2</v>
      </c>
      <c r="AO454" t="str">
        <f>IF(AmazonChurn[[#This Row],[Avg Monthly GB Download]]&lt;15, "Low", IF(AmazonChurn[[#This Row],[Avg Monthly GB Download]]&lt;30, "Medium", "High"))</f>
        <v>Low</v>
      </c>
      <c r="AP454" t="str">
        <f>IF(AmazonChurn[[#This Row],[Age]]&lt;30,"Under 30",IF(AmazonChurn[[#This Row],[Age]]&gt;65,"Senior","Mid Age"))</f>
        <v>Mid Age</v>
      </c>
    </row>
    <row r="455" spans="1:42" hidden="1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 s="5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  <c r="AL455" t="str">
        <f>IF(AmazonChurn[[#This Row],[Average Monthly Expenses]]&lt;=30,"Low",IF(AmazonChurn[[#This Row],[Average Monthly Expenses]]&lt;=60,"Medium","High"))</f>
        <v>High</v>
      </c>
      <c r="AM455" t="str">
        <f>IF(AmazonChurn[[#This Row],[Number of Complaints or Support]]&lt;3,"Low",IF(AmazonChurn[[#This Row],[Number of Complaints or Support]]&lt;=7,"Medium","High"))</f>
        <v>High</v>
      </c>
      <c r="AN455" s="5">
        <f>AmazonChurn[[#This Row],[Number of Complaints or Support]]/AmazonChurn[[#This Row],[Account Length (in months)]]</f>
        <v>1.1111111111111112</v>
      </c>
      <c r="AO455" t="str">
        <f>IF(AmazonChurn[[#This Row],[Avg Monthly GB Download]]&lt;15, "Low", IF(AmazonChurn[[#This Row],[Avg Monthly GB Download]]&lt;30, "Medium", "High"))</f>
        <v>Low</v>
      </c>
      <c r="AP455" t="str">
        <f>IF(AmazonChurn[[#This Row],[Age]]&lt;30,"Under 30",IF(AmazonChurn[[#This Row],[Age]]&gt;65,"Senior","Mid Age"))</f>
        <v>Mid Age</v>
      </c>
    </row>
    <row r="456" spans="1:42" hidden="1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 s="5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  <c r="AL456" t="str">
        <f>IF(AmazonChurn[[#This Row],[Average Monthly Expenses]]&lt;=30,"Low",IF(AmazonChurn[[#This Row],[Average Monthly Expenses]]&lt;=60,"Medium","High"))</f>
        <v>Medium</v>
      </c>
      <c r="AM456" t="str">
        <f>IF(AmazonChurn[[#This Row],[Number of Complaints or Support]]&lt;3,"Low",IF(AmazonChurn[[#This Row],[Number of Complaints or Support]]&lt;=7,"Medium","High"))</f>
        <v>High</v>
      </c>
      <c r="AN456" s="5">
        <f>AmazonChurn[[#This Row],[Number of Complaints or Support]]/AmazonChurn[[#This Row],[Account Length (in months)]]</f>
        <v>0.12121212121212122</v>
      </c>
      <c r="AO456" t="str">
        <f>IF(AmazonChurn[[#This Row],[Avg Monthly GB Download]]&lt;15, "Low", IF(AmazonChurn[[#This Row],[Avg Monthly GB Download]]&lt;30, "Medium", "High"))</f>
        <v>Low</v>
      </c>
      <c r="AP456" t="str">
        <f>IF(AmazonChurn[[#This Row],[Age]]&lt;30,"Under 30",IF(AmazonChurn[[#This Row],[Age]]&gt;65,"Senior","Mid Age"))</f>
        <v>Mid Age</v>
      </c>
    </row>
    <row r="457" spans="1:42" hidden="1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 s="5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  <c r="AL457" t="str">
        <f>IF(AmazonChurn[[#This Row],[Average Monthly Expenses]]&lt;=30,"Low",IF(AmazonChurn[[#This Row],[Average Monthly Expenses]]&lt;=60,"Medium","High"))</f>
        <v>Medium</v>
      </c>
      <c r="AM457" t="str">
        <f>IF(AmazonChurn[[#This Row],[Number of Complaints or Support]]&lt;3,"Low",IF(AmazonChurn[[#This Row],[Number of Complaints or Support]]&lt;=7,"Medium","High"))</f>
        <v>Low</v>
      </c>
      <c r="AN457" s="5">
        <f>AmazonChurn[[#This Row],[Number of Complaints or Support]]/AmazonChurn[[#This Row],[Account Length (in months)]]</f>
        <v>0</v>
      </c>
      <c r="AO457" t="str">
        <f>IF(AmazonChurn[[#This Row],[Avg Monthly GB Download]]&lt;15, "Low", IF(AmazonChurn[[#This Row],[Avg Monthly GB Download]]&lt;30, "Medium", "High"))</f>
        <v>Medium</v>
      </c>
      <c r="AP457" t="str">
        <f>IF(AmazonChurn[[#This Row],[Age]]&lt;30,"Under 30",IF(AmazonChurn[[#This Row],[Age]]&gt;65,"Senior","Mid Age"))</f>
        <v>Mid Age</v>
      </c>
    </row>
    <row r="458" spans="1:42" hidden="1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 s="5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  <c r="AL458" t="str">
        <f>IF(AmazonChurn[[#This Row],[Average Monthly Expenses]]&lt;=30,"Low",IF(AmazonChurn[[#This Row],[Average Monthly Expenses]]&lt;=60,"Medium","High"))</f>
        <v>Low</v>
      </c>
      <c r="AM458" t="str">
        <f>IF(AmazonChurn[[#This Row],[Number of Complaints or Support]]&lt;3,"Low",IF(AmazonChurn[[#This Row],[Number of Complaints or Support]]&lt;=7,"Medium","High"))</f>
        <v>High</v>
      </c>
      <c r="AN458" s="5">
        <f>AmazonChurn[[#This Row],[Number of Complaints or Support]]/AmazonChurn[[#This Row],[Account Length (in months)]]</f>
        <v>0.55555555555555558</v>
      </c>
      <c r="AO458" t="str">
        <f>IF(AmazonChurn[[#This Row],[Avg Monthly GB Download]]&lt;15, "Low", IF(AmazonChurn[[#This Row],[Avg Monthly GB Download]]&lt;30, "Medium", "High"))</f>
        <v>Low</v>
      </c>
      <c r="AP458" t="str">
        <f>IF(AmazonChurn[[#This Row],[Age]]&lt;30,"Under 30",IF(AmazonChurn[[#This Row],[Age]]&gt;65,"Senior","Mid Age"))</f>
        <v>Mid Age</v>
      </c>
    </row>
    <row r="459" spans="1:42" hidden="1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 s="5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  <c r="AL459" t="str">
        <f>IF(AmazonChurn[[#This Row],[Average Monthly Expenses]]&lt;=30,"Low",IF(AmazonChurn[[#This Row],[Average Monthly Expenses]]&lt;=60,"Medium","High"))</f>
        <v>Low</v>
      </c>
      <c r="AM459" t="str">
        <f>IF(AmazonChurn[[#This Row],[Number of Complaints or Support]]&lt;3,"Low",IF(AmazonChurn[[#This Row],[Number of Complaints or Support]]&lt;=7,"Medium","High"))</f>
        <v>High</v>
      </c>
      <c r="AN459" s="5">
        <f>AmazonChurn[[#This Row],[Number of Complaints or Support]]/AmazonChurn[[#This Row],[Account Length (in months)]]</f>
        <v>0.14492753623188406</v>
      </c>
      <c r="AO459" t="str">
        <f>IF(AmazonChurn[[#This Row],[Avg Monthly GB Download]]&lt;15, "Low", IF(AmazonChurn[[#This Row],[Avg Monthly GB Download]]&lt;30, "Medium", "High"))</f>
        <v>Low</v>
      </c>
      <c r="AP459" t="str">
        <f>IF(AmazonChurn[[#This Row],[Age]]&lt;30,"Under 30",IF(AmazonChurn[[#This Row],[Age]]&gt;65,"Senior","Mid Age"))</f>
        <v>Mid Age</v>
      </c>
    </row>
    <row r="460" spans="1:42" hidden="1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 s="5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  <c r="AL460" t="str">
        <f>IF(AmazonChurn[[#This Row],[Average Monthly Expenses]]&lt;=30,"Low",IF(AmazonChurn[[#This Row],[Average Monthly Expenses]]&lt;=60,"Medium","High"))</f>
        <v>Low</v>
      </c>
      <c r="AM460" t="str">
        <f>IF(AmazonChurn[[#This Row],[Number of Complaints or Support]]&lt;3,"Low",IF(AmazonChurn[[#This Row],[Number of Complaints or Support]]&lt;=7,"Medium","High"))</f>
        <v>Medium</v>
      </c>
      <c r="AN460" s="5">
        <f>AmazonChurn[[#This Row],[Number of Complaints or Support]]/AmazonChurn[[#This Row],[Account Length (in months)]]</f>
        <v>8.6956521739130432E-2</v>
      </c>
      <c r="AO460" t="str">
        <f>IF(AmazonChurn[[#This Row],[Avg Monthly GB Download]]&lt;15, "Low", IF(AmazonChurn[[#This Row],[Avg Monthly GB Download]]&lt;30, "Medium", "High"))</f>
        <v>Low</v>
      </c>
      <c r="AP460" t="str">
        <f>IF(AmazonChurn[[#This Row],[Age]]&lt;30,"Under 30",IF(AmazonChurn[[#This Row],[Age]]&gt;65,"Senior","Mid Age"))</f>
        <v>Mid Age</v>
      </c>
    </row>
    <row r="461" spans="1:42" hidden="1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 s="5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  <c r="AL461" t="str">
        <f>IF(AmazonChurn[[#This Row],[Average Monthly Expenses]]&lt;=30,"Low",IF(AmazonChurn[[#This Row],[Average Monthly Expenses]]&lt;=60,"Medium","High"))</f>
        <v>Medium</v>
      </c>
      <c r="AM461" t="str">
        <f>IF(AmazonChurn[[#This Row],[Number of Complaints or Support]]&lt;3,"Low",IF(AmazonChurn[[#This Row],[Number of Complaints or Support]]&lt;=7,"Medium","High"))</f>
        <v>Low</v>
      </c>
      <c r="AN461" s="5">
        <f>AmazonChurn[[#This Row],[Number of Complaints or Support]]/AmazonChurn[[#This Row],[Account Length (in months)]]</f>
        <v>0.25</v>
      </c>
      <c r="AO461" t="str">
        <f>IF(AmazonChurn[[#This Row],[Avg Monthly GB Download]]&lt;15, "Low", IF(AmazonChurn[[#This Row],[Avg Monthly GB Download]]&lt;30, "Medium", "High"))</f>
        <v>Low</v>
      </c>
      <c r="AP461" t="str">
        <f>IF(AmazonChurn[[#This Row],[Age]]&lt;30,"Under 30",IF(AmazonChurn[[#This Row],[Age]]&gt;65,"Senior","Mid Age"))</f>
        <v>Senior</v>
      </c>
    </row>
    <row r="462" spans="1:42" hidden="1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 s="5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  <c r="AL462" t="str">
        <f>IF(AmazonChurn[[#This Row],[Average Monthly Expenses]]&lt;=30,"Low",IF(AmazonChurn[[#This Row],[Average Monthly Expenses]]&lt;=60,"Medium","High"))</f>
        <v>High</v>
      </c>
      <c r="AM462" t="str">
        <f>IF(AmazonChurn[[#This Row],[Number of Complaints or Support]]&lt;3,"Low",IF(AmazonChurn[[#This Row],[Number of Complaints or Support]]&lt;=7,"Medium","High"))</f>
        <v>High</v>
      </c>
      <c r="AN462" s="5">
        <f>AmazonChurn[[#This Row],[Number of Complaints or Support]]/AmazonChurn[[#This Row],[Account Length (in months)]]</f>
        <v>0.125</v>
      </c>
      <c r="AO462" t="str">
        <f>IF(AmazonChurn[[#This Row],[Avg Monthly GB Download]]&lt;15, "Low", IF(AmazonChurn[[#This Row],[Avg Monthly GB Download]]&lt;30, "Medium", "High"))</f>
        <v>Low</v>
      </c>
      <c r="AP462" t="str">
        <f>IF(AmazonChurn[[#This Row],[Age]]&lt;30,"Under 30",IF(AmazonChurn[[#This Row],[Age]]&gt;65,"Senior","Mid Age"))</f>
        <v>Mid Age</v>
      </c>
    </row>
    <row r="463" spans="1:42" hidden="1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 s="5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  <c r="AL463" t="str">
        <f>IF(AmazonChurn[[#This Row],[Average Monthly Expenses]]&lt;=30,"Low",IF(AmazonChurn[[#This Row],[Average Monthly Expenses]]&lt;=60,"Medium","High"))</f>
        <v>Medium</v>
      </c>
      <c r="AM463" t="str">
        <f>IF(AmazonChurn[[#This Row],[Number of Complaints or Support]]&lt;3,"Low",IF(AmazonChurn[[#This Row],[Number of Complaints or Support]]&lt;=7,"Medium","High"))</f>
        <v>Medium</v>
      </c>
      <c r="AN463" s="5">
        <f>AmazonChurn[[#This Row],[Number of Complaints or Support]]/AmazonChurn[[#This Row],[Account Length (in months)]]</f>
        <v>4.3478260869565216E-2</v>
      </c>
      <c r="AO463" t="str">
        <f>IF(AmazonChurn[[#This Row],[Avg Monthly GB Download]]&lt;15, "Low", IF(AmazonChurn[[#This Row],[Avg Monthly GB Download]]&lt;30, "Medium", "High"))</f>
        <v>Low</v>
      </c>
      <c r="AP463" t="str">
        <f>IF(AmazonChurn[[#This Row],[Age]]&lt;30,"Under 30",IF(AmazonChurn[[#This Row],[Age]]&gt;65,"Senior","Mid Age"))</f>
        <v>Senior</v>
      </c>
    </row>
    <row r="464" spans="1:42" hidden="1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 s="5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  <c r="AL464" t="str">
        <f>IF(AmazonChurn[[#This Row],[Average Monthly Expenses]]&lt;=30,"Low",IF(AmazonChurn[[#This Row],[Average Monthly Expenses]]&lt;=60,"Medium","High"))</f>
        <v>Medium</v>
      </c>
      <c r="AM464" t="str">
        <f>IF(AmazonChurn[[#This Row],[Number of Complaints or Support]]&lt;3,"Low",IF(AmazonChurn[[#This Row],[Number of Complaints or Support]]&lt;=7,"Medium","High"))</f>
        <v>Low</v>
      </c>
      <c r="AN464" s="5">
        <f>AmazonChurn[[#This Row],[Number of Complaints or Support]]/AmazonChurn[[#This Row],[Account Length (in months)]]</f>
        <v>3.3333333333333333E-2</v>
      </c>
      <c r="AO464" t="str">
        <f>IF(AmazonChurn[[#This Row],[Avg Monthly GB Download]]&lt;15, "Low", IF(AmazonChurn[[#This Row],[Avg Monthly GB Download]]&lt;30, "Medium", "High"))</f>
        <v>Low</v>
      </c>
      <c r="AP464" t="str">
        <f>IF(AmazonChurn[[#This Row],[Age]]&lt;30,"Under 30",IF(AmazonChurn[[#This Row],[Age]]&gt;65,"Senior","Mid Age"))</f>
        <v>Mid Age</v>
      </c>
    </row>
    <row r="465" spans="1:42" hidden="1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 s="5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  <c r="AL465" t="str">
        <f>IF(AmazonChurn[[#This Row],[Average Monthly Expenses]]&lt;=30,"Low",IF(AmazonChurn[[#This Row],[Average Monthly Expenses]]&lt;=60,"Medium","High"))</f>
        <v>Low</v>
      </c>
      <c r="AM465" t="str">
        <f>IF(AmazonChurn[[#This Row],[Number of Complaints or Support]]&lt;3,"Low",IF(AmazonChurn[[#This Row],[Number of Complaints or Support]]&lt;=7,"Medium","High"))</f>
        <v>High</v>
      </c>
      <c r="AN465" s="5">
        <f>AmazonChurn[[#This Row],[Number of Complaints or Support]]/AmazonChurn[[#This Row],[Account Length (in months)]]</f>
        <v>0.16071428571428573</v>
      </c>
      <c r="AO465" t="str">
        <f>IF(AmazonChurn[[#This Row],[Avg Monthly GB Download]]&lt;15, "Low", IF(AmazonChurn[[#This Row],[Avg Monthly GB Download]]&lt;30, "Medium", "High"))</f>
        <v>Low</v>
      </c>
      <c r="AP465" t="str">
        <f>IF(AmazonChurn[[#This Row],[Age]]&lt;30,"Under 30",IF(AmazonChurn[[#This Row],[Age]]&gt;65,"Senior","Mid Age"))</f>
        <v>Mid Age</v>
      </c>
    </row>
    <row r="466" spans="1:42" hidden="1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 s="5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  <c r="AL466" t="str">
        <f>IF(AmazonChurn[[#This Row],[Average Monthly Expenses]]&lt;=30,"Low",IF(AmazonChurn[[#This Row],[Average Monthly Expenses]]&lt;=60,"Medium","High"))</f>
        <v>Low</v>
      </c>
      <c r="AM466" t="str">
        <f>IF(AmazonChurn[[#This Row],[Number of Complaints or Support]]&lt;3,"Low",IF(AmazonChurn[[#This Row],[Number of Complaints or Support]]&lt;=7,"Medium","High"))</f>
        <v>Low</v>
      </c>
      <c r="AN466" s="5">
        <f>AmazonChurn[[#This Row],[Number of Complaints or Support]]/AmazonChurn[[#This Row],[Account Length (in months)]]</f>
        <v>0</v>
      </c>
      <c r="AO466" t="str">
        <f>IF(AmazonChurn[[#This Row],[Avg Monthly GB Download]]&lt;15, "Low", IF(AmazonChurn[[#This Row],[Avg Monthly GB Download]]&lt;30, "Medium", "High"))</f>
        <v>Low</v>
      </c>
      <c r="AP466" t="str">
        <f>IF(AmazonChurn[[#This Row],[Age]]&lt;30,"Under 30",IF(AmazonChurn[[#This Row],[Age]]&gt;65,"Senior","Mid Age"))</f>
        <v>Mid Age</v>
      </c>
    </row>
    <row r="467" spans="1:42" hidden="1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 s="5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  <c r="AL467" t="str">
        <f>IF(AmazonChurn[[#This Row],[Average Monthly Expenses]]&lt;=30,"Low",IF(AmazonChurn[[#This Row],[Average Monthly Expenses]]&lt;=60,"Medium","High"))</f>
        <v>Low</v>
      </c>
      <c r="AM467" t="str">
        <f>IF(AmazonChurn[[#This Row],[Number of Complaints or Support]]&lt;3,"Low",IF(AmazonChurn[[#This Row],[Number of Complaints or Support]]&lt;=7,"Medium","High"))</f>
        <v>Low</v>
      </c>
      <c r="AN467" s="5">
        <f>AmazonChurn[[#This Row],[Number of Complaints or Support]]/AmazonChurn[[#This Row],[Account Length (in months)]]</f>
        <v>0</v>
      </c>
      <c r="AO467" t="str">
        <f>IF(AmazonChurn[[#This Row],[Avg Monthly GB Download]]&lt;15, "Low", IF(AmazonChurn[[#This Row],[Avg Monthly GB Download]]&lt;30, "Medium", "High"))</f>
        <v>Low</v>
      </c>
      <c r="AP467" t="str">
        <f>IF(AmazonChurn[[#This Row],[Age]]&lt;30,"Under 30",IF(AmazonChurn[[#This Row],[Age]]&gt;65,"Senior","Mid Age"))</f>
        <v>Senior</v>
      </c>
    </row>
    <row r="468" spans="1:42" hidden="1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 s="5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  <c r="AL468" t="str">
        <f>IF(AmazonChurn[[#This Row],[Average Monthly Expenses]]&lt;=30,"Low",IF(AmazonChurn[[#This Row],[Average Monthly Expenses]]&lt;=60,"Medium","High"))</f>
        <v>Low</v>
      </c>
      <c r="AM468" t="str">
        <f>IF(AmazonChurn[[#This Row],[Number of Complaints or Support]]&lt;3,"Low",IF(AmazonChurn[[#This Row],[Number of Complaints or Support]]&lt;=7,"Medium","High"))</f>
        <v>High</v>
      </c>
      <c r="AN468" s="5">
        <f>AmazonChurn[[#This Row],[Number of Complaints or Support]]/AmazonChurn[[#This Row],[Account Length (in months)]]</f>
        <v>0.13432835820895522</v>
      </c>
      <c r="AO468" t="str">
        <f>IF(AmazonChurn[[#This Row],[Avg Monthly GB Download]]&lt;15, "Low", IF(AmazonChurn[[#This Row],[Avg Monthly GB Download]]&lt;30, "Medium", "High"))</f>
        <v>Low</v>
      </c>
      <c r="AP468" t="str">
        <f>IF(AmazonChurn[[#This Row],[Age]]&lt;30,"Under 30",IF(AmazonChurn[[#This Row],[Age]]&gt;65,"Senior","Mid Age"))</f>
        <v>Mid Age</v>
      </c>
    </row>
    <row r="469" spans="1:42" hidden="1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 s="5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  <c r="AL469" t="str">
        <f>IF(AmazonChurn[[#This Row],[Average Monthly Expenses]]&lt;=30,"Low",IF(AmazonChurn[[#This Row],[Average Monthly Expenses]]&lt;=60,"Medium","High"))</f>
        <v>Medium</v>
      </c>
      <c r="AM469" t="str">
        <f>IF(AmazonChurn[[#This Row],[Number of Complaints or Support]]&lt;3,"Low",IF(AmazonChurn[[#This Row],[Number of Complaints or Support]]&lt;=7,"Medium","High"))</f>
        <v>High</v>
      </c>
      <c r="AN469" s="5">
        <f>AmazonChurn[[#This Row],[Number of Complaints or Support]]/AmazonChurn[[#This Row],[Account Length (in months)]]</f>
        <v>0.12903225806451613</v>
      </c>
      <c r="AO469" t="str">
        <f>IF(AmazonChurn[[#This Row],[Avg Monthly GB Download]]&lt;15, "Low", IF(AmazonChurn[[#This Row],[Avg Monthly GB Download]]&lt;30, "Medium", "High"))</f>
        <v>Low</v>
      </c>
      <c r="AP469" t="str">
        <f>IF(AmazonChurn[[#This Row],[Age]]&lt;30,"Under 30",IF(AmazonChurn[[#This Row],[Age]]&gt;65,"Senior","Mid Age"))</f>
        <v>Mid Age</v>
      </c>
    </row>
    <row r="470" spans="1:42" hidden="1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 s="5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  <c r="AL470" t="str">
        <f>IF(AmazonChurn[[#This Row],[Average Monthly Expenses]]&lt;=30,"Low",IF(AmazonChurn[[#This Row],[Average Monthly Expenses]]&lt;=60,"Medium","High"))</f>
        <v>Low</v>
      </c>
      <c r="AM470" t="str">
        <f>IF(AmazonChurn[[#This Row],[Number of Complaints or Support]]&lt;3,"Low",IF(AmazonChurn[[#This Row],[Number of Complaints or Support]]&lt;=7,"Medium","High"))</f>
        <v>High</v>
      </c>
      <c r="AN470" s="5">
        <f>AmazonChurn[[#This Row],[Number of Complaints or Support]]/AmazonChurn[[#This Row],[Account Length (in months)]]</f>
        <v>1.1428571428571428</v>
      </c>
      <c r="AO470" t="str">
        <f>IF(AmazonChurn[[#This Row],[Avg Monthly GB Download]]&lt;15, "Low", IF(AmazonChurn[[#This Row],[Avg Monthly GB Download]]&lt;30, "Medium", "High"))</f>
        <v>Low</v>
      </c>
      <c r="AP470" t="str">
        <f>IF(AmazonChurn[[#This Row],[Age]]&lt;30,"Under 30",IF(AmazonChurn[[#This Row],[Age]]&gt;65,"Senior","Mid Age"))</f>
        <v>Mid Age</v>
      </c>
    </row>
    <row r="471" spans="1:42" hidden="1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 s="5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  <c r="AL471" t="str">
        <f>IF(AmazonChurn[[#This Row],[Average Monthly Expenses]]&lt;=30,"Low",IF(AmazonChurn[[#This Row],[Average Monthly Expenses]]&lt;=60,"Medium","High"))</f>
        <v>Low</v>
      </c>
      <c r="AM471" t="str">
        <f>IF(AmazonChurn[[#This Row],[Number of Complaints or Support]]&lt;3,"Low",IF(AmazonChurn[[#This Row],[Number of Complaints or Support]]&lt;=7,"Medium","High"))</f>
        <v>Medium</v>
      </c>
      <c r="AN471" s="5">
        <f>AmazonChurn[[#This Row],[Number of Complaints or Support]]/AmazonChurn[[#This Row],[Account Length (in months)]]</f>
        <v>0.4</v>
      </c>
      <c r="AO471" t="str">
        <f>IF(AmazonChurn[[#This Row],[Avg Monthly GB Download]]&lt;15, "Low", IF(AmazonChurn[[#This Row],[Avg Monthly GB Download]]&lt;30, "Medium", "High"))</f>
        <v>Low</v>
      </c>
      <c r="AP471" t="str">
        <f>IF(AmazonChurn[[#This Row],[Age]]&lt;30,"Under 30",IF(AmazonChurn[[#This Row],[Age]]&gt;65,"Senior","Mid Age"))</f>
        <v>Senior</v>
      </c>
    </row>
    <row r="472" spans="1:42" hidden="1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 s="5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  <c r="AL472" t="str">
        <f>IF(AmazonChurn[[#This Row],[Average Monthly Expenses]]&lt;=30,"Low",IF(AmazonChurn[[#This Row],[Average Monthly Expenses]]&lt;=60,"Medium","High"))</f>
        <v>Low</v>
      </c>
      <c r="AM472" t="str">
        <f>IF(AmazonChurn[[#This Row],[Number of Complaints or Support]]&lt;3,"Low",IF(AmazonChurn[[#This Row],[Number of Complaints or Support]]&lt;=7,"Medium","High"))</f>
        <v>High</v>
      </c>
      <c r="AN472" s="5">
        <f>AmazonChurn[[#This Row],[Number of Complaints or Support]]/AmazonChurn[[#This Row],[Account Length (in months)]]</f>
        <v>0.26666666666666666</v>
      </c>
      <c r="AO472" t="str">
        <f>IF(AmazonChurn[[#This Row],[Avg Monthly GB Download]]&lt;15, "Low", IF(AmazonChurn[[#This Row],[Avg Monthly GB Download]]&lt;30, "Medium", "High"))</f>
        <v>Low</v>
      </c>
      <c r="AP472" t="str">
        <f>IF(AmazonChurn[[#This Row],[Age]]&lt;30,"Under 30",IF(AmazonChurn[[#This Row],[Age]]&gt;65,"Senior","Mid Age"))</f>
        <v>Mid Age</v>
      </c>
    </row>
    <row r="473" spans="1:42" hidden="1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 s="5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  <c r="AL473" t="str">
        <f>IF(AmazonChurn[[#This Row],[Average Monthly Expenses]]&lt;=30,"Low",IF(AmazonChurn[[#This Row],[Average Monthly Expenses]]&lt;=60,"Medium","High"))</f>
        <v>Medium</v>
      </c>
      <c r="AM473" t="str">
        <f>IF(AmazonChurn[[#This Row],[Number of Complaints or Support]]&lt;3,"Low",IF(AmazonChurn[[#This Row],[Number of Complaints or Support]]&lt;=7,"Medium","High"))</f>
        <v>Low</v>
      </c>
      <c r="AN473" s="5">
        <f>AmazonChurn[[#This Row],[Number of Complaints or Support]]/AmazonChurn[[#This Row],[Account Length (in months)]]</f>
        <v>0</v>
      </c>
      <c r="AO473" t="str">
        <f>IF(AmazonChurn[[#This Row],[Avg Monthly GB Download]]&lt;15, "Low", IF(AmazonChurn[[#This Row],[Avg Monthly GB Download]]&lt;30, "Medium", "High"))</f>
        <v>Low</v>
      </c>
      <c r="AP473" t="str">
        <f>IF(AmazonChurn[[#This Row],[Age]]&lt;30,"Under 30",IF(AmazonChurn[[#This Row],[Age]]&gt;65,"Senior","Mid Age"))</f>
        <v>Mid Age</v>
      </c>
    </row>
    <row r="474" spans="1:42" hidden="1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 s="5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  <c r="AL474" t="str">
        <f>IF(AmazonChurn[[#This Row],[Average Monthly Expenses]]&lt;=30,"Low",IF(AmazonChurn[[#This Row],[Average Monthly Expenses]]&lt;=60,"Medium","High"))</f>
        <v>Medium</v>
      </c>
      <c r="AM474" t="str">
        <f>IF(AmazonChurn[[#This Row],[Number of Complaints or Support]]&lt;3,"Low",IF(AmazonChurn[[#This Row],[Number of Complaints or Support]]&lt;=7,"Medium","High"))</f>
        <v>Medium</v>
      </c>
      <c r="AN474" s="5">
        <f>AmazonChurn[[#This Row],[Number of Complaints or Support]]/AmazonChurn[[#This Row],[Account Length (in months)]]</f>
        <v>6.7796610169491525E-2</v>
      </c>
      <c r="AO474" t="str">
        <f>IF(AmazonChurn[[#This Row],[Avg Monthly GB Download]]&lt;15, "Low", IF(AmazonChurn[[#This Row],[Avg Monthly GB Download]]&lt;30, "Medium", "High"))</f>
        <v>Low</v>
      </c>
      <c r="AP474" t="str">
        <f>IF(AmazonChurn[[#This Row],[Age]]&lt;30,"Under 30",IF(AmazonChurn[[#This Row],[Age]]&gt;65,"Senior","Mid Age"))</f>
        <v>Mid Age</v>
      </c>
    </row>
    <row r="475" spans="1:42" hidden="1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 s="5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  <c r="AL475" t="str">
        <f>IF(AmazonChurn[[#This Row],[Average Monthly Expenses]]&lt;=30,"Low",IF(AmazonChurn[[#This Row],[Average Monthly Expenses]]&lt;=60,"Medium","High"))</f>
        <v>Medium</v>
      </c>
      <c r="AM475" t="str">
        <f>IF(AmazonChurn[[#This Row],[Number of Complaints or Support]]&lt;3,"Low",IF(AmazonChurn[[#This Row],[Number of Complaints or Support]]&lt;=7,"Medium","High"))</f>
        <v>Low</v>
      </c>
      <c r="AN475" s="5">
        <f>AmazonChurn[[#This Row],[Number of Complaints or Support]]/AmazonChurn[[#This Row],[Account Length (in months)]]</f>
        <v>2.7777777777777776E-2</v>
      </c>
      <c r="AO475" t="str">
        <f>IF(AmazonChurn[[#This Row],[Avg Monthly GB Download]]&lt;15, "Low", IF(AmazonChurn[[#This Row],[Avg Monthly GB Download]]&lt;30, "Medium", "High"))</f>
        <v>Low</v>
      </c>
      <c r="AP475" t="str">
        <f>IF(AmazonChurn[[#This Row],[Age]]&lt;30,"Under 30",IF(AmazonChurn[[#This Row],[Age]]&gt;65,"Senior","Mid Age"))</f>
        <v>Senior</v>
      </c>
    </row>
    <row r="476" spans="1:42" hidden="1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 s="5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  <c r="AL476" t="str">
        <f>IF(AmazonChurn[[#This Row],[Average Monthly Expenses]]&lt;=30,"Low",IF(AmazonChurn[[#This Row],[Average Monthly Expenses]]&lt;=60,"Medium","High"))</f>
        <v>Low</v>
      </c>
      <c r="AM476" t="str">
        <f>IF(AmazonChurn[[#This Row],[Number of Complaints or Support]]&lt;3,"Low",IF(AmazonChurn[[#This Row],[Number of Complaints or Support]]&lt;=7,"Medium","High"))</f>
        <v>Low</v>
      </c>
      <c r="AN476" s="5">
        <f>AmazonChurn[[#This Row],[Number of Complaints or Support]]/AmazonChurn[[#This Row],[Account Length (in months)]]</f>
        <v>9.0909090909090912E-2</v>
      </c>
      <c r="AO476" t="str">
        <f>IF(AmazonChurn[[#This Row],[Avg Monthly GB Download]]&lt;15, "Low", IF(AmazonChurn[[#This Row],[Avg Monthly GB Download]]&lt;30, "Medium", "High"))</f>
        <v>Low</v>
      </c>
      <c r="AP476" t="str">
        <f>IF(AmazonChurn[[#This Row],[Age]]&lt;30,"Under 30",IF(AmazonChurn[[#This Row],[Age]]&gt;65,"Senior","Mid Age"))</f>
        <v>Mid Age</v>
      </c>
    </row>
    <row r="477" spans="1:42" hidden="1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 s="5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  <c r="AL477" t="str">
        <f>IF(AmazonChurn[[#This Row],[Average Monthly Expenses]]&lt;=30,"Low",IF(AmazonChurn[[#This Row],[Average Monthly Expenses]]&lt;=60,"Medium","High"))</f>
        <v>Low</v>
      </c>
      <c r="AM477" t="str">
        <f>IF(AmazonChurn[[#This Row],[Number of Complaints or Support]]&lt;3,"Low",IF(AmazonChurn[[#This Row],[Number of Complaints or Support]]&lt;=7,"Medium","High"))</f>
        <v>Low</v>
      </c>
      <c r="AN477" s="5">
        <f>AmazonChurn[[#This Row],[Number of Complaints or Support]]/AmazonChurn[[#This Row],[Account Length (in months)]]</f>
        <v>1.6666666666666666E-2</v>
      </c>
      <c r="AO477" t="str">
        <f>IF(AmazonChurn[[#This Row],[Avg Monthly GB Download]]&lt;15, "Low", IF(AmazonChurn[[#This Row],[Avg Monthly GB Download]]&lt;30, "Medium", "High"))</f>
        <v>Low</v>
      </c>
      <c r="AP477" t="str">
        <f>IF(AmazonChurn[[#This Row],[Age]]&lt;30,"Under 30",IF(AmazonChurn[[#This Row],[Age]]&gt;65,"Senior","Mid Age"))</f>
        <v>Mid Age</v>
      </c>
    </row>
    <row r="478" spans="1:42" hidden="1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 s="5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  <c r="AL478" t="str">
        <f>IF(AmazonChurn[[#This Row],[Average Monthly Expenses]]&lt;=30,"Low",IF(AmazonChurn[[#This Row],[Average Monthly Expenses]]&lt;=60,"Medium","High"))</f>
        <v>Low</v>
      </c>
      <c r="AM478" t="str">
        <f>IF(AmazonChurn[[#This Row],[Number of Complaints or Support]]&lt;3,"Low",IF(AmazonChurn[[#This Row],[Number of Complaints or Support]]&lt;=7,"Medium","High"))</f>
        <v>Low</v>
      </c>
      <c r="AN478" s="5">
        <f>AmazonChurn[[#This Row],[Number of Complaints or Support]]/AmazonChurn[[#This Row],[Account Length (in months)]]</f>
        <v>0.14285714285714285</v>
      </c>
      <c r="AO478" t="str">
        <f>IF(AmazonChurn[[#This Row],[Avg Monthly GB Download]]&lt;15, "Low", IF(AmazonChurn[[#This Row],[Avg Monthly GB Download]]&lt;30, "Medium", "High"))</f>
        <v>Low</v>
      </c>
      <c r="AP478" t="str">
        <f>IF(AmazonChurn[[#This Row],[Age]]&lt;30,"Under 30",IF(AmazonChurn[[#This Row],[Age]]&gt;65,"Senior","Mid Age"))</f>
        <v>Under 30</v>
      </c>
    </row>
    <row r="479" spans="1:42" hidden="1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 s="5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  <c r="AL479" t="str">
        <f>IF(AmazonChurn[[#This Row],[Average Monthly Expenses]]&lt;=30,"Low",IF(AmazonChurn[[#This Row],[Average Monthly Expenses]]&lt;=60,"Medium","High"))</f>
        <v>Low</v>
      </c>
      <c r="AM479" t="str">
        <f>IF(AmazonChurn[[#This Row],[Number of Complaints or Support]]&lt;3,"Low",IF(AmazonChurn[[#This Row],[Number of Complaints or Support]]&lt;=7,"Medium","High"))</f>
        <v>Low</v>
      </c>
      <c r="AN479" s="5">
        <f>AmazonChurn[[#This Row],[Number of Complaints or Support]]/AmazonChurn[[#This Row],[Account Length (in months)]]</f>
        <v>0.5</v>
      </c>
      <c r="AO479" t="str">
        <f>IF(AmazonChurn[[#This Row],[Avg Monthly GB Download]]&lt;15, "Low", IF(AmazonChurn[[#This Row],[Avg Monthly GB Download]]&lt;30, "Medium", "High"))</f>
        <v>Low</v>
      </c>
      <c r="AP479" t="str">
        <f>IF(AmazonChurn[[#This Row],[Age]]&lt;30,"Under 30",IF(AmazonChurn[[#This Row],[Age]]&gt;65,"Senior","Mid Age"))</f>
        <v>Mid Age</v>
      </c>
    </row>
    <row r="480" spans="1:42" hidden="1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 s="5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  <c r="AL480" t="str">
        <f>IF(AmazonChurn[[#This Row],[Average Monthly Expenses]]&lt;=30,"Low",IF(AmazonChurn[[#This Row],[Average Monthly Expenses]]&lt;=60,"Medium","High"))</f>
        <v>Medium</v>
      </c>
      <c r="AM480" t="str">
        <f>IF(AmazonChurn[[#This Row],[Number of Complaints or Support]]&lt;3,"Low",IF(AmazonChurn[[#This Row],[Number of Complaints or Support]]&lt;=7,"Medium","High"))</f>
        <v>Medium</v>
      </c>
      <c r="AN480" s="5">
        <f>AmazonChurn[[#This Row],[Number of Complaints or Support]]/AmazonChurn[[#This Row],[Account Length (in months)]]</f>
        <v>2</v>
      </c>
      <c r="AO480" t="str">
        <f>IF(AmazonChurn[[#This Row],[Avg Monthly GB Download]]&lt;15, "Low", IF(AmazonChurn[[#This Row],[Avg Monthly GB Download]]&lt;30, "Medium", "High"))</f>
        <v>Low</v>
      </c>
      <c r="AP480" t="str">
        <f>IF(AmazonChurn[[#This Row],[Age]]&lt;30,"Under 30",IF(AmazonChurn[[#This Row],[Age]]&gt;65,"Senior","Mid Age"))</f>
        <v>Mid Age</v>
      </c>
    </row>
    <row r="481" spans="1:42" hidden="1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 s="5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  <c r="AL481" t="str">
        <f>IF(AmazonChurn[[#This Row],[Average Monthly Expenses]]&lt;=30,"Low",IF(AmazonChurn[[#This Row],[Average Monthly Expenses]]&lt;=60,"Medium","High"))</f>
        <v>Low</v>
      </c>
      <c r="AM481" t="str">
        <f>IF(AmazonChurn[[#This Row],[Number of Complaints or Support]]&lt;3,"Low",IF(AmazonChurn[[#This Row],[Number of Complaints or Support]]&lt;=7,"Medium","High"))</f>
        <v>Low</v>
      </c>
      <c r="AN481" s="5">
        <f>AmazonChurn[[#This Row],[Number of Complaints or Support]]/AmazonChurn[[#This Row],[Account Length (in months)]]</f>
        <v>0</v>
      </c>
      <c r="AO481" t="str">
        <f>IF(AmazonChurn[[#This Row],[Avg Monthly GB Download]]&lt;15, "Low", IF(AmazonChurn[[#This Row],[Avg Monthly GB Download]]&lt;30, "Medium", "High"))</f>
        <v>Low</v>
      </c>
      <c r="AP481" t="str">
        <f>IF(AmazonChurn[[#This Row],[Age]]&lt;30,"Under 30",IF(AmazonChurn[[#This Row],[Age]]&gt;65,"Senior","Mid Age"))</f>
        <v>Mid Age</v>
      </c>
    </row>
    <row r="482" spans="1:42" hidden="1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 s="5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  <c r="AL482" t="str">
        <f>IF(AmazonChurn[[#This Row],[Average Monthly Expenses]]&lt;=30,"Low",IF(AmazonChurn[[#This Row],[Average Monthly Expenses]]&lt;=60,"Medium","High"))</f>
        <v>Medium</v>
      </c>
      <c r="AM482" t="str">
        <f>IF(AmazonChurn[[#This Row],[Number of Complaints or Support]]&lt;3,"Low",IF(AmazonChurn[[#This Row],[Number of Complaints or Support]]&lt;=7,"Medium","High"))</f>
        <v>Medium</v>
      </c>
      <c r="AN482" s="5">
        <f>AmazonChurn[[#This Row],[Number of Complaints or Support]]/AmazonChurn[[#This Row],[Account Length (in months)]]</f>
        <v>0.66666666666666663</v>
      </c>
      <c r="AO482" t="str">
        <f>IF(AmazonChurn[[#This Row],[Avg Monthly GB Download]]&lt;15, "Low", IF(AmazonChurn[[#This Row],[Avg Monthly GB Download]]&lt;30, "Medium", "High"))</f>
        <v>Low</v>
      </c>
      <c r="AP482" t="str">
        <f>IF(AmazonChurn[[#This Row],[Age]]&lt;30,"Under 30",IF(AmazonChurn[[#This Row],[Age]]&gt;65,"Senior","Mid Age"))</f>
        <v>Mid Age</v>
      </c>
    </row>
    <row r="483" spans="1:42" hidden="1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 s="5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  <c r="AL483" t="str">
        <f>IF(AmazonChurn[[#This Row],[Average Monthly Expenses]]&lt;=30,"Low",IF(AmazonChurn[[#This Row],[Average Monthly Expenses]]&lt;=60,"Medium","High"))</f>
        <v>Medium</v>
      </c>
      <c r="AM483" t="str">
        <f>IF(AmazonChurn[[#This Row],[Number of Complaints or Support]]&lt;3,"Low",IF(AmazonChurn[[#This Row],[Number of Complaints or Support]]&lt;=7,"Medium","High"))</f>
        <v>Medium</v>
      </c>
      <c r="AN483" s="5">
        <f>AmazonChurn[[#This Row],[Number of Complaints or Support]]/AmazonChurn[[#This Row],[Account Length (in months)]]</f>
        <v>7.4999999999999997E-2</v>
      </c>
      <c r="AO483" t="str">
        <f>IF(AmazonChurn[[#This Row],[Avg Monthly GB Download]]&lt;15, "Low", IF(AmazonChurn[[#This Row],[Avg Monthly GB Download]]&lt;30, "Medium", "High"))</f>
        <v>Low</v>
      </c>
      <c r="AP483" t="str">
        <f>IF(AmazonChurn[[#This Row],[Age]]&lt;30,"Under 30",IF(AmazonChurn[[#This Row],[Age]]&gt;65,"Senior","Mid Age"))</f>
        <v>Senior</v>
      </c>
    </row>
    <row r="484" spans="1:42" hidden="1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 s="5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  <c r="AL484" t="str">
        <f>IF(AmazonChurn[[#This Row],[Average Monthly Expenses]]&lt;=30,"Low",IF(AmazonChurn[[#This Row],[Average Monthly Expenses]]&lt;=60,"Medium","High"))</f>
        <v>Low</v>
      </c>
      <c r="AM484" t="str">
        <f>IF(AmazonChurn[[#This Row],[Number of Complaints or Support]]&lt;3,"Low",IF(AmazonChurn[[#This Row],[Number of Complaints or Support]]&lt;=7,"Medium","High"))</f>
        <v>Medium</v>
      </c>
      <c r="AN484" s="5">
        <f>AmazonChurn[[#This Row],[Number of Complaints or Support]]/AmazonChurn[[#This Row],[Account Length (in months)]]</f>
        <v>0.11764705882352941</v>
      </c>
      <c r="AO484" t="str">
        <f>IF(AmazonChurn[[#This Row],[Avg Monthly GB Download]]&lt;15, "Low", IF(AmazonChurn[[#This Row],[Avg Monthly GB Download]]&lt;30, "Medium", "High"))</f>
        <v>Low</v>
      </c>
      <c r="AP484" t="str">
        <f>IF(AmazonChurn[[#This Row],[Age]]&lt;30,"Under 30",IF(AmazonChurn[[#This Row],[Age]]&gt;65,"Senior","Mid Age"))</f>
        <v>Mid Age</v>
      </c>
    </row>
    <row r="485" spans="1:42" hidden="1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 s="5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  <c r="AL485" t="str">
        <f>IF(AmazonChurn[[#This Row],[Average Monthly Expenses]]&lt;=30,"Low",IF(AmazonChurn[[#This Row],[Average Monthly Expenses]]&lt;=60,"Medium","High"))</f>
        <v>Low</v>
      </c>
      <c r="AM485" t="str">
        <f>IF(AmazonChurn[[#This Row],[Number of Complaints or Support]]&lt;3,"Low",IF(AmazonChurn[[#This Row],[Number of Complaints or Support]]&lt;=7,"Medium","High"))</f>
        <v>High</v>
      </c>
      <c r="AN485" s="5">
        <f>AmazonChurn[[#This Row],[Number of Complaints or Support]]/AmazonChurn[[#This Row],[Account Length (in months)]]</f>
        <v>0.21276595744680851</v>
      </c>
      <c r="AO485" t="str">
        <f>IF(AmazonChurn[[#This Row],[Avg Monthly GB Download]]&lt;15, "Low", IF(AmazonChurn[[#This Row],[Avg Monthly GB Download]]&lt;30, "Medium", "High"))</f>
        <v>Low</v>
      </c>
      <c r="AP485" t="str">
        <f>IF(AmazonChurn[[#This Row],[Age]]&lt;30,"Under 30",IF(AmazonChurn[[#This Row],[Age]]&gt;65,"Senior","Mid Age"))</f>
        <v>Mid Age</v>
      </c>
    </row>
    <row r="486" spans="1:42" hidden="1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 s="5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  <c r="AL486" t="str">
        <f>IF(AmazonChurn[[#This Row],[Average Monthly Expenses]]&lt;=30,"Low",IF(AmazonChurn[[#This Row],[Average Monthly Expenses]]&lt;=60,"Medium","High"))</f>
        <v>Low</v>
      </c>
      <c r="AM486" t="str">
        <f>IF(AmazonChurn[[#This Row],[Number of Complaints or Support]]&lt;3,"Low",IF(AmazonChurn[[#This Row],[Number of Complaints or Support]]&lt;=7,"Medium","High"))</f>
        <v>Medium</v>
      </c>
      <c r="AN486" s="5">
        <f>AmazonChurn[[#This Row],[Number of Complaints or Support]]/AmazonChurn[[#This Row],[Account Length (in months)]]</f>
        <v>0.33333333333333331</v>
      </c>
      <c r="AO486" t="str">
        <f>IF(AmazonChurn[[#This Row],[Avg Monthly GB Download]]&lt;15, "Low", IF(AmazonChurn[[#This Row],[Avg Monthly GB Download]]&lt;30, "Medium", "High"))</f>
        <v>Medium</v>
      </c>
      <c r="AP486" t="str">
        <f>IF(AmazonChurn[[#This Row],[Age]]&lt;30,"Under 30",IF(AmazonChurn[[#This Row],[Age]]&gt;65,"Senior","Mid Age"))</f>
        <v>Under 30</v>
      </c>
    </row>
    <row r="487" spans="1:42" hidden="1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 s="5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  <c r="AL487" t="str">
        <f>IF(AmazonChurn[[#This Row],[Average Monthly Expenses]]&lt;=30,"Low",IF(AmazonChurn[[#This Row],[Average Monthly Expenses]]&lt;=60,"Medium","High"))</f>
        <v>Low</v>
      </c>
      <c r="AM487" t="str">
        <f>IF(AmazonChurn[[#This Row],[Number of Complaints or Support]]&lt;3,"Low",IF(AmazonChurn[[#This Row],[Number of Complaints or Support]]&lt;=7,"Medium","High"))</f>
        <v>Medium</v>
      </c>
      <c r="AN487" s="5">
        <f>AmazonChurn[[#This Row],[Number of Complaints or Support]]/AmazonChurn[[#This Row],[Account Length (in months)]]</f>
        <v>0.8571428571428571</v>
      </c>
      <c r="AO487" t="str">
        <f>IF(AmazonChurn[[#This Row],[Avg Monthly GB Download]]&lt;15, "Low", IF(AmazonChurn[[#This Row],[Avg Monthly GB Download]]&lt;30, "Medium", "High"))</f>
        <v>Low</v>
      </c>
      <c r="AP487" t="str">
        <f>IF(AmazonChurn[[#This Row],[Age]]&lt;30,"Under 30",IF(AmazonChurn[[#This Row],[Age]]&gt;65,"Senior","Mid Age"))</f>
        <v>Mid Age</v>
      </c>
    </row>
    <row r="488" spans="1:42" hidden="1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 s="5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  <c r="AL488" t="str">
        <f>IF(AmazonChurn[[#This Row],[Average Monthly Expenses]]&lt;=30,"Low",IF(AmazonChurn[[#This Row],[Average Monthly Expenses]]&lt;=60,"Medium","High"))</f>
        <v>Medium</v>
      </c>
      <c r="AM488" t="str">
        <f>IF(AmazonChurn[[#This Row],[Number of Complaints or Support]]&lt;3,"Low",IF(AmazonChurn[[#This Row],[Number of Complaints or Support]]&lt;=7,"Medium","High"))</f>
        <v>Low</v>
      </c>
      <c r="AN488" s="5">
        <f>AmazonChurn[[#This Row],[Number of Complaints or Support]]/AmazonChurn[[#This Row],[Account Length (in months)]]</f>
        <v>0</v>
      </c>
      <c r="AO488" t="str">
        <f>IF(AmazonChurn[[#This Row],[Avg Monthly GB Download]]&lt;15, "Low", IF(AmazonChurn[[#This Row],[Avg Monthly GB Download]]&lt;30, "Medium", "High"))</f>
        <v>Low</v>
      </c>
      <c r="AP488" t="str">
        <f>IF(AmazonChurn[[#This Row],[Age]]&lt;30,"Under 30",IF(AmazonChurn[[#This Row],[Age]]&gt;65,"Senior","Mid Age"))</f>
        <v>Senior</v>
      </c>
    </row>
    <row r="489" spans="1:42" hidden="1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 s="5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  <c r="AL489" t="str">
        <f>IF(AmazonChurn[[#This Row],[Average Monthly Expenses]]&lt;=30,"Low",IF(AmazonChurn[[#This Row],[Average Monthly Expenses]]&lt;=60,"Medium","High"))</f>
        <v>Medium</v>
      </c>
      <c r="AM489" t="str">
        <f>IF(AmazonChurn[[#This Row],[Number of Complaints or Support]]&lt;3,"Low",IF(AmazonChurn[[#This Row],[Number of Complaints or Support]]&lt;=7,"Medium","High"))</f>
        <v>Medium</v>
      </c>
      <c r="AN489" s="5">
        <f>AmazonChurn[[#This Row],[Number of Complaints or Support]]/AmazonChurn[[#This Row],[Account Length (in months)]]</f>
        <v>0.10714285714285714</v>
      </c>
      <c r="AO489" t="str">
        <f>IF(AmazonChurn[[#This Row],[Avg Monthly GB Download]]&lt;15, "Low", IF(AmazonChurn[[#This Row],[Avg Monthly GB Download]]&lt;30, "Medium", "High"))</f>
        <v>Low</v>
      </c>
      <c r="AP489" t="str">
        <f>IF(AmazonChurn[[#This Row],[Age]]&lt;30,"Under 30",IF(AmazonChurn[[#This Row],[Age]]&gt;65,"Senior","Mid Age"))</f>
        <v>Mid Age</v>
      </c>
    </row>
    <row r="490" spans="1:42" hidden="1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 s="5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  <c r="AL490" t="str">
        <f>IF(AmazonChurn[[#This Row],[Average Monthly Expenses]]&lt;=30,"Low",IF(AmazonChurn[[#This Row],[Average Monthly Expenses]]&lt;=60,"Medium","High"))</f>
        <v>Medium</v>
      </c>
      <c r="AM490" t="str">
        <f>IF(AmazonChurn[[#This Row],[Number of Complaints or Support]]&lt;3,"Low",IF(AmazonChurn[[#This Row],[Number of Complaints or Support]]&lt;=7,"Medium","High"))</f>
        <v>Medium</v>
      </c>
      <c r="AN490" s="5">
        <f>AmazonChurn[[#This Row],[Number of Complaints or Support]]/AmazonChurn[[#This Row],[Account Length (in months)]]</f>
        <v>0.75</v>
      </c>
      <c r="AO490" t="str">
        <f>IF(AmazonChurn[[#This Row],[Avg Monthly GB Download]]&lt;15, "Low", IF(AmazonChurn[[#This Row],[Avg Monthly GB Download]]&lt;30, "Medium", "High"))</f>
        <v>Low</v>
      </c>
      <c r="AP490" t="str">
        <f>IF(AmazonChurn[[#This Row],[Age]]&lt;30,"Under 30",IF(AmazonChurn[[#This Row],[Age]]&gt;65,"Senior","Mid Age"))</f>
        <v>Under 30</v>
      </c>
    </row>
    <row r="491" spans="1:42" hidden="1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 s="5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  <c r="AL491" t="str">
        <f>IF(AmazonChurn[[#This Row],[Average Monthly Expenses]]&lt;=30,"Low",IF(AmazonChurn[[#This Row],[Average Monthly Expenses]]&lt;=60,"Medium","High"))</f>
        <v>Low</v>
      </c>
      <c r="AM491" t="str">
        <f>IF(AmazonChurn[[#This Row],[Number of Complaints or Support]]&lt;3,"Low",IF(AmazonChurn[[#This Row],[Number of Complaints or Support]]&lt;=7,"Medium","High"))</f>
        <v>High</v>
      </c>
      <c r="AN491" s="5">
        <f>AmazonChurn[[#This Row],[Number of Complaints or Support]]/AmazonChurn[[#This Row],[Account Length (in months)]]</f>
        <v>2.5</v>
      </c>
      <c r="AO491" t="str">
        <f>IF(AmazonChurn[[#This Row],[Avg Monthly GB Download]]&lt;15, "Low", IF(AmazonChurn[[#This Row],[Avg Monthly GB Download]]&lt;30, "Medium", "High"))</f>
        <v>Low</v>
      </c>
      <c r="AP491" t="str">
        <f>IF(AmazonChurn[[#This Row],[Age]]&lt;30,"Under 30",IF(AmazonChurn[[#This Row],[Age]]&gt;65,"Senior","Mid Age"))</f>
        <v>Under 30</v>
      </c>
    </row>
    <row r="492" spans="1:42" hidden="1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 s="5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  <c r="AL492" t="str">
        <f>IF(AmazonChurn[[#This Row],[Average Monthly Expenses]]&lt;=30,"Low",IF(AmazonChurn[[#This Row],[Average Monthly Expenses]]&lt;=60,"Medium","High"))</f>
        <v>High</v>
      </c>
      <c r="AM492" t="str">
        <f>IF(AmazonChurn[[#This Row],[Number of Complaints or Support]]&lt;3,"Low",IF(AmazonChurn[[#This Row],[Number of Complaints or Support]]&lt;=7,"Medium","High"))</f>
        <v>Medium</v>
      </c>
      <c r="AN492" s="5">
        <f>AmazonChurn[[#This Row],[Number of Complaints or Support]]/AmazonChurn[[#This Row],[Account Length (in months)]]</f>
        <v>6.9444444444444448E-2</v>
      </c>
      <c r="AO492" t="str">
        <f>IF(AmazonChurn[[#This Row],[Avg Monthly GB Download]]&lt;15, "Low", IF(AmazonChurn[[#This Row],[Avg Monthly GB Download]]&lt;30, "Medium", "High"))</f>
        <v>Low</v>
      </c>
      <c r="AP492" t="str">
        <f>IF(AmazonChurn[[#This Row],[Age]]&lt;30,"Under 30",IF(AmazonChurn[[#This Row],[Age]]&gt;65,"Senior","Mid Age"))</f>
        <v>Under 30</v>
      </c>
    </row>
    <row r="493" spans="1:42" hidden="1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 s="5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  <c r="AL493" t="str">
        <f>IF(AmazonChurn[[#This Row],[Average Monthly Expenses]]&lt;=30,"Low",IF(AmazonChurn[[#This Row],[Average Monthly Expenses]]&lt;=60,"Medium","High"))</f>
        <v>Medium</v>
      </c>
      <c r="AM493" t="str">
        <f>IF(AmazonChurn[[#This Row],[Number of Complaints or Support]]&lt;3,"Low",IF(AmazonChurn[[#This Row],[Number of Complaints or Support]]&lt;=7,"Medium","High"))</f>
        <v>High</v>
      </c>
      <c r="AN493" s="5">
        <f>AmazonChurn[[#This Row],[Number of Complaints or Support]]/AmazonChurn[[#This Row],[Account Length (in months)]]</f>
        <v>2.25</v>
      </c>
      <c r="AO493" t="str">
        <f>IF(AmazonChurn[[#This Row],[Avg Monthly GB Download]]&lt;15, "Low", IF(AmazonChurn[[#This Row],[Avg Monthly GB Download]]&lt;30, "Medium", "High"))</f>
        <v>Low</v>
      </c>
      <c r="AP493" t="str">
        <f>IF(AmazonChurn[[#This Row],[Age]]&lt;30,"Under 30",IF(AmazonChurn[[#This Row],[Age]]&gt;65,"Senior","Mid Age"))</f>
        <v>Under 30</v>
      </c>
    </row>
    <row r="494" spans="1:42" hidden="1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 s="5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  <c r="AL494" t="str">
        <f>IF(AmazonChurn[[#This Row],[Average Monthly Expenses]]&lt;=30,"Low",IF(AmazonChurn[[#This Row],[Average Monthly Expenses]]&lt;=60,"Medium","High"))</f>
        <v>Low</v>
      </c>
      <c r="AM494" t="str">
        <f>IF(AmazonChurn[[#This Row],[Number of Complaints or Support]]&lt;3,"Low",IF(AmazonChurn[[#This Row],[Number of Complaints or Support]]&lt;=7,"Medium","High"))</f>
        <v>High</v>
      </c>
      <c r="AN494" s="5">
        <f>AmazonChurn[[#This Row],[Number of Complaints or Support]]/AmazonChurn[[#This Row],[Account Length (in months)]]</f>
        <v>2.5</v>
      </c>
      <c r="AO494" t="str">
        <f>IF(AmazonChurn[[#This Row],[Avg Monthly GB Download]]&lt;15, "Low", IF(AmazonChurn[[#This Row],[Avg Monthly GB Download]]&lt;30, "Medium", "High"))</f>
        <v>Low</v>
      </c>
      <c r="AP494" t="str">
        <f>IF(AmazonChurn[[#This Row],[Age]]&lt;30,"Under 30",IF(AmazonChurn[[#This Row],[Age]]&gt;65,"Senior","Mid Age"))</f>
        <v>Mid Age</v>
      </c>
    </row>
    <row r="495" spans="1:42" hidden="1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 s="5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  <c r="AL495" t="str">
        <f>IF(AmazonChurn[[#This Row],[Average Monthly Expenses]]&lt;=30,"Low",IF(AmazonChurn[[#This Row],[Average Monthly Expenses]]&lt;=60,"Medium","High"))</f>
        <v>Medium</v>
      </c>
      <c r="AM495" t="str">
        <f>IF(AmazonChurn[[#This Row],[Number of Complaints or Support]]&lt;3,"Low",IF(AmazonChurn[[#This Row],[Number of Complaints or Support]]&lt;=7,"Medium","High"))</f>
        <v>Medium</v>
      </c>
      <c r="AN495" s="5">
        <f>AmazonChurn[[#This Row],[Number of Complaints or Support]]/AmazonChurn[[#This Row],[Account Length (in months)]]</f>
        <v>0.7142857142857143</v>
      </c>
      <c r="AO495" t="str">
        <f>IF(AmazonChurn[[#This Row],[Avg Monthly GB Download]]&lt;15, "Low", IF(AmazonChurn[[#This Row],[Avg Monthly GB Download]]&lt;30, "Medium", "High"))</f>
        <v>Low</v>
      </c>
      <c r="AP495" t="str">
        <f>IF(AmazonChurn[[#This Row],[Age]]&lt;30,"Under 30",IF(AmazonChurn[[#This Row],[Age]]&gt;65,"Senior","Mid Age"))</f>
        <v>Senior</v>
      </c>
    </row>
    <row r="496" spans="1:42" hidden="1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 s="5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  <c r="AL496" t="str">
        <f>IF(AmazonChurn[[#This Row],[Average Monthly Expenses]]&lt;=30,"Low",IF(AmazonChurn[[#This Row],[Average Monthly Expenses]]&lt;=60,"Medium","High"))</f>
        <v>Low</v>
      </c>
      <c r="AM496" t="str">
        <f>IF(AmazonChurn[[#This Row],[Number of Complaints or Support]]&lt;3,"Low",IF(AmazonChurn[[#This Row],[Number of Complaints or Support]]&lt;=7,"Medium","High"))</f>
        <v>Medium</v>
      </c>
      <c r="AN496" s="5">
        <f>AmazonChurn[[#This Row],[Number of Complaints or Support]]/AmazonChurn[[#This Row],[Account Length (in months)]]</f>
        <v>0.10294117647058823</v>
      </c>
      <c r="AO496" t="str">
        <f>IF(AmazonChurn[[#This Row],[Avg Monthly GB Download]]&lt;15, "Low", IF(AmazonChurn[[#This Row],[Avg Monthly GB Download]]&lt;30, "Medium", "High"))</f>
        <v>Low</v>
      </c>
      <c r="AP496" t="str">
        <f>IF(AmazonChurn[[#This Row],[Age]]&lt;30,"Under 30",IF(AmazonChurn[[#This Row],[Age]]&gt;65,"Senior","Mid Age"))</f>
        <v>Mid Age</v>
      </c>
    </row>
    <row r="497" spans="1:42" hidden="1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 s="5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  <c r="AL497" t="str">
        <f>IF(AmazonChurn[[#This Row],[Average Monthly Expenses]]&lt;=30,"Low",IF(AmazonChurn[[#This Row],[Average Monthly Expenses]]&lt;=60,"Medium","High"))</f>
        <v>Low</v>
      </c>
      <c r="AM497" t="str">
        <f>IF(AmazonChurn[[#This Row],[Number of Complaints or Support]]&lt;3,"Low",IF(AmazonChurn[[#This Row],[Number of Complaints or Support]]&lt;=7,"Medium","High"))</f>
        <v>High</v>
      </c>
      <c r="AN497" s="5">
        <f>AmazonChurn[[#This Row],[Number of Complaints or Support]]/AmazonChurn[[#This Row],[Account Length (in months)]]</f>
        <v>0.1951219512195122</v>
      </c>
      <c r="AO497" t="str">
        <f>IF(AmazonChurn[[#This Row],[Avg Monthly GB Download]]&lt;15, "Low", IF(AmazonChurn[[#This Row],[Avg Monthly GB Download]]&lt;30, "Medium", "High"))</f>
        <v>Low</v>
      </c>
      <c r="AP497" t="str">
        <f>IF(AmazonChurn[[#This Row],[Age]]&lt;30,"Under 30",IF(AmazonChurn[[#This Row],[Age]]&gt;65,"Senior","Mid Age"))</f>
        <v>Mid Age</v>
      </c>
    </row>
    <row r="498" spans="1:42" hidden="1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 s="5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  <c r="AL498" t="str">
        <f>IF(AmazonChurn[[#This Row],[Average Monthly Expenses]]&lt;=30,"Low",IF(AmazonChurn[[#This Row],[Average Monthly Expenses]]&lt;=60,"Medium","High"))</f>
        <v>Low</v>
      </c>
      <c r="AM498" t="str">
        <f>IF(AmazonChurn[[#This Row],[Number of Complaints or Support]]&lt;3,"Low",IF(AmazonChurn[[#This Row],[Number of Complaints or Support]]&lt;=7,"Medium","High"))</f>
        <v>Medium</v>
      </c>
      <c r="AN498" s="5">
        <f>AmazonChurn[[#This Row],[Number of Complaints or Support]]/AmazonChurn[[#This Row],[Account Length (in months)]]</f>
        <v>9.8591549295774641E-2</v>
      </c>
      <c r="AO498" t="str">
        <f>IF(AmazonChurn[[#This Row],[Avg Monthly GB Download]]&lt;15, "Low", IF(AmazonChurn[[#This Row],[Avg Monthly GB Download]]&lt;30, "Medium", "High"))</f>
        <v>Low</v>
      </c>
      <c r="AP498" t="str">
        <f>IF(AmazonChurn[[#This Row],[Age]]&lt;30,"Under 30",IF(AmazonChurn[[#This Row],[Age]]&gt;65,"Senior","Mid Age"))</f>
        <v>Mid Age</v>
      </c>
    </row>
    <row r="499" spans="1:42" hidden="1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 s="5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  <c r="AL499" t="str">
        <f>IF(AmazonChurn[[#This Row],[Average Monthly Expenses]]&lt;=30,"Low",IF(AmazonChurn[[#This Row],[Average Monthly Expenses]]&lt;=60,"Medium","High"))</f>
        <v>Low</v>
      </c>
      <c r="AM499" t="str">
        <f>IF(AmazonChurn[[#This Row],[Number of Complaints or Support]]&lt;3,"Low",IF(AmazonChurn[[#This Row],[Number of Complaints or Support]]&lt;=7,"Medium","High"))</f>
        <v>Medium</v>
      </c>
      <c r="AN499" s="5">
        <f>AmazonChurn[[#This Row],[Number of Complaints or Support]]/AmazonChurn[[#This Row],[Account Length (in months)]]</f>
        <v>7.1428571428571425E-2</v>
      </c>
      <c r="AO499" t="str">
        <f>IF(AmazonChurn[[#This Row],[Avg Monthly GB Download]]&lt;15, "Low", IF(AmazonChurn[[#This Row],[Avg Monthly GB Download]]&lt;30, "Medium", "High"))</f>
        <v>Low</v>
      </c>
      <c r="AP499" t="str">
        <f>IF(AmazonChurn[[#This Row],[Age]]&lt;30,"Under 30",IF(AmazonChurn[[#This Row],[Age]]&gt;65,"Senior","Mid Age"))</f>
        <v>Senior</v>
      </c>
    </row>
    <row r="500" spans="1:42" hidden="1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 s="5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  <c r="AL500" t="str">
        <f>IF(AmazonChurn[[#This Row],[Average Monthly Expenses]]&lt;=30,"Low",IF(AmazonChurn[[#This Row],[Average Monthly Expenses]]&lt;=60,"Medium","High"))</f>
        <v>Medium</v>
      </c>
      <c r="AM500" t="str">
        <f>IF(AmazonChurn[[#This Row],[Number of Complaints or Support]]&lt;3,"Low",IF(AmazonChurn[[#This Row],[Number of Complaints or Support]]&lt;=7,"Medium","High"))</f>
        <v>High</v>
      </c>
      <c r="AN500" s="5">
        <f>AmazonChurn[[#This Row],[Number of Complaints or Support]]/AmazonChurn[[#This Row],[Account Length (in months)]]</f>
        <v>0.42857142857142855</v>
      </c>
      <c r="AO500" t="str">
        <f>IF(AmazonChurn[[#This Row],[Avg Monthly GB Download]]&lt;15, "Low", IF(AmazonChurn[[#This Row],[Avg Monthly GB Download]]&lt;30, "Medium", "High"))</f>
        <v>Low</v>
      </c>
      <c r="AP500" t="str">
        <f>IF(AmazonChurn[[#This Row],[Age]]&lt;30,"Under 30",IF(AmazonChurn[[#This Row],[Age]]&gt;65,"Senior","Mid Age"))</f>
        <v>Mid Age</v>
      </c>
    </row>
    <row r="501" spans="1:42" hidden="1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 s="5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  <c r="AL501" t="str">
        <f>IF(AmazonChurn[[#This Row],[Average Monthly Expenses]]&lt;=30,"Low",IF(AmazonChurn[[#This Row],[Average Monthly Expenses]]&lt;=60,"Medium","High"))</f>
        <v>Low</v>
      </c>
      <c r="AM501" t="str">
        <f>IF(AmazonChurn[[#This Row],[Number of Complaints or Support]]&lt;3,"Low",IF(AmazonChurn[[#This Row],[Number of Complaints or Support]]&lt;=7,"Medium","High"))</f>
        <v>Medium</v>
      </c>
      <c r="AN501" s="5">
        <f>AmazonChurn[[#This Row],[Number of Complaints or Support]]/AmazonChurn[[#This Row],[Account Length (in months)]]</f>
        <v>0.58333333333333337</v>
      </c>
      <c r="AO501" t="str">
        <f>IF(AmazonChurn[[#This Row],[Avg Monthly GB Download]]&lt;15, "Low", IF(AmazonChurn[[#This Row],[Avg Monthly GB Download]]&lt;30, "Medium", "High"))</f>
        <v>Low</v>
      </c>
      <c r="AP501" t="str">
        <f>IF(AmazonChurn[[#This Row],[Age]]&lt;30,"Under 30",IF(AmazonChurn[[#This Row],[Age]]&gt;65,"Senior","Mid Age"))</f>
        <v>Mid Age</v>
      </c>
    </row>
    <row r="502" spans="1:42" hidden="1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 s="5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  <c r="AL502" t="str">
        <f>IF(AmazonChurn[[#This Row],[Average Monthly Expenses]]&lt;=30,"Low",IF(AmazonChurn[[#This Row],[Average Monthly Expenses]]&lt;=60,"Medium","High"))</f>
        <v>Low</v>
      </c>
      <c r="AM502" t="str">
        <f>IF(AmazonChurn[[#This Row],[Number of Complaints or Support]]&lt;3,"Low",IF(AmazonChurn[[#This Row],[Number of Complaints or Support]]&lt;=7,"Medium","High"))</f>
        <v>Low</v>
      </c>
      <c r="AN502" s="5">
        <f>AmazonChurn[[#This Row],[Number of Complaints or Support]]/AmazonChurn[[#This Row],[Account Length (in months)]]</f>
        <v>0</v>
      </c>
      <c r="AO502" t="str">
        <f>IF(AmazonChurn[[#This Row],[Avg Monthly GB Download]]&lt;15, "Low", IF(AmazonChurn[[#This Row],[Avg Monthly GB Download]]&lt;30, "Medium", "High"))</f>
        <v>Low</v>
      </c>
      <c r="AP502" t="str">
        <f>IF(AmazonChurn[[#This Row],[Age]]&lt;30,"Under 30",IF(AmazonChurn[[#This Row],[Age]]&gt;65,"Senior","Mid Age"))</f>
        <v>Senior</v>
      </c>
    </row>
    <row r="503" spans="1:42" hidden="1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 s="5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  <c r="AL503" t="str">
        <f>IF(AmazonChurn[[#This Row],[Average Monthly Expenses]]&lt;=30,"Low",IF(AmazonChurn[[#This Row],[Average Monthly Expenses]]&lt;=60,"Medium","High"))</f>
        <v>Low</v>
      </c>
      <c r="AM503" t="str">
        <f>IF(AmazonChurn[[#This Row],[Number of Complaints or Support]]&lt;3,"Low",IF(AmazonChurn[[#This Row],[Number of Complaints or Support]]&lt;=7,"Medium","High"))</f>
        <v>Medium</v>
      </c>
      <c r="AN503" s="5">
        <f>AmazonChurn[[#This Row],[Number of Complaints or Support]]/AmazonChurn[[#This Row],[Account Length (in months)]]</f>
        <v>0.2413793103448276</v>
      </c>
      <c r="AO503" t="str">
        <f>IF(AmazonChurn[[#This Row],[Avg Monthly GB Download]]&lt;15, "Low", IF(AmazonChurn[[#This Row],[Avg Monthly GB Download]]&lt;30, "Medium", "High"))</f>
        <v>Low</v>
      </c>
      <c r="AP503" t="str">
        <f>IF(AmazonChurn[[#This Row],[Age]]&lt;30,"Under 30",IF(AmazonChurn[[#This Row],[Age]]&gt;65,"Senior","Mid Age"))</f>
        <v>Mid Age</v>
      </c>
    </row>
    <row r="504" spans="1:42" hidden="1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 s="5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  <c r="AL504" t="str">
        <f>IF(AmazonChurn[[#This Row],[Average Monthly Expenses]]&lt;=30,"Low",IF(AmazonChurn[[#This Row],[Average Monthly Expenses]]&lt;=60,"Medium","High"))</f>
        <v>Low</v>
      </c>
      <c r="AM504" t="str">
        <f>IF(AmazonChurn[[#This Row],[Number of Complaints or Support]]&lt;3,"Low",IF(AmazonChurn[[#This Row],[Number of Complaints or Support]]&lt;=7,"Medium","High"))</f>
        <v>Low</v>
      </c>
      <c r="AN504" s="5">
        <f>AmazonChurn[[#This Row],[Number of Complaints or Support]]/AmazonChurn[[#This Row],[Account Length (in months)]]</f>
        <v>3.3898305084745763E-2</v>
      </c>
      <c r="AO504" t="str">
        <f>IF(AmazonChurn[[#This Row],[Avg Monthly GB Download]]&lt;15, "Low", IF(AmazonChurn[[#This Row],[Avg Monthly GB Download]]&lt;30, "Medium", "High"))</f>
        <v>Low</v>
      </c>
      <c r="AP504" t="str">
        <f>IF(AmazonChurn[[#This Row],[Age]]&lt;30,"Under 30",IF(AmazonChurn[[#This Row],[Age]]&gt;65,"Senior","Mid Age"))</f>
        <v>Mid Age</v>
      </c>
    </row>
    <row r="505" spans="1:42" hidden="1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 s="5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  <c r="AL505" t="str">
        <f>IF(AmazonChurn[[#This Row],[Average Monthly Expenses]]&lt;=30,"Low",IF(AmazonChurn[[#This Row],[Average Monthly Expenses]]&lt;=60,"Medium","High"))</f>
        <v>Low</v>
      </c>
      <c r="AM505" t="str">
        <f>IF(AmazonChurn[[#This Row],[Number of Complaints or Support]]&lt;3,"Low",IF(AmazonChurn[[#This Row],[Number of Complaints or Support]]&lt;=7,"Medium","High"))</f>
        <v>High</v>
      </c>
      <c r="AN505" s="5">
        <f>AmazonChurn[[#This Row],[Number of Complaints or Support]]/AmazonChurn[[#This Row],[Account Length (in months)]]</f>
        <v>0.18</v>
      </c>
      <c r="AO505" t="str">
        <f>IF(AmazonChurn[[#This Row],[Avg Monthly GB Download]]&lt;15, "Low", IF(AmazonChurn[[#This Row],[Avg Monthly GB Download]]&lt;30, "Medium", "High"))</f>
        <v>Low</v>
      </c>
      <c r="AP505" t="str">
        <f>IF(AmazonChurn[[#This Row],[Age]]&lt;30,"Under 30",IF(AmazonChurn[[#This Row],[Age]]&gt;65,"Senior","Mid Age"))</f>
        <v>Mid Age</v>
      </c>
    </row>
    <row r="506" spans="1:42" hidden="1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 s="5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  <c r="AL506" t="str">
        <f>IF(AmazonChurn[[#This Row],[Average Monthly Expenses]]&lt;=30,"Low",IF(AmazonChurn[[#This Row],[Average Monthly Expenses]]&lt;=60,"Medium","High"))</f>
        <v>Medium</v>
      </c>
      <c r="AM506" t="str">
        <f>IF(AmazonChurn[[#This Row],[Number of Complaints or Support]]&lt;3,"Low",IF(AmazonChurn[[#This Row],[Number of Complaints or Support]]&lt;=7,"Medium","High"))</f>
        <v>High</v>
      </c>
      <c r="AN506" s="5">
        <f>AmazonChurn[[#This Row],[Number of Complaints or Support]]/AmazonChurn[[#This Row],[Account Length (in months)]]</f>
        <v>0.16</v>
      </c>
      <c r="AO506" t="str">
        <f>IF(AmazonChurn[[#This Row],[Avg Monthly GB Download]]&lt;15, "Low", IF(AmazonChurn[[#This Row],[Avg Monthly GB Download]]&lt;30, "Medium", "High"))</f>
        <v>Low</v>
      </c>
      <c r="AP506" t="str">
        <f>IF(AmazonChurn[[#This Row],[Age]]&lt;30,"Under 30",IF(AmazonChurn[[#This Row],[Age]]&gt;65,"Senior","Mid Age"))</f>
        <v>Mid Age</v>
      </c>
    </row>
    <row r="507" spans="1:42" hidden="1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 s="5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  <c r="AL507" t="str">
        <f>IF(AmazonChurn[[#This Row],[Average Monthly Expenses]]&lt;=30,"Low",IF(AmazonChurn[[#This Row],[Average Monthly Expenses]]&lt;=60,"Medium","High"))</f>
        <v>Medium</v>
      </c>
      <c r="AM507" t="str">
        <f>IF(AmazonChurn[[#This Row],[Number of Complaints or Support]]&lt;3,"Low",IF(AmazonChurn[[#This Row],[Number of Complaints or Support]]&lt;=7,"Medium","High"))</f>
        <v>Medium</v>
      </c>
      <c r="AN507" s="5">
        <f>AmazonChurn[[#This Row],[Number of Complaints or Support]]/AmazonChurn[[#This Row],[Account Length (in months)]]</f>
        <v>0.42857142857142855</v>
      </c>
      <c r="AO507" t="str">
        <f>IF(AmazonChurn[[#This Row],[Avg Monthly GB Download]]&lt;15, "Low", IF(AmazonChurn[[#This Row],[Avg Monthly GB Download]]&lt;30, "Medium", "High"))</f>
        <v>Low</v>
      </c>
      <c r="AP507" t="str">
        <f>IF(AmazonChurn[[#This Row],[Age]]&lt;30,"Under 30",IF(AmazonChurn[[#This Row],[Age]]&gt;65,"Senior","Mid Age"))</f>
        <v>Mid Age</v>
      </c>
    </row>
    <row r="508" spans="1:42" hidden="1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 s="5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  <c r="AL508" t="str">
        <f>IF(AmazonChurn[[#This Row],[Average Monthly Expenses]]&lt;=30,"Low",IF(AmazonChurn[[#This Row],[Average Monthly Expenses]]&lt;=60,"Medium","High"))</f>
        <v>Medium</v>
      </c>
      <c r="AM508" t="str">
        <f>IF(AmazonChurn[[#This Row],[Number of Complaints or Support]]&lt;3,"Low",IF(AmazonChurn[[#This Row],[Number of Complaints or Support]]&lt;=7,"Medium","High"))</f>
        <v>Low</v>
      </c>
      <c r="AN508" s="5">
        <f>AmazonChurn[[#This Row],[Number of Complaints or Support]]/AmazonChurn[[#This Row],[Account Length (in months)]]</f>
        <v>6.25E-2</v>
      </c>
      <c r="AO508" t="str">
        <f>IF(AmazonChurn[[#This Row],[Avg Monthly GB Download]]&lt;15, "Low", IF(AmazonChurn[[#This Row],[Avg Monthly GB Download]]&lt;30, "Medium", "High"))</f>
        <v>Low</v>
      </c>
      <c r="AP508" t="str">
        <f>IF(AmazonChurn[[#This Row],[Age]]&lt;30,"Under 30",IF(AmazonChurn[[#This Row],[Age]]&gt;65,"Senior","Mid Age"))</f>
        <v>Senior</v>
      </c>
    </row>
    <row r="509" spans="1:42" hidden="1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 s="5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  <c r="AL509" t="str">
        <f>IF(AmazonChurn[[#This Row],[Average Monthly Expenses]]&lt;=30,"Low",IF(AmazonChurn[[#This Row],[Average Monthly Expenses]]&lt;=60,"Medium","High"))</f>
        <v>Medium</v>
      </c>
      <c r="AM509" t="str">
        <f>IF(AmazonChurn[[#This Row],[Number of Complaints or Support]]&lt;3,"Low",IF(AmazonChurn[[#This Row],[Number of Complaints or Support]]&lt;=7,"Medium","High"))</f>
        <v>Medium</v>
      </c>
      <c r="AN509" s="5">
        <f>AmazonChurn[[#This Row],[Number of Complaints or Support]]/AmazonChurn[[#This Row],[Account Length (in months)]]</f>
        <v>0.125</v>
      </c>
      <c r="AO509" t="str">
        <f>IF(AmazonChurn[[#This Row],[Avg Monthly GB Download]]&lt;15, "Low", IF(AmazonChurn[[#This Row],[Avg Monthly GB Download]]&lt;30, "Medium", "High"))</f>
        <v>Low</v>
      </c>
      <c r="AP509" t="str">
        <f>IF(AmazonChurn[[#This Row],[Age]]&lt;30,"Under 30",IF(AmazonChurn[[#This Row],[Age]]&gt;65,"Senior","Mid Age"))</f>
        <v>Senior</v>
      </c>
    </row>
    <row r="510" spans="1:42" hidden="1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 s="5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  <c r="AL510" t="str">
        <f>IF(AmazonChurn[[#This Row],[Average Monthly Expenses]]&lt;=30,"Low",IF(AmazonChurn[[#This Row],[Average Monthly Expenses]]&lt;=60,"Medium","High"))</f>
        <v>Medium</v>
      </c>
      <c r="AM510" t="str">
        <f>IF(AmazonChurn[[#This Row],[Number of Complaints or Support]]&lt;3,"Low",IF(AmazonChurn[[#This Row],[Number of Complaints or Support]]&lt;=7,"Medium","High"))</f>
        <v>High</v>
      </c>
      <c r="AN510" s="5">
        <f>AmazonChurn[[#This Row],[Number of Complaints or Support]]/AmazonChurn[[#This Row],[Account Length (in months)]]</f>
        <v>0.16666666666666666</v>
      </c>
      <c r="AO510" t="str">
        <f>IF(AmazonChurn[[#This Row],[Avg Monthly GB Download]]&lt;15, "Low", IF(AmazonChurn[[#This Row],[Avg Monthly GB Download]]&lt;30, "Medium", "High"))</f>
        <v>Low</v>
      </c>
      <c r="AP510" t="str">
        <f>IF(AmazonChurn[[#This Row],[Age]]&lt;30,"Under 30",IF(AmazonChurn[[#This Row],[Age]]&gt;65,"Senior","Mid Age"))</f>
        <v>Mid Age</v>
      </c>
    </row>
    <row r="511" spans="1:42" hidden="1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 s="5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  <c r="AL511" t="str">
        <f>IF(AmazonChurn[[#This Row],[Average Monthly Expenses]]&lt;=30,"Low",IF(AmazonChurn[[#This Row],[Average Monthly Expenses]]&lt;=60,"Medium","High"))</f>
        <v>Low</v>
      </c>
      <c r="AM511" t="str">
        <f>IF(AmazonChurn[[#This Row],[Number of Complaints or Support]]&lt;3,"Low",IF(AmazonChurn[[#This Row],[Number of Complaints or Support]]&lt;=7,"Medium","High"))</f>
        <v>Low</v>
      </c>
      <c r="AN511" s="5">
        <f>AmazonChurn[[#This Row],[Number of Complaints or Support]]/AmazonChurn[[#This Row],[Account Length (in months)]]</f>
        <v>6.6666666666666666E-2</v>
      </c>
      <c r="AO511" t="str">
        <f>IF(AmazonChurn[[#This Row],[Avg Monthly GB Download]]&lt;15, "Low", IF(AmazonChurn[[#This Row],[Avg Monthly GB Download]]&lt;30, "Medium", "High"))</f>
        <v>Low</v>
      </c>
      <c r="AP511" t="str">
        <f>IF(AmazonChurn[[#This Row],[Age]]&lt;30,"Under 30",IF(AmazonChurn[[#This Row],[Age]]&gt;65,"Senior","Mid Age"))</f>
        <v>Mid Age</v>
      </c>
    </row>
    <row r="512" spans="1:42" hidden="1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 s="5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  <c r="AL512" t="str">
        <f>IF(AmazonChurn[[#This Row],[Average Monthly Expenses]]&lt;=30,"Low",IF(AmazonChurn[[#This Row],[Average Monthly Expenses]]&lt;=60,"Medium","High"))</f>
        <v>Medium</v>
      </c>
      <c r="AM512" t="str">
        <f>IF(AmazonChurn[[#This Row],[Number of Complaints or Support]]&lt;3,"Low",IF(AmazonChurn[[#This Row],[Number of Complaints or Support]]&lt;=7,"Medium","High"))</f>
        <v>Low</v>
      </c>
      <c r="AN512" s="5">
        <f>AmazonChurn[[#This Row],[Number of Complaints or Support]]/AmazonChurn[[#This Row],[Account Length (in months)]]</f>
        <v>0</v>
      </c>
      <c r="AO512" t="str">
        <f>IF(AmazonChurn[[#This Row],[Avg Monthly GB Download]]&lt;15, "Low", IF(AmazonChurn[[#This Row],[Avg Monthly GB Download]]&lt;30, "Medium", "High"))</f>
        <v>Low</v>
      </c>
      <c r="AP512" t="str">
        <f>IF(AmazonChurn[[#This Row],[Age]]&lt;30,"Under 30",IF(AmazonChurn[[#This Row],[Age]]&gt;65,"Senior","Mid Age"))</f>
        <v>Senior</v>
      </c>
    </row>
    <row r="513" spans="1:42" hidden="1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 s="5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  <c r="AL513" t="str">
        <f>IF(AmazonChurn[[#This Row],[Average Monthly Expenses]]&lt;=30,"Low",IF(AmazonChurn[[#This Row],[Average Monthly Expenses]]&lt;=60,"Medium","High"))</f>
        <v>Medium</v>
      </c>
      <c r="AM513" t="str">
        <f>IF(AmazonChurn[[#This Row],[Number of Complaints or Support]]&lt;3,"Low",IF(AmazonChurn[[#This Row],[Number of Complaints or Support]]&lt;=7,"Medium","High"))</f>
        <v>High</v>
      </c>
      <c r="AN513" s="5">
        <f>AmazonChurn[[#This Row],[Number of Complaints or Support]]/AmazonChurn[[#This Row],[Account Length (in months)]]</f>
        <v>1.8</v>
      </c>
      <c r="AO513" t="str">
        <f>IF(AmazonChurn[[#This Row],[Avg Monthly GB Download]]&lt;15, "Low", IF(AmazonChurn[[#This Row],[Avg Monthly GB Download]]&lt;30, "Medium", "High"))</f>
        <v>Low</v>
      </c>
      <c r="AP513" t="str">
        <f>IF(AmazonChurn[[#This Row],[Age]]&lt;30,"Under 30",IF(AmazonChurn[[#This Row],[Age]]&gt;65,"Senior","Mid Age"))</f>
        <v>Mid Age</v>
      </c>
    </row>
    <row r="514" spans="1:42" hidden="1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 s="5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  <c r="AL514" t="str">
        <f>IF(AmazonChurn[[#This Row],[Average Monthly Expenses]]&lt;=30,"Low",IF(AmazonChurn[[#This Row],[Average Monthly Expenses]]&lt;=60,"Medium","High"))</f>
        <v>Medium</v>
      </c>
      <c r="AM514" t="str">
        <f>IF(AmazonChurn[[#This Row],[Number of Complaints or Support]]&lt;3,"Low",IF(AmazonChurn[[#This Row],[Number of Complaints or Support]]&lt;=7,"Medium","High"))</f>
        <v>Low</v>
      </c>
      <c r="AN514" s="5">
        <f>AmazonChurn[[#This Row],[Number of Complaints or Support]]/AmazonChurn[[#This Row],[Account Length (in months)]]</f>
        <v>1.4492753623188406E-2</v>
      </c>
      <c r="AO514" t="str">
        <f>IF(AmazonChurn[[#This Row],[Avg Monthly GB Download]]&lt;15, "Low", IF(AmazonChurn[[#This Row],[Avg Monthly GB Download]]&lt;30, "Medium", "High"))</f>
        <v>Medium</v>
      </c>
      <c r="AP514" t="str">
        <f>IF(AmazonChurn[[#This Row],[Age]]&lt;30,"Under 30",IF(AmazonChurn[[#This Row],[Age]]&gt;65,"Senior","Mid Age"))</f>
        <v>Under 30</v>
      </c>
    </row>
    <row r="515" spans="1:42" hidden="1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 s="5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  <c r="AL515" t="str">
        <f>IF(AmazonChurn[[#This Row],[Average Monthly Expenses]]&lt;=30,"Low",IF(AmazonChurn[[#This Row],[Average Monthly Expenses]]&lt;=60,"Medium","High"))</f>
        <v>Low</v>
      </c>
      <c r="AM515" t="str">
        <f>IF(AmazonChurn[[#This Row],[Number of Complaints or Support]]&lt;3,"Low",IF(AmazonChurn[[#This Row],[Number of Complaints or Support]]&lt;=7,"Medium","High"))</f>
        <v>Low</v>
      </c>
      <c r="AN515" s="5">
        <f>AmazonChurn[[#This Row],[Number of Complaints or Support]]/AmazonChurn[[#This Row],[Account Length (in months)]]</f>
        <v>5.4054054054054057E-2</v>
      </c>
      <c r="AO515" t="str">
        <f>IF(AmazonChurn[[#This Row],[Avg Monthly GB Download]]&lt;15, "Low", IF(AmazonChurn[[#This Row],[Avg Monthly GB Download]]&lt;30, "Medium", "High"))</f>
        <v>Low</v>
      </c>
      <c r="AP515" t="str">
        <f>IF(AmazonChurn[[#This Row],[Age]]&lt;30,"Under 30",IF(AmazonChurn[[#This Row],[Age]]&gt;65,"Senior","Mid Age"))</f>
        <v>Mid Age</v>
      </c>
    </row>
    <row r="516" spans="1:42" hidden="1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 s="5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  <c r="AL516" t="str">
        <f>IF(AmazonChurn[[#This Row],[Average Monthly Expenses]]&lt;=30,"Low",IF(AmazonChurn[[#This Row],[Average Monthly Expenses]]&lt;=60,"Medium","High"))</f>
        <v>Low</v>
      </c>
      <c r="AM516" t="str">
        <f>IF(AmazonChurn[[#This Row],[Number of Complaints or Support]]&lt;3,"Low",IF(AmazonChurn[[#This Row],[Number of Complaints or Support]]&lt;=7,"Medium","High"))</f>
        <v>Medium</v>
      </c>
      <c r="AN516" s="5">
        <f>AmazonChurn[[#This Row],[Number of Complaints or Support]]/AmazonChurn[[#This Row],[Account Length (in months)]]</f>
        <v>0.10606060606060606</v>
      </c>
      <c r="AO516" t="str">
        <f>IF(AmazonChurn[[#This Row],[Avg Monthly GB Download]]&lt;15, "Low", IF(AmazonChurn[[#This Row],[Avg Monthly GB Download]]&lt;30, "Medium", "High"))</f>
        <v>Low</v>
      </c>
      <c r="AP516" t="str">
        <f>IF(AmazonChurn[[#This Row],[Age]]&lt;30,"Under 30",IF(AmazonChurn[[#This Row],[Age]]&gt;65,"Senior","Mid Age"))</f>
        <v>Mid Age</v>
      </c>
    </row>
    <row r="517" spans="1:42" hidden="1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 s="5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  <c r="AL517" t="str">
        <f>IF(AmazonChurn[[#This Row],[Average Monthly Expenses]]&lt;=30,"Low",IF(AmazonChurn[[#This Row],[Average Monthly Expenses]]&lt;=60,"Medium","High"))</f>
        <v>Low</v>
      </c>
      <c r="AM517" t="str">
        <f>IF(AmazonChurn[[#This Row],[Number of Complaints or Support]]&lt;3,"Low",IF(AmazonChurn[[#This Row],[Number of Complaints or Support]]&lt;=7,"Medium","High"))</f>
        <v>Medium</v>
      </c>
      <c r="AN517" s="5">
        <f>AmazonChurn[[#This Row],[Number of Complaints or Support]]/AmazonChurn[[#This Row],[Account Length (in months)]]</f>
        <v>7</v>
      </c>
      <c r="AO517" t="str">
        <f>IF(AmazonChurn[[#This Row],[Avg Monthly GB Download]]&lt;15, "Low", IF(AmazonChurn[[#This Row],[Avg Monthly GB Download]]&lt;30, "Medium", "High"))</f>
        <v>Low</v>
      </c>
      <c r="AP517" t="str">
        <f>IF(AmazonChurn[[#This Row],[Age]]&lt;30,"Under 30",IF(AmazonChurn[[#This Row],[Age]]&gt;65,"Senior","Mid Age"))</f>
        <v>Mid Age</v>
      </c>
    </row>
    <row r="518" spans="1:42" hidden="1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 s="5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  <c r="AL518" t="str">
        <f>IF(AmazonChurn[[#This Row],[Average Monthly Expenses]]&lt;=30,"Low",IF(AmazonChurn[[#This Row],[Average Monthly Expenses]]&lt;=60,"Medium","High"))</f>
        <v>Low</v>
      </c>
      <c r="AM518" t="str">
        <f>IF(AmazonChurn[[#This Row],[Number of Complaints or Support]]&lt;3,"Low",IF(AmazonChurn[[#This Row],[Number of Complaints or Support]]&lt;=7,"Medium","High"))</f>
        <v>High</v>
      </c>
      <c r="AN518" s="5">
        <f>AmazonChurn[[#This Row],[Number of Complaints or Support]]/AmazonChurn[[#This Row],[Account Length (in months)]]</f>
        <v>0.42857142857142855</v>
      </c>
      <c r="AO518" t="str">
        <f>IF(AmazonChurn[[#This Row],[Avg Monthly GB Download]]&lt;15, "Low", IF(AmazonChurn[[#This Row],[Avg Monthly GB Download]]&lt;30, "Medium", "High"))</f>
        <v>Low</v>
      </c>
      <c r="AP518" t="str">
        <f>IF(AmazonChurn[[#This Row],[Age]]&lt;30,"Under 30",IF(AmazonChurn[[#This Row],[Age]]&gt;65,"Senior","Mid Age"))</f>
        <v>Senior</v>
      </c>
    </row>
    <row r="519" spans="1:42" hidden="1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 s="5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  <c r="AL519" t="str">
        <f>IF(AmazonChurn[[#This Row],[Average Monthly Expenses]]&lt;=30,"Low",IF(AmazonChurn[[#This Row],[Average Monthly Expenses]]&lt;=60,"Medium","High"))</f>
        <v>Medium</v>
      </c>
      <c r="AM519" t="str">
        <f>IF(AmazonChurn[[#This Row],[Number of Complaints or Support]]&lt;3,"Low",IF(AmazonChurn[[#This Row],[Number of Complaints or Support]]&lt;=7,"Medium","High"))</f>
        <v>Medium</v>
      </c>
      <c r="AN519" s="5">
        <f>AmazonChurn[[#This Row],[Number of Complaints or Support]]/AmazonChurn[[#This Row],[Account Length (in months)]]</f>
        <v>0.14285714285714285</v>
      </c>
      <c r="AO519" t="str">
        <f>IF(AmazonChurn[[#This Row],[Avg Monthly GB Download]]&lt;15, "Low", IF(AmazonChurn[[#This Row],[Avg Monthly GB Download]]&lt;30, "Medium", "High"))</f>
        <v>Low</v>
      </c>
      <c r="AP519" t="str">
        <f>IF(AmazonChurn[[#This Row],[Age]]&lt;30,"Under 30",IF(AmazonChurn[[#This Row],[Age]]&gt;65,"Senior","Mid Age"))</f>
        <v>Under 30</v>
      </c>
    </row>
    <row r="520" spans="1:42" hidden="1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 s="5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  <c r="AL520" t="str">
        <f>IF(AmazonChurn[[#This Row],[Average Monthly Expenses]]&lt;=30,"Low",IF(AmazonChurn[[#This Row],[Average Monthly Expenses]]&lt;=60,"Medium","High"))</f>
        <v>Medium</v>
      </c>
      <c r="AM520" t="str">
        <f>IF(AmazonChurn[[#This Row],[Number of Complaints or Support]]&lt;3,"Low",IF(AmazonChurn[[#This Row],[Number of Complaints or Support]]&lt;=7,"Medium","High"))</f>
        <v>High</v>
      </c>
      <c r="AN520" s="5">
        <f>AmazonChurn[[#This Row],[Number of Complaints or Support]]/AmazonChurn[[#This Row],[Account Length (in months)]]</f>
        <v>0.1111111111111111</v>
      </c>
      <c r="AO520" t="str">
        <f>IF(AmazonChurn[[#This Row],[Avg Monthly GB Download]]&lt;15, "Low", IF(AmazonChurn[[#This Row],[Avg Monthly GB Download]]&lt;30, "Medium", "High"))</f>
        <v>Low</v>
      </c>
      <c r="AP520" t="str">
        <f>IF(AmazonChurn[[#This Row],[Age]]&lt;30,"Under 30",IF(AmazonChurn[[#This Row],[Age]]&gt;65,"Senior","Mid Age"))</f>
        <v>Senior</v>
      </c>
    </row>
    <row r="521" spans="1:42" hidden="1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 s="5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  <c r="AL521" t="str">
        <f>IF(AmazonChurn[[#This Row],[Average Monthly Expenses]]&lt;=30,"Low",IF(AmazonChurn[[#This Row],[Average Monthly Expenses]]&lt;=60,"Medium","High"))</f>
        <v>Medium</v>
      </c>
      <c r="AM521" t="str">
        <f>IF(AmazonChurn[[#This Row],[Number of Complaints or Support]]&lt;3,"Low",IF(AmazonChurn[[#This Row],[Number of Complaints or Support]]&lt;=7,"Medium","High"))</f>
        <v>High</v>
      </c>
      <c r="AN521" s="5">
        <f>AmazonChurn[[#This Row],[Number of Complaints or Support]]/AmazonChurn[[#This Row],[Account Length (in months)]]</f>
        <v>0.6428571428571429</v>
      </c>
      <c r="AO521" t="str">
        <f>IF(AmazonChurn[[#This Row],[Avg Monthly GB Download]]&lt;15, "Low", IF(AmazonChurn[[#This Row],[Avg Monthly GB Download]]&lt;30, "Medium", "High"))</f>
        <v>Low</v>
      </c>
      <c r="AP521" t="str">
        <f>IF(AmazonChurn[[#This Row],[Age]]&lt;30,"Under 30",IF(AmazonChurn[[#This Row],[Age]]&gt;65,"Senior","Mid Age"))</f>
        <v>Senior</v>
      </c>
    </row>
    <row r="522" spans="1:42" hidden="1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 s="5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  <c r="AL522" t="str">
        <f>IF(AmazonChurn[[#This Row],[Average Monthly Expenses]]&lt;=30,"Low",IF(AmazonChurn[[#This Row],[Average Monthly Expenses]]&lt;=60,"Medium","High"))</f>
        <v>Low</v>
      </c>
      <c r="AM522" t="str">
        <f>IF(AmazonChurn[[#This Row],[Number of Complaints or Support]]&lt;3,"Low",IF(AmazonChurn[[#This Row],[Number of Complaints or Support]]&lt;=7,"Medium","High"))</f>
        <v>Medium</v>
      </c>
      <c r="AN522" s="5">
        <f>AmazonChurn[[#This Row],[Number of Complaints or Support]]/AmazonChurn[[#This Row],[Account Length (in months)]]</f>
        <v>7</v>
      </c>
      <c r="AO522" t="str">
        <f>IF(AmazonChurn[[#This Row],[Avg Monthly GB Download]]&lt;15, "Low", IF(AmazonChurn[[#This Row],[Avg Monthly GB Download]]&lt;30, "Medium", "High"))</f>
        <v>Low</v>
      </c>
      <c r="AP522" t="str">
        <f>IF(AmazonChurn[[#This Row],[Age]]&lt;30,"Under 30",IF(AmazonChurn[[#This Row],[Age]]&gt;65,"Senior","Mid Age"))</f>
        <v>Mid Age</v>
      </c>
    </row>
    <row r="523" spans="1:42" hidden="1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 s="5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  <c r="AL523" t="str">
        <f>IF(AmazonChurn[[#This Row],[Average Monthly Expenses]]&lt;=30,"Low",IF(AmazonChurn[[#This Row],[Average Monthly Expenses]]&lt;=60,"Medium","High"))</f>
        <v>Low</v>
      </c>
      <c r="AM523" t="str">
        <f>IF(AmazonChurn[[#This Row],[Number of Complaints or Support]]&lt;3,"Low",IF(AmazonChurn[[#This Row],[Number of Complaints or Support]]&lt;=7,"Medium","High"))</f>
        <v>Medium</v>
      </c>
      <c r="AN523" s="5">
        <f>AmazonChurn[[#This Row],[Number of Complaints or Support]]/AmazonChurn[[#This Row],[Account Length (in months)]]</f>
        <v>1.3333333333333333</v>
      </c>
      <c r="AO523" t="str">
        <f>IF(AmazonChurn[[#This Row],[Avg Monthly GB Download]]&lt;15, "Low", IF(AmazonChurn[[#This Row],[Avg Monthly GB Download]]&lt;30, "Medium", "High"))</f>
        <v>Low</v>
      </c>
      <c r="AP523" t="str">
        <f>IF(AmazonChurn[[#This Row],[Age]]&lt;30,"Under 30",IF(AmazonChurn[[#This Row],[Age]]&gt;65,"Senior","Mid Age"))</f>
        <v>Senior</v>
      </c>
    </row>
    <row r="524" spans="1:42" hidden="1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 s="5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  <c r="AL524" t="str">
        <f>IF(AmazonChurn[[#This Row],[Average Monthly Expenses]]&lt;=30,"Low",IF(AmazonChurn[[#This Row],[Average Monthly Expenses]]&lt;=60,"Medium","High"))</f>
        <v>Low</v>
      </c>
      <c r="AM524" t="str">
        <f>IF(AmazonChurn[[#This Row],[Number of Complaints or Support]]&lt;3,"Low",IF(AmazonChurn[[#This Row],[Number of Complaints or Support]]&lt;=7,"Medium","High"))</f>
        <v>High</v>
      </c>
      <c r="AN524" s="5">
        <f>AmazonChurn[[#This Row],[Number of Complaints or Support]]/AmazonChurn[[#This Row],[Account Length (in months)]]</f>
        <v>0.22857142857142856</v>
      </c>
      <c r="AO524" t="str">
        <f>IF(AmazonChurn[[#This Row],[Avg Monthly GB Download]]&lt;15, "Low", IF(AmazonChurn[[#This Row],[Avg Monthly GB Download]]&lt;30, "Medium", "High"))</f>
        <v>Low</v>
      </c>
      <c r="AP524" t="str">
        <f>IF(AmazonChurn[[#This Row],[Age]]&lt;30,"Under 30",IF(AmazonChurn[[#This Row],[Age]]&gt;65,"Senior","Mid Age"))</f>
        <v>Under 30</v>
      </c>
    </row>
    <row r="525" spans="1:42" hidden="1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 s="5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  <c r="AL525" t="str">
        <f>IF(AmazonChurn[[#This Row],[Average Monthly Expenses]]&lt;=30,"Low",IF(AmazonChurn[[#This Row],[Average Monthly Expenses]]&lt;=60,"Medium","High"))</f>
        <v>Medium</v>
      </c>
      <c r="AM525" t="str">
        <f>IF(AmazonChurn[[#This Row],[Number of Complaints or Support]]&lt;3,"Low",IF(AmazonChurn[[#This Row],[Number of Complaints or Support]]&lt;=7,"Medium","High"))</f>
        <v>High</v>
      </c>
      <c r="AN525" s="5">
        <f>AmazonChurn[[#This Row],[Number of Complaints or Support]]/AmazonChurn[[#This Row],[Account Length (in months)]]</f>
        <v>0.38461538461538464</v>
      </c>
      <c r="AO525" t="str">
        <f>IF(AmazonChurn[[#This Row],[Avg Monthly GB Download]]&lt;15, "Low", IF(AmazonChurn[[#This Row],[Avg Monthly GB Download]]&lt;30, "Medium", "High"))</f>
        <v>Low</v>
      </c>
      <c r="AP525" t="str">
        <f>IF(AmazonChurn[[#This Row],[Age]]&lt;30,"Under 30",IF(AmazonChurn[[#This Row],[Age]]&gt;65,"Senior","Mid Age"))</f>
        <v>Under 30</v>
      </c>
    </row>
    <row r="526" spans="1:42" hidden="1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 s="5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  <c r="AL526" t="str">
        <f>IF(AmazonChurn[[#This Row],[Average Monthly Expenses]]&lt;=30,"Low",IF(AmazonChurn[[#This Row],[Average Monthly Expenses]]&lt;=60,"Medium","High"))</f>
        <v>Low</v>
      </c>
      <c r="AM526" t="str">
        <f>IF(AmazonChurn[[#This Row],[Number of Complaints or Support]]&lt;3,"Low",IF(AmazonChurn[[#This Row],[Number of Complaints or Support]]&lt;=7,"Medium","High"))</f>
        <v>High</v>
      </c>
      <c r="AN526" s="5">
        <f>AmazonChurn[[#This Row],[Number of Complaints or Support]]/AmazonChurn[[#This Row],[Account Length (in months)]]</f>
        <v>9</v>
      </c>
      <c r="AO526" t="str">
        <f>IF(AmazonChurn[[#This Row],[Avg Monthly GB Download]]&lt;15, "Low", IF(AmazonChurn[[#This Row],[Avg Monthly GB Download]]&lt;30, "Medium", "High"))</f>
        <v>Low</v>
      </c>
      <c r="AP526" t="str">
        <f>IF(AmazonChurn[[#This Row],[Age]]&lt;30,"Under 30",IF(AmazonChurn[[#This Row],[Age]]&gt;65,"Senior","Mid Age"))</f>
        <v>Mid Age</v>
      </c>
    </row>
    <row r="527" spans="1:42" hidden="1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 s="5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  <c r="AL527" t="str">
        <f>IF(AmazonChurn[[#This Row],[Average Monthly Expenses]]&lt;=30,"Low",IF(AmazonChurn[[#This Row],[Average Monthly Expenses]]&lt;=60,"Medium","High"))</f>
        <v>Medium</v>
      </c>
      <c r="AM527" t="str">
        <f>IF(AmazonChurn[[#This Row],[Number of Complaints or Support]]&lt;3,"Low",IF(AmazonChurn[[#This Row],[Number of Complaints or Support]]&lt;=7,"Medium","High"))</f>
        <v>Low</v>
      </c>
      <c r="AN527" s="5">
        <f>AmazonChurn[[#This Row],[Number of Complaints or Support]]/AmazonChurn[[#This Row],[Account Length (in months)]]</f>
        <v>1.5384615384615385E-2</v>
      </c>
      <c r="AO527" t="str">
        <f>IF(AmazonChurn[[#This Row],[Avg Monthly GB Download]]&lt;15, "Low", IF(AmazonChurn[[#This Row],[Avg Monthly GB Download]]&lt;30, "Medium", "High"))</f>
        <v>Low</v>
      </c>
      <c r="AP527" t="str">
        <f>IF(AmazonChurn[[#This Row],[Age]]&lt;30,"Under 30",IF(AmazonChurn[[#This Row],[Age]]&gt;65,"Senior","Mid Age"))</f>
        <v>Senior</v>
      </c>
    </row>
    <row r="528" spans="1:42" hidden="1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 s="5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  <c r="AL528" t="str">
        <f>IF(AmazonChurn[[#This Row],[Average Monthly Expenses]]&lt;=30,"Low",IF(AmazonChurn[[#This Row],[Average Monthly Expenses]]&lt;=60,"Medium","High"))</f>
        <v>Medium</v>
      </c>
      <c r="AM528" t="str">
        <f>IF(AmazonChurn[[#This Row],[Number of Complaints or Support]]&lt;3,"Low",IF(AmazonChurn[[#This Row],[Number of Complaints or Support]]&lt;=7,"Medium","High"))</f>
        <v>High</v>
      </c>
      <c r="AN528" s="5">
        <f>AmazonChurn[[#This Row],[Number of Complaints or Support]]/AmazonChurn[[#This Row],[Account Length (in months)]]</f>
        <v>0.5</v>
      </c>
      <c r="AO528" t="str">
        <f>IF(AmazonChurn[[#This Row],[Avg Monthly GB Download]]&lt;15, "Low", IF(AmazonChurn[[#This Row],[Avg Monthly GB Download]]&lt;30, "Medium", "High"))</f>
        <v>Low</v>
      </c>
      <c r="AP528" t="str">
        <f>IF(AmazonChurn[[#This Row],[Age]]&lt;30,"Under 30",IF(AmazonChurn[[#This Row],[Age]]&gt;65,"Senior","Mid Age"))</f>
        <v>Mid Age</v>
      </c>
    </row>
    <row r="529" spans="1:42" hidden="1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 s="5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  <c r="AL529" t="str">
        <f>IF(AmazonChurn[[#This Row],[Average Monthly Expenses]]&lt;=30,"Low",IF(AmazonChurn[[#This Row],[Average Monthly Expenses]]&lt;=60,"Medium","High"))</f>
        <v>Medium</v>
      </c>
      <c r="AM529" t="str">
        <f>IF(AmazonChurn[[#This Row],[Number of Complaints or Support]]&lt;3,"Low",IF(AmazonChurn[[#This Row],[Number of Complaints or Support]]&lt;=7,"Medium","High"))</f>
        <v>High</v>
      </c>
      <c r="AN529" s="5">
        <f>AmazonChurn[[#This Row],[Number of Complaints or Support]]/AmazonChurn[[#This Row],[Account Length (in months)]]</f>
        <v>8</v>
      </c>
      <c r="AO529" t="str">
        <f>IF(AmazonChurn[[#This Row],[Avg Monthly GB Download]]&lt;15, "Low", IF(AmazonChurn[[#This Row],[Avg Monthly GB Download]]&lt;30, "Medium", "High"))</f>
        <v>Medium</v>
      </c>
      <c r="AP529" t="str">
        <f>IF(AmazonChurn[[#This Row],[Age]]&lt;30,"Under 30",IF(AmazonChurn[[#This Row],[Age]]&gt;65,"Senior","Mid Age"))</f>
        <v>Mid Age</v>
      </c>
    </row>
    <row r="530" spans="1:42" hidden="1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 s="5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  <c r="AL530" t="str">
        <f>IF(AmazonChurn[[#This Row],[Average Monthly Expenses]]&lt;=30,"Low",IF(AmazonChurn[[#This Row],[Average Monthly Expenses]]&lt;=60,"Medium","High"))</f>
        <v>Low</v>
      </c>
      <c r="AM530" t="str">
        <f>IF(AmazonChurn[[#This Row],[Number of Complaints or Support]]&lt;3,"Low",IF(AmazonChurn[[#This Row],[Number of Complaints or Support]]&lt;=7,"Medium","High"))</f>
        <v>Medium</v>
      </c>
      <c r="AN530" s="5">
        <f>AmazonChurn[[#This Row],[Number of Complaints or Support]]/AmazonChurn[[#This Row],[Account Length (in months)]]</f>
        <v>1</v>
      </c>
      <c r="AO530" t="str">
        <f>IF(AmazonChurn[[#This Row],[Avg Monthly GB Download]]&lt;15, "Low", IF(AmazonChurn[[#This Row],[Avg Monthly GB Download]]&lt;30, "Medium", "High"))</f>
        <v>Low</v>
      </c>
      <c r="AP530" t="str">
        <f>IF(AmazonChurn[[#This Row],[Age]]&lt;30,"Under 30",IF(AmazonChurn[[#This Row],[Age]]&gt;65,"Senior","Mid Age"))</f>
        <v>Mid Age</v>
      </c>
    </row>
    <row r="531" spans="1:42" hidden="1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 s="5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  <c r="AL531" t="str">
        <f>IF(AmazonChurn[[#This Row],[Average Monthly Expenses]]&lt;=30,"Low",IF(AmazonChurn[[#This Row],[Average Monthly Expenses]]&lt;=60,"Medium","High"))</f>
        <v>Medium</v>
      </c>
      <c r="AM531" t="str">
        <f>IF(AmazonChurn[[#This Row],[Number of Complaints or Support]]&lt;3,"Low",IF(AmazonChurn[[#This Row],[Number of Complaints or Support]]&lt;=7,"Medium","High"))</f>
        <v>Medium</v>
      </c>
      <c r="AN531" s="5">
        <f>AmazonChurn[[#This Row],[Number of Complaints or Support]]/AmazonChurn[[#This Row],[Account Length (in months)]]</f>
        <v>0.10714285714285714</v>
      </c>
      <c r="AO531" t="str">
        <f>IF(AmazonChurn[[#This Row],[Avg Monthly GB Download]]&lt;15, "Low", IF(AmazonChurn[[#This Row],[Avg Monthly GB Download]]&lt;30, "Medium", "High"))</f>
        <v>Medium</v>
      </c>
      <c r="AP531" t="str">
        <f>IF(AmazonChurn[[#This Row],[Age]]&lt;30,"Under 30",IF(AmazonChurn[[#This Row],[Age]]&gt;65,"Senior","Mid Age"))</f>
        <v>Senior</v>
      </c>
    </row>
    <row r="532" spans="1:42" hidden="1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 s="5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  <c r="AL532" t="str">
        <f>IF(AmazonChurn[[#This Row],[Average Monthly Expenses]]&lt;=30,"Low",IF(AmazonChurn[[#This Row],[Average Monthly Expenses]]&lt;=60,"Medium","High"))</f>
        <v>Low</v>
      </c>
      <c r="AM532" t="str">
        <f>IF(AmazonChurn[[#This Row],[Number of Complaints or Support]]&lt;3,"Low",IF(AmazonChurn[[#This Row],[Number of Complaints or Support]]&lt;=7,"Medium","High"))</f>
        <v>Medium</v>
      </c>
      <c r="AN532" s="5">
        <f>AmazonChurn[[#This Row],[Number of Complaints or Support]]/AmazonChurn[[#This Row],[Account Length (in months)]]</f>
        <v>0.2857142857142857</v>
      </c>
      <c r="AO532" t="str">
        <f>IF(AmazonChurn[[#This Row],[Avg Monthly GB Download]]&lt;15, "Low", IF(AmazonChurn[[#This Row],[Avg Monthly GB Download]]&lt;30, "Medium", "High"))</f>
        <v>Low</v>
      </c>
      <c r="AP532" t="str">
        <f>IF(AmazonChurn[[#This Row],[Age]]&lt;30,"Under 30",IF(AmazonChurn[[#This Row],[Age]]&gt;65,"Senior","Mid Age"))</f>
        <v>Mid Age</v>
      </c>
    </row>
    <row r="533" spans="1:42" hidden="1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 s="5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  <c r="AL533" t="str">
        <f>IF(AmazonChurn[[#This Row],[Average Monthly Expenses]]&lt;=30,"Low",IF(AmazonChurn[[#This Row],[Average Monthly Expenses]]&lt;=60,"Medium","High"))</f>
        <v>Medium</v>
      </c>
      <c r="AM533" t="str">
        <f>IF(AmazonChurn[[#This Row],[Number of Complaints or Support]]&lt;3,"Low",IF(AmazonChurn[[#This Row],[Number of Complaints or Support]]&lt;=7,"Medium","High"))</f>
        <v>Medium</v>
      </c>
      <c r="AN533" s="5">
        <f>AmazonChurn[[#This Row],[Number of Complaints or Support]]/AmazonChurn[[#This Row],[Account Length (in months)]]</f>
        <v>6.3492063492063489E-2</v>
      </c>
      <c r="AO533" t="str">
        <f>IF(AmazonChurn[[#This Row],[Avg Monthly GB Download]]&lt;15, "Low", IF(AmazonChurn[[#This Row],[Avg Monthly GB Download]]&lt;30, "Medium", "High"))</f>
        <v>Low</v>
      </c>
      <c r="AP533" t="str">
        <f>IF(AmazonChurn[[#This Row],[Age]]&lt;30,"Under 30",IF(AmazonChurn[[#This Row],[Age]]&gt;65,"Senior","Mid Age"))</f>
        <v>Under 30</v>
      </c>
    </row>
    <row r="534" spans="1:42" hidden="1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 s="5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  <c r="AL534" t="str">
        <f>IF(AmazonChurn[[#This Row],[Average Monthly Expenses]]&lt;=30,"Low",IF(AmazonChurn[[#This Row],[Average Monthly Expenses]]&lt;=60,"Medium","High"))</f>
        <v>Medium</v>
      </c>
      <c r="AM534" t="str">
        <f>IF(AmazonChurn[[#This Row],[Number of Complaints or Support]]&lt;3,"Low",IF(AmazonChurn[[#This Row],[Number of Complaints or Support]]&lt;=7,"Medium","High"))</f>
        <v>Low</v>
      </c>
      <c r="AN534" s="5">
        <f>AmazonChurn[[#This Row],[Number of Complaints or Support]]/AmazonChurn[[#This Row],[Account Length (in months)]]</f>
        <v>3.8461538461538464E-2</v>
      </c>
      <c r="AO534" t="str">
        <f>IF(AmazonChurn[[#This Row],[Avg Monthly GB Download]]&lt;15, "Low", IF(AmazonChurn[[#This Row],[Avg Monthly GB Download]]&lt;30, "Medium", "High"))</f>
        <v>Low</v>
      </c>
      <c r="AP534" t="str">
        <f>IF(AmazonChurn[[#This Row],[Age]]&lt;30,"Under 30",IF(AmazonChurn[[#This Row],[Age]]&gt;65,"Senior","Mid Age"))</f>
        <v>Mid Age</v>
      </c>
    </row>
    <row r="535" spans="1:42" hidden="1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 s="5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  <c r="AL535" t="str">
        <f>IF(AmazonChurn[[#This Row],[Average Monthly Expenses]]&lt;=30,"Low",IF(AmazonChurn[[#This Row],[Average Monthly Expenses]]&lt;=60,"Medium","High"))</f>
        <v>Low</v>
      </c>
      <c r="AM535" t="str">
        <f>IF(AmazonChurn[[#This Row],[Number of Complaints or Support]]&lt;3,"Low",IF(AmazonChurn[[#This Row],[Number of Complaints or Support]]&lt;=7,"Medium","High"))</f>
        <v>Medium</v>
      </c>
      <c r="AN535" s="5">
        <f>AmazonChurn[[#This Row],[Number of Complaints or Support]]/AmazonChurn[[#This Row],[Account Length (in months)]]</f>
        <v>4.2857142857142858E-2</v>
      </c>
      <c r="AO535" t="str">
        <f>IF(AmazonChurn[[#This Row],[Avg Monthly GB Download]]&lt;15, "Low", IF(AmazonChurn[[#This Row],[Avg Monthly GB Download]]&lt;30, "Medium", "High"))</f>
        <v>Low</v>
      </c>
      <c r="AP535" t="str">
        <f>IF(AmazonChurn[[#This Row],[Age]]&lt;30,"Under 30",IF(AmazonChurn[[#This Row],[Age]]&gt;65,"Senior","Mid Age"))</f>
        <v>Mid Age</v>
      </c>
    </row>
    <row r="536" spans="1:42" hidden="1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 s="5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  <c r="AL536" t="str">
        <f>IF(AmazonChurn[[#This Row],[Average Monthly Expenses]]&lt;=30,"Low",IF(AmazonChurn[[#This Row],[Average Monthly Expenses]]&lt;=60,"Medium","High"))</f>
        <v>Medium</v>
      </c>
      <c r="AM536" t="str">
        <f>IF(AmazonChurn[[#This Row],[Number of Complaints or Support]]&lt;3,"Low",IF(AmazonChurn[[#This Row],[Number of Complaints or Support]]&lt;=7,"Medium","High"))</f>
        <v>Low</v>
      </c>
      <c r="AN536" s="5">
        <f>AmazonChurn[[#This Row],[Number of Complaints or Support]]/AmazonChurn[[#This Row],[Account Length (in months)]]</f>
        <v>0.2857142857142857</v>
      </c>
      <c r="AO536" t="str">
        <f>IF(AmazonChurn[[#This Row],[Avg Monthly GB Download]]&lt;15, "Low", IF(AmazonChurn[[#This Row],[Avg Monthly GB Download]]&lt;30, "Medium", "High"))</f>
        <v>Medium</v>
      </c>
      <c r="AP536" t="str">
        <f>IF(AmazonChurn[[#This Row],[Age]]&lt;30,"Under 30",IF(AmazonChurn[[#This Row],[Age]]&gt;65,"Senior","Mid Age"))</f>
        <v>Under 30</v>
      </c>
    </row>
    <row r="537" spans="1:42" hidden="1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 s="5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  <c r="AL537" t="str">
        <f>IF(AmazonChurn[[#This Row],[Average Monthly Expenses]]&lt;=30,"Low",IF(AmazonChurn[[#This Row],[Average Monthly Expenses]]&lt;=60,"Medium","High"))</f>
        <v>Medium</v>
      </c>
      <c r="AM537" t="str">
        <f>IF(AmazonChurn[[#This Row],[Number of Complaints or Support]]&lt;3,"Low",IF(AmazonChurn[[#This Row],[Number of Complaints or Support]]&lt;=7,"Medium","High"))</f>
        <v>Medium</v>
      </c>
      <c r="AN537" s="5">
        <f>AmazonChurn[[#This Row],[Number of Complaints or Support]]/AmazonChurn[[#This Row],[Account Length (in months)]]</f>
        <v>0.15555555555555556</v>
      </c>
      <c r="AO537" t="str">
        <f>IF(AmazonChurn[[#This Row],[Avg Monthly GB Download]]&lt;15, "Low", IF(AmazonChurn[[#This Row],[Avg Monthly GB Download]]&lt;30, "Medium", "High"))</f>
        <v>Low</v>
      </c>
      <c r="AP537" t="str">
        <f>IF(AmazonChurn[[#This Row],[Age]]&lt;30,"Under 30",IF(AmazonChurn[[#This Row],[Age]]&gt;65,"Senior","Mid Age"))</f>
        <v>Mid Age</v>
      </c>
    </row>
    <row r="538" spans="1:42" hidden="1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 s="5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  <c r="AL538" t="str">
        <f>IF(AmazonChurn[[#This Row],[Average Monthly Expenses]]&lt;=30,"Low",IF(AmazonChurn[[#This Row],[Average Monthly Expenses]]&lt;=60,"Medium","High"))</f>
        <v>High</v>
      </c>
      <c r="AM538" t="str">
        <f>IF(AmazonChurn[[#This Row],[Number of Complaints or Support]]&lt;3,"Low",IF(AmazonChurn[[#This Row],[Number of Complaints or Support]]&lt;=7,"Medium","High"))</f>
        <v>High</v>
      </c>
      <c r="AN538" s="5">
        <f>AmazonChurn[[#This Row],[Number of Complaints or Support]]/AmazonChurn[[#This Row],[Account Length (in months)]]</f>
        <v>0.1702127659574468</v>
      </c>
      <c r="AO538" t="str">
        <f>IF(AmazonChurn[[#This Row],[Avg Monthly GB Download]]&lt;15, "Low", IF(AmazonChurn[[#This Row],[Avg Monthly GB Download]]&lt;30, "Medium", "High"))</f>
        <v>Low</v>
      </c>
      <c r="AP538" t="str">
        <f>IF(AmazonChurn[[#This Row],[Age]]&lt;30,"Under 30",IF(AmazonChurn[[#This Row],[Age]]&gt;65,"Senior","Mid Age"))</f>
        <v>Mid Age</v>
      </c>
    </row>
    <row r="539" spans="1:42" hidden="1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 s="5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  <c r="AL539" t="str">
        <f>IF(AmazonChurn[[#This Row],[Average Monthly Expenses]]&lt;=30,"Low",IF(AmazonChurn[[#This Row],[Average Monthly Expenses]]&lt;=60,"Medium","High"))</f>
        <v>Medium</v>
      </c>
      <c r="AM539" t="str">
        <f>IF(AmazonChurn[[#This Row],[Number of Complaints or Support]]&lt;3,"Low",IF(AmazonChurn[[#This Row],[Number of Complaints or Support]]&lt;=7,"Medium","High"))</f>
        <v>Medium</v>
      </c>
      <c r="AN539" s="5">
        <f>AmazonChurn[[#This Row],[Number of Complaints or Support]]/AmazonChurn[[#This Row],[Account Length (in months)]]</f>
        <v>4.9180327868852458E-2</v>
      </c>
      <c r="AO539" t="str">
        <f>IF(AmazonChurn[[#This Row],[Avg Monthly GB Download]]&lt;15, "Low", IF(AmazonChurn[[#This Row],[Avg Monthly GB Download]]&lt;30, "Medium", "High"))</f>
        <v>Low</v>
      </c>
      <c r="AP539" t="str">
        <f>IF(AmazonChurn[[#This Row],[Age]]&lt;30,"Under 30",IF(AmazonChurn[[#This Row],[Age]]&gt;65,"Senior","Mid Age"))</f>
        <v>Mid Age</v>
      </c>
    </row>
    <row r="540" spans="1:42" hidden="1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 s="5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  <c r="AL540" t="str">
        <f>IF(AmazonChurn[[#This Row],[Average Monthly Expenses]]&lt;=30,"Low",IF(AmazonChurn[[#This Row],[Average Monthly Expenses]]&lt;=60,"Medium","High"))</f>
        <v>Medium</v>
      </c>
      <c r="AM540" t="str">
        <f>IF(AmazonChurn[[#This Row],[Number of Complaints or Support]]&lt;3,"Low",IF(AmazonChurn[[#This Row],[Number of Complaints or Support]]&lt;=7,"Medium","High"))</f>
        <v>Medium</v>
      </c>
      <c r="AN540" s="5">
        <f>AmazonChurn[[#This Row],[Number of Complaints or Support]]/AmazonChurn[[#This Row],[Account Length (in months)]]</f>
        <v>0.12</v>
      </c>
      <c r="AO540" t="str">
        <f>IF(AmazonChurn[[#This Row],[Avg Monthly GB Download]]&lt;15, "Low", IF(AmazonChurn[[#This Row],[Avg Monthly GB Download]]&lt;30, "Medium", "High"))</f>
        <v>Low</v>
      </c>
      <c r="AP540" t="str">
        <f>IF(AmazonChurn[[#This Row],[Age]]&lt;30,"Under 30",IF(AmazonChurn[[#This Row],[Age]]&gt;65,"Senior","Mid Age"))</f>
        <v>Mid Age</v>
      </c>
    </row>
    <row r="541" spans="1:42" hidden="1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 s="5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  <c r="AL541" t="str">
        <f>IF(AmazonChurn[[#This Row],[Average Monthly Expenses]]&lt;=30,"Low",IF(AmazonChurn[[#This Row],[Average Monthly Expenses]]&lt;=60,"Medium","High"))</f>
        <v>Medium</v>
      </c>
      <c r="AM541" t="str">
        <f>IF(AmazonChurn[[#This Row],[Number of Complaints or Support]]&lt;3,"Low",IF(AmazonChurn[[#This Row],[Number of Complaints or Support]]&lt;=7,"Medium","High"))</f>
        <v>Medium</v>
      </c>
      <c r="AN541" s="5">
        <f>AmazonChurn[[#This Row],[Number of Complaints or Support]]/AmazonChurn[[#This Row],[Account Length (in months)]]</f>
        <v>8.5714285714285715E-2</v>
      </c>
      <c r="AO541" t="str">
        <f>IF(AmazonChurn[[#This Row],[Avg Monthly GB Download]]&lt;15, "Low", IF(AmazonChurn[[#This Row],[Avg Monthly GB Download]]&lt;30, "Medium", "High"))</f>
        <v>Low</v>
      </c>
      <c r="AP541" t="str">
        <f>IF(AmazonChurn[[#This Row],[Age]]&lt;30,"Under 30",IF(AmazonChurn[[#This Row],[Age]]&gt;65,"Senior","Mid Age"))</f>
        <v>Senior</v>
      </c>
    </row>
    <row r="542" spans="1:42" hidden="1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 s="5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  <c r="AL542" t="str">
        <f>IF(AmazonChurn[[#This Row],[Average Monthly Expenses]]&lt;=30,"Low",IF(AmazonChurn[[#This Row],[Average Monthly Expenses]]&lt;=60,"Medium","High"))</f>
        <v>Low</v>
      </c>
      <c r="AM542" t="str">
        <f>IF(AmazonChurn[[#This Row],[Number of Complaints or Support]]&lt;3,"Low",IF(AmazonChurn[[#This Row],[Number of Complaints or Support]]&lt;=7,"Medium","High"))</f>
        <v>Medium</v>
      </c>
      <c r="AN542" s="5">
        <f>AmazonChurn[[#This Row],[Number of Complaints or Support]]/AmazonChurn[[#This Row],[Account Length (in months)]]</f>
        <v>2.5</v>
      </c>
      <c r="AO542" t="str">
        <f>IF(AmazonChurn[[#This Row],[Avg Monthly GB Download]]&lt;15, "Low", IF(AmazonChurn[[#This Row],[Avg Monthly GB Download]]&lt;30, "Medium", "High"))</f>
        <v>Low</v>
      </c>
      <c r="AP542" t="str">
        <f>IF(AmazonChurn[[#This Row],[Age]]&lt;30,"Under 30",IF(AmazonChurn[[#This Row],[Age]]&gt;65,"Senior","Mid Age"))</f>
        <v>Mid Age</v>
      </c>
    </row>
    <row r="543" spans="1:42" hidden="1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 s="5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  <c r="AL543" t="str">
        <f>IF(AmazonChurn[[#This Row],[Average Monthly Expenses]]&lt;=30,"Low",IF(AmazonChurn[[#This Row],[Average Monthly Expenses]]&lt;=60,"Medium","High"))</f>
        <v>Low</v>
      </c>
      <c r="AM543" t="str">
        <f>IF(AmazonChurn[[#This Row],[Number of Complaints or Support]]&lt;3,"Low",IF(AmazonChurn[[#This Row],[Number of Complaints or Support]]&lt;=7,"Medium","High"))</f>
        <v>High</v>
      </c>
      <c r="AN543" s="5">
        <f>AmazonChurn[[#This Row],[Number of Complaints or Support]]/AmazonChurn[[#This Row],[Account Length (in months)]]</f>
        <v>10</v>
      </c>
      <c r="AO543" t="str">
        <f>IF(AmazonChurn[[#This Row],[Avg Monthly GB Download]]&lt;15, "Low", IF(AmazonChurn[[#This Row],[Avg Monthly GB Download]]&lt;30, "Medium", "High"))</f>
        <v>Low</v>
      </c>
      <c r="AP543" t="str">
        <f>IF(AmazonChurn[[#This Row],[Age]]&lt;30,"Under 30",IF(AmazonChurn[[#This Row],[Age]]&gt;65,"Senior","Mid Age"))</f>
        <v>Under 30</v>
      </c>
    </row>
    <row r="544" spans="1:42" hidden="1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 s="5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  <c r="AL544" t="str">
        <f>IF(AmazonChurn[[#This Row],[Average Monthly Expenses]]&lt;=30,"Low",IF(AmazonChurn[[#This Row],[Average Monthly Expenses]]&lt;=60,"Medium","High"))</f>
        <v>Low</v>
      </c>
      <c r="AM544" t="str">
        <f>IF(AmazonChurn[[#This Row],[Number of Complaints or Support]]&lt;3,"Low",IF(AmazonChurn[[#This Row],[Number of Complaints or Support]]&lt;=7,"Medium","High"))</f>
        <v>High</v>
      </c>
      <c r="AN544" s="5">
        <f>AmazonChurn[[#This Row],[Number of Complaints or Support]]/AmazonChurn[[#This Row],[Account Length (in months)]]</f>
        <v>1.6</v>
      </c>
      <c r="AO544" t="str">
        <f>IF(AmazonChurn[[#This Row],[Avg Monthly GB Download]]&lt;15, "Low", IF(AmazonChurn[[#This Row],[Avg Monthly GB Download]]&lt;30, "Medium", "High"))</f>
        <v>Low</v>
      </c>
      <c r="AP544" t="str">
        <f>IF(AmazonChurn[[#This Row],[Age]]&lt;30,"Under 30",IF(AmazonChurn[[#This Row],[Age]]&gt;65,"Senior","Mid Age"))</f>
        <v>Mid Age</v>
      </c>
    </row>
    <row r="545" spans="1:42" hidden="1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 s="5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  <c r="AL545" t="str">
        <f>IF(AmazonChurn[[#This Row],[Average Monthly Expenses]]&lt;=30,"Low",IF(AmazonChurn[[#This Row],[Average Monthly Expenses]]&lt;=60,"Medium","High"))</f>
        <v>Low</v>
      </c>
      <c r="AM545" t="str">
        <f>IF(AmazonChurn[[#This Row],[Number of Complaints or Support]]&lt;3,"Low",IF(AmazonChurn[[#This Row],[Number of Complaints or Support]]&lt;=7,"Medium","High"))</f>
        <v>Medium</v>
      </c>
      <c r="AN545" s="5">
        <f>AmazonChurn[[#This Row],[Number of Complaints or Support]]/AmazonChurn[[#This Row],[Account Length (in months)]]</f>
        <v>7.8431372549019607E-2</v>
      </c>
      <c r="AO545" t="str">
        <f>IF(AmazonChurn[[#This Row],[Avg Monthly GB Download]]&lt;15, "Low", IF(AmazonChurn[[#This Row],[Avg Monthly GB Download]]&lt;30, "Medium", "High"))</f>
        <v>Low</v>
      </c>
      <c r="AP545" t="str">
        <f>IF(AmazonChurn[[#This Row],[Age]]&lt;30,"Under 30",IF(AmazonChurn[[#This Row],[Age]]&gt;65,"Senior","Mid Age"))</f>
        <v>Mid Age</v>
      </c>
    </row>
    <row r="546" spans="1:42" hidden="1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 s="5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  <c r="AL546" t="str">
        <f>IF(AmazonChurn[[#This Row],[Average Monthly Expenses]]&lt;=30,"Low",IF(AmazonChurn[[#This Row],[Average Monthly Expenses]]&lt;=60,"Medium","High"))</f>
        <v>Low</v>
      </c>
      <c r="AM546" t="str">
        <f>IF(AmazonChurn[[#This Row],[Number of Complaints or Support]]&lt;3,"Low",IF(AmazonChurn[[#This Row],[Number of Complaints or Support]]&lt;=7,"Medium","High"))</f>
        <v>Medium</v>
      </c>
      <c r="AN546" s="5">
        <f>AmazonChurn[[#This Row],[Number of Complaints or Support]]/AmazonChurn[[#This Row],[Account Length (in months)]]</f>
        <v>0.11538461538461539</v>
      </c>
      <c r="AO546" t="str">
        <f>IF(AmazonChurn[[#This Row],[Avg Monthly GB Download]]&lt;15, "Low", IF(AmazonChurn[[#This Row],[Avg Monthly GB Download]]&lt;30, "Medium", "High"))</f>
        <v>Low</v>
      </c>
      <c r="AP546" t="str">
        <f>IF(AmazonChurn[[#This Row],[Age]]&lt;30,"Under 30",IF(AmazonChurn[[#This Row],[Age]]&gt;65,"Senior","Mid Age"))</f>
        <v>Mid Age</v>
      </c>
    </row>
    <row r="547" spans="1:42" hidden="1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 s="5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  <c r="AL547" t="str">
        <f>IF(AmazonChurn[[#This Row],[Average Monthly Expenses]]&lt;=30,"Low",IF(AmazonChurn[[#This Row],[Average Monthly Expenses]]&lt;=60,"Medium","High"))</f>
        <v>Medium</v>
      </c>
      <c r="AM547" t="str">
        <f>IF(AmazonChurn[[#This Row],[Number of Complaints or Support]]&lt;3,"Low",IF(AmazonChurn[[#This Row],[Number of Complaints or Support]]&lt;=7,"Medium","High"))</f>
        <v>Medium</v>
      </c>
      <c r="AN547" s="5">
        <f>AmazonChurn[[#This Row],[Number of Complaints or Support]]/AmazonChurn[[#This Row],[Account Length (in months)]]</f>
        <v>0.10416666666666667</v>
      </c>
      <c r="AO547" t="str">
        <f>IF(AmazonChurn[[#This Row],[Avg Monthly GB Download]]&lt;15, "Low", IF(AmazonChurn[[#This Row],[Avg Monthly GB Download]]&lt;30, "Medium", "High"))</f>
        <v>Low</v>
      </c>
      <c r="AP547" t="str">
        <f>IF(AmazonChurn[[#This Row],[Age]]&lt;30,"Under 30",IF(AmazonChurn[[#This Row],[Age]]&gt;65,"Senior","Mid Age"))</f>
        <v>Mid Age</v>
      </c>
    </row>
    <row r="548" spans="1:42" hidden="1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 s="5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  <c r="AL548" t="str">
        <f>IF(AmazonChurn[[#This Row],[Average Monthly Expenses]]&lt;=30,"Low",IF(AmazonChurn[[#This Row],[Average Monthly Expenses]]&lt;=60,"Medium","High"))</f>
        <v>Medium</v>
      </c>
      <c r="AM548" t="str">
        <f>IF(AmazonChurn[[#This Row],[Number of Complaints or Support]]&lt;3,"Low",IF(AmazonChurn[[#This Row],[Number of Complaints or Support]]&lt;=7,"Medium","High"))</f>
        <v>Medium</v>
      </c>
      <c r="AN548" s="5">
        <f>AmazonChurn[[#This Row],[Number of Complaints or Support]]/AmazonChurn[[#This Row],[Account Length (in months)]]</f>
        <v>0.23076923076923078</v>
      </c>
      <c r="AO548" t="str">
        <f>IF(AmazonChurn[[#This Row],[Avg Monthly GB Download]]&lt;15, "Low", IF(AmazonChurn[[#This Row],[Avg Monthly GB Download]]&lt;30, "Medium", "High"))</f>
        <v>Low</v>
      </c>
      <c r="AP548" t="str">
        <f>IF(AmazonChurn[[#This Row],[Age]]&lt;30,"Under 30",IF(AmazonChurn[[#This Row],[Age]]&gt;65,"Senior","Mid Age"))</f>
        <v>Senior</v>
      </c>
    </row>
    <row r="549" spans="1:42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 s="5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  <c r="AL549" t="str">
        <f>IF(AmazonChurn[[#This Row],[Average Monthly Expenses]]&lt;=30,"Low",IF(AmazonChurn[[#This Row],[Average Monthly Expenses]]&lt;=60,"Medium","High"))</f>
        <v>Low</v>
      </c>
      <c r="AM549" t="str">
        <f>IF(AmazonChurn[[#This Row],[Number of Complaints or Support]]&lt;3,"Low",IF(AmazonChurn[[#This Row],[Number of Complaints or Support]]&lt;=7,"Medium","High"))</f>
        <v>Low</v>
      </c>
      <c r="AN549" s="5">
        <f>AmazonChurn[[#This Row],[Number of Complaints or Support]]/AmazonChurn[[#This Row],[Account Length (in months)]]</f>
        <v>2.564102564102564E-2</v>
      </c>
      <c r="AO549" t="str">
        <f>IF(AmazonChurn[[#This Row],[Avg Monthly GB Download]]&lt;15, "Low", IF(AmazonChurn[[#This Row],[Avg Monthly GB Download]]&lt;30, "Medium", "High"))</f>
        <v>High</v>
      </c>
      <c r="AP549" t="str">
        <f>IF(AmazonChurn[[#This Row],[Age]]&lt;30,"Under 30",IF(AmazonChurn[[#This Row],[Age]]&gt;65,"Senior","Mid Age"))</f>
        <v>Under 30</v>
      </c>
    </row>
    <row r="550" spans="1:42" hidden="1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 s="5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  <c r="AL550" t="str">
        <f>IF(AmazonChurn[[#This Row],[Average Monthly Expenses]]&lt;=30,"Low",IF(AmazonChurn[[#This Row],[Average Monthly Expenses]]&lt;=60,"Medium","High"))</f>
        <v>Low</v>
      </c>
      <c r="AM550" t="str">
        <f>IF(AmazonChurn[[#This Row],[Number of Complaints or Support]]&lt;3,"Low",IF(AmazonChurn[[#This Row],[Number of Complaints or Support]]&lt;=7,"Medium","High"))</f>
        <v>Medium</v>
      </c>
      <c r="AN550" s="5">
        <f>AmazonChurn[[#This Row],[Number of Complaints or Support]]/AmazonChurn[[#This Row],[Account Length (in months)]]</f>
        <v>0.13157894736842105</v>
      </c>
      <c r="AO550" t="str">
        <f>IF(AmazonChurn[[#This Row],[Avg Monthly GB Download]]&lt;15, "Low", IF(AmazonChurn[[#This Row],[Avg Monthly GB Download]]&lt;30, "Medium", "High"))</f>
        <v>Low</v>
      </c>
      <c r="AP550" t="str">
        <f>IF(AmazonChurn[[#This Row],[Age]]&lt;30,"Under 30",IF(AmazonChurn[[#This Row],[Age]]&gt;65,"Senior","Mid Age"))</f>
        <v>Under 30</v>
      </c>
    </row>
    <row r="551" spans="1:42" hidden="1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 s="5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  <c r="AL551" t="str">
        <f>IF(AmazonChurn[[#This Row],[Average Monthly Expenses]]&lt;=30,"Low",IF(AmazonChurn[[#This Row],[Average Monthly Expenses]]&lt;=60,"Medium","High"))</f>
        <v>Medium</v>
      </c>
      <c r="AM551" t="str">
        <f>IF(AmazonChurn[[#This Row],[Number of Complaints or Support]]&lt;3,"Low",IF(AmazonChurn[[#This Row],[Number of Complaints or Support]]&lt;=7,"Medium","High"))</f>
        <v>Medium</v>
      </c>
      <c r="AN551" s="5">
        <f>AmazonChurn[[#This Row],[Number of Complaints or Support]]/AmazonChurn[[#This Row],[Account Length (in months)]]</f>
        <v>8.2191780821917804E-2</v>
      </c>
      <c r="AO551" t="str">
        <f>IF(AmazonChurn[[#This Row],[Avg Monthly GB Download]]&lt;15, "Low", IF(AmazonChurn[[#This Row],[Avg Monthly GB Download]]&lt;30, "Medium", "High"))</f>
        <v>Low</v>
      </c>
      <c r="AP551" t="str">
        <f>IF(AmazonChurn[[#This Row],[Age]]&lt;30,"Under 30",IF(AmazonChurn[[#This Row],[Age]]&gt;65,"Senior","Mid Age"))</f>
        <v>Mid Age</v>
      </c>
    </row>
    <row r="552" spans="1:42" hidden="1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 s="5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  <c r="AL552" t="str">
        <f>IF(AmazonChurn[[#This Row],[Average Monthly Expenses]]&lt;=30,"Low",IF(AmazonChurn[[#This Row],[Average Monthly Expenses]]&lt;=60,"Medium","High"))</f>
        <v>High</v>
      </c>
      <c r="AM552" t="str">
        <f>IF(AmazonChurn[[#This Row],[Number of Complaints or Support]]&lt;3,"Low",IF(AmazonChurn[[#This Row],[Number of Complaints or Support]]&lt;=7,"Medium","High"))</f>
        <v>High</v>
      </c>
      <c r="AN552" s="5">
        <f>AmazonChurn[[#This Row],[Number of Complaints or Support]]/AmazonChurn[[#This Row],[Account Length (in months)]]</f>
        <v>0.28125</v>
      </c>
      <c r="AO552" t="str">
        <f>IF(AmazonChurn[[#This Row],[Avg Monthly GB Download]]&lt;15, "Low", IF(AmazonChurn[[#This Row],[Avg Monthly GB Download]]&lt;30, "Medium", "High"))</f>
        <v>Low</v>
      </c>
      <c r="AP552" t="str">
        <f>IF(AmazonChurn[[#This Row],[Age]]&lt;30,"Under 30",IF(AmazonChurn[[#This Row],[Age]]&gt;65,"Senior","Mid Age"))</f>
        <v>Mid Age</v>
      </c>
    </row>
    <row r="553" spans="1:42" hidden="1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 s="5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  <c r="AL553" t="str">
        <f>IF(AmazonChurn[[#This Row],[Average Monthly Expenses]]&lt;=30,"Low",IF(AmazonChurn[[#This Row],[Average Monthly Expenses]]&lt;=60,"Medium","High"))</f>
        <v>Low</v>
      </c>
      <c r="AM553" t="str">
        <f>IF(AmazonChurn[[#This Row],[Number of Complaints or Support]]&lt;3,"Low",IF(AmazonChurn[[#This Row],[Number of Complaints or Support]]&lt;=7,"Medium","High"))</f>
        <v>High</v>
      </c>
      <c r="AN553" s="5">
        <f>AmazonChurn[[#This Row],[Number of Complaints or Support]]/AmazonChurn[[#This Row],[Account Length (in months)]]</f>
        <v>0.22500000000000001</v>
      </c>
      <c r="AO553" t="str">
        <f>IF(AmazonChurn[[#This Row],[Avg Monthly GB Download]]&lt;15, "Low", IF(AmazonChurn[[#This Row],[Avg Monthly GB Download]]&lt;30, "Medium", "High"))</f>
        <v>Low</v>
      </c>
      <c r="AP553" t="str">
        <f>IF(AmazonChurn[[#This Row],[Age]]&lt;30,"Under 30",IF(AmazonChurn[[#This Row],[Age]]&gt;65,"Senior","Mid Age"))</f>
        <v>Mid Age</v>
      </c>
    </row>
    <row r="554" spans="1:42" hidden="1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 s="5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  <c r="AL554" t="str">
        <f>IF(AmazonChurn[[#This Row],[Average Monthly Expenses]]&lt;=30,"Low",IF(AmazonChurn[[#This Row],[Average Monthly Expenses]]&lt;=60,"Medium","High"))</f>
        <v>Medium</v>
      </c>
      <c r="AM554" t="str">
        <f>IF(AmazonChurn[[#This Row],[Number of Complaints or Support]]&lt;3,"Low",IF(AmazonChurn[[#This Row],[Number of Complaints or Support]]&lt;=7,"Medium","High"))</f>
        <v>High</v>
      </c>
      <c r="AN554" s="5">
        <f>AmazonChurn[[#This Row],[Number of Complaints or Support]]/AmazonChurn[[#This Row],[Account Length (in months)]]</f>
        <v>0.15873015873015872</v>
      </c>
      <c r="AO554" t="str">
        <f>IF(AmazonChurn[[#This Row],[Avg Monthly GB Download]]&lt;15, "Low", IF(AmazonChurn[[#This Row],[Avg Monthly GB Download]]&lt;30, "Medium", "High"))</f>
        <v>Low</v>
      </c>
      <c r="AP554" t="str">
        <f>IF(AmazonChurn[[#This Row],[Age]]&lt;30,"Under 30",IF(AmazonChurn[[#This Row],[Age]]&gt;65,"Senior","Mid Age"))</f>
        <v>Mid Age</v>
      </c>
    </row>
    <row r="555" spans="1:42" hidden="1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 s="5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  <c r="AL555" t="str">
        <f>IF(AmazonChurn[[#This Row],[Average Monthly Expenses]]&lt;=30,"Low",IF(AmazonChurn[[#This Row],[Average Monthly Expenses]]&lt;=60,"Medium","High"))</f>
        <v>Low</v>
      </c>
      <c r="AM555" t="str">
        <f>IF(AmazonChurn[[#This Row],[Number of Complaints or Support]]&lt;3,"Low",IF(AmazonChurn[[#This Row],[Number of Complaints or Support]]&lt;=7,"Medium","High"))</f>
        <v>High</v>
      </c>
      <c r="AN555" s="5">
        <f>AmazonChurn[[#This Row],[Number of Complaints or Support]]/AmazonChurn[[#This Row],[Account Length (in months)]]</f>
        <v>1</v>
      </c>
      <c r="AO555" t="str">
        <f>IF(AmazonChurn[[#This Row],[Avg Monthly GB Download]]&lt;15, "Low", IF(AmazonChurn[[#This Row],[Avg Monthly GB Download]]&lt;30, "Medium", "High"))</f>
        <v>Low</v>
      </c>
      <c r="AP555" t="str">
        <f>IF(AmazonChurn[[#This Row],[Age]]&lt;30,"Under 30",IF(AmazonChurn[[#This Row],[Age]]&gt;65,"Senior","Mid Age"))</f>
        <v>Mid Age</v>
      </c>
    </row>
    <row r="556" spans="1:42" hidden="1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 s="5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  <c r="AL556" t="str">
        <f>IF(AmazonChurn[[#This Row],[Average Monthly Expenses]]&lt;=30,"Low",IF(AmazonChurn[[#This Row],[Average Monthly Expenses]]&lt;=60,"Medium","High"))</f>
        <v>Low</v>
      </c>
      <c r="AM556" t="str">
        <f>IF(AmazonChurn[[#This Row],[Number of Complaints or Support]]&lt;3,"Low",IF(AmazonChurn[[#This Row],[Number of Complaints or Support]]&lt;=7,"Medium","High"))</f>
        <v>High</v>
      </c>
      <c r="AN556" s="5">
        <f>AmazonChurn[[#This Row],[Number of Complaints or Support]]/AmazonChurn[[#This Row],[Account Length (in months)]]</f>
        <v>0.44444444444444442</v>
      </c>
      <c r="AO556" t="str">
        <f>IF(AmazonChurn[[#This Row],[Avg Monthly GB Download]]&lt;15, "Low", IF(AmazonChurn[[#This Row],[Avg Monthly GB Download]]&lt;30, "Medium", "High"))</f>
        <v>Low</v>
      </c>
      <c r="AP556" t="str">
        <f>IF(AmazonChurn[[#This Row],[Age]]&lt;30,"Under 30",IF(AmazonChurn[[#This Row],[Age]]&gt;65,"Senior","Mid Age"))</f>
        <v>Under 30</v>
      </c>
    </row>
    <row r="557" spans="1:42" hidden="1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 s="5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  <c r="AL557" t="str">
        <f>IF(AmazonChurn[[#This Row],[Average Monthly Expenses]]&lt;=30,"Low",IF(AmazonChurn[[#This Row],[Average Monthly Expenses]]&lt;=60,"Medium","High"))</f>
        <v>Low</v>
      </c>
      <c r="AM557" t="str">
        <f>IF(AmazonChurn[[#This Row],[Number of Complaints or Support]]&lt;3,"Low",IF(AmazonChurn[[#This Row],[Number of Complaints or Support]]&lt;=7,"Medium","High"))</f>
        <v>Low</v>
      </c>
      <c r="AN557" s="5">
        <f>AmazonChurn[[#This Row],[Number of Complaints or Support]]/AmazonChurn[[#This Row],[Account Length (in months)]]</f>
        <v>0.125</v>
      </c>
      <c r="AO557" t="str">
        <f>IF(AmazonChurn[[#This Row],[Avg Monthly GB Download]]&lt;15, "Low", IF(AmazonChurn[[#This Row],[Avg Monthly GB Download]]&lt;30, "Medium", "High"))</f>
        <v>Low</v>
      </c>
      <c r="AP557" t="str">
        <f>IF(AmazonChurn[[#This Row],[Age]]&lt;30,"Under 30",IF(AmazonChurn[[#This Row],[Age]]&gt;65,"Senior","Mid Age"))</f>
        <v>Mid Age</v>
      </c>
    </row>
    <row r="558" spans="1:42" hidden="1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 s="5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  <c r="AL558" t="str">
        <f>IF(AmazonChurn[[#This Row],[Average Monthly Expenses]]&lt;=30,"Low",IF(AmazonChurn[[#This Row],[Average Monthly Expenses]]&lt;=60,"Medium","High"))</f>
        <v>Low</v>
      </c>
      <c r="AM558" t="str">
        <f>IF(AmazonChurn[[#This Row],[Number of Complaints or Support]]&lt;3,"Low",IF(AmazonChurn[[#This Row],[Number of Complaints or Support]]&lt;=7,"Medium","High"))</f>
        <v>High</v>
      </c>
      <c r="AN558" s="5">
        <f>AmazonChurn[[#This Row],[Number of Complaints or Support]]/AmazonChurn[[#This Row],[Account Length (in months)]]</f>
        <v>0.13333333333333333</v>
      </c>
      <c r="AO558" t="str">
        <f>IF(AmazonChurn[[#This Row],[Avg Monthly GB Download]]&lt;15, "Low", IF(AmazonChurn[[#This Row],[Avg Monthly GB Download]]&lt;30, "Medium", "High"))</f>
        <v>Low</v>
      </c>
      <c r="AP558" t="str">
        <f>IF(AmazonChurn[[#This Row],[Age]]&lt;30,"Under 30",IF(AmazonChurn[[#This Row],[Age]]&gt;65,"Senior","Mid Age"))</f>
        <v>Mid Age</v>
      </c>
    </row>
    <row r="559" spans="1:42" hidden="1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 s="5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  <c r="AL559" t="str">
        <f>IF(AmazonChurn[[#This Row],[Average Monthly Expenses]]&lt;=30,"Low",IF(AmazonChurn[[#This Row],[Average Monthly Expenses]]&lt;=60,"Medium","High"))</f>
        <v>Low</v>
      </c>
      <c r="AM559" t="str">
        <f>IF(AmazonChurn[[#This Row],[Number of Complaints or Support]]&lt;3,"Low",IF(AmazonChurn[[#This Row],[Number of Complaints or Support]]&lt;=7,"Medium","High"))</f>
        <v>Medium</v>
      </c>
      <c r="AN559" s="5">
        <f>AmazonChurn[[#This Row],[Number of Complaints or Support]]/AmazonChurn[[#This Row],[Account Length (in months)]]</f>
        <v>1.2</v>
      </c>
      <c r="AO559" t="str">
        <f>IF(AmazonChurn[[#This Row],[Avg Monthly GB Download]]&lt;15, "Low", IF(AmazonChurn[[#This Row],[Avg Monthly GB Download]]&lt;30, "Medium", "High"))</f>
        <v>Low</v>
      </c>
      <c r="AP559" t="str">
        <f>IF(AmazonChurn[[#This Row],[Age]]&lt;30,"Under 30",IF(AmazonChurn[[#This Row],[Age]]&gt;65,"Senior","Mid Age"))</f>
        <v>Mid Age</v>
      </c>
    </row>
    <row r="560" spans="1:42" hidden="1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 s="5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  <c r="AL560" t="str">
        <f>IF(AmazonChurn[[#This Row],[Average Monthly Expenses]]&lt;=30,"Low",IF(AmazonChurn[[#This Row],[Average Monthly Expenses]]&lt;=60,"Medium","High"))</f>
        <v>Medium</v>
      </c>
      <c r="AM560" t="str">
        <f>IF(AmazonChurn[[#This Row],[Number of Complaints or Support]]&lt;3,"Low",IF(AmazonChurn[[#This Row],[Number of Complaints or Support]]&lt;=7,"Medium","High"))</f>
        <v>Low</v>
      </c>
      <c r="AN560" s="5">
        <f>AmazonChurn[[#This Row],[Number of Complaints or Support]]/AmazonChurn[[#This Row],[Account Length (in months)]]</f>
        <v>4.2553191489361701E-2</v>
      </c>
      <c r="AO560" t="str">
        <f>IF(AmazonChurn[[#This Row],[Avg Monthly GB Download]]&lt;15, "Low", IF(AmazonChurn[[#This Row],[Avg Monthly GB Download]]&lt;30, "Medium", "High"))</f>
        <v>Low</v>
      </c>
      <c r="AP560" t="str">
        <f>IF(AmazonChurn[[#This Row],[Age]]&lt;30,"Under 30",IF(AmazonChurn[[#This Row],[Age]]&gt;65,"Senior","Mid Age"))</f>
        <v>Mid Age</v>
      </c>
    </row>
    <row r="561" spans="1:42" hidden="1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 s="5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  <c r="AL561" t="str">
        <f>IF(AmazonChurn[[#This Row],[Average Monthly Expenses]]&lt;=30,"Low",IF(AmazonChurn[[#This Row],[Average Monthly Expenses]]&lt;=60,"Medium","High"))</f>
        <v>Medium</v>
      </c>
      <c r="AM561" t="str">
        <f>IF(AmazonChurn[[#This Row],[Number of Complaints or Support]]&lt;3,"Low",IF(AmazonChurn[[#This Row],[Number of Complaints or Support]]&lt;=7,"Medium","High"))</f>
        <v>High</v>
      </c>
      <c r="AN561" s="5">
        <f>AmazonChurn[[#This Row],[Number of Complaints or Support]]/AmazonChurn[[#This Row],[Account Length (in months)]]</f>
        <v>0.21739130434782608</v>
      </c>
      <c r="AO561" t="str">
        <f>IF(AmazonChurn[[#This Row],[Avg Monthly GB Download]]&lt;15, "Low", IF(AmazonChurn[[#This Row],[Avg Monthly GB Download]]&lt;30, "Medium", "High"))</f>
        <v>Medium</v>
      </c>
      <c r="AP561" t="str">
        <f>IF(AmazonChurn[[#This Row],[Age]]&lt;30,"Under 30",IF(AmazonChurn[[#This Row],[Age]]&gt;65,"Senior","Mid Age"))</f>
        <v>Senior</v>
      </c>
    </row>
    <row r="562" spans="1:42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 s="5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  <c r="AL562" t="str">
        <f>IF(AmazonChurn[[#This Row],[Average Monthly Expenses]]&lt;=30,"Low",IF(AmazonChurn[[#This Row],[Average Monthly Expenses]]&lt;=60,"Medium","High"))</f>
        <v>Medium</v>
      </c>
      <c r="AM562" t="str">
        <f>IF(AmazonChurn[[#This Row],[Number of Complaints or Support]]&lt;3,"Low",IF(AmazonChurn[[#This Row],[Number of Complaints or Support]]&lt;=7,"Medium","High"))</f>
        <v>Medium</v>
      </c>
      <c r="AN562" s="5">
        <f>AmazonChurn[[#This Row],[Number of Complaints or Support]]/AmazonChurn[[#This Row],[Account Length (in months)]]</f>
        <v>0.14285714285714285</v>
      </c>
      <c r="AO562" t="str">
        <f>IF(AmazonChurn[[#This Row],[Avg Monthly GB Download]]&lt;15, "Low", IF(AmazonChurn[[#This Row],[Avg Monthly GB Download]]&lt;30, "Medium", "High"))</f>
        <v>High</v>
      </c>
      <c r="AP562" t="str">
        <f>IF(AmazonChurn[[#This Row],[Age]]&lt;30,"Under 30",IF(AmazonChurn[[#This Row],[Age]]&gt;65,"Senior","Mid Age"))</f>
        <v>Under 30</v>
      </c>
    </row>
    <row r="563" spans="1:42" hidden="1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 s="5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  <c r="AL563" t="str">
        <f>IF(AmazonChurn[[#This Row],[Average Monthly Expenses]]&lt;=30,"Low",IF(AmazonChurn[[#This Row],[Average Monthly Expenses]]&lt;=60,"Medium","High"))</f>
        <v>Low</v>
      </c>
      <c r="AM563" t="str">
        <f>IF(AmazonChurn[[#This Row],[Number of Complaints or Support]]&lt;3,"Low",IF(AmazonChurn[[#This Row],[Number of Complaints or Support]]&lt;=7,"Medium","High"))</f>
        <v>High</v>
      </c>
      <c r="AN563" s="5">
        <f>AmazonChurn[[#This Row],[Number of Complaints or Support]]/AmazonChurn[[#This Row],[Account Length (in months)]]</f>
        <v>4</v>
      </c>
      <c r="AO563" t="str">
        <f>IF(AmazonChurn[[#This Row],[Avg Monthly GB Download]]&lt;15, "Low", IF(AmazonChurn[[#This Row],[Avg Monthly GB Download]]&lt;30, "Medium", "High"))</f>
        <v>Low</v>
      </c>
      <c r="AP563" t="str">
        <f>IF(AmazonChurn[[#This Row],[Age]]&lt;30,"Under 30",IF(AmazonChurn[[#This Row],[Age]]&gt;65,"Senior","Mid Age"))</f>
        <v>Mid Age</v>
      </c>
    </row>
    <row r="564" spans="1:42" hidden="1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 s="5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  <c r="AL564" t="str">
        <f>IF(AmazonChurn[[#This Row],[Average Monthly Expenses]]&lt;=30,"Low",IF(AmazonChurn[[#This Row],[Average Monthly Expenses]]&lt;=60,"Medium","High"))</f>
        <v>Medium</v>
      </c>
      <c r="AM564" t="str">
        <f>IF(AmazonChurn[[#This Row],[Number of Complaints or Support]]&lt;3,"Low",IF(AmazonChurn[[#This Row],[Number of Complaints or Support]]&lt;=7,"Medium","High"))</f>
        <v>Medium</v>
      </c>
      <c r="AN564" s="5">
        <f>AmazonChurn[[#This Row],[Number of Complaints or Support]]/AmazonChurn[[#This Row],[Account Length (in months)]]</f>
        <v>1.5</v>
      </c>
      <c r="AO564" t="str">
        <f>IF(AmazonChurn[[#This Row],[Avg Monthly GB Download]]&lt;15, "Low", IF(AmazonChurn[[#This Row],[Avg Monthly GB Download]]&lt;30, "Medium", "High"))</f>
        <v>Low</v>
      </c>
      <c r="AP564" t="str">
        <f>IF(AmazonChurn[[#This Row],[Age]]&lt;30,"Under 30",IF(AmazonChurn[[#This Row],[Age]]&gt;65,"Senior","Mid Age"))</f>
        <v>Under 30</v>
      </c>
    </row>
    <row r="565" spans="1:42" hidden="1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 s="5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  <c r="AL565" t="str">
        <f>IF(AmazonChurn[[#This Row],[Average Monthly Expenses]]&lt;=30,"Low",IF(AmazonChurn[[#This Row],[Average Monthly Expenses]]&lt;=60,"Medium","High"))</f>
        <v>Low</v>
      </c>
      <c r="AM565" t="str">
        <f>IF(AmazonChurn[[#This Row],[Number of Complaints or Support]]&lt;3,"Low",IF(AmazonChurn[[#This Row],[Number of Complaints or Support]]&lt;=7,"Medium","High"))</f>
        <v>High</v>
      </c>
      <c r="AN565" s="5">
        <f>AmazonChurn[[#This Row],[Number of Complaints or Support]]/AmazonChurn[[#This Row],[Account Length (in months)]]</f>
        <v>0.15254237288135594</v>
      </c>
      <c r="AO565" t="str">
        <f>IF(AmazonChurn[[#This Row],[Avg Monthly GB Download]]&lt;15, "Low", IF(AmazonChurn[[#This Row],[Avg Monthly GB Download]]&lt;30, "Medium", "High"))</f>
        <v>Low</v>
      </c>
      <c r="AP565" t="str">
        <f>IF(AmazonChurn[[#This Row],[Age]]&lt;30,"Under 30",IF(AmazonChurn[[#This Row],[Age]]&gt;65,"Senior","Mid Age"))</f>
        <v>Under 30</v>
      </c>
    </row>
    <row r="566" spans="1:42" hidden="1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 s="5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  <c r="AL566" t="str">
        <f>IF(AmazonChurn[[#This Row],[Average Monthly Expenses]]&lt;=30,"Low",IF(AmazonChurn[[#This Row],[Average Monthly Expenses]]&lt;=60,"Medium","High"))</f>
        <v>Low</v>
      </c>
      <c r="AM566" t="str">
        <f>IF(AmazonChurn[[#This Row],[Number of Complaints or Support]]&lt;3,"Low",IF(AmazonChurn[[#This Row],[Number of Complaints or Support]]&lt;=7,"Medium","High"))</f>
        <v>Medium</v>
      </c>
      <c r="AN566" s="5">
        <f>AmazonChurn[[#This Row],[Number of Complaints or Support]]/AmazonChurn[[#This Row],[Account Length (in months)]]</f>
        <v>7</v>
      </c>
      <c r="AO566" t="str">
        <f>IF(AmazonChurn[[#This Row],[Avg Monthly GB Download]]&lt;15, "Low", IF(AmazonChurn[[#This Row],[Avg Monthly GB Download]]&lt;30, "Medium", "High"))</f>
        <v>Low</v>
      </c>
      <c r="AP566" t="str">
        <f>IF(AmazonChurn[[#This Row],[Age]]&lt;30,"Under 30",IF(AmazonChurn[[#This Row],[Age]]&gt;65,"Senior","Mid Age"))</f>
        <v>Under 30</v>
      </c>
    </row>
    <row r="567" spans="1:42" hidden="1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 s="5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  <c r="AL567" t="str">
        <f>IF(AmazonChurn[[#This Row],[Average Monthly Expenses]]&lt;=30,"Low",IF(AmazonChurn[[#This Row],[Average Monthly Expenses]]&lt;=60,"Medium","High"))</f>
        <v>Low</v>
      </c>
      <c r="AM567" t="str">
        <f>IF(AmazonChurn[[#This Row],[Number of Complaints or Support]]&lt;3,"Low",IF(AmazonChurn[[#This Row],[Number of Complaints or Support]]&lt;=7,"Medium","High"))</f>
        <v>High</v>
      </c>
      <c r="AN567" s="5">
        <f>AmazonChurn[[#This Row],[Number of Complaints or Support]]/AmazonChurn[[#This Row],[Account Length (in months)]]</f>
        <v>8</v>
      </c>
      <c r="AO567" t="str">
        <f>IF(AmazonChurn[[#This Row],[Avg Monthly GB Download]]&lt;15, "Low", IF(AmazonChurn[[#This Row],[Avg Monthly GB Download]]&lt;30, "Medium", "High"))</f>
        <v>Low</v>
      </c>
      <c r="AP567" t="str">
        <f>IF(AmazonChurn[[#This Row],[Age]]&lt;30,"Under 30",IF(AmazonChurn[[#This Row],[Age]]&gt;65,"Senior","Mid Age"))</f>
        <v>Under 30</v>
      </c>
    </row>
    <row r="568" spans="1:42" hidden="1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 s="5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  <c r="AL568" t="str">
        <f>IF(AmazonChurn[[#This Row],[Average Monthly Expenses]]&lt;=30,"Low",IF(AmazonChurn[[#This Row],[Average Monthly Expenses]]&lt;=60,"Medium","High"))</f>
        <v>Medium</v>
      </c>
      <c r="AM568" t="str">
        <f>IF(AmazonChurn[[#This Row],[Number of Complaints or Support]]&lt;3,"Low",IF(AmazonChurn[[#This Row],[Number of Complaints or Support]]&lt;=7,"Medium","High"))</f>
        <v>Medium</v>
      </c>
      <c r="AN568" s="5">
        <f>AmazonChurn[[#This Row],[Number of Complaints or Support]]/AmazonChurn[[#This Row],[Account Length (in months)]]</f>
        <v>0.19354838709677419</v>
      </c>
      <c r="AO568" t="str">
        <f>IF(AmazonChurn[[#This Row],[Avg Monthly GB Download]]&lt;15, "Low", IF(AmazonChurn[[#This Row],[Avg Monthly GB Download]]&lt;30, "Medium", "High"))</f>
        <v>Low</v>
      </c>
      <c r="AP568" t="str">
        <f>IF(AmazonChurn[[#This Row],[Age]]&lt;30,"Under 30",IF(AmazonChurn[[#This Row],[Age]]&gt;65,"Senior","Mid Age"))</f>
        <v>Mid Age</v>
      </c>
    </row>
    <row r="569" spans="1:42" hidden="1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 s="5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  <c r="AL569" t="str">
        <f>IF(AmazonChurn[[#This Row],[Average Monthly Expenses]]&lt;=30,"Low",IF(AmazonChurn[[#This Row],[Average Monthly Expenses]]&lt;=60,"Medium","High"))</f>
        <v>Low</v>
      </c>
      <c r="AM569" t="str">
        <f>IF(AmazonChurn[[#This Row],[Number of Complaints or Support]]&lt;3,"Low",IF(AmazonChurn[[#This Row],[Number of Complaints or Support]]&lt;=7,"Medium","High"))</f>
        <v>Low</v>
      </c>
      <c r="AN569" s="5">
        <f>AmazonChurn[[#This Row],[Number of Complaints or Support]]/AmazonChurn[[#This Row],[Account Length (in months)]]</f>
        <v>1.6393442622950821E-2</v>
      </c>
      <c r="AO569" t="str">
        <f>IF(AmazonChurn[[#This Row],[Avg Monthly GB Download]]&lt;15, "Low", IF(AmazonChurn[[#This Row],[Avg Monthly GB Download]]&lt;30, "Medium", "High"))</f>
        <v>Low</v>
      </c>
      <c r="AP569" t="str">
        <f>IF(AmazonChurn[[#This Row],[Age]]&lt;30,"Under 30",IF(AmazonChurn[[#This Row],[Age]]&gt;65,"Senior","Mid Age"))</f>
        <v>Under 30</v>
      </c>
    </row>
    <row r="570" spans="1:42" hidden="1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 s="5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  <c r="AL570" t="str">
        <f>IF(AmazonChurn[[#This Row],[Average Monthly Expenses]]&lt;=30,"Low",IF(AmazonChurn[[#This Row],[Average Monthly Expenses]]&lt;=60,"Medium","High"))</f>
        <v>Medium</v>
      </c>
      <c r="AM570" t="str">
        <f>IF(AmazonChurn[[#This Row],[Number of Complaints or Support]]&lt;3,"Low",IF(AmazonChurn[[#This Row],[Number of Complaints or Support]]&lt;=7,"Medium","High"))</f>
        <v>Medium</v>
      </c>
      <c r="AN570" s="5">
        <f>AmazonChurn[[#This Row],[Number of Complaints or Support]]/AmazonChurn[[#This Row],[Account Length (in months)]]</f>
        <v>4.1666666666666664E-2</v>
      </c>
      <c r="AO570" t="str">
        <f>IF(AmazonChurn[[#This Row],[Avg Monthly GB Download]]&lt;15, "Low", IF(AmazonChurn[[#This Row],[Avg Monthly GB Download]]&lt;30, "Medium", "High"))</f>
        <v>Low</v>
      </c>
      <c r="AP570" t="str">
        <f>IF(AmazonChurn[[#This Row],[Age]]&lt;30,"Under 30",IF(AmazonChurn[[#This Row],[Age]]&gt;65,"Senior","Mid Age"))</f>
        <v>Senior</v>
      </c>
    </row>
    <row r="571" spans="1:42" hidden="1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 s="5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  <c r="AL571" t="str">
        <f>IF(AmazonChurn[[#This Row],[Average Monthly Expenses]]&lt;=30,"Low",IF(AmazonChurn[[#This Row],[Average Monthly Expenses]]&lt;=60,"Medium","High"))</f>
        <v>Low</v>
      </c>
      <c r="AM571" t="str">
        <f>IF(AmazonChurn[[#This Row],[Number of Complaints or Support]]&lt;3,"Low",IF(AmazonChurn[[#This Row],[Number of Complaints or Support]]&lt;=7,"Medium","High"))</f>
        <v>High</v>
      </c>
      <c r="AN571" s="5">
        <f>AmazonChurn[[#This Row],[Number of Complaints or Support]]/AmazonChurn[[#This Row],[Account Length (in months)]]</f>
        <v>0.21276595744680851</v>
      </c>
      <c r="AO571" t="str">
        <f>IF(AmazonChurn[[#This Row],[Avg Monthly GB Download]]&lt;15, "Low", IF(AmazonChurn[[#This Row],[Avg Monthly GB Download]]&lt;30, "Medium", "High"))</f>
        <v>Low</v>
      </c>
      <c r="AP571" t="str">
        <f>IF(AmazonChurn[[#This Row],[Age]]&lt;30,"Under 30",IF(AmazonChurn[[#This Row],[Age]]&gt;65,"Senior","Mid Age"))</f>
        <v>Mid Age</v>
      </c>
    </row>
    <row r="572" spans="1:42" hidden="1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 s="5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  <c r="AL572" t="str">
        <f>IF(AmazonChurn[[#This Row],[Average Monthly Expenses]]&lt;=30,"Low",IF(AmazonChurn[[#This Row],[Average Monthly Expenses]]&lt;=60,"Medium","High"))</f>
        <v>High</v>
      </c>
      <c r="AM572" t="str">
        <f>IF(AmazonChurn[[#This Row],[Number of Complaints or Support]]&lt;3,"Low",IF(AmazonChurn[[#This Row],[Number of Complaints or Support]]&lt;=7,"Medium","High"))</f>
        <v>Medium</v>
      </c>
      <c r="AN572" s="5">
        <f>AmazonChurn[[#This Row],[Number of Complaints or Support]]/AmazonChurn[[#This Row],[Account Length (in months)]]</f>
        <v>5.4794520547945202E-2</v>
      </c>
      <c r="AO572" t="str">
        <f>IF(AmazonChurn[[#This Row],[Avg Monthly GB Download]]&lt;15, "Low", IF(AmazonChurn[[#This Row],[Avg Monthly GB Download]]&lt;30, "Medium", "High"))</f>
        <v>Low</v>
      </c>
      <c r="AP572" t="str">
        <f>IF(AmazonChurn[[#This Row],[Age]]&lt;30,"Under 30",IF(AmazonChurn[[#This Row],[Age]]&gt;65,"Senior","Mid Age"))</f>
        <v>Mid Age</v>
      </c>
    </row>
    <row r="573" spans="1:42" hidden="1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 s="5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  <c r="AL573" t="str">
        <f>IF(AmazonChurn[[#This Row],[Average Monthly Expenses]]&lt;=30,"Low",IF(AmazonChurn[[#This Row],[Average Monthly Expenses]]&lt;=60,"Medium","High"))</f>
        <v>Low</v>
      </c>
      <c r="AM573" t="str">
        <f>IF(AmazonChurn[[#This Row],[Number of Complaints or Support]]&lt;3,"Low",IF(AmazonChurn[[#This Row],[Number of Complaints or Support]]&lt;=7,"Medium","High"))</f>
        <v>Low</v>
      </c>
      <c r="AN573" s="5">
        <f>AmazonChurn[[#This Row],[Number of Complaints or Support]]/AmazonChurn[[#This Row],[Account Length (in months)]]</f>
        <v>0.1111111111111111</v>
      </c>
      <c r="AO573" t="str">
        <f>IF(AmazonChurn[[#This Row],[Avg Monthly GB Download]]&lt;15, "Low", IF(AmazonChurn[[#This Row],[Avg Monthly GB Download]]&lt;30, "Medium", "High"))</f>
        <v>Low</v>
      </c>
      <c r="AP573" t="str">
        <f>IF(AmazonChurn[[#This Row],[Age]]&lt;30,"Under 30",IF(AmazonChurn[[#This Row],[Age]]&gt;65,"Senior","Mid Age"))</f>
        <v>Mid Age</v>
      </c>
    </row>
    <row r="574" spans="1:42" hidden="1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 s="5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  <c r="AL574" t="str">
        <f>IF(AmazonChurn[[#This Row],[Average Monthly Expenses]]&lt;=30,"Low",IF(AmazonChurn[[#This Row],[Average Monthly Expenses]]&lt;=60,"Medium","High"))</f>
        <v>Medium</v>
      </c>
      <c r="AM574" t="str">
        <f>IF(AmazonChurn[[#This Row],[Number of Complaints or Support]]&lt;3,"Low",IF(AmazonChurn[[#This Row],[Number of Complaints or Support]]&lt;=7,"Medium","High"))</f>
        <v>High</v>
      </c>
      <c r="AN574" s="5">
        <f>AmazonChurn[[#This Row],[Number of Complaints or Support]]/AmazonChurn[[#This Row],[Account Length (in months)]]</f>
        <v>0.45454545454545453</v>
      </c>
      <c r="AO574" t="str">
        <f>IF(AmazonChurn[[#This Row],[Avg Monthly GB Download]]&lt;15, "Low", IF(AmazonChurn[[#This Row],[Avg Monthly GB Download]]&lt;30, "Medium", "High"))</f>
        <v>Low</v>
      </c>
      <c r="AP574" t="str">
        <f>IF(AmazonChurn[[#This Row],[Age]]&lt;30,"Under 30",IF(AmazonChurn[[#This Row],[Age]]&gt;65,"Senior","Mid Age"))</f>
        <v>Senior</v>
      </c>
    </row>
    <row r="575" spans="1:42" hidden="1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 s="5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  <c r="AL575" t="str">
        <f>IF(AmazonChurn[[#This Row],[Average Monthly Expenses]]&lt;=30,"Low",IF(AmazonChurn[[#This Row],[Average Monthly Expenses]]&lt;=60,"Medium","High"))</f>
        <v>Low</v>
      </c>
      <c r="AM575" t="str">
        <f>IF(AmazonChurn[[#This Row],[Number of Complaints or Support]]&lt;3,"Low",IF(AmazonChurn[[#This Row],[Number of Complaints or Support]]&lt;=7,"Medium","High"))</f>
        <v>High</v>
      </c>
      <c r="AN575" s="5">
        <f>AmazonChurn[[#This Row],[Number of Complaints or Support]]/AmazonChurn[[#This Row],[Account Length (in months)]]</f>
        <v>0.14035087719298245</v>
      </c>
      <c r="AO575" t="str">
        <f>IF(AmazonChurn[[#This Row],[Avg Monthly GB Download]]&lt;15, "Low", IF(AmazonChurn[[#This Row],[Avg Monthly GB Download]]&lt;30, "Medium", "High"))</f>
        <v>Low</v>
      </c>
      <c r="AP575" t="str">
        <f>IF(AmazonChurn[[#This Row],[Age]]&lt;30,"Under 30",IF(AmazonChurn[[#This Row],[Age]]&gt;65,"Senior","Mid Age"))</f>
        <v>Mid Age</v>
      </c>
    </row>
    <row r="576" spans="1:42" hidden="1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 s="5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  <c r="AL576" t="str">
        <f>IF(AmazonChurn[[#This Row],[Average Monthly Expenses]]&lt;=30,"Low",IF(AmazonChurn[[#This Row],[Average Monthly Expenses]]&lt;=60,"Medium","High"))</f>
        <v>Low</v>
      </c>
      <c r="AM576" t="str">
        <f>IF(AmazonChurn[[#This Row],[Number of Complaints or Support]]&lt;3,"Low",IF(AmazonChurn[[#This Row],[Number of Complaints or Support]]&lt;=7,"Medium","High"))</f>
        <v>High</v>
      </c>
      <c r="AN576" s="5">
        <f>AmazonChurn[[#This Row],[Number of Complaints or Support]]/AmazonChurn[[#This Row],[Account Length (in months)]]</f>
        <v>0.14285714285714285</v>
      </c>
      <c r="AO576" t="str">
        <f>IF(AmazonChurn[[#This Row],[Avg Monthly GB Download]]&lt;15, "Low", IF(AmazonChurn[[#This Row],[Avg Monthly GB Download]]&lt;30, "Medium", "High"))</f>
        <v>Low</v>
      </c>
      <c r="AP576" t="str">
        <f>IF(AmazonChurn[[#This Row],[Age]]&lt;30,"Under 30",IF(AmazonChurn[[#This Row],[Age]]&gt;65,"Senior","Mid Age"))</f>
        <v>Under 30</v>
      </c>
    </row>
    <row r="577" spans="1:42" hidden="1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 s="5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  <c r="AL577" t="str">
        <f>IF(AmazonChurn[[#This Row],[Average Monthly Expenses]]&lt;=30,"Low",IF(AmazonChurn[[#This Row],[Average Monthly Expenses]]&lt;=60,"Medium","High"))</f>
        <v>Low</v>
      </c>
      <c r="AM577" t="str">
        <f>IF(AmazonChurn[[#This Row],[Number of Complaints or Support]]&lt;3,"Low",IF(AmazonChurn[[#This Row],[Number of Complaints or Support]]&lt;=7,"Medium","High"))</f>
        <v>Medium</v>
      </c>
      <c r="AN577" s="5">
        <f>AmazonChurn[[#This Row],[Number of Complaints or Support]]/AmazonChurn[[#This Row],[Account Length (in months)]]</f>
        <v>0.17241379310344829</v>
      </c>
      <c r="AO577" t="str">
        <f>IF(AmazonChurn[[#This Row],[Avg Monthly GB Download]]&lt;15, "Low", IF(AmazonChurn[[#This Row],[Avg Monthly GB Download]]&lt;30, "Medium", "High"))</f>
        <v>Low</v>
      </c>
      <c r="AP577" t="str">
        <f>IF(AmazonChurn[[#This Row],[Age]]&lt;30,"Under 30",IF(AmazonChurn[[#This Row],[Age]]&gt;65,"Senior","Mid Age"))</f>
        <v>Mid Age</v>
      </c>
    </row>
    <row r="578" spans="1:42" hidden="1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 s="5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  <c r="AL578" t="str">
        <f>IF(AmazonChurn[[#This Row],[Average Monthly Expenses]]&lt;=30,"Low",IF(AmazonChurn[[#This Row],[Average Monthly Expenses]]&lt;=60,"Medium","High"))</f>
        <v>Low</v>
      </c>
      <c r="AM578" t="str">
        <f>IF(AmazonChurn[[#This Row],[Number of Complaints or Support]]&lt;3,"Low",IF(AmazonChurn[[#This Row],[Number of Complaints or Support]]&lt;=7,"Medium","High"))</f>
        <v>High</v>
      </c>
      <c r="AN578" s="5">
        <f>AmazonChurn[[#This Row],[Number of Complaints or Support]]/AmazonChurn[[#This Row],[Account Length (in months)]]</f>
        <v>0.33333333333333331</v>
      </c>
      <c r="AO578" t="str">
        <f>IF(AmazonChurn[[#This Row],[Avg Monthly GB Download]]&lt;15, "Low", IF(AmazonChurn[[#This Row],[Avg Monthly GB Download]]&lt;30, "Medium", "High"))</f>
        <v>Low</v>
      </c>
      <c r="AP578" t="str">
        <f>IF(AmazonChurn[[#This Row],[Age]]&lt;30,"Under 30",IF(AmazonChurn[[#This Row],[Age]]&gt;65,"Senior","Mid Age"))</f>
        <v>Mid Age</v>
      </c>
    </row>
    <row r="579" spans="1:42" hidden="1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 s="5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  <c r="AL579" t="str">
        <f>IF(AmazonChurn[[#This Row],[Average Monthly Expenses]]&lt;=30,"Low",IF(AmazonChurn[[#This Row],[Average Monthly Expenses]]&lt;=60,"Medium","High"))</f>
        <v>Low</v>
      </c>
      <c r="AM579" t="str">
        <f>IF(AmazonChurn[[#This Row],[Number of Complaints or Support]]&lt;3,"Low",IF(AmazonChurn[[#This Row],[Number of Complaints or Support]]&lt;=7,"Medium","High"))</f>
        <v>Medium</v>
      </c>
      <c r="AN579" s="5">
        <f>AmazonChurn[[#This Row],[Number of Complaints or Support]]/AmazonChurn[[#This Row],[Account Length (in months)]]</f>
        <v>0.38461538461538464</v>
      </c>
      <c r="AO579" t="str">
        <f>IF(AmazonChurn[[#This Row],[Avg Monthly GB Download]]&lt;15, "Low", IF(AmazonChurn[[#This Row],[Avg Monthly GB Download]]&lt;30, "Medium", "High"))</f>
        <v>Low</v>
      </c>
      <c r="AP579" t="str">
        <f>IF(AmazonChurn[[#This Row],[Age]]&lt;30,"Under 30",IF(AmazonChurn[[#This Row],[Age]]&gt;65,"Senior","Mid Age"))</f>
        <v>Mid Age</v>
      </c>
    </row>
    <row r="580" spans="1:42" hidden="1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 s="5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  <c r="AL580" t="str">
        <f>IF(AmazonChurn[[#This Row],[Average Monthly Expenses]]&lt;=30,"Low",IF(AmazonChurn[[#This Row],[Average Monthly Expenses]]&lt;=60,"Medium","High"))</f>
        <v>Medium</v>
      </c>
      <c r="AM580" t="str">
        <f>IF(AmazonChurn[[#This Row],[Number of Complaints or Support]]&lt;3,"Low",IF(AmazonChurn[[#This Row],[Number of Complaints or Support]]&lt;=7,"Medium","High"))</f>
        <v>Medium</v>
      </c>
      <c r="AN580" s="5">
        <f>AmazonChurn[[#This Row],[Number of Complaints or Support]]/AmazonChurn[[#This Row],[Account Length (in months)]]</f>
        <v>0.13333333333333333</v>
      </c>
      <c r="AO580" t="str">
        <f>IF(AmazonChurn[[#This Row],[Avg Monthly GB Download]]&lt;15, "Low", IF(AmazonChurn[[#This Row],[Avg Monthly GB Download]]&lt;30, "Medium", "High"))</f>
        <v>Low</v>
      </c>
      <c r="AP580" t="str">
        <f>IF(AmazonChurn[[#This Row],[Age]]&lt;30,"Under 30",IF(AmazonChurn[[#This Row],[Age]]&gt;65,"Senior","Mid Age"))</f>
        <v>Senior</v>
      </c>
    </row>
    <row r="581" spans="1:42" hidden="1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 s="5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  <c r="AL581" t="str">
        <f>IF(AmazonChurn[[#This Row],[Average Monthly Expenses]]&lt;=30,"Low",IF(AmazonChurn[[#This Row],[Average Monthly Expenses]]&lt;=60,"Medium","High"))</f>
        <v>Low</v>
      </c>
      <c r="AM581" t="str">
        <f>IF(AmazonChurn[[#This Row],[Number of Complaints or Support]]&lt;3,"Low",IF(AmazonChurn[[#This Row],[Number of Complaints or Support]]&lt;=7,"Medium","High"))</f>
        <v>Low</v>
      </c>
      <c r="AN581" s="5">
        <f>AmazonChurn[[#This Row],[Number of Complaints or Support]]/AmazonChurn[[#This Row],[Account Length (in months)]]</f>
        <v>0.14285714285714285</v>
      </c>
      <c r="AO581" t="str">
        <f>IF(AmazonChurn[[#This Row],[Avg Monthly GB Download]]&lt;15, "Low", IF(AmazonChurn[[#This Row],[Avg Monthly GB Download]]&lt;30, "Medium", "High"))</f>
        <v>Low</v>
      </c>
      <c r="AP581" t="str">
        <f>IF(AmazonChurn[[#This Row],[Age]]&lt;30,"Under 30",IF(AmazonChurn[[#This Row],[Age]]&gt;65,"Senior","Mid Age"))</f>
        <v>Senior</v>
      </c>
    </row>
    <row r="582" spans="1:42" hidden="1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 s="5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  <c r="AL582" t="str">
        <f>IF(AmazonChurn[[#This Row],[Average Monthly Expenses]]&lt;=30,"Low",IF(AmazonChurn[[#This Row],[Average Monthly Expenses]]&lt;=60,"Medium","High"))</f>
        <v>Medium</v>
      </c>
      <c r="AM582" t="str">
        <f>IF(AmazonChurn[[#This Row],[Number of Complaints or Support]]&lt;3,"Low",IF(AmazonChurn[[#This Row],[Number of Complaints or Support]]&lt;=7,"Medium","High"))</f>
        <v>Medium</v>
      </c>
      <c r="AN582" s="5">
        <f>AmazonChurn[[#This Row],[Number of Complaints or Support]]/AmazonChurn[[#This Row],[Account Length (in months)]]</f>
        <v>5.7692307692307696E-2</v>
      </c>
      <c r="AO582" t="str">
        <f>IF(AmazonChurn[[#This Row],[Avg Monthly GB Download]]&lt;15, "Low", IF(AmazonChurn[[#This Row],[Avg Monthly GB Download]]&lt;30, "Medium", "High"))</f>
        <v>Medium</v>
      </c>
      <c r="AP582" t="str">
        <f>IF(AmazonChurn[[#This Row],[Age]]&lt;30,"Under 30",IF(AmazonChurn[[#This Row],[Age]]&gt;65,"Senior","Mid Age"))</f>
        <v>Under 30</v>
      </c>
    </row>
    <row r="583" spans="1:42" hidden="1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 s="5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  <c r="AL583" t="str">
        <f>IF(AmazonChurn[[#This Row],[Average Monthly Expenses]]&lt;=30,"Low",IF(AmazonChurn[[#This Row],[Average Monthly Expenses]]&lt;=60,"Medium","High"))</f>
        <v>Medium</v>
      </c>
      <c r="AM583" t="str">
        <f>IF(AmazonChurn[[#This Row],[Number of Complaints or Support]]&lt;3,"Low",IF(AmazonChurn[[#This Row],[Number of Complaints or Support]]&lt;=7,"Medium","High"))</f>
        <v>Medium</v>
      </c>
      <c r="AN583" s="5">
        <f>AmazonChurn[[#This Row],[Number of Complaints or Support]]/AmazonChurn[[#This Row],[Account Length (in months)]]</f>
        <v>5.6603773584905662E-2</v>
      </c>
      <c r="AO583" t="str">
        <f>IF(AmazonChurn[[#This Row],[Avg Monthly GB Download]]&lt;15, "Low", IF(AmazonChurn[[#This Row],[Avg Monthly GB Download]]&lt;30, "Medium", "High"))</f>
        <v>Low</v>
      </c>
      <c r="AP583" t="str">
        <f>IF(AmazonChurn[[#This Row],[Age]]&lt;30,"Under 30",IF(AmazonChurn[[#This Row],[Age]]&gt;65,"Senior","Mid Age"))</f>
        <v>Under 30</v>
      </c>
    </row>
    <row r="584" spans="1:42" hidden="1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 s="5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  <c r="AL584" t="str">
        <f>IF(AmazonChurn[[#This Row],[Average Monthly Expenses]]&lt;=30,"Low",IF(AmazonChurn[[#This Row],[Average Monthly Expenses]]&lt;=60,"Medium","High"))</f>
        <v>Medium</v>
      </c>
      <c r="AM584" t="str">
        <f>IF(AmazonChurn[[#This Row],[Number of Complaints or Support]]&lt;3,"Low",IF(AmazonChurn[[#This Row],[Number of Complaints or Support]]&lt;=7,"Medium","High"))</f>
        <v>Medium</v>
      </c>
      <c r="AN584" s="5">
        <f>AmazonChurn[[#This Row],[Number of Complaints or Support]]/AmazonChurn[[#This Row],[Account Length (in months)]]</f>
        <v>0.125</v>
      </c>
      <c r="AO584" t="str">
        <f>IF(AmazonChurn[[#This Row],[Avg Monthly GB Download]]&lt;15, "Low", IF(AmazonChurn[[#This Row],[Avg Monthly GB Download]]&lt;30, "Medium", "High"))</f>
        <v>Low</v>
      </c>
      <c r="AP584" t="str">
        <f>IF(AmazonChurn[[#This Row],[Age]]&lt;30,"Under 30",IF(AmazonChurn[[#This Row],[Age]]&gt;65,"Senior","Mid Age"))</f>
        <v>Mid Age</v>
      </c>
    </row>
    <row r="585" spans="1:42" hidden="1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 s="5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  <c r="AL585" t="str">
        <f>IF(AmazonChurn[[#This Row],[Average Monthly Expenses]]&lt;=30,"Low",IF(AmazonChurn[[#This Row],[Average Monthly Expenses]]&lt;=60,"Medium","High"))</f>
        <v>Medium</v>
      </c>
      <c r="AM585" t="str">
        <f>IF(AmazonChurn[[#This Row],[Number of Complaints or Support]]&lt;3,"Low",IF(AmazonChurn[[#This Row],[Number of Complaints or Support]]&lt;=7,"Medium","High"))</f>
        <v>High</v>
      </c>
      <c r="AN585" s="5">
        <f>AmazonChurn[[#This Row],[Number of Complaints or Support]]/AmazonChurn[[#This Row],[Account Length (in months)]]</f>
        <v>1.6666666666666667</v>
      </c>
      <c r="AO585" t="str">
        <f>IF(AmazonChurn[[#This Row],[Avg Monthly GB Download]]&lt;15, "Low", IF(AmazonChurn[[#This Row],[Avg Monthly GB Download]]&lt;30, "Medium", "High"))</f>
        <v>Low</v>
      </c>
      <c r="AP585" t="str">
        <f>IF(AmazonChurn[[#This Row],[Age]]&lt;30,"Under 30",IF(AmazonChurn[[#This Row],[Age]]&gt;65,"Senior","Mid Age"))</f>
        <v>Mid Age</v>
      </c>
    </row>
    <row r="586" spans="1:42" hidden="1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 s="5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  <c r="AL586" t="str">
        <f>IF(AmazonChurn[[#This Row],[Average Monthly Expenses]]&lt;=30,"Low",IF(AmazonChurn[[#This Row],[Average Monthly Expenses]]&lt;=60,"Medium","High"))</f>
        <v>Medium</v>
      </c>
      <c r="AM586" t="str">
        <f>IF(AmazonChurn[[#This Row],[Number of Complaints or Support]]&lt;3,"Low",IF(AmazonChurn[[#This Row],[Number of Complaints or Support]]&lt;=7,"Medium","High"))</f>
        <v>Low</v>
      </c>
      <c r="AN586" s="5">
        <f>AmazonChurn[[#This Row],[Number of Complaints or Support]]/AmazonChurn[[#This Row],[Account Length (in months)]]</f>
        <v>0.14285714285714285</v>
      </c>
      <c r="AO586" t="str">
        <f>IF(AmazonChurn[[#This Row],[Avg Monthly GB Download]]&lt;15, "Low", IF(AmazonChurn[[#This Row],[Avg Monthly GB Download]]&lt;30, "Medium", "High"))</f>
        <v>Low</v>
      </c>
      <c r="AP586" t="str">
        <f>IF(AmazonChurn[[#This Row],[Age]]&lt;30,"Under 30",IF(AmazonChurn[[#This Row],[Age]]&gt;65,"Senior","Mid Age"))</f>
        <v>Mid Age</v>
      </c>
    </row>
    <row r="587" spans="1:42" hidden="1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 s="5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  <c r="AL587" t="str">
        <f>IF(AmazonChurn[[#This Row],[Average Monthly Expenses]]&lt;=30,"Low",IF(AmazonChurn[[#This Row],[Average Monthly Expenses]]&lt;=60,"Medium","High"))</f>
        <v>Low</v>
      </c>
      <c r="AM587" t="str">
        <f>IF(AmazonChurn[[#This Row],[Number of Complaints or Support]]&lt;3,"Low",IF(AmazonChurn[[#This Row],[Number of Complaints or Support]]&lt;=7,"Medium","High"))</f>
        <v>High</v>
      </c>
      <c r="AN587" s="5">
        <f>AmazonChurn[[#This Row],[Number of Complaints or Support]]/AmazonChurn[[#This Row],[Account Length (in months)]]</f>
        <v>0.27777777777777779</v>
      </c>
      <c r="AO587" t="str">
        <f>IF(AmazonChurn[[#This Row],[Avg Monthly GB Download]]&lt;15, "Low", IF(AmazonChurn[[#This Row],[Avg Monthly GB Download]]&lt;30, "Medium", "High"))</f>
        <v>Low</v>
      </c>
      <c r="AP587" t="str">
        <f>IF(AmazonChurn[[#This Row],[Age]]&lt;30,"Under 30",IF(AmazonChurn[[#This Row],[Age]]&gt;65,"Senior","Mid Age"))</f>
        <v>Mid Age</v>
      </c>
    </row>
    <row r="588" spans="1:42" hidden="1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 s="5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  <c r="AL588" t="str">
        <f>IF(AmazonChurn[[#This Row],[Average Monthly Expenses]]&lt;=30,"Low",IF(AmazonChurn[[#This Row],[Average Monthly Expenses]]&lt;=60,"Medium","High"))</f>
        <v>Medium</v>
      </c>
      <c r="AM588" t="str">
        <f>IF(AmazonChurn[[#This Row],[Number of Complaints or Support]]&lt;3,"Low",IF(AmazonChurn[[#This Row],[Number of Complaints or Support]]&lt;=7,"Medium","High"))</f>
        <v>Low</v>
      </c>
      <c r="AN588" s="5">
        <f>AmazonChurn[[#This Row],[Number of Complaints or Support]]/AmazonChurn[[#This Row],[Account Length (in months)]]</f>
        <v>0</v>
      </c>
      <c r="AO588" t="str">
        <f>IF(AmazonChurn[[#This Row],[Avg Monthly GB Download]]&lt;15, "Low", IF(AmazonChurn[[#This Row],[Avg Monthly GB Download]]&lt;30, "Medium", "High"))</f>
        <v>Low</v>
      </c>
      <c r="AP588" t="str">
        <f>IF(AmazonChurn[[#This Row],[Age]]&lt;30,"Under 30",IF(AmazonChurn[[#This Row],[Age]]&gt;65,"Senior","Mid Age"))</f>
        <v>Mid Age</v>
      </c>
    </row>
    <row r="589" spans="1:42" hidden="1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 s="5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  <c r="AL589" t="str">
        <f>IF(AmazonChurn[[#This Row],[Average Monthly Expenses]]&lt;=30,"Low",IF(AmazonChurn[[#This Row],[Average Monthly Expenses]]&lt;=60,"Medium","High"))</f>
        <v>Medium</v>
      </c>
      <c r="AM589" t="str">
        <f>IF(AmazonChurn[[#This Row],[Number of Complaints or Support]]&lt;3,"Low",IF(AmazonChurn[[#This Row],[Number of Complaints or Support]]&lt;=7,"Medium","High"))</f>
        <v>High</v>
      </c>
      <c r="AN589" s="5">
        <f>AmazonChurn[[#This Row],[Number of Complaints or Support]]/AmazonChurn[[#This Row],[Account Length (in months)]]</f>
        <v>1.1111111111111112</v>
      </c>
      <c r="AO589" t="str">
        <f>IF(AmazonChurn[[#This Row],[Avg Monthly GB Download]]&lt;15, "Low", IF(AmazonChurn[[#This Row],[Avg Monthly GB Download]]&lt;30, "Medium", "High"))</f>
        <v>Low</v>
      </c>
      <c r="AP589" t="str">
        <f>IF(AmazonChurn[[#This Row],[Age]]&lt;30,"Under 30",IF(AmazonChurn[[#This Row],[Age]]&gt;65,"Senior","Mid Age"))</f>
        <v>Mid Age</v>
      </c>
    </row>
    <row r="590" spans="1:42" hidden="1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 s="5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  <c r="AL590" t="str">
        <f>IF(AmazonChurn[[#This Row],[Average Monthly Expenses]]&lt;=30,"Low",IF(AmazonChurn[[#This Row],[Average Monthly Expenses]]&lt;=60,"Medium","High"))</f>
        <v>Medium</v>
      </c>
      <c r="AM590" t="str">
        <f>IF(AmazonChurn[[#This Row],[Number of Complaints or Support]]&lt;3,"Low",IF(AmazonChurn[[#This Row],[Number of Complaints or Support]]&lt;=7,"Medium","High"))</f>
        <v>Low</v>
      </c>
      <c r="AN590" s="5">
        <f>AmazonChurn[[#This Row],[Number of Complaints or Support]]/AmazonChurn[[#This Row],[Account Length (in months)]]</f>
        <v>0.125</v>
      </c>
      <c r="AO590" t="str">
        <f>IF(AmazonChurn[[#This Row],[Avg Monthly GB Download]]&lt;15, "Low", IF(AmazonChurn[[#This Row],[Avg Monthly GB Download]]&lt;30, "Medium", "High"))</f>
        <v>Low</v>
      </c>
      <c r="AP590" t="str">
        <f>IF(AmazonChurn[[#This Row],[Age]]&lt;30,"Under 30",IF(AmazonChurn[[#This Row],[Age]]&gt;65,"Senior","Mid Age"))</f>
        <v>Mid Age</v>
      </c>
    </row>
    <row r="591" spans="1:42" hidden="1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 s="5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  <c r="AL591" t="str">
        <f>IF(AmazonChurn[[#This Row],[Average Monthly Expenses]]&lt;=30,"Low",IF(AmazonChurn[[#This Row],[Average Monthly Expenses]]&lt;=60,"Medium","High"))</f>
        <v>Low</v>
      </c>
      <c r="AM591" t="str">
        <f>IF(AmazonChurn[[#This Row],[Number of Complaints or Support]]&lt;3,"Low",IF(AmazonChurn[[#This Row],[Number of Complaints or Support]]&lt;=7,"Medium","High"))</f>
        <v>Low</v>
      </c>
      <c r="AN591" s="5">
        <f>AmazonChurn[[#This Row],[Number of Complaints or Support]]/AmazonChurn[[#This Row],[Account Length (in months)]]</f>
        <v>5.8823529411764705E-2</v>
      </c>
      <c r="AO591" t="str">
        <f>IF(AmazonChurn[[#This Row],[Avg Monthly GB Download]]&lt;15, "Low", IF(AmazonChurn[[#This Row],[Avg Monthly GB Download]]&lt;30, "Medium", "High"))</f>
        <v>Low</v>
      </c>
      <c r="AP591" t="str">
        <f>IF(AmazonChurn[[#This Row],[Age]]&lt;30,"Under 30",IF(AmazonChurn[[#This Row],[Age]]&gt;65,"Senior","Mid Age"))</f>
        <v>Mid Age</v>
      </c>
    </row>
    <row r="592" spans="1:42" hidden="1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 s="5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  <c r="AL592" t="str">
        <f>IF(AmazonChurn[[#This Row],[Average Monthly Expenses]]&lt;=30,"Low",IF(AmazonChurn[[#This Row],[Average Monthly Expenses]]&lt;=60,"Medium","High"))</f>
        <v>Low</v>
      </c>
      <c r="AM592" t="str">
        <f>IF(AmazonChurn[[#This Row],[Number of Complaints or Support]]&lt;3,"Low",IF(AmazonChurn[[#This Row],[Number of Complaints or Support]]&lt;=7,"Medium","High"))</f>
        <v>High</v>
      </c>
      <c r="AN592" s="5">
        <f>AmazonChurn[[#This Row],[Number of Complaints or Support]]/AmazonChurn[[#This Row],[Account Length (in months)]]</f>
        <v>0.32</v>
      </c>
      <c r="AO592" t="str">
        <f>IF(AmazonChurn[[#This Row],[Avg Monthly GB Download]]&lt;15, "Low", IF(AmazonChurn[[#This Row],[Avg Monthly GB Download]]&lt;30, "Medium", "High"))</f>
        <v>Low</v>
      </c>
      <c r="AP592" t="str">
        <f>IF(AmazonChurn[[#This Row],[Age]]&lt;30,"Under 30",IF(AmazonChurn[[#This Row],[Age]]&gt;65,"Senior","Mid Age"))</f>
        <v>Mid Age</v>
      </c>
    </row>
    <row r="593" spans="1:42" hidden="1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 s="5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  <c r="AL593" t="str">
        <f>IF(AmazonChurn[[#This Row],[Average Monthly Expenses]]&lt;=30,"Low",IF(AmazonChurn[[#This Row],[Average Monthly Expenses]]&lt;=60,"Medium","High"))</f>
        <v>Low</v>
      </c>
      <c r="AM593" t="str">
        <f>IF(AmazonChurn[[#This Row],[Number of Complaints or Support]]&lt;3,"Low",IF(AmazonChurn[[#This Row],[Number of Complaints or Support]]&lt;=7,"Medium","High"))</f>
        <v>Low</v>
      </c>
      <c r="AN593" s="5">
        <f>AmazonChurn[[#This Row],[Number of Complaints or Support]]/AmazonChurn[[#This Row],[Account Length (in months)]]</f>
        <v>0</v>
      </c>
      <c r="AO593" t="str">
        <f>IF(AmazonChurn[[#This Row],[Avg Monthly GB Download]]&lt;15, "Low", IF(AmazonChurn[[#This Row],[Avg Monthly GB Download]]&lt;30, "Medium", "High"))</f>
        <v>Medium</v>
      </c>
      <c r="AP593" t="str">
        <f>IF(AmazonChurn[[#This Row],[Age]]&lt;30,"Under 30",IF(AmazonChurn[[#This Row],[Age]]&gt;65,"Senior","Mid Age"))</f>
        <v>Under 30</v>
      </c>
    </row>
    <row r="594" spans="1:42" hidden="1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 s="5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  <c r="AL594" t="str">
        <f>IF(AmazonChurn[[#This Row],[Average Monthly Expenses]]&lt;=30,"Low",IF(AmazonChurn[[#This Row],[Average Monthly Expenses]]&lt;=60,"Medium","High"))</f>
        <v>Low</v>
      </c>
      <c r="AM594" t="str">
        <f>IF(AmazonChurn[[#This Row],[Number of Complaints or Support]]&lt;3,"Low",IF(AmazonChurn[[#This Row],[Number of Complaints or Support]]&lt;=7,"Medium","High"))</f>
        <v>Medium</v>
      </c>
      <c r="AN594" s="5">
        <f>AmazonChurn[[#This Row],[Number of Complaints or Support]]/AmazonChurn[[#This Row],[Account Length (in months)]]</f>
        <v>3.5</v>
      </c>
      <c r="AO594" t="str">
        <f>IF(AmazonChurn[[#This Row],[Avg Monthly GB Download]]&lt;15, "Low", IF(AmazonChurn[[#This Row],[Avg Monthly GB Download]]&lt;30, "Medium", "High"))</f>
        <v>Low</v>
      </c>
      <c r="AP594" t="str">
        <f>IF(AmazonChurn[[#This Row],[Age]]&lt;30,"Under 30",IF(AmazonChurn[[#This Row],[Age]]&gt;65,"Senior","Mid Age"))</f>
        <v>Mid Age</v>
      </c>
    </row>
    <row r="595" spans="1:42" hidden="1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 s="5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  <c r="AL595" t="str">
        <f>IF(AmazonChurn[[#This Row],[Average Monthly Expenses]]&lt;=30,"Low",IF(AmazonChurn[[#This Row],[Average Monthly Expenses]]&lt;=60,"Medium","High"))</f>
        <v>Low</v>
      </c>
      <c r="AM595" t="str">
        <f>IF(AmazonChurn[[#This Row],[Number of Complaints or Support]]&lt;3,"Low",IF(AmazonChurn[[#This Row],[Number of Complaints or Support]]&lt;=7,"Medium","High"))</f>
        <v>Low</v>
      </c>
      <c r="AN595" s="5">
        <f>AmazonChurn[[#This Row],[Number of Complaints or Support]]/AmazonChurn[[#This Row],[Account Length (in months)]]</f>
        <v>0.04</v>
      </c>
      <c r="AO595" t="str">
        <f>IF(AmazonChurn[[#This Row],[Avg Monthly GB Download]]&lt;15, "Low", IF(AmazonChurn[[#This Row],[Avg Monthly GB Download]]&lt;30, "Medium", "High"))</f>
        <v>Low</v>
      </c>
      <c r="AP595" t="str">
        <f>IF(AmazonChurn[[#This Row],[Age]]&lt;30,"Under 30",IF(AmazonChurn[[#This Row],[Age]]&gt;65,"Senior","Mid Age"))</f>
        <v>Mid Age</v>
      </c>
    </row>
    <row r="596" spans="1:42" hidden="1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 s="5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  <c r="AL596" t="str">
        <f>IF(AmazonChurn[[#This Row],[Average Monthly Expenses]]&lt;=30,"Low",IF(AmazonChurn[[#This Row],[Average Monthly Expenses]]&lt;=60,"Medium","High"))</f>
        <v>Low</v>
      </c>
      <c r="AM596" t="str">
        <f>IF(AmazonChurn[[#This Row],[Number of Complaints or Support]]&lt;3,"Low",IF(AmazonChurn[[#This Row],[Number of Complaints or Support]]&lt;=7,"Medium","High"))</f>
        <v>Low</v>
      </c>
      <c r="AN596" s="5">
        <f>AmazonChurn[[#This Row],[Number of Complaints or Support]]/AmazonChurn[[#This Row],[Account Length (in months)]]</f>
        <v>0</v>
      </c>
      <c r="AO596" t="str">
        <f>IF(AmazonChurn[[#This Row],[Avg Monthly GB Download]]&lt;15, "Low", IF(AmazonChurn[[#This Row],[Avg Monthly GB Download]]&lt;30, "Medium", "High"))</f>
        <v>Low</v>
      </c>
      <c r="AP596" t="str">
        <f>IF(AmazonChurn[[#This Row],[Age]]&lt;30,"Under 30",IF(AmazonChurn[[#This Row],[Age]]&gt;65,"Senior","Mid Age"))</f>
        <v>Mid Age</v>
      </c>
    </row>
    <row r="597" spans="1:42" hidden="1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 s="5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  <c r="AL597" t="str">
        <f>IF(AmazonChurn[[#This Row],[Average Monthly Expenses]]&lt;=30,"Low",IF(AmazonChurn[[#This Row],[Average Monthly Expenses]]&lt;=60,"Medium","High"))</f>
        <v>Medium</v>
      </c>
      <c r="AM597" t="str">
        <f>IF(AmazonChurn[[#This Row],[Number of Complaints or Support]]&lt;3,"Low",IF(AmazonChurn[[#This Row],[Number of Complaints or Support]]&lt;=7,"Medium","High"))</f>
        <v>Medium</v>
      </c>
      <c r="AN597" s="5">
        <f>AmazonChurn[[#This Row],[Number of Complaints or Support]]/AmazonChurn[[#This Row],[Account Length (in months)]]</f>
        <v>0.2857142857142857</v>
      </c>
      <c r="AO597" t="str">
        <f>IF(AmazonChurn[[#This Row],[Avg Monthly GB Download]]&lt;15, "Low", IF(AmazonChurn[[#This Row],[Avg Monthly GB Download]]&lt;30, "Medium", "High"))</f>
        <v>Low</v>
      </c>
      <c r="AP597" t="str">
        <f>IF(AmazonChurn[[#This Row],[Age]]&lt;30,"Under 30",IF(AmazonChurn[[#This Row],[Age]]&gt;65,"Senior","Mid Age"))</f>
        <v>Mid Age</v>
      </c>
    </row>
    <row r="598" spans="1:42" hidden="1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 s="5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  <c r="AL598" t="str">
        <f>IF(AmazonChurn[[#This Row],[Average Monthly Expenses]]&lt;=30,"Low",IF(AmazonChurn[[#This Row],[Average Monthly Expenses]]&lt;=60,"Medium","High"))</f>
        <v>Medium</v>
      </c>
      <c r="AM598" t="str">
        <f>IF(AmazonChurn[[#This Row],[Number of Complaints or Support]]&lt;3,"Low",IF(AmazonChurn[[#This Row],[Number of Complaints or Support]]&lt;=7,"Medium","High"))</f>
        <v>Medium</v>
      </c>
      <c r="AN598" s="5">
        <f>AmazonChurn[[#This Row],[Number of Complaints or Support]]/AmazonChurn[[#This Row],[Account Length (in months)]]</f>
        <v>0.10526315789473684</v>
      </c>
      <c r="AO598" t="str">
        <f>IF(AmazonChurn[[#This Row],[Avg Monthly GB Download]]&lt;15, "Low", IF(AmazonChurn[[#This Row],[Avg Monthly GB Download]]&lt;30, "Medium", "High"))</f>
        <v>Low</v>
      </c>
      <c r="AP598" t="str">
        <f>IF(AmazonChurn[[#This Row],[Age]]&lt;30,"Under 30",IF(AmazonChurn[[#This Row],[Age]]&gt;65,"Senior","Mid Age"))</f>
        <v>Mid Age</v>
      </c>
    </row>
    <row r="599" spans="1:42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 s="5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  <c r="AL599" t="str">
        <f>IF(AmazonChurn[[#This Row],[Average Monthly Expenses]]&lt;=30,"Low",IF(AmazonChurn[[#This Row],[Average Monthly Expenses]]&lt;=60,"Medium","High"))</f>
        <v>Low</v>
      </c>
      <c r="AM599" t="str">
        <f>IF(AmazonChurn[[#This Row],[Number of Complaints or Support]]&lt;3,"Low",IF(AmazonChurn[[#This Row],[Number of Complaints or Support]]&lt;=7,"Medium","High"))</f>
        <v>High</v>
      </c>
      <c r="AN599" s="5">
        <f>AmazonChurn[[#This Row],[Number of Complaints or Support]]/AmazonChurn[[#This Row],[Account Length (in months)]]</f>
        <v>0.1095890410958904</v>
      </c>
      <c r="AO599" t="str">
        <f>IF(AmazonChurn[[#This Row],[Avg Monthly GB Download]]&lt;15, "Low", IF(AmazonChurn[[#This Row],[Avg Monthly GB Download]]&lt;30, "Medium", "High"))</f>
        <v>High</v>
      </c>
      <c r="AP599" t="str">
        <f>IF(AmazonChurn[[#This Row],[Age]]&lt;30,"Under 30",IF(AmazonChurn[[#This Row],[Age]]&gt;65,"Senior","Mid Age"))</f>
        <v>Under 30</v>
      </c>
    </row>
    <row r="600" spans="1:42" hidden="1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 s="5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  <c r="AL600" t="str">
        <f>IF(AmazonChurn[[#This Row],[Average Monthly Expenses]]&lt;=30,"Low",IF(AmazonChurn[[#This Row],[Average Monthly Expenses]]&lt;=60,"Medium","High"))</f>
        <v>Medium</v>
      </c>
      <c r="AM600" t="str">
        <f>IF(AmazonChurn[[#This Row],[Number of Complaints or Support]]&lt;3,"Low",IF(AmazonChurn[[#This Row],[Number of Complaints or Support]]&lt;=7,"Medium","High"))</f>
        <v>High</v>
      </c>
      <c r="AN600" s="5">
        <f>AmazonChurn[[#This Row],[Number of Complaints or Support]]/AmazonChurn[[#This Row],[Account Length (in months)]]</f>
        <v>2.6666666666666665</v>
      </c>
      <c r="AO600" t="str">
        <f>IF(AmazonChurn[[#This Row],[Avg Monthly GB Download]]&lt;15, "Low", IF(AmazonChurn[[#This Row],[Avg Monthly GB Download]]&lt;30, "Medium", "High"))</f>
        <v>Low</v>
      </c>
      <c r="AP600" t="str">
        <f>IF(AmazonChurn[[#This Row],[Age]]&lt;30,"Under 30",IF(AmazonChurn[[#This Row],[Age]]&gt;65,"Senior","Mid Age"))</f>
        <v>Senior</v>
      </c>
    </row>
    <row r="601" spans="1:42" hidden="1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 s="5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  <c r="AL601" t="str">
        <f>IF(AmazonChurn[[#This Row],[Average Monthly Expenses]]&lt;=30,"Low",IF(AmazonChurn[[#This Row],[Average Monthly Expenses]]&lt;=60,"Medium","High"))</f>
        <v>Low</v>
      </c>
      <c r="AM601" t="str">
        <f>IF(AmazonChurn[[#This Row],[Number of Complaints or Support]]&lt;3,"Low",IF(AmazonChurn[[#This Row],[Number of Complaints or Support]]&lt;=7,"Medium","High"))</f>
        <v>High</v>
      </c>
      <c r="AN601" s="5">
        <f>AmazonChurn[[#This Row],[Number of Complaints or Support]]/AmazonChurn[[#This Row],[Account Length (in months)]]</f>
        <v>1.1428571428571428</v>
      </c>
      <c r="AO601" t="str">
        <f>IF(AmazonChurn[[#This Row],[Avg Monthly GB Download]]&lt;15, "Low", IF(AmazonChurn[[#This Row],[Avg Monthly GB Download]]&lt;30, "Medium", "High"))</f>
        <v>Low</v>
      </c>
      <c r="AP601" t="str">
        <f>IF(AmazonChurn[[#This Row],[Age]]&lt;30,"Under 30",IF(AmazonChurn[[#This Row],[Age]]&gt;65,"Senior","Mid Age"))</f>
        <v>Mid Age</v>
      </c>
    </row>
    <row r="602" spans="1:42" hidden="1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 s="5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  <c r="AL602" t="str">
        <f>IF(AmazonChurn[[#This Row],[Average Monthly Expenses]]&lt;=30,"Low",IF(AmazonChurn[[#This Row],[Average Monthly Expenses]]&lt;=60,"Medium","High"))</f>
        <v>Medium</v>
      </c>
      <c r="AM602" t="str">
        <f>IF(AmazonChurn[[#This Row],[Number of Complaints or Support]]&lt;3,"Low",IF(AmazonChurn[[#This Row],[Number of Complaints or Support]]&lt;=7,"Medium","High"))</f>
        <v>Medium</v>
      </c>
      <c r="AN602" s="5">
        <f>AmazonChurn[[#This Row],[Number of Complaints or Support]]/AmazonChurn[[#This Row],[Account Length (in months)]]</f>
        <v>0.10294117647058823</v>
      </c>
      <c r="AO602" t="str">
        <f>IF(AmazonChurn[[#This Row],[Avg Monthly GB Download]]&lt;15, "Low", IF(AmazonChurn[[#This Row],[Avg Monthly GB Download]]&lt;30, "Medium", "High"))</f>
        <v>Low</v>
      </c>
      <c r="AP602" t="str">
        <f>IF(AmazonChurn[[#This Row],[Age]]&lt;30,"Under 30",IF(AmazonChurn[[#This Row],[Age]]&gt;65,"Senior","Mid Age"))</f>
        <v>Mid Age</v>
      </c>
    </row>
    <row r="603" spans="1:42" hidden="1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 s="5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  <c r="AL603" t="str">
        <f>IF(AmazonChurn[[#This Row],[Average Monthly Expenses]]&lt;=30,"Low",IF(AmazonChurn[[#This Row],[Average Monthly Expenses]]&lt;=60,"Medium","High"))</f>
        <v>Low</v>
      </c>
      <c r="AM603" t="str">
        <f>IF(AmazonChurn[[#This Row],[Number of Complaints or Support]]&lt;3,"Low",IF(AmazonChurn[[#This Row],[Number of Complaints or Support]]&lt;=7,"Medium","High"))</f>
        <v>Medium</v>
      </c>
      <c r="AN603" s="5">
        <f>AmazonChurn[[#This Row],[Number of Complaints or Support]]/AmazonChurn[[#This Row],[Account Length (in months)]]</f>
        <v>8.6956521739130432E-2</v>
      </c>
      <c r="AO603" t="str">
        <f>IF(AmazonChurn[[#This Row],[Avg Monthly GB Download]]&lt;15, "Low", IF(AmazonChurn[[#This Row],[Avg Monthly GB Download]]&lt;30, "Medium", "High"))</f>
        <v>Low</v>
      </c>
      <c r="AP603" t="str">
        <f>IF(AmazonChurn[[#This Row],[Age]]&lt;30,"Under 30",IF(AmazonChurn[[#This Row],[Age]]&gt;65,"Senior","Mid Age"))</f>
        <v>Mid Age</v>
      </c>
    </row>
    <row r="604" spans="1:42" hidden="1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 s="5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  <c r="AL604" t="str">
        <f>IF(AmazonChurn[[#This Row],[Average Monthly Expenses]]&lt;=30,"Low",IF(AmazonChurn[[#This Row],[Average Monthly Expenses]]&lt;=60,"Medium","High"))</f>
        <v>Low</v>
      </c>
      <c r="AM604" t="str">
        <f>IF(AmazonChurn[[#This Row],[Number of Complaints or Support]]&lt;3,"Low",IF(AmazonChurn[[#This Row],[Number of Complaints or Support]]&lt;=7,"Medium","High"))</f>
        <v>Low</v>
      </c>
      <c r="AN604" s="5">
        <f>AmazonChurn[[#This Row],[Number of Complaints or Support]]/AmazonChurn[[#This Row],[Account Length (in months)]]</f>
        <v>2.7027027027027029E-2</v>
      </c>
      <c r="AO604" t="str">
        <f>IF(AmazonChurn[[#This Row],[Avg Monthly GB Download]]&lt;15, "Low", IF(AmazonChurn[[#This Row],[Avg Monthly GB Download]]&lt;30, "Medium", "High"))</f>
        <v>Low</v>
      </c>
      <c r="AP604" t="str">
        <f>IF(AmazonChurn[[#This Row],[Age]]&lt;30,"Under 30",IF(AmazonChurn[[#This Row],[Age]]&gt;65,"Senior","Mid Age"))</f>
        <v>Under 30</v>
      </c>
    </row>
    <row r="605" spans="1:42" hidden="1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 s="5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  <c r="AL605" t="str">
        <f>IF(AmazonChurn[[#This Row],[Average Monthly Expenses]]&lt;=30,"Low",IF(AmazonChurn[[#This Row],[Average Monthly Expenses]]&lt;=60,"Medium","High"))</f>
        <v>Low</v>
      </c>
      <c r="AM605" t="str">
        <f>IF(AmazonChurn[[#This Row],[Number of Complaints or Support]]&lt;3,"Low",IF(AmazonChurn[[#This Row],[Number of Complaints or Support]]&lt;=7,"Medium","High"))</f>
        <v>Low</v>
      </c>
      <c r="AN605" s="5">
        <f>AmazonChurn[[#This Row],[Number of Complaints or Support]]/AmazonChurn[[#This Row],[Account Length (in months)]]</f>
        <v>0.1111111111111111</v>
      </c>
      <c r="AO605" t="str">
        <f>IF(AmazonChurn[[#This Row],[Avg Monthly GB Download]]&lt;15, "Low", IF(AmazonChurn[[#This Row],[Avg Monthly GB Download]]&lt;30, "Medium", "High"))</f>
        <v>Low</v>
      </c>
      <c r="AP605" t="str">
        <f>IF(AmazonChurn[[#This Row],[Age]]&lt;30,"Under 30",IF(AmazonChurn[[#This Row],[Age]]&gt;65,"Senior","Mid Age"))</f>
        <v>Senior</v>
      </c>
    </row>
    <row r="606" spans="1:42" hidden="1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 s="5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  <c r="AL606" t="str">
        <f>IF(AmazonChurn[[#This Row],[Average Monthly Expenses]]&lt;=30,"Low",IF(AmazonChurn[[#This Row],[Average Monthly Expenses]]&lt;=60,"Medium","High"))</f>
        <v>High</v>
      </c>
      <c r="AM606" t="str">
        <f>IF(AmazonChurn[[#This Row],[Number of Complaints or Support]]&lt;3,"Low",IF(AmazonChurn[[#This Row],[Number of Complaints or Support]]&lt;=7,"Medium","High"))</f>
        <v>Low</v>
      </c>
      <c r="AN606" s="5">
        <f>AmazonChurn[[#This Row],[Number of Complaints or Support]]/AmazonChurn[[#This Row],[Account Length (in months)]]</f>
        <v>0</v>
      </c>
      <c r="AO606" t="str">
        <f>IF(AmazonChurn[[#This Row],[Avg Monthly GB Download]]&lt;15, "Low", IF(AmazonChurn[[#This Row],[Avg Monthly GB Download]]&lt;30, "Medium", "High"))</f>
        <v>Low</v>
      </c>
      <c r="AP606" t="str">
        <f>IF(AmazonChurn[[#This Row],[Age]]&lt;30,"Under 30",IF(AmazonChurn[[#This Row],[Age]]&gt;65,"Senior","Mid Age"))</f>
        <v>Mid Age</v>
      </c>
    </row>
    <row r="607" spans="1:42" hidden="1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 s="5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  <c r="AL607" t="str">
        <f>IF(AmazonChurn[[#This Row],[Average Monthly Expenses]]&lt;=30,"Low",IF(AmazonChurn[[#This Row],[Average Monthly Expenses]]&lt;=60,"Medium","High"))</f>
        <v>Low</v>
      </c>
      <c r="AM607" t="str">
        <f>IF(AmazonChurn[[#This Row],[Number of Complaints or Support]]&lt;3,"Low",IF(AmazonChurn[[#This Row],[Number of Complaints or Support]]&lt;=7,"Medium","High"))</f>
        <v>Medium</v>
      </c>
      <c r="AN607" s="5">
        <f>AmazonChurn[[#This Row],[Number of Complaints or Support]]/AmazonChurn[[#This Row],[Account Length (in months)]]</f>
        <v>0.58333333333333337</v>
      </c>
      <c r="AO607" t="str">
        <f>IF(AmazonChurn[[#This Row],[Avg Monthly GB Download]]&lt;15, "Low", IF(AmazonChurn[[#This Row],[Avg Monthly GB Download]]&lt;30, "Medium", "High"))</f>
        <v>Low</v>
      </c>
      <c r="AP607" t="str">
        <f>IF(AmazonChurn[[#This Row],[Age]]&lt;30,"Under 30",IF(AmazonChurn[[#This Row],[Age]]&gt;65,"Senior","Mid Age"))</f>
        <v>Under 30</v>
      </c>
    </row>
    <row r="608" spans="1:42" hidden="1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 s="5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  <c r="AL608" t="str">
        <f>IF(AmazonChurn[[#This Row],[Average Monthly Expenses]]&lt;=30,"Low",IF(AmazonChurn[[#This Row],[Average Monthly Expenses]]&lt;=60,"Medium","High"))</f>
        <v>Low</v>
      </c>
      <c r="AM608" t="str">
        <f>IF(AmazonChurn[[#This Row],[Number of Complaints or Support]]&lt;3,"Low",IF(AmazonChurn[[#This Row],[Number of Complaints or Support]]&lt;=7,"Medium","High"))</f>
        <v>Medium</v>
      </c>
      <c r="AN608" s="5">
        <f>AmazonChurn[[#This Row],[Number of Complaints or Support]]/AmazonChurn[[#This Row],[Account Length (in months)]]</f>
        <v>3</v>
      </c>
      <c r="AO608" t="str">
        <f>IF(AmazonChurn[[#This Row],[Avg Monthly GB Download]]&lt;15, "Low", IF(AmazonChurn[[#This Row],[Avg Monthly GB Download]]&lt;30, "Medium", "High"))</f>
        <v>Low</v>
      </c>
      <c r="AP608" t="str">
        <f>IF(AmazonChurn[[#This Row],[Age]]&lt;30,"Under 30",IF(AmazonChurn[[#This Row],[Age]]&gt;65,"Senior","Mid Age"))</f>
        <v>Mid Age</v>
      </c>
    </row>
    <row r="609" spans="1:42" hidden="1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 s="5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  <c r="AL609" t="str">
        <f>IF(AmazonChurn[[#This Row],[Average Monthly Expenses]]&lt;=30,"Low",IF(AmazonChurn[[#This Row],[Average Monthly Expenses]]&lt;=60,"Medium","High"))</f>
        <v>Low</v>
      </c>
      <c r="AM609" t="str">
        <f>IF(AmazonChurn[[#This Row],[Number of Complaints or Support]]&lt;3,"Low",IF(AmazonChurn[[#This Row],[Number of Complaints or Support]]&lt;=7,"Medium","High"))</f>
        <v>High</v>
      </c>
      <c r="AN609" s="5">
        <f>AmazonChurn[[#This Row],[Number of Complaints or Support]]/AmazonChurn[[#This Row],[Account Length (in months)]]</f>
        <v>10</v>
      </c>
      <c r="AO609" t="str">
        <f>IF(AmazonChurn[[#This Row],[Avg Monthly GB Download]]&lt;15, "Low", IF(AmazonChurn[[#This Row],[Avg Monthly GB Download]]&lt;30, "Medium", "High"))</f>
        <v>Low</v>
      </c>
      <c r="AP609" t="str">
        <f>IF(AmazonChurn[[#This Row],[Age]]&lt;30,"Under 30",IF(AmazonChurn[[#This Row],[Age]]&gt;65,"Senior","Mid Age"))</f>
        <v>Mid Age</v>
      </c>
    </row>
    <row r="610" spans="1:42" hidden="1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 s="5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  <c r="AL610" t="str">
        <f>IF(AmazonChurn[[#This Row],[Average Monthly Expenses]]&lt;=30,"Low",IF(AmazonChurn[[#This Row],[Average Monthly Expenses]]&lt;=60,"Medium","High"))</f>
        <v>Medium</v>
      </c>
      <c r="AM610" t="str">
        <f>IF(AmazonChurn[[#This Row],[Number of Complaints or Support]]&lt;3,"Low",IF(AmazonChurn[[#This Row],[Number of Complaints or Support]]&lt;=7,"Medium","High"))</f>
        <v>Medium</v>
      </c>
      <c r="AN610" s="5">
        <f>AmazonChurn[[#This Row],[Number of Complaints or Support]]/AmazonChurn[[#This Row],[Account Length (in months)]]</f>
        <v>0.14285714285714285</v>
      </c>
      <c r="AO610" t="str">
        <f>IF(AmazonChurn[[#This Row],[Avg Monthly GB Download]]&lt;15, "Low", IF(AmazonChurn[[#This Row],[Avg Monthly GB Download]]&lt;30, "Medium", "High"))</f>
        <v>Low</v>
      </c>
      <c r="AP610" t="str">
        <f>IF(AmazonChurn[[#This Row],[Age]]&lt;30,"Under 30",IF(AmazonChurn[[#This Row],[Age]]&gt;65,"Senior","Mid Age"))</f>
        <v>Mid Age</v>
      </c>
    </row>
    <row r="611" spans="1:42" hidden="1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 s="5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  <c r="AL611" t="str">
        <f>IF(AmazonChurn[[#This Row],[Average Monthly Expenses]]&lt;=30,"Low",IF(AmazonChurn[[#This Row],[Average Monthly Expenses]]&lt;=60,"Medium","High"))</f>
        <v>Medium</v>
      </c>
      <c r="AM611" t="str">
        <f>IF(AmazonChurn[[#This Row],[Number of Complaints or Support]]&lt;3,"Low",IF(AmazonChurn[[#This Row],[Number of Complaints or Support]]&lt;=7,"Medium","High"))</f>
        <v>High</v>
      </c>
      <c r="AN611" s="5">
        <f>AmazonChurn[[#This Row],[Number of Complaints or Support]]/AmazonChurn[[#This Row],[Account Length (in months)]]</f>
        <v>0.14705882352941177</v>
      </c>
      <c r="AO611" t="str">
        <f>IF(AmazonChurn[[#This Row],[Avg Monthly GB Download]]&lt;15, "Low", IF(AmazonChurn[[#This Row],[Avg Monthly GB Download]]&lt;30, "Medium", "High"))</f>
        <v>Low</v>
      </c>
      <c r="AP611" t="str">
        <f>IF(AmazonChurn[[#This Row],[Age]]&lt;30,"Under 30",IF(AmazonChurn[[#This Row],[Age]]&gt;65,"Senior","Mid Age"))</f>
        <v>Mid Age</v>
      </c>
    </row>
    <row r="612" spans="1:42" hidden="1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 s="5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  <c r="AL612" t="str">
        <f>IF(AmazonChurn[[#This Row],[Average Monthly Expenses]]&lt;=30,"Low",IF(AmazonChurn[[#This Row],[Average Monthly Expenses]]&lt;=60,"Medium","High"))</f>
        <v>Low</v>
      </c>
      <c r="AM612" t="str">
        <f>IF(AmazonChurn[[#This Row],[Number of Complaints or Support]]&lt;3,"Low",IF(AmazonChurn[[#This Row],[Number of Complaints or Support]]&lt;=7,"Medium","High"))</f>
        <v>High</v>
      </c>
      <c r="AN612" s="5">
        <f>AmazonChurn[[#This Row],[Number of Complaints or Support]]/AmazonChurn[[#This Row],[Account Length (in months)]]</f>
        <v>1.25</v>
      </c>
      <c r="AO612" t="str">
        <f>IF(AmazonChurn[[#This Row],[Avg Monthly GB Download]]&lt;15, "Low", IF(AmazonChurn[[#This Row],[Avg Monthly GB Download]]&lt;30, "Medium", "High"))</f>
        <v>Low</v>
      </c>
      <c r="AP612" t="str">
        <f>IF(AmazonChurn[[#This Row],[Age]]&lt;30,"Under 30",IF(AmazonChurn[[#This Row],[Age]]&gt;65,"Senior","Mid Age"))</f>
        <v>Mid Age</v>
      </c>
    </row>
    <row r="613" spans="1:42" hidden="1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 s="5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  <c r="AL613" t="str">
        <f>IF(AmazonChurn[[#This Row],[Average Monthly Expenses]]&lt;=30,"Low",IF(AmazonChurn[[#This Row],[Average Monthly Expenses]]&lt;=60,"Medium","High"))</f>
        <v>Low</v>
      </c>
      <c r="AM613" t="str">
        <f>IF(AmazonChurn[[#This Row],[Number of Complaints or Support]]&lt;3,"Low",IF(AmazonChurn[[#This Row],[Number of Complaints or Support]]&lt;=7,"Medium","High"))</f>
        <v>Medium</v>
      </c>
      <c r="AN613" s="5">
        <f>AmazonChurn[[#This Row],[Number of Complaints or Support]]/AmazonChurn[[#This Row],[Account Length (in months)]]</f>
        <v>3</v>
      </c>
      <c r="AO613" t="str">
        <f>IF(AmazonChurn[[#This Row],[Avg Monthly GB Download]]&lt;15, "Low", IF(AmazonChurn[[#This Row],[Avg Monthly GB Download]]&lt;30, "Medium", "High"))</f>
        <v>Low</v>
      </c>
      <c r="AP613" t="str">
        <f>IF(AmazonChurn[[#This Row],[Age]]&lt;30,"Under 30",IF(AmazonChurn[[#This Row],[Age]]&gt;65,"Senior","Mid Age"))</f>
        <v>Mid Age</v>
      </c>
    </row>
    <row r="614" spans="1:42" hidden="1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 s="5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  <c r="AL614" t="str">
        <f>IF(AmazonChurn[[#This Row],[Average Monthly Expenses]]&lt;=30,"Low",IF(AmazonChurn[[#This Row],[Average Monthly Expenses]]&lt;=60,"Medium","High"))</f>
        <v>Medium</v>
      </c>
      <c r="AM614" t="str">
        <f>IF(AmazonChurn[[#This Row],[Number of Complaints or Support]]&lt;3,"Low",IF(AmazonChurn[[#This Row],[Number of Complaints or Support]]&lt;=7,"Medium","High"))</f>
        <v>Low</v>
      </c>
      <c r="AN614" s="5">
        <f>AmazonChurn[[#This Row],[Number of Complaints or Support]]/AmazonChurn[[#This Row],[Account Length (in months)]]</f>
        <v>1.3333333333333334E-2</v>
      </c>
      <c r="AO614" t="str">
        <f>IF(AmazonChurn[[#This Row],[Avg Monthly GB Download]]&lt;15, "Low", IF(AmazonChurn[[#This Row],[Avg Monthly GB Download]]&lt;30, "Medium", "High"))</f>
        <v>Low</v>
      </c>
      <c r="AP614" t="str">
        <f>IF(AmazonChurn[[#This Row],[Age]]&lt;30,"Under 30",IF(AmazonChurn[[#This Row],[Age]]&gt;65,"Senior","Mid Age"))</f>
        <v>Mid Age</v>
      </c>
    </row>
    <row r="615" spans="1:42" hidden="1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 s="5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  <c r="AL615" t="str">
        <f>IF(AmazonChurn[[#This Row],[Average Monthly Expenses]]&lt;=30,"Low",IF(AmazonChurn[[#This Row],[Average Monthly Expenses]]&lt;=60,"Medium","High"))</f>
        <v>Low</v>
      </c>
      <c r="AM615" t="str">
        <f>IF(AmazonChurn[[#This Row],[Number of Complaints or Support]]&lt;3,"Low",IF(AmazonChurn[[#This Row],[Number of Complaints or Support]]&lt;=7,"Medium","High"))</f>
        <v>Medium</v>
      </c>
      <c r="AN615" s="5">
        <f>AmazonChurn[[#This Row],[Number of Complaints or Support]]/AmazonChurn[[#This Row],[Account Length (in months)]]</f>
        <v>0.3125</v>
      </c>
      <c r="AO615" t="str">
        <f>IF(AmazonChurn[[#This Row],[Avg Monthly GB Download]]&lt;15, "Low", IF(AmazonChurn[[#This Row],[Avg Monthly GB Download]]&lt;30, "Medium", "High"))</f>
        <v>Low</v>
      </c>
      <c r="AP615" t="str">
        <f>IF(AmazonChurn[[#This Row],[Age]]&lt;30,"Under 30",IF(AmazonChurn[[#This Row],[Age]]&gt;65,"Senior","Mid Age"))</f>
        <v>Under 30</v>
      </c>
    </row>
    <row r="616" spans="1:42" hidden="1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 s="5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  <c r="AL616" t="str">
        <f>IF(AmazonChurn[[#This Row],[Average Monthly Expenses]]&lt;=30,"Low",IF(AmazonChurn[[#This Row],[Average Monthly Expenses]]&lt;=60,"Medium","High"))</f>
        <v>Medium</v>
      </c>
      <c r="AM616" t="str">
        <f>IF(AmazonChurn[[#This Row],[Number of Complaints or Support]]&lt;3,"Low",IF(AmazonChurn[[#This Row],[Number of Complaints or Support]]&lt;=7,"Medium","High"))</f>
        <v>High</v>
      </c>
      <c r="AN616" s="5">
        <f>AmazonChurn[[#This Row],[Number of Complaints or Support]]/AmazonChurn[[#This Row],[Account Length (in months)]]</f>
        <v>0.3</v>
      </c>
      <c r="AO616" t="str">
        <f>IF(AmazonChurn[[#This Row],[Avg Monthly GB Download]]&lt;15, "Low", IF(AmazonChurn[[#This Row],[Avg Monthly GB Download]]&lt;30, "Medium", "High"))</f>
        <v>Low</v>
      </c>
      <c r="AP616" t="str">
        <f>IF(AmazonChurn[[#This Row],[Age]]&lt;30,"Under 30",IF(AmazonChurn[[#This Row],[Age]]&gt;65,"Senior","Mid Age"))</f>
        <v>Mid Age</v>
      </c>
    </row>
    <row r="617" spans="1:42" hidden="1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 s="5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  <c r="AL617" t="str">
        <f>IF(AmazonChurn[[#This Row],[Average Monthly Expenses]]&lt;=30,"Low",IF(AmazonChurn[[#This Row],[Average Monthly Expenses]]&lt;=60,"Medium","High"))</f>
        <v>Low</v>
      </c>
      <c r="AM617" t="str">
        <f>IF(AmazonChurn[[#This Row],[Number of Complaints or Support]]&lt;3,"Low",IF(AmazonChurn[[#This Row],[Number of Complaints or Support]]&lt;=7,"Medium","High"))</f>
        <v>Medium</v>
      </c>
      <c r="AN617" s="5">
        <f>AmazonChurn[[#This Row],[Number of Complaints or Support]]/AmazonChurn[[#This Row],[Account Length (in months)]]</f>
        <v>0.53846153846153844</v>
      </c>
      <c r="AO617" t="str">
        <f>IF(AmazonChurn[[#This Row],[Avg Monthly GB Download]]&lt;15, "Low", IF(AmazonChurn[[#This Row],[Avg Monthly GB Download]]&lt;30, "Medium", "High"))</f>
        <v>Low</v>
      </c>
      <c r="AP617" t="str">
        <f>IF(AmazonChurn[[#This Row],[Age]]&lt;30,"Under 30",IF(AmazonChurn[[#This Row],[Age]]&gt;65,"Senior","Mid Age"))</f>
        <v>Mid Age</v>
      </c>
    </row>
    <row r="618" spans="1:42" hidden="1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 s="5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  <c r="AL618" t="str">
        <f>IF(AmazonChurn[[#This Row],[Average Monthly Expenses]]&lt;=30,"Low",IF(AmazonChurn[[#This Row],[Average Monthly Expenses]]&lt;=60,"Medium","High"))</f>
        <v>Low</v>
      </c>
      <c r="AM618" t="str">
        <f>IF(AmazonChurn[[#This Row],[Number of Complaints or Support]]&lt;3,"Low",IF(AmazonChurn[[#This Row],[Number of Complaints or Support]]&lt;=7,"Medium","High"))</f>
        <v>Low</v>
      </c>
      <c r="AN618" s="5">
        <f>AmazonChurn[[#This Row],[Number of Complaints or Support]]/AmazonChurn[[#This Row],[Account Length (in months)]]</f>
        <v>0.33333333333333331</v>
      </c>
      <c r="AO618" t="str">
        <f>IF(AmazonChurn[[#This Row],[Avg Monthly GB Download]]&lt;15, "Low", IF(AmazonChurn[[#This Row],[Avg Monthly GB Download]]&lt;30, "Medium", "High"))</f>
        <v>Low</v>
      </c>
      <c r="AP618" t="str">
        <f>IF(AmazonChurn[[#This Row],[Age]]&lt;30,"Under 30",IF(AmazonChurn[[#This Row],[Age]]&gt;65,"Senior","Mid Age"))</f>
        <v>Mid Age</v>
      </c>
    </row>
    <row r="619" spans="1:42" hidden="1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 s="5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  <c r="AL619" t="str">
        <f>IF(AmazonChurn[[#This Row],[Average Monthly Expenses]]&lt;=30,"Low",IF(AmazonChurn[[#This Row],[Average Monthly Expenses]]&lt;=60,"Medium","High"))</f>
        <v>Low</v>
      </c>
      <c r="AM619" t="str">
        <f>IF(AmazonChurn[[#This Row],[Number of Complaints or Support]]&lt;3,"Low",IF(AmazonChurn[[#This Row],[Number of Complaints or Support]]&lt;=7,"Medium","High"))</f>
        <v>High</v>
      </c>
      <c r="AN619" s="5">
        <f>AmazonChurn[[#This Row],[Number of Complaints or Support]]/AmazonChurn[[#This Row],[Account Length (in months)]]</f>
        <v>0.7142857142857143</v>
      </c>
      <c r="AO619" t="str">
        <f>IF(AmazonChurn[[#This Row],[Avg Monthly GB Download]]&lt;15, "Low", IF(AmazonChurn[[#This Row],[Avg Monthly GB Download]]&lt;30, "Medium", "High"))</f>
        <v>Medium</v>
      </c>
      <c r="AP619" t="str">
        <f>IF(AmazonChurn[[#This Row],[Age]]&lt;30,"Under 30",IF(AmazonChurn[[#This Row],[Age]]&gt;65,"Senior","Mid Age"))</f>
        <v>Under 30</v>
      </c>
    </row>
    <row r="620" spans="1:42" hidden="1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 s="5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  <c r="AL620" t="str">
        <f>IF(AmazonChurn[[#This Row],[Average Monthly Expenses]]&lt;=30,"Low",IF(AmazonChurn[[#This Row],[Average Monthly Expenses]]&lt;=60,"Medium","High"))</f>
        <v>Low</v>
      </c>
      <c r="AM620" t="str">
        <f>IF(AmazonChurn[[#This Row],[Number of Complaints or Support]]&lt;3,"Low",IF(AmazonChurn[[#This Row],[Number of Complaints or Support]]&lt;=7,"Medium","High"))</f>
        <v>High</v>
      </c>
      <c r="AN620" s="5">
        <f>AmazonChurn[[#This Row],[Number of Complaints or Support]]/AmazonChurn[[#This Row],[Account Length (in months)]]</f>
        <v>0.33333333333333331</v>
      </c>
      <c r="AO620" t="str">
        <f>IF(AmazonChurn[[#This Row],[Avg Monthly GB Download]]&lt;15, "Low", IF(AmazonChurn[[#This Row],[Avg Monthly GB Download]]&lt;30, "Medium", "High"))</f>
        <v>Low</v>
      </c>
      <c r="AP620" t="str">
        <f>IF(AmazonChurn[[#This Row],[Age]]&lt;30,"Under 30",IF(AmazonChurn[[#This Row],[Age]]&gt;65,"Senior","Mid Age"))</f>
        <v>Senior</v>
      </c>
    </row>
    <row r="621" spans="1:42" hidden="1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 s="5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  <c r="AL621" t="str">
        <f>IF(AmazonChurn[[#This Row],[Average Monthly Expenses]]&lt;=30,"Low",IF(AmazonChurn[[#This Row],[Average Monthly Expenses]]&lt;=60,"Medium","High"))</f>
        <v>Medium</v>
      </c>
      <c r="AM621" t="str">
        <f>IF(AmazonChurn[[#This Row],[Number of Complaints or Support]]&lt;3,"Low",IF(AmazonChurn[[#This Row],[Number of Complaints or Support]]&lt;=7,"Medium","High"))</f>
        <v>High</v>
      </c>
      <c r="AN621" s="5">
        <f>AmazonChurn[[#This Row],[Number of Complaints or Support]]/AmazonChurn[[#This Row],[Account Length (in months)]]</f>
        <v>0.20512820512820512</v>
      </c>
      <c r="AO621" t="str">
        <f>IF(AmazonChurn[[#This Row],[Avg Monthly GB Download]]&lt;15, "Low", IF(AmazonChurn[[#This Row],[Avg Monthly GB Download]]&lt;30, "Medium", "High"))</f>
        <v>Medium</v>
      </c>
      <c r="AP621" t="str">
        <f>IF(AmazonChurn[[#This Row],[Age]]&lt;30,"Under 30",IF(AmazonChurn[[#This Row],[Age]]&gt;65,"Senior","Mid Age"))</f>
        <v>Under 30</v>
      </c>
    </row>
    <row r="622" spans="1:42" hidden="1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 s="5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  <c r="AL622" t="str">
        <f>IF(AmazonChurn[[#This Row],[Average Monthly Expenses]]&lt;=30,"Low",IF(AmazonChurn[[#This Row],[Average Monthly Expenses]]&lt;=60,"Medium","High"))</f>
        <v>High</v>
      </c>
      <c r="AM622" t="str">
        <f>IF(AmazonChurn[[#This Row],[Number of Complaints or Support]]&lt;3,"Low",IF(AmazonChurn[[#This Row],[Number of Complaints or Support]]&lt;=7,"Medium","High"))</f>
        <v>Medium</v>
      </c>
      <c r="AN622" s="5">
        <f>AmazonChurn[[#This Row],[Number of Complaints or Support]]/AmazonChurn[[#This Row],[Account Length (in months)]]</f>
        <v>0.2</v>
      </c>
      <c r="AO622" t="str">
        <f>IF(AmazonChurn[[#This Row],[Avg Monthly GB Download]]&lt;15, "Low", IF(AmazonChurn[[#This Row],[Avg Monthly GB Download]]&lt;30, "Medium", "High"))</f>
        <v>Low</v>
      </c>
      <c r="AP622" t="str">
        <f>IF(AmazonChurn[[#This Row],[Age]]&lt;30,"Under 30",IF(AmazonChurn[[#This Row],[Age]]&gt;65,"Senior","Mid Age"))</f>
        <v>Mid Age</v>
      </c>
    </row>
    <row r="623" spans="1:42" hidden="1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 s="5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  <c r="AL623" t="str">
        <f>IF(AmazonChurn[[#This Row],[Average Monthly Expenses]]&lt;=30,"Low",IF(AmazonChurn[[#This Row],[Average Monthly Expenses]]&lt;=60,"Medium","High"))</f>
        <v>Low</v>
      </c>
      <c r="AM623" t="str">
        <f>IF(AmazonChurn[[#This Row],[Number of Complaints or Support]]&lt;3,"Low",IF(AmazonChurn[[#This Row],[Number of Complaints or Support]]&lt;=7,"Medium","High"))</f>
        <v>Medium</v>
      </c>
      <c r="AN623" s="5">
        <f>AmazonChurn[[#This Row],[Number of Complaints or Support]]/AmazonChurn[[#This Row],[Account Length (in months)]]</f>
        <v>3</v>
      </c>
      <c r="AO623" t="str">
        <f>IF(AmazonChurn[[#This Row],[Avg Monthly GB Download]]&lt;15, "Low", IF(AmazonChurn[[#This Row],[Avg Monthly GB Download]]&lt;30, "Medium", "High"))</f>
        <v>Low</v>
      </c>
      <c r="AP623" t="str">
        <f>IF(AmazonChurn[[#This Row],[Age]]&lt;30,"Under 30",IF(AmazonChurn[[#This Row],[Age]]&gt;65,"Senior","Mid Age"))</f>
        <v>Mid Age</v>
      </c>
    </row>
    <row r="624" spans="1:42" hidden="1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 s="5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  <c r="AL624" t="str">
        <f>IF(AmazonChurn[[#This Row],[Average Monthly Expenses]]&lt;=30,"Low",IF(AmazonChurn[[#This Row],[Average Monthly Expenses]]&lt;=60,"Medium","High"))</f>
        <v>Medium</v>
      </c>
      <c r="AM624" t="str">
        <f>IF(AmazonChurn[[#This Row],[Number of Complaints or Support]]&lt;3,"Low",IF(AmazonChurn[[#This Row],[Number of Complaints or Support]]&lt;=7,"Medium","High"))</f>
        <v>Medium</v>
      </c>
      <c r="AN624" s="5">
        <f>AmazonChurn[[#This Row],[Number of Complaints or Support]]/AmazonChurn[[#This Row],[Account Length (in months)]]</f>
        <v>3</v>
      </c>
      <c r="AO624" t="str">
        <f>IF(AmazonChurn[[#This Row],[Avg Monthly GB Download]]&lt;15, "Low", IF(AmazonChurn[[#This Row],[Avg Monthly GB Download]]&lt;30, "Medium", "High"))</f>
        <v>Low</v>
      </c>
      <c r="AP624" t="str">
        <f>IF(AmazonChurn[[#This Row],[Age]]&lt;30,"Under 30",IF(AmazonChurn[[#This Row],[Age]]&gt;65,"Senior","Mid Age"))</f>
        <v>Senior</v>
      </c>
    </row>
    <row r="625" spans="1:42" hidden="1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 s="5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  <c r="AL625" t="str">
        <f>IF(AmazonChurn[[#This Row],[Average Monthly Expenses]]&lt;=30,"Low",IF(AmazonChurn[[#This Row],[Average Monthly Expenses]]&lt;=60,"Medium","High"))</f>
        <v>Low</v>
      </c>
      <c r="AM625" t="str">
        <f>IF(AmazonChurn[[#This Row],[Number of Complaints or Support]]&lt;3,"Low",IF(AmazonChurn[[#This Row],[Number of Complaints or Support]]&lt;=7,"Medium","High"))</f>
        <v>Medium</v>
      </c>
      <c r="AN625" s="5">
        <f>AmazonChurn[[#This Row],[Number of Complaints or Support]]/AmazonChurn[[#This Row],[Account Length (in months)]]</f>
        <v>0.12</v>
      </c>
      <c r="AO625" t="str">
        <f>IF(AmazonChurn[[#This Row],[Avg Monthly GB Download]]&lt;15, "Low", IF(AmazonChurn[[#This Row],[Avg Monthly GB Download]]&lt;30, "Medium", "High"))</f>
        <v>Low</v>
      </c>
      <c r="AP625" t="str">
        <f>IF(AmazonChurn[[#This Row],[Age]]&lt;30,"Under 30",IF(AmazonChurn[[#This Row],[Age]]&gt;65,"Senior","Mid Age"))</f>
        <v>Mid Age</v>
      </c>
    </row>
    <row r="626" spans="1:42" hidden="1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 s="5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  <c r="AL626" t="str">
        <f>IF(AmazonChurn[[#This Row],[Average Monthly Expenses]]&lt;=30,"Low",IF(AmazonChurn[[#This Row],[Average Monthly Expenses]]&lt;=60,"Medium","High"))</f>
        <v>Medium</v>
      </c>
      <c r="AM626" t="str">
        <f>IF(AmazonChurn[[#This Row],[Number of Complaints or Support]]&lt;3,"Low",IF(AmazonChurn[[#This Row],[Number of Complaints or Support]]&lt;=7,"Medium","High"))</f>
        <v>Medium</v>
      </c>
      <c r="AN626" s="5">
        <f>AmazonChurn[[#This Row],[Number of Complaints or Support]]/AmazonChurn[[#This Row],[Account Length (in months)]]</f>
        <v>4.6153846153846156E-2</v>
      </c>
      <c r="AO626" t="str">
        <f>IF(AmazonChurn[[#This Row],[Avg Monthly GB Download]]&lt;15, "Low", IF(AmazonChurn[[#This Row],[Avg Monthly GB Download]]&lt;30, "Medium", "High"))</f>
        <v>Low</v>
      </c>
      <c r="AP626" t="str">
        <f>IF(AmazonChurn[[#This Row],[Age]]&lt;30,"Under 30",IF(AmazonChurn[[#This Row],[Age]]&gt;65,"Senior","Mid Age"))</f>
        <v>Senior</v>
      </c>
    </row>
    <row r="627" spans="1:42" hidden="1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 s="5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  <c r="AL627" t="str">
        <f>IF(AmazonChurn[[#This Row],[Average Monthly Expenses]]&lt;=30,"Low",IF(AmazonChurn[[#This Row],[Average Monthly Expenses]]&lt;=60,"Medium","High"))</f>
        <v>Low</v>
      </c>
      <c r="AM627" t="str">
        <f>IF(AmazonChurn[[#This Row],[Number of Complaints or Support]]&lt;3,"Low",IF(AmazonChurn[[#This Row],[Number of Complaints or Support]]&lt;=7,"Medium","High"))</f>
        <v>Medium</v>
      </c>
      <c r="AN627" s="5">
        <f>AmazonChurn[[#This Row],[Number of Complaints or Support]]/AmazonChurn[[#This Row],[Account Length (in months)]]</f>
        <v>1</v>
      </c>
      <c r="AO627" t="str">
        <f>IF(AmazonChurn[[#This Row],[Avg Monthly GB Download]]&lt;15, "Low", IF(AmazonChurn[[#This Row],[Avg Monthly GB Download]]&lt;30, "Medium", "High"))</f>
        <v>Medium</v>
      </c>
      <c r="AP627" t="str">
        <f>IF(AmazonChurn[[#This Row],[Age]]&lt;30,"Under 30",IF(AmazonChurn[[#This Row],[Age]]&gt;65,"Senior","Mid Age"))</f>
        <v>Under 30</v>
      </c>
    </row>
    <row r="628" spans="1:42" hidden="1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 s="5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  <c r="AL628" t="str">
        <f>IF(AmazonChurn[[#This Row],[Average Monthly Expenses]]&lt;=30,"Low",IF(AmazonChurn[[#This Row],[Average Monthly Expenses]]&lt;=60,"Medium","High"))</f>
        <v>Low</v>
      </c>
      <c r="AM628" t="str">
        <f>IF(AmazonChurn[[#This Row],[Number of Complaints or Support]]&lt;3,"Low",IF(AmazonChurn[[#This Row],[Number of Complaints or Support]]&lt;=7,"Medium","High"))</f>
        <v>Low</v>
      </c>
      <c r="AN628" s="5">
        <f>AmazonChurn[[#This Row],[Number of Complaints or Support]]/AmazonChurn[[#This Row],[Account Length (in months)]]</f>
        <v>0</v>
      </c>
      <c r="AO628" t="str">
        <f>IF(AmazonChurn[[#This Row],[Avg Monthly GB Download]]&lt;15, "Low", IF(AmazonChurn[[#This Row],[Avg Monthly GB Download]]&lt;30, "Medium", "High"))</f>
        <v>Low</v>
      </c>
      <c r="AP628" t="str">
        <f>IF(AmazonChurn[[#This Row],[Age]]&lt;30,"Under 30",IF(AmazonChurn[[#This Row],[Age]]&gt;65,"Senior","Mid Age"))</f>
        <v>Mid Age</v>
      </c>
    </row>
    <row r="629" spans="1:42" hidden="1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 s="5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  <c r="AL629" t="str">
        <f>IF(AmazonChurn[[#This Row],[Average Monthly Expenses]]&lt;=30,"Low",IF(AmazonChurn[[#This Row],[Average Monthly Expenses]]&lt;=60,"Medium","High"))</f>
        <v>Low</v>
      </c>
      <c r="AM629" t="str">
        <f>IF(AmazonChurn[[#This Row],[Number of Complaints or Support]]&lt;3,"Low",IF(AmazonChurn[[#This Row],[Number of Complaints or Support]]&lt;=7,"Medium","High"))</f>
        <v>Low</v>
      </c>
      <c r="AN629" s="5">
        <f>AmazonChurn[[#This Row],[Number of Complaints or Support]]/AmazonChurn[[#This Row],[Account Length (in months)]]</f>
        <v>0</v>
      </c>
      <c r="AO629" t="str">
        <f>IF(AmazonChurn[[#This Row],[Avg Monthly GB Download]]&lt;15, "Low", IF(AmazonChurn[[#This Row],[Avg Monthly GB Download]]&lt;30, "Medium", "High"))</f>
        <v>Low</v>
      </c>
      <c r="AP629" t="str">
        <f>IF(AmazonChurn[[#This Row],[Age]]&lt;30,"Under 30",IF(AmazonChurn[[#This Row],[Age]]&gt;65,"Senior","Mid Age"))</f>
        <v>Under 30</v>
      </c>
    </row>
    <row r="630" spans="1:42" hidden="1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 s="5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  <c r="AL630" t="str">
        <f>IF(AmazonChurn[[#This Row],[Average Monthly Expenses]]&lt;=30,"Low",IF(AmazonChurn[[#This Row],[Average Monthly Expenses]]&lt;=60,"Medium","High"))</f>
        <v>Medium</v>
      </c>
      <c r="AM630" t="str">
        <f>IF(AmazonChurn[[#This Row],[Number of Complaints or Support]]&lt;3,"Low",IF(AmazonChurn[[#This Row],[Number of Complaints or Support]]&lt;=7,"Medium","High"))</f>
        <v>Medium</v>
      </c>
      <c r="AN630" s="5">
        <f>AmazonChurn[[#This Row],[Number of Complaints or Support]]/AmazonChurn[[#This Row],[Account Length (in months)]]</f>
        <v>0.14814814814814814</v>
      </c>
      <c r="AO630" t="str">
        <f>IF(AmazonChurn[[#This Row],[Avg Monthly GB Download]]&lt;15, "Low", IF(AmazonChurn[[#This Row],[Avg Monthly GB Download]]&lt;30, "Medium", "High"))</f>
        <v>Low</v>
      </c>
      <c r="AP630" t="str">
        <f>IF(AmazonChurn[[#This Row],[Age]]&lt;30,"Under 30",IF(AmazonChurn[[#This Row],[Age]]&gt;65,"Senior","Mid Age"))</f>
        <v>Mid Age</v>
      </c>
    </row>
    <row r="631" spans="1:42" hidden="1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 s="5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  <c r="AL631" t="str">
        <f>IF(AmazonChurn[[#This Row],[Average Monthly Expenses]]&lt;=30,"Low",IF(AmazonChurn[[#This Row],[Average Monthly Expenses]]&lt;=60,"Medium","High"))</f>
        <v>Medium</v>
      </c>
      <c r="AM631" t="str">
        <f>IF(AmazonChurn[[#This Row],[Number of Complaints or Support]]&lt;3,"Low",IF(AmazonChurn[[#This Row],[Number of Complaints or Support]]&lt;=7,"Medium","High"))</f>
        <v>Low</v>
      </c>
      <c r="AN631" s="5">
        <f>AmazonChurn[[#This Row],[Number of Complaints or Support]]/AmazonChurn[[#This Row],[Account Length (in months)]]</f>
        <v>3.2786885245901641E-2</v>
      </c>
      <c r="AO631" t="str">
        <f>IF(AmazonChurn[[#This Row],[Avg Monthly GB Download]]&lt;15, "Low", IF(AmazonChurn[[#This Row],[Avg Monthly GB Download]]&lt;30, "Medium", "High"))</f>
        <v>Low</v>
      </c>
      <c r="AP631" t="str">
        <f>IF(AmazonChurn[[#This Row],[Age]]&lt;30,"Under 30",IF(AmazonChurn[[#This Row],[Age]]&gt;65,"Senior","Mid Age"))</f>
        <v>Under 30</v>
      </c>
    </row>
    <row r="632" spans="1:42" hidden="1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 s="5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  <c r="AL632" t="str">
        <f>IF(AmazonChurn[[#This Row],[Average Monthly Expenses]]&lt;=30,"Low",IF(AmazonChurn[[#This Row],[Average Monthly Expenses]]&lt;=60,"Medium","High"))</f>
        <v>Low</v>
      </c>
      <c r="AM632" t="str">
        <f>IF(AmazonChurn[[#This Row],[Number of Complaints or Support]]&lt;3,"Low",IF(AmazonChurn[[#This Row],[Number of Complaints or Support]]&lt;=7,"Medium","High"))</f>
        <v>Low</v>
      </c>
      <c r="AN632" s="5">
        <f>AmazonChurn[[#This Row],[Number of Complaints or Support]]/AmazonChurn[[#This Row],[Account Length (in months)]]</f>
        <v>1</v>
      </c>
      <c r="AO632" t="str">
        <f>IF(AmazonChurn[[#This Row],[Avg Monthly GB Download]]&lt;15, "Low", IF(AmazonChurn[[#This Row],[Avg Monthly GB Download]]&lt;30, "Medium", "High"))</f>
        <v>Low</v>
      </c>
      <c r="AP632" t="str">
        <f>IF(AmazonChurn[[#This Row],[Age]]&lt;30,"Under 30",IF(AmazonChurn[[#This Row],[Age]]&gt;65,"Senior","Mid Age"))</f>
        <v>Mid Age</v>
      </c>
    </row>
    <row r="633" spans="1:42" hidden="1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 s="5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  <c r="AL633" t="str">
        <f>IF(AmazonChurn[[#This Row],[Average Monthly Expenses]]&lt;=30,"Low",IF(AmazonChurn[[#This Row],[Average Monthly Expenses]]&lt;=60,"Medium","High"))</f>
        <v>Low</v>
      </c>
      <c r="AM633" t="str">
        <f>IF(AmazonChurn[[#This Row],[Number of Complaints or Support]]&lt;3,"Low",IF(AmazonChurn[[#This Row],[Number of Complaints or Support]]&lt;=7,"Medium","High"))</f>
        <v>Medium</v>
      </c>
      <c r="AN633" s="5">
        <f>AmazonChurn[[#This Row],[Number of Complaints or Support]]/AmazonChurn[[#This Row],[Account Length (in months)]]</f>
        <v>0.2608695652173913</v>
      </c>
      <c r="AO633" t="str">
        <f>IF(AmazonChurn[[#This Row],[Avg Monthly GB Download]]&lt;15, "Low", IF(AmazonChurn[[#This Row],[Avg Monthly GB Download]]&lt;30, "Medium", "High"))</f>
        <v>Low</v>
      </c>
      <c r="AP633" t="str">
        <f>IF(AmazonChurn[[#This Row],[Age]]&lt;30,"Under 30",IF(AmazonChurn[[#This Row],[Age]]&gt;65,"Senior","Mid Age"))</f>
        <v>Mid Age</v>
      </c>
    </row>
    <row r="634" spans="1:42" hidden="1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 s="5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  <c r="AL634" t="str">
        <f>IF(AmazonChurn[[#This Row],[Average Monthly Expenses]]&lt;=30,"Low",IF(AmazonChurn[[#This Row],[Average Monthly Expenses]]&lt;=60,"Medium","High"))</f>
        <v>Medium</v>
      </c>
      <c r="AM634" t="str">
        <f>IF(AmazonChurn[[#This Row],[Number of Complaints or Support]]&lt;3,"Low",IF(AmazonChurn[[#This Row],[Number of Complaints or Support]]&lt;=7,"Medium","High"))</f>
        <v>Medium</v>
      </c>
      <c r="AN634" s="5">
        <f>AmazonChurn[[#This Row],[Number of Complaints or Support]]/AmazonChurn[[#This Row],[Account Length (in months)]]</f>
        <v>0.15384615384615385</v>
      </c>
      <c r="AO634" t="str">
        <f>IF(AmazonChurn[[#This Row],[Avg Monthly GB Download]]&lt;15, "Low", IF(AmazonChurn[[#This Row],[Avg Monthly GB Download]]&lt;30, "Medium", "High"))</f>
        <v>Low</v>
      </c>
      <c r="AP634" t="str">
        <f>IF(AmazonChurn[[#This Row],[Age]]&lt;30,"Under 30",IF(AmazonChurn[[#This Row],[Age]]&gt;65,"Senior","Mid Age"))</f>
        <v>Mid Age</v>
      </c>
    </row>
    <row r="635" spans="1:42" hidden="1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 s="5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  <c r="AL635" t="str">
        <f>IF(AmazonChurn[[#This Row],[Average Monthly Expenses]]&lt;=30,"Low",IF(AmazonChurn[[#This Row],[Average Monthly Expenses]]&lt;=60,"Medium","High"))</f>
        <v>Medium</v>
      </c>
      <c r="AM635" t="str">
        <f>IF(AmazonChurn[[#This Row],[Number of Complaints or Support]]&lt;3,"Low",IF(AmazonChurn[[#This Row],[Number of Complaints or Support]]&lt;=7,"Medium","High"))</f>
        <v>High</v>
      </c>
      <c r="AN635" s="5">
        <f>AmazonChurn[[#This Row],[Number of Complaints or Support]]/AmazonChurn[[#This Row],[Account Length (in months)]]</f>
        <v>0.19230769230769232</v>
      </c>
      <c r="AO635" t="str">
        <f>IF(AmazonChurn[[#This Row],[Avg Monthly GB Download]]&lt;15, "Low", IF(AmazonChurn[[#This Row],[Avg Monthly GB Download]]&lt;30, "Medium", "High"))</f>
        <v>Low</v>
      </c>
      <c r="AP635" t="str">
        <f>IF(AmazonChurn[[#This Row],[Age]]&lt;30,"Under 30",IF(AmazonChurn[[#This Row],[Age]]&gt;65,"Senior","Mid Age"))</f>
        <v>Mid Age</v>
      </c>
    </row>
    <row r="636" spans="1:42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 s="5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  <c r="AL636" t="str">
        <f>IF(AmazonChurn[[#This Row],[Average Monthly Expenses]]&lt;=30,"Low",IF(AmazonChurn[[#This Row],[Average Monthly Expenses]]&lt;=60,"Medium","High"))</f>
        <v>Medium</v>
      </c>
      <c r="AM636" t="str">
        <f>IF(AmazonChurn[[#This Row],[Number of Complaints or Support]]&lt;3,"Low",IF(AmazonChurn[[#This Row],[Number of Complaints or Support]]&lt;=7,"Medium","High"))</f>
        <v>High</v>
      </c>
      <c r="AN636" s="5">
        <f>AmazonChurn[[#This Row],[Number of Complaints or Support]]/AmazonChurn[[#This Row],[Account Length (in months)]]</f>
        <v>0.29032258064516131</v>
      </c>
      <c r="AO636" t="str">
        <f>IF(AmazonChurn[[#This Row],[Avg Monthly GB Download]]&lt;15, "Low", IF(AmazonChurn[[#This Row],[Avg Monthly GB Download]]&lt;30, "Medium", "High"))</f>
        <v>High</v>
      </c>
      <c r="AP636" t="str">
        <f>IF(AmazonChurn[[#This Row],[Age]]&lt;30,"Under 30",IF(AmazonChurn[[#This Row],[Age]]&gt;65,"Senior","Mid Age"))</f>
        <v>Under 30</v>
      </c>
    </row>
    <row r="637" spans="1:42" hidden="1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 s="5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  <c r="AL637" t="str">
        <f>IF(AmazonChurn[[#This Row],[Average Monthly Expenses]]&lt;=30,"Low",IF(AmazonChurn[[#This Row],[Average Monthly Expenses]]&lt;=60,"Medium","High"))</f>
        <v>Medium</v>
      </c>
      <c r="AM637" t="str">
        <f>IF(AmazonChurn[[#This Row],[Number of Complaints or Support]]&lt;3,"Low",IF(AmazonChurn[[#This Row],[Number of Complaints or Support]]&lt;=7,"Medium","High"))</f>
        <v>Medium</v>
      </c>
      <c r="AN637" s="5">
        <f>AmazonChurn[[#This Row],[Number of Complaints or Support]]/AmazonChurn[[#This Row],[Account Length (in months)]]</f>
        <v>9.8591549295774641E-2</v>
      </c>
      <c r="AO637" t="str">
        <f>IF(AmazonChurn[[#This Row],[Avg Monthly GB Download]]&lt;15, "Low", IF(AmazonChurn[[#This Row],[Avg Monthly GB Download]]&lt;30, "Medium", "High"))</f>
        <v>Low</v>
      </c>
      <c r="AP637" t="str">
        <f>IF(AmazonChurn[[#This Row],[Age]]&lt;30,"Under 30",IF(AmazonChurn[[#This Row],[Age]]&gt;65,"Senior","Mid Age"))</f>
        <v>Mid Age</v>
      </c>
    </row>
    <row r="638" spans="1:42" hidden="1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 s="5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  <c r="AL638" t="str">
        <f>IF(AmazonChurn[[#This Row],[Average Monthly Expenses]]&lt;=30,"Low",IF(AmazonChurn[[#This Row],[Average Monthly Expenses]]&lt;=60,"Medium","High"))</f>
        <v>Low</v>
      </c>
      <c r="AM638" t="str">
        <f>IF(AmazonChurn[[#This Row],[Number of Complaints or Support]]&lt;3,"Low",IF(AmazonChurn[[#This Row],[Number of Complaints or Support]]&lt;=7,"Medium","High"))</f>
        <v>Low</v>
      </c>
      <c r="AN638" s="5">
        <f>AmazonChurn[[#This Row],[Number of Complaints or Support]]/AmazonChurn[[#This Row],[Account Length (in months)]]</f>
        <v>1</v>
      </c>
      <c r="AO638" t="str">
        <f>IF(AmazonChurn[[#This Row],[Avg Monthly GB Download]]&lt;15, "Low", IF(AmazonChurn[[#This Row],[Avg Monthly GB Download]]&lt;30, "Medium", "High"))</f>
        <v>Low</v>
      </c>
      <c r="AP638" t="str">
        <f>IF(AmazonChurn[[#This Row],[Age]]&lt;30,"Under 30",IF(AmazonChurn[[#This Row],[Age]]&gt;65,"Senior","Mid Age"))</f>
        <v>Mid Age</v>
      </c>
    </row>
    <row r="639" spans="1:42" hidden="1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 s="5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  <c r="AL639" t="str">
        <f>IF(AmazonChurn[[#This Row],[Average Monthly Expenses]]&lt;=30,"Low",IF(AmazonChurn[[#This Row],[Average Monthly Expenses]]&lt;=60,"Medium","High"))</f>
        <v>Low</v>
      </c>
      <c r="AM639" t="str">
        <f>IF(AmazonChurn[[#This Row],[Number of Complaints or Support]]&lt;3,"Low",IF(AmazonChurn[[#This Row],[Number of Complaints or Support]]&lt;=7,"Medium","High"))</f>
        <v>Medium</v>
      </c>
      <c r="AN639" s="5">
        <f>AmazonChurn[[#This Row],[Number of Complaints or Support]]/AmazonChurn[[#This Row],[Account Length (in months)]]</f>
        <v>0.44444444444444442</v>
      </c>
      <c r="AO639" t="str">
        <f>IF(AmazonChurn[[#This Row],[Avg Monthly GB Download]]&lt;15, "Low", IF(AmazonChurn[[#This Row],[Avg Monthly GB Download]]&lt;30, "Medium", "High"))</f>
        <v>Medium</v>
      </c>
      <c r="AP639" t="str">
        <f>IF(AmazonChurn[[#This Row],[Age]]&lt;30,"Under 30",IF(AmazonChurn[[#This Row],[Age]]&gt;65,"Senior","Mid Age"))</f>
        <v>Under 30</v>
      </c>
    </row>
    <row r="640" spans="1:42" hidden="1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 s="5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  <c r="AL640" t="str">
        <f>IF(AmazonChurn[[#This Row],[Average Monthly Expenses]]&lt;=30,"Low",IF(AmazonChurn[[#This Row],[Average Monthly Expenses]]&lt;=60,"Medium","High"))</f>
        <v>Low</v>
      </c>
      <c r="AM640" t="str">
        <f>IF(AmazonChurn[[#This Row],[Number of Complaints or Support]]&lt;3,"Low",IF(AmazonChurn[[#This Row],[Number of Complaints or Support]]&lt;=7,"Medium","High"))</f>
        <v>Medium</v>
      </c>
      <c r="AN640" s="5">
        <f>AmazonChurn[[#This Row],[Number of Complaints or Support]]/AmazonChurn[[#This Row],[Account Length (in months)]]</f>
        <v>0.05</v>
      </c>
      <c r="AO640" t="str">
        <f>IF(AmazonChurn[[#This Row],[Avg Monthly GB Download]]&lt;15, "Low", IF(AmazonChurn[[#This Row],[Avg Monthly GB Download]]&lt;30, "Medium", "High"))</f>
        <v>Low</v>
      </c>
      <c r="AP640" t="str">
        <f>IF(AmazonChurn[[#This Row],[Age]]&lt;30,"Under 30",IF(AmazonChurn[[#This Row],[Age]]&gt;65,"Senior","Mid Age"))</f>
        <v>Mid Age</v>
      </c>
    </row>
    <row r="641" spans="1:42" hidden="1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 s="5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  <c r="AL641" t="str">
        <f>IF(AmazonChurn[[#This Row],[Average Monthly Expenses]]&lt;=30,"Low",IF(AmazonChurn[[#This Row],[Average Monthly Expenses]]&lt;=60,"Medium","High"))</f>
        <v>Medium</v>
      </c>
      <c r="AM641" t="str">
        <f>IF(AmazonChurn[[#This Row],[Number of Complaints or Support]]&lt;3,"Low",IF(AmazonChurn[[#This Row],[Number of Complaints or Support]]&lt;=7,"Medium","High"))</f>
        <v>Medium</v>
      </c>
      <c r="AN641" s="5">
        <f>AmazonChurn[[#This Row],[Number of Complaints or Support]]/AmazonChurn[[#This Row],[Account Length (in months)]]</f>
        <v>9.8039215686274508E-2</v>
      </c>
      <c r="AO641" t="str">
        <f>IF(AmazonChurn[[#This Row],[Avg Monthly GB Download]]&lt;15, "Low", IF(AmazonChurn[[#This Row],[Avg Monthly GB Download]]&lt;30, "Medium", "High"))</f>
        <v>Low</v>
      </c>
      <c r="AP641" t="str">
        <f>IF(AmazonChurn[[#This Row],[Age]]&lt;30,"Under 30",IF(AmazonChurn[[#This Row],[Age]]&gt;65,"Senior","Mid Age"))</f>
        <v>Under 30</v>
      </c>
    </row>
    <row r="642" spans="1:42" hidden="1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 s="5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  <c r="AL642" t="str">
        <f>IF(AmazonChurn[[#This Row],[Average Monthly Expenses]]&lt;=30,"Low",IF(AmazonChurn[[#This Row],[Average Monthly Expenses]]&lt;=60,"Medium","High"))</f>
        <v>Low</v>
      </c>
      <c r="AM642" t="str">
        <f>IF(AmazonChurn[[#This Row],[Number of Complaints or Support]]&lt;3,"Low",IF(AmazonChurn[[#This Row],[Number of Complaints or Support]]&lt;=7,"Medium","High"))</f>
        <v>Low</v>
      </c>
      <c r="AN642" s="5">
        <f>AmazonChurn[[#This Row],[Number of Complaints or Support]]/AmazonChurn[[#This Row],[Account Length (in months)]]</f>
        <v>1.9607843137254902E-2</v>
      </c>
      <c r="AO642" t="str">
        <f>IF(AmazonChurn[[#This Row],[Avg Monthly GB Download]]&lt;15, "Low", IF(AmazonChurn[[#This Row],[Avg Monthly GB Download]]&lt;30, "Medium", "High"))</f>
        <v>Low</v>
      </c>
      <c r="AP642" t="str">
        <f>IF(AmazonChurn[[#This Row],[Age]]&lt;30,"Under 30",IF(AmazonChurn[[#This Row],[Age]]&gt;65,"Senior","Mid Age"))</f>
        <v>Mid Age</v>
      </c>
    </row>
    <row r="643" spans="1:42" hidden="1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 s="5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  <c r="AL643" t="str">
        <f>IF(AmazonChurn[[#This Row],[Average Monthly Expenses]]&lt;=30,"Low",IF(AmazonChurn[[#This Row],[Average Monthly Expenses]]&lt;=60,"Medium","High"))</f>
        <v>Medium</v>
      </c>
      <c r="AM643" t="str">
        <f>IF(AmazonChurn[[#This Row],[Number of Complaints or Support]]&lt;3,"Low",IF(AmazonChurn[[#This Row],[Number of Complaints or Support]]&lt;=7,"Medium","High"))</f>
        <v>Medium</v>
      </c>
      <c r="AN643" s="5">
        <f>AmazonChurn[[#This Row],[Number of Complaints or Support]]/AmazonChurn[[#This Row],[Account Length (in months)]]</f>
        <v>1</v>
      </c>
      <c r="AO643" t="str">
        <f>IF(AmazonChurn[[#This Row],[Avg Monthly GB Download]]&lt;15, "Low", IF(AmazonChurn[[#This Row],[Avg Monthly GB Download]]&lt;30, "Medium", "High"))</f>
        <v>Low</v>
      </c>
      <c r="AP643" t="str">
        <f>IF(AmazonChurn[[#This Row],[Age]]&lt;30,"Under 30",IF(AmazonChurn[[#This Row],[Age]]&gt;65,"Senior","Mid Age"))</f>
        <v>Mid Age</v>
      </c>
    </row>
    <row r="644" spans="1:42" hidden="1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 s="5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  <c r="AL644" t="str">
        <f>IF(AmazonChurn[[#This Row],[Average Monthly Expenses]]&lt;=30,"Low",IF(AmazonChurn[[#This Row],[Average Monthly Expenses]]&lt;=60,"Medium","High"))</f>
        <v>Medium</v>
      </c>
      <c r="AM644" t="str">
        <f>IF(AmazonChurn[[#This Row],[Number of Complaints or Support]]&lt;3,"Low",IF(AmazonChurn[[#This Row],[Number of Complaints or Support]]&lt;=7,"Medium","High"))</f>
        <v>Low</v>
      </c>
      <c r="AN644" s="5">
        <f>AmazonChurn[[#This Row],[Number of Complaints or Support]]/AmazonChurn[[#This Row],[Account Length (in months)]]</f>
        <v>0</v>
      </c>
      <c r="AO644" t="str">
        <f>IF(AmazonChurn[[#This Row],[Avg Monthly GB Download]]&lt;15, "Low", IF(AmazonChurn[[#This Row],[Avg Monthly GB Download]]&lt;30, "Medium", "High"))</f>
        <v>Low</v>
      </c>
      <c r="AP644" t="str">
        <f>IF(AmazonChurn[[#This Row],[Age]]&lt;30,"Under 30",IF(AmazonChurn[[#This Row],[Age]]&gt;65,"Senior","Mid Age"))</f>
        <v>Mid Age</v>
      </c>
    </row>
    <row r="645" spans="1:42" hidden="1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 s="5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  <c r="AL645" t="str">
        <f>IF(AmazonChurn[[#This Row],[Average Monthly Expenses]]&lt;=30,"Low",IF(AmazonChurn[[#This Row],[Average Monthly Expenses]]&lt;=60,"Medium","High"))</f>
        <v>Low</v>
      </c>
      <c r="AM645" t="str">
        <f>IF(AmazonChurn[[#This Row],[Number of Complaints or Support]]&lt;3,"Low",IF(AmazonChurn[[#This Row],[Number of Complaints or Support]]&lt;=7,"Medium","High"))</f>
        <v>Medium</v>
      </c>
      <c r="AN645" s="5">
        <f>AmazonChurn[[#This Row],[Number of Complaints or Support]]/AmazonChurn[[#This Row],[Account Length (in months)]]</f>
        <v>0.33333333333333331</v>
      </c>
      <c r="AO645" t="str">
        <f>IF(AmazonChurn[[#This Row],[Avg Monthly GB Download]]&lt;15, "Low", IF(AmazonChurn[[#This Row],[Avg Monthly GB Download]]&lt;30, "Medium", "High"))</f>
        <v>Low</v>
      </c>
      <c r="AP645" t="str">
        <f>IF(AmazonChurn[[#This Row],[Age]]&lt;30,"Under 30",IF(AmazonChurn[[#This Row],[Age]]&gt;65,"Senior","Mid Age"))</f>
        <v>Mid Age</v>
      </c>
    </row>
    <row r="646" spans="1:42" hidden="1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 s="5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  <c r="AL646" t="str">
        <f>IF(AmazonChurn[[#This Row],[Average Monthly Expenses]]&lt;=30,"Low",IF(AmazonChurn[[#This Row],[Average Monthly Expenses]]&lt;=60,"Medium","High"))</f>
        <v>High</v>
      </c>
      <c r="AM646" t="str">
        <f>IF(AmazonChurn[[#This Row],[Number of Complaints or Support]]&lt;3,"Low",IF(AmazonChurn[[#This Row],[Number of Complaints or Support]]&lt;=7,"Medium","High"))</f>
        <v>Low</v>
      </c>
      <c r="AN646" s="5">
        <f>AmazonChurn[[#This Row],[Number of Complaints or Support]]/AmazonChurn[[#This Row],[Account Length (in months)]]</f>
        <v>0.05</v>
      </c>
      <c r="AO646" t="str">
        <f>IF(AmazonChurn[[#This Row],[Avg Monthly GB Download]]&lt;15, "Low", IF(AmazonChurn[[#This Row],[Avg Monthly GB Download]]&lt;30, "Medium", "High"))</f>
        <v>Low</v>
      </c>
      <c r="AP646" t="str">
        <f>IF(AmazonChurn[[#This Row],[Age]]&lt;30,"Under 30",IF(AmazonChurn[[#This Row],[Age]]&gt;65,"Senior","Mid Age"))</f>
        <v>Mid Age</v>
      </c>
    </row>
    <row r="647" spans="1:42" hidden="1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 s="5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  <c r="AL647" t="str">
        <f>IF(AmazonChurn[[#This Row],[Average Monthly Expenses]]&lt;=30,"Low",IF(AmazonChurn[[#This Row],[Average Monthly Expenses]]&lt;=60,"Medium","High"))</f>
        <v>Low</v>
      </c>
      <c r="AM647" t="str">
        <f>IF(AmazonChurn[[#This Row],[Number of Complaints or Support]]&lt;3,"Low",IF(AmazonChurn[[#This Row],[Number of Complaints or Support]]&lt;=7,"Medium","High"))</f>
        <v>Medium</v>
      </c>
      <c r="AN647" s="5">
        <f>AmazonChurn[[#This Row],[Number of Complaints or Support]]/AmazonChurn[[#This Row],[Account Length (in months)]]</f>
        <v>0.13636363636363635</v>
      </c>
      <c r="AO647" t="str">
        <f>IF(AmazonChurn[[#This Row],[Avg Monthly GB Download]]&lt;15, "Low", IF(AmazonChurn[[#This Row],[Avg Monthly GB Download]]&lt;30, "Medium", "High"))</f>
        <v>Low</v>
      </c>
      <c r="AP647" t="str">
        <f>IF(AmazonChurn[[#This Row],[Age]]&lt;30,"Under 30",IF(AmazonChurn[[#This Row],[Age]]&gt;65,"Senior","Mid Age"))</f>
        <v>Mid Age</v>
      </c>
    </row>
    <row r="648" spans="1:42" hidden="1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 s="5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  <c r="AL648" t="str">
        <f>IF(AmazonChurn[[#This Row],[Average Monthly Expenses]]&lt;=30,"Low",IF(AmazonChurn[[#This Row],[Average Monthly Expenses]]&lt;=60,"Medium","High"))</f>
        <v>Low</v>
      </c>
      <c r="AM648" t="str">
        <f>IF(AmazonChurn[[#This Row],[Number of Complaints or Support]]&lt;3,"Low",IF(AmazonChurn[[#This Row],[Number of Complaints or Support]]&lt;=7,"Medium","High"))</f>
        <v>Medium</v>
      </c>
      <c r="AN648" s="5">
        <f>AmazonChurn[[#This Row],[Number of Complaints or Support]]/AmazonChurn[[#This Row],[Account Length (in months)]]</f>
        <v>0.1</v>
      </c>
      <c r="AO648" t="str">
        <f>IF(AmazonChurn[[#This Row],[Avg Monthly GB Download]]&lt;15, "Low", IF(AmazonChurn[[#This Row],[Avg Monthly GB Download]]&lt;30, "Medium", "High"))</f>
        <v>Low</v>
      </c>
      <c r="AP648" t="str">
        <f>IF(AmazonChurn[[#This Row],[Age]]&lt;30,"Under 30",IF(AmazonChurn[[#This Row],[Age]]&gt;65,"Senior","Mid Age"))</f>
        <v>Under 30</v>
      </c>
    </row>
    <row r="649" spans="1:42" hidden="1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 s="5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  <c r="AL649" t="str">
        <f>IF(AmazonChurn[[#This Row],[Average Monthly Expenses]]&lt;=30,"Low",IF(AmazonChurn[[#This Row],[Average Monthly Expenses]]&lt;=60,"Medium","High"))</f>
        <v>Medium</v>
      </c>
      <c r="AM649" t="str">
        <f>IF(AmazonChurn[[#This Row],[Number of Complaints or Support]]&lt;3,"Low",IF(AmazonChurn[[#This Row],[Number of Complaints or Support]]&lt;=7,"Medium","High"))</f>
        <v>Medium</v>
      </c>
      <c r="AN649" s="5">
        <f>AmazonChurn[[#This Row],[Number of Complaints or Support]]/AmazonChurn[[#This Row],[Account Length (in months)]]</f>
        <v>0.26666666666666666</v>
      </c>
      <c r="AO649" t="str">
        <f>IF(AmazonChurn[[#This Row],[Avg Monthly GB Download]]&lt;15, "Low", IF(AmazonChurn[[#This Row],[Avg Monthly GB Download]]&lt;30, "Medium", "High"))</f>
        <v>Low</v>
      </c>
      <c r="AP649" t="str">
        <f>IF(AmazonChurn[[#This Row],[Age]]&lt;30,"Under 30",IF(AmazonChurn[[#This Row],[Age]]&gt;65,"Senior","Mid Age"))</f>
        <v>Mid Age</v>
      </c>
    </row>
    <row r="650" spans="1:42" hidden="1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 s="5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  <c r="AL650" t="str">
        <f>IF(AmazonChurn[[#This Row],[Average Monthly Expenses]]&lt;=30,"Low",IF(AmazonChurn[[#This Row],[Average Monthly Expenses]]&lt;=60,"Medium","High"))</f>
        <v>Low</v>
      </c>
      <c r="AM650" t="str">
        <f>IF(AmazonChurn[[#This Row],[Number of Complaints or Support]]&lt;3,"Low",IF(AmazonChurn[[#This Row],[Number of Complaints or Support]]&lt;=7,"Medium","High"))</f>
        <v>Medium</v>
      </c>
      <c r="AN650" s="5">
        <f>AmazonChurn[[#This Row],[Number of Complaints or Support]]/AmazonChurn[[#This Row],[Account Length (in months)]]</f>
        <v>1.5</v>
      </c>
      <c r="AO650" t="str">
        <f>IF(AmazonChurn[[#This Row],[Avg Monthly GB Download]]&lt;15, "Low", IF(AmazonChurn[[#This Row],[Avg Monthly GB Download]]&lt;30, "Medium", "High"))</f>
        <v>Low</v>
      </c>
      <c r="AP650" t="str">
        <f>IF(AmazonChurn[[#This Row],[Age]]&lt;30,"Under 30",IF(AmazonChurn[[#This Row],[Age]]&gt;65,"Senior","Mid Age"))</f>
        <v>Mid Age</v>
      </c>
    </row>
    <row r="651" spans="1:42" hidden="1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 s="5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  <c r="AL651" t="str">
        <f>IF(AmazonChurn[[#This Row],[Average Monthly Expenses]]&lt;=30,"Low",IF(AmazonChurn[[#This Row],[Average Monthly Expenses]]&lt;=60,"Medium","High"))</f>
        <v>Medium</v>
      </c>
      <c r="AM651" t="str">
        <f>IF(AmazonChurn[[#This Row],[Number of Complaints or Support]]&lt;3,"Low",IF(AmazonChurn[[#This Row],[Number of Complaints or Support]]&lt;=7,"Medium","High"))</f>
        <v>Low</v>
      </c>
      <c r="AN651" s="5">
        <f>AmazonChurn[[#This Row],[Number of Complaints or Support]]/AmazonChurn[[#This Row],[Account Length (in months)]]</f>
        <v>4.878048780487805E-2</v>
      </c>
      <c r="AO651" t="str">
        <f>IF(AmazonChurn[[#This Row],[Avg Monthly GB Download]]&lt;15, "Low", IF(AmazonChurn[[#This Row],[Avg Monthly GB Download]]&lt;30, "Medium", "High"))</f>
        <v>Low</v>
      </c>
      <c r="AP651" t="str">
        <f>IF(AmazonChurn[[#This Row],[Age]]&lt;30,"Under 30",IF(AmazonChurn[[#This Row],[Age]]&gt;65,"Senior","Mid Age"))</f>
        <v>Senior</v>
      </c>
    </row>
    <row r="652" spans="1:42" hidden="1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 s="5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  <c r="AL652" t="str">
        <f>IF(AmazonChurn[[#This Row],[Average Monthly Expenses]]&lt;=30,"Low",IF(AmazonChurn[[#This Row],[Average Monthly Expenses]]&lt;=60,"Medium","High"))</f>
        <v>Medium</v>
      </c>
      <c r="AM652" t="str">
        <f>IF(AmazonChurn[[#This Row],[Number of Complaints or Support]]&lt;3,"Low",IF(AmazonChurn[[#This Row],[Number of Complaints or Support]]&lt;=7,"Medium","High"))</f>
        <v>Low</v>
      </c>
      <c r="AN652" s="5">
        <f>AmazonChurn[[#This Row],[Number of Complaints or Support]]/AmazonChurn[[#This Row],[Account Length (in months)]]</f>
        <v>0</v>
      </c>
      <c r="AO652" t="str">
        <f>IF(AmazonChurn[[#This Row],[Avg Monthly GB Download]]&lt;15, "Low", IF(AmazonChurn[[#This Row],[Avg Monthly GB Download]]&lt;30, "Medium", "High"))</f>
        <v>Low</v>
      </c>
      <c r="AP652" t="str">
        <f>IF(AmazonChurn[[#This Row],[Age]]&lt;30,"Under 30",IF(AmazonChurn[[#This Row],[Age]]&gt;65,"Senior","Mid Age"))</f>
        <v>Senior</v>
      </c>
    </row>
    <row r="653" spans="1:42" hidden="1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 s="5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  <c r="AL653" t="str">
        <f>IF(AmazonChurn[[#This Row],[Average Monthly Expenses]]&lt;=30,"Low",IF(AmazonChurn[[#This Row],[Average Monthly Expenses]]&lt;=60,"Medium","High"))</f>
        <v>Low</v>
      </c>
      <c r="AM653" t="str">
        <f>IF(AmazonChurn[[#This Row],[Number of Complaints or Support]]&lt;3,"Low",IF(AmazonChurn[[#This Row],[Number of Complaints or Support]]&lt;=7,"Medium","High"))</f>
        <v>Medium</v>
      </c>
      <c r="AN653" s="5">
        <f>AmazonChurn[[#This Row],[Number of Complaints or Support]]/AmazonChurn[[#This Row],[Account Length (in months)]]</f>
        <v>0.2608695652173913</v>
      </c>
      <c r="AO653" t="str">
        <f>IF(AmazonChurn[[#This Row],[Avg Monthly GB Download]]&lt;15, "Low", IF(AmazonChurn[[#This Row],[Avg Monthly GB Download]]&lt;30, "Medium", "High"))</f>
        <v>Low</v>
      </c>
      <c r="AP653" t="str">
        <f>IF(AmazonChurn[[#This Row],[Age]]&lt;30,"Under 30",IF(AmazonChurn[[#This Row],[Age]]&gt;65,"Senior","Mid Age"))</f>
        <v>Mid Age</v>
      </c>
    </row>
    <row r="654" spans="1:42" hidden="1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 s="5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  <c r="AL654" t="str">
        <f>IF(AmazonChurn[[#This Row],[Average Monthly Expenses]]&lt;=30,"Low",IF(AmazonChurn[[#This Row],[Average Monthly Expenses]]&lt;=60,"Medium","High"))</f>
        <v>Low</v>
      </c>
      <c r="AM654" t="str">
        <f>IF(AmazonChurn[[#This Row],[Number of Complaints or Support]]&lt;3,"Low",IF(AmazonChurn[[#This Row],[Number of Complaints or Support]]&lt;=7,"Medium","High"))</f>
        <v>Low</v>
      </c>
      <c r="AN654" s="5">
        <f>AmazonChurn[[#This Row],[Number of Complaints or Support]]/AmazonChurn[[#This Row],[Account Length (in months)]]</f>
        <v>0.10526315789473684</v>
      </c>
      <c r="AO654" t="str">
        <f>IF(AmazonChurn[[#This Row],[Avg Monthly GB Download]]&lt;15, "Low", IF(AmazonChurn[[#This Row],[Avg Monthly GB Download]]&lt;30, "Medium", "High"))</f>
        <v>Low</v>
      </c>
      <c r="AP654" t="str">
        <f>IF(AmazonChurn[[#This Row],[Age]]&lt;30,"Under 30",IF(AmazonChurn[[#This Row],[Age]]&gt;65,"Senior","Mid Age"))</f>
        <v>Mid Age</v>
      </c>
    </row>
    <row r="655" spans="1:42" hidden="1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 s="5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  <c r="AL655" t="str">
        <f>IF(AmazonChurn[[#This Row],[Average Monthly Expenses]]&lt;=30,"Low",IF(AmazonChurn[[#This Row],[Average Monthly Expenses]]&lt;=60,"Medium","High"))</f>
        <v>Low</v>
      </c>
      <c r="AM655" t="str">
        <f>IF(AmazonChurn[[#This Row],[Number of Complaints or Support]]&lt;3,"Low",IF(AmazonChurn[[#This Row],[Number of Complaints or Support]]&lt;=7,"Medium","High"))</f>
        <v>Low</v>
      </c>
      <c r="AN655" s="5">
        <f>AmazonChurn[[#This Row],[Number of Complaints or Support]]/AmazonChurn[[#This Row],[Account Length (in months)]]</f>
        <v>0.2857142857142857</v>
      </c>
      <c r="AO655" t="str">
        <f>IF(AmazonChurn[[#This Row],[Avg Monthly GB Download]]&lt;15, "Low", IF(AmazonChurn[[#This Row],[Avg Monthly GB Download]]&lt;30, "Medium", "High"))</f>
        <v>Low</v>
      </c>
      <c r="AP655" t="str">
        <f>IF(AmazonChurn[[#This Row],[Age]]&lt;30,"Under 30",IF(AmazonChurn[[#This Row],[Age]]&gt;65,"Senior","Mid Age"))</f>
        <v>Mid Age</v>
      </c>
    </row>
    <row r="656" spans="1:42" hidden="1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 s="5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  <c r="AL656" t="str">
        <f>IF(AmazonChurn[[#This Row],[Average Monthly Expenses]]&lt;=30,"Low",IF(AmazonChurn[[#This Row],[Average Monthly Expenses]]&lt;=60,"Medium","High"))</f>
        <v>Medium</v>
      </c>
      <c r="AM656" t="str">
        <f>IF(AmazonChurn[[#This Row],[Number of Complaints or Support]]&lt;3,"Low",IF(AmazonChurn[[#This Row],[Number of Complaints or Support]]&lt;=7,"Medium","High"))</f>
        <v>Medium</v>
      </c>
      <c r="AN656" s="5">
        <f>AmazonChurn[[#This Row],[Number of Complaints or Support]]/AmazonChurn[[#This Row],[Account Length (in months)]]</f>
        <v>9.2592592592592587E-2</v>
      </c>
      <c r="AO656" t="str">
        <f>IF(AmazonChurn[[#This Row],[Avg Monthly GB Download]]&lt;15, "Low", IF(AmazonChurn[[#This Row],[Avg Monthly GB Download]]&lt;30, "Medium", "High"))</f>
        <v>Low</v>
      </c>
      <c r="AP656" t="str">
        <f>IF(AmazonChurn[[#This Row],[Age]]&lt;30,"Under 30",IF(AmazonChurn[[#This Row],[Age]]&gt;65,"Senior","Mid Age"))</f>
        <v>Mid Age</v>
      </c>
    </row>
    <row r="657" spans="1:42" hidden="1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 s="5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  <c r="AL657" t="str">
        <f>IF(AmazonChurn[[#This Row],[Average Monthly Expenses]]&lt;=30,"Low",IF(AmazonChurn[[#This Row],[Average Monthly Expenses]]&lt;=60,"Medium","High"))</f>
        <v>Low</v>
      </c>
      <c r="AM657" t="str">
        <f>IF(AmazonChurn[[#This Row],[Number of Complaints or Support]]&lt;3,"Low",IF(AmazonChurn[[#This Row],[Number of Complaints or Support]]&lt;=7,"Medium","High"))</f>
        <v>Medium</v>
      </c>
      <c r="AN657" s="5">
        <f>AmazonChurn[[#This Row],[Number of Complaints or Support]]/AmazonChurn[[#This Row],[Account Length (in months)]]</f>
        <v>4</v>
      </c>
      <c r="AO657" t="str">
        <f>IF(AmazonChurn[[#This Row],[Avg Monthly GB Download]]&lt;15, "Low", IF(AmazonChurn[[#This Row],[Avg Monthly GB Download]]&lt;30, "Medium", "High"))</f>
        <v>Low</v>
      </c>
      <c r="AP657" t="str">
        <f>IF(AmazonChurn[[#This Row],[Age]]&lt;30,"Under 30",IF(AmazonChurn[[#This Row],[Age]]&gt;65,"Senior","Mid Age"))</f>
        <v>Under 30</v>
      </c>
    </row>
    <row r="658" spans="1:42" hidden="1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 s="5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  <c r="AL658" t="str">
        <f>IF(AmazonChurn[[#This Row],[Average Monthly Expenses]]&lt;=30,"Low",IF(AmazonChurn[[#This Row],[Average Monthly Expenses]]&lt;=60,"Medium","High"))</f>
        <v>Low</v>
      </c>
      <c r="AM658" t="str">
        <f>IF(AmazonChurn[[#This Row],[Number of Complaints or Support]]&lt;3,"Low",IF(AmazonChurn[[#This Row],[Number of Complaints or Support]]&lt;=7,"Medium","High"))</f>
        <v>Medium</v>
      </c>
      <c r="AN658" s="5">
        <f>AmazonChurn[[#This Row],[Number of Complaints or Support]]/AmazonChurn[[#This Row],[Account Length (in months)]]</f>
        <v>0.46666666666666667</v>
      </c>
      <c r="AO658" t="str">
        <f>IF(AmazonChurn[[#This Row],[Avg Monthly GB Download]]&lt;15, "Low", IF(AmazonChurn[[#This Row],[Avg Monthly GB Download]]&lt;30, "Medium", "High"))</f>
        <v>Low</v>
      </c>
      <c r="AP658" t="str">
        <f>IF(AmazonChurn[[#This Row],[Age]]&lt;30,"Under 30",IF(AmazonChurn[[#This Row],[Age]]&gt;65,"Senior","Mid Age"))</f>
        <v>Mid Age</v>
      </c>
    </row>
    <row r="659" spans="1:42" hidden="1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 s="5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  <c r="AL659" t="str">
        <f>IF(AmazonChurn[[#This Row],[Average Monthly Expenses]]&lt;=30,"Low",IF(AmazonChurn[[#This Row],[Average Monthly Expenses]]&lt;=60,"Medium","High"))</f>
        <v>Low</v>
      </c>
      <c r="AM659" t="str">
        <f>IF(AmazonChurn[[#This Row],[Number of Complaints or Support]]&lt;3,"Low",IF(AmazonChurn[[#This Row],[Number of Complaints or Support]]&lt;=7,"Medium","High"))</f>
        <v>High</v>
      </c>
      <c r="AN659" s="5">
        <f>AmazonChurn[[#This Row],[Number of Complaints or Support]]/AmazonChurn[[#This Row],[Account Length (in months)]]</f>
        <v>0.22857142857142856</v>
      </c>
      <c r="AO659" t="str">
        <f>IF(AmazonChurn[[#This Row],[Avg Monthly GB Download]]&lt;15, "Low", IF(AmazonChurn[[#This Row],[Avg Monthly GB Download]]&lt;30, "Medium", "High"))</f>
        <v>Low</v>
      </c>
      <c r="AP659" t="str">
        <f>IF(AmazonChurn[[#This Row],[Age]]&lt;30,"Under 30",IF(AmazonChurn[[#This Row],[Age]]&gt;65,"Senior","Mid Age"))</f>
        <v>Mid Age</v>
      </c>
    </row>
    <row r="660" spans="1:42" hidden="1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 s="5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  <c r="AL660" t="str">
        <f>IF(AmazonChurn[[#This Row],[Average Monthly Expenses]]&lt;=30,"Low",IF(AmazonChurn[[#This Row],[Average Monthly Expenses]]&lt;=60,"Medium","High"))</f>
        <v>Low</v>
      </c>
      <c r="AM660" t="str">
        <f>IF(AmazonChurn[[#This Row],[Number of Complaints or Support]]&lt;3,"Low",IF(AmazonChurn[[#This Row],[Number of Complaints or Support]]&lt;=7,"Medium","High"))</f>
        <v>Medium</v>
      </c>
      <c r="AN660" s="5">
        <f>AmazonChurn[[#This Row],[Number of Complaints or Support]]/AmazonChurn[[#This Row],[Account Length (in months)]]</f>
        <v>0.54545454545454541</v>
      </c>
      <c r="AO660" t="str">
        <f>IF(AmazonChurn[[#This Row],[Avg Monthly GB Download]]&lt;15, "Low", IF(AmazonChurn[[#This Row],[Avg Monthly GB Download]]&lt;30, "Medium", "High"))</f>
        <v>Low</v>
      </c>
      <c r="AP660" t="str">
        <f>IF(AmazonChurn[[#This Row],[Age]]&lt;30,"Under 30",IF(AmazonChurn[[#This Row],[Age]]&gt;65,"Senior","Mid Age"))</f>
        <v>Mid Age</v>
      </c>
    </row>
    <row r="661" spans="1:42" hidden="1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 s="5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  <c r="AL661" t="str">
        <f>IF(AmazonChurn[[#This Row],[Average Monthly Expenses]]&lt;=30,"Low",IF(AmazonChurn[[#This Row],[Average Monthly Expenses]]&lt;=60,"Medium","High"))</f>
        <v>Low</v>
      </c>
      <c r="AM661" t="str">
        <f>IF(AmazonChurn[[#This Row],[Number of Complaints or Support]]&lt;3,"Low",IF(AmazonChurn[[#This Row],[Number of Complaints or Support]]&lt;=7,"Medium","High"))</f>
        <v>High</v>
      </c>
      <c r="AN661" s="5">
        <f>AmazonChurn[[#This Row],[Number of Complaints or Support]]/AmazonChurn[[#This Row],[Account Length (in months)]]</f>
        <v>1</v>
      </c>
      <c r="AO661" t="str">
        <f>IF(AmazonChurn[[#This Row],[Avg Monthly GB Download]]&lt;15, "Low", IF(AmazonChurn[[#This Row],[Avg Monthly GB Download]]&lt;30, "Medium", "High"))</f>
        <v>Low</v>
      </c>
      <c r="AP661" t="str">
        <f>IF(AmazonChurn[[#This Row],[Age]]&lt;30,"Under 30",IF(AmazonChurn[[#This Row],[Age]]&gt;65,"Senior","Mid Age"))</f>
        <v>Mid Age</v>
      </c>
    </row>
    <row r="662" spans="1:42" hidden="1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 s="5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  <c r="AL662" t="str">
        <f>IF(AmazonChurn[[#This Row],[Average Monthly Expenses]]&lt;=30,"Low",IF(AmazonChurn[[#This Row],[Average Monthly Expenses]]&lt;=60,"Medium","High"))</f>
        <v>Medium</v>
      </c>
      <c r="AM662" t="str">
        <f>IF(AmazonChurn[[#This Row],[Number of Complaints or Support]]&lt;3,"Low",IF(AmazonChurn[[#This Row],[Number of Complaints or Support]]&lt;=7,"Medium","High"))</f>
        <v>Low</v>
      </c>
      <c r="AN662" s="5">
        <f>AmazonChurn[[#This Row],[Number of Complaints or Support]]/AmazonChurn[[#This Row],[Account Length (in months)]]</f>
        <v>0</v>
      </c>
      <c r="AO662" t="str">
        <f>IF(AmazonChurn[[#This Row],[Avg Monthly GB Download]]&lt;15, "Low", IF(AmazonChurn[[#This Row],[Avg Monthly GB Download]]&lt;30, "Medium", "High"))</f>
        <v>Low</v>
      </c>
      <c r="AP662" t="str">
        <f>IF(AmazonChurn[[#This Row],[Age]]&lt;30,"Under 30",IF(AmazonChurn[[#This Row],[Age]]&gt;65,"Senior","Mid Age"))</f>
        <v>Senior</v>
      </c>
    </row>
    <row r="663" spans="1:42" hidden="1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 s="5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  <c r="AL663" t="str">
        <f>IF(AmazonChurn[[#This Row],[Average Monthly Expenses]]&lt;=30,"Low",IF(AmazonChurn[[#This Row],[Average Monthly Expenses]]&lt;=60,"Medium","High"))</f>
        <v>Low</v>
      </c>
      <c r="AM663" t="str">
        <f>IF(AmazonChurn[[#This Row],[Number of Complaints or Support]]&lt;3,"Low",IF(AmazonChurn[[#This Row],[Number of Complaints or Support]]&lt;=7,"Medium","High"))</f>
        <v>Low</v>
      </c>
      <c r="AN663" s="5">
        <f>AmazonChurn[[#This Row],[Number of Complaints or Support]]/AmazonChurn[[#This Row],[Account Length (in months)]]</f>
        <v>8.6956521739130432E-2</v>
      </c>
      <c r="AO663" t="str">
        <f>IF(AmazonChurn[[#This Row],[Avg Monthly GB Download]]&lt;15, "Low", IF(AmazonChurn[[#This Row],[Avg Monthly GB Download]]&lt;30, "Medium", "High"))</f>
        <v>Medium</v>
      </c>
      <c r="AP663" t="str">
        <f>IF(AmazonChurn[[#This Row],[Age]]&lt;30,"Under 30",IF(AmazonChurn[[#This Row],[Age]]&gt;65,"Senior","Mid Age"))</f>
        <v>Mid Age</v>
      </c>
    </row>
    <row r="664" spans="1:42" hidden="1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 s="5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  <c r="AL664" t="str">
        <f>IF(AmazonChurn[[#This Row],[Average Monthly Expenses]]&lt;=30,"Low",IF(AmazonChurn[[#This Row],[Average Monthly Expenses]]&lt;=60,"Medium","High"))</f>
        <v>Low</v>
      </c>
      <c r="AM664" t="str">
        <f>IF(AmazonChurn[[#This Row],[Number of Complaints or Support]]&lt;3,"Low",IF(AmazonChurn[[#This Row],[Number of Complaints or Support]]&lt;=7,"Medium","High"))</f>
        <v>High</v>
      </c>
      <c r="AN664" s="5">
        <f>AmazonChurn[[#This Row],[Number of Complaints or Support]]/AmazonChurn[[#This Row],[Account Length (in months)]]</f>
        <v>0.21621621621621623</v>
      </c>
      <c r="AO664" t="str">
        <f>IF(AmazonChurn[[#This Row],[Avg Monthly GB Download]]&lt;15, "Low", IF(AmazonChurn[[#This Row],[Avg Monthly GB Download]]&lt;30, "Medium", "High"))</f>
        <v>Low</v>
      </c>
      <c r="AP664" t="str">
        <f>IF(AmazonChurn[[#This Row],[Age]]&lt;30,"Under 30",IF(AmazonChurn[[#This Row],[Age]]&gt;65,"Senior","Mid Age"))</f>
        <v>Mid Age</v>
      </c>
    </row>
    <row r="665" spans="1:42" hidden="1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 s="5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  <c r="AL665" t="str">
        <f>IF(AmazonChurn[[#This Row],[Average Monthly Expenses]]&lt;=30,"Low",IF(AmazonChurn[[#This Row],[Average Monthly Expenses]]&lt;=60,"Medium","High"))</f>
        <v>Low</v>
      </c>
      <c r="AM665" t="str">
        <f>IF(AmazonChurn[[#This Row],[Number of Complaints or Support]]&lt;3,"Low",IF(AmazonChurn[[#This Row],[Number of Complaints or Support]]&lt;=7,"Medium","High"))</f>
        <v>Medium</v>
      </c>
      <c r="AN665" s="5">
        <f>AmazonChurn[[#This Row],[Number of Complaints or Support]]/AmazonChurn[[#This Row],[Account Length (in months)]]</f>
        <v>0.28000000000000003</v>
      </c>
      <c r="AO665" t="str">
        <f>IF(AmazonChurn[[#This Row],[Avg Monthly GB Download]]&lt;15, "Low", IF(AmazonChurn[[#This Row],[Avg Monthly GB Download]]&lt;30, "Medium", "High"))</f>
        <v>Low</v>
      </c>
      <c r="AP665" t="str">
        <f>IF(AmazonChurn[[#This Row],[Age]]&lt;30,"Under 30",IF(AmazonChurn[[#This Row],[Age]]&gt;65,"Senior","Mid Age"))</f>
        <v>Mid Age</v>
      </c>
    </row>
    <row r="666" spans="1:42" hidden="1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 s="5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  <c r="AL666" t="str">
        <f>IF(AmazonChurn[[#This Row],[Average Monthly Expenses]]&lt;=30,"Low",IF(AmazonChurn[[#This Row],[Average Monthly Expenses]]&lt;=60,"Medium","High"))</f>
        <v>Medium</v>
      </c>
      <c r="AM666" t="str">
        <f>IF(AmazonChurn[[#This Row],[Number of Complaints or Support]]&lt;3,"Low",IF(AmazonChurn[[#This Row],[Number of Complaints or Support]]&lt;=7,"Medium","High"))</f>
        <v>Medium</v>
      </c>
      <c r="AN666" s="5">
        <f>AmazonChurn[[#This Row],[Number of Complaints or Support]]/AmazonChurn[[#This Row],[Account Length (in months)]]</f>
        <v>0.33333333333333331</v>
      </c>
      <c r="AO666" t="str">
        <f>IF(AmazonChurn[[#This Row],[Avg Monthly GB Download]]&lt;15, "Low", IF(AmazonChurn[[#This Row],[Avg Monthly GB Download]]&lt;30, "Medium", "High"))</f>
        <v>Low</v>
      </c>
      <c r="AP666" t="str">
        <f>IF(AmazonChurn[[#This Row],[Age]]&lt;30,"Under 30",IF(AmazonChurn[[#This Row],[Age]]&gt;65,"Senior","Mid Age"))</f>
        <v>Mid Age</v>
      </c>
    </row>
    <row r="667" spans="1:42" hidden="1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 s="5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  <c r="AL667" t="str">
        <f>IF(AmazonChurn[[#This Row],[Average Monthly Expenses]]&lt;=30,"Low",IF(AmazonChurn[[#This Row],[Average Monthly Expenses]]&lt;=60,"Medium","High"))</f>
        <v>Medium</v>
      </c>
      <c r="AM667" t="str">
        <f>IF(AmazonChurn[[#This Row],[Number of Complaints or Support]]&lt;3,"Low",IF(AmazonChurn[[#This Row],[Number of Complaints or Support]]&lt;=7,"Medium","High"))</f>
        <v>High</v>
      </c>
      <c r="AN667" s="5">
        <f>AmazonChurn[[#This Row],[Number of Complaints or Support]]/AmazonChurn[[#This Row],[Account Length (in months)]]</f>
        <v>0.36</v>
      </c>
      <c r="AO667" t="str">
        <f>IF(AmazonChurn[[#This Row],[Avg Monthly GB Download]]&lt;15, "Low", IF(AmazonChurn[[#This Row],[Avg Monthly GB Download]]&lt;30, "Medium", "High"))</f>
        <v>Low</v>
      </c>
      <c r="AP667" t="str">
        <f>IF(AmazonChurn[[#This Row],[Age]]&lt;30,"Under 30",IF(AmazonChurn[[#This Row],[Age]]&gt;65,"Senior","Mid Age"))</f>
        <v>Mid Age</v>
      </c>
    </row>
    <row r="668" spans="1:42" hidden="1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 s="5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  <c r="AL668" t="str">
        <f>IF(AmazonChurn[[#This Row],[Average Monthly Expenses]]&lt;=30,"Low",IF(AmazonChurn[[#This Row],[Average Monthly Expenses]]&lt;=60,"Medium","High"))</f>
        <v>Low</v>
      </c>
      <c r="AM668" t="str">
        <f>IF(AmazonChurn[[#This Row],[Number of Complaints or Support]]&lt;3,"Low",IF(AmazonChurn[[#This Row],[Number of Complaints or Support]]&lt;=7,"Medium","High"))</f>
        <v>Low</v>
      </c>
      <c r="AN668" s="5">
        <f>AmazonChurn[[#This Row],[Number of Complaints or Support]]/AmazonChurn[[#This Row],[Account Length (in months)]]</f>
        <v>1</v>
      </c>
      <c r="AO668" t="str">
        <f>IF(AmazonChurn[[#This Row],[Avg Monthly GB Download]]&lt;15, "Low", IF(AmazonChurn[[#This Row],[Avg Monthly GB Download]]&lt;30, "Medium", "High"))</f>
        <v>Low</v>
      </c>
      <c r="AP668" t="str">
        <f>IF(AmazonChurn[[#This Row],[Age]]&lt;30,"Under 30",IF(AmazonChurn[[#This Row],[Age]]&gt;65,"Senior","Mid Age"))</f>
        <v>Mid Age</v>
      </c>
    </row>
    <row r="669" spans="1:42" hidden="1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 s="5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  <c r="AL669" t="str">
        <f>IF(AmazonChurn[[#This Row],[Average Monthly Expenses]]&lt;=30,"Low",IF(AmazonChurn[[#This Row],[Average Monthly Expenses]]&lt;=60,"Medium","High"))</f>
        <v>Low</v>
      </c>
      <c r="AM669" t="str">
        <f>IF(AmazonChurn[[#This Row],[Number of Complaints or Support]]&lt;3,"Low",IF(AmazonChurn[[#This Row],[Number of Complaints or Support]]&lt;=7,"Medium","High"))</f>
        <v>High</v>
      </c>
      <c r="AN669" s="5">
        <f>AmazonChurn[[#This Row],[Number of Complaints or Support]]/AmazonChurn[[#This Row],[Account Length (in months)]]</f>
        <v>0.52631578947368418</v>
      </c>
      <c r="AO669" t="str">
        <f>IF(AmazonChurn[[#This Row],[Avg Monthly GB Download]]&lt;15, "Low", IF(AmazonChurn[[#This Row],[Avg Monthly GB Download]]&lt;30, "Medium", "High"))</f>
        <v>Low</v>
      </c>
      <c r="AP669" t="str">
        <f>IF(AmazonChurn[[#This Row],[Age]]&lt;30,"Under 30",IF(AmazonChurn[[#This Row],[Age]]&gt;65,"Senior","Mid Age"))</f>
        <v>Senior</v>
      </c>
    </row>
    <row r="670" spans="1:42" hidden="1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 s="5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  <c r="AL670" t="str">
        <f>IF(AmazonChurn[[#This Row],[Average Monthly Expenses]]&lt;=30,"Low",IF(AmazonChurn[[#This Row],[Average Monthly Expenses]]&lt;=60,"Medium","High"))</f>
        <v>Medium</v>
      </c>
      <c r="AM670" t="str">
        <f>IF(AmazonChurn[[#This Row],[Number of Complaints or Support]]&lt;3,"Low",IF(AmazonChurn[[#This Row],[Number of Complaints or Support]]&lt;=7,"Medium","High"))</f>
        <v>High</v>
      </c>
      <c r="AN670" s="5">
        <f>AmazonChurn[[#This Row],[Number of Complaints or Support]]/AmazonChurn[[#This Row],[Account Length (in months)]]</f>
        <v>1.6</v>
      </c>
      <c r="AO670" t="str">
        <f>IF(AmazonChurn[[#This Row],[Avg Monthly GB Download]]&lt;15, "Low", IF(AmazonChurn[[#This Row],[Avg Monthly GB Download]]&lt;30, "Medium", "High"))</f>
        <v>Low</v>
      </c>
      <c r="AP670" t="str">
        <f>IF(AmazonChurn[[#This Row],[Age]]&lt;30,"Under 30",IF(AmazonChurn[[#This Row],[Age]]&gt;65,"Senior","Mid Age"))</f>
        <v>Mid Age</v>
      </c>
    </row>
    <row r="671" spans="1:42" hidden="1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 s="5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  <c r="AL671" t="str">
        <f>IF(AmazonChurn[[#This Row],[Average Monthly Expenses]]&lt;=30,"Low",IF(AmazonChurn[[#This Row],[Average Monthly Expenses]]&lt;=60,"Medium","High"))</f>
        <v>High</v>
      </c>
      <c r="AM671" t="str">
        <f>IF(AmazonChurn[[#This Row],[Number of Complaints or Support]]&lt;3,"Low",IF(AmazonChurn[[#This Row],[Number of Complaints or Support]]&lt;=7,"Medium","High"))</f>
        <v>Medium</v>
      </c>
      <c r="AN671" s="5">
        <f>AmazonChurn[[#This Row],[Number of Complaints or Support]]/AmazonChurn[[#This Row],[Account Length (in months)]]</f>
        <v>4</v>
      </c>
      <c r="AO671" t="str">
        <f>IF(AmazonChurn[[#This Row],[Avg Monthly GB Download]]&lt;15, "Low", IF(AmazonChurn[[#This Row],[Avg Monthly GB Download]]&lt;30, "Medium", "High"))</f>
        <v>Low</v>
      </c>
      <c r="AP671" t="str">
        <f>IF(AmazonChurn[[#This Row],[Age]]&lt;30,"Under 30",IF(AmazonChurn[[#This Row],[Age]]&gt;65,"Senior","Mid Age"))</f>
        <v>Mid Age</v>
      </c>
    </row>
    <row r="672" spans="1:42" hidden="1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 s="5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  <c r="AL672" t="str">
        <f>IF(AmazonChurn[[#This Row],[Average Monthly Expenses]]&lt;=30,"Low",IF(AmazonChurn[[#This Row],[Average Monthly Expenses]]&lt;=60,"Medium","High"))</f>
        <v>Low</v>
      </c>
      <c r="AM672" t="str">
        <f>IF(AmazonChurn[[#This Row],[Number of Complaints or Support]]&lt;3,"Low",IF(AmazonChurn[[#This Row],[Number of Complaints or Support]]&lt;=7,"Medium","High"))</f>
        <v>Medium</v>
      </c>
      <c r="AN672" s="5">
        <f>AmazonChurn[[#This Row],[Number of Complaints or Support]]/AmazonChurn[[#This Row],[Account Length (in months)]]</f>
        <v>0.16129032258064516</v>
      </c>
      <c r="AO672" t="str">
        <f>IF(AmazonChurn[[#This Row],[Avg Monthly GB Download]]&lt;15, "Low", IF(AmazonChurn[[#This Row],[Avg Monthly GB Download]]&lt;30, "Medium", "High"))</f>
        <v>Low</v>
      </c>
      <c r="AP672" t="str">
        <f>IF(AmazonChurn[[#This Row],[Age]]&lt;30,"Under 30",IF(AmazonChurn[[#This Row],[Age]]&gt;65,"Senior","Mid Age"))</f>
        <v>Mid Age</v>
      </c>
    </row>
    <row r="673" spans="1:42" hidden="1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 s="5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  <c r="AL673" t="str">
        <f>IF(AmazonChurn[[#This Row],[Average Monthly Expenses]]&lt;=30,"Low",IF(AmazonChurn[[#This Row],[Average Monthly Expenses]]&lt;=60,"Medium","High"))</f>
        <v>Low</v>
      </c>
      <c r="AM673" t="str">
        <f>IF(AmazonChurn[[#This Row],[Number of Complaints or Support]]&lt;3,"Low",IF(AmazonChurn[[#This Row],[Number of Complaints or Support]]&lt;=7,"Medium","High"))</f>
        <v>Low</v>
      </c>
      <c r="AN673" s="5">
        <f>AmazonChurn[[#This Row],[Number of Complaints or Support]]/AmazonChurn[[#This Row],[Account Length (in months)]]</f>
        <v>1</v>
      </c>
      <c r="AO673" t="str">
        <f>IF(AmazonChurn[[#This Row],[Avg Monthly GB Download]]&lt;15, "Low", IF(AmazonChurn[[#This Row],[Avg Monthly GB Download]]&lt;30, "Medium", "High"))</f>
        <v>Medium</v>
      </c>
      <c r="AP673" t="str">
        <f>IF(AmazonChurn[[#This Row],[Age]]&lt;30,"Under 30",IF(AmazonChurn[[#This Row],[Age]]&gt;65,"Senior","Mid Age"))</f>
        <v>Under 30</v>
      </c>
    </row>
    <row r="674" spans="1:42" hidden="1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 s="5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  <c r="AL674" t="str">
        <f>IF(AmazonChurn[[#This Row],[Average Monthly Expenses]]&lt;=30,"Low",IF(AmazonChurn[[#This Row],[Average Monthly Expenses]]&lt;=60,"Medium","High"))</f>
        <v>Low</v>
      </c>
      <c r="AM674" t="str">
        <f>IF(AmazonChurn[[#This Row],[Number of Complaints or Support]]&lt;3,"Low",IF(AmazonChurn[[#This Row],[Number of Complaints or Support]]&lt;=7,"Medium","High"))</f>
        <v>Low</v>
      </c>
      <c r="AN674" s="5">
        <f>AmazonChurn[[#This Row],[Number of Complaints or Support]]/AmazonChurn[[#This Row],[Account Length (in months)]]</f>
        <v>0</v>
      </c>
      <c r="AO674" t="str">
        <f>IF(AmazonChurn[[#This Row],[Avg Monthly GB Download]]&lt;15, "Low", IF(AmazonChurn[[#This Row],[Avg Monthly GB Download]]&lt;30, "Medium", "High"))</f>
        <v>Low</v>
      </c>
      <c r="AP674" t="str">
        <f>IF(AmazonChurn[[#This Row],[Age]]&lt;30,"Under 30",IF(AmazonChurn[[#This Row],[Age]]&gt;65,"Senior","Mid Age"))</f>
        <v>Mid Age</v>
      </c>
    </row>
    <row r="675" spans="1:42" hidden="1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 s="5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  <c r="AL675" t="str">
        <f>IF(AmazonChurn[[#This Row],[Average Monthly Expenses]]&lt;=30,"Low",IF(AmazonChurn[[#This Row],[Average Monthly Expenses]]&lt;=60,"Medium","High"))</f>
        <v>Low</v>
      </c>
      <c r="AM675" t="str">
        <f>IF(AmazonChurn[[#This Row],[Number of Complaints or Support]]&lt;3,"Low",IF(AmazonChurn[[#This Row],[Number of Complaints or Support]]&lt;=7,"Medium","High"))</f>
        <v>Medium</v>
      </c>
      <c r="AN675" s="5">
        <f>AmazonChurn[[#This Row],[Number of Complaints or Support]]/AmazonChurn[[#This Row],[Account Length (in months)]]</f>
        <v>0.44444444444444442</v>
      </c>
      <c r="AO675" t="str">
        <f>IF(AmazonChurn[[#This Row],[Avg Monthly GB Download]]&lt;15, "Low", IF(AmazonChurn[[#This Row],[Avg Monthly GB Download]]&lt;30, "Medium", "High"))</f>
        <v>Low</v>
      </c>
      <c r="AP675" t="str">
        <f>IF(AmazonChurn[[#This Row],[Age]]&lt;30,"Under 30",IF(AmazonChurn[[#This Row],[Age]]&gt;65,"Senior","Mid Age"))</f>
        <v>Senior</v>
      </c>
    </row>
    <row r="676" spans="1:42" hidden="1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 s="5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  <c r="AL676" t="str">
        <f>IF(AmazonChurn[[#This Row],[Average Monthly Expenses]]&lt;=30,"Low",IF(AmazonChurn[[#This Row],[Average Monthly Expenses]]&lt;=60,"Medium","High"))</f>
        <v>Medium</v>
      </c>
      <c r="AM676" t="str">
        <f>IF(AmazonChurn[[#This Row],[Number of Complaints or Support]]&lt;3,"Low",IF(AmazonChurn[[#This Row],[Number of Complaints or Support]]&lt;=7,"Medium","High"))</f>
        <v>High</v>
      </c>
      <c r="AN676" s="5">
        <f>AmazonChurn[[#This Row],[Number of Complaints or Support]]/AmazonChurn[[#This Row],[Account Length (in months)]]</f>
        <v>0.15625</v>
      </c>
      <c r="AO676" t="str">
        <f>IF(AmazonChurn[[#This Row],[Avg Monthly GB Download]]&lt;15, "Low", IF(AmazonChurn[[#This Row],[Avg Monthly GB Download]]&lt;30, "Medium", "High"))</f>
        <v>Low</v>
      </c>
      <c r="AP676" t="str">
        <f>IF(AmazonChurn[[#This Row],[Age]]&lt;30,"Under 30",IF(AmazonChurn[[#This Row],[Age]]&gt;65,"Senior","Mid Age"))</f>
        <v>Mid Age</v>
      </c>
    </row>
    <row r="677" spans="1:42" hidden="1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 s="5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  <c r="AL677" t="str">
        <f>IF(AmazonChurn[[#This Row],[Average Monthly Expenses]]&lt;=30,"Low",IF(AmazonChurn[[#This Row],[Average Monthly Expenses]]&lt;=60,"Medium","High"))</f>
        <v>High</v>
      </c>
      <c r="AM677" t="str">
        <f>IF(AmazonChurn[[#This Row],[Number of Complaints or Support]]&lt;3,"Low",IF(AmazonChurn[[#This Row],[Number of Complaints or Support]]&lt;=7,"Medium","High"))</f>
        <v>Medium</v>
      </c>
      <c r="AN677" s="5">
        <f>AmazonChurn[[#This Row],[Number of Complaints or Support]]/AmazonChurn[[#This Row],[Account Length (in months)]]</f>
        <v>8.3333333333333329E-2</v>
      </c>
      <c r="AO677" t="str">
        <f>IF(AmazonChurn[[#This Row],[Avg Monthly GB Download]]&lt;15, "Low", IF(AmazonChurn[[#This Row],[Avg Monthly GB Download]]&lt;30, "Medium", "High"))</f>
        <v>Low</v>
      </c>
      <c r="AP677" t="str">
        <f>IF(AmazonChurn[[#This Row],[Age]]&lt;30,"Under 30",IF(AmazonChurn[[#This Row],[Age]]&gt;65,"Senior","Mid Age"))</f>
        <v>Mid Age</v>
      </c>
    </row>
    <row r="678" spans="1:42" hidden="1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 s="5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  <c r="AL678" t="str">
        <f>IF(AmazonChurn[[#This Row],[Average Monthly Expenses]]&lt;=30,"Low",IF(AmazonChurn[[#This Row],[Average Monthly Expenses]]&lt;=60,"Medium","High"))</f>
        <v>Medium</v>
      </c>
      <c r="AM678" t="str">
        <f>IF(AmazonChurn[[#This Row],[Number of Complaints or Support]]&lt;3,"Low",IF(AmazonChurn[[#This Row],[Number of Complaints or Support]]&lt;=7,"Medium","High"))</f>
        <v>High</v>
      </c>
      <c r="AN678" s="5">
        <f>AmazonChurn[[#This Row],[Number of Complaints or Support]]/AmazonChurn[[#This Row],[Account Length (in months)]]</f>
        <v>0.13698630136986301</v>
      </c>
      <c r="AO678" t="str">
        <f>IF(AmazonChurn[[#This Row],[Avg Monthly GB Download]]&lt;15, "Low", IF(AmazonChurn[[#This Row],[Avg Monthly GB Download]]&lt;30, "Medium", "High"))</f>
        <v>Low</v>
      </c>
      <c r="AP678" t="str">
        <f>IF(AmazonChurn[[#This Row],[Age]]&lt;30,"Under 30",IF(AmazonChurn[[#This Row],[Age]]&gt;65,"Senior","Mid Age"))</f>
        <v>Mid Age</v>
      </c>
    </row>
    <row r="679" spans="1:42" hidden="1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 s="5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  <c r="AL679" t="str">
        <f>IF(AmazonChurn[[#This Row],[Average Monthly Expenses]]&lt;=30,"Low",IF(AmazonChurn[[#This Row],[Average Monthly Expenses]]&lt;=60,"Medium","High"))</f>
        <v>Low</v>
      </c>
      <c r="AM679" t="str">
        <f>IF(AmazonChurn[[#This Row],[Number of Complaints or Support]]&lt;3,"Low",IF(AmazonChurn[[#This Row],[Number of Complaints or Support]]&lt;=7,"Medium","High"))</f>
        <v>High</v>
      </c>
      <c r="AN679" s="5">
        <f>AmazonChurn[[#This Row],[Number of Complaints or Support]]/AmazonChurn[[#This Row],[Account Length (in months)]]</f>
        <v>0.2857142857142857</v>
      </c>
      <c r="AO679" t="str">
        <f>IF(AmazonChurn[[#This Row],[Avg Monthly GB Download]]&lt;15, "Low", IF(AmazonChurn[[#This Row],[Avg Monthly GB Download]]&lt;30, "Medium", "High"))</f>
        <v>Low</v>
      </c>
      <c r="AP679" t="str">
        <f>IF(AmazonChurn[[#This Row],[Age]]&lt;30,"Under 30",IF(AmazonChurn[[#This Row],[Age]]&gt;65,"Senior","Mid Age"))</f>
        <v>Senior</v>
      </c>
    </row>
    <row r="680" spans="1:42" hidden="1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 s="5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  <c r="AL680" t="str">
        <f>IF(AmazonChurn[[#This Row],[Average Monthly Expenses]]&lt;=30,"Low",IF(AmazonChurn[[#This Row],[Average Monthly Expenses]]&lt;=60,"Medium","High"))</f>
        <v>Low</v>
      </c>
      <c r="AM680" t="str">
        <f>IF(AmazonChurn[[#This Row],[Number of Complaints or Support]]&lt;3,"Low",IF(AmazonChurn[[#This Row],[Number of Complaints or Support]]&lt;=7,"Medium","High"))</f>
        <v>Medium</v>
      </c>
      <c r="AN680" s="5">
        <f>AmazonChurn[[#This Row],[Number of Complaints or Support]]/AmazonChurn[[#This Row],[Account Length (in months)]]</f>
        <v>0.4</v>
      </c>
      <c r="AO680" t="str">
        <f>IF(AmazonChurn[[#This Row],[Avg Monthly GB Download]]&lt;15, "Low", IF(AmazonChurn[[#This Row],[Avg Monthly GB Download]]&lt;30, "Medium", "High"))</f>
        <v>Low</v>
      </c>
      <c r="AP680" t="str">
        <f>IF(AmazonChurn[[#This Row],[Age]]&lt;30,"Under 30",IF(AmazonChurn[[#This Row],[Age]]&gt;65,"Senior","Mid Age"))</f>
        <v>Mid Age</v>
      </c>
    </row>
    <row r="681" spans="1:42" hidden="1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 s="5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  <c r="AL681" t="str">
        <f>IF(AmazonChurn[[#This Row],[Average Monthly Expenses]]&lt;=30,"Low",IF(AmazonChurn[[#This Row],[Average Monthly Expenses]]&lt;=60,"Medium","High"))</f>
        <v>Medium</v>
      </c>
      <c r="AM681" t="str">
        <f>IF(AmazonChurn[[#This Row],[Number of Complaints or Support]]&lt;3,"Low",IF(AmazonChurn[[#This Row],[Number of Complaints or Support]]&lt;=7,"Medium","High"))</f>
        <v>High</v>
      </c>
      <c r="AN681" s="5">
        <f>AmazonChurn[[#This Row],[Number of Complaints or Support]]/AmazonChurn[[#This Row],[Account Length (in months)]]</f>
        <v>2.25</v>
      </c>
      <c r="AO681" t="str">
        <f>IF(AmazonChurn[[#This Row],[Avg Monthly GB Download]]&lt;15, "Low", IF(AmazonChurn[[#This Row],[Avg Monthly GB Download]]&lt;30, "Medium", "High"))</f>
        <v>Low</v>
      </c>
      <c r="AP681" t="str">
        <f>IF(AmazonChurn[[#This Row],[Age]]&lt;30,"Under 30",IF(AmazonChurn[[#This Row],[Age]]&gt;65,"Senior","Mid Age"))</f>
        <v>Mid Age</v>
      </c>
    </row>
    <row r="682" spans="1:42" hidden="1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 s="5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  <c r="AL682" t="str">
        <f>IF(AmazonChurn[[#This Row],[Average Monthly Expenses]]&lt;=30,"Low",IF(AmazonChurn[[#This Row],[Average Monthly Expenses]]&lt;=60,"Medium","High"))</f>
        <v>Medium</v>
      </c>
      <c r="AM682" t="str">
        <f>IF(AmazonChurn[[#This Row],[Number of Complaints or Support]]&lt;3,"Low",IF(AmazonChurn[[#This Row],[Number of Complaints or Support]]&lt;=7,"Medium","High"))</f>
        <v>Medium</v>
      </c>
      <c r="AN682" s="5">
        <f>AmazonChurn[[#This Row],[Number of Complaints or Support]]/AmazonChurn[[#This Row],[Account Length (in months)]]</f>
        <v>5.4054054054054057E-2</v>
      </c>
      <c r="AO682" t="str">
        <f>IF(AmazonChurn[[#This Row],[Avg Monthly GB Download]]&lt;15, "Low", IF(AmazonChurn[[#This Row],[Avg Monthly GB Download]]&lt;30, "Medium", "High"))</f>
        <v>Low</v>
      </c>
      <c r="AP682" t="str">
        <f>IF(AmazonChurn[[#This Row],[Age]]&lt;30,"Under 30",IF(AmazonChurn[[#This Row],[Age]]&gt;65,"Senior","Mid Age"))</f>
        <v>Mid Age</v>
      </c>
    </row>
    <row r="683" spans="1:42" hidden="1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 s="5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  <c r="AL683" t="str">
        <f>IF(AmazonChurn[[#This Row],[Average Monthly Expenses]]&lt;=30,"Low",IF(AmazonChurn[[#This Row],[Average Monthly Expenses]]&lt;=60,"Medium","High"))</f>
        <v>Low</v>
      </c>
      <c r="AM683" t="str">
        <f>IF(AmazonChurn[[#This Row],[Number of Complaints or Support]]&lt;3,"Low",IF(AmazonChurn[[#This Row],[Number of Complaints or Support]]&lt;=7,"Medium","High"))</f>
        <v>Low</v>
      </c>
      <c r="AN683" s="5">
        <f>AmazonChurn[[#This Row],[Number of Complaints or Support]]/AmazonChurn[[#This Row],[Account Length (in months)]]</f>
        <v>0.33333333333333331</v>
      </c>
      <c r="AO683" t="str">
        <f>IF(AmazonChurn[[#This Row],[Avg Monthly GB Download]]&lt;15, "Low", IF(AmazonChurn[[#This Row],[Avg Monthly GB Download]]&lt;30, "Medium", "High"))</f>
        <v>Low</v>
      </c>
      <c r="AP683" t="str">
        <f>IF(AmazonChurn[[#This Row],[Age]]&lt;30,"Under 30",IF(AmazonChurn[[#This Row],[Age]]&gt;65,"Senior","Mid Age"))</f>
        <v>Under 30</v>
      </c>
    </row>
    <row r="684" spans="1:42" hidden="1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 s="5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  <c r="AL684" t="str">
        <f>IF(AmazonChurn[[#This Row],[Average Monthly Expenses]]&lt;=30,"Low",IF(AmazonChurn[[#This Row],[Average Monthly Expenses]]&lt;=60,"Medium","High"))</f>
        <v>Medium</v>
      </c>
      <c r="AM684" t="str">
        <f>IF(AmazonChurn[[#This Row],[Number of Complaints or Support]]&lt;3,"Low",IF(AmazonChurn[[#This Row],[Number of Complaints or Support]]&lt;=7,"Medium","High"))</f>
        <v>Low</v>
      </c>
      <c r="AN684" s="5">
        <f>AmazonChurn[[#This Row],[Number of Complaints or Support]]/AmazonChurn[[#This Row],[Account Length (in months)]]</f>
        <v>8.6956521739130432E-2</v>
      </c>
      <c r="AO684" t="str">
        <f>IF(AmazonChurn[[#This Row],[Avg Monthly GB Download]]&lt;15, "Low", IF(AmazonChurn[[#This Row],[Avg Monthly GB Download]]&lt;30, "Medium", "High"))</f>
        <v>Low</v>
      </c>
      <c r="AP684" t="str">
        <f>IF(AmazonChurn[[#This Row],[Age]]&lt;30,"Under 30",IF(AmazonChurn[[#This Row],[Age]]&gt;65,"Senior","Mid Age"))</f>
        <v>Mid Age</v>
      </c>
    </row>
    <row r="685" spans="1:42" hidden="1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 s="5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  <c r="AL685" t="str">
        <f>IF(AmazonChurn[[#This Row],[Average Monthly Expenses]]&lt;=30,"Low",IF(AmazonChurn[[#This Row],[Average Monthly Expenses]]&lt;=60,"Medium","High"))</f>
        <v>Low</v>
      </c>
      <c r="AM685" t="str">
        <f>IF(AmazonChurn[[#This Row],[Number of Complaints or Support]]&lt;3,"Low",IF(AmazonChurn[[#This Row],[Number of Complaints or Support]]&lt;=7,"Medium","High"))</f>
        <v>Low</v>
      </c>
      <c r="AN685" s="5">
        <f>AmazonChurn[[#This Row],[Number of Complaints or Support]]/AmazonChurn[[#This Row],[Account Length (in months)]]</f>
        <v>0</v>
      </c>
      <c r="AO685" t="str">
        <f>IF(AmazonChurn[[#This Row],[Avg Monthly GB Download]]&lt;15, "Low", IF(AmazonChurn[[#This Row],[Avg Monthly GB Download]]&lt;30, "Medium", "High"))</f>
        <v>Low</v>
      </c>
      <c r="AP685" t="str">
        <f>IF(AmazonChurn[[#This Row],[Age]]&lt;30,"Under 30",IF(AmazonChurn[[#This Row],[Age]]&gt;65,"Senior","Mid Age"))</f>
        <v>Mid Age</v>
      </c>
    </row>
    <row r="686" spans="1:42" hidden="1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 s="5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  <c r="AL686" t="str">
        <f>IF(AmazonChurn[[#This Row],[Average Monthly Expenses]]&lt;=30,"Low",IF(AmazonChurn[[#This Row],[Average Monthly Expenses]]&lt;=60,"Medium","High"))</f>
        <v>High</v>
      </c>
      <c r="AM686" t="str">
        <f>IF(AmazonChurn[[#This Row],[Number of Complaints or Support]]&lt;3,"Low",IF(AmazonChurn[[#This Row],[Number of Complaints or Support]]&lt;=7,"Medium","High"))</f>
        <v>Low</v>
      </c>
      <c r="AN686" s="5">
        <f>AmazonChurn[[#This Row],[Number of Complaints or Support]]/AmazonChurn[[#This Row],[Account Length (in months)]]</f>
        <v>0</v>
      </c>
      <c r="AO686" t="str">
        <f>IF(AmazonChurn[[#This Row],[Avg Monthly GB Download]]&lt;15, "Low", IF(AmazonChurn[[#This Row],[Avg Monthly GB Download]]&lt;30, "Medium", "High"))</f>
        <v>Low</v>
      </c>
      <c r="AP686" t="str">
        <f>IF(AmazonChurn[[#This Row],[Age]]&lt;30,"Under 30",IF(AmazonChurn[[#This Row],[Age]]&gt;65,"Senior","Mid Age"))</f>
        <v>Mid Age</v>
      </c>
    </row>
    <row r="687" spans="1:42" hidden="1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 s="5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  <c r="AL687" t="str">
        <f>IF(AmazonChurn[[#This Row],[Average Monthly Expenses]]&lt;=30,"Low",IF(AmazonChurn[[#This Row],[Average Monthly Expenses]]&lt;=60,"Medium","High"))</f>
        <v>Medium</v>
      </c>
      <c r="AM687" t="str">
        <f>IF(AmazonChurn[[#This Row],[Number of Complaints or Support]]&lt;3,"Low",IF(AmazonChurn[[#This Row],[Number of Complaints or Support]]&lt;=7,"Medium","High"))</f>
        <v>Low</v>
      </c>
      <c r="AN687" s="5">
        <f>AmazonChurn[[#This Row],[Number of Complaints or Support]]/AmazonChurn[[#This Row],[Account Length (in months)]]</f>
        <v>0</v>
      </c>
      <c r="AO687" t="str">
        <f>IF(AmazonChurn[[#This Row],[Avg Monthly GB Download]]&lt;15, "Low", IF(AmazonChurn[[#This Row],[Avg Monthly GB Download]]&lt;30, "Medium", "High"))</f>
        <v>Low</v>
      </c>
      <c r="AP687" t="str">
        <f>IF(AmazonChurn[[#This Row],[Age]]&lt;30,"Under 30",IF(AmazonChurn[[#This Row],[Age]]&gt;65,"Senior","Mid Age"))</f>
        <v>Senior</v>
      </c>
    </row>
    <row r="688" spans="1:42" hidden="1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 s="5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  <c r="AL688" t="str">
        <f>IF(AmazonChurn[[#This Row],[Average Monthly Expenses]]&lt;=30,"Low",IF(AmazonChurn[[#This Row],[Average Monthly Expenses]]&lt;=60,"Medium","High"))</f>
        <v>Low</v>
      </c>
      <c r="AM688" t="str">
        <f>IF(AmazonChurn[[#This Row],[Number of Complaints or Support]]&lt;3,"Low",IF(AmazonChurn[[#This Row],[Number of Complaints or Support]]&lt;=7,"Medium","High"))</f>
        <v>Medium</v>
      </c>
      <c r="AN688" s="5">
        <f>AmazonChurn[[#This Row],[Number of Complaints or Support]]/AmazonChurn[[#This Row],[Account Length (in months)]]</f>
        <v>0.08</v>
      </c>
      <c r="AO688" t="str">
        <f>IF(AmazonChurn[[#This Row],[Avg Monthly GB Download]]&lt;15, "Low", IF(AmazonChurn[[#This Row],[Avg Monthly GB Download]]&lt;30, "Medium", "High"))</f>
        <v>Low</v>
      </c>
      <c r="AP688" t="str">
        <f>IF(AmazonChurn[[#This Row],[Age]]&lt;30,"Under 30",IF(AmazonChurn[[#This Row],[Age]]&gt;65,"Senior","Mid Age"))</f>
        <v>Mid Age</v>
      </c>
    </row>
    <row r="689" spans="1:42" hidden="1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 s="5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  <c r="AL689" t="str">
        <f>IF(AmazonChurn[[#This Row],[Average Monthly Expenses]]&lt;=30,"Low",IF(AmazonChurn[[#This Row],[Average Monthly Expenses]]&lt;=60,"Medium","High"))</f>
        <v>Medium</v>
      </c>
      <c r="AM689" t="str">
        <f>IF(AmazonChurn[[#This Row],[Number of Complaints or Support]]&lt;3,"Low",IF(AmazonChurn[[#This Row],[Number of Complaints or Support]]&lt;=7,"Medium","High"))</f>
        <v>High</v>
      </c>
      <c r="AN689" s="5">
        <f>AmazonChurn[[#This Row],[Number of Complaints or Support]]/AmazonChurn[[#This Row],[Account Length (in months)]]</f>
        <v>0.24390243902439024</v>
      </c>
      <c r="AO689" t="str">
        <f>IF(AmazonChurn[[#This Row],[Avg Monthly GB Download]]&lt;15, "Low", IF(AmazonChurn[[#This Row],[Avg Monthly GB Download]]&lt;30, "Medium", "High"))</f>
        <v>Low</v>
      </c>
      <c r="AP689" t="str">
        <f>IF(AmazonChurn[[#This Row],[Age]]&lt;30,"Under 30",IF(AmazonChurn[[#This Row],[Age]]&gt;65,"Senior","Mid Age"))</f>
        <v>Mid Age</v>
      </c>
    </row>
    <row r="690" spans="1:42" hidden="1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 s="5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  <c r="AL690" t="str">
        <f>IF(AmazonChurn[[#This Row],[Average Monthly Expenses]]&lt;=30,"Low",IF(AmazonChurn[[#This Row],[Average Monthly Expenses]]&lt;=60,"Medium","High"))</f>
        <v>Medium</v>
      </c>
      <c r="AM690" t="str">
        <f>IF(AmazonChurn[[#This Row],[Number of Complaints or Support]]&lt;3,"Low",IF(AmazonChurn[[#This Row],[Number of Complaints or Support]]&lt;=7,"Medium","High"))</f>
        <v>Low</v>
      </c>
      <c r="AN690" s="5">
        <f>AmazonChurn[[#This Row],[Number of Complaints or Support]]/AmazonChurn[[#This Row],[Account Length (in months)]]</f>
        <v>0</v>
      </c>
      <c r="AO690" t="str">
        <f>IF(AmazonChurn[[#This Row],[Avg Monthly GB Download]]&lt;15, "Low", IF(AmazonChurn[[#This Row],[Avg Monthly GB Download]]&lt;30, "Medium", "High"))</f>
        <v>Low</v>
      </c>
      <c r="AP690" t="str">
        <f>IF(AmazonChurn[[#This Row],[Age]]&lt;30,"Under 30",IF(AmazonChurn[[#This Row],[Age]]&gt;65,"Senior","Mid Age"))</f>
        <v>Mid Age</v>
      </c>
    </row>
    <row r="691" spans="1:42" hidden="1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 s="5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  <c r="AL691" t="str">
        <f>IF(AmazonChurn[[#This Row],[Average Monthly Expenses]]&lt;=30,"Low",IF(AmazonChurn[[#This Row],[Average Monthly Expenses]]&lt;=60,"Medium","High"))</f>
        <v>Medium</v>
      </c>
      <c r="AM691" t="str">
        <f>IF(AmazonChurn[[#This Row],[Number of Complaints or Support]]&lt;3,"Low",IF(AmazonChurn[[#This Row],[Number of Complaints or Support]]&lt;=7,"Medium","High"))</f>
        <v>Low</v>
      </c>
      <c r="AN691" s="5">
        <f>AmazonChurn[[#This Row],[Number of Complaints or Support]]/AmazonChurn[[#This Row],[Account Length (in months)]]</f>
        <v>1.5384615384615385E-2</v>
      </c>
      <c r="AO691" t="str">
        <f>IF(AmazonChurn[[#This Row],[Avg Monthly GB Download]]&lt;15, "Low", IF(AmazonChurn[[#This Row],[Avg Monthly GB Download]]&lt;30, "Medium", "High"))</f>
        <v>Low</v>
      </c>
      <c r="AP691" t="str">
        <f>IF(AmazonChurn[[#This Row],[Age]]&lt;30,"Under 30",IF(AmazonChurn[[#This Row],[Age]]&gt;65,"Senior","Mid Age"))</f>
        <v>Mid Age</v>
      </c>
    </row>
    <row r="692" spans="1:42" hidden="1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 s="5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  <c r="AL692" t="str">
        <f>IF(AmazonChurn[[#This Row],[Average Monthly Expenses]]&lt;=30,"Low",IF(AmazonChurn[[#This Row],[Average Monthly Expenses]]&lt;=60,"Medium","High"))</f>
        <v>Medium</v>
      </c>
      <c r="AM692" t="str">
        <f>IF(AmazonChurn[[#This Row],[Number of Complaints or Support]]&lt;3,"Low",IF(AmazonChurn[[#This Row],[Number of Complaints or Support]]&lt;=7,"Medium","High"))</f>
        <v>Low</v>
      </c>
      <c r="AN692" s="5">
        <f>AmazonChurn[[#This Row],[Number of Complaints or Support]]/AmazonChurn[[#This Row],[Account Length (in months)]]</f>
        <v>0</v>
      </c>
      <c r="AO692" t="str">
        <f>IF(AmazonChurn[[#This Row],[Avg Monthly GB Download]]&lt;15, "Low", IF(AmazonChurn[[#This Row],[Avg Monthly GB Download]]&lt;30, "Medium", "High"))</f>
        <v>Low</v>
      </c>
      <c r="AP692" t="str">
        <f>IF(AmazonChurn[[#This Row],[Age]]&lt;30,"Under 30",IF(AmazonChurn[[#This Row],[Age]]&gt;65,"Senior","Mid Age"))</f>
        <v>Senior</v>
      </c>
    </row>
    <row r="693" spans="1:42" hidden="1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 s="5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  <c r="AL693" t="str">
        <f>IF(AmazonChurn[[#This Row],[Average Monthly Expenses]]&lt;=30,"Low",IF(AmazonChurn[[#This Row],[Average Monthly Expenses]]&lt;=60,"Medium","High"))</f>
        <v>Low</v>
      </c>
      <c r="AM693" t="str">
        <f>IF(AmazonChurn[[#This Row],[Number of Complaints or Support]]&lt;3,"Low",IF(AmazonChurn[[#This Row],[Number of Complaints or Support]]&lt;=7,"Medium","High"))</f>
        <v>Medium</v>
      </c>
      <c r="AN693" s="5">
        <f>AmazonChurn[[#This Row],[Number of Complaints or Support]]/AmazonChurn[[#This Row],[Account Length (in months)]]</f>
        <v>0.15555555555555556</v>
      </c>
      <c r="AO693" t="str">
        <f>IF(AmazonChurn[[#This Row],[Avg Monthly GB Download]]&lt;15, "Low", IF(AmazonChurn[[#This Row],[Avg Monthly GB Download]]&lt;30, "Medium", "High"))</f>
        <v>Low</v>
      </c>
      <c r="AP693" t="str">
        <f>IF(AmazonChurn[[#This Row],[Age]]&lt;30,"Under 30",IF(AmazonChurn[[#This Row],[Age]]&gt;65,"Senior","Mid Age"))</f>
        <v>Mid Age</v>
      </c>
    </row>
    <row r="694" spans="1:42" hidden="1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 s="5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  <c r="AL694" t="str">
        <f>IF(AmazonChurn[[#This Row],[Average Monthly Expenses]]&lt;=30,"Low",IF(AmazonChurn[[#This Row],[Average Monthly Expenses]]&lt;=60,"Medium","High"))</f>
        <v>Low</v>
      </c>
      <c r="AM694" t="str">
        <f>IF(AmazonChurn[[#This Row],[Number of Complaints or Support]]&lt;3,"Low",IF(AmazonChurn[[#This Row],[Number of Complaints or Support]]&lt;=7,"Medium","High"))</f>
        <v>Medium</v>
      </c>
      <c r="AN694" s="5">
        <f>AmazonChurn[[#This Row],[Number of Complaints or Support]]/AmazonChurn[[#This Row],[Account Length (in months)]]</f>
        <v>7.8125E-2</v>
      </c>
      <c r="AO694" t="str">
        <f>IF(AmazonChurn[[#This Row],[Avg Monthly GB Download]]&lt;15, "Low", IF(AmazonChurn[[#This Row],[Avg Monthly GB Download]]&lt;30, "Medium", "High"))</f>
        <v>Low</v>
      </c>
      <c r="AP694" t="str">
        <f>IF(AmazonChurn[[#This Row],[Age]]&lt;30,"Under 30",IF(AmazonChurn[[#This Row],[Age]]&gt;65,"Senior","Mid Age"))</f>
        <v>Under 30</v>
      </c>
    </row>
    <row r="695" spans="1:42" hidden="1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 s="5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  <c r="AL695" t="str">
        <f>IF(AmazonChurn[[#This Row],[Average Monthly Expenses]]&lt;=30,"Low",IF(AmazonChurn[[#This Row],[Average Monthly Expenses]]&lt;=60,"Medium","High"))</f>
        <v>Low</v>
      </c>
      <c r="AM695" t="str">
        <f>IF(AmazonChurn[[#This Row],[Number of Complaints or Support]]&lt;3,"Low",IF(AmazonChurn[[#This Row],[Number of Complaints or Support]]&lt;=7,"Medium","High"))</f>
        <v>Medium</v>
      </c>
      <c r="AN695" s="5">
        <f>AmazonChurn[[#This Row],[Number of Complaints or Support]]/AmazonChurn[[#This Row],[Account Length (in months)]]</f>
        <v>0.22222222222222221</v>
      </c>
      <c r="AO695" t="str">
        <f>IF(AmazonChurn[[#This Row],[Avg Monthly GB Download]]&lt;15, "Low", IF(AmazonChurn[[#This Row],[Avg Monthly GB Download]]&lt;30, "Medium", "High"))</f>
        <v>Low</v>
      </c>
      <c r="AP695" t="str">
        <f>IF(AmazonChurn[[#This Row],[Age]]&lt;30,"Under 30",IF(AmazonChurn[[#This Row],[Age]]&gt;65,"Senior","Mid Age"))</f>
        <v>Under 30</v>
      </c>
    </row>
    <row r="696" spans="1:42" hidden="1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 s="5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  <c r="AL696" t="str">
        <f>IF(AmazonChurn[[#This Row],[Average Monthly Expenses]]&lt;=30,"Low",IF(AmazonChurn[[#This Row],[Average Monthly Expenses]]&lt;=60,"Medium","High"))</f>
        <v>Medium</v>
      </c>
      <c r="AM696" t="str">
        <f>IF(AmazonChurn[[#This Row],[Number of Complaints or Support]]&lt;3,"Low",IF(AmazonChurn[[#This Row],[Number of Complaints or Support]]&lt;=7,"Medium","High"))</f>
        <v>High</v>
      </c>
      <c r="AN696" s="5">
        <f>AmazonChurn[[#This Row],[Number of Complaints or Support]]/AmazonChurn[[#This Row],[Account Length (in months)]]</f>
        <v>2</v>
      </c>
      <c r="AO696" t="str">
        <f>IF(AmazonChurn[[#This Row],[Avg Monthly GB Download]]&lt;15, "Low", IF(AmazonChurn[[#This Row],[Avg Monthly GB Download]]&lt;30, "Medium", "High"))</f>
        <v>Low</v>
      </c>
      <c r="AP696" t="str">
        <f>IF(AmazonChurn[[#This Row],[Age]]&lt;30,"Under 30",IF(AmazonChurn[[#This Row],[Age]]&gt;65,"Senior","Mid Age"))</f>
        <v>Mid Age</v>
      </c>
    </row>
    <row r="697" spans="1:42" hidden="1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 s="5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  <c r="AL697" t="str">
        <f>IF(AmazonChurn[[#This Row],[Average Monthly Expenses]]&lt;=30,"Low",IF(AmazonChurn[[#This Row],[Average Monthly Expenses]]&lt;=60,"Medium","High"))</f>
        <v>Low</v>
      </c>
      <c r="AM697" t="str">
        <f>IF(AmazonChurn[[#This Row],[Number of Complaints or Support]]&lt;3,"Low",IF(AmazonChurn[[#This Row],[Number of Complaints or Support]]&lt;=7,"Medium","High"))</f>
        <v>High</v>
      </c>
      <c r="AN697" s="5">
        <f>AmazonChurn[[#This Row],[Number of Complaints or Support]]/AmazonChurn[[#This Row],[Account Length (in months)]]</f>
        <v>1.25</v>
      </c>
      <c r="AO697" t="str">
        <f>IF(AmazonChurn[[#This Row],[Avg Monthly GB Download]]&lt;15, "Low", IF(AmazonChurn[[#This Row],[Avg Monthly GB Download]]&lt;30, "Medium", "High"))</f>
        <v>Low</v>
      </c>
      <c r="AP697" t="str">
        <f>IF(AmazonChurn[[#This Row],[Age]]&lt;30,"Under 30",IF(AmazonChurn[[#This Row],[Age]]&gt;65,"Senior","Mid Age"))</f>
        <v>Mid Age</v>
      </c>
    </row>
    <row r="698" spans="1:42" hidden="1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 s="5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  <c r="AL698" t="str">
        <f>IF(AmazonChurn[[#This Row],[Average Monthly Expenses]]&lt;=30,"Low",IF(AmazonChurn[[#This Row],[Average Monthly Expenses]]&lt;=60,"Medium","High"))</f>
        <v>Medium</v>
      </c>
      <c r="AM698" t="str">
        <f>IF(AmazonChurn[[#This Row],[Number of Complaints or Support]]&lt;3,"Low",IF(AmazonChurn[[#This Row],[Number of Complaints or Support]]&lt;=7,"Medium","High"))</f>
        <v>High</v>
      </c>
      <c r="AN698" s="5">
        <f>AmazonChurn[[#This Row],[Number of Complaints or Support]]/AmazonChurn[[#This Row],[Account Length (in months)]]</f>
        <v>0.17241379310344829</v>
      </c>
      <c r="AO698" t="str">
        <f>IF(AmazonChurn[[#This Row],[Avg Monthly GB Download]]&lt;15, "Low", IF(AmazonChurn[[#This Row],[Avg Monthly GB Download]]&lt;30, "Medium", "High"))</f>
        <v>Low</v>
      </c>
      <c r="AP698" t="str">
        <f>IF(AmazonChurn[[#This Row],[Age]]&lt;30,"Under 30",IF(AmazonChurn[[#This Row],[Age]]&gt;65,"Senior","Mid Age"))</f>
        <v>Mid Age</v>
      </c>
    </row>
    <row r="699" spans="1:42" hidden="1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 s="5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  <c r="AL699" t="str">
        <f>IF(AmazonChurn[[#This Row],[Average Monthly Expenses]]&lt;=30,"Low",IF(AmazonChurn[[#This Row],[Average Monthly Expenses]]&lt;=60,"Medium","High"))</f>
        <v>High</v>
      </c>
      <c r="AM699" t="str">
        <f>IF(AmazonChurn[[#This Row],[Number of Complaints or Support]]&lt;3,"Low",IF(AmazonChurn[[#This Row],[Number of Complaints or Support]]&lt;=7,"Medium","High"))</f>
        <v>Low</v>
      </c>
      <c r="AN699" s="5">
        <f>AmazonChurn[[#This Row],[Number of Complaints or Support]]/AmazonChurn[[#This Row],[Account Length (in months)]]</f>
        <v>3.0769230769230771E-2</v>
      </c>
      <c r="AO699" t="str">
        <f>IF(AmazonChurn[[#This Row],[Avg Monthly GB Download]]&lt;15, "Low", IF(AmazonChurn[[#This Row],[Avg Monthly GB Download]]&lt;30, "Medium", "High"))</f>
        <v>Low</v>
      </c>
      <c r="AP699" t="str">
        <f>IF(AmazonChurn[[#This Row],[Age]]&lt;30,"Under 30",IF(AmazonChurn[[#This Row],[Age]]&gt;65,"Senior","Mid Age"))</f>
        <v>Mid Age</v>
      </c>
    </row>
    <row r="700" spans="1:42" hidden="1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 s="5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  <c r="AL700" t="str">
        <f>IF(AmazonChurn[[#This Row],[Average Monthly Expenses]]&lt;=30,"Low",IF(AmazonChurn[[#This Row],[Average Monthly Expenses]]&lt;=60,"Medium","High"))</f>
        <v>Low</v>
      </c>
      <c r="AM700" t="str">
        <f>IF(AmazonChurn[[#This Row],[Number of Complaints or Support]]&lt;3,"Low",IF(AmazonChurn[[#This Row],[Number of Complaints or Support]]&lt;=7,"Medium","High"))</f>
        <v>High</v>
      </c>
      <c r="AN700" s="5">
        <f>AmazonChurn[[#This Row],[Number of Complaints or Support]]/AmazonChurn[[#This Row],[Account Length (in months)]]</f>
        <v>8</v>
      </c>
      <c r="AO700" t="str">
        <f>IF(AmazonChurn[[#This Row],[Avg Monthly GB Download]]&lt;15, "Low", IF(AmazonChurn[[#This Row],[Avg Monthly GB Download]]&lt;30, "Medium", "High"))</f>
        <v>Low</v>
      </c>
      <c r="AP700" t="str">
        <f>IF(AmazonChurn[[#This Row],[Age]]&lt;30,"Under 30",IF(AmazonChurn[[#This Row],[Age]]&gt;65,"Senior","Mid Age"))</f>
        <v>Mid Age</v>
      </c>
    </row>
    <row r="701" spans="1:42" hidden="1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 s="5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  <c r="AL701" t="str">
        <f>IF(AmazonChurn[[#This Row],[Average Monthly Expenses]]&lt;=30,"Low",IF(AmazonChurn[[#This Row],[Average Monthly Expenses]]&lt;=60,"Medium","High"))</f>
        <v>Low</v>
      </c>
      <c r="AM701" t="str">
        <f>IF(AmazonChurn[[#This Row],[Number of Complaints or Support]]&lt;3,"Low",IF(AmazonChurn[[#This Row],[Number of Complaints or Support]]&lt;=7,"Medium","High"))</f>
        <v>Medium</v>
      </c>
      <c r="AN701" s="5">
        <f>AmazonChurn[[#This Row],[Number of Complaints or Support]]/AmazonChurn[[#This Row],[Account Length (in months)]]</f>
        <v>5.4054054054054057E-2</v>
      </c>
      <c r="AO701" t="str">
        <f>IF(AmazonChurn[[#This Row],[Avg Monthly GB Download]]&lt;15, "Low", IF(AmazonChurn[[#This Row],[Avg Monthly GB Download]]&lt;30, "Medium", "High"))</f>
        <v>Medium</v>
      </c>
      <c r="AP701" t="str">
        <f>IF(AmazonChurn[[#This Row],[Age]]&lt;30,"Under 30",IF(AmazonChurn[[#This Row],[Age]]&gt;65,"Senior","Mid Age"))</f>
        <v>Mid Age</v>
      </c>
    </row>
    <row r="702" spans="1:42" hidden="1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 s="5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  <c r="AL702" t="str">
        <f>IF(AmazonChurn[[#This Row],[Average Monthly Expenses]]&lt;=30,"Low",IF(AmazonChurn[[#This Row],[Average Monthly Expenses]]&lt;=60,"Medium","High"))</f>
        <v>Low</v>
      </c>
      <c r="AM702" t="str">
        <f>IF(AmazonChurn[[#This Row],[Number of Complaints or Support]]&lt;3,"Low",IF(AmazonChurn[[#This Row],[Number of Complaints or Support]]&lt;=7,"Medium","High"))</f>
        <v>High</v>
      </c>
      <c r="AN702" s="5">
        <f>AmazonChurn[[#This Row],[Number of Complaints or Support]]/AmazonChurn[[#This Row],[Account Length (in months)]]</f>
        <v>0.22857142857142856</v>
      </c>
      <c r="AO702" t="str">
        <f>IF(AmazonChurn[[#This Row],[Avg Monthly GB Download]]&lt;15, "Low", IF(AmazonChurn[[#This Row],[Avg Monthly GB Download]]&lt;30, "Medium", "High"))</f>
        <v>Low</v>
      </c>
      <c r="AP702" t="str">
        <f>IF(AmazonChurn[[#This Row],[Age]]&lt;30,"Under 30",IF(AmazonChurn[[#This Row],[Age]]&gt;65,"Senior","Mid Age"))</f>
        <v>Mid Age</v>
      </c>
    </row>
    <row r="703" spans="1:42" hidden="1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 s="5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  <c r="AL703" t="str">
        <f>IF(AmazonChurn[[#This Row],[Average Monthly Expenses]]&lt;=30,"Low",IF(AmazonChurn[[#This Row],[Average Monthly Expenses]]&lt;=60,"Medium","High"))</f>
        <v>Low</v>
      </c>
      <c r="AM703" t="str">
        <f>IF(AmazonChurn[[#This Row],[Number of Complaints or Support]]&lt;3,"Low",IF(AmazonChurn[[#This Row],[Number of Complaints or Support]]&lt;=7,"Medium","High"))</f>
        <v>Medium</v>
      </c>
      <c r="AN703" s="5">
        <f>AmazonChurn[[#This Row],[Number of Complaints or Support]]/AmazonChurn[[#This Row],[Account Length (in months)]]</f>
        <v>0.5</v>
      </c>
      <c r="AO703" t="str">
        <f>IF(AmazonChurn[[#This Row],[Avg Monthly GB Download]]&lt;15, "Low", IF(AmazonChurn[[#This Row],[Avg Monthly GB Download]]&lt;30, "Medium", "High"))</f>
        <v>Low</v>
      </c>
      <c r="AP703" t="str">
        <f>IF(AmazonChurn[[#This Row],[Age]]&lt;30,"Under 30",IF(AmazonChurn[[#This Row],[Age]]&gt;65,"Senior","Mid Age"))</f>
        <v>Mid Age</v>
      </c>
    </row>
    <row r="704" spans="1:42" hidden="1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 s="5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  <c r="AL704" t="str">
        <f>IF(AmazonChurn[[#This Row],[Average Monthly Expenses]]&lt;=30,"Low",IF(AmazonChurn[[#This Row],[Average Monthly Expenses]]&lt;=60,"Medium","High"))</f>
        <v>Medium</v>
      </c>
      <c r="AM704" t="str">
        <f>IF(AmazonChurn[[#This Row],[Number of Complaints or Support]]&lt;3,"Low",IF(AmazonChurn[[#This Row],[Number of Complaints or Support]]&lt;=7,"Medium","High"))</f>
        <v>Low</v>
      </c>
      <c r="AN704" s="5">
        <f>AmazonChurn[[#This Row],[Number of Complaints or Support]]/AmazonChurn[[#This Row],[Account Length (in months)]]</f>
        <v>2.7397260273972601E-2</v>
      </c>
      <c r="AO704" t="str">
        <f>IF(AmazonChurn[[#This Row],[Avg Monthly GB Download]]&lt;15, "Low", IF(AmazonChurn[[#This Row],[Avg Monthly GB Download]]&lt;30, "Medium", "High"))</f>
        <v>Medium</v>
      </c>
      <c r="AP704" t="str">
        <f>IF(AmazonChurn[[#This Row],[Age]]&lt;30,"Under 30",IF(AmazonChurn[[#This Row],[Age]]&gt;65,"Senior","Mid Age"))</f>
        <v>Under 30</v>
      </c>
    </row>
    <row r="705" spans="1:42" hidden="1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 s="5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  <c r="AL705" t="str">
        <f>IF(AmazonChurn[[#This Row],[Average Monthly Expenses]]&lt;=30,"Low",IF(AmazonChurn[[#This Row],[Average Monthly Expenses]]&lt;=60,"Medium","High"))</f>
        <v>Medium</v>
      </c>
      <c r="AM705" t="str">
        <f>IF(AmazonChurn[[#This Row],[Number of Complaints or Support]]&lt;3,"Low",IF(AmazonChurn[[#This Row],[Number of Complaints or Support]]&lt;=7,"Medium","High"))</f>
        <v>High</v>
      </c>
      <c r="AN705" s="5">
        <f>AmazonChurn[[#This Row],[Number of Complaints or Support]]/AmazonChurn[[#This Row],[Account Length (in months)]]</f>
        <v>0.36</v>
      </c>
      <c r="AO705" t="str">
        <f>IF(AmazonChurn[[#This Row],[Avg Monthly GB Download]]&lt;15, "Low", IF(AmazonChurn[[#This Row],[Avg Monthly GB Download]]&lt;30, "Medium", "High"))</f>
        <v>Low</v>
      </c>
      <c r="AP705" t="str">
        <f>IF(AmazonChurn[[#This Row],[Age]]&lt;30,"Under 30",IF(AmazonChurn[[#This Row],[Age]]&gt;65,"Senior","Mid Age"))</f>
        <v>Senior</v>
      </c>
    </row>
    <row r="706" spans="1:42" hidden="1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 s="5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  <c r="AL706" t="str">
        <f>IF(AmazonChurn[[#This Row],[Average Monthly Expenses]]&lt;=30,"Low",IF(AmazonChurn[[#This Row],[Average Monthly Expenses]]&lt;=60,"Medium","High"))</f>
        <v>Low</v>
      </c>
      <c r="AM706" t="str">
        <f>IF(AmazonChurn[[#This Row],[Number of Complaints or Support]]&lt;3,"Low",IF(AmazonChurn[[#This Row],[Number of Complaints or Support]]&lt;=7,"Medium","High"))</f>
        <v>High</v>
      </c>
      <c r="AN706" s="5">
        <f>AmazonChurn[[#This Row],[Number of Complaints or Support]]/AmazonChurn[[#This Row],[Account Length (in months)]]</f>
        <v>1.8</v>
      </c>
      <c r="AO706" t="str">
        <f>IF(AmazonChurn[[#This Row],[Avg Monthly GB Download]]&lt;15, "Low", IF(AmazonChurn[[#This Row],[Avg Monthly GB Download]]&lt;30, "Medium", "High"))</f>
        <v>Low</v>
      </c>
      <c r="AP706" t="str">
        <f>IF(AmazonChurn[[#This Row],[Age]]&lt;30,"Under 30",IF(AmazonChurn[[#This Row],[Age]]&gt;65,"Senior","Mid Age"))</f>
        <v>Mid Age</v>
      </c>
    </row>
    <row r="707" spans="1:42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 s="5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  <c r="AL707" t="str">
        <f>IF(AmazonChurn[[#This Row],[Average Monthly Expenses]]&lt;=30,"Low",IF(AmazonChurn[[#This Row],[Average Monthly Expenses]]&lt;=60,"Medium","High"))</f>
        <v>Medium</v>
      </c>
      <c r="AM707" t="str">
        <f>IF(AmazonChurn[[#This Row],[Number of Complaints or Support]]&lt;3,"Low",IF(AmazonChurn[[#This Row],[Number of Complaints or Support]]&lt;=7,"Medium","High"))</f>
        <v>Medium</v>
      </c>
      <c r="AN707" s="5">
        <f>AmazonChurn[[#This Row],[Number of Complaints or Support]]/AmazonChurn[[#This Row],[Account Length (in months)]]</f>
        <v>4</v>
      </c>
      <c r="AO707" t="str">
        <f>IF(AmazonChurn[[#This Row],[Avg Monthly GB Download]]&lt;15, "Low", IF(AmazonChurn[[#This Row],[Avg Monthly GB Download]]&lt;30, "Medium", "High"))</f>
        <v>High</v>
      </c>
      <c r="AP707" t="str">
        <f>IF(AmazonChurn[[#This Row],[Age]]&lt;30,"Under 30",IF(AmazonChurn[[#This Row],[Age]]&gt;65,"Senior","Mid Age"))</f>
        <v>Under 30</v>
      </c>
    </row>
    <row r="708" spans="1:42" hidden="1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 s="5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  <c r="AL708" t="str">
        <f>IF(AmazonChurn[[#This Row],[Average Monthly Expenses]]&lt;=30,"Low",IF(AmazonChurn[[#This Row],[Average Monthly Expenses]]&lt;=60,"Medium","High"))</f>
        <v>Medium</v>
      </c>
      <c r="AM708" t="str">
        <f>IF(AmazonChurn[[#This Row],[Number of Complaints or Support]]&lt;3,"Low",IF(AmazonChurn[[#This Row],[Number of Complaints or Support]]&lt;=7,"Medium","High"))</f>
        <v>High</v>
      </c>
      <c r="AN708" s="5">
        <f>AmazonChurn[[#This Row],[Number of Complaints or Support]]/AmazonChurn[[#This Row],[Account Length (in months)]]</f>
        <v>0.16666666666666666</v>
      </c>
      <c r="AO708" t="str">
        <f>IF(AmazonChurn[[#This Row],[Avg Monthly GB Download]]&lt;15, "Low", IF(AmazonChurn[[#This Row],[Avg Monthly GB Download]]&lt;30, "Medium", "High"))</f>
        <v>Medium</v>
      </c>
      <c r="AP708" t="str">
        <f>IF(AmazonChurn[[#This Row],[Age]]&lt;30,"Under 30",IF(AmazonChurn[[#This Row],[Age]]&gt;65,"Senior","Mid Age"))</f>
        <v>Mid Age</v>
      </c>
    </row>
    <row r="709" spans="1:42" hidden="1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 s="5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  <c r="AL709" t="str">
        <f>IF(AmazonChurn[[#This Row],[Average Monthly Expenses]]&lt;=30,"Low",IF(AmazonChurn[[#This Row],[Average Monthly Expenses]]&lt;=60,"Medium","High"))</f>
        <v>Low</v>
      </c>
      <c r="AM709" t="str">
        <f>IF(AmazonChurn[[#This Row],[Number of Complaints or Support]]&lt;3,"Low",IF(AmazonChurn[[#This Row],[Number of Complaints or Support]]&lt;=7,"Medium","High"))</f>
        <v>Low</v>
      </c>
      <c r="AN709" s="5">
        <f>AmazonChurn[[#This Row],[Number of Complaints or Support]]/AmazonChurn[[#This Row],[Account Length (in months)]]</f>
        <v>0.5</v>
      </c>
      <c r="AO709" t="str">
        <f>IF(AmazonChurn[[#This Row],[Avg Monthly GB Download]]&lt;15, "Low", IF(AmazonChurn[[#This Row],[Avg Monthly GB Download]]&lt;30, "Medium", "High"))</f>
        <v>Low</v>
      </c>
      <c r="AP709" t="str">
        <f>IF(AmazonChurn[[#This Row],[Age]]&lt;30,"Under 30",IF(AmazonChurn[[#This Row],[Age]]&gt;65,"Senior","Mid Age"))</f>
        <v>Mid Age</v>
      </c>
    </row>
    <row r="710" spans="1:42" hidden="1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 s="5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  <c r="AL710" t="str">
        <f>IF(AmazonChurn[[#This Row],[Average Monthly Expenses]]&lt;=30,"Low",IF(AmazonChurn[[#This Row],[Average Monthly Expenses]]&lt;=60,"Medium","High"))</f>
        <v>Low</v>
      </c>
      <c r="AM710" t="str">
        <f>IF(AmazonChurn[[#This Row],[Number of Complaints or Support]]&lt;3,"Low",IF(AmazonChurn[[#This Row],[Number of Complaints or Support]]&lt;=7,"Medium","High"))</f>
        <v>Medium</v>
      </c>
      <c r="AN710" s="5">
        <f>AmazonChurn[[#This Row],[Number of Complaints or Support]]/AmazonChurn[[#This Row],[Account Length (in months)]]</f>
        <v>0.10144927536231885</v>
      </c>
      <c r="AO710" t="str">
        <f>IF(AmazonChurn[[#This Row],[Avg Monthly GB Download]]&lt;15, "Low", IF(AmazonChurn[[#This Row],[Avg Monthly GB Download]]&lt;30, "Medium", "High"))</f>
        <v>Low</v>
      </c>
      <c r="AP710" t="str">
        <f>IF(AmazonChurn[[#This Row],[Age]]&lt;30,"Under 30",IF(AmazonChurn[[#This Row],[Age]]&gt;65,"Senior","Mid Age"))</f>
        <v>Under 30</v>
      </c>
    </row>
    <row r="711" spans="1:42" hidden="1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 s="5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  <c r="AL711" t="str">
        <f>IF(AmazonChurn[[#This Row],[Average Monthly Expenses]]&lt;=30,"Low",IF(AmazonChurn[[#This Row],[Average Monthly Expenses]]&lt;=60,"Medium","High"))</f>
        <v>Low</v>
      </c>
      <c r="AM711" t="str">
        <f>IF(AmazonChurn[[#This Row],[Number of Complaints or Support]]&lt;3,"Low",IF(AmazonChurn[[#This Row],[Number of Complaints or Support]]&lt;=7,"Medium","High"))</f>
        <v>Medium</v>
      </c>
      <c r="AN711" s="5">
        <f>AmazonChurn[[#This Row],[Number of Complaints or Support]]/AmazonChurn[[#This Row],[Account Length (in months)]]</f>
        <v>5</v>
      </c>
      <c r="AO711" t="str">
        <f>IF(AmazonChurn[[#This Row],[Avg Monthly GB Download]]&lt;15, "Low", IF(AmazonChurn[[#This Row],[Avg Monthly GB Download]]&lt;30, "Medium", "High"))</f>
        <v>Low</v>
      </c>
      <c r="AP711" t="str">
        <f>IF(AmazonChurn[[#This Row],[Age]]&lt;30,"Under 30",IF(AmazonChurn[[#This Row],[Age]]&gt;65,"Senior","Mid Age"))</f>
        <v>Senior</v>
      </c>
    </row>
    <row r="712" spans="1:42" hidden="1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 s="5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  <c r="AL712" t="str">
        <f>IF(AmazonChurn[[#This Row],[Average Monthly Expenses]]&lt;=30,"Low",IF(AmazonChurn[[#This Row],[Average Monthly Expenses]]&lt;=60,"Medium","High"))</f>
        <v>Medium</v>
      </c>
      <c r="AM712" t="str">
        <f>IF(AmazonChurn[[#This Row],[Number of Complaints or Support]]&lt;3,"Low",IF(AmazonChurn[[#This Row],[Number of Complaints or Support]]&lt;=7,"Medium","High"))</f>
        <v>High</v>
      </c>
      <c r="AN712" s="5">
        <f>AmazonChurn[[#This Row],[Number of Complaints or Support]]/AmazonChurn[[#This Row],[Account Length (in months)]]</f>
        <v>0.33333333333333331</v>
      </c>
      <c r="AO712" t="str">
        <f>IF(AmazonChurn[[#This Row],[Avg Monthly GB Download]]&lt;15, "Low", IF(AmazonChurn[[#This Row],[Avg Monthly GB Download]]&lt;30, "Medium", "High"))</f>
        <v>Medium</v>
      </c>
      <c r="AP712" t="str">
        <f>IF(AmazonChurn[[#This Row],[Age]]&lt;30,"Under 30",IF(AmazonChurn[[#This Row],[Age]]&gt;65,"Senior","Mid Age"))</f>
        <v>Under 30</v>
      </c>
    </row>
    <row r="713" spans="1:42" hidden="1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 s="5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  <c r="AL713" t="str">
        <f>IF(AmazonChurn[[#This Row],[Average Monthly Expenses]]&lt;=30,"Low",IF(AmazonChurn[[#This Row],[Average Monthly Expenses]]&lt;=60,"Medium","High"))</f>
        <v>Medium</v>
      </c>
      <c r="AM713" t="str">
        <f>IF(AmazonChurn[[#This Row],[Number of Complaints or Support]]&lt;3,"Low",IF(AmazonChurn[[#This Row],[Number of Complaints or Support]]&lt;=7,"Medium","High"))</f>
        <v>Medium</v>
      </c>
      <c r="AN713" s="5">
        <f>AmazonChurn[[#This Row],[Number of Complaints or Support]]/AmazonChurn[[#This Row],[Account Length (in months)]]</f>
        <v>0.14583333333333334</v>
      </c>
      <c r="AO713" t="str">
        <f>IF(AmazonChurn[[#This Row],[Avg Monthly GB Download]]&lt;15, "Low", IF(AmazonChurn[[#This Row],[Avg Monthly GB Download]]&lt;30, "Medium", "High"))</f>
        <v>Low</v>
      </c>
      <c r="AP713" t="str">
        <f>IF(AmazonChurn[[#This Row],[Age]]&lt;30,"Under 30",IF(AmazonChurn[[#This Row],[Age]]&gt;65,"Senior","Mid Age"))</f>
        <v>Mid Age</v>
      </c>
    </row>
    <row r="714" spans="1:42" hidden="1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 s="5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  <c r="AL714" t="str">
        <f>IF(AmazonChurn[[#This Row],[Average Monthly Expenses]]&lt;=30,"Low",IF(AmazonChurn[[#This Row],[Average Monthly Expenses]]&lt;=60,"Medium","High"))</f>
        <v>Low</v>
      </c>
      <c r="AM714" t="str">
        <f>IF(AmazonChurn[[#This Row],[Number of Complaints or Support]]&lt;3,"Low",IF(AmazonChurn[[#This Row],[Number of Complaints or Support]]&lt;=7,"Medium","High"))</f>
        <v>Low</v>
      </c>
      <c r="AN714" s="5">
        <f>AmazonChurn[[#This Row],[Number of Complaints or Support]]/AmazonChurn[[#This Row],[Account Length (in months)]]</f>
        <v>0.5</v>
      </c>
      <c r="AO714" t="str">
        <f>IF(AmazonChurn[[#This Row],[Avg Monthly GB Download]]&lt;15, "Low", IF(AmazonChurn[[#This Row],[Avg Monthly GB Download]]&lt;30, "Medium", "High"))</f>
        <v>Low</v>
      </c>
      <c r="AP714" t="str">
        <f>IF(AmazonChurn[[#This Row],[Age]]&lt;30,"Under 30",IF(AmazonChurn[[#This Row],[Age]]&gt;65,"Senior","Mid Age"))</f>
        <v>Mid Age</v>
      </c>
    </row>
    <row r="715" spans="1:42" hidden="1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 s="5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  <c r="AL715" t="str">
        <f>IF(AmazonChurn[[#This Row],[Average Monthly Expenses]]&lt;=30,"Low",IF(AmazonChurn[[#This Row],[Average Monthly Expenses]]&lt;=60,"Medium","High"))</f>
        <v>Medium</v>
      </c>
      <c r="AM715" t="str">
        <f>IF(AmazonChurn[[#This Row],[Number of Complaints or Support]]&lt;3,"Low",IF(AmazonChurn[[#This Row],[Number of Complaints or Support]]&lt;=7,"Medium","High"))</f>
        <v>Medium</v>
      </c>
      <c r="AN715" s="5">
        <f>AmazonChurn[[#This Row],[Number of Complaints or Support]]/AmazonChurn[[#This Row],[Account Length (in months)]]</f>
        <v>0.36363636363636365</v>
      </c>
      <c r="AO715" t="str">
        <f>IF(AmazonChurn[[#This Row],[Avg Monthly GB Download]]&lt;15, "Low", IF(AmazonChurn[[#This Row],[Avg Monthly GB Download]]&lt;30, "Medium", "High"))</f>
        <v>Low</v>
      </c>
      <c r="AP715" t="str">
        <f>IF(AmazonChurn[[#This Row],[Age]]&lt;30,"Under 30",IF(AmazonChurn[[#This Row],[Age]]&gt;65,"Senior","Mid Age"))</f>
        <v>Mid Age</v>
      </c>
    </row>
    <row r="716" spans="1:42" hidden="1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 s="5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  <c r="AL716" t="str">
        <f>IF(AmazonChurn[[#This Row],[Average Monthly Expenses]]&lt;=30,"Low",IF(AmazonChurn[[#This Row],[Average Monthly Expenses]]&lt;=60,"Medium","High"))</f>
        <v>Low</v>
      </c>
      <c r="AM716" t="str">
        <f>IF(AmazonChurn[[#This Row],[Number of Complaints or Support]]&lt;3,"Low",IF(AmazonChurn[[#This Row],[Number of Complaints or Support]]&lt;=7,"Medium","High"))</f>
        <v>Medium</v>
      </c>
      <c r="AN716" s="5">
        <f>AmazonChurn[[#This Row],[Number of Complaints or Support]]/AmazonChurn[[#This Row],[Account Length (in months)]]</f>
        <v>0.26315789473684209</v>
      </c>
      <c r="AO716" t="str">
        <f>IF(AmazonChurn[[#This Row],[Avg Monthly GB Download]]&lt;15, "Low", IF(AmazonChurn[[#This Row],[Avg Monthly GB Download]]&lt;30, "Medium", "High"))</f>
        <v>Low</v>
      </c>
      <c r="AP716" t="str">
        <f>IF(AmazonChurn[[#This Row],[Age]]&lt;30,"Under 30",IF(AmazonChurn[[#This Row],[Age]]&gt;65,"Senior","Mid Age"))</f>
        <v>Mid Age</v>
      </c>
    </row>
    <row r="717" spans="1:42" hidden="1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 s="5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  <c r="AL717" t="str">
        <f>IF(AmazonChurn[[#This Row],[Average Monthly Expenses]]&lt;=30,"Low",IF(AmazonChurn[[#This Row],[Average Monthly Expenses]]&lt;=60,"Medium","High"))</f>
        <v>Medium</v>
      </c>
      <c r="AM717" t="str">
        <f>IF(AmazonChurn[[#This Row],[Number of Complaints or Support]]&lt;3,"Low",IF(AmazonChurn[[#This Row],[Number of Complaints or Support]]&lt;=7,"Medium","High"))</f>
        <v>High</v>
      </c>
      <c r="AN717" s="5">
        <f>AmazonChurn[[#This Row],[Number of Complaints or Support]]/AmazonChurn[[#This Row],[Account Length (in months)]]</f>
        <v>5</v>
      </c>
      <c r="AO717" t="str">
        <f>IF(AmazonChurn[[#This Row],[Avg Monthly GB Download]]&lt;15, "Low", IF(AmazonChurn[[#This Row],[Avg Monthly GB Download]]&lt;30, "Medium", "High"))</f>
        <v>Low</v>
      </c>
      <c r="AP717" t="str">
        <f>IF(AmazonChurn[[#This Row],[Age]]&lt;30,"Under 30",IF(AmazonChurn[[#This Row],[Age]]&gt;65,"Senior","Mid Age"))</f>
        <v>Senior</v>
      </c>
    </row>
    <row r="718" spans="1:42" hidden="1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 s="5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  <c r="AL718" t="str">
        <f>IF(AmazonChurn[[#This Row],[Average Monthly Expenses]]&lt;=30,"Low",IF(AmazonChurn[[#This Row],[Average Monthly Expenses]]&lt;=60,"Medium","High"))</f>
        <v>Low</v>
      </c>
      <c r="AM718" t="str">
        <f>IF(AmazonChurn[[#This Row],[Number of Complaints or Support]]&lt;3,"Low",IF(AmazonChurn[[#This Row],[Number of Complaints or Support]]&lt;=7,"Medium","High"))</f>
        <v>Medium</v>
      </c>
      <c r="AN718" s="5">
        <f>AmazonChurn[[#This Row],[Number of Complaints or Support]]/AmazonChurn[[#This Row],[Account Length (in months)]]</f>
        <v>0.23809523809523808</v>
      </c>
      <c r="AO718" t="str">
        <f>IF(AmazonChurn[[#This Row],[Avg Monthly GB Download]]&lt;15, "Low", IF(AmazonChurn[[#This Row],[Avg Monthly GB Download]]&lt;30, "Medium", "High"))</f>
        <v>Low</v>
      </c>
      <c r="AP718" t="str">
        <f>IF(AmazonChurn[[#This Row],[Age]]&lt;30,"Under 30",IF(AmazonChurn[[#This Row],[Age]]&gt;65,"Senior","Mid Age"))</f>
        <v>Mid Age</v>
      </c>
    </row>
    <row r="719" spans="1:42" hidden="1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 s="5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  <c r="AL719" t="str">
        <f>IF(AmazonChurn[[#This Row],[Average Monthly Expenses]]&lt;=30,"Low",IF(AmazonChurn[[#This Row],[Average Monthly Expenses]]&lt;=60,"Medium","High"))</f>
        <v>Low</v>
      </c>
      <c r="AM719" t="str">
        <f>IF(AmazonChurn[[#This Row],[Number of Complaints or Support]]&lt;3,"Low",IF(AmazonChurn[[#This Row],[Number of Complaints or Support]]&lt;=7,"Medium","High"))</f>
        <v>High</v>
      </c>
      <c r="AN719" s="5">
        <f>AmazonChurn[[#This Row],[Number of Complaints or Support]]/AmazonChurn[[#This Row],[Account Length (in months)]]</f>
        <v>0.15384615384615385</v>
      </c>
      <c r="AO719" t="str">
        <f>IF(AmazonChurn[[#This Row],[Avg Monthly GB Download]]&lt;15, "Low", IF(AmazonChurn[[#This Row],[Avg Monthly GB Download]]&lt;30, "Medium", "High"))</f>
        <v>Low</v>
      </c>
      <c r="AP719" t="str">
        <f>IF(AmazonChurn[[#This Row],[Age]]&lt;30,"Under 30",IF(AmazonChurn[[#This Row],[Age]]&gt;65,"Senior","Mid Age"))</f>
        <v>Mid Age</v>
      </c>
    </row>
    <row r="720" spans="1:42" hidden="1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 s="5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  <c r="AL720" t="str">
        <f>IF(AmazonChurn[[#This Row],[Average Monthly Expenses]]&lt;=30,"Low",IF(AmazonChurn[[#This Row],[Average Monthly Expenses]]&lt;=60,"Medium","High"))</f>
        <v>Medium</v>
      </c>
      <c r="AM720" t="str">
        <f>IF(AmazonChurn[[#This Row],[Number of Complaints or Support]]&lt;3,"Low",IF(AmazonChurn[[#This Row],[Number of Complaints or Support]]&lt;=7,"Medium","High"))</f>
        <v>Medium</v>
      </c>
      <c r="AN720" s="5">
        <f>AmazonChurn[[#This Row],[Number of Complaints or Support]]/AmazonChurn[[#This Row],[Account Length (in months)]]</f>
        <v>0.875</v>
      </c>
      <c r="AO720" t="str">
        <f>IF(AmazonChurn[[#This Row],[Avg Monthly GB Download]]&lt;15, "Low", IF(AmazonChurn[[#This Row],[Avg Monthly GB Download]]&lt;30, "Medium", "High"))</f>
        <v>Low</v>
      </c>
      <c r="AP720" t="str">
        <f>IF(AmazonChurn[[#This Row],[Age]]&lt;30,"Under 30",IF(AmazonChurn[[#This Row],[Age]]&gt;65,"Senior","Mid Age"))</f>
        <v>Senior</v>
      </c>
    </row>
    <row r="721" spans="1:42" hidden="1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 s="5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  <c r="AL721" t="str">
        <f>IF(AmazonChurn[[#This Row],[Average Monthly Expenses]]&lt;=30,"Low",IF(AmazonChurn[[#This Row],[Average Monthly Expenses]]&lt;=60,"Medium","High"))</f>
        <v>Low</v>
      </c>
      <c r="AM721" t="str">
        <f>IF(AmazonChurn[[#This Row],[Number of Complaints or Support]]&lt;3,"Low",IF(AmazonChurn[[#This Row],[Number of Complaints or Support]]&lt;=7,"Medium","High"))</f>
        <v>Low</v>
      </c>
      <c r="AN721" s="5">
        <f>AmazonChurn[[#This Row],[Number of Complaints or Support]]/AmazonChurn[[#This Row],[Account Length (in months)]]</f>
        <v>0</v>
      </c>
      <c r="AO721" t="str">
        <f>IF(AmazonChurn[[#This Row],[Avg Monthly GB Download]]&lt;15, "Low", IF(AmazonChurn[[#This Row],[Avg Monthly GB Download]]&lt;30, "Medium", "High"))</f>
        <v>Low</v>
      </c>
      <c r="AP721" t="str">
        <f>IF(AmazonChurn[[#This Row],[Age]]&lt;30,"Under 30",IF(AmazonChurn[[#This Row],[Age]]&gt;65,"Senior","Mid Age"))</f>
        <v>Mid Age</v>
      </c>
    </row>
    <row r="722" spans="1:42" hidden="1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 s="5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  <c r="AL722" t="str">
        <f>IF(AmazonChurn[[#This Row],[Average Monthly Expenses]]&lt;=30,"Low",IF(AmazonChurn[[#This Row],[Average Monthly Expenses]]&lt;=60,"Medium","High"))</f>
        <v>Low</v>
      </c>
      <c r="AM722" t="str">
        <f>IF(AmazonChurn[[#This Row],[Number of Complaints or Support]]&lt;3,"Low",IF(AmazonChurn[[#This Row],[Number of Complaints or Support]]&lt;=7,"Medium","High"))</f>
        <v>Medium</v>
      </c>
      <c r="AN722" s="5">
        <f>AmazonChurn[[#This Row],[Number of Complaints or Support]]/AmazonChurn[[#This Row],[Account Length (in months)]]</f>
        <v>9.2592592592592587E-2</v>
      </c>
      <c r="AO722" t="str">
        <f>IF(AmazonChurn[[#This Row],[Avg Monthly GB Download]]&lt;15, "Low", IF(AmazonChurn[[#This Row],[Avg Monthly GB Download]]&lt;30, "Medium", "High"))</f>
        <v>Medium</v>
      </c>
      <c r="AP722" t="str">
        <f>IF(AmazonChurn[[#This Row],[Age]]&lt;30,"Under 30",IF(AmazonChurn[[#This Row],[Age]]&gt;65,"Senior","Mid Age"))</f>
        <v>Under 30</v>
      </c>
    </row>
    <row r="723" spans="1:42" hidden="1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 s="5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  <c r="AL723" t="str">
        <f>IF(AmazonChurn[[#This Row],[Average Monthly Expenses]]&lt;=30,"Low",IF(AmazonChurn[[#This Row],[Average Monthly Expenses]]&lt;=60,"Medium","High"))</f>
        <v>Medium</v>
      </c>
      <c r="AM723" t="str">
        <f>IF(AmazonChurn[[#This Row],[Number of Complaints or Support]]&lt;3,"Low",IF(AmazonChurn[[#This Row],[Number of Complaints or Support]]&lt;=7,"Medium","High"))</f>
        <v>Low</v>
      </c>
      <c r="AN723" s="5">
        <f>AmazonChurn[[#This Row],[Number of Complaints or Support]]/AmazonChurn[[#This Row],[Account Length (in months)]]</f>
        <v>9.5238095238095233E-2</v>
      </c>
      <c r="AO723" t="str">
        <f>IF(AmazonChurn[[#This Row],[Avg Monthly GB Download]]&lt;15, "Low", IF(AmazonChurn[[#This Row],[Avg Monthly GB Download]]&lt;30, "Medium", "High"))</f>
        <v>Low</v>
      </c>
      <c r="AP723" t="str">
        <f>IF(AmazonChurn[[#This Row],[Age]]&lt;30,"Under 30",IF(AmazonChurn[[#This Row],[Age]]&gt;65,"Senior","Mid Age"))</f>
        <v>Mid Age</v>
      </c>
    </row>
    <row r="724" spans="1:42" hidden="1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 s="5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  <c r="AL724" t="str">
        <f>IF(AmazonChurn[[#This Row],[Average Monthly Expenses]]&lt;=30,"Low",IF(AmazonChurn[[#This Row],[Average Monthly Expenses]]&lt;=60,"Medium","High"))</f>
        <v>Medium</v>
      </c>
      <c r="AM724" t="str">
        <f>IF(AmazonChurn[[#This Row],[Number of Complaints or Support]]&lt;3,"Low",IF(AmazonChurn[[#This Row],[Number of Complaints or Support]]&lt;=7,"Medium","High"))</f>
        <v>Low</v>
      </c>
      <c r="AN724" s="5">
        <f>AmazonChurn[[#This Row],[Number of Complaints or Support]]/AmazonChurn[[#This Row],[Account Length (in months)]]</f>
        <v>4.5454545454545456E-2</v>
      </c>
      <c r="AO724" t="str">
        <f>IF(AmazonChurn[[#This Row],[Avg Monthly GB Download]]&lt;15, "Low", IF(AmazonChurn[[#This Row],[Avg Monthly GB Download]]&lt;30, "Medium", "High"))</f>
        <v>Low</v>
      </c>
      <c r="AP724" t="str">
        <f>IF(AmazonChurn[[#This Row],[Age]]&lt;30,"Under 30",IF(AmazonChurn[[#This Row],[Age]]&gt;65,"Senior","Mid Age"))</f>
        <v>Under 30</v>
      </c>
    </row>
    <row r="725" spans="1:42" hidden="1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 s="5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  <c r="AL725" t="str">
        <f>IF(AmazonChurn[[#This Row],[Average Monthly Expenses]]&lt;=30,"Low",IF(AmazonChurn[[#This Row],[Average Monthly Expenses]]&lt;=60,"Medium","High"))</f>
        <v>Medium</v>
      </c>
      <c r="AM725" t="str">
        <f>IF(AmazonChurn[[#This Row],[Number of Complaints or Support]]&lt;3,"Low",IF(AmazonChurn[[#This Row],[Number of Complaints or Support]]&lt;=7,"Medium","High"))</f>
        <v>Medium</v>
      </c>
      <c r="AN725" s="5">
        <f>AmazonChurn[[#This Row],[Number of Complaints or Support]]/AmazonChurn[[#This Row],[Account Length (in months)]]</f>
        <v>3</v>
      </c>
      <c r="AO725" t="str">
        <f>IF(AmazonChurn[[#This Row],[Avg Monthly GB Download]]&lt;15, "Low", IF(AmazonChurn[[#This Row],[Avg Monthly GB Download]]&lt;30, "Medium", "High"))</f>
        <v>Medium</v>
      </c>
      <c r="AP725" t="str">
        <f>IF(AmazonChurn[[#This Row],[Age]]&lt;30,"Under 30",IF(AmazonChurn[[#This Row],[Age]]&gt;65,"Senior","Mid Age"))</f>
        <v>Under 30</v>
      </c>
    </row>
    <row r="726" spans="1:42" hidden="1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 s="5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  <c r="AL726" t="str">
        <f>IF(AmazonChurn[[#This Row],[Average Monthly Expenses]]&lt;=30,"Low",IF(AmazonChurn[[#This Row],[Average Monthly Expenses]]&lt;=60,"Medium","High"))</f>
        <v>Medium</v>
      </c>
      <c r="AM726" t="str">
        <f>IF(AmazonChurn[[#This Row],[Number of Complaints or Support]]&lt;3,"Low",IF(AmazonChurn[[#This Row],[Number of Complaints or Support]]&lt;=7,"Medium","High"))</f>
        <v>Medium</v>
      </c>
      <c r="AN726" s="5">
        <f>AmazonChurn[[#This Row],[Number of Complaints or Support]]/AmazonChurn[[#This Row],[Account Length (in months)]]</f>
        <v>2.3333333333333335</v>
      </c>
      <c r="AO726" t="str">
        <f>IF(AmazonChurn[[#This Row],[Avg Monthly GB Download]]&lt;15, "Low", IF(AmazonChurn[[#This Row],[Avg Monthly GB Download]]&lt;30, "Medium", "High"))</f>
        <v>Low</v>
      </c>
      <c r="AP726" t="str">
        <f>IF(AmazonChurn[[#This Row],[Age]]&lt;30,"Under 30",IF(AmazonChurn[[#This Row],[Age]]&gt;65,"Senior","Mid Age"))</f>
        <v>Mid Age</v>
      </c>
    </row>
    <row r="727" spans="1:42" hidden="1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 s="5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  <c r="AL727" t="str">
        <f>IF(AmazonChurn[[#This Row],[Average Monthly Expenses]]&lt;=30,"Low",IF(AmazonChurn[[#This Row],[Average Monthly Expenses]]&lt;=60,"Medium","High"))</f>
        <v>Low</v>
      </c>
      <c r="AM727" t="str">
        <f>IF(AmazonChurn[[#This Row],[Number of Complaints or Support]]&lt;3,"Low",IF(AmazonChurn[[#This Row],[Number of Complaints or Support]]&lt;=7,"Medium","High"))</f>
        <v>High</v>
      </c>
      <c r="AN727" s="5">
        <f>AmazonChurn[[#This Row],[Number of Complaints or Support]]/AmazonChurn[[#This Row],[Account Length (in months)]]</f>
        <v>8</v>
      </c>
      <c r="AO727" t="str">
        <f>IF(AmazonChurn[[#This Row],[Avg Monthly GB Download]]&lt;15, "Low", IF(AmazonChurn[[#This Row],[Avg Monthly GB Download]]&lt;30, "Medium", "High"))</f>
        <v>Low</v>
      </c>
      <c r="AP727" t="str">
        <f>IF(AmazonChurn[[#This Row],[Age]]&lt;30,"Under 30",IF(AmazonChurn[[#This Row],[Age]]&gt;65,"Senior","Mid Age"))</f>
        <v>Mid Age</v>
      </c>
    </row>
    <row r="728" spans="1:42" hidden="1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 s="5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  <c r="AL728" t="str">
        <f>IF(AmazonChurn[[#This Row],[Average Monthly Expenses]]&lt;=30,"Low",IF(AmazonChurn[[#This Row],[Average Monthly Expenses]]&lt;=60,"Medium","High"))</f>
        <v>Medium</v>
      </c>
      <c r="AM728" t="str">
        <f>IF(AmazonChurn[[#This Row],[Number of Complaints or Support]]&lt;3,"Low",IF(AmazonChurn[[#This Row],[Number of Complaints or Support]]&lt;=7,"Medium","High"))</f>
        <v>High</v>
      </c>
      <c r="AN728" s="5">
        <f>AmazonChurn[[#This Row],[Number of Complaints or Support]]/AmazonChurn[[#This Row],[Account Length (in months)]]</f>
        <v>0.75</v>
      </c>
      <c r="AO728" t="str">
        <f>IF(AmazonChurn[[#This Row],[Avg Monthly GB Download]]&lt;15, "Low", IF(AmazonChurn[[#This Row],[Avg Monthly GB Download]]&lt;30, "Medium", "High"))</f>
        <v>Low</v>
      </c>
      <c r="AP728" t="str">
        <f>IF(AmazonChurn[[#This Row],[Age]]&lt;30,"Under 30",IF(AmazonChurn[[#This Row],[Age]]&gt;65,"Senior","Mid Age"))</f>
        <v>Mid Age</v>
      </c>
    </row>
    <row r="729" spans="1:42" hidden="1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 s="5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  <c r="AL729" t="str">
        <f>IF(AmazonChurn[[#This Row],[Average Monthly Expenses]]&lt;=30,"Low",IF(AmazonChurn[[#This Row],[Average Monthly Expenses]]&lt;=60,"Medium","High"))</f>
        <v>Medium</v>
      </c>
      <c r="AM729" t="str">
        <f>IF(AmazonChurn[[#This Row],[Number of Complaints or Support]]&lt;3,"Low",IF(AmazonChurn[[#This Row],[Number of Complaints or Support]]&lt;=7,"Medium","High"))</f>
        <v>Low</v>
      </c>
      <c r="AN729" s="5">
        <f>AmazonChurn[[#This Row],[Number of Complaints or Support]]/AmazonChurn[[#This Row],[Account Length (in months)]]</f>
        <v>0.1111111111111111</v>
      </c>
      <c r="AO729" t="str">
        <f>IF(AmazonChurn[[#This Row],[Avg Monthly GB Download]]&lt;15, "Low", IF(AmazonChurn[[#This Row],[Avg Monthly GB Download]]&lt;30, "Medium", "High"))</f>
        <v>Low</v>
      </c>
      <c r="AP729" t="str">
        <f>IF(AmazonChurn[[#This Row],[Age]]&lt;30,"Under 30",IF(AmazonChurn[[#This Row],[Age]]&gt;65,"Senior","Mid Age"))</f>
        <v>Mid Age</v>
      </c>
    </row>
    <row r="730" spans="1:42" hidden="1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 s="5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  <c r="AL730" t="str">
        <f>IF(AmazonChurn[[#This Row],[Average Monthly Expenses]]&lt;=30,"Low",IF(AmazonChurn[[#This Row],[Average Monthly Expenses]]&lt;=60,"Medium","High"))</f>
        <v>Medium</v>
      </c>
      <c r="AM730" t="str">
        <f>IF(AmazonChurn[[#This Row],[Number of Complaints or Support]]&lt;3,"Low",IF(AmazonChurn[[#This Row],[Number of Complaints or Support]]&lt;=7,"Medium","High"))</f>
        <v>High</v>
      </c>
      <c r="AN730" s="5">
        <f>AmazonChurn[[#This Row],[Number of Complaints or Support]]/AmazonChurn[[#This Row],[Account Length (in months)]]</f>
        <v>2.25</v>
      </c>
      <c r="AO730" t="str">
        <f>IF(AmazonChurn[[#This Row],[Avg Monthly GB Download]]&lt;15, "Low", IF(AmazonChurn[[#This Row],[Avg Monthly GB Download]]&lt;30, "Medium", "High"))</f>
        <v>Low</v>
      </c>
      <c r="AP730" t="str">
        <f>IF(AmazonChurn[[#This Row],[Age]]&lt;30,"Under 30",IF(AmazonChurn[[#This Row],[Age]]&gt;65,"Senior","Mid Age"))</f>
        <v>Mid Age</v>
      </c>
    </row>
    <row r="731" spans="1:42" hidden="1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 s="5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  <c r="AL731" t="str">
        <f>IF(AmazonChurn[[#This Row],[Average Monthly Expenses]]&lt;=30,"Low",IF(AmazonChurn[[#This Row],[Average Monthly Expenses]]&lt;=60,"Medium","High"))</f>
        <v>Medium</v>
      </c>
      <c r="AM731" t="str">
        <f>IF(AmazonChurn[[#This Row],[Number of Complaints or Support]]&lt;3,"Low",IF(AmazonChurn[[#This Row],[Number of Complaints or Support]]&lt;=7,"Medium","High"))</f>
        <v>Medium</v>
      </c>
      <c r="AN731" s="5">
        <f>AmazonChurn[[#This Row],[Number of Complaints or Support]]/AmazonChurn[[#This Row],[Account Length (in months)]]</f>
        <v>0.33333333333333331</v>
      </c>
      <c r="AO731" t="str">
        <f>IF(AmazonChurn[[#This Row],[Avg Monthly GB Download]]&lt;15, "Low", IF(AmazonChurn[[#This Row],[Avg Monthly GB Download]]&lt;30, "Medium", "High"))</f>
        <v>Medium</v>
      </c>
      <c r="AP731" t="str">
        <f>IF(AmazonChurn[[#This Row],[Age]]&lt;30,"Under 30",IF(AmazonChurn[[#This Row],[Age]]&gt;65,"Senior","Mid Age"))</f>
        <v>Under 30</v>
      </c>
    </row>
    <row r="732" spans="1:42" hidden="1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 s="5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  <c r="AL732" t="str">
        <f>IF(AmazonChurn[[#This Row],[Average Monthly Expenses]]&lt;=30,"Low",IF(AmazonChurn[[#This Row],[Average Monthly Expenses]]&lt;=60,"Medium","High"))</f>
        <v>Medium</v>
      </c>
      <c r="AM732" t="str">
        <f>IF(AmazonChurn[[#This Row],[Number of Complaints or Support]]&lt;3,"Low",IF(AmazonChurn[[#This Row],[Number of Complaints or Support]]&lt;=7,"Medium","High"))</f>
        <v>Medium</v>
      </c>
      <c r="AN732" s="5">
        <f>AmazonChurn[[#This Row],[Number of Complaints or Support]]/AmazonChurn[[#This Row],[Account Length (in months)]]</f>
        <v>0.10416666666666667</v>
      </c>
      <c r="AO732" t="str">
        <f>IF(AmazonChurn[[#This Row],[Avg Monthly GB Download]]&lt;15, "Low", IF(AmazonChurn[[#This Row],[Avg Monthly GB Download]]&lt;30, "Medium", "High"))</f>
        <v>Low</v>
      </c>
      <c r="AP732" t="str">
        <f>IF(AmazonChurn[[#This Row],[Age]]&lt;30,"Under 30",IF(AmazonChurn[[#This Row],[Age]]&gt;65,"Senior","Mid Age"))</f>
        <v>Mid Age</v>
      </c>
    </row>
    <row r="733" spans="1:42" hidden="1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 s="5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  <c r="AL733" t="str">
        <f>IF(AmazonChurn[[#This Row],[Average Monthly Expenses]]&lt;=30,"Low",IF(AmazonChurn[[#This Row],[Average Monthly Expenses]]&lt;=60,"Medium","High"))</f>
        <v>Low</v>
      </c>
      <c r="AM733" t="str">
        <f>IF(AmazonChurn[[#This Row],[Number of Complaints or Support]]&lt;3,"Low",IF(AmazonChurn[[#This Row],[Number of Complaints or Support]]&lt;=7,"Medium","High"))</f>
        <v>Low</v>
      </c>
      <c r="AN733" s="5">
        <f>AmazonChurn[[#This Row],[Number of Complaints or Support]]/AmazonChurn[[#This Row],[Account Length (in months)]]</f>
        <v>3.3333333333333333E-2</v>
      </c>
      <c r="AO733" t="str">
        <f>IF(AmazonChurn[[#This Row],[Avg Monthly GB Download]]&lt;15, "Low", IF(AmazonChurn[[#This Row],[Avg Monthly GB Download]]&lt;30, "Medium", "High"))</f>
        <v>Low</v>
      </c>
      <c r="AP733" t="str">
        <f>IF(AmazonChurn[[#This Row],[Age]]&lt;30,"Under 30",IF(AmazonChurn[[#This Row],[Age]]&gt;65,"Senior","Mid Age"))</f>
        <v>Mid Age</v>
      </c>
    </row>
    <row r="734" spans="1:42" hidden="1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 s="5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  <c r="AL734" t="str">
        <f>IF(AmazonChurn[[#This Row],[Average Monthly Expenses]]&lt;=30,"Low",IF(AmazonChurn[[#This Row],[Average Monthly Expenses]]&lt;=60,"Medium","High"))</f>
        <v>Medium</v>
      </c>
      <c r="AM734" t="str">
        <f>IF(AmazonChurn[[#This Row],[Number of Complaints or Support]]&lt;3,"Low",IF(AmazonChurn[[#This Row],[Number of Complaints or Support]]&lt;=7,"Medium","High"))</f>
        <v>Low</v>
      </c>
      <c r="AN734" s="5">
        <f>AmazonChurn[[#This Row],[Number of Complaints or Support]]/AmazonChurn[[#This Row],[Account Length (in months)]]</f>
        <v>3.8461538461538464E-2</v>
      </c>
      <c r="AO734" t="str">
        <f>IF(AmazonChurn[[#This Row],[Avg Monthly GB Download]]&lt;15, "Low", IF(AmazonChurn[[#This Row],[Avg Monthly GB Download]]&lt;30, "Medium", "High"))</f>
        <v>Low</v>
      </c>
      <c r="AP734" t="str">
        <f>IF(AmazonChurn[[#This Row],[Age]]&lt;30,"Under 30",IF(AmazonChurn[[#This Row],[Age]]&gt;65,"Senior","Mid Age"))</f>
        <v>Senior</v>
      </c>
    </row>
    <row r="735" spans="1:42" hidden="1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 s="5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  <c r="AL735" t="str">
        <f>IF(AmazonChurn[[#This Row],[Average Monthly Expenses]]&lt;=30,"Low",IF(AmazonChurn[[#This Row],[Average Monthly Expenses]]&lt;=60,"Medium","High"))</f>
        <v>Low</v>
      </c>
      <c r="AM735" t="str">
        <f>IF(AmazonChurn[[#This Row],[Number of Complaints or Support]]&lt;3,"Low",IF(AmazonChurn[[#This Row],[Number of Complaints or Support]]&lt;=7,"Medium","High"))</f>
        <v>Medium</v>
      </c>
      <c r="AN735" s="5">
        <f>AmazonChurn[[#This Row],[Number of Complaints or Support]]/AmazonChurn[[#This Row],[Account Length (in months)]]</f>
        <v>6.5573770491803282E-2</v>
      </c>
      <c r="AO735" t="str">
        <f>IF(AmazonChurn[[#This Row],[Avg Monthly GB Download]]&lt;15, "Low", IF(AmazonChurn[[#This Row],[Avg Monthly GB Download]]&lt;30, "Medium", "High"))</f>
        <v>Low</v>
      </c>
      <c r="AP735" t="str">
        <f>IF(AmazonChurn[[#This Row],[Age]]&lt;30,"Under 30",IF(AmazonChurn[[#This Row],[Age]]&gt;65,"Senior","Mid Age"))</f>
        <v>Mid Age</v>
      </c>
    </row>
    <row r="736" spans="1:42" hidden="1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 s="5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  <c r="AL736" t="str">
        <f>IF(AmazonChurn[[#This Row],[Average Monthly Expenses]]&lt;=30,"Low",IF(AmazonChurn[[#This Row],[Average Monthly Expenses]]&lt;=60,"Medium","High"))</f>
        <v>Low</v>
      </c>
      <c r="AM736" t="str">
        <f>IF(AmazonChurn[[#This Row],[Number of Complaints or Support]]&lt;3,"Low",IF(AmazonChurn[[#This Row],[Number of Complaints or Support]]&lt;=7,"Medium","High"))</f>
        <v>Medium</v>
      </c>
      <c r="AN736" s="5">
        <f>AmazonChurn[[#This Row],[Number of Complaints or Support]]/AmazonChurn[[#This Row],[Account Length (in months)]]</f>
        <v>8.1967213114754092E-2</v>
      </c>
      <c r="AO736" t="str">
        <f>IF(AmazonChurn[[#This Row],[Avg Monthly GB Download]]&lt;15, "Low", IF(AmazonChurn[[#This Row],[Avg Monthly GB Download]]&lt;30, "Medium", "High"))</f>
        <v>Low</v>
      </c>
      <c r="AP736" t="str">
        <f>IF(AmazonChurn[[#This Row],[Age]]&lt;30,"Under 30",IF(AmazonChurn[[#This Row],[Age]]&gt;65,"Senior","Mid Age"))</f>
        <v>Under 30</v>
      </c>
    </row>
    <row r="737" spans="1:42" hidden="1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 s="5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  <c r="AL737" t="str">
        <f>IF(AmazonChurn[[#This Row],[Average Monthly Expenses]]&lt;=30,"Low",IF(AmazonChurn[[#This Row],[Average Monthly Expenses]]&lt;=60,"Medium","High"))</f>
        <v>Low</v>
      </c>
      <c r="AM737" t="str">
        <f>IF(AmazonChurn[[#This Row],[Number of Complaints or Support]]&lt;3,"Low",IF(AmazonChurn[[#This Row],[Number of Complaints or Support]]&lt;=7,"Medium","High"))</f>
        <v>High</v>
      </c>
      <c r="AN737" s="5">
        <f>AmazonChurn[[#This Row],[Number of Complaints or Support]]/AmazonChurn[[#This Row],[Account Length (in months)]]</f>
        <v>0.19607843137254902</v>
      </c>
      <c r="AO737" t="str">
        <f>IF(AmazonChurn[[#This Row],[Avg Monthly GB Download]]&lt;15, "Low", IF(AmazonChurn[[#This Row],[Avg Monthly GB Download]]&lt;30, "Medium", "High"))</f>
        <v>Low</v>
      </c>
      <c r="AP737" t="str">
        <f>IF(AmazonChurn[[#This Row],[Age]]&lt;30,"Under 30",IF(AmazonChurn[[#This Row],[Age]]&gt;65,"Senior","Mid Age"))</f>
        <v>Mid Age</v>
      </c>
    </row>
    <row r="738" spans="1:42" hidden="1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 s="5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  <c r="AL738" t="str">
        <f>IF(AmazonChurn[[#This Row],[Average Monthly Expenses]]&lt;=30,"Low",IF(AmazonChurn[[#This Row],[Average Monthly Expenses]]&lt;=60,"Medium","High"))</f>
        <v>Medium</v>
      </c>
      <c r="AM738" t="str">
        <f>IF(AmazonChurn[[#This Row],[Number of Complaints or Support]]&lt;3,"Low",IF(AmazonChurn[[#This Row],[Number of Complaints or Support]]&lt;=7,"Medium","High"))</f>
        <v>Medium</v>
      </c>
      <c r="AN738" s="5">
        <f>AmazonChurn[[#This Row],[Number of Complaints or Support]]/AmazonChurn[[#This Row],[Account Length (in months)]]</f>
        <v>0.11764705882352941</v>
      </c>
      <c r="AO738" t="str">
        <f>IF(AmazonChurn[[#This Row],[Avg Monthly GB Download]]&lt;15, "Low", IF(AmazonChurn[[#This Row],[Avg Monthly GB Download]]&lt;30, "Medium", "High"))</f>
        <v>Medium</v>
      </c>
      <c r="AP738" t="str">
        <f>IF(AmazonChurn[[#This Row],[Age]]&lt;30,"Under 30",IF(AmazonChurn[[#This Row],[Age]]&gt;65,"Senior","Mid Age"))</f>
        <v>Under 30</v>
      </c>
    </row>
    <row r="739" spans="1:42" hidden="1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 s="5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  <c r="AL739" t="str">
        <f>IF(AmazonChurn[[#This Row],[Average Monthly Expenses]]&lt;=30,"Low",IF(AmazonChurn[[#This Row],[Average Monthly Expenses]]&lt;=60,"Medium","High"))</f>
        <v>Medium</v>
      </c>
      <c r="AM739" t="str">
        <f>IF(AmazonChurn[[#This Row],[Number of Complaints or Support]]&lt;3,"Low",IF(AmazonChurn[[#This Row],[Number of Complaints or Support]]&lt;=7,"Medium","High"))</f>
        <v>Medium</v>
      </c>
      <c r="AN739" s="5">
        <f>AmazonChurn[[#This Row],[Number of Complaints or Support]]/AmazonChurn[[#This Row],[Account Length (in months)]]</f>
        <v>0.11864406779661017</v>
      </c>
      <c r="AO739" t="str">
        <f>IF(AmazonChurn[[#This Row],[Avg Monthly GB Download]]&lt;15, "Low", IF(AmazonChurn[[#This Row],[Avg Monthly GB Download]]&lt;30, "Medium", "High"))</f>
        <v>Low</v>
      </c>
      <c r="AP739" t="str">
        <f>IF(AmazonChurn[[#This Row],[Age]]&lt;30,"Under 30",IF(AmazonChurn[[#This Row],[Age]]&gt;65,"Senior","Mid Age"))</f>
        <v>Senior</v>
      </c>
    </row>
    <row r="740" spans="1:42" hidden="1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 s="5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  <c r="AL740" t="str">
        <f>IF(AmazonChurn[[#This Row],[Average Monthly Expenses]]&lt;=30,"Low",IF(AmazonChurn[[#This Row],[Average Monthly Expenses]]&lt;=60,"Medium","High"))</f>
        <v>Medium</v>
      </c>
      <c r="AM740" t="str">
        <f>IF(AmazonChurn[[#This Row],[Number of Complaints or Support]]&lt;3,"Low",IF(AmazonChurn[[#This Row],[Number of Complaints or Support]]&lt;=7,"Medium","High"))</f>
        <v>Medium</v>
      </c>
      <c r="AN740" s="5">
        <f>AmazonChurn[[#This Row],[Number of Complaints or Support]]/AmazonChurn[[#This Row],[Account Length (in months)]]</f>
        <v>3</v>
      </c>
      <c r="AO740" t="str">
        <f>IF(AmazonChurn[[#This Row],[Avg Monthly GB Download]]&lt;15, "Low", IF(AmazonChurn[[#This Row],[Avg Monthly GB Download]]&lt;30, "Medium", "High"))</f>
        <v>Low</v>
      </c>
      <c r="AP740" t="str">
        <f>IF(AmazonChurn[[#This Row],[Age]]&lt;30,"Under 30",IF(AmazonChurn[[#This Row],[Age]]&gt;65,"Senior","Mid Age"))</f>
        <v>Mid Age</v>
      </c>
    </row>
    <row r="741" spans="1:42" hidden="1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 s="5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  <c r="AL741" t="str">
        <f>IF(AmazonChurn[[#This Row],[Average Monthly Expenses]]&lt;=30,"Low",IF(AmazonChurn[[#This Row],[Average Monthly Expenses]]&lt;=60,"Medium","High"))</f>
        <v>Low</v>
      </c>
      <c r="AM741" t="str">
        <f>IF(AmazonChurn[[#This Row],[Number of Complaints or Support]]&lt;3,"Low",IF(AmazonChurn[[#This Row],[Number of Complaints or Support]]&lt;=7,"Medium","High"))</f>
        <v>Low</v>
      </c>
      <c r="AN741" s="5">
        <f>AmazonChurn[[#This Row],[Number of Complaints or Support]]/AmazonChurn[[#This Row],[Account Length (in months)]]</f>
        <v>0</v>
      </c>
      <c r="AO741" t="str">
        <f>IF(AmazonChurn[[#This Row],[Avg Monthly GB Download]]&lt;15, "Low", IF(AmazonChurn[[#This Row],[Avg Monthly GB Download]]&lt;30, "Medium", "High"))</f>
        <v>Low</v>
      </c>
      <c r="AP741" t="str">
        <f>IF(AmazonChurn[[#This Row],[Age]]&lt;30,"Under 30",IF(AmazonChurn[[#This Row],[Age]]&gt;65,"Senior","Mid Age"))</f>
        <v>Under 30</v>
      </c>
    </row>
    <row r="742" spans="1:42" hidden="1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 s="5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  <c r="AL742" t="str">
        <f>IF(AmazonChurn[[#This Row],[Average Monthly Expenses]]&lt;=30,"Low",IF(AmazonChurn[[#This Row],[Average Monthly Expenses]]&lt;=60,"Medium","High"))</f>
        <v>Low</v>
      </c>
      <c r="AM742" t="str">
        <f>IF(AmazonChurn[[#This Row],[Number of Complaints or Support]]&lt;3,"Low",IF(AmazonChurn[[#This Row],[Number of Complaints or Support]]&lt;=7,"Medium","High"))</f>
        <v>Low</v>
      </c>
      <c r="AN742" s="5">
        <f>AmazonChurn[[#This Row],[Number of Complaints or Support]]/AmazonChurn[[#This Row],[Account Length (in months)]]</f>
        <v>0</v>
      </c>
      <c r="AO742" t="str">
        <f>IF(AmazonChurn[[#This Row],[Avg Monthly GB Download]]&lt;15, "Low", IF(AmazonChurn[[#This Row],[Avg Monthly GB Download]]&lt;30, "Medium", "High"))</f>
        <v>Low</v>
      </c>
      <c r="AP742" t="str">
        <f>IF(AmazonChurn[[#This Row],[Age]]&lt;30,"Under 30",IF(AmazonChurn[[#This Row],[Age]]&gt;65,"Senior","Mid Age"))</f>
        <v>Mid Age</v>
      </c>
    </row>
    <row r="743" spans="1:42" hidden="1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 s="5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  <c r="AL743" t="str">
        <f>IF(AmazonChurn[[#This Row],[Average Monthly Expenses]]&lt;=30,"Low",IF(AmazonChurn[[#This Row],[Average Monthly Expenses]]&lt;=60,"Medium","High"))</f>
        <v>High</v>
      </c>
      <c r="AM743" t="str">
        <f>IF(AmazonChurn[[#This Row],[Number of Complaints or Support]]&lt;3,"Low",IF(AmazonChurn[[#This Row],[Number of Complaints or Support]]&lt;=7,"Medium","High"))</f>
        <v>High</v>
      </c>
      <c r="AN743" s="5">
        <f>AmazonChurn[[#This Row],[Number of Complaints or Support]]/AmazonChurn[[#This Row],[Account Length (in months)]]</f>
        <v>4.5</v>
      </c>
      <c r="AO743" t="str">
        <f>IF(AmazonChurn[[#This Row],[Avg Monthly GB Download]]&lt;15, "Low", IF(AmazonChurn[[#This Row],[Avg Monthly GB Download]]&lt;30, "Medium", "High"))</f>
        <v>Low</v>
      </c>
      <c r="AP743" t="str">
        <f>IF(AmazonChurn[[#This Row],[Age]]&lt;30,"Under 30",IF(AmazonChurn[[#This Row],[Age]]&gt;65,"Senior","Mid Age"))</f>
        <v>Senior</v>
      </c>
    </row>
    <row r="744" spans="1:42" hidden="1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 s="5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  <c r="AL744" t="str">
        <f>IF(AmazonChurn[[#This Row],[Average Monthly Expenses]]&lt;=30,"Low",IF(AmazonChurn[[#This Row],[Average Monthly Expenses]]&lt;=60,"Medium","High"))</f>
        <v>Low</v>
      </c>
      <c r="AM744" t="str">
        <f>IF(AmazonChurn[[#This Row],[Number of Complaints or Support]]&lt;3,"Low",IF(AmazonChurn[[#This Row],[Number of Complaints or Support]]&lt;=7,"Medium","High"))</f>
        <v>Low</v>
      </c>
      <c r="AN744" s="5">
        <f>AmazonChurn[[#This Row],[Number of Complaints or Support]]/AmazonChurn[[#This Row],[Account Length (in months)]]</f>
        <v>1.5873015873015872E-2</v>
      </c>
      <c r="AO744" t="str">
        <f>IF(AmazonChurn[[#This Row],[Avg Monthly GB Download]]&lt;15, "Low", IF(AmazonChurn[[#This Row],[Avg Monthly GB Download]]&lt;30, "Medium", "High"))</f>
        <v>Low</v>
      </c>
      <c r="AP744" t="str">
        <f>IF(AmazonChurn[[#This Row],[Age]]&lt;30,"Under 30",IF(AmazonChurn[[#This Row],[Age]]&gt;65,"Senior","Mid Age"))</f>
        <v>Mid Age</v>
      </c>
    </row>
    <row r="745" spans="1:42" hidden="1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 s="5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  <c r="AL745" t="str">
        <f>IF(AmazonChurn[[#This Row],[Average Monthly Expenses]]&lt;=30,"Low",IF(AmazonChurn[[#This Row],[Average Monthly Expenses]]&lt;=60,"Medium","High"))</f>
        <v>Medium</v>
      </c>
      <c r="AM745" t="str">
        <f>IF(AmazonChurn[[#This Row],[Number of Complaints or Support]]&lt;3,"Low",IF(AmazonChurn[[#This Row],[Number of Complaints or Support]]&lt;=7,"Medium","High"))</f>
        <v>Low</v>
      </c>
      <c r="AN745" s="5">
        <f>AmazonChurn[[#This Row],[Number of Complaints or Support]]/AmazonChurn[[#This Row],[Account Length (in months)]]</f>
        <v>3.2258064516129031E-2</v>
      </c>
      <c r="AO745" t="str">
        <f>IF(AmazonChurn[[#This Row],[Avg Monthly GB Download]]&lt;15, "Low", IF(AmazonChurn[[#This Row],[Avg Monthly GB Download]]&lt;30, "Medium", "High"))</f>
        <v>Low</v>
      </c>
      <c r="AP745" t="str">
        <f>IF(AmazonChurn[[#This Row],[Age]]&lt;30,"Under 30",IF(AmazonChurn[[#This Row],[Age]]&gt;65,"Senior","Mid Age"))</f>
        <v>Under 30</v>
      </c>
    </row>
    <row r="746" spans="1:42" hidden="1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 s="5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  <c r="AL746" t="str">
        <f>IF(AmazonChurn[[#This Row],[Average Monthly Expenses]]&lt;=30,"Low",IF(AmazonChurn[[#This Row],[Average Monthly Expenses]]&lt;=60,"Medium","High"))</f>
        <v>High</v>
      </c>
      <c r="AM746" t="str">
        <f>IF(AmazonChurn[[#This Row],[Number of Complaints or Support]]&lt;3,"Low",IF(AmazonChurn[[#This Row],[Number of Complaints or Support]]&lt;=7,"Medium","High"))</f>
        <v>Medium</v>
      </c>
      <c r="AN746" s="5">
        <f>AmazonChurn[[#This Row],[Number of Complaints or Support]]/AmazonChurn[[#This Row],[Account Length (in months)]]</f>
        <v>4.5454545454545456E-2</v>
      </c>
      <c r="AO746" t="str">
        <f>IF(AmazonChurn[[#This Row],[Avg Monthly GB Download]]&lt;15, "Low", IF(AmazonChurn[[#This Row],[Avg Monthly GB Download]]&lt;30, "Medium", "High"))</f>
        <v>Low</v>
      </c>
      <c r="AP746" t="str">
        <f>IF(AmazonChurn[[#This Row],[Age]]&lt;30,"Under 30",IF(AmazonChurn[[#This Row],[Age]]&gt;65,"Senior","Mid Age"))</f>
        <v>Mid Age</v>
      </c>
    </row>
    <row r="747" spans="1:42" hidden="1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 s="5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  <c r="AL747" t="str">
        <f>IF(AmazonChurn[[#This Row],[Average Monthly Expenses]]&lt;=30,"Low",IF(AmazonChurn[[#This Row],[Average Monthly Expenses]]&lt;=60,"Medium","High"))</f>
        <v>Medium</v>
      </c>
      <c r="AM747" t="str">
        <f>IF(AmazonChurn[[#This Row],[Number of Complaints or Support]]&lt;3,"Low",IF(AmazonChurn[[#This Row],[Number of Complaints or Support]]&lt;=7,"Medium","High"))</f>
        <v>Low</v>
      </c>
      <c r="AN747" s="5">
        <f>AmazonChurn[[#This Row],[Number of Complaints or Support]]/AmazonChurn[[#This Row],[Account Length (in months)]]</f>
        <v>6.4516129032258063E-2</v>
      </c>
      <c r="AO747" t="str">
        <f>IF(AmazonChurn[[#This Row],[Avg Monthly GB Download]]&lt;15, "Low", IF(AmazonChurn[[#This Row],[Avg Monthly GB Download]]&lt;30, "Medium", "High"))</f>
        <v>Low</v>
      </c>
      <c r="AP747" t="str">
        <f>IF(AmazonChurn[[#This Row],[Age]]&lt;30,"Under 30",IF(AmazonChurn[[#This Row],[Age]]&gt;65,"Senior","Mid Age"))</f>
        <v>Senior</v>
      </c>
    </row>
    <row r="748" spans="1:42" hidden="1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 s="5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  <c r="AL748" t="str">
        <f>IF(AmazonChurn[[#This Row],[Average Monthly Expenses]]&lt;=30,"Low",IF(AmazonChurn[[#This Row],[Average Monthly Expenses]]&lt;=60,"Medium","High"))</f>
        <v>High</v>
      </c>
      <c r="AM748" t="str">
        <f>IF(AmazonChurn[[#This Row],[Number of Complaints or Support]]&lt;3,"Low",IF(AmazonChurn[[#This Row],[Number of Complaints or Support]]&lt;=7,"Medium","High"))</f>
        <v>High</v>
      </c>
      <c r="AN748" s="5">
        <f>AmazonChurn[[#This Row],[Number of Complaints or Support]]/AmazonChurn[[#This Row],[Account Length (in months)]]</f>
        <v>0.13043478260869565</v>
      </c>
      <c r="AO748" t="str">
        <f>IF(AmazonChurn[[#This Row],[Avg Monthly GB Download]]&lt;15, "Low", IF(AmazonChurn[[#This Row],[Avg Monthly GB Download]]&lt;30, "Medium", "High"))</f>
        <v>Low</v>
      </c>
      <c r="AP748" t="str">
        <f>IF(AmazonChurn[[#This Row],[Age]]&lt;30,"Under 30",IF(AmazonChurn[[#This Row],[Age]]&gt;65,"Senior","Mid Age"))</f>
        <v>Senior</v>
      </c>
    </row>
    <row r="749" spans="1:42" hidden="1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 s="5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  <c r="AL749" t="str">
        <f>IF(AmazonChurn[[#This Row],[Average Monthly Expenses]]&lt;=30,"Low",IF(AmazonChurn[[#This Row],[Average Monthly Expenses]]&lt;=60,"Medium","High"))</f>
        <v>High</v>
      </c>
      <c r="AM749" t="str">
        <f>IF(AmazonChurn[[#This Row],[Number of Complaints or Support]]&lt;3,"Low",IF(AmazonChurn[[#This Row],[Number of Complaints or Support]]&lt;=7,"Medium","High"))</f>
        <v>Medium</v>
      </c>
      <c r="AN749" s="5">
        <f>AmazonChurn[[#This Row],[Number of Complaints or Support]]/AmazonChurn[[#This Row],[Account Length (in months)]]</f>
        <v>8.9285714285714288E-2</v>
      </c>
      <c r="AO749" t="str">
        <f>IF(AmazonChurn[[#This Row],[Avg Monthly GB Download]]&lt;15, "Low", IF(AmazonChurn[[#This Row],[Avg Monthly GB Download]]&lt;30, "Medium", "High"))</f>
        <v>Low</v>
      </c>
      <c r="AP749" t="str">
        <f>IF(AmazonChurn[[#This Row],[Age]]&lt;30,"Under 30",IF(AmazonChurn[[#This Row],[Age]]&gt;65,"Senior","Mid Age"))</f>
        <v>Senior</v>
      </c>
    </row>
    <row r="750" spans="1:42" hidden="1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 s="5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  <c r="AL750" t="str">
        <f>IF(AmazonChurn[[#This Row],[Average Monthly Expenses]]&lt;=30,"Low",IF(AmazonChurn[[#This Row],[Average Monthly Expenses]]&lt;=60,"Medium","High"))</f>
        <v>Low</v>
      </c>
      <c r="AM750" t="str">
        <f>IF(AmazonChurn[[#This Row],[Number of Complaints or Support]]&lt;3,"Low",IF(AmazonChurn[[#This Row],[Number of Complaints or Support]]&lt;=7,"Medium","High"))</f>
        <v>Medium</v>
      </c>
      <c r="AN750" s="5">
        <f>AmazonChurn[[#This Row],[Number of Complaints or Support]]/AmazonChurn[[#This Row],[Account Length (in months)]]</f>
        <v>0.2</v>
      </c>
      <c r="AO750" t="str">
        <f>IF(AmazonChurn[[#This Row],[Avg Monthly GB Download]]&lt;15, "Low", IF(AmazonChurn[[#This Row],[Avg Monthly GB Download]]&lt;30, "Medium", "High"))</f>
        <v>Medium</v>
      </c>
      <c r="AP750" t="str">
        <f>IF(AmazonChurn[[#This Row],[Age]]&lt;30,"Under 30",IF(AmazonChurn[[#This Row],[Age]]&gt;65,"Senior","Mid Age"))</f>
        <v>Senior</v>
      </c>
    </row>
    <row r="751" spans="1:42" hidden="1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 s="5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  <c r="AL751" t="str">
        <f>IF(AmazonChurn[[#This Row],[Average Monthly Expenses]]&lt;=30,"Low",IF(AmazonChurn[[#This Row],[Average Monthly Expenses]]&lt;=60,"Medium","High"))</f>
        <v>Low</v>
      </c>
      <c r="AM751" t="str">
        <f>IF(AmazonChurn[[#This Row],[Number of Complaints or Support]]&lt;3,"Low",IF(AmazonChurn[[#This Row],[Number of Complaints or Support]]&lt;=7,"Medium","High"))</f>
        <v>High</v>
      </c>
      <c r="AN751" s="5">
        <f>AmazonChurn[[#This Row],[Number of Complaints or Support]]/AmazonChurn[[#This Row],[Account Length (in months)]]</f>
        <v>0.22222222222222221</v>
      </c>
      <c r="AO751" t="str">
        <f>IF(AmazonChurn[[#This Row],[Avg Monthly GB Download]]&lt;15, "Low", IF(AmazonChurn[[#This Row],[Avg Monthly GB Download]]&lt;30, "Medium", "High"))</f>
        <v>Low</v>
      </c>
      <c r="AP751" t="str">
        <f>IF(AmazonChurn[[#This Row],[Age]]&lt;30,"Under 30",IF(AmazonChurn[[#This Row],[Age]]&gt;65,"Senior","Mid Age"))</f>
        <v>Mid Age</v>
      </c>
    </row>
    <row r="752" spans="1:42" hidden="1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 s="5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  <c r="AL752" t="str">
        <f>IF(AmazonChurn[[#This Row],[Average Monthly Expenses]]&lt;=30,"Low",IF(AmazonChurn[[#This Row],[Average Monthly Expenses]]&lt;=60,"Medium","High"))</f>
        <v>Medium</v>
      </c>
      <c r="AM752" t="str">
        <f>IF(AmazonChurn[[#This Row],[Number of Complaints or Support]]&lt;3,"Low",IF(AmazonChurn[[#This Row],[Number of Complaints or Support]]&lt;=7,"Medium","High"))</f>
        <v>Medium</v>
      </c>
      <c r="AN752" s="5">
        <f>AmazonChurn[[#This Row],[Number of Complaints or Support]]/AmazonChurn[[#This Row],[Account Length (in months)]]</f>
        <v>8.4745762711864403E-2</v>
      </c>
      <c r="AO752" t="str">
        <f>IF(AmazonChurn[[#This Row],[Avg Monthly GB Download]]&lt;15, "Low", IF(AmazonChurn[[#This Row],[Avg Monthly GB Download]]&lt;30, "Medium", "High"))</f>
        <v>Low</v>
      </c>
      <c r="AP752" t="str">
        <f>IF(AmazonChurn[[#This Row],[Age]]&lt;30,"Under 30",IF(AmazonChurn[[#This Row],[Age]]&gt;65,"Senior","Mid Age"))</f>
        <v>Mid Age</v>
      </c>
    </row>
    <row r="753" spans="1:42" hidden="1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 s="5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  <c r="AL753" t="str">
        <f>IF(AmazonChurn[[#This Row],[Average Monthly Expenses]]&lt;=30,"Low",IF(AmazonChurn[[#This Row],[Average Monthly Expenses]]&lt;=60,"Medium","High"))</f>
        <v>Low</v>
      </c>
      <c r="AM753" t="str">
        <f>IF(AmazonChurn[[#This Row],[Number of Complaints or Support]]&lt;3,"Low",IF(AmazonChurn[[#This Row],[Number of Complaints or Support]]&lt;=7,"Medium","High"))</f>
        <v>Medium</v>
      </c>
      <c r="AN753" s="5">
        <f>AmazonChurn[[#This Row],[Number of Complaints or Support]]/AmazonChurn[[#This Row],[Account Length (in months)]]</f>
        <v>0.29166666666666669</v>
      </c>
      <c r="AO753" t="str">
        <f>IF(AmazonChurn[[#This Row],[Avg Monthly GB Download]]&lt;15, "Low", IF(AmazonChurn[[#This Row],[Avg Monthly GB Download]]&lt;30, "Medium", "High"))</f>
        <v>Low</v>
      </c>
      <c r="AP753" t="str">
        <f>IF(AmazonChurn[[#This Row],[Age]]&lt;30,"Under 30",IF(AmazonChurn[[#This Row],[Age]]&gt;65,"Senior","Mid Age"))</f>
        <v>Mid Age</v>
      </c>
    </row>
    <row r="754" spans="1:42" hidden="1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 s="5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  <c r="AL754" t="str">
        <f>IF(AmazonChurn[[#This Row],[Average Monthly Expenses]]&lt;=30,"Low",IF(AmazonChurn[[#This Row],[Average Monthly Expenses]]&lt;=60,"Medium","High"))</f>
        <v>Medium</v>
      </c>
      <c r="AM754" t="str">
        <f>IF(AmazonChurn[[#This Row],[Number of Complaints or Support]]&lt;3,"Low",IF(AmazonChurn[[#This Row],[Number of Complaints or Support]]&lt;=7,"Medium","High"))</f>
        <v>Medium</v>
      </c>
      <c r="AN754" s="5">
        <f>AmazonChurn[[#This Row],[Number of Complaints or Support]]/AmazonChurn[[#This Row],[Account Length (in months)]]</f>
        <v>0.19354838709677419</v>
      </c>
      <c r="AO754" t="str">
        <f>IF(AmazonChurn[[#This Row],[Avg Monthly GB Download]]&lt;15, "Low", IF(AmazonChurn[[#This Row],[Avg Monthly GB Download]]&lt;30, "Medium", "High"))</f>
        <v>Low</v>
      </c>
      <c r="AP754" t="str">
        <f>IF(AmazonChurn[[#This Row],[Age]]&lt;30,"Under 30",IF(AmazonChurn[[#This Row],[Age]]&gt;65,"Senior","Mid Age"))</f>
        <v>Mid Age</v>
      </c>
    </row>
    <row r="755" spans="1:42" hidden="1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 s="5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  <c r="AL755" t="str">
        <f>IF(AmazonChurn[[#This Row],[Average Monthly Expenses]]&lt;=30,"Low",IF(AmazonChurn[[#This Row],[Average Monthly Expenses]]&lt;=60,"Medium","High"))</f>
        <v>Medium</v>
      </c>
      <c r="AM755" t="str">
        <f>IF(AmazonChurn[[#This Row],[Number of Complaints or Support]]&lt;3,"Low",IF(AmazonChurn[[#This Row],[Number of Complaints or Support]]&lt;=7,"Medium","High"))</f>
        <v>High</v>
      </c>
      <c r="AN755" s="5">
        <f>AmazonChurn[[#This Row],[Number of Complaints or Support]]/AmazonChurn[[#This Row],[Account Length (in months)]]</f>
        <v>0.16666666666666666</v>
      </c>
      <c r="AO755" t="str">
        <f>IF(AmazonChurn[[#This Row],[Avg Monthly GB Download]]&lt;15, "Low", IF(AmazonChurn[[#This Row],[Avg Monthly GB Download]]&lt;30, "Medium", "High"))</f>
        <v>Low</v>
      </c>
      <c r="AP755" t="str">
        <f>IF(AmazonChurn[[#This Row],[Age]]&lt;30,"Under 30",IF(AmazonChurn[[#This Row],[Age]]&gt;65,"Senior","Mid Age"))</f>
        <v>Senior</v>
      </c>
    </row>
    <row r="756" spans="1:42" hidden="1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 s="5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  <c r="AL756" t="str">
        <f>IF(AmazonChurn[[#This Row],[Average Monthly Expenses]]&lt;=30,"Low",IF(AmazonChurn[[#This Row],[Average Monthly Expenses]]&lt;=60,"Medium","High"))</f>
        <v>Medium</v>
      </c>
      <c r="AM756" t="str">
        <f>IF(AmazonChurn[[#This Row],[Number of Complaints or Support]]&lt;3,"Low",IF(AmazonChurn[[#This Row],[Number of Complaints or Support]]&lt;=7,"Medium","High"))</f>
        <v>High</v>
      </c>
      <c r="AN756" s="5">
        <f>AmazonChurn[[#This Row],[Number of Complaints or Support]]/AmazonChurn[[#This Row],[Account Length (in months)]]</f>
        <v>10</v>
      </c>
      <c r="AO756" t="str">
        <f>IF(AmazonChurn[[#This Row],[Avg Monthly GB Download]]&lt;15, "Low", IF(AmazonChurn[[#This Row],[Avg Monthly GB Download]]&lt;30, "Medium", "High"))</f>
        <v>Low</v>
      </c>
      <c r="AP756" t="str">
        <f>IF(AmazonChurn[[#This Row],[Age]]&lt;30,"Under 30",IF(AmazonChurn[[#This Row],[Age]]&gt;65,"Senior","Mid Age"))</f>
        <v>Mid Age</v>
      </c>
    </row>
    <row r="757" spans="1:42" hidden="1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 s="5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  <c r="AL757" t="str">
        <f>IF(AmazonChurn[[#This Row],[Average Monthly Expenses]]&lt;=30,"Low",IF(AmazonChurn[[#This Row],[Average Monthly Expenses]]&lt;=60,"Medium","High"))</f>
        <v>Low</v>
      </c>
      <c r="AM757" t="str">
        <f>IF(AmazonChurn[[#This Row],[Number of Complaints or Support]]&lt;3,"Low",IF(AmazonChurn[[#This Row],[Number of Complaints or Support]]&lt;=7,"Medium","High"))</f>
        <v>High</v>
      </c>
      <c r="AN757" s="5">
        <f>AmazonChurn[[#This Row],[Number of Complaints or Support]]/AmazonChurn[[#This Row],[Account Length (in months)]]</f>
        <v>8</v>
      </c>
      <c r="AO757" t="str">
        <f>IF(AmazonChurn[[#This Row],[Avg Monthly GB Download]]&lt;15, "Low", IF(AmazonChurn[[#This Row],[Avg Monthly GB Download]]&lt;30, "Medium", "High"))</f>
        <v>Low</v>
      </c>
      <c r="AP757" t="str">
        <f>IF(AmazonChurn[[#This Row],[Age]]&lt;30,"Under 30",IF(AmazonChurn[[#This Row],[Age]]&gt;65,"Senior","Mid Age"))</f>
        <v>Under 30</v>
      </c>
    </row>
    <row r="758" spans="1:42" hidden="1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 s="5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  <c r="AL758" t="str">
        <f>IF(AmazonChurn[[#This Row],[Average Monthly Expenses]]&lt;=30,"Low",IF(AmazonChurn[[#This Row],[Average Monthly Expenses]]&lt;=60,"Medium","High"))</f>
        <v>Low</v>
      </c>
      <c r="AM758" t="str">
        <f>IF(AmazonChurn[[#This Row],[Number of Complaints or Support]]&lt;3,"Low",IF(AmazonChurn[[#This Row],[Number of Complaints or Support]]&lt;=7,"Medium","High"))</f>
        <v>Medium</v>
      </c>
      <c r="AN758" s="5">
        <f>AmazonChurn[[#This Row],[Number of Complaints or Support]]/AmazonChurn[[#This Row],[Account Length (in months)]]</f>
        <v>0.2</v>
      </c>
      <c r="AO758" t="str">
        <f>IF(AmazonChurn[[#This Row],[Avg Monthly GB Download]]&lt;15, "Low", IF(AmazonChurn[[#This Row],[Avg Monthly GB Download]]&lt;30, "Medium", "High"))</f>
        <v>Low</v>
      </c>
      <c r="AP758" t="str">
        <f>IF(AmazonChurn[[#This Row],[Age]]&lt;30,"Under 30",IF(AmazonChurn[[#This Row],[Age]]&gt;65,"Senior","Mid Age"))</f>
        <v>Mid Age</v>
      </c>
    </row>
    <row r="759" spans="1:42" hidden="1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 s="5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  <c r="AL759" t="str">
        <f>IF(AmazonChurn[[#This Row],[Average Monthly Expenses]]&lt;=30,"Low",IF(AmazonChurn[[#This Row],[Average Monthly Expenses]]&lt;=60,"Medium","High"))</f>
        <v>Medium</v>
      </c>
      <c r="AM759" t="str">
        <f>IF(AmazonChurn[[#This Row],[Number of Complaints or Support]]&lt;3,"Low",IF(AmazonChurn[[#This Row],[Number of Complaints or Support]]&lt;=7,"Medium","High"))</f>
        <v>Medium</v>
      </c>
      <c r="AN759" s="5">
        <f>AmazonChurn[[#This Row],[Number of Complaints or Support]]/AmazonChurn[[#This Row],[Account Length (in months)]]</f>
        <v>0.11428571428571428</v>
      </c>
      <c r="AO759" t="str">
        <f>IF(AmazonChurn[[#This Row],[Avg Monthly GB Download]]&lt;15, "Low", IF(AmazonChurn[[#This Row],[Avg Monthly GB Download]]&lt;30, "Medium", "High"))</f>
        <v>Low</v>
      </c>
      <c r="AP759" t="str">
        <f>IF(AmazonChurn[[#This Row],[Age]]&lt;30,"Under 30",IF(AmazonChurn[[#This Row],[Age]]&gt;65,"Senior","Mid Age"))</f>
        <v>Mid Age</v>
      </c>
    </row>
    <row r="760" spans="1:42" hidden="1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 s="5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  <c r="AL760" t="str">
        <f>IF(AmazonChurn[[#This Row],[Average Monthly Expenses]]&lt;=30,"Low",IF(AmazonChurn[[#This Row],[Average Monthly Expenses]]&lt;=60,"Medium","High"))</f>
        <v>Low</v>
      </c>
      <c r="AM760" t="str">
        <f>IF(AmazonChurn[[#This Row],[Number of Complaints or Support]]&lt;3,"Low",IF(AmazonChurn[[#This Row],[Number of Complaints or Support]]&lt;=7,"Medium","High"))</f>
        <v>Medium</v>
      </c>
      <c r="AN760" s="5">
        <f>AmazonChurn[[#This Row],[Number of Complaints or Support]]/AmazonChurn[[#This Row],[Account Length (in months)]]</f>
        <v>0.625</v>
      </c>
      <c r="AO760" t="str">
        <f>IF(AmazonChurn[[#This Row],[Avg Monthly GB Download]]&lt;15, "Low", IF(AmazonChurn[[#This Row],[Avg Monthly GB Download]]&lt;30, "Medium", "High"))</f>
        <v>Low</v>
      </c>
      <c r="AP760" t="str">
        <f>IF(AmazonChurn[[#This Row],[Age]]&lt;30,"Under 30",IF(AmazonChurn[[#This Row],[Age]]&gt;65,"Senior","Mid Age"))</f>
        <v>Mid Age</v>
      </c>
    </row>
    <row r="761" spans="1:42" hidden="1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 s="5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  <c r="AL761" t="str">
        <f>IF(AmazonChurn[[#This Row],[Average Monthly Expenses]]&lt;=30,"Low",IF(AmazonChurn[[#This Row],[Average Monthly Expenses]]&lt;=60,"Medium","High"))</f>
        <v>Medium</v>
      </c>
      <c r="AM761" t="str">
        <f>IF(AmazonChurn[[#This Row],[Number of Complaints or Support]]&lt;3,"Low",IF(AmazonChurn[[#This Row],[Number of Complaints or Support]]&lt;=7,"Medium","High"))</f>
        <v>High</v>
      </c>
      <c r="AN761" s="5">
        <f>AmazonChurn[[#This Row],[Number of Complaints or Support]]/AmazonChurn[[#This Row],[Account Length (in months)]]</f>
        <v>0.17391304347826086</v>
      </c>
      <c r="AO761" t="str">
        <f>IF(AmazonChurn[[#This Row],[Avg Monthly GB Download]]&lt;15, "Low", IF(AmazonChurn[[#This Row],[Avg Monthly GB Download]]&lt;30, "Medium", "High"))</f>
        <v>Low</v>
      </c>
      <c r="AP761" t="str">
        <f>IF(AmazonChurn[[#This Row],[Age]]&lt;30,"Under 30",IF(AmazonChurn[[#This Row],[Age]]&gt;65,"Senior","Mid Age"))</f>
        <v>Senior</v>
      </c>
    </row>
    <row r="762" spans="1:42" hidden="1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 s="5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  <c r="AL762" t="str">
        <f>IF(AmazonChurn[[#This Row],[Average Monthly Expenses]]&lt;=30,"Low",IF(AmazonChurn[[#This Row],[Average Monthly Expenses]]&lt;=60,"Medium","High"))</f>
        <v>Medium</v>
      </c>
      <c r="AM762" t="str">
        <f>IF(AmazonChurn[[#This Row],[Number of Complaints or Support]]&lt;3,"Low",IF(AmazonChurn[[#This Row],[Number of Complaints or Support]]&lt;=7,"Medium","High"))</f>
        <v>Medium</v>
      </c>
      <c r="AN762" s="5">
        <f>AmazonChurn[[#This Row],[Number of Complaints or Support]]/AmazonChurn[[#This Row],[Account Length (in months)]]</f>
        <v>0.14285714285714285</v>
      </c>
      <c r="AO762" t="str">
        <f>IF(AmazonChurn[[#This Row],[Avg Monthly GB Download]]&lt;15, "Low", IF(AmazonChurn[[#This Row],[Avg Monthly GB Download]]&lt;30, "Medium", "High"))</f>
        <v>Medium</v>
      </c>
      <c r="AP762" t="str">
        <f>IF(AmazonChurn[[#This Row],[Age]]&lt;30,"Under 30",IF(AmazonChurn[[#This Row],[Age]]&gt;65,"Senior","Mid Age"))</f>
        <v>Mid Age</v>
      </c>
    </row>
    <row r="763" spans="1:42" hidden="1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 s="5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  <c r="AL763" t="str">
        <f>IF(AmazonChurn[[#This Row],[Average Monthly Expenses]]&lt;=30,"Low",IF(AmazonChurn[[#This Row],[Average Monthly Expenses]]&lt;=60,"Medium","High"))</f>
        <v>Low</v>
      </c>
      <c r="AM763" t="str">
        <f>IF(AmazonChurn[[#This Row],[Number of Complaints or Support]]&lt;3,"Low",IF(AmazonChurn[[#This Row],[Number of Complaints or Support]]&lt;=7,"Medium","High"))</f>
        <v>Low</v>
      </c>
      <c r="AN763" s="5">
        <f>AmazonChurn[[#This Row],[Number of Complaints or Support]]/AmazonChurn[[#This Row],[Account Length (in months)]]</f>
        <v>0.1111111111111111</v>
      </c>
      <c r="AO763" t="str">
        <f>IF(AmazonChurn[[#This Row],[Avg Monthly GB Download]]&lt;15, "Low", IF(AmazonChurn[[#This Row],[Avg Monthly GB Download]]&lt;30, "Medium", "High"))</f>
        <v>Low</v>
      </c>
      <c r="AP763" t="str">
        <f>IF(AmazonChurn[[#This Row],[Age]]&lt;30,"Under 30",IF(AmazonChurn[[#This Row],[Age]]&gt;65,"Senior","Mid Age"))</f>
        <v>Mid Age</v>
      </c>
    </row>
    <row r="764" spans="1:42" hidden="1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 s="5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  <c r="AL764" t="str">
        <f>IF(AmazonChurn[[#This Row],[Average Monthly Expenses]]&lt;=30,"Low",IF(AmazonChurn[[#This Row],[Average Monthly Expenses]]&lt;=60,"Medium","High"))</f>
        <v>Low</v>
      </c>
      <c r="AM764" t="str">
        <f>IF(AmazonChurn[[#This Row],[Number of Complaints or Support]]&lt;3,"Low",IF(AmazonChurn[[#This Row],[Number of Complaints or Support]]&lt;=7,"Medium","High"))</f>
        <v>Medium</v>
      </c>
      <c r="AN764" s="5">
        <f>AmazonChurn[[#This Row],[Number of Complaints or Support]]/AmazonChurn[[#This Row],[Account Length (in months)]]</f>
        <v>0.30434782608695654</v>
      </c>
      <c r="AO764" t="str">
        <f>IF(AmazonChurn[[#This Row],[Avg Monthly GB Download]]&lt;15, "Low", IF(AmazonChurn[[#This Row],[Avg Monthly GB Download]]&lt;30, "Medium", "High"))</f>
        <v>Low</v>
      </c>
      <c r="AP764" t="str">
        <f>IF(AmazonChurn[[#This Row],[Age]]&lt;30,"Under 30",IF(AmazonChurn[[#This Row],[Age]]&gt;65,"Senior","Mid Age"))</f>
        <v>Mid Age</v>
      </c>
    </row>
    <row r="765" spans="1:42" hidden="1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 s="5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  <c r="AL765" t="str">
        <f>IF(AmazonChurn[[#This Row],[Average Monthly Expenses]]&lt;=30,"Low",IF(AmazonChurn[[#This Row],[Average Monthly Expenses]]&lt;=60,"Medium","High"))</f>
        <v>Low</v>
      </c>
      <c r="AM765" t="str">
        <f>IF(AmazonChurn[[#This Row],[Number of Complaints or Support]]&lt;3,"Low",IF(AmazonChurn[[#This Row],[Number of Complaints or Support]]&lt;=7,"Medium","High"))</f>
        <v>High</v>
      </c>
      <c r="AN765" s="5">
        <f>AmazonChurn[[#This Row],[Number of Complaints or Support]]/AmazonChurn[[#This Row],[Account Length (in months)]]</f>
        <v>0.14285714285714285</v>
      </c>
      <c r="AO765" t="str">
        <f>IF(AmazonChurn[[#This Row],[Avg Monthly GB Download]]&lt;15, "Low", IF(AmazonChurn[[#This Row],[Avg Monthly GB Download]]&lt;30, "Medium", "High"))</f>
        <v>Low</v>
      </c>
      <c r="AP765" t="str">
        <f>IF(AmazonChurn[[#This Row],[Age]]&lt;30,"Under 30",IF(AmazonChurn[[#This Row],[Age]]&gt;65,"Senior","Mid Age"))</f>
        <v>Mid Age</v>
      </c>
    </row>
    <row r="766" spans="1:42" hidden="1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 s="5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  <c r="AL766" t="str">
        <f>IF(AmazonChurn[[#This Row],[Average Monthly Expenses]]&lt;=30,"Low",IF(AmazonChurn[[#This Row],[Average Monthly Expenses]]&lt;=60,"Medium","High"))</f>
        <v>Low</v>
      </c>
      <c r="AM766" t="str">
        <f>IF(AmazonChurn[[#This Row],[Number of Complaints or Support]]&lt;3,"Low",IF(AmazonChurn[[#This Row],[Number of Complaints or Support]]&lt;=7,"Medium","High"))</f>
        <v>Medium</v>
      </c>
      <c r="AN766" s="5">
        <f>AmazonChurn[[#This Row],[Number of Complaints or Support]]/AmazonChurn[[#This Row],[Account Length (in months)]]</f>
        <v>0.10526315789473684</v>
      </c>
      <c r="AO766" t="str">
        <f>IF(AmazonChurn[[#This Row],[Avg Monthly GB Download]]&lt;15, "Low", IF(AmazonChurn[[#This Row],[Avg Monthly GB Download]]&lt;30, "Medium", "High"))</f>
        <v>Low</v>
      </c>
      <c r="AP766" t="str">
        <f>IF(AmazonChurn[[#This Row],[Age]]&lt;30,"Under 30",IF(AmazonChurn[[#This Row],[Age]]&gt;65,"Senior","Mid Age"))</f>
        <v>Under 30</v>
      </c>
    </row>
    <row r="767" spans="1:42" hidden="1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 s="5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  <c r="AL767" t="str">
        <f>IF(AmazonChurn[[#This Row],[Average Monthly Expenses]]&lt;=30,"Low",IF(AmazonChurn[[#This Row],[Average Monthly Expenses]]&lt;=60,"Medium","High"))</f>
        <v>Medium</v>
      </c>
      <c r="AM767" t="str">
        <f>IF(AmazonChurn[[#This Row],[Number of Complaints or Support]]&lt;3,"Low",IF(AmazonChurn[[#This Row],[Number of Complaints or Support]]&lt;=7,"Medium","High"))</f>
        <v>Medium</v>
      </c>
      <c r="AN767" s="5">
        <f>AmazonChurn[[#This Row],[Number of Complaints or Support]]/AmazonChurn[[#This Row],[Account Length (in months)]]</f>
        <v>2</v>
      </c>
      <c r="AO767" t="str">
        <f>IF(AmazonChurn[[#This Row],[Avg Monthly GB Download]]&lt;15, "Low", IF(AmazonChurn[[#This Row],[Avg Monthly GB Download]]&lt;30, "Medium", "High"))</f>
        <v>Low</v>
      </c>
      <c r="AP767" t="str">
        <f>IF(AmazonChurn[[#This Row],[Age]]&lt;30,"Under 30",IF(AmazonChurn[[#This Row],[Age]]&gt;65,"Senior","Mid Age"))</f>
        <v>Mid Age</v>
      </c>
    </row>
    <row r="768" spans="1:42" hidden="1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 s="5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  <c r="AL768" t="str">
        <f>IF(AmazonChurn[[#This Row],[Average Monthly Expenses]]&lt;=30,"Low",IF(AmazonChurn[[#This Row],[Average Monthly Expenses]]&lt;=60,"Medium","High"))</f>
        <v>Medium</v>
      </c>
      <c r="AM768" t="str">
        <f>IF(AmazonChurn[[#This Row],[Number of Complaints or Support]]&lt;3,"Low",IF(AmazonChurn[[#This Row],[Number of Complaints or Support]]&lt;=7,"Medium","High"))</f>
        <v>Low</v>
      </c>
      <c r="AN768" s="5">
        <f>AmazonChurn[[#This Row],[Number of Complaints or Support]]/AmazonChurn[[#This Row],[Account Length (in months)]]</f>
        <v>3.0303030303030304E-2</v>
      </c>
      <c r="AO768" t="str">
        <f>IF(AmazonChurn[[#This Row],[Avg Monthly GB Download]]&lt;15, "Low", IF(AmazonChurn[[#This Row],[Avg Monthly GB Download]]&lt;30, "Medium", "High"))</f>
        <v>Low</v>
      </c>
      <c r="AP768" t="str">
        <f>IF(AmazonChurn[[#This Row],[Age]]&lt;30,"Under 30",IF(AmazonChurn[[#This Row],[Age]]&gt;65,"Senior","Mid Age"))</f>
        <v>Mid Age</v>
      </c>
    </row>
    <row r="769" spans="1:42" hidden="1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 s="5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  <c r="AL769" t="str">
        <f>IF(AmazonChurn[[#This Row],[Average Monthly Expenses]]&lt;=30,"Low",IF(AmazonChurn[[#This Row],[Average Monthly Expenses]]&lt;=60,"Medium","High"))</f>
        <v>Medium</v>
      </c>
      <c r="AM769" t="str">
        <f>IF(AmazonChurn[[#This Row],[Number of Complaints or Support]]&lt;3,"Low",IF(AmazonChurn[[#This Row],[Number of Complaints or Support]]&lt;=7,"Medium","High"))</f>
        <v>Medium</v>
      </c>
      <c r="AN769" s="5">
        <f>AmazonChurn[[#This Row],[Number of Complaints or Support]]/AmazonChurn[[#This Row],[Account Length (in months)]]</f>
        <v>0.17857142857142858</v>
      </c>
      <c r="AO769" t="str">
        <f>IF(AmazonChurn[[#This Row],[Avg Monthly GB Download]]&lt;15, "Low", IF(AmazonChurn[[#This Row],[Avg Monthly GB Download]]&lt;30, "Medium", "High"))</f>
        <v>Low</v>
      </c>
      <c r="AP769" t="str">
        <f>IF(AmazonChurn[[#This Row],[Age]]&lt;30,"Under 30",IF(AmazonChurn[[#This Row],[Age]]&gt;65,"Senior","Mid Age"))</f>
        <v>Mid Age</v>
      </c>
    </row>
    <row r="770" spans="1:42" hidden="1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 s="5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  <c r="AL770" t="str">
        <f>IF(AmazonChurn[[#This Row],[Average Monthly Expenses]]&lt;=30,"Low",IF(AmazonChurn[[#This Row],[Average Monthly Expenses]]&lt;=60,"Medium","High"))</f>
        <v>Low</v>
      </c>
      <c r="AM770" t="str">
        <f>IF(AmazonChurn[[#This Row],[Number of Complaints or Support]]&lt;3,"Low",IF(AmazonChurn[[#This Row],[Number of Complaints or Support]]&lt;=7,"Medium","High"))</f>
        <v>High</v>
      </c>
      <c r="AN770" s="5">
        <f>AmazonChurn[[#This Row],[Number of Complaints or Support]]/AmazonChurn[[#This Row],[Account Length (in months)]]</f>
        <v>0.12676056338028169</v>
      </c>
      <c r="AO770" t="str">
        <f>IF(AmazonChurn[[#This Row],[Avg Monthly GB Download]]&lt;15, "Low", IF(AmazonChurn[[#This Row],[Avg Monthly GB Download]]&lt;30, "Medium", "High"))</f>
        <v>Low</v>
      </c>
      <c r="AP770" t="str">
        <f>IF(AmazonChurn[[#This Row],[Age]]&lt;30,"Under 30",IF(AmazonChurn[[#This Row],[Age]]&gt;65,"Senior","Mid Age"))</f>
        <v>Mid Age</v>
      </c>
    </row>
    <row r="771" spans="1:42" hidden="1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 s="5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  <c r="AL771" t="str">
        <f>IF(AmazonChurn[[#This Row],[Average Monthly Expenses]]&lt;=30,"Low",IF(AmazonChurn[[#This Row],[Average Monthly Expenses]]&lt;=60,"Medium","High"))</f>
        <v>High</v>
      </c>
      <c r="AM771" t="str">
        <f>IF(AmazonChurn[[#This Row],[Number of Complaints or Support]]&lt;3,"Low",IF(AmazonChurn[[#This Row],[Number of Complaints or Support]]&lt;=7,"Medium","High"))</f>
        <v>High</v>
      </c>
      <c r="AN771" s="5">
        <f>AmazonChurn[[#This Row],[Number of Complaints or Support]]/AmazonChurn[[#This Row],[Account Length (in months)]]</f>
        <v>0.13698630136986301</v>
      </c>
      <c r="AO771" t="str">
        <f>IF(AmazonChurn[[#This Row],[Avg Monthly GB Download]]&lt;15, "Low", IF(AmazonChurn[[#This Row],[Avg Monthly GB Download]]&lt;30, "Medium", "High"))</f>
        <v>Low</v>
      </c>
      <c r="AP771" t="str">
        <f>IF(AmazonChurn[[#This Row],[Age]]&lt;30,"Under 30",IF(AmazonChurn[[#This Row],[Age]]&gt;65,"Senior","Mid Age"))</f>
        <v>Mid Age</v>
      </c>
    </row>
    <row r="772" spans="1:42" hidden="1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 s="5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  <c r="AL772" t="str">
        <f>IF(AmazonChurn[[#This Row],[Average Monthly Expenses]]&lt;=30,"Low",IF(AmazonChurn[[#This Row],[Average Monthly Expenses]]&lt;=60,"Medium","High"))</f>
        <v>Medium</v>
      </c>
      <c r="AM772" t="str">
        <f>IF(AmazonChurn[[#This Row],[Number of Complaints or Support]]&lt;3,"Low",IF(AmazonChurn[[#This Row],[Number of Complaints or Support]]&lt;=7,"Medium","High"))</f>
        <v>Low</v>
      </c>
      <c r="AN772" s="5">
        <f>AmazonChurn[[#This Row],[Number of Complaints or Support]]/AmazonChurn[[#This Row],[Account Length (in months)]]</f>
        <v>2.8571428571428571E-2</v>
      </c>
      <c r="AO772" t="str">
        <f>IF(AmazonChurn[[#This Row],[Avg Monthly GB Download]]&lt;15, "Low", IF(AmazonChurn[[#This Row],[Avg Monthly GB Download]]&lt;30, "Medium", "High"))</f>
        <v>Low</v>
      </c>
      <c r="AP772" t="str">
        <f>IF(AmazonChurn[[#This Row],[Age]]&lt;30,"Under 30",IF(AmazonChurn[[#This Row],[Age]]&gt;65,"Senior","Mid Age"))</f>
        <v>Under 30</v>
      </c>
    </row>
    <row r="773" spans="1:42" hidden="1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 s="5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  <c r="AL773" t="str">
        <f>IF(AmazonChurn[[#This Row],[Average Monthly Expenses]]&lt;=30,"Low",IF(AmazonChurn[[#This Row],[Average Monthly Expenses]]&lt;=60,"Medium","High"))</f>
        <v>Medium</v>
      </c>
      <c r="AM773" t="str">
        <f>IF(AmazonChurn[[#This Row],[Number of Complaints or Support]]&lt;3,"Low",IF(AmazonChurn[[#This Row],[Number of Complaints or Support]]&lt;=7,"Medium","High"))</f>
        <v>High</v>
      </c>
      <c r="AN773" s="5">
        <f>AmazonChurn[[#This Row],[Number of Complaints or Support]]/AmazonChurn[[#This Row],[Account Length (in months)]]</f>
        <v>0.33333333333333331</v>
      </c>
      <c r="AO773" t="str">
        <f>IF(AmazonChurn[[#This Row],[Avg Monthly GB Download]]&lt;15, "Low", IF(AmazonChurn[[#This Row],[Avg Monthly GB Download]]&lt;30, "Medium", "High"))</f>
        <v>Low</v>
      </c>
      <c r="AP773" t="str">
        <f>IF(AmazonChurn[[#This Row],[Age]]&lt;30,"Under 30",IF(AmazonChurn[[#This Row],[Age]]&gt;65,"Senior","Mid Age"))</f>
        <v>Mid Age</v>
      </c>
    </row>
    <row r="774" spans="1:42" hidden="1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 s="5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  <c r="AL774" t="str">
        <f>IF(AmazonChurn[[#This Row],[Average Monthly Expenses]]&lt;=30,"Low",IF(AmazonChurn[[#This Row],[Average Monthly Expenses]]&lt;=60,"Medium","High"))</f>
        <v>Medium</v>
      </c>
      <c r="AM774" t="str">
        <f>IF(AmazonChurn[[#This Row],[Number of Complaints or Support]]&lt;3,"Low",IF(AmazonChurn[[#This Row],[Number of Complaints or Support]]&lt;=7,"Medium","High"))</f>
        <v>Low</v>
      </c>
      <c r="AN774" s="5">
        <f>AmazonChurn[[#This Row],[Number of Complaints or Support]]/AmazonChurn[[#This Row],[Account Length (in months)]]</f>
        <v>0</v>
      </c>
      <c r="AO774" t="str">
        <f>IF(AmazonChurn[[#This Row],[Avg Monthly GB Download]]&lt;15, "Low", IF(AmazonChurn[[#This Row],[Avg Monthly GB Download]]&lt;30, "Medium", "High"))</f>
        <v>Low</v>
      </c>
      <c r="AP774" t="str">
        <f>IF(AmazonChurn[[#This Row],[Age]]&lt;30,"Under 30",IF(AmazonChurn[[#This Row],[Age]]&gt;65,"Senior","Mid Age"))</f>
        <v>Mid Age</v>
      </c>
    </row>
    <row r="775" spans="1:42" hidden="1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 s="5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  <c r="AL775" t="str">
        <f>IF(AmazonChurn[[#This Row],[Average Monthly Expenses]]&lt;=30,"Low",IF(AmazonChurn[[#This Row],[Average Monthly Expenses]]&lt;=60,"Medium","High"))</f>
        <v>Low</v>
      </c>
      <c r="AM775" t="str">
        <f>IF(AmazonChurn[[#This Row],[Number of Complaints or Support]]&lt;3,"Low",IF(AmazonChurn[[#This Row],[Number of Complaints or Support]]&lt;=7,"Medium","High"))</f>
        <v>Low</v>
      </c>
      <c r="AN775" s="5">
        <f>AmazonChurn[[#This Row],[Number of Complaints or Support]]/AmazonChurn[[#This Row],[Account Length (in months)]]</f>
        <v>2.8571428571428571E-2</v>
      </c>
      <c r="AO775" t="str">
        <f>IF(AmazonChurn[[#This Row],[Avg Monthly GB Download]]&lt;15, "Low", IF(AmazonChurn[[#This Row],[Avg Monthly GB Download]]&lt;30, "Medium", "High"))</f>
        <v>Low</v>
      </c>
      <c r="AP775" t="str">
        <f>IF(AmazonChurn[[#This Row],[Age]]&lt;30,"Under 30",IF(AmazonChurn[[#This Row],[Age]]&gt;65,"Senior","Mid Age"))</f>
        <v>Mid Age</v>
      </c>
    </row>
    <row r="776" spans="1:42" hidden="1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 s="5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  <c r="AL776" t="str">
        <f>IF(AmazonChurn[[#This Row],[Average Monthly Expenses]]&lt;=30,"Low",IF(AmazonChurn[[#This Row],[Average Monthly Expenses]]&lt;=60,"Medium","High"))</f>
        <v>Low</v>
      </c>
      <c r="AM776" t="str">
        <f>IF(AmazonChurn[[#This Row],[Number of Complaints or Support]]&lt;3,"Low",IF(AmazonChurn[[#This Row],[Number of Complaints or Support]]&lt;=7,"Medium","High"))</f>
        <v>Low</v>
      </c>
      <c r="AN776" s="5">
        <f>AmazonChurn[[#This Row],[Number of Complaints or Support]]/AmazonChurn[[#This Row],[Account Length (in months)]]</f>
        <v>0.4</v>
      </c>
      <c r="AO776" t="str">
        <f>IF(AmazonChurn[[#This Row],[Avg Monthly GB Download]]&lt;15, "Low", IF(AmazonChurn[[#This Row],[Avg Monthly GB Download]]&lt;30, "Medium", "High"))</f>
        <v>Medium</v>
      </c>
      <c r="AP776" t="str">
        <f>IF(AmazonChurn[[#This Row],[Age]]&lt;30,"Under 30",IF(AmazonChurn[[#This Row],[Age]]&gt;65,"Senior","Mid Age"))</f>
        <v>Under 30</v>
      </c>
    </row>
    <row r="777" spans="1:42" hidden="1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 s="5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  <c r="AL777" t="str">
        <f>IF(AmazonChurn[[#This Row],[Average Monthly Expenses]]&lt;=30,"Low",IF(AmazonChurn[[#This Row],[Average Monthly Expenses]]&lt;=60,"Medium","High"))</f>
        <v>Low</v>
      </c>
      <c r="AM777" t="str">
        <f>IF(AmazonChurn[[#This Row],[Number of Complaints or Support]]&lt;3,"Low",IF(AmazonChurn[[#This Row],[Number of Complaints or Support]]&lt;=7,"Medium","High"))</f>
        <v>High</v>
      </c>
      <c r="AN777" s="5">
        <f>AmazonChurn[[#This Row],[Number of Complaints or Support]]/AmazonChurn[[#This Row],[Account Length (in months)]]</f>
        <v>0.33333333333333331</v>
      </c>
      <c r="AO777" t="str">
        <f>IF(AmazonChurn[[#This Row],[Avg Monthly GB Download]]&lt;15, "Low", IF(AmazonChurn[[#This Row],[Avg Monthly GB Download]]&lt;30, "Medium", "High"))</f>
        <v>Medium</v>
      </c>
      <c r="AP777" t="str">
        <f>IF(AmazonChurn[[#This Row],[Age]]&lt;30,"Under 30",IF(AmazonChurn[[#This Row],[Age]]&gt;65,"Senior","Mid Age"))</f>
        <v>Mid Age</v>
      </c>
    </row>
    <row r="778" spans="1:42" hidden="1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 s="5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  <c r="AL778" t="str">
        <f>IF(AmazonChurn[[#This Row],[Average Monthly Expenses]]&lt;=30,"Low",IF(AmazonChurn[[#This Row],[Average Monthly Expenses]]&lt;=60,"Medium","High"))</f>
        <v>Medium</v>
      </c>
      <c r="AM778" t="str">
        <f>IF(AmazonChurn[[#This Row],[Number of Complaints or Support]]&lt;3,"Low",IF(AmazonChurn[[#This Row],[Number of Complaints or Support]]&lt;=7,"Medium","High"))</f>
        <v>Low</v>
      </c>
      <c r="AN778" s="5">
        <f>AmazonChurn[[#This Row],[Number of Complaints or Support]]/AmazonChurn[[#This Row],[Account Length (in months)]]</f>
        <v>0</v>
      </c>
      <c r="AO778" t="str">
        <f>IF(AmazonChurn[[#This Row],[Avg Monthly GB Download]]&lt;15, "Low", IF(AmazonChurn[[#This Row],[Avg Monthly GB Download]]&lt;30, "Medium", "High"))</f>
        <v>Low</v>
      </c>
      <c r="AP778" t="str">
        <f>IF(AmazonChurn[[#This Row],[Age]]&lt;30,"Under 30",IF(AmazonChurn[[#This Row],[Age]]&gt;65,"Senior","Mid Age"))</f>
        <v>Mid Age</v>
      </c>
    </row>
    <row r="779" spans="1:42" hidden="1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 s="5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  <c r="AL779" t="str">
        <f>IF(AmazonChurn[[#This Row],[Average Monthly Expenses]]&lt;=30,"Low",IF(AmazonChurn[[#This Row],[Average Monthly Expenses]]&lt;=60,"Medium","High"))</f>
        <v>Low</v>
      </c>
      <c r="AM779" t="str">
        <f>IF(AmazonChurn[[#This Row],[Number of Complaints or Support]]&lt;3,"Low",IF(AmazonChurn[[#This Row],[Number of Complaints or Support]]&lt;=7,"Medium","High"))</f>
        <v>Medium</v>
      </c>
      <c r="AN779" s="5">
        <f>AmazonChurn[[#This Row],[Number of Complaints or Support]]/AmazonChurn[[#This Row],[Account Length (in months)]]</f>
        <v>0.17391304347826086</v>
      </c>
      <c r="AO779" t="str">
        <f>IF(AmazonChurn[[#This Row],[Avg Monthly GB Download]]&lt;15, "Low", IF(AmazonChurn[[#This Row],[Avg Monthly GB Download]]&lt;30, "Medium", "High"))</f>
        <v>Low</v>
      </c>
      <c r="AP779" t="str">
        <f>IF(AmazonChurn[[#This Row],[Age]]&lt;30,"Under 30",IF(AmazonChurn[[#This Row],[Age]]&gt;65,"Senior","Mid Age"))</f>
        <v>Mid Age</v>
      </c>
    </row>
    <row r="780" spans="1:42" hidden="1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 s="5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  <c r="AL780" t="str">
        <f>IF(AmazonChurn[[#This Row],[Average Monthly Expenses]]&lt;=30,"Low",IF(AmazonChurn[[#This Row],[Average Monthly Expenses]]&lt;=60,"Medium","High"))</f>
        <v>Medium</v>
      </c>
      <c r="AM780" t="str">
        <f>IF(AmazonChurn[[#This Row],[Number of Complaints or Support]]&lt;3,"Low",IF(AmazonChurn[[#This Row],[Number of Complaints or Support]]&lt;=7,"Medium","High"))</f>
        <v>Low</v>
      </c>
      <c r="AN780" s="5">
        <f>AmazonChurn[[#This Row],[Number of Complaints or Support]]/AmazonChurn[[#This Row],[Account Length (in months)]]</f>
        <v>3.3333333333333333E-2</v>
      </c>
      <c r="AO780" t="str">
        <f>IF(AmazonChurn[[#This Row],[Avg Monthly GB Download]]&lt;15, "Low", IF(AmazonChurn[[#This Row],[Avg Monthly GB Download]]&lt;30, "Medium", "High"))</f>
        <v>Low</v>
      </c>
      <c r="AP780" t="str">
        <f>IF(AmazonChurn[[#This Row],[Age]]&lt;30,"Under 30",IF(AmazonChurn[[#This Row],[Age]]&gt;65,"Senior","Mid Age"))</f>
        <v>Under 30</v>
      </c>
    </row>
    <row r="781" spans="1:42" hidden="1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 s="5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  <c r="AL781" t="str">
        <f>IF(AmazonChurn[[#This Row],[Average Monthly Expenses]]&lt;=30,"Low",IF(AmazonChurn[[#This Row],[Average Monthly Expenses]]&lt;=60,"Medium","High"))</f>
        <v>Medium</v>
      </c>
      <c r="AM781" t="str">
        <f>IF(AmazonChurn[[#This Row],[Number of Complaints or Support]]&lt;3,"Low",IF(AmazonChurn[[#This Row],[Number of Complaints or Support]]&lt;=7,"Medium","High"))</f>
        <v>High</v>
      </c>
      <c r="AN781" s="5">
        <f>AmazonChurn[[#This Row],[Number of Complaints or Support]]/AmazonChurn[[#This Row],[Account Length (in months)]]</f>
        <v>0.13114754098360656</v>
      </c>
      <c r="AO781" t="str">
        <f>IF(AmazonChurn[[#This Row],[Avg Monthly GB Download]]&lt;15, "Low", IF(AmazonChurn[[#This Row],[Avg Monthly GB Download]]&lt;30, "Medium", "High"))</f>
        <v>Medium</v>
      </c>
      <c r="AP781" t="str">
        <f>IF(AmazonChurn[[#This Row],[Age]]&lt;30,"Under 30",IF(AmazonChurn[[#This Row],[Age]]&gt;65,"Senior","Mid Age"))</f>
        <v>Under 30</v>
      </c>
    </row>
    <row r="782" spans="1:42" hidden="1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 s="5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  <c r="AL782" t="str">
        <f>IF(AmazonChurn[[#This Row],[Average Monthly Expenses]]&lt;=30,"Low",IF(AmazonChurn[[#This Row],[Average Monthly Expenses]]&lt;=60,"Medium","High"))</f>
        <v>Medium</v>
      </c>
      <c r="AM782" t="str">
        <f>IF(AmazonChurn[[#This Row],[Number of Complaints or Support]]&lt;3,"Low",IF(AmazonChurn[[#This Row],[Number of Complaints or Support]]&lt;=7,"Medium","High"))</f>
        <v>High</v>
      </c>
      <c r="AN782" s="5">
        <f>AmazonChurn[[#This Row],[Number of Complaints or Support]]/AmazonChurn[[#This Row],[Account Length (in months)]]</f>
        <v>8</v>
      </c>
      <c r="AO782" t="str">
        <f>IF(AmazonChurn[[#This Row],[Avg Monthly GB Download]]&lt;15, "Low", IF(AmazonChurn[[#This Row],[Avg Monthly GB Download]]&lt;30, "Medium", "High"))</f>
        <v>Low</v>
      </c>
      <c r="AP782" t="str">
        <f>IF(AmazonChurn[[#This Row],[Age]]&lt;30,"Under 30",IF(AmazonChurn[[#This Row],[Age]]&gt;65,"Senior","Mid Age"))</f>
        <v>Mid Age</v>
      </c>
    </row>
    <row r="783" spans="1:42" hidden="1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 s="5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  <c r="AL783" t="str">
        <f>IF(AmazonChurn[[#This Row],[Average Monthly Expenses]]&lt;=30,"Low",IF(AmazonChurn[[#This Row],[Average Monthly Expenses]]&lt;=60,"Medium","High"))</f>
        <v>Medium</v>
      </c>
      <c r="AM783" t="str">
        <f>IF(AmazonChurn[[#This Row],[Number of Complaints or Support]]&lt;3,"Low",IF(AmazonChurn[[#This Row],[Number of Complaints or Support]]&lt;=7,"Medium","High"))</f>
        <v>Medium</v>
      </c>
      <c r="AN783" s="5">
        <f>AmazonChurn[[#This Row],[Number of Complaints or Support]]/AmazonChurn[[#This Row],[Account Length (in months)]]</f>
        <v>1.75</v>
      </c>
      <c r="AO783" t="str">
        <f>IF(AmazonChurn[[#This Row],[Avg Monthly GB Download]]&lt;15, "Low", IF(AmazonChurn[[#This Row],[Avg Monthly GB Download]]&lt;30, "Medium", "High"))</f>
        <v>Low</v>
      </c>
      <c r="AP783" t="str">
        <f>IF(AmazonChurn[[#This Row],[Age]]&lt;30,"Under 30",IF(AmazonChurn[[#This Row],[Age]]&gt;65,"Senior","Mid Age"))</f>
        <v>Mid Age</v>
      </c>
    </row>
    <row r="784" spans="1:42" hidden="1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 s="5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  <c r="AL784" t="str">
        <f>IF(AmazonChurn[[#This Row],[Average Monthly Expenses]]&lt;=30,"Low",IF(AmazonChurn[[#This Row],[Average Monthly Expenses]]&lt;=60,"Medium","High"))</f>
        <v>Low</v>
      </c>
      <c r="AM784" t="str">
        <f>IF(AmazonChurn[[#This Row],[Number of Complaints or Support]]&lt;3,"Low",IF(AmazonChurn[[#This Row],[Number of Complaints or Support]]&lt;=7,"Medium","High"))</f>
        <v>Low</v>
      </c>
      <c r="AN784" s="5">
        <f>AmazonChurn[[#This Row],[Number of Complaints or Support]]/AmazonChurn[[#This Row],[Account Length (in months)]]</f>
        <v>2</v>
      </c>
      <c r="AO784" t="str">
        <f>IF(AmazonChurn[[#This Row],[Avg Monthly GB Download]]&lt;15, "Low", IF(AmazonChurn[[#This Row],[Avg Monthly GB Download]]&lt;30, "Medium", "High"))</f>
        <v>Low</v>
      </c>
      <c r="AP784" t="str">
        <f>IF(AmazonChurn[[#This Row],[Age]]&lt;30,"Under 30",IF(AmazonChurn[[#This Row],[Age]]&gt;65,"Senior","Mid Age"))</f>
        <v>Under 30</v>
      </c>
    </row>
    <row r="785" spans="1:42" hidden="1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 s="5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  <c r="AL785" t="str">
        <f>IF(AmazonChurn[[#This Row],[Average Monthly Expenses]]&lt;=30,"Low",IF(AmazonChurn[[#This Row],[Average Monthly Expenses]]&lt;=60,"Medium","High"))</f>
        <v>Low</v>
      </c>
      <c r="AM785" t="str">
        <f>IF(AmazonChurn[[#This Row],[Number of Complaints or Support]]&lt;3,"Low",IF(AmazonChurn[[#This Row],[Number of Complaints or Support]]&lt;=7,"Medium","High"))</f>
        <v>Low</v>
      </c>
      <c r="AN785" s="5">
        <f>AmazonChurn[[#This Row],[Number of Complaints or Support]]/AmazonChurn[[#This Row],[Account Length (in months)]]</f>
        <v>0</v>
      </c>
      <c r="AO785" t="str">
        <f>IF(AmazonChurn[[#This Row],[Avg Monthly GB Download]]&lt;15, "Low", IF(AmazonChurn[[#This Row],[Avg Monthly GB Download]]&lt;30, "Medium", "High"))</f>
        <v>Low</v>
      </c>
      <c r="AP785" t="str">
        <f>IF(AmazonChurn[[#This Row],[Age]]&lt;30,"Under 30",IF(AmazonChurn[[#This Row],[Age]]&gt;65,"Senior","Mid Age"))</f>
        <v>Senior</v>
      </c>
    </row>
    <row r="786" spans="1:42" hidden="1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 s="5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  <c r="AL786" t="str">
        <f>IF(AmazonChurn[[#This Row],[Average Monthly Expenses]]&lt;=30,"Low",IF(AmazonChurn[[#This Row],[Average Monthly Expenses]]&lt;=60,"Medium","High"))</f>
        <v>Low</v>
      </c>
      <c r="AM786" t="str">
        <f>IF(AmazonChurn[[#This Row],[Number of Complaints or Support]]&lt;3,"Low",IF(AmazonChurn[[#This Row],[Number of Complaints or Support]]&lt;=7,"Medium","High"))</f>
        <v>Medium</v>
      </c>
      <c r="AN786" s="5">
        <f>AmazonChurn[[#This Row],[Number of Complaints or Support]]/AmazonChurn[[#This Row],[Account Length (in months)]]</f>
        <v>0.13636363636363635</v>
      </c>
      <c r="AO786" t="str">
        <f>IF(AmazonChurn[[#This Row],[Avg Monthly GB Download]]&lt;15, "Low", IF(AmazonChurn[[#This Row],[Avg Monthly GB Download]]&lt;30, "Medium", "High"))</f>
        <v>Low</v>
      </c>
      <c r="AP786" t="str">
        <f>IF(AmazonChurn[[#This Row],[Age]]&lt;30,"Under 30",IF(AmazonChurn[[#This Row],[Age]]&gt;65,"Senior","Mid Age"))</f>
        <v>Mid Age</v>
      </c>
    </row>
    <row r="787" spans="1:42" hidden="1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 s="5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  <c r="AL787" t="str">
        <f>IF(AmazonChurn[[#This Row],[Average Monthly Expenses]]&lt;=30,"Low",IF(AmazonChurn[[#This Row],[Average Monthly Expenses]]&lt;=60,"Medium","High"))</f>
        <v>Medium</v>
      </c>
      <c r="AM787" t="str">
        <f>IF(AmazonChurn[[#This Row],[Number of Complaints or Support]]&lt;3,"Low",IF(AmazonChurn[[#This Row],[Number of Complaints or Support]]&lt;=7,"Medium","High"))</f>
        <v>Low</v>
      </c>
      <c r="AN787" s="5">
        <f>AmazonChurn[[#This Row],[Number of Complaints or Support]]/AmazonChurn[[#This Row],[Account Length (in months)]]</f>
        <v>1</v>
      </c>
      <c r="AO787" t="str">
        <f>IF(AmazonChurn[[#This Row],[Avg Monthly GB Download]]&lt;15, "Low", IF(AmazonChurn[[#This Row],[Avg Monthly GB Download]]&lt;30, "Medium", "High"))</f>
        <v>Low</v>
      </c>
      <c r="AP787" t="str">
        <f>IF(AmazonChurn[[#This Row],[Age]]&lt;30,"Under 30",IF(AmazonChurn[[#This Row],[Age]]&gt;65,"Senior","Mid Age"))</f>
        <v>Mid Age</v>
      </c>
    </row>
    <row r="788" spans="1:42" hidden="1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 s="5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  <c r="AL788" t="str">
        <f>IF(AmazonChurn[[#This Row],[Average Monthly Expenses]]&lt;=30,"Low",IF(AmazonChurn[[#This Row],[Average Monthly Expenses]]&lt;=60,"Medium","High"))</f>
        <v>Low</v>
      </c>
      <c r="AM788" t="str">
        <f>IF(AmazonChurn[[#This Row],[Number of Complaints or Support]]&lt;3,"Low",IF(AmazonChurn[[#This Row],[Number of Complaints or Support]]&lt;=7,"Medium","High"))</f>
        <v>Low</v>
      </c>
      <c r="AN788" s="5">
        <f>AmazonChurn[[#This Row],[Number of Complaints or Support]]/AmazonChurn[[#This Row],[Account Length (in months)]]</f>
        <v>0</v>
      </c>
      <c r="AO788" t="str">
        <f>IF(AmazonChurn[[#This Row],[Avg Monthly GB Download]]&lt;15, "Low", IF(AmazonChurn[[#This Row],[Avg Monthly GB Download]]&lt;30, "Medium", "High"))</f>
        <v>Medium</v>
      </c>
      <c r="AP788" t="str">
        <f>IF(AmazonChurn[[#This Row],[Age]]&lt;30,"Under 30",IF(AmazonChurn[[#This Row],[Age]]&gt;65,"Senior","Mid Age"))</f>
        <v>Under 30</v>
      </c>
    </row>
    <row r="789" spans="1:42" hidden="1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 s="5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  <c r="AL789" t="str">
        <f>IF(AmazonChurn[[#This Row],[Average Monthly Expenses]]&lt;=30,"Low",IF(AmazonChurn[[#This Row],[Average Monthly Expenses]]&lt;=60,"Medium","High"))</f>
        <v>Medium</v>
      </c>
      <c r="AM789" t="str">
        <f>IF(AmazonChurn[[#This Row],[Number of Complaints or Support]]&lt;3,"Low",IF(AmazonChurn[[#This Row],[Number of Complaints or Support]]&lt;=7,"Medium","High"))</f>
        <v>Medium</v>
      </c>
      <c r="AN789" s="5">
        <f>AmazonChurn[[#This Row],[Number of Complaints or Support]]/AmazonChurn[[#This Row],[Account Length (in months)]]</f>
        <v>7</v>
      </c>
      <c r="AO789" t="str">
        <f>IF(AmazonChurn[[#This Row],[Avg Monthly GB Download]]&lt;15, "Low", IF(AmazonChurn[[#This Row],[Avg Monthly GB Download]]&lt;30, "Medium", "High"))</f>
        <v>Low</v>
      </c>
      <c r="AP789" t="str">
        <f>IF(AmazonChurn[[#This Row],[Age]]&lt;30,"Under 30",IF(AmazonChurn[[#This Row],[Age]]&gt;65,"Senior","Mid Age"))</f>
        <v>Mid Age</v>
      </c>
    </row>
    <row r="790" spans="1:42" hidden="1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 s="5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  <c r="AL790" t="str">
        <f>IF(AmazonChurn[[#This Row],[Average Monthly Expenses]]&lt;=30,"Low",IF(AmazonChurn[[#This Row],[Average Monthly Expenses]]&lt;=60,"Medium","High"))</f>
        <v>Medium</v>
      </c>
      <c r="AM790" t="str">
        <f>IF(AmazonChurn[[#This Row],[Number of Complaints or Support]]&lt;3,"Low",IF(AmazonChurn[[#This Row],[Number of Complaints or Support]]&lt;=7,"Medium","High"))</f>
        <v>High</v>
      </c>
      <c r="AN790" s="5">
        <f>AmazonChurn[[#This Row],[Number of Complaints or Support]]/AmazonChurn[[#This Row],[Account Length (in months)]]</f>
        <v>0.9</v>
      </c>
      <c r="AO790" t="str">
        <f>IF(AmazonChurn[[#This Row],[Avg Monthly GB Download]]&lt;15, "Low", IF(AmazonChurn[[#This Row],[Avg Monthly GB Download]]&lt;30, "Medium", "High"))</f>
        <v>Low</v>
      </c>
      <c r="AP790" t="str">
        <f>IF(AmazonChurn[[#This Row],[Age]]&lt;30,"Under 30",IF(AmazonChurn[[#This Row],[Age]]&gt;65,"Senior","Mid Age"))</f>
        <v>Senior</v>
      </c>
    </row>
    <row r="791" spans="1:42" hidden="1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 s="5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  <c r="AL791" t="str">
        <f>IF(AmazonChurn[[#This Row],[Average Monthly Expenses]]&lt;=30,"Low",IF(AmazonChurn[[#This Row],[Average Monthly Expenses]]&lt;=60,"Medium","High"))</f>
        <v>Low</v>
      </c>
      <c r="AM791" t="str">
        <f>IF(AmazonChurn[[#This Row],[Number of Complaints or Support]]&lt;3,"Low",IF(AmazonChurn[[#This Row],[Number of Complaints or Support]]&lt;=7,"Medium","High"))</f>
        <v>Low</v>
      </c>
      <c r="AN791" s="5">
        <f>AmazonChurn[[#This Row],[Number of Complaints or Support]]/AmazonChurn[[#This Row],[Account Length (in months)]]</f>
        <v>4.7619047619047616E-2</v>
      </c>
      <c r="AO791" t="str">
        <f>IF(AmazonChurn[[#This Row],[Avg Monthly GB Download]]&lt;15, "Low", IF(AmazonChurn[[#This Row],[Avg Monthly GB Download]]&lt;30, "Medium", "High"))</f>
        <v>Low</v>
      </c>
      <c r="AP791" t="str">
        <f>IF(AmazonChurn[[#This Row],[Age]]&lt;30,"Under 30",IF(AmazonChurn[[#This Row],[Age]]&gt;65,"Senior","Mid Age"))</f>
        <v>Mid Age</v>
      </c>
    </row>
    <row r="792" spans="1:42" hidden="1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 s="5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  <c r="AL792" t="str">
        <f>IF(AmazonChurn[[#This Row],[Average Monthly Expenses]]&lt;=30,"Low",IF(AmazonChurn[[#This Row],[Average Monthly Expenses]]&lt;=60,"Medium","High"))</f>
        <v>Medium</v>
      </c>
      <c r="AM792" t="str">
        <f>IF(AmazonChurn[[#This Row],[Number of Complaints or Support]]&lt;3,"Low",IF(AmazonChurn[[#This Row],[Number of Complaints or Support]]&lt;=7,"Medium","High"))</f>
        <v>Medium</v>
      </c>
      <c r="AN792" s="5">
        <f>AmazonChurn[[#This Row],[Number of Complaints or Support]]/AmazonChurn[[#This Row],[Account Length (in months)]]</f>
        <v>0.21739130434782608</v>
      </c>
      <c r="AO792" t="str">
        <f>IF(AmazonChurn[[#This Row],[Avg Monthly GB Download]]&lt;15, "Low", IF(AmazonChurn[[#This Row],[Avg Monthly GB Download]]&lt;30, "Medium", "High"))</f>
        <v>Low</v>
      </c>
      <c r="AP792" t="str">
        <f>IF(AmazonChurn[[#This Row],[Age]]&lt;30,"Under 30",IF(AmazonChurn[[#This Row],[Age]]&gt;65,"Senior","Mid Age"))</f>
        <v>Senior</v>
      </c>
    </row>
    <row r="793" spans="1:42" hidden="1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 s="5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  <c r="AL793" t="str">
        <f>IF(AmazonChurn[[#This Row],[Average Monthly Expenses]]&lt;=30,"Low",IF(AmazonChurn[[#This Row],[Average Monthly Expenses]]&lt;=60,"Medium","High"))</f>
        <v>Low</v>
      </c>
      <c r="AM793" t="str">
        <f>IF(AmazonChurn[[#This Row],[Number of Complaints or Support]]&lt;3,"Low",IF(AmazonChurn[[#This Row],[Number of Complaints or Support]]&lt;=7,"Medium","High"))</f>
        <v>Medium</v>
      </c>
      <c r="AN793" s="5">
        <f>AmazonChurn[[#This Row],[Number of Complaints or Support]]/AmazonChurn[[#This Row],[Account Length (in months)]]</f>
        <v>1.6666666666666667</v>
      </c>
      <c r="AO793" t="str">
        <f>IF(AmazonChurn[[#This Row],[Avg Monthly GB Download]]&lt;15, "Low", IF(AmazonChurn[[#This Row],[Avg Monthly GB Download]]&lt;30, "Medium", "High"))</f>
        <v>Low</v>
      </c>
      <c r="AP793" t="str">
        <f>IF(AmazonChurn[[#This Row],[Age]]&lt;30,"Under 30",IF(AmazonChurn[[#This Row],[Age]]&gt;65,"Senior","Mid Age"))</f>
        <v>Mid Age</v>
      </c>
    </row>
    <row r="794" spans="1:42" hidden="1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 s="5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  <c r="AL794" t="str">
        <f>IF(AmazonChurn[[#This Row],[Average Monthly Expenses]]&lt;=30,"Low",IF(AmazonChurn[[#This Row],[Average Monthly Expenses]]&lt;=60,"Medium","High"))</f>
        <v>Low</v>
      </c>
      <c r="AM794" t="str">
        <f>IF(AmazonChurn[[#This Row],[Number of Complaints or Support]]&lt;3,"Low",IF(AmazonChurn[[#This Row],[Number of Complaints or Support]]&lt;=7,"Medium","High"))</f>
        <v>Medium</v>
      </c>
      <c r="AN794" s="5">
        <f>AmazonChurn[[#This Row],[Number of Complaints or Support]]/AmazonChurn[[#This Row],[Account Length (in months)]]</f>
        <v>3</v>
      </c>
      <c r="AO794" t="str">
        <f>IF(AmazonChurn[[#This Row],[Avg Monthly GB Download]]&lt;15, "Low", IF(AmazonChurn[[#This Row],[Avg Monthly GB Download]]&lt;30, "Medium", "High"))</f>
        <v>Low</v>
      </c>
      <c r="AP794" t="str">
        <f>IF(AmazonChurn[[#This Row],[Age]]&lt;30,"Under 30",IF(AmazonChurn[[#This Row],[Age]]&gt;65,"Senior","Mid Age"))</f>
        <v>Mid Age</v>
      </c>
    </row>
    <row r="795" spans="1:42" hidden="1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 s="5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  <c r="AL795" t="str">
        <f>IF(AmazonChurn[[#This Row],[Average Monthly Expenses]]&lt;=30,"Low",IF(AmazonChurn[[#This Row],[Average Monthly Expenses]]&lt;=60,"Medium","High"))</f>
        <v>Low</v>
      </c>
      <c r="AM795" t="str">
        <f>IF(AmazonChurn[[#This Row],[Number of Complaints or Support]]&lt;3,"Low",IF(AmazonChurn[[#This Row],[Number of Complaints or Support]]&lt;=7,"Medium","High"))</f>
        <v>Low</v>
      </c>
      <c r="AN795" s="5">
        <f>AmazonChurn[[#This Row],[Number of Complaints or Support]]/AmazonChurn[[#This Row],[Account Length (in months)]]</f>
        <v>0.18181818181818182</v>
      </c>
      <c r="AO795" t="str">
        <f>IF(AmazonChurn[[#This Row],[Avg Monthly GB Download]]&lt;15, "Low", IF(AmazonChurn[[#This Row],[Avg Monthly GB Download]]&lt;30, "Medium", "High"))</f>
        <v>Medium</v>
      </c>
      <c r="AP795" t="str">
        <f>IF(AmazonChurn[[#This Row],[Age]]&lt;30,"Under 30",IF(AmazonChurn[[#This Row],[Age]]&gt;65,"Senior","Mid Age"))</f>
        <v>Mid Age</v>
      </c>
    </row>
    <row r="796" spans="1:42" hidden="1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 s="5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  <c r="AL796" t="str">
        <f>IF(AmazonChurn[[#This Row],[Average Monthly Expenses]]&lt;=30,"Low",IF(AmazonChurn[[#This Row],[Average Monthly Expenses]]&lt;=60,"Medium","High"))</f>
        <v>High</v>
      </c>
      <c r="AM796" t="str">
        <f>IF(AmazonChurn[[#This Row],[Number of Complaints or Support]]&lt;3,"Low",IF(AmazonChurn[[#This Row],[Number of Complaints or Support]]&lt;=7,"Medium","High"))</f>
        <v>Medium</v>
      </c>
      <c r="AN796" s="5">
        <f>AmazonChurn[[#This Row],[Number of Complaints or Support]]/AmazonChurn[[#This Row],[Account Length (in months)]]</f>
        <v>0.375</v>
      </c>
      <c r="AO796" t="str">
        <f>IF(AmazonChurn[[#This Row],[Avg Monthly GB Download]]&lt;15, "Low", IF(AmazonChurn[[#This Row],[Avg Monthly GB Download]]&lt;30, "Medium", "High"))</f>
        <v>Low</v>
      </c>
      <c r="AP796" t="str">
        <f>IF(AmazonChurn[[#This Row],[Age]]&lt;30,"Under 30",IF(AmazonChurn[[#This Row],[Age]]&gt;65,"Senior","Mid Age"))</f>
        <v>Senior</v>
      </c>
    </row>
    <row r="797" spans="1:42" hidden="1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 s="5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  <c r="AL797" t="str">
        <f>IF(AmazonChurn[[#This Row],[Average Monthly Expenses]]&lt;=30,"Low",IF(AmazonChurn[[#This Row],[Average Monthly Expenses]]&lt;=60,"Medium","High"))</f>
        <v>Medium</v>
      </c>
      <c r="AM797" t="str">
        <f>IF(AmazonChurn[[#This Row],[Number of Complaints or Support]]&lt;3,"Low",IF(AmazonChurn[[#This Row],[Number of Complaints or Support]]&lt;=7,"Medium","High"))</f>
        <v>Low</v>
      </c>
      <c r="AN797" s="5">
        <f>AmazonChurn[[#This Row],[Number of Complaints or Support]]/AmazonChurn[[#This Row],[Account Length (in months)]]</f>
        <v>3.7037037037037035E-2</v>
      </c>
      <c r="AO797" t="str">
        <f>IF(AmazonChurn[[#This Row],[Avg Monthly GB Download]]&lt;15, "Low", IF(AmazonChurn[[#This Row],[Avg Monthly GB Download]]&lt;30, "Medium", "High"))</f>
        <v>Low</v>
      </c>
      <c r="AP797" t="str">
        <f>IF(AmazonChurn[[#This Row],[Age]]&lt;30,"Under 30",IF(AmazonChurn[[#This Row],[Age]]&gt;65,"Senior","Mid Age"))</f>
        <v>Mid Age</v>
      </c>
    </row>
    <row r="798" spans="1:42" hidden="1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 s="5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  <c r="AL798" t="str">
        <f>IF(AmazonChurn[[#This Row],[Average Monthly Expenses]]&lt;=30,"Low",IF(AmazonChurn[[#This Row],[Average Monthly Expenses]]&lt;=60,"Medium","High"))</f>
        <v>Low</v>
      </c>
      <c r="AM798" t="str">
        <f>IF(AmazonChurn[[#This Row],[Number of Complaints or Support]]&lt;3,"Low",IF(AmazonChurn[[#This Row],[Number of Complaints or Support]]&lt;=7,"Medium","High"))</f>
        <v>Medium</v>
      </c>
      <c r="AN798" s="5">
        <f>AmazonChurn[[#This Row],[Number of Complaints or Support]]/AmazonChurn[[#This Row],[Account Length (in months)]]</f>
        <v>0.30434782608695654</v>
      </c>
      <c r="AO798" t="str">
        <f>IF(AmazonChurn[[#This Row],[Avg Monthly GB Download]]&lt;15, "Low", IF(AmazonChurn[[#This Row],[Avg Monthly GB Download]]&lt;30, "Medium", "High"))</f>
        <v>Low</v>
      </c>
      <c r="AP798" t="str">
        <f>IF(AmazonChurn[[#This Row],[Age]]&lt;30,"Under 30",IF(AmazonChurn[[#This Row],[Age]]&gt;65,"Senior","Mid Age"))</f>
        <v>Mid Age</v>
      </c>
    </row>
    <row r="799" spans="1:42" hidden="1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 s="5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  <c r="AL799" t="str">
        <f>IF(AmazonChurn[[#This Row],[Average Monthly Expenses]]&lt;=30,"Low",IF(AmazonChurn[[#This Row],[Average Monthly Expenses]]&lt;=60,"Medium","High"))</f>
        <v>Medium</v>
      </c>
      <c r="AM799" t="str">
        <f>IF(AmazonChurn[[#This Row],[Number of Complaints or Support]]&lt;3,"Low",IF(AmazonChurn[[#This Row],[Number of Complaints or Support]]&lt;=7,"Medium","High"))</f>
        <v>High</v>
      </c>
      <c r="AN799" s="5">
        <f>AmazonChurn[[#This Row],[Number of Complaints or Support]]/AmazonChurn[[#This Row],[Account Length (in months)]]</f>
        <v>0.12857142857142856</v>
      </c>
      <c r="AO799" t="str">
        <f>IF(AmazonChurn[[#This Row],[Avg Monthly GB Download]]&lt;15, "Low", IF(AmazonChurn[[#This Row],[Avg Monthly GB Download]]&lt;30, "Medium", "High"))</f>
        <v>Medium</v>
      </c>
      <c r="AP799" t="str">
        <f>IF(AmazonChurn[[#This Row],[Age]]&lt;30,"Under 30",IF(AmazonChurn[[#This Row],[Age]]&gt;65,"Senior","Mid Age"))</f>
        <v>Mid Age</v>
      </c>
    </row>
    <row r="800" spans="1:42" hidden="1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 s="5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  <c r="AL800" t="str">
        <f>IF(AmazonChurn[[#This Row],[Average Monthly Expenses]]&lt;=30,"Low",IF(AmazonChurn[[#This Row],[Average Monthly Expenses]]&lt;=60,"Medium","High"))</f>
        <v>Medium</v>
      </c>
      <c r="AM800" t="str">
        <f>IF(AmazonChurn[[#This Row],[Number of Complaints or Support]]&lt;3,"Low",IF(AmazonChurn[[#This Row],[Number of Complaints or Support]]&lt;=7,"Medium","High"))</f>
        <v>Medium</v>
      </c>
      <c r="AN800" s="5">
        <f>AmazonChurn[[#This Row],[Number of Complaints or Support]]/AmazonChurn[[#This Row],[Account Length (in months)]]</f>
        <v>0.21428571428571427</v>
      </c>
      <c r="AO800" t="str">
        <f>IF(AmazonChurn[[#This Row],[Avg Monthly GB Download]]&lt;15, "Low", IF(AmazonChurn[[#This Row],[Avg Monthly GB Download]]&lt;30, "Medium", "High"))</f>
        <v>Low</v>
      </c>
      <c r="AP800" t="str">
        <f>IF(AmazonChurn[[#This Row],[Age]]&lt;30,"Under 30",IF(AmazonChurn[[#This Row],[Age]]&gt;65,"Senior","Mid Age"))</f>
        <v>Mid Age</v>
      </c>
    </row>
    <row r="801" spans="1:42" hidden="1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 s="5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  <c r="AL801" t="str">
        <f>IF(AmazonChurn[[#This Row],[Average Monthly Expenses]]&lt;=30,"Low",IF(AmazonChurn[[#This Row],[Average Monthly Expenses]]&lt;=60,"Medium","High"))</f>
        <v>Medium</v>
      </c>
      <c r="AM801" t="str">
        <f>IF(AmazonChurn[[#This Row],[Number of Complaints or Support]]&lt;3,"Low",IF(AmazonChurn[[#This Row],[Number of Complaints or Support]]&lt;=7,"Medium","High"))</f>
        <v>High</v>
      </c>
      <c r="AN801" s="5">
        <f>AmazonChurn[[#This Row],[Number of Complaints or Support]]/AmazonChurn[[#This Row],[Account Length (in months)]]</f>
        <v>0.47619047619047616</v>
      </c>
      <c r="AO801" t="str">
        <f>IF(AmazonChurn[[#This Row],[Avg Monthly GB Download]]&lt;15, "Low", IF(AmazonChurn[[#This Row],[Avg Monthly GB Download]]&lt;30, "Medium", "High"))</f>
        <v>Low</v>
      </c>
      <c r="AP801" t="str">
        <f>IF(AmazonChurn[[#This Row],[Age]]&lt;30,"Under 30",IF(AmazonChurn[[#This Row],[Age]]&gt;65,"Senior","Mid Age"))</f>
        <v>Mid Age</v>
      </c>
    </row>
    <row r="802" spans="1:42" hidden="1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 s="5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  <c r="AL802" t="str">
        <f>IF(AmazonChurn[[#This Row],[Average Monthly Expenses]]&lt;=30,"Low",IF(AmazonChurn[[#This Row],[Average Monthly Expenses]]&lt;=60,"Medium","High"))</f>
        <v>Low</v>
      </c>
      <c r="AM802" t="str">
        <f>IF(AmazonChurn[[#This Row],[Number of Complaints or Support]]&lt;3,"Low",IF(AmazonChurn[[#This Row],[Number of Complaints or Support]]&lt;=7,"Medium","High"))</f>
        <v>High</v>
      </c>
      <c r="AN802" s="5">
        <f>AmazonChurn[[#This Row],[Number of Complaints or Support]]/AmazonChurn[[#This Row],[Account Length (in months)]]</f>
        <v>0.36363636363636365</v>
      </c>
      <c r="AO802" t="str">
        <f>IF(AmazonChurn[[#This Row],[Avg Monthly GB Download]]&lt;15, "Low", IF(AmazonChurn[[#This Row],[Avg Monthly GB Download]]&lt;30, "Medium", "High"))</f>
        <v>Low</v>
      </c>
      <c r="AP802" t="str">
        <f>IF(AmazonChurn[[#This Row],[Age]]&lt;30,"Under 30",IF(AmazonChurn[[#This Row],[Age]]&gt;65,"Senior","Mid Age"))</f>
        <v>Mid Age</v>
      </c>
    </row>
    <row r="803" spans="1:42" hidden="1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 s="5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  <c r="AL803" t="str">
        <f>IF(AmazonChurn[[#This Row],[Average Monthly Expenses]]&lt;=30,"Low",IF(AmazonChurn[[#This Row],[Average Monthly Expenses]]&lt;=60,"Medium","High"))</f>
        <v>Low</v>
      </c>
      <c r="AM803" t="str">
        <f>IF(AmazonChurn[[#This Row],[Number of Complaints or Support]]&lt;3,"Low",IF(AmazonChurn[[#This Row],[Number of Complaints or Support]]&lt;=7,"Medium","High"))</f>
        <v>Medium</v>
      </c>
      <c r="AN803" s="5">
        <f>AmazonChurn[[#This Row],[Number of Complaints or Support]]/AmazonChurn[[#This Row],[Account Length (in months)]]</f>
        <v>0.17391304347826086</v>
      </c>
      <c r="AO803" t="str">
        <f>IF(AmazonChurn[[#This Row],[Avg Monthly GB Download]]&lt;15, "Low", IF(AmazonChurn[[#This Row],[Avg Monthly GB Download]]&lt;30, "Medium", "High"))</f>
        <v>Low</v>
      </c>
      <c r="AP803" t="str">
        <f>IF(AmazonChurn[[#This Row],[Age]]&lt;30,"Under 30",IF(AmazonChurn[[#This Row],[Age]]&gt;65,"Senior","Mid Age"))</f>
        <v>Mid Age</v>
      </c>
    </row>
    <row r="804" spans="1:42" hidden="1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 s="5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  <c r="AL804" t="str">
        <f>IF(AmazonChurn[[#This Row],[Average Monthly Expenses]]&lt;=30,"Low",IF(AmazonChurn[[#This Row],[Average Monthly Expenses]]&lt;=60,"Medium","High"))</f>
        <v>Low</v>
      </c>
      <c r="AM804" t="str">
        <f>IF(AmazonChurn[[#This Row],[Number of Complaints or Support]]&lt;3,"Low",IF(AmazonChurn[[#This Row],[Number of Complaints or Support]]&lt;=7,"Medium","High"))</f>
        <v>Low</v>
      </c>
      <c r="AN804" s="5">
        <f>AmazonChurn[[#This Row],[Number of Complaints or Support]]/AmazonChurn[[#This Row],[Account Length (in months)]]</f>
        <v>5.4054054054054057E-2</v>
      </c>
      <c r="AO804" t="str">
        <f>IF(AmazonChurn[[#This Row],[Avg Monthly GB Download]]&lt;15, "Low", IF(AmazonChurn[[#This Row],[Avg Monthly GB Download]]&lt;30, "Medium", "High"))</f>
        <v>Low</v>
      </c>
      <c r="AP804" t="str">
        <f>IF(AmazonChurn[[#This Row],[Age]]&lt;30,"Under 30",IF(AmazonChurn[[#This Row],[Age]]&gt;65,"Senior","Mid Age"))</f>
        <v>Mid Age</v>
      </c>
    </row>
    <row r="805" spans="1:42" hidden="1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 s="5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  <c r="AL805" t="str">
        <f>IF(AmazonChurn[[#This Row],[Average Monthly Expenses]]&lt;=30,"Low",IF(AmazonChurn[[#This Row],[Average Monthly Expenses]]&lt;=60,"Medium","High"))</f>
        <v>Medium</v>
      </c>
      <c r="AM805" t="str">
        <f>IF(AmazonChurn[[#This Row],[Number of Complaints or Support]]&lt;3,"Low",IF(AmazonChurn[[#This Row],[Number of Complaints or Support]]&lt;=7,"Medium","High"))</f>
        <v>High</v>
      </c>
      <c r="AN805" s="5">
        <f>AmazonChurn[[#This Row],[Number of Complaints or Support]]/AmazonChurn[[#This Row],[Account Length (in months)]]</f>
        <v>0.66666666666666663</v>
      </c>
      <c r="AO805" t="str">
        <f>IF(AmazonChurn[[#This Row],[Avg Monthly GB Download]]&lt;15, "Low", IF(AmazonChurn[[#This Row],[Avg Monthly GB Download]]&lt;30, "Medium", "High"))</f>
        <v>Low</v>
      </c>
      <c r="AP805" t="str">
        <f>IF(AmazonChurn[[#This Row],[Age]]&lt;30,"Under 30",IF(AmazonChurn[[#This Row],[Age]]&gt;65,"Senior","Mid Age"))</f>
        <v>Mid Age</v>
      </c>
    </row>
    <row r="806" spans="1:42" hidden="1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 s="5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  <c r="AL806" t="str">
        <f>IF(AmazonChurn[[#This Row],[Average Monthly Expenses]]&lt;=30,"Low",IF(AmazonChurn[[#This Row],[Average Monthly Expenses]]&lt;=60,"Medium","High"))</f>
        <v>Low</v>
      </c>
      <c r="AM806" t="str">
        <f>IF(AmazonChurn[[#This Row],[Number of Complaints or Support]]&lt;3,"Low",IF(AmazonChurn[[#This Row],[Number of Complaints or Support]]&lt;=7,"Medium","High"))</f>
        <v>Medium</v>
      </c>
      <c r="AN806" s="5">
        <f>AmazonChurn[[#This Row],[Number of Complaints or Support]]/AmazonChurn[[#This Row],[Account Length (in months)]]</f>
        <v>0.17647058823529413</v>
      </c>
      <c r="AO806" t="str">
        <f>IF(AmazonChurn[[#This Row],[Avg Monthly GB Download]]&lt;15, "Low", IF(AmazonChurn[[#This Row],[Avg Monthly GB Download]]&lt;30, "Medium", "High"))</f>
        <v>Low</v>
      </c>
      <c r="AP806" t="str">
        <f>IF(AmazonChurn[[#This Row],[Age]]&lt;30,"Under 30",IF(AmazonChurn[[#This Row],[Age]]&gt;65,"Senior","Mid Age"))</f>
        <v>Under 30</v>
      </c>
    </row>
    <row r="807" spans="1:42" hidden="1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 s="5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  <c r="AL807" t="str">
        <f>IF(AmazonChurn[[#This Row],[Average Monthly Expenses]]&lt;=30,"Low",IF(AmazonChurn[[#This Row],[Average Monthly Expenses]]&lt;=60,"Medium","High"))</f>
        <v>Low</v>
      </c>
      <c r="AM807" t="str">
        <f>IF(AmazonChurn[[#This Row],[Number of Complaints or Support]]&lt;3,"Low",IF(AmazonChurn[[#This Row],[Number of Complaints or Support]]&lt;=7,"Medium","High"))</f>
        <v>High</v>
      </c>
      <c r="AN807" s="5">
        <f>AmazonChurn[[#This Row],[Number of Complaints or Support]]/AmazonChurn[[#This Row],[Account Length (in months)]]</f>
        <v>0.44444444444444442</v>
      </c>
      <c r="AO807" t="str">
        <f>IF(AmazonChurn[[#This Row],[Avg Monthly GB Download]]&lt;15, "Low", IF(AmazonChurn[[#This Row],[Avg Monthly GB Download]]&lt;30, "Medium", "High"))</f>
        <v>Low</v>
      </c>
      <c r="AP807" t="str">
        <f>IF(AmazonChurn[[#This Row],[Age]]&lt;30,"Under 30",IF(AmazonChurn[[#This Row],[Age]]&gt;65,"Senior","Mid Age"))</f>
        <v>Mid Age</v>
      </c>
    </row>
    <row r="808" spans="1:42" hidden="1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 s="5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  <c r="AL808" t="str">
        <f>IF(AmazonChurn[[#This Row],[Average Monthly Expenses]]&lt;=30,"Low",IF(AmazonChurn[[#This Row],[Average Monthly Expenses]]&lt;=60,"Medium","High"))</f>
        <v>Medium</v>
      </c>
      <c r="AM808" t="str">
        <f>IF(AmazonChurn[[#This Row],[Number of Complaints or Support]]&lt;3,"Low",IF(AmazonChurn[[#This Row],[Number of Complaints or Support]]&lt;=7,"Medium","High"))</f>
        <v>Medium</v>
      </c>
      <c r="AN808" s="5">
        <f>AmazonChurn[[#This Row],[Number of Complaints or Support]]/AmazonChurn[[#This Row],[Account Length (in months)]]</f>
        <v>2</v>
      </c>
      <c r="AO808" t="str">
        <f>IF(AmazonChurn[[#This Row],[Avg Monthly GB Download]]&lt;15, "Low", IF(AmazonChurn[[#This Row],[Avg Monthly GB Download]]&lt;30, "Medium", "High"))</f>
        <v>Low</v>
      </c>
      <c r="AP808" t="str">
        <f>IF(AmazonChurn[[#This Row],[Age]]&lt;30,"Under 30",IF(AmazonChurn[[#This Row],[Age]]&gt;65,"Senior","Mid Age"))</f>
        <v>Senior</v>
      </c>
    </row>
    <row r="809" spans="1:42" hidden="1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 s="5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  <c r="AL809" t="str">
        <f>IF(AmazonChurn[[#This Row],[Average Monthly Expenses]]&lt;=30,"Low",IF(AmazonChurn[[#This Row],[Average Monthly Expenses]]&lt;=60,"Medium","High"))</f>
        <v>Low</v>
      </c>
      <c r="AM809" t="str">
        <f>IF(AmazonChurn[[#This Row],[Number of Complaints or Support]]&lt;3,"Low",IF(AmazonChurn[[#This Row],[Number of Complaints or Support]]&lt;=7,"Medium","High"))</f>
        <v>Medium</v>
      </c>
      <c r="AN809" s="5">
        <f>AmazonChurn[[#This Row],[Number of Complaints or Support]]/AmazonChurn[[#This Row],[Account Length (in months)]]</f>
        <v>0.27272727272727271</v>
      </c>
      <c r="AO809" t="str">
        <f>IF(AmazonChurn[[#This Row],[Avg Monthly GB Download]]&lt;15, "Low", IF(AmazonChurn[[#This Row],[Avg Monthly GB Download]]&lt;30, "Medium", "High"))</f>
        <v>Low</v>
      </c>
      <c r="AP809" t="str">
        <f>IF(AmazonChurn[[#This Row],[Age]]&lt;30,"Under 30",IF(AmazonChurn[[#This Row],[Age]]&gt;65,"Senior","Mid Age"))</f>
        <v>Mid Age</v>
      </c>
    </row>
    <row r="810" spans="1:42" hidden="1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 s="5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  <c r="AL810" t="str">
        <f>IF(AmazonChurn[[#This Row],[Average Monthly Expenses]]&lt;=30,"Low",IF(AmazonChurn[[#This Row],[Average Monthly Expenses]]&lt;=60,"Medium","High"))</f>
        <v>Medium</v>
      </c>
      <c r="AM810" t="str">
        <f>IF(AmazonChurn[[#This Row],[Number of Complaints or Support]]&lt;3,"Low",IF(AmazonChurn[[#This Row],[Number of Complaints or Support]]&lt;=7,"Medium","High"))</f>
        <v>High</v>
      </c>
      <c r="AN810" s="5">
        <f>AmazonChurn[[#This Row],[Number of Complaints or Support]]/AmazonChurn[[#This Row],[Account Length (in months)]]</f>
        <v>0.11267605633802817</v>
      </c>
      <c r="AO810" t="str">
        <f>IF(AmazonChurn[[#This Row],[Avg Monthly GB Download]]&lt;15, "Low", IF(AmazonChurn[[#This Row],[Avg Monthly GB Download]]&lt;30, "Medium", "High"))</f>
        <v>Low</v>
      </c>
      <c r="AP810" t="str">
        <f>IF(AmazonChurn[[#This Row],[Age]]&lt;30,"Under 30",IF(AmazonChurn[[#This Row],[Age]]&gt;65,"Senior","Mid Age"))</f>
        <v>Mid Age</v>
      </c>
    </row>
    <row r="811" spans="1:42" hidden="1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 s="5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  <c r="AL811" t="str">
        <f>IF(AmazonChurn[[#This Row],[Average Monthly Expenses]]&lt;=30,"Low",IF(AmazonChurn[[#This Row],[Average Monthly Expenses]]&lt;=60,"Medium","High"))</f>
        <v>Medium</v>
      </c>
      <c r="AM811" t="str">
        <f>IF(AmazonChurn[[#This Row],[Number of Complaints or Support]]&lt;3,"Low",IF(AmazonChurn[[#This Row],[Number of Complaints or Support]]&lt;=7,"Medium","High"))</f>
        <v>Medium</v>
      </c>
      <c r="AN811" s="5">
        <f>AmazonChurn[[#This Row],[Number of Complaints or Support]]/AmazonChurn[[#This Row],[Account Length (in months)]]</f>
        <v>7.407407407407407E-2</v>
      </c>
      <c r="AO811" t="str">
        <f>IF(AmazonChurn[[#This Row],[Avg Monthly GB Download]]&lt;15, "Low", IF(AmazonChurn[[#This Row],[Avg Monthly GB Download]]&lt;30, "Medium", "High"))</f>
        <v>Low</v>
      </c>
      <c r="AP811" t="str">
        <f>IF(AmazonChurn[[#This Row],[Age]]&lt;30,"Under 30",IF(AmazonChurn[[#This Row],[Age]]&gt;65,"Senior","Mid Age"))</f>
        <v>Senior</v>
      </c>
    </row>
    <row r="812" spans="1:42" hidden="1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 s="5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  <c r="AL812" t="str">
        <f>IF(AmazonChurn[[#This Row],[Average Monthly Expenses]]&lt;=30,"Low",IF(AmazonChurn[[#This Row],[Average Monthly Expenses]]&lt;=60,"Medium","High"))</f>
        <v>Low</v>
      </c>
      <c r="AM812" t="str">
        <f>IF(AmazonChurn[[#This Row],[Number of Complaints or Support]]&lt;3,"Low",IF(AmazonChurn[[#This Row],[Number of Complaints or Support]]&lt;=7,"Medium","High"))</f>
        <v>Medium</v>
      </c>
      <c r="AN812" s="5">
        <f>AmazonChurn[[#This Row],[Number of Complaints or Support]]/AmazonChurn[[#This Row],[Account Length (in months)]]</f>
        <v>4</v>
      </c>
      <c r="AO812" t="str">
        <f>IF(AmazonChurn[[#This Row],[Avg Monthly GB Download]]&lt;15, "Low", IF(AmazonChurn[[#This Row],[Avg Monthly GB Download]]&lt;30, "Medium", "High"))</f>
        <v>Low</v>
      </c>
      <c r="AP812" t="str">
        <f>IF(AmazonChurn[[#This Row],[Age]]&lt;30,"Under 30",IF(AmazonChurn[[#This Row],[Age]]&gt;65,"Senior","Mid Age"))</f>
        <v>Senior</v>
      </c>
    </row>
    <row r="813" spans="1:42" hidden="1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 s="5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  <c r="AL813" t="str">
        <f>IF(AmazonChurn[[#This Row],[Average Monthly Expenses]]&lt;=30,"Low",IF(AmazonChurn[[#This Row],[Average Monthly Expenses]]&lt;=60,"Medium","High"))</f>
        <v>Low</v>
      </c>
      <c r="AM813" t="str">
        <f>IF(AmazonChurn[[#This Row],[Number of Complaints or Support]]&lt;3,"Low",IF(AmazonChurn[[#This Row],[Number of Complaints or Support]]&lt;=7,"Medium","High"))</f>
        <v>Medium</v>
      </c>
      <c r="AN813" s="5">
        <f>AmazonChurn[[#This Row],[Number of Complaints or Support]]/AmazonChurn[[#This Row],[Account Length (in months)]]</f>
        <v>0.3</v>
      </c>
      <c r="AO813" t="str">
        <f>IF(AmazonChurn[[#This Row],[Avg Monthly GB Download]]&lt;15, "Low", IF(AmazonChurn[[#This Row],[Avg Monthly GB Download]]&lt;30, "Medium", "High"))</f>
        <v>Low</v>
      </c>
      <c r="AP813" t="str">
        <f>IF(AmazonChurn[[#This Row],[Age]]&lt;30,"Under 30",IF(AmazonChurn[[#This Row],[Age]]&gt;65,"Senior","Mid Age"))</f>
        <v>Mid Age</v>
      </c>
    </row>
    <row r="814" spans="1:42" hidden="1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 s="5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  <c r="AL814" t="str">
        <f>IF(AmazonChurn[[#This Row],[Average Monthly Expenses]]&lt;=30,"Low",IF(AmazonChurn[[#This Row],[Average Monthly Expenses]]&lt;=60,"Medium","High"))</f>
        <v>Low</v>
      </c>
      <c r="AM814" t="str">
        <f>IF(AmazonChurn[[#This Row],[Number of Complaints or Support]]&lt;3,"Low",IF(AmazonChurn[[#This Row],[Number of Complaints or Support]]&lt;=7,"Medium","High"))</f>
        <v>High</v>
      </c>
      <c r="AN814" s="5">
        <f>AmazonChurn[[#This Row],[Number of Complaints or Support]]/AmazonChurn[[#This Row],[Account Length (in months)]]</f>
        <v>8</v>
      </c>
      <c r="AO814" t="str">
        <f>IF(AmazonChurn[[#This Row],[Avg Monthly GB Download]]&lt;15, "Low", IF(AmazonChurn[[#This Row],[Avg Monthly GB Download]]&lt;30, "Medium", "High"))</f>
        <v>Low</v>
      </c>
      <c r="AP814" t="str">
        <f>IF(AmazonChurn[[#This Row],[Age]]&lt;30,"Under 30",IF(AmazonChurn[[#This Row],[Age]]&gt;65,"Senior","Mid Age"))</f>
        <v>Mid Age</v>
      </c>
    </row>
    <row r="815" spans="1:42" hidden="1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 s="5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  <c r="AL815" t="str">
        <f>IF(AmazonChurn[[#This Row],[Average Monthly Expenses]]&lt;=30,"Low",IF(AmazonChurn[[#This Row],[Average Monthly Expenses]]&lt;=60,"Medium","High"))</f>
        <v>Medium</v>
      </c>
      <c r="AM815" t="str">
        <f>IF(AmazonChurn[[#This Row],[Number of Complaints or Support]]&lt;3,"Low",IF(AmazonChurn[[#This Row],[Number of Complaints or Support]]&lt;=7,"Medium","High"))</f>
        <v>Medium</v>
      </c>
      <c r="AN815" s="5">
        <f>AmazonChurn[[#This Row],[Number of Complaints or Support]]/AmazonChurn[[#This Row],[Account Length (in months)]]</f>
        <v>8.4745762711864403E-2</v>
      </c>
      <c r="AO815" t="str">
        <f>IF(AmazonChurn[[#This Row],[Avg Monthly GB Download]]&lt;15, "Low", IF(AmazonChurn[[#This Row],[Avg Monthly GB Download]]&lt;30, "Medium", "High"))</f>
        <v>Low</v>
      </c>
      <c r="AP815" t="str">
        <f>IF(AmazonChurn[[#This Row],[Age]]&lt;30,"Under 30",IF(AmazonChurn[[#This Row],[Age]]&gt;65,"Senior","Mid Age"))</f>
        <v>Mid Age</v>
      </c>
    </row>
    <row r="816" spans="1:42" hidden="1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 s="5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  <c r="AL816" t="str">
        <f>IF(AmazonChurn[[#This Row],[Average Monthly Expenses]]&lt;=30,"Low",IF(AmazonChurn[[#This Row],[Average Monthly Expenses]]&lt;=60,"Medium","High"))</f>
        <v>Low</v>
      </c>
      <c r="AM816" t="str">
        <f>IF(AmazonChurn[[#This Row],[Number of Complaints or Support]]&lt;3,"Low",IF(AmazonChurn[[#This Row],[Number of Complaints or Support]]&lt;=7,"Medium","High"))</f>
        <v>Low</v>
      </c>
      <c r="AN816" s="5">
        <f>AmazonChurn[[#This Row],[Number of Complaints or Support]]/AmazonChurn[[#This Row],[Account Length (in months)]]</f>
        <v>3.7037037037037035E-2</v>
      </c>
      <c r="AO816" t="str">
        <f>IF(AmazonChurn[[#This Row],[Avg Monthly GB Download]]&lt;15, "Low", IF(AmazonChurn[[#This Row],[Avg Monthly GB Download]]&lt;30, "Medium", "High"))</f>
        <v>Low</v>
      </c>
      <c r="AP816" t="str">
        <f>IF(AmazonChurn[[#This Row],[Age]]&lt;30,"Under 30",IF(AmazonChurn[[#This Row],[Age]]&gt;65,"Senior","Mid Age"))</f>
        <v>Mid Age</v>
      </c>
    </row>
    <row r="817" spans="1:42" hidden="1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 s="5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  <c r="AL817" t="str">
        <f>IF(AmazonChurn[[#This Row],[Average Monthly Expenses]]&lt;=30,"Low",IF(AmazonChurn[[#This Row],[Average Monthly Expenses]]&lt;=60,"Medium","High"))</f>
        <v>Medium</v>
      </c>
      <c r="AM817" t="str">
        <f>IF(AmazonChurn[[#This Row],[Number of Complaints or Support]]&lt;3,"Low",IF(AmazonChurn[[#This Row],[Number of Complaints or Support]]&lt;=7,"Medium","High"))</f>
        <v>High</v>
      </c>
      <c r="AN817" s="5">
        <f>AmazonChurn[[#This Row],[Number of Complaints or Support]]/AmazonChurn[[#This Row],[Account Length (in months)]]</f>
        <v>0.1388888888888889</v>
      </c>
      <c r="AO817" t="str">
        <f>IF(AmazonChurn[[#This Row],[Avg Monthly GB Download]]&lt;15, "Low", IF(AmazonChurn[[#This Row],[Avg Monthly GB Download]]&lt;30, "Medium", "High"))</f>
        <v>Low</v>
      </c>
      <c r="AP817" t="str">
        <f>IF(AmazonChurn[[#This Row],[Age]]&lt;30,"Under 30",IF(AmazonChurn[[#This Row],[Age]]&gt;65,"Senior","Mid Age"))</f>
        <v>Senior</v>
      </c>
    </row>
    <row r="818" spans="1:42" hidden="1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 s="5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  <c r="AL818" t="str">
        <f>IF(AmazonChurn[[#This Row],[Average Monthly Expenses]]&lt;=30,"Low",IF(AmazonChurn[[#This Row],[Average Monthly Expenses]]&lt;=60,"Medium","High"))</f>
        <v>Low</v>
      </c>
      <c r="AM818" t="str">
        <f>IF(AmazonChurn[[#This Row],[Number of Complaints or Support]]&lt;3,"Low",IF(AmazonChurn[[#This Row],[Number of Complaints or Support]]&lt;=7,"Medium","High"))</f>
        <v>Medium</v>
      </c>
      <c r="AN818" s="5">
        <f>AmazonChurn[[#This Row],[Number of Complaints or Support]]/AmazonChurn[[#This Row],[Account Length (in months)]]</f>
        <v>0.1111111111111111</v>
      </c>
      <c r="AO818" t="str">
        <f>IF(AmazonChurn[[#This Row],[Avg Monthly GB Download]]&lt;15, "Low", IF(AmazonChurn[[#This Row],[Avg Monthly GB Download]]&lt;30, "Medium", "High"))</f>
        <v>Low</v>
      </c>
      <c r="AP818" t="str">
        <f>IF(AmazonChurn[[#This Row],[Age]]&lt;30,"Under 30",IF(AmazonChurn[[#This Row],[Age]]&gt;65,"Senior","Mid Age"))</f>
        <v>Mid Age</v>
      </c>
    </row>
    <row r="819" spans="1:42" hidden="1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 s="5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  <c r="AL819" t="str">
        <f>IF(AmazonChurn[[#This Row],[Average Monthly Expenses]]&lt;=30,"Low",IF(AmazonChurn[[#This Row],[Average Monthly Expenses]]&lt;=60,"Medium","High"))</f>
        <v>Medium</v>
      </c>
      <c r="AM819" t="str">
        <f>IF(AmazonChurn[[#This Row],[Number of Complaints or Support]]&lt;3,"Low",IF(AmazonChurn[[#This Row],[Number of Complaints or Support]]&lt;=7,"Medium","High"))</f>
        <v>Medium</v>
      </c>
      <c r="AN819" s="5">
        <f>AmazonChurn[[#This Row],[Number of Complaints or Support]]/AmazonChurn[[#This Row],[Account Length (in months)]]</f>
        <v>0.75</v>
      </c>
      <c r="AO819" t="str">
        <f>IF(AmazonChurn[[#This Row],[Avg Monthly GB Download]]&lt;15, "Low", IF(AmazonChurn[[#This Row],[Avg Monthly GB Download]]&lt;30, "Medium", "High"))</f>
        <v>Low</v>
      </c>
      <c r="AP819" t="str">
        <f>IF(AmazonChurn[[#This Row],[Age]]&lt;30,"Under 30",IF(AmazonChurn[[#This Row],[Age]]&gt;65,"Senior","Mid Age"))</f>
        <v>Senior</v>
      </c>
    </row>
    <row r="820" spans="1:42" hidden="1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 s="5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  <c r="AL820" t="str">
        <f>IF(AmazonChurn[[#This Row],[Average Monthly Expenses]]&lt;=30,"Low",IF(AmazonChurn[[#This Row],[Average Monthly Expenses]]&lt;=60,"Medium","High"))</f>
        <v>Medium</v>
      </c>
      <c r="AM820" t="str">
        <f>IF(AmazonChurn[[#This Row],[Number of Complaints or Support]]&lt;3,"Low",IF(AmazonChurn[[#This Row],[Number of Complaints or Support]]&lt;=7,"Medium","High"))</f>
        <v>High</v>
      </c>
      <c r="AN820" s="5">
        <f>AmazonChurn[[#This Row],[Number of Complaints or Support]]/AmazonChurn[[#This Row],[Account Length (in months)]]</f>
        <v>0.11267605633802817</v>
      </c>
      <c r="AO820" t="str">
        <f>IF(AmazonChurn[[#This Row],[Avg Monthly GB Download]]&lt;15, "Low", IF(AmazonChurn[[#This Row],[Avg Monthly GB Download]]&lt;30, "Medium", "High"))</f>
        <v>Low</v>
      </c>
      <c r="AP820" t="str">
        <f>IF(AmazonChurn[[#This Row],[Age]]&lt;30,"Under 30",IF(AmazonChurn[[#This Row],[Age]]&gt;65,"Senior","Mid Age"))</f>
        <v>Mid Age</v>
      </c>
    </row>
    <row r="821" spans="1:42" hidden="1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 s="5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  <c r="AL821" t="str">
        <f>IF(AmazonChurn[[#This Row],[Average Monthly Expenses]]&lt;=30,"Low",IF(AmazonChurn[[#This Row],[Average Monthly Expenses]]&lt;=60,"Medium","High"))</f>
        <v>Low</v>
      </c>
      <c r="AM821" t="str">
        <f>IF(AmazonChurn[[#This Row],[Number of Complaints or Support]]&lt;3,"Low",IF(AmazonChurn[[#This Row],[Number of Complaints or Support]]&lt;=7,"Medium","High"))</f>
        <v>Medium</v>
      </c>
      <c r="AN821" s="5">
        <f>AmazonChurn[[#This Row],[Number of Complaints or Support]]/AmazonChurn[[#This Row],[Account Length (in months)]]</f>
        <v>3</v>
      </c>
      <c r="AO821" t="str">
        <f>IF(AmazonChurn[[#This Row],[Avg Monthly GB Download]]&lt;15, "Low", IF(AmazonChurn[[#This Row],[Avg Monthly GB Download]]&lt;30, "Medium", "High"))</f>
        <v>Low</v>
      </c>
      <c r="AP821" t="str">
        <f>IF(AmazonChurn[[#This Row],[Age]]&lt;30,"Under 30",IF(AmazonChurn[[#This Row],[Age]]&gt;65,"Senior","Mid Age"))</f>
        <v>Mid Age</v>
      </c>
    </row>
    <row r="822" spans="1:42" hidden="1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 s="5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  <c r="AL822" t="str">
        <f>IF(AmazonChurn[[#This Row],[Average Monthly Expenses]]&lt;=30,"Low",IF(AmazonChurn[[#This Row],[Average Monthly Expenses]]&lt;=60,"Medium","High"))</f>
        <v>Low</v>
      </c>
      <c r="AM822" t="str">
        <f>IF(AmazonChurn[[#This Row],[Number of Complaints or Support]]&lt;3,"Low",IF(AmazonChurn[[#This Row],[Number of Complaints or Support]]&lt;=7,"Medium","High"))</f>
        <v>High</v>
      </c>
      <c r="AN822" s="5">
        <f>AmazonChurn[[#This Row],[Number of Complaints or Support]]/AmazonChurn[[#This Row],[Account Length (in months)]]</f>
        <v>8</v>
      </c>
      <c r="AO822" t="str">
        <f>IF(AmazonChurn[[#This Row],[Avg Monthly GB Download]]&lt;15, "Low", IF(AmazonChurn[[#This Row],[Avg Monthly GB Download]]&lt;30, "Medium", "High"))</f>
        <v>Low</v>
      </c>
      <c r="AP822" t="str">
        <f>IF(AmazonChurn[[#This Row],[Age]]&lt;30,"Under 30",IF(AmazonChurn[[#This Row],[Age]]&gt;65,"Senior","Mid Age"))</f>
        <v>Mid Age</v>
      </c>
    </row>
    <row r="823" spans="1:42" hidden="1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 s="5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  <c r="AL823" t="str">
        <f>IF(AmazonChurn[[#This Row],[Average Monthly Expenses]]&lt;=30,"Low",IF(AmazonChurn[[#This Row],[Average Monthly Expenses]]&lt;=60,"Medium","High"))</f>
        <v>Medium</v>
      </c>
      <c r="AM823" t="str">
        <f>IF(AmazonChurn[[#This Row],[Number of Complaints or Support]]&lt;3,"Low",IF(AmazonChurn[[#This Row],[Number of Complaints or Support]]&lt;=7,"Medium","High"))</f>
        <v>Low</v>
      </c>
      <c r="AN823" s="5">
        <f>AmazonChurn[[#This Row],[Number of Complaints or Support]]/AmazonChurn[[#This Row],[Account Length (in months)]]</f>
        <v>0.4</v>
      </c>
      <c r="AO823" t="str">
        <f>IF(AmazonChurn[[#This Row],[Avg Monthly GB Download]]&lt;15, "Low", IF(AmazonChurn[[#This Row],[Avg Monthly GB Download]]&lt;30, "Medium", "High"))</f>
        <v>Low</v>
      </c>
      <c r="AP823" t="str">
        <f>IF(AmazonChurn[[#This Row],[Age]]&lt;30,"Under 30",IF(AmazonChurn[[#This Row],[Age]]&gt;65,"Senior","Mid Age"))</f>
        <v>Mid Age</v>
      </c>
    </row>
    <row r="824" spans="1:42" hidden="1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 s="5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  <c r="AL824" t="str">
        <f>IF(AmazonChurn[[#This Row],[Average Monthly Expenses]]&lt;=30,"Low",IF(AmazonChurn[[#This Row],[Average Monthly Expenses]]&lt;=60,"Medium","High"))</f>
        <v>Low</v>
      </c>
      <c r="AM824" t="str">
        <f>IF(AmazonChurn[[#This Row],[Number of Complaints or Support]]&lt;3,"Low",IF(AmazonChurn[[#This Row],[Number of Complaints or Support]]&lt;=7,"Medium","High"))</f>
        <v>Medium</v>
      </c>
      <c r="AN824" s="5">
        <f>AmazonChurn[[#This Row],[Number of Complaints or Support]]/AmazonChurn[[#This Row],[Account Length (in months)]]</f>
        <v>7</v>
      </c>
      <c r="AO824" t="str">
        <f>IF(AmazonChurn[[#This Row],[Avg Monthly GB Download]]&lt;15, "Low", IF(AmazonChurn[[#This Row],[Avg Monthly GB Download]]&lt;30, "Medium", "High"))</f>
        <v>Low</v>
      </c>
      <c r="AP824" t="str">
        <f>IF(AmazonChurn[[#This Row],[Age]]&lt;30,"Under 30",IF(AmazonChurn[[#This Row],[Age]]&gt;65,"Senior","Mid Age"))</f>
        <v>Under 30</v>
      </c>
    </row>
    <row r="825" spans="1:42" hidden="1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 s="5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  <c r="AL825" t="str">
        <f>IF(AmazonChurn[[#This Row],[Average Monthly Expenses]]&lt;=30,"Low",IF(AmazonChurn[[#This Row],[Average Monthly Expenses]]&lt;=60,"Medium","High"))</f>
        <v>Medium</v>
      </c>
      <c r="AM825" t="str">
        <f>IF(AmazonChurn[[#This Row],[Number of Complaints or Support]]&lt;3,"Low",IF(AmazonChurn[[#This Row],[Number of Complaints or Support]]&lt;=7,"Medium","High"))</f>
        <v>Medium</v>
      </c>
      <c r="AN825" s="5">
        <f>AmazonChurn[[#This Row],[Number of Complaints or Support]]/AmazonChurn[[#This Row],[Account Length (in months)]]</f>
        <v>0.2857142857142857</v>
      </c>
      <c r="AO825" t="str">
        <f>IF(AmazonChurn[[#This Row],[Avg Monthly GB Download]]&lt;15, "Low", IF(AmazonChurn[[#This Row],[Avg Monthly GB Download]]&lt;30, "Medium", "High"))</f>
        <v>Low</v>
      </c>
      <c r="AP825" t="str">
        <f>IF(AmazonChurn[[#This Row],[Age]]&lt;30,"Under 30",IF(AmazonChurn[[#This Row],[Age]]&gt;65,"Senior","Mid Age"))</f>
        <v>Mid Age</v>
      </c>
    </row>
    <row r="826" spans="1:42" hidden="1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 s="5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  <c r="AL826" t="str">
        <f>IF(AmazonChurn[[#This Row],[Average Monthly Expenses]]&lt;=30,"Low",IF(AmazonChurn[[#This Row],[Average Monthly Expenses]]&lt;=60,"Medium","High"))</f>
        <v>Medium</v>
      </c>
      <c r="AM826" t="str">
        <f>IF(AmazonChurn[[#This Row],[Number of Complaints or Support]]&lt;3,"Low",IF(AmazonChurn[[#This Row],[Number of Complaints or Support]]&lt;=7,"Medium","High"))</f>
        <v>Medium</v>
      </c>
      <c r="AN826" s="5">
        <f>AmazonChurn[[#This Row],[Number of Complaints or Support]]/AmazonChurn[[#This Row],[Account Length (in months)]]</f>
        <v>2</v>
      </c>
      <c r="AO826" t="str">
        <f>IF(AmazonChurn[[#This Row],[Avg Monthly GB Download]]&lt;15, "Low", IF(AmazonChurn[[#This Row],[Avg Monthly GB Download]]&lt;30, "Medium", "High"))</f>
        <v>Low</v>
      </c>
      <c r="AP826" t="str">
        <f>IF(AmazonChurn[[#This Row],[Age]]&lt;30,"Under 30",IF(AmazonChurn[[#This Row],[Age]]&gt;65,"Senior","Mid Age"))</f>
        <v>Senior</v>
      </c>
    </row>
    <row r="827" spans="1:42" hidden="1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 s="5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  <c r="AL827" t="str">
        <f>IF(AmazonChurn[[#This Row],[Average Monthly Expenses]]&lt;=30,"Low",IF(AmazonChurn[[#This Row],[Average Monthly Expenses]]&lt;=60,"Medium","High"))</f>
        <v>Medium</v>
      </c>
      <c r="AM827" t="str">
        <f>IF(AmazonChurn[[#This Row],[Number of Complaints or Support]]&lt;3,"Low",IF(AmazonChurn[[#This Row],[Number of Complaints or Support]]&lt;=7,"Medium","High"))</f>
        <v>Low</v>
      </c>
      <c r="AN827" s="5">
        <f>AmazonChurn[[#This Row],[Number of Complaints or Support]]/AmazonChurn[[#This Row],[Account Length (in months)]]</f>
        <v>0</v>
      </c>
      <c r="AO827" t="str">
        <f>IF(AmazonChurn[[#This Row],[Avg Monthly GB Download]]&lt;15, "Low", IF(AmazonChurn[[#This Row],[Avg Monthly GB Download]]&lt;30, "Medium", "High"))</f>
        <v>Medium</v>
      </c>
      <c r="AP827" t="str">
        <f>IF(AmazonChurn[[#This Row],[Age]]&lt;30,"Under 30",IF(AmazonChurn[[#This Row],[Age]]&gt;65,"Senior","Mid Age"))</f>
        <v>Under 30</v>
      </c>
    </row>
    <row r="828" spans="1:42" hidden="1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 s="5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  <c r="AL828" t="str">
        <f>IF(AmazonChurn[[#This Row],[Average Monthly Expenses]]&lt;=30,"Low",IF(AmazonChurn[[#This Row],[Average Monthly Expenses]]&lt;=60,"Medium","High"))</f>
        <v>Medium</v>
      </c>
      <c r="AM828" t="str">
        <f>IF(AmazonChurn[[#This Row],[Number of Complaints or Support]]&lt;3,"Low",IF(AmazonChurn[[#This Row],[Number of Complaints or Support]]&lt;=7,"Medium","High"))</f>
        <v>High</v>
      </c>
      <c r="AN828" s="5">
        <f>AmazonChurn[[#This Row],[Number of Complaints or Support]]/AmazonChurn[[#This Row],[Account Length (in months)]]</f>
        <v>0.61538461538461542</v>
      </c>
      <c r="AO828" t="str">
        <f>IF(AmazonChurn[[#This Row],[Avg Monthly GB Download]]&lt;15, "Low", IF(AmazonChurn[[#This Row],[Avg Monthly GB Download]]&lt;30, "Medium", "High"))</f>
        <v>Medium</v>
      </c>
      <c r="AP828" t="str">
        <f>IF(AmazonChurn[[#This Row],[Age]]&lt;30,"Under 30",IF(AmazonChurn[[#This Row],[Age]]&gt;65,"Senior","Mid Age"))</f>
        <v>Under 30</v>
      </c>
    </row>
    <row r="829" spans="1:42" hidden="1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 s="5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  <c r="AL829" t="str">
        <f>IF(AmazonChurn[[#This Row],[Average Monthly Expenses]]&lt;=30,"Low",IF(AmazonChurn[[#This Row],[Average Monthly Expenses]]&lt;=60,"Medium","High"))</f>
        <v>Low</v>
      </c>
      <c r="AM829" t="str">
        <f>IF(AmazonChurn[[#This Row],[Number of Complaints or Support]]&lt;3,"Low",IF(AmazonChurn[[#This Row],[Number of Complaints or Support]]&lt;=7,"Medium","High"))</f>
        <v>High</v>
      </c>
      <c r="AN829" s="5">
        <f>AmazonChurn[[#This Row],[Number of Complaints or Support]]/AmazonChurn[[#This Row],[Account Length (in months)]]</f>
        <v>0.12857142857142856</v>
      </c>
      <c r="AO829" t="str">
        <f>IF(AmazonChurn[[#This Row],[Avg Monthly GB Download]]&lt;15, "Low", IF(AmazonChurn[[#This Row],[Avg Monthly GB Download]]&lt;30, "Medium", "High"))</f>
        <v>Low</v>
      </c>
      <c r="AP829" t="str">
        <f>IF(AmazonChurn[[#This Row],[Age]]&lt;30,"Under 30",IF(AmazonChurn[[#This Row],[Age]]&gt;65,"Senior","Mid Age"))</f>
        <v>Mid Age</v>
      </c>
    </row>
    <row r="830" spans="1:42" hidden="1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 s="5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  <c r="AL830" t="str">
        <f>IF(AmazonChurn[[#This Row],[Average Monthly Expenses]]&lt;=30,"Low",IF(AmazonChurn[[#This Row],[Average Monthly Expenses]]&lt;=60,"Medium","High"))</f>
        <v>Medium</v>
      </c>
      <c r="AM830" t="str">
        <f>IF(AmazonChurn[[#This Row],[Number of Complaints or Support]]&lt;3,"Low",IF(AmazonChurn[[#This Row],[Number of Complaints or Support]]&lt;=7,"Medium","High"))</f>
        <v>Low</v>
      </c>
      <c r="AN830" s="5">
        <f>AmazonChurn[[#This Row],[Number of Complaints or Support]]/AmazonChurn[[#This Row],[Account Length (in months)]]</f>
        <v>0</v>
      </c>
      <c r="AO830" t="str">
        <f>IF(AmazonChurn[[#This Row],[Avg Monthly GB Download]]&lt;15, "Low", IF(AmazonChurn[[#This Row],[Avg Monthly GB Download]]&lt;30, "Medium", "High"))</f>
        <v>Low</v>
      </c>
      <c r="AP830" t="str">
        <f>IF(AmazonChurn[[#This Row],[Age]]&lt;30,"Under 30",IF(AmazonChurn[[#This Row],[Age]]&gt;65,"Senior","Mid Age"))</f>
        <v>Mid Age</v>
      </c>
    </row>
    <row r="831" spans="1:42" hidden="1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 s="5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  <c r="AL831" t="str">
        <f>IF(AmazonChurn[[#This Row],[Average Monthly Expenses]]&lt;=30,"Low",IF(AmazonChurn[[#This Row],[Average Monthly Expenses]]&lt;=60,"Medium","High"))</f>
        <v>Low</v>
      </c>
      <c r="AM831" t="str">
        <f>IF(AmazonChurn[[#This Row],[Number of Complaints or Support]]&lt;3,"Low",IF(AmazonChurn[[#This Row],[Number of Complaints or Support]]&lt;=7,"Medium","High"))</f>
        <v>Low</v>
      </c>
      <c r="AN831" s="5">
        <f>AmazonChurn[[#This Row],[Number of Complaints or Support]]/AmazonChurn[[#This Row],[Account Length (in months)]]</f>
        <v>0</v>
      </c>
      <c r="AO831" t="str">
        <f>IF(AmazonChurn[[#This Row],[Avg Monthly GB Download]]&lt;15, "Low", IF(AmazonChurn[[#This Row],[Avg Monthly GB Download]]&lt;30, "Medium", "High"))</f>
        <v>Low</v>
      </c>
      <c r="AP831" t="str">
        <f>IF(AmazonChurn[[#This Row],[Age]]&lt;30,"Under 30",IF(AmazonChurn[[#This Row],[Age]]&gt;65,"Senior","Mid Age"))</f>
        <v>Under 30</v>
      </c>
    </row>
    <row r="832" spans="1:42" hidden="1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 s="5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  <c r="AL832" t="str">
        <f>IF(AmazonChurn[[#This Row],[Average Monthly Expenses]]&lt;=30,"Low",IF(AmazonChurn[[#This Row],[Average Monthly Expenses]]&lt;=60,"Medium","High"))</f>
        <v>High</v>
      </c>
      <c r="AM832" t="str">
        <f>IF(AmazonChurn[[#This Row],[Number of Complaints or Support]]&lt;3,"Low",IF(AmazonChurn[[#This Row],[Number of Complaints or Support]]&lt;=7,"Medium","High"))</f>
        <v>Medium</v>
      </c>
      <c r="AN832" s="5">
        <f>AmazonChurn[[#This Row],[Number of Complaints or Support]]/AmazonChurn[[#This Row],[Account Length (in months)]]</f>
        <v>0.875</v>
      </c>
      <c r="AO832" t="str">
        <f>IF(AmazonChurn[[#This Row],[Avg Monthly GB Download]]&lt;15, "Low", IF(AmazonChurn[[#This Row],[Avg Monthly GB Download]]&lt;30, "Medium", "High"))</f>
        <v>Medium</v>
      </c>
      <c r="AP832" t="str">
        <f>IF(AmazonChurn[[#This Row],[Age]]&lt;30,"Under 30",IF(AmazonChurn[[#This Row],[Age]]&gt;65,"Senior","Mid Age"))</f>
        <v>Under 30</v>
      </c>
    </row>
    <row r="833" spans="1:42" hidden="1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 s="5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  <c r="AL833" t="str">
        <f>IF(AmazonChurn[[#This Row],[Average Monthly Expenses]]&lt;=30,"Low",IF(AmazonChurn[[#This Row],[Average Monthly Expenses]]&lt;=60,"Medium","High"))</f>
        <v>Medium</v>
      </c>
      <c r="AM833" t="str">
        <f>IF(AmazonChurn[[#This Row],[Number of Complaints or Support]]&lt;3,"Low",IF(AmazonChurn[[#This Row],[Number of Complaints or Support]]&lt;=7,"Medium","High"))</f>
        <v>Low</v>
      </c>
      <c r="AN833" s="5">
        <f>AmazonChurn[[#This Row],[Number of Complaints or Support]]/AmazonChurn[[#This Row],[Account Length (in months)]]</f>
        <v>0</v>
      </c>
      <c r="AO833" t="str">
        <f>IF(AmazonChurn[[#This Row],[Avg Monthly GB Download]]&lt;15, "Low", IF(AmazonChurn[[#This Row],[Avg Monthly GB Download]]&lt;30, "Medium", "High"))</f>
        <v>Low</v>
      </c>
      <c r="AP833" t="str">
        <f>IF(AmazonChurn[[#This Row],[Age]]&lt;30,"Under 30",IF(AmazonChurn[[#This Row],[Age]]&gt;65,"Senior","Mid Age"))</f>
        <v>Senior</v>
      </c>
    </row>
    <row r="834" spans="1:42" hidden="1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 s="5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  <c r="AL834" t="str">
        <f>IF(AmazonChurn[[#This Row],[Average Monthly Expenses]]&lt;=30,"Low",IF(AmazonChurn[[#This Row],[Average Monthly Expenses]]&lt;=60,"Medium","High"))</f>
        <v>Medium</v>
      </c>
      <c r="AM834" t="str">
        <f>IF(AmazonChurn[[#This Row],[Number of Complaints or Support]]&lt;3,"Low",IF(AmazonChurn[[#This Row],[Number of Complaints or Support]]&lt;=7,"Medium","High"))</f>
        <v>Low</v>
      </c>
      <c r="AN834" s="5">
        <f>AmazonChurn[[#This Row],[Number of Complaints or Support]]/AmazonChurn[[#This Row],[Account Length (in months)]]</f>
        <v>0</v>
      </c>
      <c r="AO834" t="str">
        <f>IF(AmazonChurn[[#This Row],[Avg Monthly GB Download]]&lt;15, "Low", IF(AmazonChurn[[#This Row],[Avg Monthly GB Download]]&lt;30, "Medium", "High"))</f>
        <v>Low</v>
      </c>
      <c r="AP834" t="str">
        <f>IF(AmazonChurn[[#This Row],[Age]]&lt;30,"Under 30",IF(AmazonChurn[[#This Row],[Age]]&gt;65,"Senior","Mid Age"))</f>
        <v>Mid Age</v>
      </c>
    </row>
    <row r="835" spans="1:42" hidden="1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 s="5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  <c r="AL835" t="str">
        <f>IF(AmazonChurn[[#This Row],[Average Monthly Expenses]]&lt;=30,"Low",IF(AmazonChurn[[#This Row],[Average Monthly Expenses]]&lt;=60,"Medium","High"))</f>
        <v>Low</v>
      </c>
      <c r="AM835" t="str">
        <f>IF(AmazonChurn[[#This Row],[Number of Complaints or Support]]&lt;3,"Low",IF(AmazonChurn[[#This Row],[Number of Complaints or Support]]&lt;=7,"Medium","High"))</f>
        <v>Medium</v>
      </c>
      <c r="AN835" s="5">
        <f>AmazonChurn[[#This Row],[Number of Complaints or Support]]/AmazonChurn[[#This Row],[Account Length (in months)]]</f>
        <v>0.33333333333333331</v>
      </c>
      <c r="AO835" t="str">
        <f>IF(AmazonChurn[[#This Row],[Avg Monthly GB Download]]&lt;15, "Low", IF(AmazonChurn[[#This Row],[Avg Monthly GB Download]]&lt;30, "Medium", "High"))</f>
        <v>Low</v>
      </c>
      <c r="AP835" t="str">
        <f>IF(AmazonChurn[[#This Row],[Age]]&lt;30,"Under 30",IF(AmazonChurn[[#This Row],[Age]]&gt;65,"Senior","Mid Age"))</f>
        <v>Mid Age</v>
      </c>
    </row>
    <row r="836" spans="1:42" hidden="1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 s="5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  <c r="AL836" t="str">
        <f>IF(AmazonChurn[[#This Row],[Average Monthly Expenses]]&lt;=30,"Low",IF(AmazonChurn[[#This Row],[Average Monthly Expenses]]&lt;=60,"Medium","High"))</f>
        <v>Medium</v>
      </c>
      <c r="AM836" t="str">
        <f>IF(AmazonChurn[[#This Row],[Number of Complaints or Support]]&lt;3,"Low",IF(AmazonChurn[[#This Row],[Number of Complaints or Support]]&lt;=7,"Medium","High"))</f>
        <v>Medium</v>
      </c>
      <c r="AN836" s="5">
        <f>AmazonChurn[[#This Row],[Number of Complaints or Support]]/AmazonChurn[[#This Row],[Account Length (in months)]]</f>
        <v>0.41176470588235292</v>
      </c>
      <c r="AO836" t="str">
        <f>IF(AmazonChurn[[#This Row],[Avg Monthly GB Download]]&lt;15, "Low", IF(AmazonChurn[[#This Row],[Avg Monthly GB Download]]&lt;30, "Medium", "High"))</f>
        <v>Low</v>
      </c>
      <c r="AP836" t="str">
        <f>IF(AmazonChurn[[#This Row],[Age]]&lt;30,"Under 30",IF(AmazonChurn[[#This Row],[Age]]&gt;65,"Senior","Mid Age"))</f>
        <v>Mid Age</v>
      </c>
    </row>
    <row r="837" spans="1:42" hidden="1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 s="5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  <c r="AL837" t="str">
        <f>IF(AmazonChurn[[#This Row],[Average Monthly Expenses]]&lt;=30,"Low",IF(AmazonChurn[[#This Row],[Average Monthly Expenses]]&lt;=60,"Medium","High"))</f>
        <v>Low</v>
      </c>
      <c r="AM837" t="str">
        <f>IF(AmazonChurn[[#This Row],[Number of Complaints or Support]]&lt;3,"Low",IF(AmazonChurn[[#This Row],[Number of Complaints or Support]]&lt;=7,"Medium","High"))</f>
        <v>High</v>
      </c>
      <c r="AN837" s="5">
        <f>AmazonChurn[[#This Row],[Number of Complaints or Support]]/AmazonChurn[[#This Row],[Account Length (in months)]]</f>
        <v>0.5</v>
      </c>
      <c r="AO837" t="str">
        <f>IF(AmazonChurn[[#This Row],[Avg Monthly GB Download]]&lt;15, "Low", IF(AmazonChurn[[#This Row],[Avg Monthly GB Download]]&lt;30, "Medium", "High"))</f>
        <v>Low</v>
      </c>
      <c r="AP837" t="str">
        <f>IF(AmazonChurn[[#This Row],[Age]]&lt;30,"Under 30",IF(AmazonChurn[[#This Row],[Age]]&gt;65,"Senior","Mid Age"))</f>
        <v>Mid Age</v>
      </c>
    </row>
    <row r="838" spans="1:42" hidden="1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 s="5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  <c r="AL838" t="str">
        <f>IF(AmazonChurn[[#This Row],[Average Monthly Expenses]]&lt;=30,"Low",IF(AmazonChurn[[#This Row],[Average Monthly Expenses]]&lt;=60,"Medium","High"))</f>
        <v>Low</v>
      </c>
      <c r="AM838" t="str">
        <f>IF(AmazonChurn[[#This Row],[Number of Complaints or Support]]&lt;3,"Low",IF(AmazonChurn[[#This Row],[Number of Complaints or Support]]&lt;=7,"Medium","High"))</f>
        <v>High</v>
      </c>
      <c r="AN838" s="5">
        <f>AmazonChurn[[#This Row],[Number of Complaints or Support]]/AmazonChurn[[#This Row],[Account Length (in months)]]</f>
        <v>3.3333333333333335</v>
      </c>
      <c r="AO838" t="str">
        <f>IF(AmazonChurn[[#This Row],[Avg Monthly GB Download]]&lt;15, "Low", IF(AmazonChurn[[#This Row],[Avg Monthly GB Download]]&lt;30, "Medium", "High"))</f>
        <v>Low</v>
      </c>
      <c r="AP838" t="str">
        <f>IF(AmazonChurn[[#This Row],[Age]]&lt;30,"Under 30",IF(AmazonChurn[[#This Row],[Age]]&gt;65,"Senior","Mid Age"))</f>
        <v>Mid Age</v>
      </c>
    </row>
    <row r="839" spans="1:42" hidden="1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 s="5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  <c r="AL839" t="str">
        <f>IF(AmazonChurn[[#This Row],[Average Monthly Expenses]]&lt;=30,"Low",IF(AmazonChurn[[#This Row],[Average Monthly Expenses]]&lt;=60,"Medium","High"))</f>
        <v>Medium</v>
      </c>
      <c r="AM839" t="str">
        <f>IF(AmazonChurn[[#This Row],[Number of Complaints or Support]]&lt;3,"Low",IF(AmazonChurn[[#This Row],[Number of Complaints or Support]]&lt;=7,"Medium","High"))</f>
        <v>Medium</v>
      </c>
      <c r="AN839" s="5">
        <f>AmazonChurn[[#This Row],[Number of Complaints or Support]]/AmazonChurn[[#This Row],[Account Length (in months)]]</f>
        <v>0.25</v>
      </c>
      <c r="AO839" t="str">
        <f>IF(AmazonChurn[[#This Row],[Avg Monthly GB Download]]&lt;15, "Low", IF(AmazonChurn[[#This Row],[Avg Monthly GB Download]]&lt;30, "Medium", "High"))</f>
        <v>Low</v>
      </c>
      <c r="AP839" t="str">
        <f>IF(AmazonChurn[[#This Row],[Age]]&lt;30,"Under 30",IF(AmazonChurn[[#This Row],[Age]]&gt;65,"Senior","Mid Age"))</f>
        <v>Mid Age</v>
      </c>
    </row>
    <row r="840" spans="1:42" hidden="1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 s="5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  <c r="AL840" t="str">
        <f>IF(AmazonChurn[[#This Row],[Average Monthly Expenses]]&lt;=30,"Low",IF(AmazonChurn[[#This Row],[Average Monthly Expenses]]&lt;=60,"Medium","High"))</f>
        <v>Low</v>
      </c>
      <c r="AM840" t="str">
        <f>IF(AmazonChurn[[#This Row],[Number of Complaints or Support]]&lt;3,"Low",IF(AmazonChurn[[#This Row],[Number of Complaints or Support]]&lt;=7,"Medium","High"))</f>
        <v>Medium</v>
      </c>
      <c r="AN840" s="5">
        <f>AmazonChurn[[#This Row],[Number of Complaints or Support]]/AmazonChurn[[#This Row],[Account Length (in months)]]</f>
        <v>0.12820512820512819</v>
      </c>
      <c r="AO840" t="str">
        <f>IF(AmazonChurn[[#This Row],[Avg Monthly GB Download]]&lt;15, "Low", IF(AmazonChurn[[#This Row],[Avg Monthly GB Download]]&lt;30, "Medium", "High"))</f>
        <v>Low</v>
      </c>
      <c r="AP840" t="str">
        <f>IF(AmazonChurn[[#This Row],[Age]]&lt;30,"Under 30",IF(AmazonChurn[[#This Row],[Age]]&gt;65,"Senior","Mid Age"))</f>
        <v>Mid Age</v>
      </c>
    </row>
    <row r="841" spans="1:42" hidden="1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 s="5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  <c r="AL841" t="str">
        <f>IF(AmazonChurn[[#This Row],[Average Monthly Expenses]]&lt;=30,"Low",IF(AmazonChurn[[#This Row],[Average Monthly Expenses]]&lt;=60,"Medium","High"))</f>
        <v>Medium</v>
      </c>
      <c r="AM841" t="str">
        <f>IF(AmazonChurn[[#This Row],[Number of Complaints or Support]]&lt;3,"Low",IF(AmazonChurn[[#This Row],[Number of Complaints or Support]]&lt;=7,"Medium","High"))</f>
        <v>Low</v>
      </c>
      <c r="AN841" s="5">
        <f>AmazonChurn[[#This Row],[Number of Complaints or Support]]/AmazonChurn[[#This Row],[Account Length (in months)]]</f>
        <v>0</v>
      </c>
      <c r="AO841" t="str">
        <f>IF(AmazonChurn[[#This Row],[Avg Monthly GB Download]]&lt;15, "Low", IF(AmazonChurn[[#This Row],[Avg Monthly GB Download]]&lt;30, "Medium", "High"))</f>
        <v>Low</v>
      </c>
      <c r="AP841" t="str">
        <f>IF(AmazonChurn[[#This Row],[Age]]&lt;30,"Under 30",IF(AmazonChurn[[#This Row],[Age]]&gt;65,"Senior","Mid Age"))</f>
        <v>Mid Age</v>
      </c>
    </row>
    <row r="842" spans="1:42" hidden="1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 s="5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  <c r="AL842" t="str">
        <f>IF(AmazonChurn[[#This Row],[Average Monthly Expenses]]&lt;=30,"Low",IF(AmazonChurn[[#This Row],[Average Monthly Expenses]]&lt;=60,"Medium","High"))</f>
        <v>Medium</v>
      </c>
      <c r="AM842" t="str">
        <f>IF(AmazonChurn[[#This Row],[Number of Complaints or Support]]&lt;3,"Low",IF(AmazonChurn[[#This Row],[Number of Complaints or Support]]&lt;=7,"Medium","High"))</f>
        <v>Medium</v>
      </c>
      <c r="AN842" s="5">
        <f>AmazonChurn[[#This Row],[Number of Complaints or Support]]/AmazonChurn[[#This Row],[Account Length (in months)]]</f>
        <v>9.6774193548387094E-2</v>
      </c>
      <c r="AO842" t="str">
        <f>IF(AmazonChurn[[#This Row],[Avg Monthly GB Download]]&lt;15, "Low", IF(AmazonChurn[[#This Row],[Avg Monthly GB Download]]&lt;30, "Medium", "High"))</f>
        <v>Medium</v>
      </c>
      <c r="AP842" t="str">
        <f>IF(AmazonChurn[[#This Row],[Age]]&lt;30,"Under 30",IF(AmazonChurn[[#This Row],[Age]]&gt;65,"Senior","Mid Age"))</f>
        <v>Senior</v>
      </c>
    </row>
    <row r="843" spans="1:42" hidden="1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 s="5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  <c r="AL843" t="str">
        <f>IF(AmazonChurn[[#This Row],[Average Monthly Expenses]]&lt;=30,"Low",IF(AmazonChurn[[#This Row],[Average Monthly Expenses]]&lt;=60,"Medium","High"))</f>
        <v>Medium</v>
      </c>
      <c r="AM843" t="str">
        <f>IF(AmazonChurn[[#This Row],[Number of Complaints or Support]]&lt;3,"Low",IF(AmazonChurn[[#This Row],[Number of Complaints or Support]]&lt;=7,"Medium","High"))</f>
        <v>Medium</v>
      </c>
      <c r="AN843" s="5">
        <f>AmazonChurn[[#This Row],[Number of Complaints or Support]]/AmazonChurn[[#This Row],[Account Length (in months)]]</f>
        <v>4.2253521126760563E-2</v>
      </c>
      <c r="AO843" t="str">
        <f>IF(AmazonChurn[[#This Row],[Avg Monthly GB Download]]&lt;15, "Low", IF(AmazonChurn[[#This Row],[Avg Monthly GB Download]]&lt;30, "Medium", "High"))</f>
        <v>Low</v>
      </c>
      <c r="AP843" t="str">
        <f>IF(AmazonChurn[[#This Row],[Age]]&lt;30,"Under 30",IF(AmazonChurn[[#This Row],[Age]]&gt;65,"Senior","Mid Age"))</f>
        <v>Mid Age</v>
      </c>
    </row>
    <row r="844" spans="1:42" hidden="1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 s="5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  <c r="AL844" t="str">
        <f>IF(AmazonChurn[[#This Row],[Average Monthly Expenses]]&lt;=30,"Low",IF(AmazonChurn[[#This Row],[Average Monthly Expenses]]&lt;=60,"Medium","High"))</f>
        <v>Low</v>
      </c>
      <c r="AM844" t="str">
        <f>IF(AmazonChurn[[#This Row],[Number of Complaints or Support]]&lt;3,"Low",IF(AmazonChurn[[#This Row],[Number of Complaints or Support]]&lt;=7,"Medium","High"))</f>
        <v>Low</v>
      </c>
      <c r="AN844" s="5">
        <f>AmazonChurn[[#This Row],[Number of Complaints or Support]]/AmazonChurn[[#This Row],[Account Length (in months)]]</f>
        <v>0</v>
      </c>
      <c r="AO844" t="str">
        <f>IF(AmazonChurn[[#This Row],[Avg Monthly GB Download]]&lt;15, "Low", IF(AmazonChurn[[#This Row],[Avg Monthly GB Download]]&lt;30, "Medium", "High"))</f>
        <v>Low</v>
      </c>
      <c r="AP844" t="str">
        <f>IF(AmazonChurn[[#This Row],[Age]]&lt;30,"Under 30",IF(AmazonChurn[[#This Row],[Age]]&gt;65,"Senior","Mid Age"))</f>
        <v>Mid Age</v>
      </c>
    </row>
    <row r="845" spans="1:42" hidden="1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 s="5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  <c r="AL845" t="str">
        <f>IF(AmazonChurn[[#This Row],[Average Monthly Expenses]]&lt;=30,"Low",IF(AmazonChurn[[#This Row],[Average Monthly Expenses]]&lt;=60,"Medium","High"))</f>
        <v>Low</v>
      </c>
      <c r="AM845" t="str">
        <f>IF(AmazonChurn[[#This Row],[Number of Complaints or Support]]&lt;3,"Low",IF(AmazonChurn[[#This Row],[Number of Complaints or Support]]&lt;=7,"Medium","High"))</f>
        <v>Low</v>
      </c>
      <c r="AN845" s="5">
        <f>AmazonChurn[[#This Row],[Number of Complaints or Support]]/AmazonChurn[[#This Row],[Account Length (in months)]]</f>
        <v>1.4084507042253521E-2</v>
      </c>
      <c r="AO845" t="str">
        <f>IF(AmazonChurn[[#This Row],[Avg Monthly GB Download]]&lt;15, "Low", IF(AmazonChurn[[#This Row],[Avg Monthly GB Download]]&lt;30, "Medium", "High"))</f>
        <v>Low</v>
      </c>
      <c r="AP845" t="str">
        <f>IF(AmazonChurn[[#This Row],[Age]]&lt;30,"Under 30",IF(AmazonChurn[[#This Row],[Age]]&gt;65,"Senior","Mid Age"))</f>
        <v>Mid Age</v>
      </c>
    </row>
    <row r="846" spans="1:42" hidden="1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 s="5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  <c r="AL846" t="str">
        <f>IF(AmazonChurn[[#This Row],[Average Monthly Expenses]]&lt;=30,"Low",IF(AmazonChurn[[#This Row],[Average Monthly Expenses]]&lt;=60,"Medium","High"))</f>
        <v>Low</v>
      </c>
      <c r="AM846" t="str">
        <f>IF(AmazonChurn[[#This Row],[Number of Complaints or Support]]&lt;3,"Low",IF(AmazonChurn[[#This Row],[Number of Complaints or Support]]&lt;=7,"Medium","High"))</f>
        <v>Low</v>
      </c>
      <c r="AN846" s="5">
        <f>AmazonChurn[[#This Row],[Number of Complaints or Support]]/AmazonChurn[[#This Row],[Account Length (in months)]]</f>
        <v>0</v>
      </c>
      <c r="AO846" t="str">
        <f>IF(AmazonChurn[[#This Row],[Avg Monthly GB Download]]&lt;15, "Low", IF(AmazonChurn[[#This Row],[Avg Monthly GB Download]]&lt;30, "Medium", "High"))</f>
        <v>Low</v>
      </c>
      <c r="AP846" t="str">
        <f>IF(AmazonChurn[[#This Row],[Age]]&lt;30,"Under 30",IF(AmazonChurn[[#This Row],[Age]]&gt;65,"Senior","Mid Age"))</f>
        <v>Mid Age</v>
      </c>
    </row>
    <row r="847" spans="1:42" hidden="1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 s="5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  <c r="AL847" t="str">
        <f>IF(AmazonChurn[[#This Row],[Average Monthly Expenses]]&lt;=30,"Low",IF(AmazonChurn[[#This Row],[Average Monthly Expenses]]&lt;=60,"Medium","High"))</f>
        <v>Medium</v>
      </c>
      <c r="AM847" t="str">
        <f>IF(AmazonChurn[[#This Row],[Number of Complaints or Support]]&lt;3,"Low",IF(AmazonChurn[[#This Row],[Number of Complaints or Support]]&lt;=7,"Medium","High"))</f>
        <v>Medium</v>
      </c>
      <c r="AN847" s="5">
        <f>AmazonChurn[[#This Row],[Number of Complaints or Support]]/AmazonChurn[[#This Row],[Account Length (in months)]]</f>
        <v>4</v>
      </c>
      <c r="AO847" t="str">
        <f>IF(AmazonChurn[[#This Row],[Avg Monthly GB Download]]&lt;15, "Low", IF(AmazonChurn[[#This Row],[Avg Monthly GB Download]]&lt;30, "Medium", "High"))</f>
        <v>Low</v>
      </c>
      <c r="AP847" t="str">
        <f>IF(AmazonChurn[[#This Row],[Age]]&lt;30,"Under 30",IF(AmazonChurn[[#This Row],[Age]]&gt;65,"Senior","Mid Age"))</f>
        <v>Mid Age</v>
      </c>
    </row>
    <row r="848" spans="1:42" hidden="1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 s="5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  <c r="AL848" t="str">
        <f>IF(AmazonChurn[[#This Row],[Average Monthly Expenses]]&lt;=30,"Low",IF(AmazonChurn[[#This Row],[Average Monthly Expenses]]&lt;=60,"Medium","High"))</f>
        <v>Low</v>
      </c>
      <c r="AM848" t="str">
        <f>IF(AmazonChurn[[#This Row],[Number of Complaints or Support]]&lt;3,"Low",IF(AmazonChurn[[#This Row],[Number of Complaints or Support]]&lt;=7,"Medium","High"))</f>
        <v>Low</v>
      </c>
      <c r="AN848" s="5">
        <f>AmazonChurn[[#This Row],[Number of Complaints or Support]]/AmazonChurn[[#This Row],[Account Length (in months)]]</f>
        <v>0</v>
      </c>
      <c r="AO848" t="str">
        <f>IF(AmazonChurn[[#This Row],[Avg Monthly GB Download]]&lt;15, "Low", IF(AmazonChurn[[#This Row],[Avg Monthly GB Download]]&lt;30, "Medium", "High"))</f>
        <v>Low</v>
      </c>
      <c r="AP848" t="str">
        <f>IF(AmazonChurn[[#This Row],[Age]]&lt;30,"Under 30",IF(AmazonChurn[[#This Row],[Age]]&gt;65,"Senior","Mid Age"))</f>
        <v>Mid Age</v>
      </c>
    </row>
    <row r="849" spans="1:42" hidden="1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 s="5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  <c r="AL849" t="str">
        <f>IF(AmazonChurn[[#This Row],[Average Monthly Expenses]]&lt;=30,"Low",IF(AmazonChurn[[#This Row],[Average Monthly Expenses]]&lt;=60,"Medium","High"))</f>
        <v>Low</v>
      </c>
      <c r="AM849" t="str">
        <f>IF(AmazonChurn[[#This Row],[Number of Complaints or Support]]&lt;3,"Low",IF(AmazonChurn[[#This Row],[Number of Complaints or Support]]&lt;=7,"Medium","High"))</f>
        <v>Medium</v>
      </c>
      <c r="AN849" s="5">
        <f>AmazonChurn[[#This Row],[Number of Complaints or Support]]/AmazonChurn[[#This Row],[Account Length (in months)]]</f>
        <v>3</v>
      </c>
      <c r="AO849" t="str">
        <f>IF(AmazonChurn[[#This Row],[Avg Monthly GB Download]]&lt;15, "Low", IF(AmazonChurn[[#This Row],[Avg Monthly GB Download]]&lt;30, "Medium", "High"))</f>
        <v>Low</v>
      </c>
      <c r="AP849" t="str">
        <f>IF(AmazonChurn[[#This Row],[Age]]&lt;30,"Under 30",IF(AmazonChurn[[#This Row],[Age]]&gt;65,"Senior","Mid Age"))</f>
        <v>Under 30</v>
      </c>
    </row>
    <row r="850" spans="1:42" hidden="1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 s="5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  <c r="AL850" t="str">
        <f>IF(AmazonChurn[[#This Row],[Average Monthly Expenses]]&lt;=30,"Low",IF(AmazonChurn[[#This Row],[Average Monthly Expenses]]&lt;=60,"Medium","High"))</f>
        <v>Low</v>
      </c>
      <c r="AM850" t="str">
        <f>IF(AmazonChurn[[#This Row],[Number of Complaints or Support]]&lt;3,"Low",IF(AmazonChurn[[#This Row],[Number of Complaints or Support]]&lt;=7,"Medium","High"))</f>
        <v>Low</v>
      </c>
      <c r="AN850" s="5">
        <f>AmazonChurn[[#This Row],[Number of Complaints or Support]]/AmazonChurn[[#This Row],[Account Length (in months)]]</f>
        <v>0</v>
      </c>
      <c r="AO850" t="str">
        <f>IF(AmazonChurn[[#This Row],[Avg Monthly GB Download]]&lt;15, "Low", IF(AmazonChurn[[#This Row],[Avg Monthly GB Download]]&lt;30, "Medium", "High"))</f>
        <v>Low</v>
      </c>
      <c r="AP850" t="str">
        <f>IF(AmazonChurn[[#This Row],[Age]]&lt;30,"Under 30",IF(AmazonChurn[[#This Row],[Age]]&gt;65,"Senior","Mid Age"))</f>
        <v>Mid Age</v>
      </c>
    </row>
    <row r="851" spans="1:42" hidden="1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 s="5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  <c r="AL851" t="str">
        <f>IF(AmazonChurn[[#This Row],[Average Monthly Expenses]]&lt;=30,"Low",IF(AmazonChurn[[#This Row],[Average Monthly Expenses]]&lt;=60,"Medium","High"))</f>
        <v>Low</v>
      </c>
      <c r="AM851" t="str">
        <f>IF(AmazonChurn[[#This Row],[Number of Complaints or Support]]&lt;3,"Low",IF(AmazonChurn[[#This Row],[Number of Complaints or Support]]&lt;=7,"Medium","High"))</f>
        <v>High</v>
      </c>
      <c r="AN851" s="5">
        <f>AmazonChurn[[#This Row],[Number of Complaints or Support]]/AmazonChurn[[#This Row],[Account Length (in months)]]</f>
        <v>0.19607843137254902</v>
      </c>
      <c r="AO851" t="str">
        <f>IF(AmazonChurn[[#This Row],[Avg Monthly GB Download]]&lt;15, "Low", IF(AmazonChurn[[#This Row],[Avg Monthly GB Download]]&lt;30, "Medium", "High"))</f>
        <v>Low</v>
      </c>
      <c r="AP851" t="str">
        <f>IF(AmazonChurn[[#This Row],[Age]]&lt;30,"Under 30",IF(AmazonChurn[[#This Row],[Age]]&gt;65,"Senior","Mid Age"))</f>
        <v>Mid Age</v>
      </c>
    </row>
    <row r="852" spans="1:42" hidden="1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 s="5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  <c r="AL852" t="str">
        <f>IF(AmazonChurn[[#This Row],[Average Monthly Expenses]]&lt;=30,"Low",IF(AmazonChurn[[#This Row],[Average Monthly Expenses]]&lt;=60,"Medium","High"))</f>
        <v>Low</v>
      </c>
      <c r="AM852" t="str">
        <f>IF(AmazonChurn[[#This Row],[Number of Complaints or Support]]&lt;3,"Low",IF(AmazonChurn[[#This Row],[Number of Complaints or Support]]&lt;=7,"Medium","High"))</f>
        <v>High</v>
      </c>
      <c r="AN852" s="5">
        <f>AmazonChurn[[#This Row],[Number of Complaints or Support]]/AmazonChurn[[#This Row],[Account Length (in months)]]</f>
        <v>0.22857142857142856</v>
      </c>
      <c r="AO852" t="str">
        <f>IF(AmazonChurn[[#This Row],[Avg Monthly GB Download]]&lt;15, "Low", IF(AmazonChurn[[#This Row],[Avg Monthly GB Download]]&lt;30, "Medium", "High"))</f>
        <v>Medium</v>
      </c>
      <c r="AP852" t="str">
        <f>IF(AmazonChurn[[#This Row],[Age]]&lt;30,"Under 30",IF(AmazonChurn[[#This Row],[Age]]&gt;65,"Senior","Mid Age"))</f>
        <v>Mid Age</v>
      </c>
    </row>
    <row r="853" spans="1:42" hidden="1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 s="5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  <c r="AL853" t="str">
        <f>IF(AmazonChurn[[#This Row],[Average Monthly Expenses]]&lt;=30,"Low",IF(AmazonChurn[[#This Row],[Average Monthly Expenses]]&lt;=60,"Medium","High"))</f>
        <v>Low</v>
      </c>
      <c r="AM853" t="str">
        <f>IF(AmazonChurn[[#This Row],[Number of Complaints or Support]]&lt;3,"Low",IF(AmazonChurn[[#This Row],[Number of Complaints or Support]]&lt;=7,"Medium","High"))</f>
        <v>Medium</v>
      </c>
      <c r="AN853" s="5">
        <f>AmazonChurn[[#This Row],[Number of Complaints or Support]]/AmazonChurn[[#This Row],[Account Length (in months)]]</f>
        <v>0.1206896551724138</v>
      </c>
      <c r="AO853" t="str">
        <f>IF(AmazonChurn[[#This Row],[Avg Monthly GB Download]]&lt;15, "Low", IF(AmazonChurn[[#This Row],[Avg Monthly GB Download]]&lt;30, "Medium", "High"))</f>
        <v>Low</v>
      </c>
      <c r="AP853" t="str">
        <f>IF(AmazonChurn[[#This Row],[Age]]&lt;30,"Under 30",IF(AmazonChurn[[#This Row],[Age]]&gt;65,"Senior","Mid Age"))</f>
        <v>Mid Age</v>
      </c>
    </row>
    <row r="854" spans="1:42" hidden="1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 s="5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  <c r="AL854" t="str">
        <f>IF(AmazonChurn[[#This Row],[Average Monthly Expenses]]&lt;=30,"Low",IF(AmazonChurn[[#This Row],[Average Monthly Expenses]]&lt;=60,"Medium","High"))</f>
        <v>Medium</v>
      </c>
      <c r="AM854" t="str">
        <f>IF(AmazonChurn[[#This Row],[Number of Complaints or Support]]&lt;3,"Low",IF(AmazonChurn[[#This Row],[Number of Complaints or Support]]&lt;=7,"Medium","High"))</f>
        <v>High</v>
      </c>
      <c r="AN854" s="5">
        <f>AmazonChurn[[#This Row],[Number of Complaints or Support]]/AmazonChurn[[#This Row],[Account Length (in months)]]</f>
        <v>1</v>
      </c>
      <c r="AO854" t="str">
        <f>IF(AmazonChurn[[#This Row],[Avg Monthly GB Download]]&lt;15, "Low", IF(AmazonChurn[[#This Row],[Avg Monthly GB Download]]&lt;30, "Medium", "High"))</f>
        <v>Low</v>
      </c>
      <c r="AP854" t="str">
        <f>IF(AmazonChurn[[#This Row],[Age]]&lt;30,"Under 30",IF(AmazonChurn[[#This Row],[Age]]&gt;65,"Senior","Mid Age"))</f>
        <v>Mid Age</v>
      </c>
    </row>
    <row r="855" spans="1:42" hidden="1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 s="5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  <c r="AL855" t="str">
        <f>IF(AmazonChurn[[#This Row],[Average Monthly Expenses]]&lt;=30,"Low",IF(AmazonChurn[[#This Row],[Average Monthly Expenses]]&lt;=60,"Medium","High"))</f>
        <v>Low</v>
      </c>
      <c r="AM855" t="str">
        <f>IF(AmazonChurn[[#This Row],[Number of Complaints or Support]]&lt;3,"Low",IF(AmazonChurn[[#This Row],[Number of Complaints or Support]]&lt;=7,"Medium","High"))</f>
        <v>High</v>
      </c>
      <c r="AN855" s="5">
        <f>AmazonChurn[[#This Row],[Number of Complaints or Support]]/AmazonChurn[[#This Row],[Account Length (in months)]]</f>
        <v>0.39130434782608697</v>
      </c>
      <c r="AO855" t="str">
        <f>IF(AmazonChurn[[#This Row],[Avg Monthly GB Download]]&lt;15, "Low", IF(AmazonChurn[[#This Row],[Avg Monthly GB Download]]&lt;30, "Medium", "High"))</f>
        <v>Low</v>
      </c>
      <c r="AP855" t="str">
        <f>IF(AmazonChurn[[#This Row],[Age]]&lt;30,"Under 30",IF(AmazonChurn[[#This Row],[Age]]&gt;65,"Senior","Mid Age"))</f>
        <v>Mid Age</v>
      </c>
    </row>
    <row r="856" spans="1:42" hidden="1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 s="5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  <c r="AL856" t="str">
        <f>IF(AmazonChurn[[#This Row],[Average Monthly Expenses]]&lt;=30,"Low",IF(AmazonChurn[[#This Row],[Average Monthly Expenses]]&lt;=60,"Medium","High"))</f>
        <v>Low</v>
      </c>
      <c r="AM856" t="str">
        <f>IF(AmazonChurn[[#This Row],[Number of Complaints or Support]]&lt;3,"Low",IF(AmazonChurn[[#This Row],[Number of Complaints or Support]]&lt;=7,"Medium","High"))</f>
        <v>Medium</v>
      </c>
      <c r="AN856" s="5">
        <f>AmazonChurn[[#This Row],[Number of Complaints or Support]]/AmazonChurn[[#This Row],[Account Length (in months)]]</f>
        <v>0.11764705882352941</v>
      </c>
      <c r="AO856" t="str">
        <f>IF(AmazonChurn[[#This Row],[Avg Monthly GB Download]]&lt;15, "Low", IF(AmazonChurn[[#This Row],[Avg Monthly GB Download]]&lt;30, "Medium", "High"))</f>
        <v>Low</v>
      </c>
      <c r="AP856" t="str">
        <f>IF(AmazonChurn[[#This Row],[Age]]&lt;30,"Under 30",IF(AmazonChurn[[#This Row],[Age]]&gt;65,"Senior","Mid Age"))</f>
        <v>Mid Age</v>
      </c>
    </row>
    <row r="857" spans="1:42" hidden="1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 s="5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  <c r="AL857" t="str">
        <f>IF(AmazonChurn[[#This Row],[Average Monthly Expenses]]&lt;=30,"Low",IF(AmazonChurn[[#This Row],[Average Monthly Expenses]]&lt;=60,"Medium","High"))</f>
        <v>Medium</v>
      </c>
      <c r="AM857" t="str">
        <f>IF(AmazonChurn[[#This Row],[Number of Complaints or Support]]&lt;3,"Low",IF(AmazonChurn[[#This Row],[Number of Complaints or Support]]&lt;=7,"Medium","High"))</f>
        <v>Low</v>
      </c>
      <c r="AN857" s="5">
        <f>AmazonChurn[[#This Row],[Number of Complaints or Support]]/AmazonChurn[[#This Row],[Account Length (in months)]]</f>
        <v>0.16666666666666666</v>
      </c>
      <c r="AO857" t="str">
        <f>IF(AmazonChurn[[#This Row],[Avg Monthly GB Download]]&lt;15, "Low", IF(AmazonChurn[[#This Row],[Avg Monthly GB Download]]&lt;30, "Medium", "High"))</f>
        <v>Low</v>
      </c>
      <c r="AP857" t="str">
        <f>IF(AmazonChurn[[#This Row],[Age]]&lt;30,"Under 30",IF(AmazonChurn[[#This Row],[Age]]&gt;65,"Senior","Mid Age"))</f>
        <v>Senior</v>
      </c>
    </row>
    <row r="858" spans="1:42" hidden="1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 s="5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  <c r="AL858" t="str">
        <f>IF(AmazonChurn[[#This Row],[Average Monthly Expenses]]&lt;=30,"Low",IF(AmazonChurn[[#This Row],[Average Monthly Expenses]]&lt;=60,"Medium","High"))</f>
        <v>Medium</v>
      </c>
      <c r="AM858" t="str">
        <f>IF(AmazonChurn[[#This Row],[Number of Complaints or Support]]&lt;3,"Low",IF(AmazonChurn[[#This Row],[Number of Complaints or Support]]&lt;=7,"Medium","High"))</f>
        <v>Medium</v>
      </c>
      <c r="AN858" s="5">
        <f>AmazonChurn[[#This Row],[Number of Complaints or Support]]/AmazonChurn[[#This Row],[Account Length (in months)]]</f>
        <v>4.7619047619047616E-2</v>
      </c>
      <c r="AO858" t="str">
        <f>IF(AmazonChurn[[#This Row],[Avg Monthly GB Download]]&lt;15, "Low", IF(AmazonChurn[[#This Row],[Avg Monthly GB Download]]&lt;30, "Medium", "High"))</f>
        <v>Low</v>
      </c>
      <c r="AP858" t="str">
        <f>IF(AmazonChurn[[#This Row],[Age]]&lt;30,"Under 30",IF(AmazonChurn[[#This Row],[Age]]&gt;65,"Senior","Mid Age"))</f>
        <v>Mid Age</v>
      </c>
    </row>
    <row r="859" spans="1:42" hidden="1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 s="5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  <c r="AL859" t="str">
        <f>IF(AmazonChurn[[#This Row],[Average Monthly Expenses]]&lt;=30,"Low",IF(AmazonChurn[[#This Row],[Average Monthly Expenses]]&lt;=60,"Medium","High"))</f>
        <v>Medium</v>
      </c>
      <c r="AM859" t="str">
        <f>IF(AmazonChurn[[#This Row],[Number of Complaints or Support]]&lt;3,"Low",IF(AmazonChurn[[#This Row],[Number of Complaints or Support]]&lt;=7,"Medium","High"))</f>
        <v>Low</v>
      </c>
      <c r="AN859" s="5">
        <f>AmazonChurn[[#This Row],[Number of Complaints or Support]]/AmazonChurn[[#This Row],[Account Length (in months)]]</f>
        <v>0.5</v>
      </c>
      <c r="AO859" t="str">
        <f>IF(AmazonChurn[[#This Row],[Avg Monthly GB Download]]&lt;15, "Low", IF(AmazonChurn[[#This Row],[Avg Monthly GB Download]]&lt;30, "Medium", "High"))</f>
        <v>Low</v>
      </c>
      <c r="AP859" t="str">
        <f>IF(AmazonChurn[[#This Row],[Age]]&lt;30,"Under 30",IF(AmazonChurn[[#This Row],[Age]]&gt;65,"Senior","Mid Age"))</f>
        <v>Senior</v>
      </c>
    </row>
    <row r="860" spans="1:42" hidden="1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 s="5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  <c r="AL860" t="str">
        <f>IF(AmazonChurn[[#This Row],[Average Monthly Expenses]]&lt;=30,"Low",IF(AmazonChurn[[#This Row],[Average Monthly Expenses]]&lt;=60,"Medium","High"))</f>
        <v>Low</v>
      </c>
      <c r="AM860" t="str">
        <f>IF(AmazonChurn[[#This Row],[Number of Complaints or Support]]&lt;3,"Low",IF(AmazonChurn[[#This Row],[Number of Complaints or Support]]&lt;=7,"Medium","High"))</f>
        <v>High</v>
      </c>
      <c r="AN860" s="5">
        <f>AmazonChurn[[#This Row],[Number of Complaints or Support]]/AmazonChurn[[#This Row],[Account Length (in months)]]</f>
        <v>0.14516129032258066</v>
      </c>
      <c r="AO860" t="str">
        <f>IF(AmazonChurn[[#This Row],[Avg Monthly GB Download]]&lt;15, "Low", IF(AmazonChurn[[#This Row],[Avg Monthly GB Download]]&lt;30, "Medium", "High"))</f>
        <v>Medium</v>
      </c>
      <c r="AP860" t="str">
        <f>IF(AmazonChurn[[#This Row],[Age]]&lt;30,"Under 30",IF(AmazonChurn[[#This Row],[Age]]&gt;65,"Senior","Mid Age"))</f>
        <v>Mid Age</v>
      </c>
    </row>
    <row r="861" spans="1:42" hidden="1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 s="5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  <c r="AL861" t="str">
        <f>IF(AmazonChurn[[#This Row],[Average Monthly Expenses]]&lt;=30,"Low",IF(AmazonChurn[[#This Row],[Average Monthly Expenses]]&lt;=60,"Medium","High"))</f>
        <v>Low</v>
      </c>
      <c r="AM861" t="str">
        <f>IF(AmazonChurn[[#This Row],[Number of Complaints or Support]]&lt;3,"Low",IF(AmazonChurn[[#This Row],[Number of Complaints or Support]]&lt;=7,"Medium","High"))</f>
        <v>Medium</v>
      </c>
      <c r="AN861" s="5">
        <f>AmazonChurn[[#This Row],[Number of Complaints or Support]]/AmazonChurn[[#This Row],[Account Length (in months)]]</f>
        <v>8.5714285714285715E-2</v>
      </c>
      <c r="AO861" t="str">
        <f>IF(AmazonChurn[[#This Row],[Avg Monthly GB Download]]&lt;15, "Low", IF(AmazonChurn[[#This Row],[Avg Monthly GB Download]]&lt;30, "Medium", "High"))</f>
        <v>Low</v>
      </c>
      <c r="AP861" t="str">
        <f>IF(AmazonChurn[[#This Row],[Age]]&lt;30,"Under 30",IF(AmazonChurn[[#This Row],[Age]]&gt;65,"Senior","Mid Age"))</f>
        <v>Mid Age</v>
      </c>
    </row>
    <row r="862" spans="1:42" hidden="1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 s="5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  <c r="AL862" t="str">
        <f>IF(AmazonChurn[[#This Row],[Average Monthly Expenses]]&lt;=30,"Low",IF(AmazonChurn[[#This Row],[Average Monthly Expenses]]&lt;=60,"Medium","High"))</f>
        <v>Low</v>
      </c>
      <c r="AM862" t="str">
        <f>IF(AmazonChurn[[#This Row],[Number of Complaints or Support]]&lt;3,"Low",IF(AmazonChurn[[#This Row],[Number of Complaints or Support]]&lt;=7,"Medium","High"))</f>
        <v>High</v>
      </c>
      <c r="AN862" s="5">
        <f>AmazonChurn[[#This Row],[Number of Complaints or Support]]/AmazonChurn[[#This Row],[Account Length (in months)]]</f>
        <v>0.14084507042253522</v>
      </c>
      <c r="AO862" t="str">
        <f>IF(AmazonChurn[[#This Row],[Avg Monthly GB Download]]&lt;15, "Low", IF(AmazonChurn[[#This Row],[Avg Monthly GB Download]]&lt;30, "Medium", "High"))</f>
        <v>Low</v>
      </c>
      <c r="AP862" t="str">
        <f>IF(AmazonChurn[[#This Row],[Age]]&lt;30,"Under 30",IF(AmazonChurn[[#This Row],[Age]]&gt;65,"Senior","Mid Age"))</f>
        <v>Mid Age</v>
      </c>
    </row>
    <row r="863" spans="1:42" hidden="1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 s="5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  <c r="AL863" t="str">
        <f>IF(AmazonChurn[[#This Row],[Average Monthly Expenses]]&lt;=30,"Low",IF(AmazonChurn[[#This Row],[Average Monthly Expenses]]&lt;=60,"Medium","High"))</f>
        <v>Medium</v>
      </c>
      <c r="AM863" t="str">
        <f>IF(AmazonChurn[[#This Row],[Number of Complaints or Support]]&lt;3,"Low",IF(AmazonChurn[[#This Row],[Number of Complaints or Support]]&lt;=7,"Medium","High"))</f>
        <v>High</v>
      </c>
      <c r="AN863" s="5">
        <f>AmazonChurn[[#This Row],[Number of Complaints or Support]]/AmazonChurn[[#This Row],[Account Length (in months)]]</f>
        <v>0.12676056338028169</v>
      </c>
      <c r="AO863" t="str">
        <f>IF(AmazonChurn[[#This Row],[Avg Monthly GB Download]]&lt;15, "Low", IF(AmazonChurn[[#This Row],[Avg Monthly GB Download]]&lt;30, "Medium", "High"))</f>
        <v>Low</v>
      </c>
      <c r="AP863" t="str">
        <f>IF(AmazonChurn[[#This Row],[Age]]&lt;30,"Under 30",IF(AmazonChurn[[#This Row],[Age]]&gt;65,"Senior","Mid Age"))</f>
        <v>Mid Age</v>
      </c>
    </row>
    <row r="864" spans="1:42" hidden="1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 s="5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  <c r="AL864" t="str">
        <f>IF(AmazonChurn[[#This Row],[Average Monthly Expenses]]&lt;=30,"Low",IF(AmazonChurn[[#This Row],[Average Monthly Expenses]]&lt;=60,"Medium","High"))</f>
        <v>Medium</v>
      </c>
      <c r="AM864" t="str">
        <f>IF(AmazonChurn[[#This Row],[Number of Complaints or Support]]&lt;3,"Low",IF(AmazonChurn[[#This Row],[Number of Complaints or Support]]&lt;=7,"Medium","High"))</f>
        <v>Medium</v>
      </c>
      <c r="AN864" s="5">
        <f>AmazonChurn[[#This Row],[Number of Complaints or Support]]/AmazonChurn[[#This Row],[Account Length (in months)]]</f>
        <v>4.2253521126760563E-2</v>
      </c>
      <c r="AO864" t="str">
        <f>IF(AmazonChurn[[#This Row],[Avg Monthly GB Download]]&lt;15, "Low", IF(AmazonChurn[[#This Row],[Avg Monthly GB Download]]&lt;30, "Medium", "High"))</f>
        <v>Low</v>
      </c>
      <c r="AP864" t="str">
        <f>IF(AmazonChurn[[#This Row],[Age]]&lt;30,"Under 30",IF(AmazonChurn[[#This Row],[Age]]&gt;65,"Senior","Mid Age"))</f>
        <v>Senior</v>
      </c>
    </row>
    <row r="865" spans="1:42" hidden="1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 s="5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  <c r="AL865" t="str">
        <f>IF(AmazonChurn[[#This Row],[Average Monthly Expenses]]&lt;=30,"Low",IF(AmazonChurn[[#This Row],[Average Monthly Expenses]]&lt;=60,"Medium","High"))</f>
        <v>Low</v>
      </c>
      <c r="AM865" t="str">
        <f>IF(AmazonChurn[[#This Row],[Number of Complaints or Support]]&lt;3,"Low",IF(AmazonChurn[[#This Row],[Number of Complaints or Support]]&lt;=7,"Medium","High"))</f>
        <v>High</v>
      </c>
      <c r="AN865" s="5">
        <f>AmazonChurn[[#This Row],[Number of Complaints or Support]]/AmazonChurn[[#This Row],[Account Length (in months)]]</f>
        <v>9</v>
      </c>
      <c r="AO865" t="str">
        <f>IF(AmazonChurn[[#This Row],[Avg Monthly GB Download]]&lt;15, "Low", IF(AmazonChurn[[#This Row],[Avg Monthly GB Download]]&lt;30, "Medium", "High"))</f>
        <v>Medium</v>
      </c>
      <c r="AP865" t="str">
        <f>IF(AmazonChurn[[#This Row],[Age]]&lt;30,"Under 30",IF(AmazonChurn[[#This Row],[Age]]&gt;65,"Senior","Mid Age"))</f>
        <v>Under 30</v>
      </c>
    </row>
    <row r="866" spans="1:42" hidden="1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 s="5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  <c r="AL866" t="str">
        <f>IF(AmazonChurn[[#This Row],[Average Monthly Expenses]]&lt;=30,"Low",IF(AmazonChurn[[#This Row],[Average Monthly Expenses]]&lt;=60,"Medium","High"))</f>
        <v>Medium</v>
      </c>
      <c r="AM866" t="str">
        <f>IF(AmazonChurn[[#This Row],[Number of Complaints or Support]]&lt;3,"Low",IF(AmazonChurn[[#This Row],[Number of Complaints or Support]]&lt;=7,"Medium","High"))</f>
        <v>High</v>
      </c>
      <c r="AN866" s="5">
        <f>AmazonChurn[[#This Row],[Number of Complaints or Support]]/AmazonChurn[[#This Row],[Account Length (in months)]]</f>
        <v>8</v>
      </c>
      <c r="AO866" t="str">
        <f>IF(AmazonChurn[[#This Row],[Avg Monthly GB Download]]&lt;15, "Low", IF(AmazonChurn[[#This Row],[Avg Monthly GB Download]]&lt;30, "Medium", "High"))</f>
        <v>Low</v>
      </c>
      <c r="AP866" t="str">
        <f>IF(AmazonChurn[[#This Row],[Age]]&lt;30,"Under 30",IF(AmazonChurn[[#This Row],[Age]]&gt;65,"Senior","Mid Age"))</f>
        <v>Mid Age</v>
      </c>
    </row>
    <row r="867" spans="1:42" hidden="1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 s="5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  <c r="AL867" t="str">
        <f>IF(AmazonChurn[[#This Row],[Average Monthly Expenses]]&lt;=30,"Low",IF(AmazonChurn[[#This Row],[Average Monthly Expenses]]&lt;=60,"Medium","High"))</f>
        <v>Low</v>
      </c>
      <c r="AM867" t="str">
        <f>IF(AmazonChurn[[#This Row],[Number of Complaints or Support]]&lt;3,"Low",IF(AmazonChurn[[#This Row],[Number of Complaints or Support]]&lt;=7,"Medium","High"))</f>
        <v>Medium</v>
      </c>
      <c r="AN867" s="5">
        <f>AmazonChurn[[#This Row],[Number of Complaints or Support]]/AmazonChurn[[#This Row],[Account Length (in months)]]</f>
        <v>0.21428571428571427</v>
      </c>
      <c r="AO867" t="str">
        <f>IF(AmazonChurn[[#This Row],[Avg Monthly GB Download]]&lt;15, "Low", IF(AmazonChurn[[#This Row],[Avg Monthly GB Download]]&lt;30, "Medium", "High"))</f>
        <v>Low</v>
      </c>
      <c r="AP867" t="str">
        <f>IF(AmazonChurn[[#This Row],[Age]]&lt;30,"Under 30",IF(AmazonChurn[[#This Row],[Age]]&gt;65,"Senior","Mid Age"))</f>
        <v>Under 30</v>
      </c>
    </row>
    <row r="868" spans="1:42" hidden="1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 s="5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  <c r="AL868" t="str">
        <f>IF(AmazonChurn[[#This Row],[Average Monthly Expenses]]&lt;=30,"Low",IF(AmazonChurn[[#This Row],[Average Monthly Expenses]]&lt;=60,"Medium","High"))</f>
        <v>Low</v>
      </c>
      <c r="AM868" t="str">
        <f>IF(AmazonChurn[[#This Row],[Number of Complaints or Support]]&lt;3,"Low",IF(AmazonChurn[[#This Row],[Number of Complaints or Support]]&lt;=7,"Medium","High"))</f>
        <v>Medium</v>
      </c>
      <c r="AN868" s="5">
        <f>AmazonChurn[[#This Row],[Number of Complaints or Support]]/AmazonChurn[[#This Row],[Account Length (in months)]]</f>
        <v>0.10606060606060606</v>
      </c>
      <c r="AO868" t="str">
        <f>IF(AmazonChurn[[#This Row],[Avg Monthly GB Download]]&lt;15, "Low", IF(AmazonChurn[[#This Row],[Avg Monthly GB Download]]&lt;30, "Medium", "High"))</f>
        <v>Low</v>
      </c>
      <c r="AP868" t="str">
        <f>IF(AmazonChurn[[#This Row],[Age]]&lt;30,"Under 30",IF(AmazonChurn[[#This Row],[Age]]&gt;65,"Senior","Mid Age"))</f>
        <v>Mid Age</v>
      </c>
    </row>
    <row r="869" spans="1:42" hidden="1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 s="5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  <c r="AL869" t="str">
        <f>IF(AmazonChurn[[#This Row],[Average Monthly Expenses]]&lt;=30,"Low",IF(AmazonChurn[[#This Row],[Average Monthly Expenses]]&lt;=60,"Medium","High"))</f>
        <v>Low</v>
      </c>
      <c r="AM869" t="str">
        <f>IF(AmazonChurn[[#This Row],[Number of Complaints or Support]]&lt;3,"Low",IF(AmazonChurn[[#This Row],[Number of Complaints or Support]]&lt;=7,"Medium","High"))</f>
        <v>Low</v>
      </c>
      <c r="AN869" s="5">
        <f>AmazonChurn[[#This Row],[Number of Complaints or Support]]/AmazonChurn[[#This Row],[Account Length (in months)]]</f>
        <v>0</v>
      </c>
      <c r="AO869" t="str">
        <f>IF(AmazonChurn[[#This Row],[Avg Monthly GB Download]]&lt;15, "Low", IF(AmazonChurn[[#This Row],[Avg Monthly GB Download]]&lt;30, "Medium", "High"))</f>
        <v>Low</v>
      </c>
      <c r="AP869" t="str">
        <f>IF(AmazonChurn[[#This Row],[Age]]&lt;30,"Under 30",IF(AmazonChurn[[#This Row],[Age]]&gt;65,"Senior","Mid Age"))</f>
        <v>Mid Age</v>
      </c>
    </row>
    <row r="870" spans="1:42" hidden="1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 s="5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  <c r="AL870" t="str">
        <f>IF(AmazonChurn[[#This Row],[Average Monthly Expenses]]&lt;=30,"Low",IF(AmazonChurn[[#This Row],[Average Monthly Expenses]]&lt;=60,"Medium","High"))</f>
        <v>Low</v>
      </c>
      <c r="AM870" t="str">
        <f>IF(AmazonChurn[[#This Row],[Number of Complaints or Support]]&lt;3,"Low",IF(AmazonChurn[[#This Row],[Number of Complaints or Support]]&lt;=7,"Medium","High"))</f>
        <v>High</v>
      </c>
      <c r="AN870" s="5">
        <f>AmazonChurn[[#This Row],[Number of Complaints or Support]]/AmazonChurn[[#This Row],[Account Length (in months)]]</f>
        <v>1.3333333333333333</v>
      </c>
      <c r="AO870" t="str">
        <f>IF(AmazonChurn[[#This Row],[Avg Monthly GB Download]]&lt;15, "Low", IF(AmazonChurn[[#This Row],[Avg Monthly GB Download]]&lt;30, "Medium", "High"))</f>
        <v>Low</v>
      </c>
      <c r="AP870" t="str">
        <f>IF(AmazonChurn[[#This Row],[Age]]&lt;30,"Under 30",IF(AmazonChurn[[#This Row],[Age]]&gt;65,"Senior","Mid Age"))</f>
        <v>Mid Age</v>
      </c>
    </row>
    <row r="871" spans="1:42" hidden="1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 s="5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  <c r="AL871" t="str">
        <f>IF(AmazonChurn[[#This Row],[Average Monthly Expenses]]&lt;=30,"Low",IF(AmazonChurn[[#This Row],[Average Monthly Expenses]]&lt;=60,"Medium","High"))</f>
        <v>High</v>
      </c>
      <c r="AM871" t="str">
        <f>IF(AmazonChurn[[#This Row],[Number of Complaints or Support]]&lt;3,"Low",IF(AmazonChurn[[#This Row],[Number of Complaints or Support]]&lt;=7,"Medium","High"))</f>
        <v>High</v>
      </c>
      <c r="AN871" s="5">
        <f>AmazonChurn[[#This Row],[Number of Complaints or Support]]/AmazonChurn[[#This Row],[Account Length (in months)]]</f>
        <v>0.14925373134328357</v>
      </c>
      <c r="AO871" t="str">
        <f>IF(AmazonChurn[[#This Row],[Avg Monthly GB Download]]&lt;15, "Low", IF(AmazonChurn[[#This Row],[Avg Monthly GB Download]]&lt;30, "Medium", "High"))</f>
        <v>Medium</v>
      </c>
      <c r="AP871" t="str">
        <f>IF(AmazonChurn[[#This Row],[Age]]&lt;30,"Under 30",IF(AmazonChurn[[#This Row],[Age]]&gt;65,"Senior","Mid Age"))</f>
        <v>Mid Age</v>
      </c>
    </row>
    <row r="872" spans="1:42" hidden="1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 s="5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  <c r="AL872" t="str">
        <f>IF(AmazonChurn[[#This Row],[Average Monthly Expenses]]&lt;=30,"Low",IF(AmazonChurn[[#This Row],[Average Monthly Expenses]]&lt;=60,"Medium","High"))</f>
        <v>Medium</v>
      </c>
      <c r="AM872" t="str">
        <f>IF(AmazonChurn[[#This Row],[Number of Complaints or Support]]&lt;3,"Low",IF(AmazonChurn[[#This Row],[Number of Complaints or Support]]&lt;=7,"Medium","High"))</f>
        <v>Low</v>
      </c>
      <c r="AN872" s="5">
        <f>AmazonChurn[[#This Row],[Number of Complaints or Support]]/AmazonChurn[[#This Row],[Account Length (in months)]]</f>
        <v>2.9850746268656716E-2</v>
      </c>
      <c r="AO872" t="str">
        <f>IF(AmazonChurn[[#This Row],[Avg Monthly GB Download]]&lt;15, "Low", IF(AmazonChurn[[#This Row],[Avg Monthly GB Download]]&lt;30, "Medium", "High"))</f>
        <v>Low</v>
      </c>
      <c r="AP872" t="str">
        <f>IF(AmazonChurn[[#This Row],[Age]]&lt;30,"Under 30",IF(AmazonChurn[[#This Row],[Age]]&gt;65,"Senior","Mid Age"))</f>
        <v>Mid Age</v>
      </c>
    </row>
    <row r="873" spans="1:42" hidden="1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 s="5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  <c r="AL873" t="str">
        <f>IF(AmazonChurn[[#This Row],[Average Monthly Expenses]]&lt;=30,"Low",IF(AmazonChurn[[#This Row],[Average Monthly Expenses]]&lt;=60,"Medium","High"))</f>
        <v>Low</v>
      </c>
      <c r="AM873" t="str">
        <f>IF(AmazonChurn[[#This Row],[Number of Complaints or Support]]&lt;3,"Low",IF(AmazonChurn[[#This Row],[Number of Complaints or Support]]&lt;=7,"Medium","High"))</f>
        <v>Medium</v>
      </c>
      <c r="AN873" s="5">
        <f>AmazonChurn[[#This Row],[Number of Complaints or Support]]/AmazonChurn[[#This Row],[Account Length (in months)]]</f>
        <v>6.9444444444444448E-2</v>
      </c>
      <c r="AO873" t="str">
        <f>IF(AmazonChurn[[#This Row],[Avg Monthly GB Download]]&lt;15, "Low", IF(AmazonChurn[[#This Row],[Avg Monthly GB Download]]&lt;30, "Medium", "High"))</f>
        <v>Low</v>
      </c>
      <c r="AP873" t="str">
        <f>IF(AmazonChurn[[#This Row],[Age]]&lt;30,"Under 30",IF(AmazonChurn[[#This Row],[Age]]&gt;65,"Senior","Mid Age"))</f>
        <v>Mid Age</v>
      </c>
    </row>
    <row r="874" spans="1:42" hidden="1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 s="5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  <c r="AL874" t="str">
        <f>IF(AmazonChurn[[#This Row],[Average Monthly Expenses]]&lt;=30,"Low",IF(AmazonChurn[[#This Row],[Average Monthly Expenses]]&lt;=60,"Medium","High"))</f>
        <v>Medium</v>
      </c>
      <c r="AM874" t="str">
        <f>IF(AmazonChurn[[#This Row],[Number of Complaints or Support]]&lt;3,"Low",IF(AmazonChurn[[#This Row],[Number of Complaints or Support]]&lt;=7,"Medium","High"))</f>
        <v>Medium</v>
      </c>
      <c r="AN874" s="5">
        <f>AmazonChurn[[#This Row],[Number of Complaints or Support]]/AmazonChurn[[#This Row],[Account Length (in months)]]</f>
        <v>0.42857142857142855</v>
      </c>
      <c r="AO874" t="str">
        <f>IF(AmazonChurn[[#This Row],[Avg Monthly GB Download]]&lt;15, "Low", IF(AmazonChurn[[#This Row],[Avg Monthly GB Download]]&lt;30, "Medium", "High"))</f>
        <v>Low</v>
      </c>
      <c r="AP874" t="str">
        <f>IF(AmazonChurn[[#This Row],[Age]]&lt;30,"Under 30",IF(AmazonChurn[[#This Row],[Age]]&gt;65,"Senior","Mid Age"))</f>
        <v>Mid Age</v>
      </c>
    </row>
    <row r="875" spans="1:42" hidden="1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 s="5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  <c r="AL875" t="str">
        <f>IF(AmazonChurn[[#This Row],[Average Monthly Expenses]]&lt;=30,"Low",IF(AmazonChurn[[#This Row],[Average Monthly Expenses]]&lt;=60,"Medium","High"))</f>
        <v>Medium</v>
      </c>
      <c r="AM875" t="str">
        <f>IF(AmazonChurn[[#This Row],[Number of Complaints or Support]]&lt;3,"Low",IF(AmazonChurn[[#This Row],[Number of Complaints or Support]]&lt;=7,"Medium","High"))</f>
        <v>High</v>
      </c>
      <c r="AN875" s="5">
        <f>AmazonChurn[[#This Row],[Number of Complaints or Support]]/AmazonChurn[[#This Row],[Account Length (in months)]]</f>
        <v>4</v>
      </c>
      <c r="AO875" t="str">
        <f>IF(AmazonChurn[[#This Row],[Avg Monthly GB Download]]&lt;15, "Low", IF(AmazonChurn[[#This Row],[Avg Monthly GB Download]]&lt;30, "Medium", "High"))</f>
        <v>Low</v>
      </c>
      <c r="AP875" t="str">
        <f>IF(AmazonChurn[[#This Row],[Age]]&lt;30,"Under 30",IF(AmazonChurn[[#This Row],[Age]]&gt;65,"Senior","Mid Age"))</f>
        <v>Senior</v>
      </c>
    </row>
    <row r="876" spans="1:42" hidden="1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 s="5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  <c r="AL876" t="str">
        <f>IF(AmazonChurn[[#This Row],[Average Monthly Expenses]]&lt;=30,"Low",IF(AmazonChurn[[#This Row],[Average Monthly Expenses]]&lt;=60,"Medium","High"))</f>
        <v>Low</v>
      </c>
      <c r="AM876" t="str">
        <f>IF(AmazonChurn[[#This Row],[Number of Complaints or Support]]&lt;3,"Low",IF(AmazonChurn[[#This Row],[Number of Complaints or Support]]&lt;=7,"Medium","High"))</f>
        <v>Medium</v>
      </c>
      <c r="AN876" s="5">
        <f>AmazonChurn[[#This Row],[Number of Complaints or Support]]/AmazonChurn[[#This Row],[Account Length (in months)]]</f>
        <v>0.13043478260869565</v>
      </c>
      <c r="AO876" t="str">
        <f>IF(AmazonChurn[[#This Row],[Avg Monthly GB Download]]&lt;15, "Low", IF(AmazonChurn[[#This Row],[Avg Monthly GB Download]]&lt;30, "Medium", "High"))</f>
        <v>Low</v>
      </c>
      <c r="AP876" t="str">
        <f>IF(AmazonChurn[[#This Row],[Age]]&lt;30,"Under 30",IF(AmazonChurn[[#This Row],[Age]]&gt;65,"Senior","Mid Age"))</f>
        <v>Senior</v>
      </c>
    </row>
    <row r="877" spans="1:42" hidden="1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 s="5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  <c r="AL877" t="str">
        <f>IF(AmazonChurn[[#This Row],[Average Monthly Expenses]]&lt;=30,"Low",IF(AmazonChurn[[#This Row],[Average Monthly Expenses]]&lt;=60,"Medium","High"))</f>
        <v>Medium</v>
      </c>
      <c r="AM877" t="str">
        <f>IF(AmazonChurn[[#This Row],[Number of Complaints or Support]]&lt;3,"Low",IF(AmazonChurn[[#This Row],[Number of Complaints or Support]]&lt;=7,"Medium","High"))</f>
        <v>Medium</v>
      </c>
      <c r="AN877" s="5">
        <f>AmazonChurn[[#This Row],[Number of Complaints or Support]]/AmazonChurn[[#This Row],[Account Length (in months)]]</f>
        <v>0.1111111111111111</v>
      </c>
      <c r="AO877" t="str">
        <f>IF(AmazonChurn[[#This Row],[Avg Monthly GB Download]]&lt;15, "Low", IF(AmazonChurn[[#This Row],[Avg Monthly GB Download]]&lt;30, "Medium", "High"))</f>
        <v>Low</v>
      </c>
      <c r="AP877" t="str">
        <f>IF(AmazonChurn[[#This Row],[Age]]&lt;30,"Under 30",IF(AmazonChurn[[#This Row],[Age]]&gt;65,"Senior","Mid Age"))</f>
        <v>Mid Age</v>
      </c>
    </row>
    <row r="878" spans="1:42" hidden="1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 s="5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  <c r="AL878" t="str">
        <f>IF(AmazonChurn[[#This Row],[Average Monthly Expenses]]&lt;=30,"Low",IF(AmazonChurn[[#This Row],[Average Monthly Expenses]]&lt;=60,"Medium","High"))</f>
        <v>Low</v>
      </c>
      <c r="AM878" t="str">
        <f>IF(AmazonChurn[[#This Row],[Number of Complaints or Support]]&lt;3,"Low",IF(AmazonChurn[[#This Row],[Number of Complaints or Support]]&lt;=7,"Medium","High"))</f>
        <v>Low</v>
      </c>
      <c r="AN878" s="5">
        <f>AmazonChurn[[#This Row],[Number of Complaints or Support]]/AmazonChurn[[#This Row],[Account Length (in months)]]</f>
        <v>2</v>
      </c>
      <c r="AO878" t="str">
        <f>IF(AmazonChurn[[#This Row],[Avg Monthly GB Download]]&lt;15, "Low", IF(AmazonChurn[[#This Row],[Avg Monthly GB Download]]&lt;30, "Medium", "High"))</f>
        <v>Low</v>
      </c>
      <c r="AP878" t="str">
        <f>IF(AmazonChurn[[#This Row],[Age]]&lt;30,"Under 30",IF(AmazonChurn[[#This Row],[Age]]&gt;65,"Senior","Mid Age"))</f>
        <v>Mid Age</v>
      </c>
    </row>
    <row r="879" spans="1:42" hidden="1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 s="5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  <c r="AL879" t="str">
        <f>IF(AmazonChurn[[#This Row],[Average Monthly Expenses]]&lt;=30,"Low",IF(AmazonChurn[[#This Row],[Average Monthly Expenses]]&lt;=60,"Medium","High"))</f>
        <v>Medium</v>
      </c>
      <c r="AM879" t="str">
        <f>IF(AmazonChurn[[#This Row],[Number of Complaints or Support]]&lt;3,"Low",IF(AmazonChurn[[#This Row],[Number of Complaints or Support]]&lt;=7,"Medium","High"))</f>
        <v>Medium</v>
      </c>
      <c r="AN879" s="5">
        <f>AmazonChurn[[#This Row],[Number of Complaints or Support]]/AmazonChurn[[#This Row],[Account Length (in months)]]</f>
        <v>0.4</v>
      </c>
      <c r="AO879" t="str">
        <f>IF(AmazonChurn[[#This Row],[Avg Monthly GB Download]]&lt;15, "Low", IF(AmazonChurn[[#This Row],[Avg Monthly GB Download]]&lt;30, "Medium", "High"))</f>
        <v>Low</v>
      </c>
      <c r="AP879" t="str">
        <f>IF(AmazonChurn[[#This Row],[Age]]&lt;30,"Under 30",IF(AmazonChurn[[#This Row],[Age]]&gt;65,"Senior","Mid Age"))</f>
        <v>Under 30</v>
      </c>
    </row>
    <row r="880" spans="1:42" hidden="1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 s="5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  <c r="AL880" t="str">
        <f>IF(AmazonChurn[[#This Row],[Average Monthly Expenses]]&lt;=30,"Low",IF(AmazonChurn[[#This Row],[Average Monthly Expenses]]&lt;=60,"Medium","High"))</f>
        <v>Medium</v>
      </c>
      <c r="AM880" t="str">
        <f>IF(AmazonChurn[[#This Row],[Number of Complaints or Support]]&lt;3,"Low",IF(AmazonChurn[[#This Row],[Number of Complaints or Support]]&lt;=7,"Medium","High"))</f>
        <v>Low</v>
      </c>
      <c r="AN880" s="5">
        <f>AmazonChurn[[#This Row],[Number of Complaints or Support]]/AmazonChurn[[#This Row],[Account Length (in months)]]</f>
        <v>0</v>
      </c>
      <c r="AO880" t="str">
        <f>IF(AmazonChurn[[#This Row],[Avg Monthly GB Download]]&lt;15, "Low", IF(AmazonChurn[[#This Row],[Avg Monthly GB Download]]&lt;30, "Medium", "High"))</f>
        <v>Low</v>
      </c>
      <c r="AP880" t="str">
        <f>IF(AmazonChurn[[#This Row],[Age]]&lt;30,"Under 30",IF(AmazonChurn[[#This Row],[Age]]&gt;65,"Senior","Mid Age"))</f>
        <v>Mid Age</v>
      </c>
    </row>
    <row r="881" spans="1:42" hidden="1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 s="5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  <c r="AL881" t="str">
        <f>IF(AmazonChurn[[#This Row],[Average Monthly Expenses]]&lt;=30,"Low",IF(AmazonChurn[[#This Row],[Average Monthly Expenses]]&lt;=60,"Medium","High"))</f>
        <v>Low</v>
      </c>
      <c r="AM881" t="str">
        <f>IF(AmazonChurn[[#This Row],[Number of Complaints or Support]]&lt;3,"Low",IF(AmazonChurn[[#This Row],[Number of Complaints or Support]]&lt;=7,"Medium","High"))</f>
        <v>High</v>
      </c>
      <c r="AN881" s="5">
        <f>AmazonChurn[[#This Row],[Number of Complaints or Support]]/AmazonChurn[[#This Row],[Account Length (in months)]]</f>
        <v>1</v>
      </c>
      <c r="AO881" t="str">
        <f>IF(AmazonChurn[[#This Row],[Avg Monthly GB Download]]&lt;15, "Low", IF(AmazonChurn[[#This Row],[Avg Monthly GB Download]]&lt;30, "Medium", "High"))</f>
        <v>Low</v>
      </c>
      <c r="AP881" t="str">
        <f>IF(AmazonChurn[[#This Row],[Age]]&lt;30,"Under 30",IF(AmazonChurn[[#This Row],[Age]]&gt;65,"Senior","Mid Age"))</f>
        <v>Mid Age</v>
      </c>
    </row>
    <row r="882" spans="1:42" hidden="1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 s="5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  <c r="AL882" t="str">
        <f>IF(AmazonChurn[[#This Row],[Average Monthly Expenses]]&lt;=30,"Low",IF(AmazonChurn[[#This Row],[Average Monthly Expenses]]&lt;=60,"Medium","High"))</f>
        <v>Low</v>
      </c>
      <c r="AM882" t="str">
        <f>IF(AmazonChurn[[#This Row],[Number of Complaints or Support]]&lt;3,"Low",IF(AmazonChurn[[#This Row],[Number of Complaints or Support]]&lt;=7,"Medium","High"))</f>
        <v>High</v>
      </c>
      <c r="AN882" s="5">
        <f>AmazonChurn[[#This Row],[Number of Complaints or Support]]/AmazonChurn[[#This Row],[Account Length (in months)]]</f>
        <v>1</v>
      </c>
      <c r="AO882" t="str">
        <f>IF(AmazonChurn[[#This Row],[Avg Monthly GB Download]]&lt;15, "Low", IF(AmazonChurn[[#This Row],[Avg Monthly GB Download]]&lt;30, "Medium", "High"))</f>
        <v>Low</v>
      </c>
      <c r="AP882" t="str">
        <f>IF(AmazonChurn[[#This Row],[Age]]&lt;30,"Under 30",IF(AmazonChurn[[#This Row],[Age]]&gt;65,"Senior","Mid Age"))</f>
        <v>Under 30</v>
      </c>
    </row>
    <row r="883" spans="1:42" hidden="1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 s="5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  <c r="AL883" t="str">
        <f>IF(AmazonChurn[[#This Row],[Average Monthly Expenses]]&lt;=30,"Low",IF(AmazonChurn[[#This Row],[Average Monthly Expenses]]&lt;=60,"Medium","High"))</f>
        <v>Medium</v>
      </c>
      <c r="AM883" t="str">
        <f>IF(AmazonChurn[[#This Row],[Number of Complaints or Support]]&lt;3,"Low",IF(AmazonChurn[[#This Row],[Number of Complaints or Support]]&lt;=7,"Medium","High"))</f>
        <v>High</v>
      </c>
      <c r="AN883" s="5">
        <f>AmazonChurn[[#This Row],[Number of Complaints or Support]]/AmazonChurn[[#This Row],[Account Length (in months)]]</f>
        <v>0.13636363636363635</v>
      </c>
      <c r="AO883" t="str">
        <f>IF(AmazonChurn[[#This Row],[Avg Monthly GB Download]]&lt;15, "Low", IF(AmazonChurn[[#This Row],[Avg Monthly GB Download]]&lt;30, "Medium", "High"))</f>
        <v>Low</v>
      </c>
      <c r="AP883" t="str">
        <f>IF(AmazonChurn[[#This Row],[Age]]&lt;30,"Under 30",IF(AmazonChurn[[#This Row],[Age]]&gt;65,"Senior","Mid Age"))</f>
        <v>Senior</v>
      </c>
    </row>
    <row r="884" spans="1:42" hidden="1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 s="5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  <c r="AL884" t="str">
        <f>IF(AmazonChurn[[#This Row],[Average Monthly Expenses]]&lt;=30,"Low",IF(AmazonChurn[[#This Row],[Average Monthly Expenses]]&lt;=60,"Medium","High"))</f>
        <v>Low</v>
      </c>
      <c r="AM884" t="str">
        <f>IF(AmazonChurn[[#This Row],[Number of Complaints or Support]]&lt;3,"Low",IF(AmazonChurn[[#This Row],[Number of Complaints or Support]]&lt;=7,"Medium","High"))</f>
        <v>High</v>
      </c>
      <c r="AN884" s="5">
        <f>AmazonChurn[[#This Row],[Number of Complaints or Support]]/AmazonChurn[[#This Row],[Account Length (in months)]]</f>
        <v>0.12857142857142856</v>
      </c>
      <c r="AO884" t="str">
        <f>IF(AmazonChurn[[#This Row],[Avg Monthly GB Download]]&lt;15, "Low", IF(AmazonChurn[[#This Row],[Avg Monthly GB Download]]&lt;30, "Medium", "High"))</f>
        <v>Low</v>
      </c>
      <c r="AP884" t="str">
        <f>IF(AmazonChurn[[#This Row],[Age]]&lt;30,"Under 30",IF(AmazonChurn[[#This Row],[Age]]&gt;65,"Senior","Mid Age"))</f>
        <v>Under 30</v>
      </c>
    </row>
    <row r="885" spans="1:42" hidden="1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 s="5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  <c r="AL885" t="str">
        <f>IF(AmazonChurn[[#This Row],[Average Monthly Expenses]]&lt;=30,"Low",IF(AmazonChurn[[#This Row],[Average Monthly Expenses]]&lt;=60,"Medium","High"))</f>
        <v>Medium</v>
      </c>
      <c r="AM885" t="str">
        <f>IF(AmazonChurn[[#This Row],[Number of Complaints or Support]]&lt;3,"Low",IF(AmazonChurn[[#This Row],[Number of Complaints or Support]]&lt;=7,"Medium","High"))</f>
        <v>High</v>
      </c>
      <c r="AN885" s="5">
        <f>AmazonChurn[[#This Row],[Number of Complaints or Support]]/AmazonChurn[[#This Row],[Account Length (in months)]]</f>
        <v>9</v>
      </c>
      <c r="AO885" t="str">
        <f>IF(AmazonChurn[[#This Row],[Avg Monthly GB Download]]&lt;15, "Low", IF(AmazonChurn[[#This Row],[Avg Monthly GB Download]]&lt;30, "Medium", "High"))</f>
        <v>Low</v>
      </c>
      <c r="AP885" t="str">
        <f>IF(AmazonChurn[[#This Row],[Age]]&lt;30,"Under 30",IF(AmazonChurn[[#This Row],[Age]]&gt;65,"Senior","Mid Age"))</f>
        <v>Mid Age</v>
      </c>
    </row>
    <row r="886" spans="1:42" hidden="1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 s="5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  <c r="AL886" t="str">
        <f>IF(AmazonChurn[[#This Row],[Average Monthly Expenses]]&lt;=30,"Low",IF(AmazonChurn[[#This Row],[Average Monthly Expenses]]&lt;=60,"Medium","High"))</f>
        <v>Low</v>
      </c>
      <c r="AM886" t="str">
        <f>IF(AmazonChurn[[#This Row],[Number of Complaints or Support]]&lt;3,"Low",IF(AmazonChurn[[#This Row],[Number of Complaints or Support]]&lt;=7,"Medium","High"))</f>
        <v>Medium</v>
      </c>
      <c r="AN886" s="5">
        <f>AmazonChurn[[#This Row],[Number of Complaints or Support]]/AmazonChurn[[#This Row],[Account Length (in months)]]</f>
        <v>4</v>
      </c>
      <c r="AO886" t="str">
        <f>IF(AmazonChurn[[#This Row],[Avg Monthly GB Download]]&lt;15, "Low", IF(AmazonChurn[[#This Row],[Avg Monthly GB Download]]&lt;30, "Medium", "High"))</f>
        <v>Low</v>
      </c>
      <c r="AP886" t="str">
        <f>IF(AmazonChurn[[#This Row],[Age]]&lt;30,"Under 30",IF(AmazonChurn[[#This Row],[Age]]&gt;65,"Senior","Mid Age"))</f>
        <v>Mid Age</v>
      </c>
    </row>
    <row r="887" spans="1:42" hidden="1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 s="5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  <c r="AL887" t="str">
        <f>IF(AmazonChurn[[#This Row],[Average Monthly Expenses]]&lt;=30,"Low",IF(AmazonChurn[[#This Row],[Average Monthly Expenses]]&lt;=60,"Medium","High"))</f>
        <v>Medium</v>
      </c>
      <c r="AM887" t="str">
        <f>IF(AmazonChurn[[#This Row],[Number of Complaints or Support]]&lt;3,"Low",IF(AmazonChurn[[#This Row],[Number of Complaints or Support]]&lt;=7,"Medium","High"))</f>
        <v>High</v>
      </c>
      <c r="AN887" s="5">
        <f>AmazonChurn[[#This Row],[Number of Complaints or Support]]/AmazonChurn[[#This Row],[Account Length (in months)]]</f>
        <v>0.13846153846153847</v>
      </c>
      <c r="AO887" t="str">
        <f>IF(AmazonChurn[[#This Row],[Avg Monthly GB Download]]&lt;15, "Low", IF(AmazonChurn[[#This Row],[Avg Monthly GB Download]]&lt;30, "Medium", "High"))</f>
        <v>Low</v>
      </c>
      <c r="AP887" t="str">
        <f>IF(AmazonChurn[[#This Row],[Age]]&lt;30,"Under 30",IF(AmazonChurn[[#This Row],[Age]]&gt;65,"Senior","Mid Age"))</f>
        <v>Under 30</v>
      </c>
    </row>
    <row r="888" spans="1:42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 s="5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  <c r="AL888" t="str">
        <f>IF(AmazonChurn[[#This Row],[Average Monthly Expenses]]&lt;=30,"Low",IF(AmazonChurn[[#This Row],[Average Monthly Expenses]]&lt;=60,"Medium","High"))</f>
        <v>Medium</v>
      </c>
      <c r="AM888" t="str">
        <f>IF(AmazonChurn[[#This Row],[Number of Complaints or Support]]&lt;3,"Low",IF(AmazonChurn[[#This Row],[Number of Complaints or Support]]&lt;=7,"Medium","High"))</f>
        <v>Medium</v>
      </c>
      <c r="AN888" s="5">
        <f>AmazonChurn[[#This Row],[Number of Complaints or Support]]/AmazonChurn[[#This Row],[Account Length (in months)]]</f>
        <v>1</v>
      </c>
      <c r="AO888" t="str">
        <f>IF(AmazonChurn[[#This Row],[Avg Monthly GB Download]]&lt;15, "Low", IF(AmazonChurn[[#This Row],[Avg Monthly GB Download]]&lt;30, "Medium", "High"))</f>
        <v>High</v>
      </c>
      <c r="AP888" t="str">
        <f>IF(AmazonChurn[[#This Row],[Age]]&lt;30,"Under 30",IF(AmazonChurn[[#This Row],[Age]]&gt;65,"Senior","Mid Age"))</f>
        <v>Under 30</v>
      </c>
    </row>
    <row r="889" spans="1:42" hidden="1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 s="5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  <c r="AL889" t="str">
        <f>IF(AmazonChurn[[#This Row],[Average Monthly Expenses]]&lt;=30,"Low",IF(AmazonChurn[[#This Row],[Average Monthly Expenses]]&lt;=60,"Medium","High"))</f>
        <v>Low</v>
      </c>
      <c r="AM889" t="str">
        <f>IF(AmazonChurn[[#This Row],[Number of Complaints or Support]]&lt;3,"Low",IF(AmazonChurn[[#This Row],[Number of Complaints or Support]]&lt;=7,"Medium","High"))</f>
        <v>Medium</v>
      </c>
      <c r="AN889" s="5">
        <f>AmazonChurn[[#This Row],[Number of Complaints or Support]]/AmazonChurn[[#This Row],[Account Length (in months)]]</f>
        <v>2</v>
      </c>
      <c r="AO889" t="str">
        <f>IF(AmazonChurn[[#This Row],[Avg Monthly GB Download]]&lt;15, "Low", IF(AmazonChurn[[#This Row],[Avg Monthly GB Download]]&lt;30, "Medium", "High"))</f>
        <v>Low</v>
      </c>
      <c r="AP889" t="str">
        <f>IF(AmazonChurn[[#This Row],[Age]]&lt;30,"Under 30",IF(AmazonChurn[[#This Row],[Age]]&gt;65,"Senior","Mid Age"))</f>
        <v>Mid Age</v>
      </c>
    </row>
    <row r="890" spans="1:42" hidden="1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 s="5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  <c r="AL890" t="str">
        <f>IF(AmazonChurn[[#This Row],[Average Monthly Expenses]]&lt;=30,"Low",IF(AmazonChurn[[#This Row],[Average Monthly Expenses]]&lt;=60,"Medium","High"))</f>
        <v>Low</v>
      </c>
      <c r="AM890" t="str">
        <f>IF(AmazonChurn[[#This Row],[Number of Complaints or Support]]&lt;3,"Low",IF(AmazonChurn[[#This Row],[Number of Complaints or Support]]&lt;=7,"Medium","High"))</f>
        <v>Medium</v>
      </c>
      <c r="AN890" s="5">
        <f>AmazonChurn[[#This Row],[Number of Complaints or Support]]/AmazonChurn[[#This Row],[Account Length (in months)]]</f>
        <v>0.25</v>
      </c>
      <c r="AO890" t="str">
        <f>IF(AmazonChurn[[#This Row],[Avg Monthly GB Download]]&lt;15, "Low", IF(AmazonChurn[[#This Row],[Avg Monthly GB Download]]&lt;30, "Medium", "High"))</f>
        <v>Low</v>
      </c>
      <c r="AP890" t="str">
        <f>IF(AmazonChurn[[#This Row],[Age]]&lt;30,"Under 30",IF(AmazonChurn[[#This Row],[Age]]&gt;65,"Senior","Mid Age"))</f>
        <v>Mid Age</v>
      </c>
    </row>
    <row r="891" spans="1:42" hidden="1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 s="5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  <c r="AL891" t="str">
        <f>IF(AmazonChurn[[#This Row],[Average Monthly Expenses]]&lt;=30,"Low",IF(AmazonChurn[[#This Row],[Average Monthly Expenses]]&lt;=60,"Medium","High"))</f>
        <v>Medium</v>
      </c>
      <c r="AM891" t="str">
        <f>IF(AmazonChurn[[#This Row],[Number of Complaints or Support]]&lt;3,"Low",IF(AmazonChurn[[#This Row],[Number of Complaints or Support]]&lt;=7,"Medium","High"))</f>
        <v>Medium</v>
      </c>
      <c r="AN891" s="5">
        <f>AmazonChurn[[#This Row],[Number of Complaints or Support]]/AmazonChurn[[#This Row],[Account Length (in months)]]</f>
        <v>3.5</v>
      </c>
      <c r="AO891" t="str">
        <f>IF(AmazonChurn[[#This Row],[Avg Monthly GB Download]]&lt;15, "Low", IF(AmazonChurn[[#This Row],[Avg Monthly GB Download]]&lt;30, "Medium", "High"))</f>
        <v>Low</v>
      </c>
      <c r="AP891" t="str">
        <f>IF(AmazonChurn[[#This Row],[Age]]&lt;30,"Under 30",IF(AmazonChurn[[#This Row],[Age]]&gt;65,"Senior","Mid Age"))</f>
        <v>Mid Age</v>
      </c>
    </row>
    <row r="892" spans="1:42" hidden="1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 s="5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  <c r="AL892" t="str">
        <f>IF(AmazonChurn[[#This Row],[Average Monthly Expenses]]&lt;=30,"Low",IF(AmazonChurn[[#This Row],[Average Monthly Expenses]]&lt;=60,"Medium","High"))</f>
        <v>Low</v>
      </c>
      <c r="AM892" t="str">
        <f>IF(AmazonChurn[[#This Row],[Number of Complaints or Support]]&lt;3,"Low",IF(AmazonChurn[[#This Row],[Number of Complaints or Support]]&lt;=7,"Medium","High"))</f>
        <v>Medium</v>
      </c>
      <c r="AN892" s="5">
        <f>AmazonChurn[[#This Row],[Number of Complaints or Support]]/AmazonChurn[[#This Row],[Account Length (in months)]]</f>
        <v>0.26923076923076922</v>
      </c>
      <c r="AO892" t="str">
        <f>IF(AmazonChurn[[#This Row],[Avg Monthly GB Download]]&lt;15, "Low", IF(AmazonChurn[[#This Row],[Avg Monthly GB Download]]&lt;30, "Medium", "High"))</f>
        <v>Low</v>
      </c>
      <c r="AP892" t="str">
        <f>IF(AmazonChurn[[#This Row],[Age]]&lt;30,"Under 30",IF(AmazonChurn[[#This Row],[Age]]&gt;65,"Senior","Mid Age"))</f>
        <v>Senior</v>
      </c>
    </row>
    <row r="893" spans="1:42" hidden="1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 s="5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  <c r="AL893" t="str">
        <f>IF(AmazonChurn[[#This Row],[Average Monthly Expenses]]&lt;=30,"Low",IF(AmazonChurn[[#This Row],[Average Monthly Expenses]]&lt;=60,"Medium","High"))</f>
        <v>Medium</v>
      </c>
      <c r="AM893" t="str">
        <f>IF(AmazonChurn[[#This Row],[Number of Complaints or Support]]&lt;3,"Low",IF(AmazonChurn[[#This Row],[Number of Complaints or Support]]&lt;=7,"Medium","High"))</f>
        <v>Low</v>
      </c>
      <c r="AN893" s="5">
        <f>AmazonChurn[[#This Row],[Number of Complaints or Support]]/AmazonChurn[[#This Row],[Account Length (in months)]]</f>
        <v>3.8461538461538464E-2</v>
      </c>
      <c r="AO893" t="str">
        <f>IF(AmazonChurn[[#This Row],[Avg Monthly GB Download]]&lt;15, "Low", IF(AmazonChurn[[#This Row],[Avg Monthly GB Download]]&lt;30, "Medium", "High"))</f>
        <v>Low</v>
      </c>
      <c r="AP893" t="str">
        <f>IF(AmazonChurn[[#This Row],[Age]]&lt;30,"Under 30",IF(AmazonChurn[[#This Row],[Age]]&gt;65,"Senior","Mid Age"))</f>
        <v>Senior</v>
      </c>
    </row>
    <row r="894" spans="1:42" hidden="1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 s="5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  <c r="AL894" t="str">
        <f>IF(AmazonChurn[[#This Row],[Average Monthly Expenses]]&lt;=30,"Low",IF(AmazonChurn[[#This Row],[Average Monthly Expenses]]&lt;=60,"Medium","High"))</f>
        <v>High</v>
      </c>
      <c r="AM894" t="str">
        <f>IF(AmazonChurn[[#This Row],[Number of Complaints or Support]]&lt;3,"Low",IF(AmazonChurn[[#This Row],[Number of Complaints or Support]]&lt;=7,"Medium","High"))</f>
        <v>High</v>
      </c>
      <c r="AN894" s="5">
        <f>AmazonChurn[[#This Row],[Number of Complaints or Support]]/AmazonChurn[[#This Row],[Account Length (in months)]]</f>
        <v>0.21951219512195122</v>
      </c>
      <c r="AO894" t="str">
        <f>IF(AmazonChurn[[#This Row],[Avg Monthly GB Download]]&lt;15, "Low", IF(AmazonChurn[[#This Row],[Avg Monthly GB Download]]&lt;30, "Medium", "High"))</f>
        <v>Low</v>
      </c>
      <c r="AP894" t="str">
        <f>IF(AmazonChurn[[#This Row],[Age]]&lt;30,"Under 30",IF(AmazonChurn[[#This Row],[Age]]&gt;65,"Senior","Mid Age"))</f>
        <v>Senior</v>
      </c>
    </row>
    <row r="895" spans="1:42" hidden="1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 s="5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  <c r="AL895" t="str">
        <f>IF(AmazonChurn[[#This Row],[Average Monthly Expenses]]&lt;=30,"Low",IF(AmazonChurn[[#This Row],[Average Monthly Expenses]]&lt;=60,"Medium","High"))</f>
        <v>Low</v>
      </c>
      <c r="AM895" t="str">
        <f>IF(AmazonChurn[[#This Row],[Number of Complaints or Support]]&lt;3,"Low",IF(AmazonChurn[[#This Row],[Number of Complaints or Support]]&lt;=7,"Medium","High"))</f>
        <v>Low</v>
      </c>
      <c r="AN895" s="5">
        <f>AmazonChurn[[#This Row],[Number of Complaints or Support]]/AmazonChurn[[#This Row],[Account Length (in months)]]</f>
        <v>4.7619047619047616E-2</v>
      </c>
      <c r="AO895" t="str">
        <f>IF(AmazonChurn[[#This Row],[Avg Monthly GB Download]]&lt;15, "Low", IF(AmazonChurn[[#This Row],[Avg Monthly GB Download]]&lt;30, "Medium", "High"))</f>
        <v>Low</v>
      </c>
      <c r="AP895" t="str">
        <f>IF(AmazonChurn[[#This Row],[Age]]&lt;30,"Under 30",IF(AmazonChurn[[#This Row],[Age]]&gt;65,"Senior","Mid Age"))</f>
        <v>Under 30</v>
      </c>
    </row>
    <row r="896" spans="1:42" hidden="1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 s="5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  <c r="AL896" t="str">
        <f>IF(AmazonChurn[[#This Row],[Average Monthly Expenses]]&lt;=30,"Low",IF(AmazonChurn[[#This Row],[Average Monthly Expenses]]&lt;=60,"Medium","High"))</f>
        <v>High</v>
      </c>
      <c r="AM896" t="str">
        <f>IF(AmazonChurn[[#This Row],[Number of Complaints or Support]]&lt;3,"Low",IF(AmazonChurn[[#This Row],[Number of Complaints or Support]]&lt;=7,"Medium","High"))</f>
        <v>Medium</v>
      </c>
      <c r="AN896" s="5">
        <f>AmazonChurn[[#This Row],[Number of Complaints or Support]]/AmazonChurn[[#This Row],[Account Length (in months)]]</f>
        <v>9.5238095238095233E-2</v>
      </c>
      <c r="AO896" t="str">
        <f>IF(AmazonChurn[[#This Row],[Avg Monthly GB Download]]&lt;15, "Low", IF(AmazonChurn[[#This Row],[Avg Monthly GB Download]]&lt;30, "Medium", "High"))</f>
        <v>Low</v>
      </c>
      <c r="AP896" t="str">
        <f>IF(AmazonChurn[[#This Row],[Age]]&lt;30,"Under 30",IF(AmazonChurn[[#This Row],[Age]]&gt;65,"Senior","Mid Age"))</f>
        <v>Senior</v>
      </c>
    </row>
    <row r="897" spans="1:42" hidden="1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 s="5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  <c r="AL897" t="str">
        <f>IF(AmazonChurn[[#This Row],[Average Monthly Expenses]]&lt;=30,"Low",IF(AmazonChurn[[#This Row],[Average Monthly Expenses]]&lt;=60,"Medium","High"))</f>
        <v>Medium</v>
      </c>
      <c r="AM897" t="str">
        <f>IF(AmazonChurn[[#This Row],[Number of Complaints or Support]]&lt;3,"Low",IF(AmazonChurn[[#This Row],[Number of Complaints or Support]]&lt;=7,"Medium","High"))</f>
        <v>Medium</v>
      </c>
      <c r="AN897" s="5">
        <f>AmazonChurn[[#This Row],[Number of Complaints or Support]]/AmazonChurn[[#This Row],[Account Length (in months)]]</f>
        <v>8.771929824561403E-2</v>
      </c>
      <c r="AO897" t="str">
        <f>IF(AmazonChurn[[#This Row],[Avg Monthly GB Download]]&lt;15, "Low", IF(AmazonChurn[[#This Row],[Avg Monthly GB Download]]&lt;30, "Medium", "High"))</f>
        <v>Low</v>
      </c>
      <c r="AP897" t="str">
        <f>IF(AmazonChurn[[#This Row],[Age]]&lt;30,"Under 30",IF(AmazonChurn[[#This Row],[Age]]&gt;65,"Senior","Mid Age"))</f>
        <v>Mid Age</v>
      </c>
    </row>
    <row r="898" spans="1:42" hidden="1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 s="5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  <c r="AL898" t="str">
        <f>IF(AmazonChurn[[#This Row],[Average Monthly Expenses]]&lt;=30,"Low",IF(AmazonChurn[[#This Row],[Average Monthly Expenses]]&lt;=60,"Medium","High"))</f>
        <v>Low</v>
      </c>
      <c r="AM898" t="str">
        <f>IF(AmazonChurn[[#This Row],[Number of Complaints or Support]]&lt;3,"Low",IF(AmazonChurn[[#This Row],[Number of Complaints or Support]]&lt;=7,"Medium","High"))</f>
        <v>Medium</v>
      </c>
      <c r="AN898" s="5">
        <f>AmazonChurn[[#This Row],[Number of Complaints or Support]]/AmazonChurn[[#This Row],[Account Length (in months)]]</f>
        <v>9.4339622641509441E-2</v>
      </c>
      <c r="AO898" t="str">
        <f>IF(AmazonChurn[[#This Row],[Avg Monthly GB Download]]&lt;15, "Low", IF(AmazonChurn[[#This Row],[Avg Monthly GB Download]]&lt;30, "Medium", "High"))</f>
        <v>Low</v>
      </c>
      <c r="AP898" t="str">
        <f>IF(AmazonChurn[[#This Row],[Age]]&lt;30,"Under 30",IF(AmazonChurn[[#This Row],[Age]]&gt;65,"Senior","Mid Age"))</f>
        <v>Under 30</v>
      </c>
    </row>
    <row r="899" spans="1:42" hidden="1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 s="5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  <c r="AL899" t="str">
        <f>IF(AmazonChurn[[#This Row],[Average Monthly Expenses]]&lt;=30,"Low",IF(AmazonChurn[[#This Row],[Average Monthly Expenses]]&lt;=60,"Medium","High"))</f>
        <v>Low</v>
      </c>
      <c r="AM899" t="str">
        <f>IF(AmazonChurn[[#This Row],[Number of Complaints or Support]]&lt;3,"Low",IF(AmazonChurn[[#This Row],[Number of Complaints or Support]]&lt;=7,"Medium","High"))</f>
        <v>High</v>
      </c>
      <c r="AN899" s="5">
        <f>AmazonChurn[[#This Row],[Number of Complaints or Support]]/AmazonChurn[[#This Row],[Account Length (in months)]]</f>
        <v>0.11764705882352941</v>
      </c>
      <c r="AO899" t="str">
        <f>IF(AmazonChurn[[#This Row],[Avg Monthly GB Download]]&lt;15, "Low", IF(AmazonChurn[[#This Row],[Avg Monthly GB Download]]&lt;30, "Medium", "High"))</f>
        <v>Low</v>
      </c>
      <c r="AP899" t="str">
        <f>IF(AmazonChurn[[#This Row],[Age]]&lt;30,"Under 30",IF(AmazonChurn[[#This Row],[Age]]&gt;65,"Senior","Mid Age"))</f>
        <v>Mid Age</v>
      </c>
    </row>
    <row r="900" spans="1:42" hidden="1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 s="5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  <c r="AL900" t="str">
        <f>IF(AmazonChurn[[#This Row],[Average Monthly Expenses]]&lt;=30,"Low",IF(AmazonChurn[[#This Row],[Average Monthly Expenses]]&lt;=60,"Medium","High"))</f>
        <v>Low</v>
      </c>
      <c r="AM900" t="str">
        <f>IF(AmazonChurn[[#This Row],[Number of Complaints or Support]]&lt;3,"Low",IF(AmazonChurn[[#This Row],[Number of Complaints or Support]]&lt;=7,"Medium","High"))</f>
        <v>Medium</v>
      </c>
      <c r="AN900" s="5">
        <f>AmazonChurn[[#This Row],[Number of Complaints or Support]]/AmazonChurn[[#This Row],[Account Length (in months)]]</f>
        <v>9.2307692307692313E-2</v>
      </c>
      <c r="AO900" t="str">
        <f>IF(AmazonChurn[[#This Row],[Avg Monthly GB Download]]&lt;15, "Low", IF(AmazonChurn[[#This Row],[Avg Monthly GB Download]]&lt;30, "Medium", "High"))</f>
        <v>Low</v>
      </c>
      <c r="AP900" t="str">
        <f>IF(AmazonChurn[[#This Row],[Age]]&lt;30,"Under 30",IF(AmazonChurn[[#This Row],[Age]]&gt;65,"Senior","Mid Age"))</f>
        <v>Under 30</v>
      </c>
    </row>
    <row r="901" spans="1:42" hidden="1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 s="5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  <c r="AL901" t="str">
        <f>IF(AmazonChurn[[#This Row],[Average Monthly Expenses]]&lt;=30,"Low",IF(AmazonChurn[[#This Row],[Average Monthly Expenses]]&lt;=60,"Medium","High"))</f>
        <v>Medium</v>
      </c>
      <c r="AM901" t="str">
        <f>IF(AmazonChurn[[#This Row],[Number of Complaints or Support]]&lt;3,"Low",IF(AmazonChurn[[#This Row],[Number of Complaints or Support]]&lt;=7,"Medium","High"))</f>
        <v>High</v>
      </c>
      <c r="AN901" s="5">
        <f>AmazonChurn[[#This Row],[Number of Complaints or Support]]/AmazonChurn[[#This Row],[Account Length (in months)]]</f>
        <v>0.75</v>
      </c>
      <c r="AO901" t="str">
        <f>IF(AmazonChurn[[#This Row],[Avg Monthly GB Download]]&lt;15, "Low", IF(AmazonChurn[[#This Row],[Avg Monthly GB Download]]&lt;30, "Medium", "High"))</f>
        <v>Low</v>
      </c>
      <c r="AP901" t="str">
        <f>IF(AmazonChurn[[#This Row],[Age]]&lt;30,"Under 30",IF(AmazonChurn[[#This Row],[Age]]&gt;65,"Senior","Mid Age"))</f>
        <v>Mid Age</v>
      </c>
    </row>
    <row r="902" spans="1:42" hidden="1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 s="5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  <c r="AL902" t="str">
        <f>IF(AmazonChurn[[#This Row],[Average Monthly Expenses]]&lt;=30,"Low",IF(AmazonChurn[[#This Row],[Average Monthly Expenses]]&lt;=60,"Medium","High"))</f>
        <v>Low</v>
      </c>
      <c r="AM902" t="str">
        <f>IF(AmazonChurn[[#This Row],[Number of Complaints or Support]]&lt;3,"Low",IF(AmazonChurn[[#This Row],[Number of Complaints or Support]]&lt;=7,"Medium","High"))</f>
        <v>Medium</v>
      </c>
      <c r="AN902" s="5">
        <f>AmazonChurn[[#This Row],[Number of Complaints or Support]]/AmazonChurn[[#This Row],[Account Length (in months)]]</f>
        <v>9.0909090909090912E-2</v>
      </c>
      <c r="AO902" t="str">
        <f>IF(AmazonChurn[[#This Row],[Avg Monthly GB Download]]&lt;15, "Low", IF(AmazonChurn[[#This Row],[Avg Monthly GB Download]]&lt;30, "Medium", "High"))</f>
        <v>Low</v>
      </c>
      <c r="AP902" t="str">
        <f>IF(AmazonChurn[[#This Row],[Age]]&lt;30,"Under 30",IF(AmazonChurn[[#This Row],[Age]]&gt;65,"Senior","Mid Age"))</f>
        <v>Mid Age</v>
      </c>
    </row>
    <row r="903" spans="1:42" hidden="1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 s="5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  <c r="AL903" t="str">
        <f>IF(AmazonChurn[[#This Row],[Average Monthly Expenses]]&lt;=30,"Low",IF(AmazonChurn[[#This Row],[Average Monthly Expenses]]&lt;=60,"Medium","High"))</f>
        <v>Medium</v>
      </c>
      <c r="AM903" t="str">
        <f>IF(AmazonChurn[[#This Row],[Number of Complaints or Support]]&lt;3,"Low",IF(AmazonChurn[[#This Row],[Number of Complaints or Support]]&lt;=7,"Medium","High"))</f>
        <v>Medium</v>
      </c>
      <c r="AN903" s="5">
        <f>AmazonChurn[[#This Row],[Number of Complaints or Support]]/AmazonChurn[[#This Row],[Account Length (in months)]]</f>
        <v>0.17142857142857143</v>
      </c>
      <c r="AO903" t="str">
        <f>IF(AmazonChurn[[#This Row],[Avg Monthly GB Download]]&lt;15, "Low", IF(AmazonChurn[[#This Row],[Avg Monthly GB Download]]&lt;30, "Medium", "High"))</f>
        <v>Low</v>
      </c>
      <c r="AP903" t="str">
        <f>IF(AmazonChurn[[#This Row],[Age]]&lt;30,"Under 30",IF(AmazonChurn[[#This Row],[Age]]&gt;65,"Senior","Mid Age"))</f>
        <v>Mid Age</v>
      </c>
    </row>
    <row r="904" spans="1:42" hidden="1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 s="5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  <c r="AL904" t="str">
        <f>IF(AmazonChurn[[#This Row],[Average Monthly Expenses]]&lt;=30,"Low",IF(AmazonChurn[[#This Row],[Average Monthly Expenses]]&lt;=60,"Medium","High"))</f>
        <v>Low</v>
      </c>
      <c r="AM904" t="str">
        <f>IF(AmazonChurn[[#This Row],[Number of Complaints or Support]]&lt;3,"Low",IF(AmazonChurn[[#This Row],[Number of Complaints or Support]]&lt;=7,"Medium","High"))</f>
        <v>Medium</v>
      </c>
      <c r="AN904" s="5">
        <f>AmazonChurn[[#This Row],[Number of Complaints or Support]]/AmazonChurn[[#This Row],[Account Length (in months)]]</f>
        <v>0.13461538461538461</v>
      </c>
      <c r="AO904" t="str">
        <f>IF(AmazonChurn[[#This Row],[Avg Monthly GB Download]]&lt;15, "Low", IF(AmazonChurn[[#This Row],[Avg Monthly GB Download]]&lt;30, "Medium", "High"))</f>
        <v>Low</v>
      </c>
      <c r="AP904" t="str">
        <f>IF(AmazonChurn[[#This Row],[Age]]&lt;30,"Under 30",IF(AmazonChurn[[#This Row],[Age]]&gt;65,"Senior","Mid Age"))</f>
        <v>Mid Age</v>
      </c>
    </row>
    <row r="905" spans="1:42" hidden="1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 s="5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  <c r="AL905" t="str">
        <f>IF(AmazonChurn[[#This Row],[Average Monthly Expenses]]&lt;=30,"Low",IF(AmazonChurn[[#This Row],[Average Monthly Expenses]]&lt;=60,"Medium","High"))</f>
        <v>Medium</v>
      </c>
      <c r="AM905" t="str">
        <f>IF(AmazonChurn[[#This Row],[Number of Complaints or Support]]&lt;3,"Low",IF(AmazonChurn[[#This Row],[Number of Complaints or Support]]&lt;=7,"Medium","High"))</f>
        <v>Medium</v>
      </c>
      <c r="AN905" s="5">
        <f>AmazonChurn[[#This Row],[Number of Complaints or Support]]/AmazonChurn[[#This Row],[Account Length (in months)]]</f>
        <v>0.21052631578947367</v>
      </c>
      <c r="AO905" t="str">
        <f>IF(AmazonChurn[[#This Row],[Avg Monthly GB Download]]&lt;15, "Low", IF(AmazonChurn[[#This Row],[Avg Monthly GB Download]]&lt;30, "Medium", "High"))</f>
        <v>Low</v>
      </c>
      <c r="AP905" t="str">
        <f>IF(AmazonChurn[[#This Row],[Age]]&lt;30,"Under 30",IF(AmazonChurn[[#This Row],[Age]]&gt;65,"Senior","Mid Age"))</f>
        <v>Senior</v>
      </c>
    </row>
    <row r="906" spans="1:42" hidden="1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 s="5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  <c r="AL906" t="str">
        <f>IF(AmazonChurn[[#This Row],[Average Monthly Expenses]]&lt;=30,"Low",IF(AmazonChurn[[#This Row],[Average Monthly Expenses]]&lt;=60,"Medium","High"))</f>
        <v>Medium</v>
      </c>
      <c r="AM906" t="str">
        <f>IF(AmazonChurn[[#This Row],[Number of Complaints or Support]]&lt;3,"Low",IF(AmazonChurn[[#This Row],[Number of Complaints or Support]]&lt;=7,"Medium","High"))</f>
        <v>High</v>
      </c>
      <c r="AN906" s="5">
        <f>AmazonChurn[[#This Row],[Number of Complaints or Support]]/AmazonChurn[[#This Row],[Account Length (in months)]]</f>
        <v>0.21739130434782608</v>
      </c>
      <c r="AO906" t="str">
        <f>IF(AmazonChurn[[#This Row],[Avg Monthly GB Download]]&lt;15, "Low", IF(AmazonChurn[[#This Row],[Avg Monthly GB Download]]&lt;30, "Medium", "High"))</f>
        <v>Low</v>
      </c>
      <c r="AP906" t="str">
        <f>IF(AmazonChurn[[#This Row],[Age]]&lt;30,"Under 30",IF(AmazonChurn[[#This Row],[Age]]&gt;65,"Senior","Mid Age"))</f>
        <v>Mid Age</v>
      </c>
    </row>
    <row r="907" spans="1:42" hidden="1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 s="5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  <c r="AL907" t="str">
        <f>IF(AmazonChurn[[#This Row],[Average Monthly Expenses]]&lt;=30,"Low",IF(AmazonChurn[[#This Row],[Average Monthly Expenses]]&lt;=60,"Medium","High"))</f>
        <v>Low</v>
      </c>
      <c r="AM907" t="str">
        <f>IF(AmazonChurn[[#This Row],[Number of Complaints or Support]]&lt;3,"Low",IF(AmazonChurn[[#This Row],[Number of Complaints or Support]]&lt;=7,"Medium","High"))</f>
        <v>Medium</v>
      </c>
      <c r="AN907" s="5">
        <f>AmazonChurn[[#This Row],[Number of Complaints or Support]]/AmazonChurn[[#This Row],[Account Length (in months)]]</f>
        <v>0.13636363636363635</v>
      </c>
      <c r="AO907" t="str">
        <f>IF(AmazonChurn[[#This Row],[Avg Monthly GB Download]]&lt;15, "Low", IF(AmazonChurn[[#This Row],[Avg Monthly GB Download]]&lt;30, "Medium", "High"))</f>
        <v>Low</v>
      </c>
      <c r="AP907" t="str">
        <f>IF(AmazonChurn[[#This Row],[Age]]&lt;30,"Under 30",IF(AmazonChurn[[#This Row],[Age]]&gt;65,"Senior","Mid Age"))</f>
        <v>Mid Age</v>
      </c>
    </row>
    <row r="908" spans="1:42" hidden="1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 s="5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  <c r="AL908" t="str">
        <f>IF(AmazonChurn[[#This Row],[Average Monthly Expenses]]&lt;=30,"Low",IF(AmazonChurn[[#This Row],[Average Monthly Expenses]]&lt;=60,"Medium","High"))</f>
        <v>Medium</v>
      </c>
      <c r="AM908" t="str">
        <f>IF(AmazonChurn[[#This Row],[Number of Complaints or Support]]&lt;3,"Low",IF(AmazonChurn[[#This Row],[Number of Complaints or Support]]&lt;=7,"Medium","High"))</f>
        <v>Medium</v>
      </c>
      <c r="AN908" s="5">
        <f>AmazonChurn[[#This Row],[Number of Complaints or Support]]/AmazonChurn[[#This Row],[Account Length (in months)]]</f>
        <v>0.36842105263157893</v>
      </c>
      <c r="AO908" t="str">
        <f>IF(AmazonChurn[[#This Row],[Avg Monthly GB Download]]&lt;15, "Low", IF(AmazonChurn[[#This Row],[Avg Monthly GB Download]]&lt;30, "Medium", "High"))</f>
        <v>Low</v>
      </c>
      <c r="AP908" t="str">
        <f>IF(AmazonChurn[[#This Row],[Age]]&lt;30,"Under 30",IF(AmazonChurn[[#This Row],[Age]]&gt;65,"Senior","Mid Age"))</f>
        <v>Mid Age</v>
      </c>
    </row>
    <row r="909" spans="1:42" hidden="1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 s="5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  <c r="AL909" t="str">
        <f>IF(AmazonChurn[[#This Row],[Average Monthly Expenses]]&lt;=30,"Low",IF(AmazonChurn[[#This Row],[Average Monthly Expenses]]&lt;=60,"Medium","High"))</f>
        <v>Medium</v>
      </c>
      <c r="AM909" t="str">
        <f>IF(AmazonChurn[[#This Row],[Number of Complaints or Support]]&lt;3,"Low",IF(AmazonChurn[[#This Row],[Number of Complaints or Support]]&lt;=7,"Medium","High"))</f>
        <v>Low</v>
      </c>
      <c r="AN909" s="5">
        <f>AmazonChurn[[#This Row],[Number of Complaints or Support]]/AmazonChurn[[#This Row],[Account Length (in months)]]</f>
        <v>0</v>
      </c>
      <c r="AO909" t="str">
        <f>IF(AmazonChurn[[#This Row],[Avg Monthly GB Download]]&lt;15, "Low", IF(AmazonChurn[[#This Row],[Avg Monthly GB Download]]&lt;30, "Medium", "High"))</f>
        <v>Low</v>
      </c>
      <c r="AP909" t="str">
        <f>IF(AmazonChurn[[#This Row],[Age]]&lt;30,"Under 30",IF(AmazonChurn[[#This Row],[Age]]&gt;65,"Senior","Mid Age"))</f>
        <v>Mid Age</v>
      </c>
    </row>
    <row r="910" spans="1:42" hidden="1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 s="5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  <c r="AL910" t="str">
        <f>IF(AmazonChurn[[#This Row],[Average Monthly Expenses]]&lt;=30,"Low",IF(AmazonChurn[[#This Row],[Average Monthly Expenses]]&lt;=60,"Medium","High"))</f>
        <v>Medium</v>
      </c>
      <c r="AM910" t="str">
        <f>IF(AmazonChurn[[#This Row],[Number of Complaints or Support]]&lt;3,"Low",IF(AmazonChurn[[#This Row],[Number of Complaints or Support]]&lt;=7,"Medium","High"))</f>
        <v>High</v>
      </c>
      <c r="AN910" s="5">
        <f>AmazonChurn[[#This Row],[Number of Complaints or Support]]/AmazonChurn[[#This Row],[Account Length (in months)]]</f>
        <v>1.1428571428571428</v>
      </c>
      <c r="AO910" t="str">
        <f>IF(AmazonChurn[[#This Row],[Avg Monthly GB Download]]&lt;15, "Low", IF(AmazonChurn[[#This Row],[Avg Monthly GB Download]]&lt;30, "Medium", "High"))</f>
        <v>Low</v>
      </c>
      <c r="AP910" t="str">
        <f>IF(AmazonChurn[[#This Row],[Age]]&lt;30,"Under 30",IF(AmazonChurn[[#This Row],[Age]]&gt;65,"Senior","Mid Age"))</f>
        <v>Mid Age</v>
      </c>
    </row>
    <row r="911" spans="1:42" hidden="1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 s="5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  <c r="AL911" t="str">
        <f>IF(AmazonChurn[[#This Row],[Average Monthly Expenses]]&lt;=30,"Low",IF(AmazonChurn[[#This Row],[Average Monthly Expenses]]&lt;=60,"Medium","High"))</f>
        <v>Medium</v>
      </c>
      <c r="AM911" t="str">
        <f>IF(AmazonChurn[[#This Row],[Number of Complaints or Support]]&lt;3,"Low",IF(AmazonChurn[[#This Row],[Number of Complaints or Support]]&lt;=7,"Medium","High"))</f>
        <v>Low</v>
      </c>
      <c r="AN911" s="5">
        <f>AmazonChurn[[#This Row],[Number of Complaints or Support]]/AmazonChurn[[#This Row],[Account Length (in months)]]</f>
        <v>3.3333333333333333E-2</v>
      </c>
      <c r="AO911" t="str">
        <f>IF(AmazonChurn[[#This Row],[Avg Monthly GB Download]]&lt;15, "Low", IF(AmazonChurn[[#This Row],[Avg Monthly GB Download]]&lt;30, "Medium", "High"))</f>
        <v>Low</v>
      </c>
      <c r="AP911" t="str">
        <f>IF(AmazonChurn[[#This Row],[Age]]&lt;30,"Under 30",IF(AmazonChurn[[#This Row],[Age]]&gt;65,"Senior","Mid Age"))</f>
        <v>Mid Age</v>
      </c>
    </row>
    <row r="912" spans="1:42" hidden="1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 s="5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  <c r="AL912" t="str">
        <f>IF(AmazonChurn[[#This Row],[Average Monthly Expenses]]&lt;=30,"Low",IF(AmazonChurn[[#This Row],[Average Monthly Expenses]]&lt;=60,"Medium","High"))</f>
        <v>Medium</v>
      </c>
      <c r="AM912" t="str">
        <f>IF(AmazonChurn[[#This Row],[Number of Complaints or Support]]&lt;3,"Low",IF(AmazonChurn[[#This Row],[Number of Complaints or Support]]&lt;=7,"Medium","High"))</f>
        <v>High</v>
      </c>
      <c r="AN912" s="5">
        <f>AmazonChurn[[#This Row],[Number of Complaints or Support]]/AmazonChurn[[#This Row],[Account Length (in months)]]</f>
        <v>0.5</v>
      </c>
      <c r="AO912" t="str">
        <f>IF(AmazonChurn[[#This Row],[Avg Monthly GB Download]]&lt;15, "Low", IF(AmazonChurn[[#This Row],[Avg Monthly GB Download]]&lt;30, "Medium", "High"))</f>
        <v>Low</v>
      </c>
      <c r="AP912" t="str">
        <f>IF(AmazonChurn[[#This Row],[Age]]&lt;30,"Under 30",IF(AmazonChurn[[#This Row],[Age]]&gt;65,"Senior","Mid Age"))</f>
        <v>Senior</v>
      </c>
    </row>
    <row r="913" spans="1:42" hidden="1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 s="5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  <c r="AL913" t="str">
        <f>IF(AmazonChurn[[#This Row],[Average Monthly Expenses]]&lt;=30,"Low",IF(AmazonChurn[[#This Row],[Average Monthly Expenses]]&lt;=60,"Medium","High"))</f>
        <v>Medium</v>
      </c>
      <c r="AM913" t="str">
        <f>IF(AmazonChurn[[#This Row],[Number of Complaints or Support]]&lt;3,"Low",IF(AmazonChurn[[#This Row],[Number of Complaints or Support]]&lt;=7,"Medium","High"))</f>
        <v>High</v>
      </c>
      <c r="AN913" s="5">
        <f>AmazonChurn[[#This Row],[Number of Complaints or Support]]/AmazonChurn[[#This Row],[Account Length (in months)]]</f>
        <v>0.19047619047619047</v>
      </c>
      <c r="AO913" t="str">
        <f>IF(AmazonChurn[[#This Row],[Avg Monthly GB Download]]&lt;15, "Low", IF(AmazonChurn[[#This Row],[Avg Monthly GB Download]]&lt;30, "Medium", "High"))</f>
        <v>Low</v>
      </c>
      <c r="AP913" t="str">
        <f>IF(AmazonChurn[[#This Row],[Age]]&lt;30,"Under 30",IF(AmazonChurn[[#This Row],[Age]]&gt;65,"Senior","Mid Age"))</f>
        <v>Mid Age</v>
      </c>
    </row>
    <row r="914" spans="1:42" hidden="1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 s="5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  <c r="AL914" t="str">
        <f>IF(AmazonChurn[[#This Row],[Average Monthly Expenses]]&lt;=30,"Low",IF(AmazonChurn[[#This Row],[Average Monthly Expenses]]&lt;=60,"Medium","High"))</f>
        <v>Low</v>
      </c>
      <c r="AM914" t="str">
        <f>IF(AmazonChurn[[#This Row],[Number of Complaints or Support]]&lt;3,"Low",IF(AmazonChurn[[#This Row],[Number of Complaints or Support]]&lt;=7,"Medium","High"))</f>
        <v>Medium</v>
      </c>
      <c r="AN914" s="5">
        <f>AmazonChurn[[#This Row],[Number of Complaints or Support]]/AmazonChurn[[#This Row],[Account Length (in months)]]</f>
        <v>7.1428571428571425E-2</v>
      </c>
      <c r="AO914" t="str">
        <f>IF(AmazonChurn[[#This Row],[Avg Monthly GB Download]]&lt;15, "Low", IF(AmazonChurn[[#This Row],[Avg Monthly GB Download]]&lt;30, "Medium", "High"))</f>
        <v>Low</v>
      </c>
      <c r="AP914" t="str">
        <f>IF(AmazonChurn[[#This Row],[Age]]&lt;30,"Under 30",IF(AmazonChurn[[#This Row],[Age]]&gt;65,"Senior","Mid Age"))</f>
        <v>Mid Age</v>
      </c>
    </row>
    <row r="915" spans="1:42" hidden="1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 s="5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  <c r="AL915" t="str">
        <f>IF(AmazonChurn[[#This Row],[Average Monthly Expenses]]&lt;=30,"Low",IF(AmazonChurn[[#This Row],[Average Monthly Expenses]]&lt;=60,"Medium","High"))</f>
        <v>Low</v>
      </c>
      <c r="AM915" t="str">
        <f>IF(AmazonChurn[[#This Row],[Number of Complaints or Support]]&lt;3,"Low",IF(AmazonChurn[[#This Row],[Number of Complaints or Support]]&lt;=7,"Medium","High"))</f>
        <v>Medium</v>
      </c>
      <c r="AN915" s="5">
        <f>AmazonChurn[[#This Row],[Number of Complaints or Support]]/AmazonChurn[[#This Row],[Account Length (in months)]]</f>
        <v>0.8571428571428571</v>
      </c>
      <c r="AO915" t="str">
        <f>IF(AmazonChurn[[#This Row],[Avg Monthly GB Download]]&lt;15, "Low", IF(AmazonChurn[[#This Row],[Avg Monthly GB Download]]&lt;30, "Medium", "High"))</f>
        <v>Low</v>
      </c>
      <c r="AP915" t="str">
        <f>IF(AmazonChurn[[#This Row],[Age]]&lt;30,"Under 30",IF(AmazonChurn[[#This Row],[Age]]&gt;65,"Senior","Mid Age"))</f>
        <v>Mid Age</v>
      </c>
    </row>
    <row r="916" spans="1:42" hidden="1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 s="5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  <c r="AL916" t="str">
        <f>IF(AmazonChurn[[#This Row],[Average Monthly Expenses]]&lt;=30,"Low",IF(AmazonChurn[[#This Row],[Average Monthly Expenses]]&lt;=60,"Medium","High"))</f>
        <v>Medium</v>
      </c>
      <c r="AM916" t="str">
        <f>IF(AmazonChurn[[#This Row],[Number of Complaints or Support]]&lt;3,"Low",IF(AmazonChurn[[#This Row],[Number of Complaints or Support]]&lt;=7,"Medium","High"))</f>
        <v>Medium</v>
      </c>
      <c r="AN916" s="5">
        <f>AmazonChurn[[#This Row],[Number of Complaints or Support]]/AmazonChurn[[#This Row],[Account Length (in months)]]</f>
        <v>0.66666666666666663</v>
      </c>
      <c r="AO916" t="str">
        <f>IF(AmazonChurn[[#This Row],[Avg Monthly GB Download]]&lt;15, "Low", IF(AmazonChurn[[#This Row],[Avg Monthly GB Download]]&lt;30, "Medium", "High"))</f>
        <v>Low</v>
      </c>
      <c r="AP916" t="str">
        <f>IF(AmazonChurn[[#This Row],[Age]]&lt;30,"Under 30",IF(AmazonChurn[[#This Row],[Age]]&gt;65,"Senior","Mid Age"))</f>
        <v>Senior</v>
      </c>
    </row>
    <row r="917" spans="1:42" hidden="1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 s="5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  <c r="AL917" t="str">
        <f>IF(AmazonChurn[[#This Row],[Average Monthly Expenses]]&lt;=30,"Low",IF(AmazonChurn[[#This Row],[Average Monthly Expenses]]&lt;=60,"Medium","High"))</f>
        <v>Low</v>
      </c>
      <c r="AM917" t="str">
        <f>IF(AmazonChurn[[#This Row],[Number of Complaints or Support]]&lt;3,"Low",IF(AmazonChurn[[#This Row],[Number of Complaints or Support]]&lt;=7,"Medium","High"))</f>
        <v>High</v>
      </c>
      <c r="AN917" s="5">
        <f>AmazonChurn[[#This Row],[Number of Complaints or Support]]/AmazonChurn[[#This Row],[Account Length (in months)]]</f>
        <v>0.2</v>
      </c>
      <c r="AO917" t="str">
        <f>IF(AmazonChurn[[#This Row],[Avg Monthly GB Download]]&lt;15, "Low", IF(AmazonChurn[[#This Row],[Avg Monthly GB Download]]&lt;30, "Medium", "High"))</f>
        <v>Low</v>
      </c>
      <c r="AP917" t="str">
        <f>IF(AmazonChurn[[#This Row],[Age]]&lt;30,"Under 30",IF(AmazonChurn[[#This Row],[Age]]&gt;65,"Senior","Mid Age"))</f>
        <v>Mid Age</v>
      </c>
    </row>
    <row r="918" spans="1:42" hidden="1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 s="5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  <c r="AL918" t="str">
        <f>IF(AmazonChurn[[#This Row],[Average Monthly Expenses]]&lt;=30,"Low",IF(AmazonChurn[[#This Row],[Average Monthly Expenses]]&lt;=60,"Medium","High"))</f>
        <v>High</v>
      </c>
      <c r="AM918" t="str">
        <f>IF(AmazonChurn[[#This Row],[Number of Complaints or Support]]&lt;3,"Low",IF(AmazonChurn[[#This Row],[Number of Complaints or Support]]&lt;=7,"Medium","High"))</f>
        <v>Medium</v>
      </c>
      <c r="AN918" s="5">
        <f>AmazonChurn[[#This Row],[Number of Complaints or Support]]/AmazonChurn[[#This Row],[Account Length (in months)]]</f>
        <v>0.125</v>
      </c>
      <c r="AO918" t="str">
        <f>IF(AmazonChurn[[#This Row],[Avg Monthly GB Download]]&lt;15, "Low", IF(AmazonChurn[[#This Row],[Avg Monthly GB Download]]&lt;30, "Medium", "High"))</f>
        <v>Low</v>
      </c>
      <c r="AP918" t="str">
        <f>IF(AmazonChurn[[#This Row],[Age]]&lt;30,"Under 30",IF(AmazonChurn[[#This Row],[Age]]&gt;65,"Senior","Mid Age"))</f>
        <v>Senior</v>
      </c>
    </row>
    <row r="919" spans="1:42" hidden="1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 s="5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  <c r="AL919" t="str">
        <f>IF(AmazonChurn[[#This Row],[Average Monthly Expenses]]&lt;=30,"Low",IF(AmazonChurn[[#This Row],[Average Monthly Expenses]]&lt;=60,"Medium","High"))</f>
        <v>Medium</v>
      </c>
      <c r="AM919" t="str">
        <f>IF(AmazonChurn[[#This Row],[Number of Complaints or Support]]&lt;3,"Low",IF(AmazonChurn[[#This Row],[Number of Complaints or Support]]&lt;=7,"Medium","High"))</f>
        <v>Medium</v>
      </c>
      <c r="AN919" s="5">
        <f>AmazonChurn[[#This Row],[Number of Complaints or Support]]/AmazonChurn[[#This Row],[Account Length (in months)]]</f>
        <v>0.7</v>
      </c>
      <c r="AO919" t="str">
        <f>IF(AmazonChurn[[#This Row],[Avg Monthly GB Download]]&lt;15, "Low", IF(AmazonChurn[[#This Row],[Avg Monthly GB Download]]&lt;30, "Medium", "High"))</f>
        <v>Low</v>
      </c>
      <c r="AP919" t="str">
        <f>IF(AmazonChurn[[#This Row],[Age]]&lt;30,"Under 30",IF(AmazonChurn[[#This Row],[Age]]&gt;65,"Senior","Mid Age"))</f>
        <v>Mid Age</v>
      </c>
    </row>
    <row r="920" spans="1:42" hidden="1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 s="5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  <c r="AL920" t="str">
        <f>IF(AmazonChurn[[#This Row],[Average Monthly Expenses]]&lt;=30,"Low",IF(AmazonChurn[[#This Row],[Average Monthly Expenses]]&lt;=60,"Medium","High"))</f>
        <v>Low</v>
      </c>
      <c r="AM920" t="str">
        <f>IF(AmazonChurn[[#This Row],[Number of Complaints or Support]]&lt;3,"Low",IF(AmazonChurn[[#This Row],[Number of Complaints or Support]]&lt;=7,"Medium","High"))</f>
        <v>Medium</v>
      </c>
      <c r="AN920" s="5">
        <f>AmazonChurn[[#This Row],[Number of Complaints or Support]]/AmazonChurn[[#This Row],[Account Length (in months)]]</f>
        <v>7.2727272727272724E-2</v>
      </c>
      <c r="AO920" t="str">
        <f>IF(AmazonChurn[[#This Row],[Avg Monthly GB Download]]&lt;15, "Low", IF(AmazonChurn[[#This Row],[Avg Monthly GB Download]]&lt;30, "Medium", "High"))</f>
        <v>Low</v>
      </c>
      <c r="AP920" t="str">
        <f>IF(AmazonChurn[[#This Row],[Age]]&lt;30,"Under 30",IF(AmazonChurn[[#This Row],[Age]]&gt;65,"Senior","Mid Age"))</f>
        <v>Mid Age</v>
      </c>
    </row>
    <row r="921" spans="1:42" hidden="1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 s="5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  <c r="AL921" t="str">
        <f>IF(AmazonChurn[[#This Row],[Average Monthly Expenses]]&lt;=30,"Low",IF(AmazonChurn[[#This Row],[Average Monthly Expenses]]&lt;=60,"Medium","High"))</f>
        <v>Medium</v>
      </c>
      <c r="AM921" t="str">
        <f>IF(AmazonChurn[[#This Row],[Number of Complaints or Support]]&lt;3,"Low",IF(AmazonChurn[[#This Row],[Number of Complaints or Support]]&lt;=7,"Medium","High"))</f>
        <v>High</v>
      </c>
      <c r="AN921" s="5">
        <f>AmazonChurn[[#This Row],[Number of Complaints or Support]]/AmazonChurn[[#This Row],[Account Length (in months)]]</f>
        <v>0.13432835820895522</v>
      </c>
      <c r="AO921" t="str">
        <f>IF(AmazonChurn[[#This Row],[Avg Monthly GB Download]]&lt;15, "Low", IF(AmazonChurn[[#This Row],[Avg Monthly GB Download]]&lt;30, "Medium", "High"))</f>
        <v>Low</v>
      </c>
      <c r="AP921" t="str">
        <f>IF(AmazonChurn[[#This Row],[Age]]&lt;30,"Under 30",IF(AmazonChurn[[#This Row],[Age]]&gt;65,"Senior","Mid Age"))</f>
        <v>Mid Age</v>
      </c>
    </row>
    <row r="922" spans="1:42" hidden="1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 s="5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  <c r="AL922" t="str">
        <f>IF(AmazonChurn[[#This Row],[Average Monthly Expenses]]&lt;=30,"Low",IF(AmazonChurn[[#This Row],[Average Monthly Expenses]]&lt;=60,"Medium","High"))</f>
        <v>Low</v>
      </c>
      <c r="AM922" t="str">
        <f>IF(AmazonChurn[[#This Row],[Number of Complaints or Support]]&lt;3,"Low",IF(AmazonChurn[[#This Row],[Number of Complaints or Support]]&lt;=7,"Medium","High"))</f>
        <v>Medium</v>
      </c>
      <c r="AN922" s="5">
        <f>AmazonChurn[[#This Row],[Number of Complaints or Support]]/AmazonChurn[[#This Row],[Account Length (in months)]]</f>
        <v>0.15384615384615385</v>
      </c>
      <c r="AO922" t="str">
        <f>IF(AmazonChurn[[#This Row],[Avg Monthly GB Download]]&lt;15, "Low", IF(AmazonChurn[[#This Row],[Avg Monthly GB Download]]&lt;30, "Medium", "High"))</f>
        <v>Low</v>
      </c>
      <c r="AP922" t="str">
        <f>IF(AmazonChurn[[#This Row],[Age]]&lt;30,"Under 30",IF(AmazonChurn[[#This Row],[Age]]&gt;65,"Senior","Mid Age"))</f>
        <v>Mid Age</v>
      </c>
    </row>
    <row r="923" spans="1:42" hidden="1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 s="5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  <c r="AL923" t="str">
        <f>IF(AmazonChurn[[#This Row],[Average Monthly Expenses]]&lt;=30,"Low",IF(AmazonChurn[[#This Row],[Average Monthly Expenses]]&lt;=60,"Medium","High"))</f>
        <v>Low</v>
      </c>
      <c r="AM923" t="str">
        <f>IF(AmazonChurn[[#This Row],[Number of Complaints or Support]]&lt;3,"Low",IF(AmazonChurn[[#This Row],[Number of Complaints or Support]]&lt;=7,"Medium","High"))</f>
        <v>Low</v>
      </c>
      <c r="AN923" s="5">
        <f>AmazonChurn[[#This Row],[Number of Complaints or Support]]/AmazonChurn[[#This Row],[Account Length (in months)]]</f>
        <v>5.5555555555555552E-2</v>
      </c>
      <c r="AO923" t="str">
        <f>IF(AmazonChurn[[#This Row],[Avg Monthly GB Download]]&lt;15, "Low", IF(AmazonChurn[[#This Row],[Avg Monthly GB Download]]&lt;30, "Medium", "High"))</f>
        <v>Low</v>
      </c>
      <c r="AP923" t="str">
        <f>IF(AmazonChurn[[#This Row],[Age]]&lt;30,"Under 30",IF(AmazonChurn[[#This Row],[Age]]&gt;65,"Senior","Mid Age"))</f>
        <v>Under 30</v>
      </c>
    </row>
    <row r="924" spans="1:42" hidden="1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 s="5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  <c r="AL924" t="str">
        <f>IF(AmazonChurn[[#This Row],[Average Monthly Expenses]]&lt;=30,"Low",IF(AmazonChurn[[#This Row],[Average Monthly Expenses]]&lt;=60,"Medium","High"))</f>
        <v>Medium</v>
      </c>
      <c r="AM924" t="str">
        <f>IF(AmazonChurn[[#This Row],[Number of Complaints or Support]]&lt;3,"Low",IF(AmazonChurn[[#This Row],[Number of Complaints or Support]]&lt;=7,"Medium","High"))</f>
        <v>Medium</v>
      </c>
      <c r="AN924" s="5">
        <f>AmazonChurn[[#This Row],[Number of Complaints or Support]]/AmazonChurn[[#This Row],[Account Length (in months)]]</f>
        <v>7.1428571428571425E-2</v>
      </c>
      <c r="AO924" t="str">
        <f>IF(AmazonChurn[[#This Row],[Avg Monthly GB Download]]&lt;15, "Low", IF(AmazonChurn[[#This Row],[Avg Monthly GB Download]]&lt;30, "Medium", "High"))</f>
        <v>Low</v>
      </c>
      <c r="AP924" t="str">
        <f>IF(AmazonChurn[[#This Row],[Age]]&lt;30,"Under 30",IF(AmazonChurn[[#This Row],[Age]]&gt;65,"Senior","Mid Age"))</f>
        <v>Mid Age</v>
      </c>
    </row>
    <row r="925" spans="1:42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 s="5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  <c r="AL925" t="str">
        <f>IF(AmazonChurn[[#This Row],[Average Monthly Expenses]]&lt;=30,"Low",IF(AmazonChurn[[#This Row],[Average Monthly Expenses]]&lt;=60,"Medium","High"))</f>
        <v>Low</v>
      </c>
      <c r="AM925" t="str">
        <f>IF(AmazonChurn[[#This Row],[Number of Complaints or Support]]&lt;3,"Low",IF(AmazonChurn[[#This Row],[Number of Complaints or Support]]&lt;=7,"Medium","High"))</f>
        <v>Low</v>
      </c>
      <c r="AN925" s="5">
        <f>AmazonChurn[[#This Row],[Number of Complaints or Support]]/AmazonChurn[[#This Row],[Account Length (in months)]]</f>
        <v>0.66666666666666663</v>
      </c>
      <c r="AO925" t="str">
        <f>IF(AmazonChurn[[#This Row],[Avg Monthly GB Download]]&lt;15, "Low", IF(AmazonChurn[[#This Row],[Avg Monthly GB Download]]&lt;30, "Medium", "High"))</f>
        <v>High</v>
      </c>
      <c r="AP925" t="str">
        <f>IF(AmazonChurn[[#This Row],[Age]]&lt;30,"Under 30",IF(AmazonChurn[[#This Row],[Age]]&gt;65,"Senior","Mid Age"))</f>
        <v>Under 30</v>
      </c>
    </row>
    <row r="926" spans="1:42" hidden="1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 s="5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  <c r="AL926" t="str">
        <f>IF(AmazonChurn[[#This Row],[Average Monthly Expenses]]&lt;=30,"Low",IF(AmazonChurn[[#This Row],[Average Monthly Expenses]]&lt;=60,"Medium","High"))</f>
        <v>Low</v>
      </c>
      <c r="AM926" t="str">
        <f>IF(AmazonChurn[[#This Row],[Number of Complaints or Support]]&lt;3,"Low",IF(AmazonChurn[[#This Row],[Number of Complaints or Support]]&lt;=7,"Medium","High"))</f>
        <v>Medium</v>
      </c>
      <c r="AN926" s="5">
        <f>AmazonChurn[[#This Row],[Number of Complaints or Support]]/AmazonChurn[[#This Row],[Account Length (in months)]]</f>
        <v>7</v>
      </c>
      <c r="AO926" t="str">
        <f>IF(AmazonChurn[[#This Row],[Avg Monthly GB Download]]&lt;15, "Low", IF(AmazonChurn[[#This Row],[Avg Monthly GB Download]]&lt;30, "Medium", "High"))</f>
        <v>Low</v>
      </c>
      <c r="AP926" t="str">
        <f>IF(AmazonChurn[[#This Row],[Age]]&lt;30,"Under 30",IF(AmazonChurn[[#This Row],[Age]]&gt;65,"Senior","Mid Age"))</f>
        <v>Mid Age</v>
      </c>
    </row>
    <row r="927" spans="1:42" hidden="1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 s="5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  <c r="AL927" t="str">
        <f>IF(AmazonChurn[[#This Row],[Average Monthly Expenses]]&lt;=30,"Low",IF(AmazonChurn[[#This Row],[Average Monthly Expenses]]&lt;=60,"Medium","High"))</f>
        <v>Medium</v>
      </c>
      <c r="AM927" t="str">
        <f>IF(AmazonChurn[[#This Row],[Number of Complaints or Support]]&lt;3,"Low",IF(AmazonChurn[[#This Row],[Number of Complaints or Support]]&lt;=7,"Medium","High"))</f>
        <v>Medium</v>
      </c>
      <c r="AN927" s="5">
        <f>AmazonChurn[[#This Row],[Number of Complaints or Support]]/AmazonChurn[[#This Row],[Account Length (in months)]]</f>
        <v>4</v>
      </c>
      <c r="AO927" t="str">
        <f>IF(AmazonChurn[[#This Row],[Avg Monthly GB Download]]&lt;15, "Low", IF(AmazonChurn[[#This Row],[Avg Monthly GB Download]]&lt;30, "Medium", "High"))</f>
        <v>Low</v>
      </c>
      <c r="AP927" t="str">
        <f>IF(AmazonChurn[[#This Row],[Age]]&lt;30,"Under 30",IF(AmazonChurn[[#This Row],[Age]]&gt;65,"Senior","Mid Age"))</f>
        <v>Mid Age</v>
      </c>
    </row>
    <row r="928" spans="1:42" hidden="1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 s="5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  <c r="AL928" t="str">
        <f>IF(AmazonChurn[[#This Row],[Average Monthly Expenses]]&lt;=30,"Low",IF(AmazonChurn[[#This Row],[Average Monthly Expenses]]&lt;=60,"Medium","High"))</f>
        <v>Medium</v>
      </c>
      <c r="AM928" t="str">
        <f>IF(AmazonChurn[[#This Row],[Number of Complaints or Support]]&lt;3,"Low",IF(AmazonChurn[[#This Row],[Number of Complaints or Support]]&lt;=7,"Medium","High"))</f>
        <v>Medium</v>
      </c>
      <c r="AN928" s="5">
        <f>AmazonChurn[[#This Row],[Number of Complaints or Support]]/AmazonChurn[[#This Row],[Account Length (in months)]]</f>
        <v>0.14634146341463414</v>
      </c>
      <c r="AO928" t="str">
        <f>IF(AmazonChurn[[#This Row],[Avg Monthly GB Download]]&lt;15, "Low", IF(AmazonChurn[[#This Row],[Avg Monthly GB Download]]&lt;30, "Medium", "High"))</f>
        <v>Low</v>
      </c>
      <c r="AP928" t="str">
        <f>IF(AmazonChurn[[#This Row],[Age]]&lt;30,"Under 30",IF(AmazonChurn[[#This Row],[Age]]&gt;65,"Senior","Mid Age"))</f>
        <v>Mid Age</v>
      </c>
    </row>
    <row r="929" spans="1:42" hidden="1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 s="5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  <c r="AL929" t="str">
        <f>IF(AmazonChurn[[#This Row],[Average Monthly Expenses]]&lt;=30,"Low",IF(AmazonChurn[[#This Row],[Average Monthly Expenses]]&lt;=60,"Medium","High"))</f>
        <v>Medium</v>
      </c>
      <c r="AM929" t="str">
        <f>IF(AmazonChurn[[#This Row],[Number of Complaints or Support]]&lt;3,"Low",IF(AmazonChurn[[#This Row],[Number of Complaints or Support]]&lt;=7,"Medium","High"))</f>
        <v>Medium</v>
      </c>
      <c r="AN929" s="5">
        <f>AmazonChurn[[#This Row],[Number of Complaints or Support]]/AmazonChurn[[#This Row],[Account Length (in months)]]</f>
        <v>7</v>
      </c>
      <c r="AO929" t="str">
        <f>IF(AmazonChurn[[#This Row],[Avg Monthly GB Download]]&lt;15, "Low", IF(AmazonChurn[[#This Row],[Avg Monthly GB Download]]&lt;30, "Medium", "High"))</f>
        <v>Low</v>
      </c>
      <c r="AP929" t="str">
        <f>IF(AmazonChurn[[#This Row],[Age]]&lt;30,"Under 30",IF(AmazonChurn[[#This Row],[Age]]&gt;65,"Senior","Mid Age"))</f>
        <v>Mid Age</v>
      </c>
    </row>
    <row r="930" spans="1:42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 s="5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  <c r="AL930" t="str">
        <f>IF(AmazonChurn[[#This Row],[Average Monthly Expenses]]&lt;=30,"Low",IF(AmazonChurn[[#This Row],[Average Monthly Expenses]]&lt;=60,"Medium","High"))</f>
        <v>Medium</v>
      </c>
      <c r="AM930" t="str">
        <f>IF(AmazonChurn[[#This Row],[Number of Complaints or Support]]&lt;3,"Low",IF(AmazonChurn[[#This Row],[Number of Complaints or Support]]&lt;=7,"Medium","High"))</f>
        <v>Medium</v>
      </c>
      <c r="AN930" s="5">
        <f>AmazonChurn[[#This Row],[Number of Complaints or Support]]/AmazonChurn[[#This Row],[Account Length (in months)]]</f>
        <v>0.875</v>
      </c>
      <c r="AO930" t="str">
        <f>IF(AmazonChurn[[#This Row],[Avg Monthly GB Download]]&lt;15, "Low", IF(AmazonChurn[[#This Row],[Avg Monthly GB Download]]&lt;30, "Medium", "High"))</f>
        <v>High</v>
      </c>
      <c r="AP930" t="str">
        <f>IF(AmazonChurn[[#This Row],[Age]]&lt;30,"Under 30",IF(AmazonChurn[[#This Row],[Age]]&gt;65,"Senior","Mid Age"))</f>
        <v>Under 30</v>
      </c>
    </row>
    <row r="931" spans="1:42" hidden="1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 s="5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  <c r="AL931" t="str">
        <f>IF(AmazonChurn[[#This Row],[Average Monthly Expenses]]&lt;=30,"Low",IF(AmazonChurn[[#This Row],[Average Monthly Expenses]]&lt;=60,"Medium","High"))</f>
        <v>Medium</v>
      </c>
      <c r="AM931" t="str">
        <f>IF(AmazonChurn[[#This Row],[Number of Complaints or Support]]&lt;3,"Low",IF(AmazonChurn[[#This Row],[Number of Complaints or Support]]&lt;=7,"Medium","High"))</f>
        <v>Low</v>
      </c>
      <c r="AN931" s="5">
        <f>AmazonChurn[[#This Row],[Number of Complaints or Support]]/AmazonChurn[[#This Row],[Account Length (in months)]]</f>
        <v>0</v>
      </c>
      <c r="AO931" t="str">
        <f>IF(AmazonChurn[[#This Row],[Avg Monthly GB Download]]&lt;15, "Low", IF(AmazonChurn[[#This Row],[Avg Monthly GB Download]]&lt;30, "Medium", "High"))</f>
        <v>Low</v>
      </c>
      <c r="AP931" t="str">
        <f>IF(AmazonChurn[[#This Row],[Age]]&lt;30,"Under 30",IF(AmazonChurn[[#This Row],[Age]]&gt;65,"Senior","Mid Age"))</f>
        <v>Senior</v>
      </c>
    </row>
    <row r="932" spans="1:42" hidden="1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 s="5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  <c r="AL932" t="str">
        <f>IF(AmazonChurn[[#This Row],[Average Monthly Expenses]]&lt;=30,"Low",IF(AmazonChurn[[#This Row],[Average Monthly Expenses]]&lt;=60,"Medium","High"))</f>
        <v>Low</v>
      </c>
      <c r="AM932" t="str">
        <f>IF(AmazonChurn[[#This Row],[Number of Complaints or Support]]&lt;3,"Low",IF(AmazonChurn[[#This Row],[Number of Complaints or Support]]&lt;=7,"Medium","High"))</f>
        <v>Medium</v>
      </c>
      <c r="AN932" s="5">
        <f>AmazonChurn[[#This Row],[Number of Complaints or Support]]/AmazonChurn[[#This Row],[Account Length (in months)]]</f>
        <v>0.2857142857142857</v>
      </c>
      <c r="AO932" t="str">
        <f>IF(AmazonChurn[[#This Row],[Avg Monthly GB Download]]&lt;15, "Low", IF(AmazonChurn[[#This Row],[Avg Monthly GB Download]]&lt;30, "Medium", "High"))</f>
        <v>Low</v>
      </c>
      <c r="AP932" t="str">
        <f>IF(AmazonChurn[[#This Row],[Age]]&lt;30,"Under 30",IF(AmazonChurn[[#This Row],[Age]]&gt;65,"Senior","Mid Age"))</f>
        <v>Mid Age</v>
      </c>
    </row>
    <row r="933" spans="1:42" hidden="1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 s="5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  <c r="AL933" t="str">
        <f>IF(AmazonChurn[[#This Row],[Average Monthly Expenses]]&lt;=30,"Low",IF(AmazonChurn[[#This Row],[Average Monthly Expenses]]&lt;=60,"Medium","High"))</f>
        <v>Low</v>
      </c>
      <c r="AM933" t="str">
        <f>IF(AmazonChurn[[#This Row],[Number of Complaints or Support]]&lt;3,"Low",IF(AmazonChurn[[#This Row],[Number of Complaints or Support]]&lt;=7,"Medium","High"))</f>
        <v>Low</v>
      </c>
      <c r="AN933" s="5">
        <f>AmazonChurn[[#This Row],[Number of Complaints or Support]]/AmazonChurn[[#This Row],[Account Length (in months)]]</f>
        <v>0</v>
      </c>
      <c r="AO933" t="str">
        <f>IF(AmazonChurn[[#This Row],[Avg Monthly GB Download]]&lt;15, "Low", IF(AmazonChurn[[#This Row],[Avg Monthly GB Download]]&lt;30, "Medium", "High"))</f>
        <v>Low</v>
      </c>
      <c r="AP933" t="str">
        <f>IF(AmazonChurn[[#This Row],[Age]]&lt;30,"Under 30",IF(AmazonChurn[[#This Row],[Age]]&gt;65,"Senior","Mid Age"))</f>
        <v>Mid Age</v>
      </c>
    </row>
    <row r="934" spans="1:42" hidden="1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 s="5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  <c r="AL934" t="str">
        <f>IF(AmazonChurn[[#This Row],[Average Monthly Expenses]]&lt;=30,"Low",IF(AmazonChurn[[#This Row],[Average Monthly Expenses]]&lt;=60,"Medium","High"))</f>
        <v>High</v>
      </c>
      <c r="AM934" t="str">
        <f>IF(AmazonChurn[[#This Row],[Number of Complaints or Support]]&lt;3,"Low",IF(AmazonChurn[[#This Row],[Number of Complaints or Support]]&lt;=7,"Medium","High"))</f>
        <v>Medium</v>
      </c>
      <c r="AN934" s="5">
        <f>AmazonChurn[[#This Row],[Number of Complaints or Support]]/AmazonChurn[[#This Row],[Account Length (in months)]]</f>
        <v>6.9444444444444448E-2</v>
      </c>
      <c r="AO934" t="str">
        <f>IF(AmazonChurn[[#This Row],[Avg Monthly GB Download]]&lt;15, "Low", IF(AmazonChurn[[#This Row],[Avg Monthly GB Download]]&lt;30, "Medium", "High"))</f>
        <v>Low</v>
      </c>
      <c r="AP934" t="str">
        <f>IF(AmazonChurn[[#This Row],[Age]]&lt;30,"Under 30",IF(AmazonChurn[[#This Row],[Age]]&gt;65,"Senior","Mid Age"))</f>
        <v>Mid Age</v>
      </c>
    </row>
    <row r="935" spans="1:42" hidden="1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 s="5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  <c r="AL935" t="str">
        <f>IF(AmazonChurn[[#This Row],[Average Monthly Expenses]]&lt;=30,"Low",IF(AmazonChurn[[#This Row],[Average Monthly Expenses]]&lt;=60,"Medium","High"))</f>
        <v>Medium</v>
      </c>
      <c r="AM935" t="str">
        <f>IF(AmazonChurn[[#This Row],[Number of Complaints or Support]]&lt;3,"Low",IF(AmazonChurn[[#This Row],[Number of Complaints or Support]]&lt;=7,"Medium","High"))</f>
        <v>Low</v>
      </c>
      <c r="AN935" s="5">
        <f>AmazonChurn[[#This Row],[Number of Complaints or Support]]/AmazonChurn[[#This Row],[Account Length (in months)]]</f>
        <v>0</v>
      </c>
      <c r="AO935" t="str">
        <f>IF(AmazonChurn[[#This Row],[Avg Monthly GB Download]]&lt;15, "Low", IF(AmazonChurn[[#This Row],[Avg Monthly GB Download]]&lt;30, "Medium", "High"))</f>
        <v>Low</v>
      </c>
      <c r="AP935" t="str">
        <f>IF(AmazonChurn[[#This Row],[Age]]&lt;30,"Under 30",IF(AmazonChurn[[#This Row],[Age]]&gt;65,"Senior","Mid Age"))</f>
        <v>Mid Age</v>
      </c>
    </row>
    <row r="936" spans="1:42" hidden="1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 s="5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  <c r="AL936" t="str">
        <f>IF(AmazonChurn[[#This Row],[Average Monthly Expenses]]&lt;=30,"Low",IF(AmazonChurn[[#This Row],[Average Monthly Expenses]]&lt;=60,"Medium","High"))</f>
        <v>Medium</v>
      </c>
      <c r="AM936" t="str">
        <f>IF(AmazonChurn[[#This Row],[Number of Complaints or Support]]&lt;3,"Low",IF(AmazonChurn[[#This Row],[Number of Complaints or Support]]&lt;=7,"Medium","High"))</f>
        <v>Medium</v>
      </c>
      <c r="AN936" s="5">
        <f>AmazonChurn[[#This Row],[Number of Complaints or Support]]/AmazonChurn[[#This Row],[Account Length (in months)]]</f>
        <v>6.25E-2</v>
      </c>
      <c r="AO936" t="str">
        <f>IF(AmazonChurn[[#This Row],[Avg Monthly GB Download]]&lt;15, "Low", IF(AmazonChurn[[#This Row],[Avg Monthly GB Download]]&lt;30, "Medium", "High"))</f>
        <v>Low</v>
      </c>
      <c r="AP936" t="str">
        <f>IF(AmazonChurn[[#This Row],[Age]]&lt;30,"Under 30",IF(AmazonChurn[[#This Row],[Age]]&gt;65,"Senior","Mid Age"))</f>
        <v>Mid Age</v>
      </c>
    </row>
    <row r="937" spans="1:42" hidden="1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 s="5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  <c r="AL937" t="str">
        <f>IF(AmazonChurn[[#This Row],[Average Monthly Expenses]]&lt;=30,"Low",IF(AmazonChurn[[#This Row],[Average Monthly Expenses]]&lt;=60,"Medium","High"))</f>
        <v>Low</v>
      </c>
      <c r="AM937" t="str">
        <f>IF(AmazonChurn[[#This Row],[Number of Complaints or Support]]&lt;3,"Low",IF(AmazonChurn[[#This Row],[Number of Complaints or Support]]&lt;=7,"Medium","High"))</f>
        <v>Medium</v>
      </c>
      <c r="AN937" s="5">
        <f>AmazonChurn[[#This Row],[Number of Complaints or Support]]/AmazonChurn[[#This Row],[Account Length (in months)]]</f>
        <v>0.17647058823529413</v>
      </c>
      <c r="AO937" t="str">
        <f>IF(AmazonChurn[[#This Row],[Avg Monthly GB Download]]&lt;15, "Low", IF(AmazonChurn[[#This Row],[Avg Monthly GB Download]]&lt;30, "Medium", "High"))</f>
        <v>Low</v>
      </c>
      <c r="AP937" t="str">
        <f>IF(AmazonChurn[[#This Row],[Age]]&lt;30,"Under 30",IF(AmazonChurn[[#This Row],[Age]]&gt;65,"Senior","Mid Age"))</f>
        <v>Mid Age</v>
      </c>
    </row>
    <row r="938" spans="1:42" hidden="1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 s="5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  <c r="AL938" t="str">
        <f>IF(AmazonChurn[[#This Row],[Average Monthly Expenses]]&lt;=30,"Low",IF(AmazonChurn[[#This Row],[Average Monthly Expenses]]&lt;=60,"Medium","High"))</f>
        <v>Low</v>
      </c>
      <c r="AM938" t="str">
        <f>IF(AmazonChurn[[#This Row],[Number of Complaints or Support]]&lt;3,"Low",IF(AmazonChurn[[#This Row],[Number of Complaints or Support]]&lt;=7,"Medium","High"))</f>
        <v>Low</v>
      </c>
      <c r="AN938" s="5">
        <f>AmazonChurn[[#This Row],[Number of Complaints or Support]]/AmazonChurn[[#This Row],[Account Length (in months)]]</f>
        <v>0</v>
      </c>
      <c r="AO938" t="str">
        <f>IF(AmazonChurn[[#This Row],[Avg Monthly GB Download]]&lt;15, "Low", IF(AmazonChurn[[#This Row],[Avg Monthly GB Download]]&lt;30, "Medium", "High"))</f>
        <v>Low</v>
      </c>
      <c r="AP938" t="str">
        <f>IF(AmazonChurn[[#This Row],[Age]]&lt;30,"Under 30",IF(AmazonChurn[[#This Row],[Age]]&gt;65,"Senior","Mid Age"))</f>
        <v>Mid Age</v>
      </c>
    </row>
    <row r="939" spans="1:42" hidden="1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 s="5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  <c r="AL939" t="str">
        <f>IF(AmazonChurn[[#This Row],[Average Monthly Expenses]]&lt;=30,"Low",IF(AmazonChurn[[#This Row],[Average Monthly Expenses]]&lt;=60,"Medium","High"))</f>
        <v>Medium</v>
      </c>
      <c r="AM939" t="str">
        <f>IF(AmazonChurn[[#This Row],[Number of Complaints or Support]]&lt;3,"Low",IF(AmazonChurn[[#This Row],[Number of Complaints or Support]]&lt;=7,"Medium","High"))</f>
        <v>Low</v>
      </c>
      <c r="AN939" s="5">
        <f>AmazonChurn[[#This Row],[Number of Complaints or Support]]/AmazonChurn[[#This Row],[Account Length (in months)]]</f>
        <v>0</v>
      </c>
      <c r="AO939" t="str">
        <f>IF(AmazonChurn[[#This Row],[Avg Monthly GB Download]]&lt;15, "Low", IF(AmazonChurn[[#This Row],[Avg Monthly GB Download]]&lt;30, "Medium", "High"))</f>
        <v>Low</v>
      </c>
      <c r="AP939" t="str">
        <f>IF(AmazonChurn[[#This Row],[Age]]&lt;30,"Under 30",IF(AmazonChurn[[#This Row],[Age]]&gt;65,"Senior","Mid Age"))</f>
        <v>Mid Age</v>
      </c>
    </row>
    <row r="940" spans="1:42" hidden="1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 s="5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  <c r="AL940" t="str">
        <f>IF(AmazonChurn[[#This Row],[Average Monthly Expenses]]&lt;=30,"Low",IF(AmazonChurn[[#This Row],[Average Monthly Expenses]]&lt;=60,"Medium","High"))</f>
        <v>Medium</v>
      </c>
      <c r="AM940" t="str">
        <f>IF(AmazonChurn[[#This Row],[Number of Complaints or Support]]&lt;3,"Low",IF(AmazonChurn[[#This Row],[Number of Complaints or Support]]&lt;=7,"Medium","High"))</f>
        <v>High</v>
      </c>
      <c r="AN940" s="5">
        <f>AmazonChurn[[#This Row],[Number of Complaints or Support]]/AmazonChurn[[#This Row],[Account Length (in months)]]</f>
        <v>0.16129032258064516</v>
      </c>
      <c r="AO940" t="str">
        <f>IF(AmazonChurn[[#This Row],[Avg Monthly GB Download]]&lt;15, "Low", IF(AmazonChurn[[#This Row],[Avg Monthly GB Download]]&lt;30, "Medium", "High"))</f>
        <v>Low</v>
      </c>
      <c r="AP940" t="str">
        <f>IF(AmazonChurn[[#This Row],[Age]]&lt;30,"Under 30",IF(AmazonChurn[[#This Row],[Age]]&gt;65,"Senior","Mid Age"))</f>
        <v>Mid Age</v>
      </c>
    </row>
    <row r="941" spans="1:42" hidden="1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 s="5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  <c r="AL941" t="str">
        <f>IF(AmazonChurn[[#This Row],[Average Monthly Expenses]]&lt;=30,"Low",IF(AmazonChurn[[#This Row],[Average Monthly Expenses]]&lt;=60,"Medium","High"))</f>
        <v>Medium</v>
      </c>
      <c r="AM941" t="str">
        <f>IF(AmazonChurn[[#This Row],[Number of Complaints or Support]]&lt;3,"Low",IF(AmazonChurn[[#This Row],[Number of Complaints or Support]]&lt;=7,"Medium","High"))</f>
        <v>Low</v>
      </c>
      <c r="AN941" s="5">
        <f>AmazonChurn[[#This Row],[Number of Complaints or Support]]/AmazonChurn[[#This Row],[Account Length (in months)]]</f>
        <v>0.14285714285714285</v>
      </c>
      <c r="AO941" t="str">
        <f>IF(AmazonChurn[[#This Row],[Avg Monthly GB Download]]&lt;15, "Low", IF(AmazonChurn[[#This Row],[Avg Monthly GB Download]]&lt;30, "Medium", "High"))</f>
        <v>Low</v>
      </c>
      <c r="AP941" t="str">
        <f>IF(AmazonChurn[[#This Row],[Age]]&lt;30,"Under 30",IF(AmazonChurn[[#This Row],[Age]]&gt;65,"Senior","Mid Age"))</f>
        <v>Mid Age</v>
      </c>
    </row>
    <row r="942" spans="1:42" hidden="1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 s="5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  <c r="AL942" t="str">
        <f>IF(AmazonChurn[[#This Row],[Average Monthly Expenses]]&lt;=30,"Low",IF(AmazonChurn[[#This Row],[Average Monthly Expenses]]&lt;=60,"Medium","High"))</f>
        <v>Low</v>
      </c>
      <c r="AM942" t="str">
        <f>IF(AmazonChurn[[#This Row],[Number of Complaints or Support]]&lt;3,"Low",IF(AmazonChurn[[#This Row],[Number of Complaints or Support]]&lt;=7,"Medium","High"))</f>
        <v>Low</v>
      </c>
      <c r="AN942" s="5">
        <f>AmazonChurn[[#This Row],[Number of Complaints or Support]]/AmazonChurn[[#This Row],[Account Length (in months)]]</f>
        <v>0</v>
      </c>
      <c r="AO942" t="str">
        <f>IF(AmazonChurn[[#This Row],[Avg Monthly GB Download]]&lt;15, "Low", IF(AmazonChurn[[#This Row],[Avg Monthly GB Download]]&lt;30, "Medium", "High"))</f>
        <v>Low</v>
      </c>
      <c r="AP942" t="str">
        <f>IF(AmazonChurn[[#This Row],[Age]]&lt;30,"Under 30",IF(AmazonChurn[[#This Row],[Age]]&gt;65,"Senior","Mid Age"))</f>
        <v>Senior</v>
      </c>
    </row>
    <row r="943" spans="1:42" hidden="1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 s="5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  <c r="AL943" t="str">
        <f>IF(AmazonChurn[[#This Row],[Average Monthly Expenses]]&lt;=30,"Low",IF(AmazonChurn[[#This Row],[Average Monthly Expenses]]&lt;=60,"Medium","High"))</f>
        <v>Low</v>
      </c>
      <c r="AM943" t="str">
        <f>IF(AmazonChurn[[#This Row],[Number of Complaints or Support]]&lt;3,"Low",IF(AmazonChurn[[#This Row],[Number of Complaints or Support]]&lt;=7,"Medium","High"))</f>
        <v>Medium</v>
      </c>
      <c r="AN943" s="5">
        <f>AmazonChurn[[#This Row],[Number of Complaints or Support]]/AmazonChurn[[#This Row],[Account Length (in months)]]</f>
        <v>0.1</v>
      </c>
      <c r="AO943" t="str">
        <f>IF(AmazonChurn[[#This Row],[Avg Monthly GB Download]]&lt;15, "Low", IF(AmazonChurn[[#This Row],[Avg Monthly GB Download]]&lt;30, "Medium", "High"))</f>
        <v>Low</v>
      </c>
      <c r="AP943" t="str">
        <f>IF(AmazonChurn[[#This Row],[Age]]&lt;30,"Under 30",IF(AmazonChurn[[#This Row],[Age]]&gt;65,"Senior","Mid Age"))</f>
        <v>Mid Age</v>
      </c>
    </row>
    <row r="944" spans="1:42" hidden="1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 s="5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  <c r="AL944" t="str">
        <f>IF(AmazonChurn[[#This Row],[Average Monthly Expenses]]&lt;=30,"Low",IF(AmazonChurn[[#This Row],[Average Monthly Expenses]]&lt;=60,"Medium","High"))</f>
        <v>Low</v>
      </c>
      <c r="AM944" t="str">
        <f>IF(AmazonChurn[[#This Row],[Number of Complaints or Support]]&lt;3,"Low",IF(AmazonChurn[[#This Row],[Number of Complaints or Support]]&lt;=7,"Medium","High"))</f>
        <v>Medium</v>
      </c>
      <c r="AN944" s="5">
        <f>AmazonChurn[[#This Row],[Number of Complaints or Support]]/AmazonChurn[[#This Row],[Account Length (in months)]]</f>
        <v>0.22222222222222221</v>
      </c>
      <c r="AO944" t="str">
        <f>IF(AmazonChurn[[#This Row],[Avg Monthly GB Download]]&lt;15, "Low", IF(AmazonChurn[[#This Row],[Avg Monthly GB Download]]&lt;30, "Medium", "High"))</f>
        <v>Low</v>
      </c>
      <c r="AP944" t="str">
        <f>IF(AmazonChurn[[#This Row],[Age]]&lt;30,"Under 30",IF(AmazonChurn[[#This Row],[Age]]&gt;65,"Senior","Mid Age"))</f>
        <v>Senior</v>
      </c>
    </row>
    <row r="945" spans="1:42" hidden="1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 s="5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  <c r="AL945" t="str">
        <f>IF(AmazonChurn[[#This Row],[Average Monthly Expenses]]&lt;=30,"Low",IF(AmazonChurn[[#This Row],[Average Monthly Expenses]]&lt;=60,"Medium","High"))</f>
        <v>Low</v>
      </c>
      <c r="AM945" t="str">
        <f>IF(AmazonChurn[[#This Row],[Number of Complaints or Support]]&lt;3,"Low",IF(AmazonChurn[[#This Row],[Number of Complaints or Support]]&lt;=7,"Medium","High"))</f>
        <v>High</v>
      </c>
      <c r="AN945" s="5">
        <f>AmazonChurn[[#This Row],[Number of Complaints or Support]]/AmazonChurn[[#This Row],[Account Length (in months)]]</f>
        <v>0.20454545454545456</v>
      </c>
      <c r="AO945" t="str">
        <f>IF(AmazonChurn[[#This Row],[Avg Monthly GB Download]]&lt;15, "Low", IF(AmazonChurn[[#This Row],[Avg Monthly GB Download]]&lt;30, "Medium", "High"))</f>
        <v>Low</v>
      </c>
      <c r="AP945" t="str">
        <f>IF(AmazonChurn[[#This Row],[Age]]&lt;30,"Under 30",IF(AmazonChurn[[#This Row],[Age]]&gt;65,"Senior","Mid Age"))</f>
        <v>Under 30</v>
      </c>
    </row>
    <row r="946" spans="1:42" hidden="1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 s="5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  <c r="AL946" t="str">
        <f>IF(AmazonChurn[[#This Row],[Average Monthly Expenses]]&lt;=30,"Low",IF(AmazonChurn[[#This Row],[Average Monthly Expenses]]&lt;=60,"Medium","High"))</f>
        <v>Low</v>
      </c>
      <c r="AM946" t="str">
        <f>IF(AmazonChurn[[#This Row],[Number of Complaints or Support]]&lt;3,"Low",IF(AmazonChurn[[#This Row],[Number of Complaints or Support]]&lt;=7,"Medium","High"))</f>
        <v>Low</v>
      </c>
      <c r="AN946" s="5">
        <f>AmazonChurn[[#This Row],[Number of Complaints or Support]]/AmazonChurn[[#This Row],[Account Length (in months)]]</f>
        <v>0</v>
      </c>
      <c r="AO946" t="str">
        <f>IF(AmazonChurn[[#This Row],[Avg Monthly GB Download]]&lt;15, "Low", IF(AmazonChurn[[#This Row],[Avg Monthly GB Download]]&lt;30, "Medium", "High"))</f>
        <v>Medium</v>
      </c>
      <c r="AP946" t="str">
        <f>IF(AmazonChurn[[#This Row],[Age]]&lt;30,"Under 30",IF(AmazonChurn[[#This Row],[Age]]&gt;65,"Senior","Mid Age"))</f>
        <v>Under 30</v>
      </c>
    </row>
    <row r="947" spans="1:42" hidden="1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 s="5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  <c r="AL947" t="str">
        <f>IF(AmazonChurn[[#This Row],[Average Monthly Expenses]]&lt;=30,"Low",IF(AmazonChurn[[#This Row],[Average Monthly Expenses]]&lt;=60,"Medium","High"))</f>
        <v>Low</v>
      </c>
      <c r="AM947" t="str">
        <f>IF(AmazonChurn[[#This Row],[Number of Complaints or Support]]&lt;3,"Low",IF(AmazonChurn[[#This Row],[Number of Complaints or Support]]&lt;=7,"Medium","High"))</f>
        <v>Low</v>
      </c>
      <c r="AN947" s="5">
        <f>AmazonChurn[[#This Row],[Number of Complaints or Support]]/AmazonChurn[[#This Row],[Account Length (in months)]]</f>
        <v>0.33333333333333331</v>
      </c>
      <c r="AO947" t="str">
        <f>IF(AmazonChurn[[#This Row],[Avg Monthly GB Download]]&lt;15, "Low", IF(AmazonChurn[[#This Row],[Avg Monthly GB Download]]&lt;30, "Medium", "High"))</f>
        <v>Low</v>
      </c>
      <c r="AP947" t="str">
        <f>IF(AmazonChurn[[#This Row],[Age]]&lt;30,"Under 30",IF(AmazonChurn[[#This Row],[Age]]&gt;65,"Senior","Mid Age"))</f>
        <v>Mid Age</v>
      </c>
    </row>
    <row r="948" spans="1:42" hidden="1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 s="5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  <c r="AL948" t="str">
        <f>IF(AmazonChurn[[#This Row],[Average Monthly Expenses]]&lt;=30,"Low",IF(AmazonChurn[[#This Row],[Average Monthly Expenses]]&lt;=60,"Medium","High"))</f>
        <v>Medium</v>
      </c>
      <c r="AM948" t="str">
        <f>IF(AmazonChurn[[#This Row],[Number of Complaints or Support]]&lt;3,"Low",IF(AmazonChurn[[#This Row],[Number of Complaints or Support]]&lt;=7,"Medium","High"))</f>
        <v>Medium</v>
      </c>
      <c r="AN948" s="5">
        <f>AmazonChurn[[#This Row],[Number of Complaints or Support]]/AmazonChurn[[#This Row],[Account Length (in months)]]</f>
        <v>0.10294117647058823</v>
      </c>
      <c r="AO948" t="str">
        <f>IF(AmazonChurn[[#This Row],[Avg Monthly GB Download]]&lt;15, "Low", IF(AmazonChurn[[#This Row],[Avg Monthly GB Download]]&lt;30, "Medium", "High"))</f>
        <v>Medium</v>
      </c>
      <c r="AP948" t="str">
        <f>IF(AmazonChurn[[#This Row],[Age]]&lt;30,"Under 30",IF(AmazonChurn[[#This Row],[Age]]&gt;65,"Senior","Mid Age"))</f>
        <v>Under 30</v>
      </c>
    </row>
    <row r="949" spans="1:42" hidden="1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 s="5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  <c r="AL949" t="str">
        <f>IF(AmazonChurn[[#This Row],[Average Monthly Expenses]]&lt;=30,"Low",IF(AmazonChurn[[#This Row],[Average Monthly Expenses]]&lt;=60,"Medium","High"))</f>
        <v>Low</v>
      </c>
      <c r="AM949" t="str">
        <f>IF(AmazonChurn[[#This Row],[Number of Complaints or Support]]&lt;3,"Low",IF(AmazonChurn[[#This Row],[Number of Complaints or Support]]&lt;=7,"Medium","High"))</f>
        <v>Low</v>
      </c>
      <c r="AN949" s="5">
        <f>AmazonChurn[[#This Row],[Number of Complaints or Support]]/AmazonChurn[[#This Row],[Account Length (in months)]]</f>
        <v>0</v>
      </c>
      <c r="AO949" t="str">
        <f>IF(AmazonChurn[[#This Row],[Avg Monthly GB Download]]&lt;15, "Low", IF(AmazonChurn[[#This Row],[Avg Monthly GB Download]]&lt;30, "Medium", "High"))</f>
        <v>Low</v>
      </c>
      <c r="AP949" t="str">
        <f>IF(AmazonChurn[[#This Row],[Age]]&lt;30,"Under 30",IF(AmazonChurn[[#This Row],[Age]]&gt;65,"Senior","Mid Age"))</f>
        <v>Mid Age</v>
      </c>
    </row>
    <row r="950" spans="1:42" hidden="1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 s="5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  <c r="AL950" t="str">
        <f>IF(AmazonChurn[[#This Row],[Average Monthly Expenses]]&lt;=30,"Low",IF(AmazonChurn[[#This Row],[Average Monthly Expenses]]&lt;=60,"Medium","High"))</f>
        <v>Low</v>
      </c>
      <c r="AM950" t="str">
        <f>IF(AmazonChurn[[#This Row],[Number of Complaints or Support]]&lt;3,"Low",IF(AmazonChurn[[#This Row],[Number of Complaints or Support]]&lt;=7,"Medium","High"))</f>
        <v>Medium</v>
      </c>
      <c r="AN950" s="5">
        <f>AmazonChurn[[#This Row],[Number of Complaints or Support]]/AmazonChurn[[#This Row],[Account Length (in months)]]</f>
        <v>6.8493150684931503E-2</v>
      </c>
      <c r="AO950" t="str">
        <f>IF(AmazonChurn[[#This Row],[Avg Monthly GB Download]]&lt;15, "Low", IF(AmazonChurn[[#This Row],[Avg Monthly GB Download]]&lt;30, "Medium", "High"))</f>
        <v>Low</v>
      </c>
      <c r="AP950" t="str">
        <f>IF(AmazonChurn[[#This Row],[Age]]&lt;30,"Under 30",IF(AmazonChurn[[#This Row],[Age]]&gt;65,"Senior","Mid Age"))</f>
        <v>Mid Age</v>
      </c>
    </row>
    <row r="951" spans="1:42" hidden="1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 s="5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  <c r="AL951" t="str">
        <f>IF(AmazonChurn[[#This Row],[Average Monthly Expenses]]&lt;=30,"Low",IF(AmazonChurn[[#This Row],[Average Monthly Expenses]]&lt;=60,"Medium","High"))</f>
        <v>Low</v>
      </c>
      <c r="AM951" t="str">
        <f>IF(AmazonChurn[[#This Row],[Number of Complaints or Support]]&lt;3,"Low",IF(AmazonChurn[[#This Row],[Number of Complaints or Support]]&lt;=7,"Medium","High"))</f>
        <v>Low</v>
      </c>
      <c r="AN951" s="5">
        <f>AmazonChurn[[#This Row],[Number of Complaints or Support]]/AmazonChurn[[#This Row],[Account Length (in months)]]</f>
        <v>2</v>
      </c>
      <c r="AO951" t="str">
        <f>IF(AmazonChurn[[#This Row],[Avg Monthly GB Download]]&lt;15, "Low", IF(AmazonChurn[[#This Row],[Avg Monthly GB Download]]&lt;30, "Medium", "High"))</f>
        <v>Low</v>
      </c>
      <c r="AP951" t="str">
        <f>IF(AmazonChurn[[#This Row],[Age]]&lt;30,"Under 30",IF(AmazonChurn[[#This Row],[Age]]&gt;65,"Senior","Mid Age"))</f>
        <v>Mid Age</v>
      </c>
    </row>
    <row r="952" spans="1:42" hidden="1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 s="5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  <c r="AL952" t="str">
        <f>IF(AmazonChurn[[#This Row],[Average Monthly Expenses]]&lt;=30,"Low",IF(AmazonChurn[[#This Row],[Average Monthly Expenses]]&lt;=60,"Medium","High"))</f>
        <v>Medium</v>
      </c>
      <c r="AM952" t="str">
        <f>IF(AmazonChurn[[#This Row],[Number of Complaints or Support]]&lt;3,"Low",IF(AmazonChurn[[#This Row],[Number of Complaints or Support]]&lt;=7,"Medium","High"))</f>
        <v>Medium</v>
      </c>
      <c r="AN952" s="5">
        <f>AmazonChurn[[#This Row],[Number of Complaints or Support]]/AmazonChurn[[#This Row],[Account Length (in months)]]</f>
        <v>0.1111111111111111</v>
      </c>
      <c r="AO952" t="str">
        <f>IF(AmazonChurn[[#This Row],[Avg Monthly GB Download]]&lt;15, "Low", IF(AmazonChurn[[#This Row],[Avg Monthly GB Download]]&lt;30, "Medium", "High"))</f>
        <v>Low</v>
      </c>
      <c r="AP952" t="str">
        <f>IF(AmazonChurn[[#This Row],[Age]]&lt;30,"Under 30",IF(AmazonChurn[[#This Row],[Age]]&gt;65,"Senior","Mid Age"))</f>
        <v>Mid Age</v>
      </c>
    </row>
    <row r="953" spans="1:42" hidden="1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 s="5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  <c r="AL953" t="str">
        <f>IF(AmazonChurn[[#This Row],[Average Monthly Expenses]]&lt;=30,"Low",IF(AmazonChurn[[#This Row],[Average Monthly Expenses]]&lt;=60,"Medium","High"))</f>
        <v>Low</v>
      </c>
      <c r="AM953" t="str">
        <f>IF(AmazonChurn[[#This Row],[Number of Complaints or Support]]&lt;3,"Low",IF(AmazonChurn[[#This Row],[Number of Complaints or Support]]&lt;=7,"Medium","High"))</f>
        <v>High</v>
      </c>
      <c r="AN953" s="5">
        <f>AmazonChurn[[#This Row],[Number of Complaints or Support]]/AmazonChurn[[#This Row],[Account Length (in months)]]</f>
        <v>0.27777777777777779</v>
      </c>
      <c r="AO953" t="str">
        <f>IF(AmazonChurn[[#This Row],[Avg Monthly GB Download]]&lt;15, "Low", IF(AmazonChurn[[#This Row],[Avg Monthly GB Download]]&lt;30, "Medium", "High"))</f>
        <v>Low</v>
      </c>
      <c r="AP953" t="str">
        <f>IF(AmazonChurn[[#This Row],[Age]]&lt;30,"Under 30",IF(AmazonChurn[[#This Row],[Age]]&gt;65,"Senior","Mid Age"))</f>
        <v>Mid Age</v>
      </c>
    </row>
    <row r="954" spans="1:42" hidden="1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 s="5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  <c r="AL954" t="str">
        <f>IF(AmazonChurn[[#This Row],[Average Monthly Expenses]]&lt;=30,"Low",IF(AmazonChurn[[#This Row],[Average Monthly Expenses]]&lt;=60,"Medium","High"))</f>
        <v>Low</v>
      </c>
      <c r="AM954" t="str">
        <f>IF(AmazonChurn[[#This Row],[Number of Complaints or Support]]&lt;3,"Low",IF(AmazonChurn[[#This Row],[Number of Complaints or Support]]&lt;=7,"Medium","High"))</f>
        <v>Low</v>
      </c>
      <c r="AN954" s="5">
        <f>AmazonChurn[[#This Row],[Number of Complaints or Support]]/AmazonChurn[[#This Row],[Account Length (in months)]]</f>
        <v>2.0408163265306121E-2</v>
      </c>
      <c r="AO954" t="str">
        <f>IF(AmazonChurn[[#This Row],[Avg Monthly GB Download]]&lt;15, "Low", IF(AmazonChurn[[#This Row],[Avg Monthly GB Download]]&lt;30, "Medium", "High"))</f>
        <v>Low</v>
      </c>
      <c r="AP954" t="str">
        <f>IF(AmazonChurn[[#This Row],[Age]]&lt;30,"Under 30",IF(AmazonChurn[[#This Row],[Age]]&gt;65,"Senior","Mid Age"))</f>
        <v>Under 30</v>
      </c>
    </row>
    <row r="955" spans="1:42" hidden="1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 s="5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  <c r="AL955" t="str">
        <f>IF(AmazonChurn[[#This Row],[Average Monthly Expenses]]&lt;=30,"Low",IF(AmazonChurn[[#This Row],[Average Monthly Expenses]]&lt;=60,"Medium","High"))</f>
        <v>Medium</v>
      </c>
      <c r="AM955" t="str">
        <f>IF(AmazonChurn[[#This Row],[Number of Complaints or Support]]&lt;3,"Low",IF(AmazonChurn[[#This Row],[Number of Complaints or Support]]&lt;=7,"Medium","High"))</f>
        <v>Medium</v>
      </c>
      <c r="AN955" s="5">
        <f>AmazonChurn[[#This Row],[Number of Complaints or Support]]/AmazonChurn[[#This Row],[Account Length (in months)]]</f>
        <v>8.8235294117647065E-2</v>
      </c>
      <c r="AO955" t="str">
        <f>IF(AmazonChurn[[#This Row],[Avg Monthly GB Download]]&lt;15, "Low", IF(AmazonChurn[[#This Row],[Avg Monthly GB Download]]&lt;30, "Medium", "High"))</f>
        <v>Low</v>
      </c>
      <c r="AP955" t="str">
        <f>IF(AmazonChurn[[#This Row],[Age]]&lt;30,"Under 30",IF(AmazonChurn[[#This Row],[Age]]&gt;65,"Senior","Mid Age"))</f>
        <v>Mid Age</v>
      </c>
    </row>
    <row r="956" spans="1:42" hidden="1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 s="5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  <c r="AL956" t="str">
        <f>IF(AmazonChurn[[#This Row],[Average Monthly Expenses]]&lt;=30,"Low",IF(AmazonChurn[[#This Row],[Average Monthly Expenses]]&lt;=60,"Medium","High"))</f>
        <v>Low</v>
      </c>
      <c r="AM956" t="str">
        <f>IF(AmazonChurn[[#This Row],[Number of Complaints or Support]]&lt;3,"Low",IF(AmazonChurn[[#This Row],[Number of Complaints or Support]]&lt;=7,"Medium","High"))</f>
        <v>High</v>
      </c>
      <c r="AN956" s="5">
        <f>AmazonChurn[[#This Row],[Number of Complaints or Support]]/AmazonChurn[[#This Row],[Account Length (in months)]]</f>
        <v>0.14084507042253522</v>
      </c>
      <c r="AO956" t="str">
        <f>IF(AmazonChurn[[#This Row],[Avg Monthly GB Download]]&lt;15, "Low", IF(AmazonChurn[[#This Row],[Avg Monthly GB Download]]&lt;30, "Medium", "High"))</f>
        <v>Low</v>
      </c>
      <c r="AP956" t="str">
        <f>IF(AmazonChurn[[#This Row],[Age]]&lt;30,"Under 30",IF(AmazonChurn[[#This Row],[Age]]&gt;65,"Senior","Mid Age"))</f>
        <v>Mid Age</v>
      </c>
    </row>
    <row r="957" spans="1:42" hidden="1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 s="5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  <c r="AL957" t="str">
        <f>IF(AmazonChurn[[#This Row],[Average Monthly Expenses]]&lt;=30,"Low",IF(AmazonChurn[[#This Row],[Average Monthly Expenses]]&lt;=60,"Medium","High"))</f>
        <v>Medium</v>
      </c>
      <c r="AM957" t="str">
        <f>IF(AmazonChurn[[#This Row],[Number of Complaints or Support]]&lt;3,"Low",IF(AmazonChurn[[#This Row],[Number of Complaints or Support]]&lt;=7,"Medium","High"))</f>
        <v>Low</v>
      </c>
      <c r="AN957" s="5">
        <f>AmazonChurn[[#This Row],[Number of Complaints or Support]]/AmazonChurn[[#This Row],[Account Length (in months)]]</f>
        <v>0</v>
      </c>
      <c r="AO957" t="str">
        <f>IF(AmazonChurn[[#This Row],[Avg Monthly GB Download]]&lt;15, "Low", IF(AmazonChurn[[#This Row],[Avg Monthly GB Download]]&lt;30, "Medium", "High"))</f>
        <v>Low</v>
      </c>
      <c r="AP957" t="str">
        <f>IF(AmazonChurn[[#This Row],[Age]]&lt;30,"Under 30",IF(AmazonChurn[[#This Row],[Age]]&gt;65,"Senior","Mid Age"))</f>
        <v>Mid Age</v>
      </c>
    </row>
    <row r="958" spans="1:42" hidden="1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 s="5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  <c r="AL958" t="str">
        <f>IF(AmazonChurn[[#This Row],[Average Monthly Expenses]]&lt;=30,"Low",IF(AmazonChurn[[#This Row],[Average Monthly Expenses]]&lt;=60,"Medium","High"))</f>
        <v>Low</v>
      </c>
      <c r="AM958" t="str">
        <f>IF(AmazonChurn[[#This Row],[Number of Complaints or Support]]&lt;3,"Low",IF(AmazonChurn[[#This Row],[Number of Complaints or Support]]&lt;=7,"Medium","High"))</f>
        <v>Low</v>
      </c>
      <c r="AN958" s="5">
        <f>AmazonChurn[[#This Row],[Number of Complaints or Support]]/AmazonChurn[[#This Row],[Account Length (in months)]]</f>
        <v>5.2631578947368418E-2</v>
      </c>
      <c r="AO958" t="str">
        <f>IF(AmazonChurn[[#This Row],[Avg Monthly GB Download]]&lt;15, "Low", IF(AmazonChurn[[#This Row],[Avg Monthly GB Download]]&lt;30, "Medium", "High"))</f>
        <v>Low</v>
      </c>
      <c r="AP958" t="str">
        <f>IF(AmazonChurn[[#This Row],[Age]]&lt;30,"Under 30",IF(AmazonChurn[[#This Row],[Age]]&gt;65,"Senior","Mid Age"))</f>
        <v>Senior</v>
      </c>
    </row>
    <row r="959" spans="1:42" hidden="1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 s="5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  <c r="AL959" t="str">
        <f>IF(AmazonChurn[[#This Row],[Average Monthly Expenses]]&lt;=30,"Low",IF(AmazonChurn[[#This Row],[Average Monthly Expenses]]&lt;=60,"Medium","High"))</f>
        <v>Medium</v>
      </c>
      <c r="AM959" t="str">
        <f>IF(AmazonChurn[[#This Row],[Number of Complaints or Support]]&lt;3,"Low",IF(AmazonChurn[[#This Row],[Number of Complaints or Support]]&lt;=7,"Medium","High"))</f>
        <v>Medium</v>
      </c>
      <c r="AN959" s="5">
        <f>AmazonChurn[[#This Row],[Number of Complaints or Support]]/AmazonChurn[[#This Row],[Account Length (in months)]]</f>
        <v>1</v>
      </c>
      <c r="AO959" t="str">
        <f>IF(AmazonChurn[[#This Row],[Avg Monthly GB Download]]&lt;15, "Low", IF(AmazonChurn[[#This Row],[Avg Monthly GB Download]]&lt;30, "Medium", "High"))</f>
        <v>Medium</v>
      </c>
      <c r="AP959" t="str">
        <f>IF(AmazonChurn[[#This Row],[Age]]&lt;30,"Under 30",IF(AmazonChurn[[#This Row],[Age]]&gt;65,"Senior","Mid Age"))</f>
        <v>Mid Age</v>
      </c>
    </row>
    <row r="960" spans="1:42" hidden="1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 s="5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  <c r="AL960" t="str">
        <f>IF(AmazonChurn[[#This Row],[Average Monthly Expenses]]&lt;=30,"Low",IF(AmazonChurn[[#This Row],[Average Monthly Expenses]]&lt;=60,"Medium","High"))</f>
        <v>Medium</v>
      </c>
      <c r="AM960" t="str">
        <f>IF(AmazonChurn[[#This Row],[Number of Complaints or Support]]&lt;3,"Low",IF(AmazonChurn[[#This Row],[Number of Complaints or Support]]&lt;=7,"Medium","High"))</f>
        <v>Low</v>
      </c>
      <c r="AN960" s="5">
        <f>AmazonChurn[[#This Row],[Number of Complaints or Support]]/AmazonChurn[[#This Row],[Account Length (in months)]]</f>
        <v>2.9850746268656716E-2</v>
      </c>
      <c r="AO960" t="str">
        <f>IF(AmazonChurn[[#This Row],[Avg Monthly GB Download]]&lt;15, "Low", IF(AmazonChurn[[#This Row],[Avg Monthly GB Download]]&lt;30, "Medium", "High"))</f>
        <v>Low</v>
      </c>
      <c r="AP960" t="str">
        <f>IF(AmazonChurn[[#This Row],[Age]]&lt;30,"Under 30",IF(AmazonChurn[[#This Row],[Age]]&gt;65,"Senior","Mid Age"))</f>
        <v>Mid Age</v>
      </c>
    </row>
    <row r="961" spans="1:42" hidden="1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 s="5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  <c r="AL961" t="str">
        <f>IF(AmazonChurn[[#This Row],[Average Monthly Expenses]]&lt;=30,"Low",IF(AmazonChurn[[#This Row],[Average Monthly Expenses]]&lt;=60,"Medium","High"))</f>
        <v>Low</v>
      </c>
      <c r="AM961" t="str">
        <f>IF(AmazonChurn[[#This Row],[Number of Complaints or Support]]&lt;3,"Low",IF(AmazonChurn[[#This Row],[Number of Complaints or Support]]&lt;=7,"Medium","High"))</f>
        <v>High</v>
      </c>
      <c r="AN961" s="5">
        <f>AmazonChurn[[#This Row],[Number of Complaints or Support]]/AmazonChurn[[#This Row],[Account Length (in months)]]</f>
        <v>0.18181818181818182</v>
      </c>
      <c r="AO961" t="str">
        <f>IF(AmazonChurn[[#This Row],[Avg Monthly GB Download]]&lt;15, "Low", IF(AmazonChurn[[#This Row],[Avg Monthly GB Download]]&lt;30, "Medium", "High"))</f>
        <v>Low</v>
      </c>
      <c r="AP961" t="str">
        <f>IF(AmazonChurn[[#This Row],[Age]]&lt;30,"Under 30",IF(AmazonChurn[[#This Row],[Age]]&gt;65,"Senior","Mid Age"))</f>
        <v>Mid Age</v>
      </c>
    </row>
    <row r="962" spans="1:42" hidden="1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 s="5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  <c r="AL962" t="str">
        <f>IF(AmazonChurn[[#This Row],[Average Monthly Expenses]]&lt;=30,"Low",IF(AmazonChurn[[#This Row],[Average Monthly Expenses]]&lt;=60,"Medium","High"))</f>
        <v>Medium</v>
      </c>
      <c r="AM962" t="str">
        <f>IF(AmazonChurn[[#This Row],[Number of Complaints or Support]]&lt;3,"Low",IF(AmazonChurn[[#This Row],[Number of Complaints or Support]]&lt;=7,"Medium","High"))</f>
        <v>Low</v>
      </c>
      <c r="AN962" s="5">
        <f>AmazonChurn[[#This Row],[Number of Complaints or Support]]/AmazonChurn[[#This Row],[Account Length (in months)]]</f>
        <v>7.1428571428571425E-2</v>
      </c>
      <c r="AO962" t="str">
        <f>IF(AmazonChurn[[#This Row],[Avg Monthly GB Download]]&lt;15, "Low", IF(AmazonChurn[[#This Row],[Avg Monthly GB Download]]&lt;30, "Medium", "High"))</f>
        <v>Low</v>
      </c>
      <c r="AP962" t="str">
        <f>IF(AmazonChurn[[#This Row],[Age]]&lt;30,"Under 30",IF(AmazonChurn[[#This Row],[Age]]&gt;65,"Senior","Mid Age"))</f>
        <v>Senior</v>
      </c>
    </row>
    <row r="963" spans="1:42" hidden="1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 s="5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  <c r="AL963" t="str">
        <f>IF(AmazonChurn[[#This Row],[Average Monthly Expenses]]&lt;=30,"Low",IF(AmazonChurn[[#This Row],[Average Monthly Expenses]]&lt;=60,"Medium","High"))</f>
        <v>Low</v>
      </c>
      <c r="AM963" t="str">
        <f>IF(AmazonChurn[[#This Row],[Number of Complaints or Support]]&lt;3,"Low",IF(AmazonChurn[[#This Row],[Number of Complaints or Support]]&lt;=7,"Medium","High"))</f>
        <v>Low</v>
      </c>
      <c r="AN963" s="5">
        <f>AmazonChurn[[#This Row],[Number of Complaints or Support]]/AmazonChurn[[#This Row],[Account Length (in months)]]</f>
        <v>2.2727272727272728E-2</v>
      </c>
      <c r="AO963" t="str">
        <f>IF(AmazonChurn[[#This Row],[Avg Monthly GB Download]]&lt;15, "Low", IF(AmazonChurn[[#This Row],[Avg Monthly GB Download]]&lt;30, "Medium", "High"))</f>
        <v>Low</v>
      </c>
      <c r="AP963" t="str">
        <f>IF(AmazonChurn[[#This Row],[Age]]&lt;30,"Under 30",IF(AmazonChurn[[#This Row],[Age]]&gt;65,"Senior","Mid Age"))</f>
        <v>Mid Age</v>
      </c>
    </row>
    <row r="964" spans="1:42" hidden="1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 s="5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  <c r="AL964" t="str">
        <f>IF(AmazonChurn[[#This Row],[Average Monthly Expenses]]&lt;=30,"Low",IF(AmazonChurn[[#This Row],[Average Monthly Expenses]]&lt;=60,"Medium","High"))</f>
        <v>Medium</v>
      </c>
      <c r="AM964" t="str">
        <f>IF(AmazonChurn[[#This Row],[Number of Complaints or Support]]&lt;3,"Low",IF(AmazonChurn[[#This Row],[Number of Complaints or Support]]&lt;=7,"Medium","High"))</f>
        <v>High</v>
      </c>
      <c r="AN964" s="5">
        <f>AmazonChurn[[#This Row],[Number of Complaints or Support]]/AmazonChurn[[#This Row],[Account Length (in months)]]</f>
        <v>0.33333333333333331</v>
      </c>
      <c r="AO964" t="str">
        <f>IF(AmazonChurn[[#This Row],[Avg Monthly GB Download]]&lt;15, "Low", IF(AmazonChurn[[#This Row],[Avg Monthly GB Download]]&lt;30, "Medium", "High"))</f>
        <v>Low</v>
      </c>
      <c r="AP964" t="str">
        <f>IF(AmazonChurn[[#This Row],[Age]]&lt;30,"Under 30",IF(AmazonChurn[[#This Row],[Age]]&gt;65,"Senior","Mid Age"))</f>
        <v>Mid Age</v>
      </c>
    </row>
    <row r="965" spans="1:42" hidden="1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 s="5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  <c r="AL965" t="str">
        <f>IF(AmazonChurn[[#This Row],[Average Monthly Expenses]]&lt;=30,"Low",IF(AmazonChurn[[#This Row],[Average Monthly Expenses]]&lt;=60,"Medium","High"))</f>
        <v>Medium</v>
      </c>
      <c r="AM965" t="str">
        <f>IF(AmazonChurn[[#This Row],[Number of Complaints or Support]]&lt;3,"Low",IF(AmazonChurn[[#This Row],[Number of Complaints or Support]]&lt;=7,"Medium","High"))</f>
        <v>High</v>
      </c>
      <c r="AN965" s="5">
        <f>AmazonChurn[[#This Row],[Number of Complaints or Support]]/AmazonChurn[[#This Row],[Account Length (in months)]]</f>
        <v>0.5625</v>
      </c>
      <c r="AO965" t="str">
        <f>IF(AmazonChurn[[#This Row],[Avg Monthly GB Download]]&lt;15, "Low", IF(AmazonChurn[[#This Row],[Avg Monthly GB Download]]&lt;30, "Medium", "High"))</f>
        <v>Low</v>
      </c>
      <c r="AP965" t="str">
        <f>IF(AmazonChurn[[#This Row],[Age]]&lt;30,"Under 30",IF(AmazonChurn[[#This Row],[Age]]&gt;65,"Senior","Mid Age"))</f>
        <v>Mid Age</v>
      </c>
    </row>
    <row r="966" spans="1:42" hidden="1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 s="5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  <c r="AL966" t="str">
        <f>IF(AmazonChurn[[#This Row],[Average Monthly Expenses]]&lt;=30,"Low",IF(AmazonChurn[[#This Row],[Average Monthly Expenses]]&lt;=60,"Medium","High"))</f>
        <v>Low</v>
      </c>
      <c r="AM966" t="str">
        <f>IF(AmazonChurn[[#This Row],[Number of Complaints or Support]]&lt;3,"Low",IF(AmazonChurn[[#This Row],[Number of Complaints or Support]]&lt;=7,"Medium","High"))</f>
        <v>Medium</v>
      </c>
      <c r="AN966" s="5">
        <f>AmazonChurn[[#This Row],[Number of Complaints or Support]]/AmazonChurn[[#This Row],[Account Length (in months)]]</f>
        <v>8.8235294117647065E-2</v>
      </c>
      <c r="AO966" t="str">
        <f>IF(AmazonChurn[[#This Row],[Avg Monthly GB Download]]&lt;15, "Low", IF(AmazonChurn[[#This Row],[Avg Monthly GB Download]]&lt;30, "Medium", "High"))</f>
        <v>Low</v>
      </c>
      <c r="AP966" t="str">
        <f>IF(AmazonChurn[[#This Row],[Age]]&lt;30,"Under 30",IF(AmazonChurn[[#This Row],[Age]]&gt;65,"Senior","Mid Age"))</f>
        <v>Under 30</v>
      </c>
    </row>
    <row r="967" spans="1:42" hidden="1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 s="5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  <c r="AL967" t="str">
        <f>IF(AmazonChurn[[#This Row],[Average Monthly Expenses]]&lt;=30,"Low",IF(AmazonChurn[[#This Row],[Average Monthly Expenses]]&lt;=60,"Medium","High"))</f>
        <v>Medium</v>
      </c>
      <c r="AM967" t="str">
        <f>IF(AmazonChurn[[#This Row],[Number of Complaints or Support]]&lt;3,"Low",IF(AmazonChurn[[#This Row],[Number of Complaints or Support]]&lt;=7,"Medium","High"))</f>
        <v>Low</v>
      </c>
      <c r="AN967" s="5">
        <f>AmazonChurn[[#This Row],[Number of Complaints or Support]]/AmazonChurn[[#This Row],[Account Length (in months)]]</f>
        <v>4.6511627906976744E-2</v>
      </c>
      <c r="AO967" t="str">
        <f>IF(AmazonChurn[[#This Row],[Avg Monthly GB Download]]&lt;15, "Low", IF(AmazonChurn[[#This Row],[Avg Monthly GB Download]]&lt;30, "Medium", "High"))</f>
        <v>Low</v>
      </c>
      <c r="AP967" t="str">
        <f>IF(AmazonChurn[[#This Row],[Age]]&lt;30,"Under 30",IF(AmazonChurn[[#This Row],[Age]]&gt;65,"Senior","Mid Age"))</f>
        <v>Senior</v>
      </c>
    </row>
    <row r="968" spans="1:42" hidden="1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 s="5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  <c r="AL968" t="str">
        <f>IF(AmazonChurn[[#This Row],[Average Monthly Expenses]]&lt;=30,"Low",IF(AmazonChurn[[#This Row],[Average Monthly Expenses]]&lt;=60,"Medium","High"))</f>
        <v>Medium</v>
      </c>
      <c r="AM968" t="str">
        <f>IF(AmazonChurn[[#This Row],[Number of Complaints or Support]]&lt;3,"Low",IF(AmazonChurn[[#This Row],[Number of Complaints or Support]]&lt;=7,"Medium","High"))</f>
        <v>Medium</v>
      </c>
      <c r="AN968" s="5">
        <f>AmazonChurn[[#This Row],[Number of Complaints or Support]]/AmazonChurn[[#This Row],[Account Length (in months)]]</f>
        <v>4.6153846153846156E-2</v>
      </c>
      <c r="AO968" t="str">
        <f>IF(AmazonChurn[[#This Row],[Avg Monthly GB Download]]&lt;15, "Low", IF(AmazonChurn[[#This Row],[Avg Monthly GB Download]]&lt;30, "Medium", "High"))</f>
        <v>Low</v>
      </c>
      <c r="AP968" t="str">
        <f>IF(AmazonChurn[[#This Row],[Age]]&lt;30,"Under 30",IF(AmazonChurn[[#This Row],[Age]]&gt;65,"Senior","Mid Age"))</f>
        <v>Mid Age</v>
      </c>
    </row>
    <row r="969" spans="1:42" hidden="1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 s="5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  <c r="AL969" t="str">
        <f>IF(AmazonChurn[[#This Row],[Average Monthly Expenses]]&lt;=30,"Low",IF(AmazonChurn[[#This Row],[Average Monthly Expenses]]&lt;=60,"Medium","High"))</f>
        <v>Low</v>
      </c>
      <c r="AM969" t="str">
        <f>IF(AmazonChurn[[#This Row],[Number of Complaints or Support]]&lt;3,"Low",IF(AmazonChurn[[#This Row],[Number of Complaints or Support]]&lt;=7,"Medium","High"))</f>
        <v>High</v>
      </c>
      <c r="AN969" s="5">
        <f>AmazonChurn[[#This Row],[Number of Complaints or Support]]/AmazonChurn[[#This Row],[Account Length (in months)]]</f>
        <v>0.88888888888888884</v>
      </c>
      <c r="AO969" t="str">
        <f>IF(AmazonChurn[[#This Row],[Avg Monthly GB Download]]&lt;15, "Low", IF(AmazonChurn[[#This Row],[Avg Monthly GB Download]]&lt;30, "Medium", "High"))</f>
        <v>Low</v>
      </c>
      <c r="AP969" t="str">
        <f>IF(AmazonChurn[[#This Row],[Age]]&lt;30,"Under 30",IF(AmazonChurn[[#This Row],[Age]]&gt;65,"Senior","Mid Age"))</f>
        <v>Mid Age</v>
      </c>
    </row>
    <row r="970" spans="1:42" hidden="1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 s="5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  <c r="AL970" t="str">
        <f>IF(AmazonChurn[[#This Row],[Average Monthly Expenses]]&lt;=30,"Low",IF(AmazonChurn[[#This Row],[Average Monthly Expenses]]&lt;=60,"Medium","High"))</f>
        <v>Medium</v>
      </c>
      <c r="AM970" t="str">
        <f>IF(AmazonChurn[[#This Row],[Number of Complaints or Support]]&lt;3,"Low",IF(AmazonChurn[[#This Row],[Number of Complaints or Support]]&lt;=7,"Medium","High"))</f>
        <v>High</v>
      </c>
      <c r="AN970" s="5">
        <f>AmazonChurn[[#This Row],[Number of Complaints or Support]]/AmazonChurn[[#This Row],[Account Length (in months)]]</f>
        <v>0.7142857142857143</v>
      </c>
      <c r="AO970" t="str">
        <f>IF(AmazonChurn[[#This Row],[Avg Monthly GB Download]]&lt;15, "Low", IF(AmazonChurn[[#This Row],[Avg Monthly GB Download]]&lt;30, "Medium", "High"))</f>
        <v>Low</v>
      </c>
      <c r="AP970" t="str">
        <f>IF(AmazonChurn[[#This Row],[Age]]&lt;30,"Under 30",IF(AmazonChurn[[#This Row],[Age]]&gt;65,"Senior","Mid Age"))</f>
        <v>Mid Age</v>
      </c>
    </row>
    <row r="971" spans="1:42" hidden="1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 s="5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  <c r="AL971" t="str">
        <f>IF(AmazonChurn[[#This Row],[Average Monthly Expenses]]&lt;=30,"Low",IF(AmazonChurn[[#This Row],[Average Monthly Expenses]]&lt;=60,"Medium","High"))</f>
        <v>Low</v>
      </c>
      <c r="AM971" t="str">
        <f>IF(AmazonChurn[[#This Row],[Number of Complaints or Support]]&lt;3,"Low",IF(AmazonChurn[[#This Row],[Number of Complaints or Support]]&lt;=7,"Medium","High"))</f>
        <v>High</v>
      </c>
      <c r="AN971" s="5">
        <f>AmazonChurn[[#This Row],[Number of Complaints or Support]]/AmazonChurn[[#This Row],[Account Length (in months)]]</f>
        <v>0.16666666666666666</v>
      </c>
      <c r="AO971" t="str">
        <f>IF(AmazonChurn[[#This Row],[Avg Monthly GB Download]]&lt;15, "Low", IF(AmazonChurn[[#This Row],[Avg Monthly GB Download]]&lt;30, "Medium", "High"))</f>
        <v>Low</v>
      </c>
      <c r="AP971" t="str">
        <f>IF(AmazonChurn[[#This Row],[Age]]&lt;30,"Under 30",IF(AmazonChurn[[#This Row],[Age]]&gt;65,"Senior","Mid Age"))</f>
        <v>Mid Age</v>
      </c>
    </row>
    <row r="972" spans="1:42" hidden="1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 s="5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  <c r="AL972" t="str">
        <f>IF(AmazonChurn[[#This Row],[Average Monthly Expenses]]&lt;=30,"Low",IF(AmazonChurn[[#This Row],[Average Monthly Expenses]]&lt;=60,"Medium","High"))</f>
        <v>Medium</v>
      </c>
      <c r="AM972" t="str">
        <f>IF(AmazonChurn[[#This Row],[Number of Complaints or Support]]&lt;3,"Low",IF(AmazonChurn[[#This Row],[Number of Complaints or Support]]&lt;=7,"Medium","High"))</f>
        <v>High</v>
      </c>
      <c r="AN972" s="5">
        <f>AmazonChurn[[#This Row],[Number of Complaints or Support]]/AmazonChurn[[#This Row],[Account Length (in months)]]</f>
        <v>1.25</v>
      </c>
      <c r="AO972" t="str">
        <f>IF(AmazonChurn[[#This Row],[Avg Monthly GB Download]]&lt;15, "Low", IF(AmazonChurn[[#This Row],[Avg Monthly GB Download]]&lt;30, "Medium", "High"))</f>
        <v>Low</v>
      </c>
      <c r="AP972" t="str">
        <f>IF(AmazonChurn[[#This Row],[Age]]&lt;30,"Under 30",IF(AmazonChurn[[#This Row],[Age]]&gt;65,"Senior","Mid Age"))</f>
        <v>Senior</v>
      </c>
    </row>
    <row r="973" spans="1:42" hidden="1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 s="5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  <c r="AL973" t="str">
        <f>IF(AmazonChurn[[#This Row],[Average Monthly Expenses]]&lt;=30,"Low",IF(AmazonChurn[[#This Row],[Average Monthly Expenses]]&lt;=60,"Medium","High"))</f>
        <v>Medium</v>
      </c>
      <c r="AM973" t="str">
        <f>IF(AmazonChurn[[#This Row],[Number of Complaints or Support]]&lt;3,"Low",IF(AmazonChurn[[#This Row],[Number of Complaints or Support]]&lt;=7,"Medium","High"))</f>
        <v>Medium</v>
      </c>
      <c r="AN973" s="5">
        <f>AmazonChurn[[#This Row],[Number of Complaints or Support]]/AmazonChurn[[#This Row],[Account Length (in months)]]</f>
        <v>0.1891891891891892</v>
      </c>
      <c r="AO973" t="str">
        <f>IF(AmazonChurn[[#This Row],[Avg Monthly GB Download]]&lt;15, "Low", IF(AmazonChurn[[#This Row],[Avg Monthly GB Download]]&lt;30, "Medium", "High"))</f>
        <v>Low</v>
      </c>
      <c r="AP973" t="str">
        <f>IF(AmazonChurn[[#This Row],[Age]]&lt;30,"Under 30",IF(AmazonChurn[[#This Row],[Age]]&gt;65,"Senior","Mid Age"))</f>
        <v>Mid Age</v>
      </c>
    </row>
    <row r="974" spans="1:42" hidden="1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 s="5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  <c r="AL974" t="str">
        <f>IF(AmazonChurn[[#This Row],[Average Monthly Expenses]]&lt;=30,"Low",IF(AmazonChurn[[#This Row],[Average Monthly Expenses]]&lt;=60,"Medium","High"))</f>
        <v>Medium</v>
      </c>
      <c r="AM974" t="str">
        <f>IF(AmazonChurn[[#This Row],[Number of Complaints or Support]]&lt;3,"Low",IF(AmazonChurn[[#This Row],[Number of Complaints or Support]]&lt;=7,"Medium","High"))</f>
        <v>High</v>
      </c>
      <c r="AN974" s="5">
        <f>AmazonChurn[[#This Row],[Number of Complaints or Support]]/AmazonChurn[[#This Row],[Account Length (in months)]]</f>
        <v>0.15625</v>
      </c>
      <c r="AO974" t="str">
        <f>IF(AmazonChurn[[#This Row],[Avg Monthly GB Download]]&lt;15, "Low", IF(AmazonChurn[[#This Row],[Avg Monthly GB Download]]&lt;30, "Medium", "High"))</f>
        <v>Low</v>
      </c>
      <c r="AP974" t="str">
        <f>IF(AmazonChurn[[#This Row],[Age]]&lt;30,"Under 30",IF(AmazonChurn[[#This Row],[Age]]&gt;65,"Senior","Mid Age"))</f>
        <v>Mid Age</v>
      </c>
    </row>
    <row r="975" spans="1:42" hidden="1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 s="5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  <c r="AL975" t="str">
        <f>IF(AmazonChurn[[#This Row],[Average Monthly Expenses]]&lt;=30,"Low",IF(AmazonChurn[[#This Row],[Average Monthly Expenses]]&lt;=60,"Medium","High"))</f>
        <v>Medium</v>
      </c>
      <c r="AM975" t="str">
        <f>IF(AmazonChurn[[#This Row],[Number of Complaints or Support]]&lt;3,"Low",IF(AmazonChurn[[#This Row],[Number of Complaints or Support]]&lt;=7,"Medium","High"))</f>
        <v>Medium</v>
      </c>
      <c r="AN975" s="5">
        <f>AmazonChurn[[#This Row],[Number of Complaints or Support]]/AmazonChurn[[#This Row],[Account Length (in months)]]</f>
        <v>0.12903225806451613</v>
      </c>
      <c r="AO975" t="str">
        <f>IF(AmazonChurn[[#This Row],[Avg Monthly GB Download]]&lt;15, "Low", IF(AmazonChurn[[#This Row],[Avg Monthly GB Download]]&lt;30, "Medium", "High"))</f>
        <v>Low</v>
      </c>
      <c r="AP975" t="str">
        <f>IF(AmazonChurn[[#This Row],[Age]]&lt;30,"Under 30",IF(AmazonChurn[[#This Row],[Age]]&gt;65,"Senior","Mid Age"))</f>
        <v>Senior</v>
      </c>
    </row>
    <row r="976" spans="1:42" hidden="1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 s="5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  <c r="AL976" t="str">
        <f>IF(AmazonChurn[[#This Row],[Average Monthly Expenses]]&lt;=30,"Low",IF(AmazonChurn[[#This Row],[Average Monthly Expenses]]&lt;=60,"Medium","High"))</f>
        <v>Medium</v>
      </c>
      <c r="AM976" t="str">
        <f>IF(AmazonChurn[[#This Row],[Number of Complaints or Support]]&lt;3,"Low",IF(AmazonChurn[[#This Row],[Number of Complaints or Support]]&lt;=7,"Medium","High"))</f>
        <v>Medium</v>
      </c>
      <c r="AN976" s="5">
        <f>AmazonChurn[[#This Row],[Number of Complaints or Support]]/AmazonChurn[[#This Row],[Account Length (in months)]]</f>
        <v>0.55555555555555558</v>
      </c>
      <c r="AO976" t="str">
        <f>IF(AmazonChurn[[#This Row],[Avg Monthly GB Download]]&lt;15, "Low", IF(AmazonChurn[[#This Row],[Avg Monthly GB Download]]&lt;30, "Medium", "High"))</f>
        <v>Low</v>
      </c>
      <c r="AP976" t="str">
        <f>IF(AmazonChurn[[#This Row],[Age]]&lt;30,"Under 30",IF(AmazonChurn[[#This Row],[Age]]&gt;65,"Senior","Mid Age"))</f>
        <v>Mid Age</v>
      </c>
    </row>
    <row r="977" spans="1:42" hidden="1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 s="5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  <c r="AL977" t="str">
        <f>IF(AmazonChurn[[#This Row],[Average Monthly Expenses]]&lt;=30,"Low",IF(AmazonChurn[[#This Row],[Average Monthly Expenses]]&lt;=60,"Medium","High"))</f>
        <v>High</v>
      </c>
      <c r="AM977" t="str">
        <f>IF(AmazonChurn[[#This Row],[Number of Complaints or Support]]&lt;3,"Low",IF(AmazonChurn[[#This Row],[Number of Complaints or Support]]&lt;=7,"Medium","High"))</f>
        <v>Low</v>
      </c>
      <c r="AN977" s="5">
        <f>AmazonChurn[[#This Row],[Number of Complaints or Support]]/AmazonChurn[[#This Row],[Account Length (in months)]]</f>
        <v>0.2</v>
      </c>
      <c r="AO977" t="str">
        <f>IF(AmazonChurn[[#This Row],[Avg Monthly GB Download]]&lt;15, "Low", IF(AmazonChurn[[#This Row],[Avg Monthly GB Download]]&lt;30, "Medium", "High"))</f>
        <v>Low</v>
      </c>
      <c r="AP977" t="str">
        <f>IF(AmazonChurn[[#This Row],[Age]]&lt;30,"Under 30",IF(AmazonChurn[[#This Row],[Age]]&gt;65,"Senior","Mid Age"))</f>
        <v>Mid Age</v>
      </c>
    </row>
    <row r="978" spans="1:42" hidden="1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 s="5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  <c r="AL978" t="str">
        <f>IF(AmazonChurn[[#This Row],[Average Monthly Expenses]]&lt;=30,"Low",IF(AmazonChurn[[#This Row],[Average Monthly Expenses]]&lt;=60,"Medium","High"))</f>
        <v>Low</v>
      </c>
      <c r="AM978" t="str">
        <f>IF(AmazonChurn[[#This Row],[Number of Complaints or Support]]&lt;3,"Low",IF(AmazonChurn[[#This Row],[Number of Complaints or Support]]&lt;=7,"Medium","High"))</f>
        <v>Low</v>
      </c>
      <c r="AN978" s="5">
        <f>AmazonChurn[[#This Row],[Number of Complaints or Support]]/AmazonChurn[[#This Row],[Account Length (in months)]]</f>
        <v>0</v>
      </c>
      <c r="AO978" t="str">
        <f>IF(AmazonChurn[[#This Row],[Avg Monthly GB Download]]&lt;15, "Low", IF(AmazonChurn[[#This Row],[Avg Monthly GB Download]]&lt;30, "Medium", "High"))</f>
        <v>Low</v>
      </c>
      <c r="AP978" t="str">
        <f>IF(AmazonChurn[[#This Row],[Age]]&lt;30,"Under 30",IF(AmazonChurn[[#This Row],[Age]]&gt;65,"Senior","Mid Age"))</f>
        <v>Mid Age</v>
      </c>
    </row>
    <row r="979" spans="1:42" hidden="1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 s="5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  <c r="AL979" t="str">
        <f>IF(AmazonChurn[[#This Row],[Average Monthly Expenses]]&lt;=30,"Low",IF(AmazonChurn[[#This Row],[Average Monthly Expenses]]&lt;=60,"Medium","High"))</f>
        <v>Low</v>
      </c>
      <c r="AM979" t="str">
        <f>IF(AmazonChurn[[#This Row],[Number of Complaints or Support]]&lt;3,"Low",IF(AmazonChurn[[#This Row],[Number of Complaints or Support]]&lt;=7,"Medium","High"))</f>
        <v>High</v>
      </c>
      <c r="AN979" s="5">
        <f>AmazonChurn[[#This Row],[Number of Complaints or Support]]/AmazonChurn[[#This Row],[Account Length (in months)]]</f>
        <v>0.2</v>
      </c>
      <c r="AO979" t="str">
        <f>IF(AmazonChurn[[#This Row],[Avg Monthly GB Download]]&lt;15, "Low", IF(AmazonChurn[[#This Row],[Avg Monthly GB Download]]&lt;30, "Medium", "High"))</f>
        <v>Low</v>
      </c>
      <c r="AP979" t="str">
        <f>IF(AmazonChurn[[#This Row],[Age]]&lt;30,"Under 30",IF(AmazonChurn[[#This Row],[Age]]&gt;65,"Senior","Mid Age"))</f>
        <v>Mid Age</v>
      </c>
    </row>
    <row r="980" spans="1:42" hidden="1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 s="5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  <c r="AL980" t="str">
        <f>IF(AmazonChurn[[#This Row],[Average Monthly Expenses]]&lt;=30,"Low",IF(AmazonChurn[[#This Row],[Average Monthly Expenses]]&lt;=60,"Medium","High"))</f>
        <v>Low</v>
      </c>
      <c r="AM980" t="str">
        <f>IF(AmazonChurn[[#This Row],[Number of Complaints or Support]]&lt;3,"Low",IF(AmazonChurn[[#This Row],[Number of Complaints or Support]]&lt;=7,"Medium","High"))</f>
        <v>Medium</v>
      </c>
      <c r="AN980" s="5">
        <f>AmazonChurn[[#This Row],[Number of Complaints or Support]]/AmazonChurn[[#This Row],[Account Length (in months)]]</f>
        <v>8.6206896551724144E-2</v>
      </c>
      <c r="AO980" t="str">
        <f>IF(AmazonChurn[[#This Row],[Avg Monthly GB Download]]&lt;15, "Low", IF(AmazonChurn[[#This Row],[Avg Monthly GB Download]]&lt;30, "Medium", "High"))</f>
        <v>Low</v>
      </c>
      <c r="AP980" t="str">
        <f>IF(AmazonChurn[[#This Row],[Age]]&lt;30,"Under 30",IF(AmazonChurn[[#This Row],[Age]]&gt;65,"Senior","Mid Age"))</f>
        <v>Mid Age</v>
      </c>
    </row>
    <row r="981" spans="1:42" hidden="1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 s="5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  <c r="AL981" t="str">
        <f>IF(AmazonChurn[[#This Row],[Average Monthly Expenses]]&lt;=30,"Low",IF(AmazonChurn[[#This Row],[Average Monthly Expenses]]&lt;=60,"Medium","High"))</f>
        <v>Medium</v>
      </c>
      <c r="AM981" t="str">
        <f>IF(AmazonChurn[[#This Row],[Number of Complaints or Support]]&lt;3,"Low",IF(AmazonChurn[[#This Row],[Number of Complaints or Support]]&lt;=7,"Medium","High"))</f>
        <v>Low</v>
      </c>
      <c r="AN981" s="5">
        <f>AmazonChurn[[#This Row],[Number of Complaints or Support]]/AmazonChurn[[#This Row],[Account Length (in months)]]</f>
        <v>0</v>
      </c>
      <c r="AO981" t="str">
        <f>IF(AmazonChurn[[#This Row],[Avg Monthly GB Download]]&lt;15, "Low", IF(AmazonChurn[[#This Row],[Avg Monthly GB Download]]&lt;30, "Medium", "High"))</f>
        <v>Low</v>
      </c>
      <c r="AP981" t="str">
        <f>IF(AmazonChurn[[#This Row],[Age]]&lt;30,"Under 30",IF(AmazonChurn[[#This Row],[Age]]&gt;65,"Senior","Mid Age"))</f>
        <v>Mid Age</v>
      </c>
    </row>
    <row r="982" spans="1:42" hidden="1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 s="5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  <c r="AL982" t="str">
        <f>IF(AmazonChurn[[#This Row],[Average Monthly Expenses]]&lt;=30,"Low",IF(AmazonChurn[[#This Row],[Average Monthly Expenses]]&lt;=60,"Medium","High"))</f>
        <v>High</v>
      </c>
      <c r="AM982" t="str">
        <f>IF(AmazonChurn[[#This Row],[Number of Complaints or Support]]&lt;3,"Low",IF(AmazonChurn[[#This Row],[Number of Complaints or Support]]&lt;=7,"Medium","High"))</f>
        <v>High</v>
      </c>
      <c r="AN982" s="5">
        <f>AmazonChurn[[#This Row],[Number of Complaints or Support]]/AmazonChurn[[#This Row],[Account Length (in months)]]</f>
        <v>0.83333333333333337</v>
      </c>
      <c r="AO982" t="str">
        <f>IF(AmazonChurn[[#This Row],[Avg Monthly GB Download]]&lt;15, "Low", IF(AmazonChurn[[#This Row],[Avg Monthly GB Download]]&lt;30, "Medium", "High"))</f>
        <v>Medium</v>
      </c>
      <c r="AP982" t="str">
        <f>IF(AmazonChurn[[#This Row],[Age]]&lt;30,"Under 30",IF(AmazonChurn[[#This Row],[Age]]&gt;65,"Senior","Mid Age"))</f>
        <v>Under 30</v>
      </c>
    </row>
    <row r="983" spans="1:42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 s="5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  <c r="AL983" t="str">
        <f>IF(AmazonChurn[[#This Row],[Average Monthly Expenses]]&lt;=30,"Low",IF(AmazonChurn[[#This Row],[Average Monthly Expenses]]&lt;=60,"Medium","High"))</f>
        <v>Low</v>
      </c>
      <c r="AM983" t="str">
        <f>IF(AmazonChurn[[#This Row],[Number of Complaints or Support]]&lt;3,"Low",IF(AmazonChurn[[#This Row],[Number of Complaints or Support]]&lt;=7,"Medium","High"))</f>
        <v>High</v>
      </c>
      <c r="AN983" s="5">
        <f>AmazonChurn[[#This Row],[Number of Complaints or Support]]/AmazonChurn[[#This Row],[Account Length (in months)]]</f>
        <v>0.16363636363636364</v>
      </c>
      <c r="AO983" t="str">
        <f>IF(AmazonChurn[[#This Row],[Avg Monthly GB Download]]&lt;15, "Low", IF(AmazonChurn[[#This Row],[Avg Monthly GB Download]]&lt;30, "Medium", "High"))</f>
        <v>High</v>
      </c>
      <c r="AP983" t="str">
        <f>IF(AmazonChurn[[#This Row],[Age]]&lt;30,"Under 30",IF(AmazonChurn[[#This Row],[Age]]&gt;65,"Senior","Mid Age"))</f>
        <v>Under 30</v>
      </c>
    </row>
    <row r="984" spans="1:42" hidden="1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 s="5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  <c r="AL984" t="str">
        <f>IF(AmazonChurn[[#This Row],[Average Monthly Expenses]]&lt;=30,"Low",IF(AmazonChurn[[#This Row],[Average Monthly Expenses]]&lt;=60,"Medium","High"))</f>
        <v>Low</v>
      </c>
      <c r="AM984" t="str">
        <f>IF(AmazonChurn[[#This Row],[Number of Complaints or Support]]&lt;3,"Low",IF(AmazonChurn[[#This Row],[Number of Complaints or Support]]&lt;=7,"Medium","High"))</f>
        <v>Medium</v>
      </c>
      <c r="AN984" s="5">
        <f>AmazonChurn[[#This Row],[Number of Complaints or Support]]/AmazonChurn[[#This Row],[Account Length (in months)]]</f>
        <v>2</v>
      </c>
      <c r="AO984" t="str">
        <f>IF(AmazonChurn[[#This Row],[Avg Monthly GB Download]]&lt;15, "Low", IF(AmazonChurn[[#This Row],[Avg Monthly GB Download]]&lt;30, "Medium", "High"))</f>
        <v>Low</v>
      </c>
      <c r="AP984" t="str">
        <f>IF(AmazonChurn[[#This Row],[Age]]&lt;30,"Under 30",IF(AmazonChurn[[#This Row],[Age]]&gt;65,"Senior","Mid Age"))</f>
        <v>Mid Age</v>
      </c>
    </row>
    <row r="985" spans="1:42" hidden="1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 s="5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  <c r="AL985" t="str">
        <f>IF(AmazonChurn[[#This Row],[Average Monthly Expenses]]&lt;=30,"Low",IF(AmazonChurn[[#This Row],[Average Monthly Expenses]]&lt;=60,"Medium","High"))</f>
        <v>High</v>
      </c>
      <c r="AM985" t="str">
        <f>IF(AmazonChurn[[#This Row],[Number of Complaints or Support]]&lt;3,"Low",IF(AmazonChurn[[#This Row],[Number of Complaints or Support]]&lt;=7,"Medium","High"))</f>
        <v>Low</v>
      </c>
      <c r="AN985" s="5">
        <f>AmazonChurn[[#This Row],[Number of Complaints or Support]]/AmazonChurn[[#This Row],[Account Length (in months)]]</f>
        <v>4.5454545454545456E-2</v>
      </c>
      <c r="AO985" t="str">
        <f>IF(AmazonChurn[[#This Row],[Avg Monthly GB Download]]&lt;15, "Low", IF(AmazonChurn[[#This Row],[Avg Monthly GB Download]]&lt;30, "Medium", "High"))</f>
        <v>Low</v>
      </c>
      <c r="AP985" t="str">
        <f>IF(AmazonChurn[[#This Row],[Age]]&lt;30,"Under 30",IF(AmazonChurn[[#This Row],[Age]]&gt;65,"Senior","Mid Age"))</f>
        <v>Mid Age</v>
      </c>
    </row>
    <row r="986" spans="1:42" hidden="1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 s="5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  <c r="AL986" t="str">
        <f>IF(AmazonChurn[[#This Row],[Average Monthly Expenses]]&lt;=30,"Low",IF(AmazonChurn[[#This Row],[Average Monthly Expenses]]&lt;=60,"Medium","High"))</f>
        <v>Medium</v>
      </c>
      <c r="AM986" t="str">
        <f>IF(AmazonChurn[[#This Row],[Number of Complaints or Support]]&lt;3,"Low",IF(AmazonChurn[[#This Row],[Number of Complaints or Support]]&lt;=7,"Medium","High"))</f>
        <v>Low</v>
      </c>
      <c r="AN986" s="5">
        <f>AmazonChurn[[#This Row],[Number of Complaints or Support]]/AmazonChurn[[#This Row],[Account Length (in months)]]</f>
        <v>1.9230769230769232E-2</v>
      </c>
      <c r="AO986" t="str">
        <f>IF(AmazonChurn[[#This Row],[Avg Monthly GB Download]]&lt;15, "Low", IF(AmazonChurn[[#This Row],[Avg Monthly GB Download]]&lt;30, "Medium", "High"))</f>
        <v>Low</v>
      </c>
      <c r="AP986" t="str">
        <f>IF(AmazonChurn[[#This Row],[Age]]&lt;30,"Under 30",IF(AmazonChurn[[#This Row],[Age]]&gt;65,"Senior","Mid Age"))</f>
        <v>Mid Age</v>
      </c>
    </row>
    <row r="987" spans="1:42" hidden="1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 s="5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  <c r="AL987" t="str">
        <f>IF(AmazonChurn[[#This Row],[Average Monthly Expenses]]&lt;=30,"Low",IF(AmazonChurn[[#This Row],[Average Monthly Expenses]]&lt;=60,"Medium","High"))</f>
        <v>Medium</v>
      </c>
      <c r="AM987" t="str">
        <f>IF(AmazonChurn[[#This Row],[Number of Complaints or Support]]&lt;3,"Low",IF(AmazonChurn[[#This Row],[Number of Complaints or Support]]&lt;=7,"Medium","High"))</f>
        <v>Medium</v>
      </c>
      <c r="AN987" s="5">
        <f>AmazonChurn[[#This Row],[Number of Complaints or Support]]/AmazonChurn[[#This Row],[Account Length (in months)]]</f>
        <v>1</v>
      </c>
      <c r="AO987" t="str">
        <f>IF(AmazonChurn[[#This Row],[Avg Monthly GB Download]]&lt;15, "Low", IF(AmazonChurn[[#This Row],[Avg Monthly GB Download]]&lt;30, "Medium", "High"))</f>
        <v>Medium</v>
      </c>
      <c r="AP987" t="str">
        <f>IF(AmazonChurn[[#This Row],[Age]]&lt;30,"Under 30",IF(AmazonChurn[[#This Row],[Age]]&gt;65,"Senior","Mid Age"))</f>
        <v>Mid Age</v>
      </c>
    </row>
    <row r="988" spans="1:42" hidden="1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 s="5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  <c r="AL988" t="str">
        <f>IF(AmazonChurn[[#This Row],[Average Monthly Expenses]]&lt;=30,"Low",IF(AmazonChurn[[#This Row],[Average Monthly Expenses]]&lt;=60,"Medium","High"))</f>
        <v>Medium</v>
      </c>
      <c r="AM988" t="str">
        <f>IF(AmazonChurn[[#This Row],[Number of Complaints or Support]]&lt;3,"Low",IF(AmazonChurn[[#This Row],[Number of Complaints or Support]]&lt;=7,"Medium","High"))</f>
        <v>Low</v>
      </c>
      <c r="AN988" s="5">
        <f>AmazonChurn[[#This Row],[Number of Complaints or Support]]/AmazonChurn[[#This Row],[Account Length (in months)]]</f>
        <v>2.8985507246376812E-2</v>
      </c>
      <c r="AO988" t="str">
        <f>IF(AmazonChurn[[#This Row],[Avg Monthly GB Download]]&lt;15, "Low", IF(AmazonChurn[[#This Row],[Avg Monthly GB Download]]&lt;30, "Medium", "High"))</f>
        <v>Low</v>
      </c>
      <c r="AP988" t="str">
        <f>IF(AmazonChurn[[#This Row],[Age]]&lt;30,"Under 30",IF(AmazonChurn[[#This Row],[Age]]&gt;65,"Senior","Mid Age"))</f>
        <v>Mid Age</v>
      </c>
    </row>
    <row r="989" spans="1:42" hidden="1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 s="5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  <c r="AL989" t="str">
        <f>IF(AmazonChurn[[#This Row],[Average Monthly Expenses]]&lt;=30,"Low",IF(AmazonChurn[[#This Row],[Average Monthly Expenses]]&lt;=60,"Medium","High"))</f>
        <v>Low</v>
      </c>
      <c r="AM989" t="str">
        <f>IF(AmazonChurn[[#This Row],[Number of Complaints or Support]]&lt;3,"Low",IF(AmazonChurn[[#This Row],[Number of Complaints or Support]]&lt;=7,"Medium","High"))</f>
        <v>Medium</v>
      </c>
      <c r="AN989" s="5">
        <f>AmazonChurn[[#This Row],[Number of Complaints or Support]]/AmazonChurn[[#This Row],[Account Length (in months)]]</f>
        <v>0.25</v>
      </c>
      <c r="AO989" t="str">
        <f>IF(AmazonChurn[[#This Row],[Avg Monthly GB Download]]&lt;15, "Low", IF(AmazonChurn[[#This Row],[Avg Monthly GB Download]]&lt;30, "Medium", "High"))</f>
        <v>Low</v>
      </c>
      <c r="AP989" t="str">
        <f>IF(AmazonChurn[[#This Row],[Age]]&lt;30,"Under 30",IF(AmazonChurn[[#This Row],[Age]]&gt;65,"Senior","Mid Age"))</f>
        <v>Mid Age</v>
      </c>
    </row>
    <row r="990" spans="1:42" hidden="1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 s="5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  <c r="AL990" t="str">
        <f>IF(AmazonChurn[[#This Row],[Average Monthly Expenses]]&lt;=30,"Low",IF(AmazonChurn[[#This Row],[Average Monthly Expenses]]&lt;=60,"Medium","High"))</f>
        <v>Medium</v>
      </c>
      <c r="AM990" t="str">
        <f>IF(AmazonChurn[[#This Row],[Number of Complaints or Support]]&lt;3,"Low",IF(AmazonChurn[[#This Row],[Number of Complaints or Support]]&lt;=7,"Medium","High"))</f>
        <v>Medium</v>
      </c>
      <c r="AN990" s="5">
        <f>AmazonChurn[[#This Row],[Number of Complaints or Support]]/AmazonChurn[[#This Row],[Account Length (in months)]]</f>
        <v>0.29166666666666669</v>
      </c>
      <c r="AO990" t="str">
        <f>IF(AmazonChurn[[#This Row],[Avg Monthly GB Download]]&lt;15, "Low", IF(AmazonChurn[[#This Row],[Avg Monthly GB Download]]&lt;30, "Medium", "High"))</f>
        <v>Low</v>
      </c>
      <c r="AP990" t="str">
        <f>IF(AmazonChurn[[#This Row],[Age]]&lt;30,"Under 30",IF(AmazonChurn[[#This Row],[Age]]&gt;65,"Senior","Mid Age"))</f>
        <v>Under 30</v>
      </c>
    </row>
    <row r="991" spans="1:42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 s="5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  <c r="AL991" t="str">
        <f>IF(AmazonChurn[[#This Row],[Average Monthly Expenses]]&lt;=30,"Low",IF(AmazonChurn[[#This Row],[Average Monthly Expenses]]&lt;=60,"Medium","High"))</f>
        <v>Medium</v>
      </c>
      <c r="AM991" t="str">
        <f>IF(AmazonChurn[[#This Row],[Number of Complaints or Support]]&lt;3,"Low",IF(AmazonChurn[[#This Row],[Number of Complaints or Support]]&lt;=7,"Medium","High"))</f>
        <v>Low</v>
      </c>
      <c r="AN991" s="5">
        <f>AmazonChurn[[#This Row],[Number of Complaints or Support]]/AmazonChurn[[#This Row],[Account Length (in months)]]</f>
        <v>0.25</v>
      </c>
      <c r="AO991" t="str">
        <f>IF(AmazonChurn[[#This Row],[Avg Monthly GB Download]]&lt;15, "Low", IF(AmazonChurn[[#This Row],[Avg Monthly GB Download]]&lt;30, "Medium", "High"))</f>
        <v>High</v>
      </c>
      <c r="AP991" t="str">
        <f>IF(AmazonChurn[[#This Row],[Age]]&lt;30,"Under 30",IF(AmazonChurn[[#This Row],[Age]]&gt;65,"Senior","Mid Age"))</f>
        <v>Under 30</v>
      </c>
    </row>
    <row r="992" spans="1:42" hidden="1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 s="5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  <c r="AL992" t="str">
        <f>IF(AmazonChurn[[#This Row],[Average Monthly Expenses]]&lt;=30,"Low",IF(AmazonChurn[[#This Row],[Average Monthly Expenses]]&lt;=60,"Medium","High"))</f>
        <v>Low</v>
      </c>
      <c r="AM992" t="str">
        <f>IF(AmazonChurn[[#This Row],[Number of Complaints or Support]]&lt;3,"Low",IF(AmazonChurn[[#This Row],[Number of Complaints or Support]]&lt;=7,"Medium","High"))</f>
        <v>High</v>
      </c>
      <c r="AN992" s="5">
        <f>AmazonChurn[[#This Row],[Number of Complaints or Support]]/AmazonChurn[[#This Row],[Account Length (in months)]]</f>
        <v>0.14516129032258066</v>
      </c>
      <c r="AO992" t="str">
        <f>IF(AmazonChurn[[#This Row],[Avg Monthly GB Download]]&lt;15, "Low", IF(AmazonChurn[[#This Row],[Avg Monthly GB Download]]&lt;30, "Medium", "High"))</f>
        <v>Low</v>
      </c>
      <c r="AP992" t="str">
        <f>IF(AmazonChurn[[#This Row],[Age]]&lt;30,"Under 30",IF(AmazonChurn[[#This Row],[Age]]&gt;65,"Senior","Mid Age"))</f>
        <v>Mid Age</v>
      </c>
    </row>
    <row r="993" spans="1:42" hidden="1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 s="5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  <c r="AL993" t="str">
        <f>IF(AmazonChurn[[#This Row],[Average Monthly Expenses]]&lt;=30,"Low",IF(AmazonChurn[[#This Row],[Average Monthly Expenses]]&lt;=60,"Medium","High"))</f>
        <v>Low</v>
      </c>
      <c r="AM993" t="str">
        <f>IF(AmazonChurn[[#This Row],[Number of Complaints or Support]]&lt;3,"Low",IF(AmazonChurn[[#This Row],[Number of Complaints or Support]]&lt;=7,"Medium","High"))</f>
        <v>Medium</v>
      </c>
      <c r="AN993" s="5">
        <f>AmazonChurn[[#This Row],[Number of Complaints or Support]]/AmazonChurn[[#This Row],[Account Length (in months)]]</f>
        <v>5.5555555555555552E-2</v>
      </c>
      <c r="AO993" t="str">
        <f>IF(AmazonChurn[[#This Row],[Avg Monthly GB Download]]&lt;15, "Low", IF(AmazonChurn[[#This Row],[Avg Monthly GB Download]]&lt;30, "Medium", "High"))</f>
        <v>Medium</v>
      </c>
      <c r="AP993" t="str">
        <f>IF(AmazonChurn[[#This Row],[Age]]&lt;30,"Under 30",IF(AmazonChurn[[#This Row],[Age]]&gt;65,"Senior","Mid Age"))</f>
        <v>Mid Age</v>
      </c>
    </row>
    <row r="994" spans="1:42" hidden="1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 s="5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  <c r="AL994" t="str">
        <f>IF(AmazonChurn[[#This Row],[Average Monthly Expenses]]&lt;=30,"Low",IF(AmazonChurn[[#This Row],[Average Monthly Expenses]]&lt;=60,"Medium","High"))</f>
        <v>Medium</v>
      </c>
      <c r="AM994" t="str">
        <f>IF(AmazonChurn[[#This Row],[Number of Complaints or Support]]&lt;3,"Low",IF(AmazonChurn[[#This Row],[Number of Complaints or Support]]&lt;=7,"Medium","High"))</f>
        <v>Low</v>
      </c>
      <c r="AN994" s="5">
        <f>AmazonChurn[[#This Row],[Number of Complaints or Support]]/AmazonChurn[[#This Row],[Account Length (in months)]]</f>
        <v>5.8823529411764705E-2</v>
      </c>
      <c r="AO994" t="str">
        <f>IF(AmazonChurn[[#This Row],[Avg Monthly GB Download]]&lt;15, "Low", IF(AmazonChurn[[#This Row],[Avg Monthly GB Download]]&lt;30, "Medium", "High"))</f>
        <v>Low</v>
      </c>
      <c r="AP994" t="str">
        <f>IF(AmazonChurn[[#This Row],[Age]]&lt;30,"Under 30",IF(AmazonChurn[[#This Row],[Age]]&gt;65,"Senior","Mid Age"))</f>
        <v>Mid Age</v>
      </c>
    </row>
    <row r="995" spans="1:42" hidden="1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 s="5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  <c r="AL995" t="str">
        <f>IF(AmazonChurn[[#This Row],[Average Monthly Expenses]]&lt;=30,"Low",IF(AmazonChurn[[#This Row],[Average Monthly Expenses]]&lt;=60,"Medium","High"))</f>
        <v>Low</v>
      </c>
      <c r="AM995" t="str">
        <f>IF(AmazonChurn[[#This Row],[Number of Complaints or Support]]&lt;3,"Low",IF(AmazonChurn[[#This Row],[Number of Complaints or Support]]&lt;=7,"Medium","High"))</f>
        <v>Medium</v>
      </c>
      <c r="AN995" s="5">
        <f>AmazonChurn[[#This Row],[Number of Complaints or Support]]/AmazonChurn[[#This Row],[Account Length (in months)]]</f>
        <v>0.14634146341463414</v>
      </c>
      <c r="AO995" t="str">
        <f>IF(AmazonChurn[[#This Row],[Avg Monthly GB Download]]&lt;15, "Low", IF(AmazonChurn[[#This Row],[Avg Monthly GB Download]]&lt;30, "Medium", "High"))</f>
        <v>Low</v>
      </c>
      <c r="AP995" t="str">
        <f>IF(AmazonChurn[[#This Row],[Age]]&lt;30,"Under 30",IF(AmazonChurn[[#This Row],[Age]]&gt;65,"Senior","Mid Age"))</f>
        <v>Mid Age</v>
      </c>
    </row>
    <row r="996" spans="1:42" hidden="1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 s="5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  <c r="AL996" t="str">
        <f>IF(AmazonChurn[[#This Row],[Average Monthly Expenses]]&lt;=30,"Low",IF(AmazonChurn[[#This Row],[Average Monthly Expenses]]&lt;=60,"Medium","High"))</f>
        <v>Low</v>
      </c>
      <c r="AM996" t="str">
        <f>IF(AmazonChurn[[#This Row],[Number of Complaints or Support]]&lt;3,"Low",IF(AmazonChurn[[#This Row],[Number of Complaints or Support]]&lt;=7,"Medium","High"))</f>
        <v>High</v>
      </c>
      <c r="AN996" s="5">
        <f>AmazonChurn[[#This Row],[Number of Complaints or Support]]/AmazonChurn[[#This Row],[Account Length (in months)]]</f>
        <v>0.20454545454545456</v>
      </c>
      <c r="AO996" t="str">
        <f>IF(AmazonChurn[[#This Row],[Avg Monthly GB Download]]&lt;15, "Low", IF(AmazonChurn[[#This Row],[Avg Monthly GB Download]]&lt;30, "Medium", "High"))</f>
        <v>Low</v>
      </c>
      <c r="AP996" t="str">
        <f>IF(AmazonChurn[[#This Row],[Age]]&lt;30,"Under 30",IF(AmazonChurn[[#This Row],[Age]]&gt;65,"Senior","Mid Age"))</f>
        <v>Mid Age</v>
      </c>
    </row>
    <row r="997" spans="1:42" hidden="1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 s="5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  <c r="AL997" t="str">
        <f>IF(AmazonChurn[[#This Row],[Average Monthly Expenses]]&lt;=30,"Low",IF(AmazonChurn[[#This Row],[Average Monthly Expenses]]&lt;=60,"Medium","High"))</f>
        <v>Medium</v>
      </c>
      <c r="AM997" t="str">
        <f>IF(AmazonChurn[[#This Row],[Number of Complaints or Support]]&lt;3,"Low",IF(AmazonChurn[[#This Row],[Number of Complaints or Support]]&lt;=7,"Medium","High"))</f>
        <v>Medium</v>
      </c>
      <c r="AN997" s="5">
        <f>AmazonChurn[[#This Row],[Number of Complaints or Support]]/AmazonChurn[[#This Row],[Account Length (in months)]]</f>
        <v>7.6923076923076927E-2</v>
      </c>
      <c r="AO997" t="str">
        <f>IF(AmazonChurn[[#This Row],[Avg Monthly GB Download]]&lt;15, "Low", IF(AmazonChurn[[#This Row],[Avg Monthly GB Download]]&lt;30, "Medium", "High"))</f>
        <v>Low</v>
      </c>
      <c r="AP997" t="str">
        <f>IF(AmazonChurn[[#This Row],[Age]]&lt;30,"Under 30",IF(AmazonChurn[[#This Row],[Age]]&gt;65,"Senior","Mid Age"))</f>
        <v>Senior</v>
      </c>
    </row>
    <row r="998" spans="1:42" hidden="1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 s="5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  <c r="AL998" t="str">
        <f>IF(AmazonChurn[[#This Row],[Average Monthly Expenses]]&lt;=30,"Low",IF(AmazonChurn[[#This Row],[Average Monthly Expenses]]&lt;=60,"Medium","High"))</f>
        <v>Medium</v>
      </c>
      <c r="AM998" t="str">
        <f>IF(AmazonChurn[[#This Row],[Number of Complaints or Support]]&lt;3,"Low",IF(AmazonChurn[[#This Row],[Number of Complaints or Support]]&lt;=7,"Medium","High"))</f>
        <v>High</v>
      </c>
      <c r="AN998" s="5">
        <f>AmazonChurn[[#This Row],[Number of Complaints or Support]]/AmazonChurn[[#This Row],[Account Length (in months)]]</f>
        <v>0.3</v>
      </c>
      <c r="AO998" t="str">
        <f>IF(AmazonChurn[[#This Row],[Avg Monthly GB Download]]&lt;15, "Low", IF(AmazonChurn[[#This Row],[Avg Monthly GB Download]]&lt;30, "Medium", "High"))</f>
        <v>Low</v>
      </c>
      <c r="AP998" t="str">
        <f>IF(AmazonChurn[[#This Row],[Age]]&lt;30,"Under 30",IF(AmazonChurn[[#This Row],[Age]]&gt;65,"Senior","Mid Age"))</f>
        <v>Mid Age</v>
      </c>
    </row>
    <row r="999" spans="1:42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 s="5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  <c r="AL999" t="str">
        <f>IF(AmazonChurn[[#This Row],[Average Monthly Expenses]]&lt;=30,"Low",IF(AmazonChurn[[#This Row],[Average Monthly Expenses]]&lt;=60,"Medium","High"))</f>
        <v>Low</v>
      </c>
      <c r="AM999" t="str">
        <f>IF(AmazonChurn[[#This Row],[Number of Complaints or Support]]&lt;3,"Low",IF(AmazonChurn[[#This Row],[Number of Complaints or Support]]&lt;=7,"Medium","High"))</f>
        <v>Low</v>
      </c>
      <c r="AN999" s="5">
        <f>AmazonChurn[[#This Row],[Number of Complaints or Support]]/AmazonChurn[[#This Row],[Account Length (in months)]]</f>
        <v>0.33333333333333331</v>
      </c>
      <c r="AO999" t="str">
        <f>IF(AmazonChurn[[#This Row],[Avg Monthly GB Download]]&lt;15, "Low", IF(AmazonChurn[[#This Row],[Avg Monthly GB Download]]&lt;30, "Medium", "High"))</f>
        <v>High</v>
      </c>
      <c r="AP999" t="str">
        <f>IF(AmazonChurn[[#This Row],[Age]]&lt;30,"Under 30",IF(AmazonChurn[[#This Row],[Age]]&gt;65,"Senior","Mid Age"))</f>
        <v>Under 30</v>
      </c>
    </row>
    <row r="1000" spans="1:42" hidden="1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 s="5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  <c r="AL1000" t="str">
        <f>IF(AmazonChurn[[#This Row],[Average Monthly Expenses]]&lt;=30,"Low",IF(AmazonChurn[[#This Row],[Average Monthly Expenses]]&lt;=60,"Medium","High"))</f>
        <v>Medium</v>
      </c>
      <c r="AM1000" t="str">
        <f>IF(AmazonChurn[[#This Row],[Number of Complaints or Support]]&lt;3,"Low",IF(AmazonChurn[[#This Row],[Number of Complaints or Support]]&lt;=7,"Medium","High"))</f>
        <v>High</v>
      </c>
      <c r="AN1000" s="5">
        <f>AmazonChurn[[#This Row],[Number of Complaints or Support]]/AmazonChurn[[#This Row],[Account Length (in months)]]</f>
        <v>4</v>
      </c>
      <c r="AO1000" t="str">
        <f>IF(AmazonChurn[[#This Row],[Avg Monthly GB Download]]&lt;15, "Low", IF(AmazonChurn[[#This Row],[Avg Monthly GB Download]]&lt;30, "Medium", "High"))</f>
        <v>Low</v>
      </c>
      <c r="AP1000" t="str">
        <f>IF(AmazonChurn[[#This Row],[Age]]&lt;30,"Under 30",IF(AmazonChurn[[#This Row],[Age]]&gt;65,"Senior","Mid Age"))</f>
        <v>Mid Age</v>
      </c>
    </row>
    <row r="1001" spans="1:42" hidden="1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 s="5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  <c r="AL1001" t="str">
        <f>IF(AmazonChurn[[#This Row],[Average Monthly Expenses]]&lt;=30,"Low",IF(AmazonChurn[[#This Row],[Average Monthly Expenses]]&lt;=60,"Medium","High"))</f>
        <v>Medium</v>
      </c>
      <c r="AM1001" t="str">
        <f>IF(AmazonChurn[[#This Row],[Number of Complaints or Support]]&lt;3,"Low",IF(AmazonChurn[[#This Row],[Number of Complaints or Support]]&lt;=7,"Medium","High"))</f>
        <v>Low</v>
      </c>
      <c r="AN1001" s="5">
        <f>AmazonChurn[[#This Row],[Number of Complaints or Support]]/AmazonChurn[[#This Row],[Account Length (in months)]]</f>
        <v>2.4390243902439025E-2</v>
      </c>
      <c r="AO1001" t="str">
        <f>IF(AmazonChurn[[#This Row],[Avg Monthly GB Download]]&lt;15, "Low", IF(AmazonChurn[[#This Row],[Avg Monthly GB Download]]&lt;30, "Medium", "High"))</f>
        <v>Low</v>
      </c>
      <c r="AP1001" t="str">
        <f>IF(AmazonChurn[[#This Row],[Age]]&lt;30,"Under 30",IF(AmazonChurn[[#This Row],[Age]]&gt;65,"Senior","Mid Age"))</f>
        <v>Mid Age</v>
      </c>
    </row>
    <row r="1002" spans="1:42" hidden="1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 s="5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  <c r="AL1002" t="str">
        <f>IF(AmazonChurn[[#This Row],[Average Monthly Expenses]]&lt;=30,"Low",IF(AmazonChurn[[#This Row],[Average Monthly Expenses]]&lt;=60,"Medium","High"))</f>
        <v>Medium</v>
      </c>
      <c r="AM1002" t="str">
        <f>IF(AmazonChurn[[#This Row],[Number of Complaints or Support]]&lt;3,"Low",IF(AmazonChurn[[#This Row],[Number of Complaints or Support]]&lt;=7,"Medium","High"))</f>
        <v>High</v>
      </c>
      <c r="AN1002" s="5">
        <f>AmazonChurn[[#This Row],[Number of Complaints or Support]]/AmazonChurn[[#This Row],[Account Length (in months)]]</f>
        <v>0.33333333333333331</v>
      </c>
      <c r="AO1002" t="str">
        <f>IF(AmazonChurn[[#This Row],[Avg Monthly GB Download]]&lt;15, "Low", IF(AmazonChurn[[#This Row],[Avg Monthly GB Download]]&lt;30, "Medium", "High"))</f>
        <v>Low</v>
      </c>
      <c r="AP1002" t="str">
        <f>IF(AmazonChurn[[#This Row],[Age]]&lt;30,"Under 30",IF(AmazonChurn[[#This Row],[Age]]&gt;65,"Senior","Mid Age"))</f>
        <v>Mid Age</v>
      </c>
    </row>
    <row r="1003" spans="1:42" hidden="1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 s="5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  <c r="AL1003" t="str">
        <f>IF(AmazonChurn[[#This Row],[Average Monthly Expenses]]&lt;=30,"Low",IF(AmazonChurn[[#This Row],[Average Monthly Expenses]]&lt;=60,"Medium","High"))</f>
        <v>Medium</v>
      </c>
      <c r="AM1003" t="str">
        <f>IF(AmazonChurn[[#This Row],[Number of Complaints or Support]]&lt;3,"Low",IF(AmazonChurn[[#This Row],[Number of Complaints or Support]]&lt;=7,"Medium","High"))</f>
        <v>High</v>
      </c>
      <c r="AN1003" s="5">
        <f>AmazonChurn[[#This Row],[Number of Complaints or Support]]/AmazonChurn[[#This Row],[Account Length (in months)]]</f>
        <v>0.15789473684210525</v>
      </c>
      <c r="AO1003" t="str">
        <f>IF(AmazonChurn[[#This Row],[Avg Monthly GB Download]]&lt;15, "Low", IF(AmazonChurn[[#This Row],[Avg Monthly GB Download]]&lt;30, "Medium", "High"))</f>
        <v>Low</v>
      </c>
      <c r="AP1003" t="str">
        <f>IF(AmazonChurn[[#This Row],[Age]]&lt;30,"Under 30",IF(AmazonChurn[[#This Row],[Age]]&gt;65,"Senior","Mid Age"))</f>
        <v>Mid Age</v>
      </c>
    </row>
    <row r="1004" spans="1:42" hidden="1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 s="5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  <c r="AL1004" t="str">
        <f>IF(AmazonChurn[[#This Row],[Average Monthly Expenses]]&lt;=30,"Low",IF(AmazonChurn[[#This Row],[Average Monthly Expenses]]&lt;=60,"Medium","High"))</f>
        <v>Low</v>
      </c>
      <c r="AM1004" t="str">
        <f>IF(AmazonChurn[[#This Row],[Number of Complaints or Support]]&lt;3,"Low",IF(AmazonChurn[[#This Row],[Number of Complaints or Support]]&lt;=7,"Medium","High"))</f>
        <v>Low</v>
      </c>
      <c r="AN1004" s="5">
        <f>AmazonChurn[[#This Row],[Number of Complaints or Support]]/AmazonChurn[[#This Row],[Account Length (in months)]]</f>
        <v>1.4285714285714285E-2</v>
      </c>
      <c r="AO1004" t="str">
        <f>IF(AmazonChurn[[#This Row],[Avg Monthly GB Download]]&lt;15, "Low", IF(AmazonChurn[[#This Row],[Avg Monthly GB Download]]&lt;30, "Medium", "High"))</f>
        <v>Low</v>
      </c>
      <c r="AP1004" t="str">
        <f>IF(AmazonChurn[[#This Row],[Age]]&lt;30,"Under 30",IF(AmazonChurn[[#This Row],[Age]]&gt;65,"Senior","Mid Age"))</f>
        <v>Mid Age</v>
      </c>
    </row>
    <row r="1005" spans="1:42" hidden="1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 s="5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  <c r="AL1005" t="str">
        <f>IF(AmazonChurn[[#This Row],[Average Monthly Expenses]]&lt;=30,"Low",IF(AmazonChurn[[#This Row],[Average Monthly Expenses]]&lt;=60,"Medium","High"))</f>
        <v>Low</v>
      </c>
      <c r="AM1005" t="str">
        <f>IF(AmazonChurn[[#This Row],[Number of Complaints or Support]]&lt;3,"Low",IF(AmazonChurn[[#This Row],[Number of Complaints or Support]]&lt;=7,"Medium","High"))</f>
        <v>Medium</v>
      </c>
      <c r="AN1005" s="5">
        <f>AmazonChurn[[#This Row],[Number of Complaints or Support]]/AmazonChurn[[#This Row],[Account Length (in months)]]</f>
        <v>7.4626865671641784E-2</v>
      </c>
      <c r="AO1005" t="str">
        <f>IF(AmazonChurn[[#This Row],[Avg Monthly GB Download]]&lt;15, "Low", IF(AmazonChurn[[#This Row],[Avg Monthly GB Download]]&lt;30, "Medium", "High"))</f>
        <v>Low</v>
      </c>
      <c r="AP1005" t="str">
        <f>IF(AmazonChurn[[#This Row],[Age]]&lt;30,"Under 30",IF(AmazonChurn[[#This Row],[Age]]&gt;65,"Senior","Mid Age"))</f>
        <v>Mid Age</v>
      </c>
    </row>
    <row r="1006" spans="1:42" hidden="1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 s="5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  <c r="AL1006" t="str">
        <f>IF(AmazonChurn[[#This Row],[Average Monthly Expenses]]&lt;=30,"Low",IF(AmazonChurn[[#This Row],[Average Monthly Expenses]]&lt;=60,"Medium","High"))</f>
        <v>Medium</v>
      </c>
      <c r="AM1006" t="str">
        <f>IF(AmazonChurn[[#This Row],[Number of Complaints or Support]]&lt;3,"Low",IF(AmazonChurn[[#This Row],[Number of Complaints or Support]]&lt;=7,"Medium","High"))</f>
        <v>Medium</v>
      </c>
      <c r="AN1006" s="5">
        <f>AmazonChurn[[#This Row],[Number of Complaints or Support]]/AmazonChurn[[#This Row],[Account Length (in months)]]</f>
        <v>0.11666666666666667</v>
      </c>
      <c r="AO1006" t="str">
        <f>IF(AmazonChurn[[#This Row],[Avg Monthly GB Download]]&lt;15, "Low", IF(AmazonChurn[[#This Row],[Avg Monthly GB Download]]&lt;30, "Medium", "High"))</f>
        <v>Low</v>
      </c>
      <c r="AP1006" t="str">
        <f>IF(AmazonChurn[[#This Row],[Age]]&lt;30,"Under 30",IF(AmazonChurn[[#This Row],[Age]]&gt;65,"Senior","Mid Age"))</f>
        <v>Senior</v>
      </c>
    </row>
    <row r="1007" spans="1:42" hidden="1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 s="5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  <c r="AL1007" t="str">
        <f>IF(AmazonChurn[[#This Row],[Average Monthly Expenses]]&lt;=30,"Low",IF(AmazonChurn[[#This Row],[Average Monthly Expenses]]&lt;=60,"Medium","High"))</f>
        <v>Medium</v>
      </c>
      <c r="AM1007" t="str">
        <f>IF(AmazonChurn[[#This Row],[Number of Complaints or Support]]&lt;3,"Low",IF(AmazonChurn[[#This Row],[Number of Complaints or Support]]&lt;=7,"Medium","High"))</f>
        <v>Medium</v>
      </c>
      <c r="AN1007" s="5">
        <f>AmazonChurn[[#This Row],[Number of Complaints or Support]]/AmazonChurn[[#This Row],[Account Length (in months)]]</f>
        <v>6</v>
      </c>
      <c r="AO1007" t="str">
        <f>IF(AmazonChurn[[#This Row],[Avg Monthly GB Download]]&lt;15, "Low", IF(AmazonChurn[[#This Row],[Avg Monthly GB Download]]&lt;30, "Medium", "High"))</f>
        <v>Low</v>
      </c>
      <c r="AP1007" t="str">
        <f>IF(AmazonChurn[[#This Row],[Age]]&lt;30,"Under 30",IF(AmazonChurn[[#This Row],[Age]]&gt;65,"Senior","Mid Age"))</f>
        <v>Senior</v>
      </c>
    </row>
    <row r="1008" spans="1:42" hidden="1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 s="5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  <c r="AL1008" t="str">
        <f>IF(AmazonChurn[[#This Row],[Average Monthly Expenses]]&lt;=30,"Low",IF(AmazonChurn[[#This Row],[Average Monthly Expenses]]&lt;=60,"Medium","High"))</f>
        <v>Medium</v>
      </c>
      <c r="AM1008" t="str">
        <f>IF(AmazonChurn[[#This Row],[Number of Complaints or Support]]&lt;3,"Low",IF(AmazonChurn[[#This Row],[Number of Complaints or Support]]&lt;=7,"Medium","High"))</f>
        <v>Medium</v>
      </c>
      <c r="AN1008" s="5">
        <f>AmazonChurn[[#This Row],[Number of Complaints or Support]]/AmazonChurn[[#This Row],[Account Length (in months)]]</f>
        <v>0.77777777777777779</v>
      </c>
      <c r="AO1008" t="str">
        <f>IF(AmazonChurn[[#This Row],[Avg Monthly GB Download]]&lt;15, "Low", IF(AmazonChurn[[#This Row],[Avg Monthly GB Download]]&lt;30, "Medium", "High"))</f>
        <v>Low</v>
      </c>
      <c r="AP1008" t="str">
        <f>IF(AmazonChurn[[#This Row],[Age]]&lt;30,"Under 30",IF(AmazonChurn[[#This Row],[Age]]&gt;65,"Senior","Mid Age"))</f>
        <v>Senior</v>
      </c>
    </row>
    <row r="1009" spans="1:42" hidden="1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 s="5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  <c r="AL1009" t="str">
        <f>IF(AmazonChurn[[#This Row],[Average Monthly Expenses]]&lt;=30,"Low",IF(AmazonChurn[[#This Row],[Average Monthly Expenses]]&lt;=60,"Medium","High"))</f>
        <v>Low</v>
      </c>
      <c r="AM1009" t="str">
        <f>IF(AmazonChurn[[#This Row],[Number of Complaints or Support]]&lt;3,"Low",IF(AmazonChurn[[#This Row],[Number of Complaints or Support]]&lt;=7,"Medium","High"))</f>
        <v>High</v>
      </c>
      <c r="AN1009" s="5">
        <f>AmazonChurn[[#This Row],[Number of Complaints or Support]]/AmazonChurn[[#This Row],[Account Length (in months)]]</f>
        <v>9</v>
      </c>
      <c r="AO1009" t="str">
        <f>IF(AmazonChurn[[#This Row],[Avg Monthly GB Download]]&lt;15, "Low", IF(AmazonChurn[[#This Row],[Avg Monthly GB Download]]&lt;30, "Medium", "High"))</f>
        <v>Low</v>
      </c>
      <c r="AP1009" t="str">
        <f>IF(AmazonChurn[[#This Row],[Age]]&lt;30,"Under 30",IF(AmazonChurn[[#This Row],[Age]]&gt;65,"Senior","Mid Age"))</f>
        <v>Mid Age</v>
      </c>
    </row>
    <row r="1010" spans="1:42" hidden="1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 s="5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  <c r="AL1010" t="str">
        <f>IF(AmazonChurn[[#This Row],[Average Monthly Expenses]]&lt;=30,"Low",IF(AmazonChurn[[#This Row],[Average Monthly Expenses]]&lt;=60,"Medium","High"))</f>
        <v>Medium</v>
      </c>
      <c r="AM1010" t="str">
        <f>IF(AmazonChurn[[#This Row],[Number of Complaints or Support]]&lt;3,"Low",IF(AmazonChurn[[#This Row],[Number of Complaints or Support]]&lt;=7,"Medium","High"))</f>
        <v>Low</v>
      </c>
      <c r="AN1010" s="5">
        <f>AmazonChurn[[#This Row],[Number of Complaints or Support]]/AmazonChurn[[#This Row],[Account Length (in months)]]</f>
        <v>0</v>
      </c>
      <c r="AO1010" t="str">
        <f>IF(AmazonChurn[[#This Row],[Avg Monthly GB Download]]&lt;15, "Low", IF(AmazonChurn[[#This Row],[Avg Monthly GB Download]]&lt;30, "Medium", "High"))</f>
        <v>Low</v>
      </c>
      <c r="AP1010" t="str">
        <f>IF(AmazonChurn[[#This Row],[Age]]&lt;30,"Under 30",IF(AmazonChurn[[#This Row],[Age]]&gt;65,"Senior","Mid Age"))</f>
        <v>Senior</v>
      </c>
    </row>
    <row r="1011" spans="1:42" hidden="1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 s="5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  <c r="AL1011" t="str">
        <f>IF(AmazonChurn[[#This Row],[Average Monthly Expenses]]&lt;=30,"Low",IF(AmazonChurn[[#This Row],[Average Monthly Expenses]]&lt;=60,"Medium","High"))</f>
        <v>Medium</v>
      </c>
      <c r="AM1011" t="str">
        <f>IF(AmazonChurn[[#This Row],[Number of Complaints or Support]]&lt;3,"Low",IF(AmazonChurn[[#This Row],[Number of Complaints or Support]]&lt;=7,"Medium","High"))</f>
        <v>Medium</v>
      </c>
      <c r="AN1011" s="5">
        <f>AmazonChurn[[#This Row],[Number of Complaints or Support]]/AmazonChurn[[#This Row],[Account Length (in months)]]</f>
        <v>0.875</v>
      </c>
      <c r="AO1011" t="str">
        <f>IF(AmazonChurn[[#This Row],[Avg Monthly GB Download]]&lt;15, "Low", IF(AmazonChurn[[#This Row],[Avg Monthly GB Download]]&lt;30, "Medium", "High"))</f>
        <v>Low</v>
      </c>
      <c r="AP1011" t="str">
        <f>IF(AmazonChurn[[#This Row],[Age]]&lt;30,"Under 30",IF(AmazonChurn[[#This Row],[Age]]&gt;65,"Senior","Mid Age"))</f>
        <v>Mid Age</v>
      </c>
    </row>
    <row r="1012" spans="1:42" hidden="1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 s="5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  <c r="AL1012" t="str">
        <f>IF(AmazonChurn[[#This Row],[Average Monthly Expenses]]&lt;=30,"Low",IF(AmazonChurn[[#This Row],[Average Monthly Expenses]]&lt;=60,"Medium","High"))</f>
        <v>Low</v>
      </c>
      <c r="AM1012" t="str">
        <f>IF(AmazonChurn[[#This Row],[Number of Complaints or Support]]&lt;3,"Low",IF(AmazonChurn[[#This Row],[Number of Complaints or Support]]&lt;=7,"Medium","High"))</f>
        <v>Medium</v>
      </c>
      <c r="AN1012" s="5">
        <f>AmazonChurn[[#This Row],[Number of Complaints or Support]]/AmazonChurn[[#This Row],[Account Length (in months)]]</f>
        <v>0.1111111111111111</v>
      </c>
      <c r="AO1012" t="str">
        <f>IF(AmazonChurn[[#This Row],[Avg Monthly GB Download]]&lt;15, "Low", IF(AmazonChurn[[#This Row],[Avg Monthly GB Download]]&lt;30, "Medium", "High"))</f>
        <v>Low</v>
      </c>
      <c r="AP1012" t="str">
        <f>IF(AmazonChurn[[#This Row],[Age]]&lt;30,"Under 30",IF(AmazonChurn[[#This Row],[Age]]&gt;65,"Senior","Mid Age"))</f>
        <v>Mid Age</v>
      </c>
    </row>
    <row r="1013" spans="1:42" hidden="1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 s="5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  <c r="AL1013" t="str">
        <f>IF(AmazonChurn[[#This Row],[Average Monthly Expenses]]&lt;=30,"Low",IF(AmazonChurn[[#This Row],[Average Monthly Expenses]]&lt;=60,"Medium","High"))</f>
        <v>Low</v>
      </c>
      <c r="AM1013" t="str">
        <f>IF(AmazonChurn[[#This Row],[Number of Complaints or Support]]&lt;3,"Low",IF(AmazonChurn[[#This Row],[Number of Complaints or Support]]&lt;=7,"Medium","High"))</f>
        <v>Medium</v>
      </c>
      <c r="AN1013" s="5">
        <f>AmazonChurn[[#This Row],[Number of Complaints or Support]]/AmazonChurn[[#This Row],[Account Length (in months)]]</f>
        <v>7.2463768115942032E-2</v>
      </c>
      <c r="AO1013" t="str">
        <f>IF(AmazonChurn[[#This Row],[Avg Monthly GB Download]]&lt;15, "Low", IF(AmazonChurn[[#This Row],[Avg Monthly GB Download]]&lt;30, "Medium", "High"))</f>
        <v>Low</v>
      </c>
      <c r="AP1013" t="str">
        <f>IF(AmazonChurn[[#This Row],[Age]]&lt;30,"Under 30",IF(AmazonChurn[[#This Row],[Age]]&gt;65,"Senior","Mid Age"))</f>
        <v>Under 30</v>
      </c>
    </row>
    <row r="1014" spans="1:42" hidden="1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 s="5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  <c r="AL1014" t="str">
        <f>IF(AmazonChurn[[#This Row],[Average Monthly Expenses]]&lt;=30,"Low",IF(AmazonChurn[[#This Row],[Average Monthly Expenses]]&lt;=60,"Medium","High"))</f>
        <v>Medium</v>
      </c>
      <c r="AM1014" t="str">
        <f>IF(AmazonChurn[[#This Row],[Number of Complaints or Support]]&lt;3,"Low",IF(AmazonChurn[[#This Row],[Number of Complaints or Support]]&lt;=7,"Medium","High"))</f>
        <v>Medium</v>
      </c>
      <c r="AN1014" s="5">
        <f>AmazonChurn[[#This Row],[Number of Complaints or Support]]/AmazonChurn[[#This Row],[Account Length (in months)]]</f>
        <v>2.5</v>
      </c>
      <c r="AO1014" t="str">
        <f>IF(AmazonChurn[[#This Row],[Avg Monthly GB Download]]&lt;15, "Low", IF(AmazonChurn[[#This Row],[Avg Monthly GB Download]]&lt;30, "Medium", "High"))</f>
        <v>Low</v>
      </c>
      <c r="AP1014" t="str">
        <f>IF(AmazonChurn[[#This Row],[Age]]&lt;30,"Under 30",IF(AmazonChurn[[#This Row],[Age]]&gt;65,"Senior","Mid Age"))</f>
        <v>Mid Age</v>
      </c>
    </row>
    <row r="1015" spans="1:42" hidden="1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 s="5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  <c r="AL1015" t="str">
        <f>IF(AmazonChurn[[#This Row],[Average Monthly Expenses]]&lt;=30,"Low",IF(AmazonChurn[[#This Row],[Average Monthly Expenses]]&lt;=60,"Medium","High"))</f>
        <v>Low</v>
      </c>
      <c r="AM1015" t="str">
        <f>IF(AmazonChurn[[#This Row],[Number of Complaints or Support]]&lt;3,"Low",IF(AmazonChurn[[#This Row],[Number of Complaints or Support]]&lt;=7,"Medium","High"))</f>
        <v>Medium</v>
      </c>
      <c r="AN1015" s="5">
        <f>AmazonChurn[[#This Row],[Number of Complaints or Support]]/AmazonChurn[[#This Row],[Account Length (in months)]]</f>
        <v>8.3333333333333329E-2</v>
      </c>
      <c r="AO1015" t="str">
        <f>IF(AmazonChurn[[#This Row],[Avg Monthly GB Download]]&lt;15, "Low", IF(AmazonChurn[[#This Row],[Avg Monthly GB Download]]&lt;30, "Medium", "High"))</f>
        <v>Low</v>
      </c>
      <c r="AP1015" t="str">
        <f>IF(AmazonChurn[[#This Row],[Age]]&lt;30,"Under 30",IF(AmazonChurn[[#This Row],[Age]]&gt;65,"Senior","Mid Age"))</f>
        <v>Mid Age</v>
      </c>
    </row>
    <row r="1016" spans="1:42" hidden="1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 s="5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  <c r="AL1016" t="str">
        <f>IF(AmazonChurn[[#This Row],[Average Monthly Expenses]]&lt;=30,"Low",IF(AmazonChurn[[#This Row],[Average Monthly Expenses]]&lt;=60,"Medium","High"))</f>
        <v>Low</v>
      </c>
      <c r="AM1016" t="str">
        <f>IF(AmazonChurn[[#This Row],[Number of Complaints or Support]]&lt;3,"Low",IF(AmazonChurn[[#This Row],[Number of Complaints or Support]]&lt;=7,"Medium","High"))</f>
        <v>Low</v>
      </c>
      <c r="AN1016" s="5">
        <f>AmazonChurn[[#This Row],[Number of Complaints or Support]]/AmazonChurn[[#This Row],[Account Length (in months)]]</f>
        <v>1</v>
      </c>
      <c r="AO1016" t="str">
        <f>IF(AmazonChurn[[#This Row],[Avg Monthly GB Download]]&lt;15, "Low", IF(AmazonChurn[[#This Row],[Avg Monthly GB Download]]&lt;30, "Medium", "High"))</f>
        <v>Low</v>
      </c>
      <c r="AP1016" t="str">
        <f>IF(AmazonChurn[[#This Row],[Age]]&lt;30,"Under 30",IF(AmazonChurn[[#This Row],[Age]]&gt;65,"Senior","Mid Age"))</f>
        <v>Under 30</v>
      </c>
    </row>
    <row r="1017" spans="1:42" hidden="1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 s="5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  <c r="AL1017" t="str">
        <f>IF(AmazonChurn[[#This Row],[Average Monthly Expenses]]&lt;=30,"Low",IF(AmazonChurn[[#This Row],[Average Monthly Expenses]]&lt;=60,"Medium","High"))</f>
        <v>Medium</v>
      </c>
      <c r="AM1017" t="str">
        <f>IF(AmazonChurn[[#This Row],[Number of Complaints or Support]]&lt;3,"Low",IF(AmazonChurn[[#This Row],[Number of Complaints or Support]]&lt;=7,"Medium","High"))</f>
        <v>Low</v>
      </c>
      <c r="AN1017" s="5">
        <f>AmazonChurn[[#This Row],[Number of Complaints or Support]]/AmazonChurn[[#This Row],[Account Length (in months)]]</f>
        <v>0</v>
      </c>
      <c r="AO1017" t="str">
        <f>IF(AmazonChurn[[#This Row],[Avg Monthly GB Download]]&lt;15, "Low", IF(AmazonChurn[[#This Row],[Avg Monthly GB Download]]&lt;30, "Medium", "High"))</f>
        <v>Medium</v>
      </c>
      <c r="AP1017" t="str">
        <f>IF(AmazonChurn[[#This Row],[Age]]&lt;30,"Under 30",IF(AmazonChurn[[#This Row],[Age]]&gt;65,"Senior","Mid Age"))</f>
        <v>Under 30</v>
      </c>
    </row>
    <row r="1018" spans="1:42" hidden="1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 s="5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  <c r="AL1018" t="str">
        <f>IF(AmazonChurn[[#This Row],[Average Monthly Expenses]]&lt;=30,"Low",IF(AmazonChurn[[#This Row],[Average Monthly Expenses]]&lt;=60,"Medium","High"))</f>
        <v>Low</v>
      </c>
      <c r="AM1018" t="str">
        <f>IF(AmazonChurn[[#This Row],[Number of Complaints or Support]]&lt;3,"Low",IF(AmazonChurn[[#This Row],[Number of Complaints or Support]]&lt;=7,"Medium","High"))</f>
        <v>Low</v>
      </c>
      <c r="AN1018" s="5">
        <f>AmazonChurn[[#This Row],[Number of Complaints or Support]]/AmazonChurn[[#This Row],[Account Length (in months)]]</f>
        <v>7.1428571428571425E-2</v>
      </c>
      <c r="AO1018" t="str">
        <f>IF(AmazonChurn[[#This Row],[Avg Monthly GB Download]]&lt;15, "Low", IF(AmazonChurn[[#This Row],[Avg Monthly GB Download]]&lt;30, "Medium", "High"))</f>
        <v>Low</v>
      </c>
      <c r="AP1018" t="str">
        <f>IF(AmazonChurn[[#This Row],[Age]]&lt;30,"Under 30",IF(AmazonChurn[[#This Row],[Age]]&gt;65,"Senior","Mid Age"))</f>
        <v>Mid Age</v>
      </c>
    </row>
    <row r="1019" spans="1:42" hidden="1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 s="5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  <c r="AL1019" t="str">
        <f>IF(AmazonChurn[[#This Row],[Average Monthly Expenses]]&lt;=30,"Low",IF(AmazonChurn[[#This Row],[Average Monthly Expenses]]&lt;=60,"Medium","High"))</f>
        <v>Medium</v>
      </c>
      <c r="AM1019" t="str">
        <f>IF(AmazonChurn[[#This Row],[Number of Complaints or Support]]&lt;3,"Low",IF(AmazonChurn[[#This Row],[Number of Complaints or Support]]&lt;=7,"Medium","High"))</f>
        <v>Medium</v>
      </c>
      <c r="AN1019" s="5">
        <f>AmazonChurn[[#This Row],[Number of Complaints or Support]]/AmazonChurn[[#This Row],[Account Length (in months)]]</f>
        <v>9.2592592592592587E-2</v>
      </c>
      <c r="AO1019" t="str">
        <f>IF(AmazonChurn[[#This Row],[Avg Monthly GB Download]]&lt;15, "Low", IF(AmazonChurn[[#This Row],[Avg Monthly GB Download]]&lt;30, "Medium", "High"))</f>
        <v>Low</v>
      </c>
      <c r="AP1019" t="str">
        <f>IF(AmazonChurn[[#This Row],[Age]]&lt;30,"Under 30",IF(AmazonChurn[[#This Row],[Age]]&gt;65,"Senior","Mid Age"))</f>
        <v>Mid Age</v>
      </c>
    </row>
    <row r="1020" spans="1:42" hidden="1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 s="5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  <c r="AL1020" t="str">
        <f>IF(AmazonChurn[[#This Row],[Average Monthly Expenses]]&lt;=30,"Low",IF(AmazonChurn[[#This Row],[Average Monthly Expenses]]&lt;=60,"Medium","High"))</f>
        <v>Medium</v>
      </c>
      <c r="AM1020" t="str">
        <f>IF(AmazonChurn[[#This Row],[Number of Complaints or Support]]&lt;3,"Low",IF(AmazonChurn[[#This Row],[Number of Complaints or Support]]&lt;=7,"Medium","High"))</f>
        <v>Medium</v>
      </c>
      <c r="AN1020" s="5">
        <f>AmazonChurn[[#This Row],[Number of Complaints or Support]]/AmazonChurn[[#This Row],[Account Length (in months)]]</f>
        <v>0.10714285714285714</v>
      </c>
      <c r="AO1020" t="str">
        <f>IF(AmazonChurn[[#This Row],[Avg Monthly GB Download]]&lt;15, "Low", IF(AmazonChurn[[#This Row],[Avg Monthly GB Download]]&lt;30, "Medium", "High"))</f>
        <v>Low</v>
      </c>
      <c r="AP1020" t="str">
        <f>IF(AmazonChurn[[#This Row],[Age]]&lt;30,"Under 30",IF(AmazonChurn[[#This Row],[Age]]&gt;65,"Senior","Mid Age"))</f>
        <v>Mid Age</v>
      </c>
    </row>
    <row r="1021" spans="1:42" hidden="1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 s="5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  <c r="AL1021" t="str">
        <f>IF(AmazonChurn[[#This Row],[Average Monthly Expenses]]&lt;=30,"Low",IF(AmazonChurn[[#This Row],[Average Monthly Expenses]]&lt;=60,"Medium","High"))</f>
        <v>Medium</v>
      </c>
      <c r="AM1021" t="str">
        <f>IF(AmazonChurn[[#This Row],[Number of Complaints or Support]]&lt;3,"Low",IF(AmazonChurn[[#This Row],[Number of Complaints or Support]]&lt;=7,"Medium","High"))</f>
        <v>Medium</v>
      </c>
      <c r="AN1021" s="5">
        <f>AmazonChurn[[#This Row],[Number of Complaints or Support]]/AmazonChurn[[#This Row],[Account Length (in months)]]</f>
        <v>0.19444444444444445</v>
      </c>
      <c r="AO1021" t="str">
        <f>IF(AmazonChurn[[#This Row],[Avg Monthly GB Download]]&lt;15, "Low", IF(AmazonChurn[[#This Row],[Avg Monthly GB Download]]&lt;30, "Medium", "High"))</f>
        <v>Medium</v>
      </c>
      <c r="AP1021" t="str">
        <f>IF(AmazonChurn[[#This Row],[Age]]&lt;30,"Under 30",IF(AmazonChurn[[#This Row],[Age]]&gt;65,"Senior","Mid Age"))</f>
        <v>Under 30</v>
      </c>
    </row>
    <row r="1022" spans="1:42" hidden="1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 s="5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  <c r="AL1022" t="str">
        <f>IF(AmazonChurn[[#This Row],[Average Monthly Expenses]]&lt;=30,"Low",IF(AmazonChurn[[#This Row],[Average Monthly Expenses]]&lt;=60,"Medium","High"))</f>
        <v>Low</v>
      </c>
      <c r="AM1022" t="str">
        <f>IF(AmazonChurn[[#This Row],[Number of Complaints or Support]]&lt;3,"Low",IF(AmazonChurn[[#This Row],[Number of Complaints or Support]]&lt;=7,"Medium","High"))</f>
        <v>Low</v>
      </c>
      <c r="AN1022" s="5">
        <f>AmazonChurn[[#This Row],[Number of Complaints or Support]]/AmazonChurn[[#This Row],[Account Length (in months)]]</f>
        <v>1</v>
      </c>
      <c r="AO1022" t="str">
        <f>IF(AmazonChurn[[#This Row],[Avg Monthly GB Download]]&lt;15, "Low", IF(AmazonChurn[[#This Row],[Avg Monthly GB Download]]&lt;30, "Medium", "High"))</f>
        <v>Low</v>
      </c>
      <c r="AP1022" t="str">
        <f>IF(AmazonChurn[[#This Row],[Age]]&lt;30,"Under 30",IF(AmazonChurn[[#This Row],[Age]]&gt;65,"Senior","Mid Age"))</f>
        <v>Mid Age</v>
      </c>
    </row>
    <row r="1023" spans="1:42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 s="5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  <c r="AL1023" t="str">
        <f>IF(AmazonChurn[[#This Row],[Average Monthly Expenses]]&lt;=30,"Low",IF(AmazonChurn[[#This Row],[Average Monthly Expenses]]&lt;=60,"Medium","High"))</f>
        <v>Medium</v>
      </c>
      <c r="AM1023" t="str">
        <f>IF(AmazonChurn[[#This Row],[Number of Complaints or Support]]&lt;3,"Low",IF(AmazonChurn[[#This Row],[Number of Complaints or Support]]&lt;=7,"Medium","High"))</f>
        <v>Medium</v>
      </c>
      <c r="AN1023" s="5">
        <f>AmazonChurn[[#This Row],[Number of Complaints or Support]]/AmazonChurn[[#This Row],[Account Length (in months)]]</f>
        <v>7.8947368421052627E-2</v>
      </c>
      <c r="AO1023" t="str">
        <f>IF(AmazonChurn[[#This Row],[Avg Monthly GB Download]]&lt;15, "Low", IF(AmazonChurn[[#This Row],[Avg Monthly GB Download]]&lt;30, "Medium", "High"))</f>
        <v>High</v>
      </c>
      <c r="AP1023" t="str">
        <f>IF(AmazonChurn[[#This Row],[Age]]&lt;30,"Under 30",IF(AmazonChurn[[#This Row],[Age]]&gt;65,"Senior","Mid Age"))</f>
        <v>Mid Age</v>
      </c>
    </row>
    <row r="1024" spans="1:42" hidden="1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 s="5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  <c r="AL1024" t="str">
        <f>IF(AmazonChurn[[#This Row],[Average Monthly Expenses]]&lt;=30,"Low",IF(AmazonChurn[[#This Row],[Average Monthly Expenses]]&lt;=60,"Medium","High"))</f>
        <v>Low</v>
      </c>
      <c r="AM1024" t="str">
        <f>IF(AmazonChurn[[#This Row],[Number of Complaints or Support]]&lt;3,"Low",IF(AmazonChurn[[#This Row],[Number of Complaints or Support]]&lt;=7,"Medium","High"))</f>
        <v>Medium</v>
      </c>
      <c r="AN1024" s="5">
        <f>AmazonChurn[[#This Row],[Number of Complaints or Support]]/AmazonChurn[[#This Row],[Account Length (in months)]]</f>
        <v>2.5</v>
      </c>
      <c r="AO1024" t="str">
        <f>IF(AmazonChurn[[#This Row],[Avg Monthly GB Download]]&lt;15, "Low", IF(AmazonChurn[[#This Row],[Avg Monthly GB Download]]&lt;30, "Medium", "High"))</f>
        <v>Low</v>
      </c>
      <c r="AP1024" t="str">
        <f>IF(AmazonChurn[[#This Row],[Age]]&lt;30,"Under 30",IF(AmazonChurn[[#This Row],[Age]]&gt;65,"Senior","Mid Age"))</f>
        <v>Mid Age</v>
      </c>
    </row>
    <row r="1025" spans="1:42" hidden="1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 s="5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  <c r="AL1025" t="str">
        <f>IF(AmazonChurn[[#This Row],[Average Monthly Expenses]]&lt;=30,"Low",IF(AmazonChurn[[#This Row],[Average Monthly Expenses]]&lt;=60,"Medium","High"))</f>
        <v>Low</v>
      </c>
      <c r="AM1025" t="str">
        <f>IF(AmazonChurn[[#This Row],[Number of Complaints or Support]]&lt;3,"Low",IF(AmazonChurn[[#This Row],[Number of Complaints or Support]]&lt;=7,"Medium","High"))</f>
        <v>High</v>
      </c>
      <c r="AN1025" s="5">
        <f>AmazonChurn[[#This Row],[Number of Complaints or Support]]/AmazonChurn[[#This Row],[Account Length (in months)]]</f>
        <v>3</v>
      </c>
      <c r="AO1025" t="str">
        <f>IF(AmazonChurn[[#This Row],[Avg Monthly GB Download]]&lt;15, "Low", IF(AmazonChurn[[#This Row],[Avg Monthly GB Download]]&lt;30, "Medium", "High"))</f>
        <v>Low</v>
      </c>
      <c r="AP1025" t="str">
        <f>IF(AmazonChurn[[#This Row],[Age]]&lt;30,"Under 30",IF(AmazonChurn[[#This Row],[Age]]&gt;65,"Senior","Mid Age"))</f>
        <v>Mid Age</v>
      </c>
    </row>
    <row r="1026" spans="1:42" hidden="1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 s="5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  <c r="AL1026" t="str">
        <f>IF(AmazonChurn[[#This Row],[Average Monthly Expenses]]&lt;=30,"Low",IF(AmazonChurn[[#This Row],[Average Monthly Expenses]]&lt;=60,"Medium","High"))</f>
        <v>Medium</v>
      </c>
      <c r="AM1026" t="str">
        <f>IF(AmazonChurn[[#This Row],[Number of Complaints or Support]]&lt;3,"Low",IF(AmazonChurn[[#This Row],[Number of Complaints or Support]]&lt;=7,"Medium","High"))</f>
        <v>Medium</v>
      </c>
      <c r="AN1026" s="5">
        <f>AmazonChurn[[#This Row],[Number of Complaints or Support]]/AmazonChurn[[#This Row],[Account Length (in months)]]</f>
        <v>7.0422535211267609E-2</v>
      </c>
      <c r="AO1026" t="str">
        <f>IF(AmazonChurn[[#This Row],[Avg Monthly GB Download]]&lt;15, "Low", IF(AmazonChurn[[#This Row],[Avg Monthly GB Download]]&lt;30, "Medium", "High"))</f>
        <v>Low</v>
      </c>
      <c r="AP1026" t="str">
        <f>IF(AmazonChurn[[#This Row],[Age]]&lt;30,"Under 30",IF(AmazonChurn[[#This Row],[Age]]&gt;65,"Senior","Mid Age"))</f>
        <v>Under 30</v>
      </c>
    </row>
    <row r="1027" spans="1:42" hidden="1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 s="5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  <c r="AL1027" t="str">
        <f>IF(AmazonChurn[[#This Row],[Average Monthly Expenses]]&lt;=30,"Low",IF(AmazonChurn[[#This Row],[Average Monthly Expenses]]&lt;=60,"Medium","High"))</f>
        <v>Low</v>
      </c>
      <c r="AM1027" t="str">
        <f>IF(AmazonChurn[[#This Row],[Number of Complaints or Support]]&lt;3,"Low",IF(AmazonChurn[[#This Row],[Number of Complaints or Support]]&lt;=7,"Medium","High"))</f>
        <v>Medium</v>
      </c>
      <c r="AN1027" s="5">
        <f>AmazonChurn[[#This Row],[Number of Complaints or Support]]/AmazonChurn[[#This Row],[Account Length (in months)]]</f>
        <v>0.08</v>
      </c>
      <c r="AO1027" t="str">
        <f>IF(AmazonChurn[[#This Row],[Avg Monthly GB Download]]&lt;15, "Low", IF(AmazonChurn[[#This Row],[Avg Monthly GB Download]]&lt;30, "Medium", "High"))</f>
        <v>Low</v>
      </c>
      <c r="AP1027" t="str">
        <f>IF(AmazonChurn[[#This Row],[Age]]&lt;30,"Under 30",IF(AmazonChurn[[#This Row],[Age]]&gt;65,"Senior","Mid Age"))</f>
        <v>Senior</v>
      </c>
    </row>
    <row r="1028" spans="1:42" hidden="1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 s="5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  <c r="AL1028" t="str">
        <f>IF(AmazonChurn[[#This Row],[Average Monthly Expenses]]&lt;=30,"Low",IF(AmazonChurn[[#This Row],[Average Monthly Expenses]]&lt;=60,"Medium","High"))</f>
        <v>Medium</v>
      </c>
      <c r="AM1028" t="str">
        <f>IF(AmazonChurn[[#This Row],[Number of Complaints or Support]]&lt;3,"Low",IF(AmazonChurn[[#This Row],[Number of Complaints or Support]]&lt;=7,"Medium","High"))</f>
        <v>High</v>
      </c>
      <c r="AN1028" s="5">
        <f>AmazonChurn[[#This Row],[Number of Complaints or Support]]/AmazonChurn[[#This Row],[Account Length (in months)]]</f>
        <v>0.45</v>
      </c>
      <c r="AO1028" t="str">
        <f>IF(AmazonChurn[[#This Row],[Avg Monthly GB Download]]&lt;15, "Low", IF(AmazonChurn[[#This Row],[Avg Monthly GB Download]]&lt;30, "Medium", "High"))</f>
        <v>Low</v>
      </c>
      <c r="AP1028" t="str">
        <f>IF(AmazonChurn[[#This Row],[Age]]&lt;30,"Under 30",IF(AmazonChurn[[#This Row],[Age]]&gt;65,"Senior","Mid Age"))</f>
        <v>Mid Age</v>
      </c>
    </row>
    <row r="1029" spans="1:42" hidden="1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 s="5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  <c r="AL1029" t="str">
        <f>IF(AmazonChurn[[#This Row],[Average Monthly Expenses]]&lt;=30,"Low",IF(AmazonChurn[[#This Row],[Average Monthly Expenses]]&lt;=60,"Medium","High"))</f>
        <v>Low</v>
      </c>
      <c r="AM1029" t="str">
        <f>IF(AmazonChurn[[#This Row],[Number of Complaints or Support]]&lt;3,"Low",IF(AmazonChurn[[#This Row],[Number of Complaints or Support]]&lt;=7,"Medium","High"))</f>
        <v>Low</v>
      </c>
      <c r="AN1029" s="5">
        <f>AmazonChurn[[#This Row],[Number of Complaints or Support]]/AmazonChurn[[#This Row],[Account Length (in months)]]</f>
        <v>4.5454545454545456E-2</v>
      </c>
      <c r="AO1029" t="str">
        <f>IF(AmazonChurn[[#This Row],[Avg Monthly GB Download]]&lt;15, "Low", IF(AmazonChurn[[#This Row],[Avg Monthly GB Download]]&lt;30, "Medium", "High"))</f>
        <v>Low</v>
      </c>
      <c r="AP1029" t="str">
        <f>IF(AmazonChurn[[#This Row],[Age]]&lt;30,"Under 30",IF(AmazonChurn[[#This Row],[Age]]&gt;65,"Senior","Mid Age"))</f>
        <v>Mid Age</v>
      </c>
    </row>
    <row r="1030" spans="1:42" hidden="1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 s="5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  <c r="AL1030" t="str">
        <f>IF(AmazonChurn[[#This Row],[Average Monthly Expenses]]&lt;=30,"Low",IF(AmazonChurn[[#This Row],[Average Monthly Expenses]]&lt;=60,"Medium","High"))</f>
        <v>Low</v>
      </c>
      <c r="AM1030" t="str">
        <f>IF(AmazonChurn[[#This Row],[Number of Complaints or Support]]&lt;3,"Low",IF(AmazonChurn[[#This Row],[Number of Complaints or Support]]&lt;=7,"Medium","High"))</f>
        <v>High</v>
      </c>
      <c r="AN1030" s="5">
        <f>AmazonChurn[[#This Row],[Number of Complaints or Support]]/AmazonChurn[[#This Row],[Account Length (in months)]]</f>
        <v>0.5</v>
      </c>
      <c r="AO1030" t="str">
        <f>IF(AmazonChurn[[#This Row],[Avg Monthly GB Download]]&lt;15, "Low", IF(AmazonChurn[[#This Row],[Avg Monthly GB Download]]&lt;30, "Medium", "High"))</f>
        <v>Low</v>
      </c>
      <c r="AP1030" t="str">
        <f>IF(AmazonChurn[[#This Row],[Age]]&lt;30,"Under 30",IF(AmazonChurn[[#This Row],[Age]]&gt;65,"Senior","Mid Age"))</f>
        <v>Mid Age</v>
      </c>
    </row>
    <row r="1031" spans="1:42" hidden="1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 s="5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  <c r="AL1031" t="str">
        <f>IF(AmazonChurn[[#This Row],[Average Monthly Expenses]]&lt;=30,"Low",IF(AmazonChurn[[#This Row],[Average Monthly Expenses]]&lt;=60,"Medium","High"))</f>
        <v>Low</v>
      </c>
      <c r="AM1031" t="str">
        <f>IF(AmazonChurn[[#This Row],[Number of Complaints or Support]]&lt;3,"Low",IF(AmazonChurn[[#This Row],[Number of Complaints or Support]]&lt;=7,"Medium","High"))</f>
        <v>Medium</v>
      </c>
      <c r="AN1031" s="5">
        <f>AmazonChurn[[#This Row],[Number of Complaints or Support]]/AmazonChurn[[#This Row],[Account Length (in months)]]</f>
        <v>0.31578947368421051</v>
      </c>
      <c r="AO1031" t="str">
        <f>IF(AmazonChurn[[#This Row],[Avg Monthly GB Download]]&lt;15, "Low", IF(AmazonChurn[[#This Row],[Avg Monthly GB Download]]&lt;30, "Medium", "High"))</f>
        <v>Low</v>
      </c>
      <c r="AP1031" t="str">
        <f>IF(AmazonChurn[[#This Row],[Age]]&lt;30,"Under 30",IF(AmazonChurn[[#This Row],[Age]]&gt;65,"Senior","Mid Age"))</f>
        <v>Mid Age</v>
      </c>
    </row>
    <row r="1032" spans="1:42" hidden="1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 s="5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  <c r="AL1032" t="str">
        <f>IF(AmazonChurn[[#This Row],[Average Monthly Expenses]]&lt;=30,"Low",IF(AmazonChurn[[#This Row],[Average Monthly Expenses]]&lt;=60,"Medium","High"))</f>
        <v>Low</v>
      </c>
      <c r="AM1032" t="str">
        <f>IF(AmazonChurn[[#This Row],[Number of Complaints or Support]]&lt;3,"Low",IF(AmazonChurn[[#This Row],[Number of Complaints or Support]]&lt;=7,"Medium","High"))</f>
        <v>Medium</v>
      </c>
      <c r="AN1032" s="5">
        <f>AmazonChurn[[#This Row],[Number of Complaints or Support]]/AmazonChurn[[#This Row],[Account Length (in months)]]</f>
        <v>6</v>
      </c>
      <c r="AO1032" t="str">
        <f>IF(AmazonChurn[[#This Row],[Avg Monthly GB Download]]&lt;15, "Low", IF(AmazonChurn[[#This Row],[Avg Monthly GB Download]]&lt;30, "Medium", "High"))</f>
        <v>Medium</v>
      </c>
      <c r="AP1032" t="str">
        <f>IF(AmazonChurn[[#This Row],[Age]]&lt;30,"Under 30",IF(AmazonChurn[[#This Row],[Age]]&gt;65,"Senior","Mid Age"))</f>
        <v>Mid Age</v>
      </c>
    </row>
    <row r="1033" spans="1:42" hidden="1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 s="5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  <c r="AL1033" t="str">
        <f>IF(AmazonChurn[[#This Row],[Average Monthly Expenses]]&lt;=30,"Low",IF(AmazonChurn[[#This Row],[Average Monthly Expenses]]&lt;=60,"Medium","High"))</f>
        <v>Medium</v>
      </c>
      <c r="AM1033" t="str">
        <f>IF(AmazonChurn[[#This Row],[Number of Complaints or Support]]&lt;3,"Low",IF(AmazonChurn[[#This Row],[Number of Complaints or Support]]&lt;=7,"Medium","High"))</f>
        <v>High</v>
      </c>
      <c r="AN1033" s="5">
        <f>AmazonChurn[[#This Row],[Number of Complaints or Support]]/AmazonChurn[[#This Row],[Account Length (in months)]]</f>
        <v>0.125</v>
      </c>
      <c r="AO1033" t="str">
        <f>IF(AmazonChurn[[#This Row],[Avg Monthly GB Download]]&lt;15, "Low", IF(AmazonChurn[[#This Row],[Avg Monthly GB Download]]&lt;30, "Medium", "High"))</f>
        <v>Low</v>
      </c>
      <c r="AP1033" t="str">
        <f>IF(AmazonChurn[[#This Row],[Age]]&lt;30,"Under 30",IF(AmazonChurn[[#This Row],[Age]]&gt;65,"Senior","Mid Age"))</f>
        <v>Mid Age</v>
      </c>
    </row>
    <row r="1034" spans="1:42" hidden="1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 s="5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  <c r="AL1034" t="str">
        <f>IF(AmazonChurn[[#This Row],[Average Monthly Expenses]]&lt;=30,"Low",IF(AmazonChurn[[#This Row],[Average Monthly Expenses]]&lt;=60,"Medium","High"))</f>
        <v>Medium</v>
      </c>
      <c r="AM1034" t="str">
        <f>IF(AmazonChurn[[#This Row],[Number of Complaints or Support]]&lt;3,"Low",IF(AmazonChurn[[#This Row],[Number of Complaints or Support]]&lt;=7,"Medium","High"))</f>
        <v>High</v>
      </c>
      <c r="AN1034" s="5">
        <f>AmazonChurn[[#This Row],[Number of Complaints or Support]]/AmazonChurn[[#This Row],[Account Length (in months)]]</f>
        <v>0.52941176470588236</v>
      </c>
      <c r="AO1034" t="str">
        <f>IF(AmazonChurn[[#This Row],[Avg Monthly GB Download]]&lt;15, "Low", IF(AmazonChurn[[#This Row],[Avg Monthly GB Download]]&lt;30, "Medium", "High"))</f>
        <v>Low</v>
      </c>
      <c r="AP1034" t="str">
        <f>IF(AmazonChurn[[#This Row],[Age]]&lt;30,"Under 30",IF(AmazonChurn[[#This Row],[Age]]&gt;65,"Senior","Mid Age"))</f>
        <v>Mid Age</v>
      </c>
    </row>
    <row r="1035" spans="1:42" hidden="1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 s="5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  <c r="AL1035" t="str">
        <f>IF(AmazonChurn[[#This Row],[Average Monthly Expenses]]&lt;=30,"Low",IF(AmazonChurn[[#This Row],[Average Monthly Expenses]]&lt;=60,"Medium","High"))</f>
        <v>Low</v>
      </c>
      <c r="AM1035" t="str">
        <f>IF(AmazonChurn[[#This Row],[Number of Complaints or Support]]&lt;3,"Low",IF(AmazonChurn[[#This Row],[Number of Complaints or Support]]&lt;=7,"Medium","High"))</f>
        <v>Medium</v>
      </c>
      <c r="AN1035" s="5">
        <f>AmazonChurn[[#This Row],[Number of Complaints or Support]]/AmazonChurn[[#This Row],[Account Length (in months)]]</f>
        <v>5</v>
      </c>
      <c r="AO1035" t="str">
        <f>IF(AmazonChurn[[#This Row],[Avg Monthly GB Download]]&lt;15, "Low", IF(AmazonChurn[[#This Row],[Avg Monthly GB Download]]&lt;30, "Medium", "High"))</f>
        <v>Medium</v>
      </c>
      <c r="AP1035" t="str">
        <f>IF(AmazonChurn[[#This Row],[Age]]&lt;30,"Under 30",IF(AmazonChurn[[#This Row],[Age]]&gt;65,"Senior","Mid Age"))</f>
        <v>Under 30</v>
      </c>
    </row>
    <row r="1036" spans="1:42" hidden="1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 s="5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  <c r="AL1036" t="str">
        <f>IF(AmazonChurn[[#This Row],[Average Monthly Expenses]]&lt;=30,"Low",IF(AmazonChurn[[#This Row],[Average Monthly Expenses]]&lt;=60,"Medium","High"))</f>
        <v>Medium</v>
      </c>
      <c r="AM1036" t="str">
        <f>IF(AmazonChurn[[#This Row],[Number of Complaints or Support]]&lt;3,"Low",IF(AmazonChurn[[#This Row],[Number of Complaints or Support]]&lt;=7,"Medium","High"))</f>
        <v>Low</v>
      </c>
      <c r="AN1036" s="5">
        <f>AmazonChurn[[#This Row],[Number of Complaints or Support]]/AmazonChurn[[#This Row],[Account Length (in months)]]</f>
        <v>0</v>
      </c>
      <c r="AO1036" t="str">
        <f>IF(AmazonChurn[[#This Row],[Avg Monthly GB Download]]&lt;15, "Low", IF(AmazonChurn[[#This Row],[Avg Monthly GB Download]]&lt;30, "Medium", "High"))</f>
        <v>Low</v>
      </c>
      <c r="AP1036" t="str">
        <f>IF(AmazonChurn[[#This Row],[Age]]&lt;30,"Under 30",IF(AmazonChurn[[#This Row],[Age]]&gt;65,"Senior","Mid Age"))</f>
        <v>Mid Age</v>
      </c>
    </row>
    <row r="1037" spans="1:42" hidden="1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 s="5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  <c r="AL1037" t="str">
        <f>IF(AmazonChurn[[#This Row],[Average Monthly Expenses]]&lt;=30,"Low",IF(AmazonChurn[[#This Row],[Average Monthly Expenses]]&lt;=60,"Medium","High"))</f>
        <v>Medium</v>
      </c>
      <c r="AM1037" t="str">
        <f>IF(AmazonChurn[[#This Row],[Number of Complaints or Support]]&lt;3,"Low",IF(AmazonChurn[[#This Row],[Number of Complaints or Support]]&lt;=7,"Medium","High"))</f>
        <v>Medium</v>
      </c>
      <c r="AN1037" s="5">
        <f>AmazonChurn[[#This Row],[Number of Complaints or Support]]/AmazonChurn[[#This Row],[Account Length (in months)]]</f>
        <v>0.17647058823529413</v>
      </c>
      <c r="AO1037" t="str">
        <f>IF(AmazonChurn[[#This Row],[Avg Monthly GB Download]]&lt;15, "Low", IF(AmazonChurn[[#This Row],[Avg Monthly GB Download]]&lt;30, "Medium", "High"))</f>
        <v>Low</v>
      </c>
      <c r="AP1037" t="str">
        <f>IF(AmazonChurn[[#This Row],[Age]]&lt;30,"Under 30",IF(AmazonChurn[[#This Row],[Age]]&gt;65,"Senior","Mid Age"))</f>
        <v>Under 30</v>
      </c>
    </row>
    <row r="1038" spans="1:42" hidden="1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 s="5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  <c r="AL1038" t="str">
        <f>IF(AmazonChurn[[#This Row],[Average Monthly Expenses]]&lt;=30,"Low",IF(AmazonChurn[[#This Row],[Average Monthly Expenses]]&lt;=60,"Medium","High"))</f>
        <v>Medium</v>
      </c>
      <c r="AM1038" t="str">
        <f>IF(AmazonChurn[[#This Row],[Number of Complaints or Support]]&lt;3,"Low",IF(AmazonChurn[[#This Row],[Number of Complaints or Support]]&lt;=7,"Medium","High"))</f>
        <v>Medium</v>
      </c>
      <c r="AN1038" s="5">
        <f>AmazonChurn[[#This Row],[Number of Complaints or Support]]/AmazonChurn[[#This Row],[Account Length (in months)]]</f>
        <v>0.10416666666666667</v>
      </c>
      <c r="AO1038" t="str">
        <f>IF(AmazonChurn[[#This Row],[Avg Monthly GB Download]]&lt;15, "Low", IF(AmazonChurn[[#This Row],[Avg Monthly GB Download]]&lt;30, "Medium", "High"))</f>
        <v>Low</v>
      </c>
      <c r="AP1038" t="str">
        <f>IF(AmazonChurn[[#This Row],[Age]]&lt;30,"Under 30",IF(AmazonChurn[[#This Row],[Age]]&gt;65,"Senior","Mid Age"))</f>
        <v>Mid Age</v>
      </c>
    </row>
    <row r="1039" spans="1:42" hidden="1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 s="5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  <c r="AL1039" t="str">
        <f>IF(AmazonChurn[[#This Row],[Average Monthly Expenses]]&lt;=30,"Low",IF(AmazonChurn[[#This Row],[Average Monthly Expenses]]&lt;=60,"Medium","High"))</f>
        <v>Medium</v>
      </c>
      <c r="AM1039" t="str">
        <f>IF(AmazonChurn[[#This Row],[Number of Complaints or Support]]&lt;3,"Low",IF(AmazonChurn[[#This Row],[Number of Complaints or Support]]&lt;=7,"Medium","High"))</f>
        <v>Low</v>
      </c>
      <c r="AN1039" s="5">
        <f>AmazonChurn[[#This Row],[Number of Complaints or Support]]/AmazonChurn[[#This Row],[Account Length (in months)]]</f>
        <v>1.5625E-2</v>
      </c>
      <c r="AO1039" t="str">
        <f>IF(AmazonChurn[[#This Row],[Avg Monthly GB Download]]&lt;15, "Low", IF(AmazonChurn[[#This Row],[Avg Monthly GB Download]]&lt;30, "Medium", "High"))</f>
        <v>Medium</v>
      </c>
      <c r="AP1039" t="str">
        <f>IF(AmazonChurn[[#This Row],[Age]]&lt;30,"Under 30",IF(AmazonChurn[[#This Row],[Age]]&gt;65,"Senior","Mid Age"))</f>
        <v>Under 30</v>
      </c>
    </row>
    <row r="1040" spans="1:42" hidden="1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 s="5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  <c r="AL1040" t="str">
        <f>IF(AmazonChurn[[#This Row],[Average Monthly Expenses]]&lt;=30,"Low",IF(AmazonChurn[[#This Row],[Average Monthly Expenses]]&lt;=60,"Medium","High"))</f>
        <v>Low</v>
      </c>
      <c r="AM1040" t="str">
        <f>IF(AmazonChurn[[#This Row],[Number of Complaints or Support]]&lt;3,"Low",IF(AmazonChurn[[#This Row],[Number of Complaints or Support]]&lt;=7,"Medium","High"))</f>
        <v>High</v>
      </c>
      <c r="AN1040" s="5">
        <f>AmazonChurn[[#This Row],[Number of Complaints or Support]]/AmazonChurn[[#This Row],[Account Length (in months)]]</f>
        <v>0.23684210526315788</v>
      </c>
      <c r="AO1040" t="str">
        <f>IF(AmazonChurn[[#This Row],[Avg Monthly GB Download]]&lt;15, "Low", IF(AmazonChurn[[#This Row],[Avg Monthly GB Download]]&lt;30, "Medium", "High"))</f>
        <v>Low</v>
      </c>
      <c r="AP1040" t="str">
        <f>IF(AmazonChurn[[#This Row],[Age]]&lt;30,"Under 30",IF(AmazonChurn[[#This Row],[Age]]&gt;65,"Senior","Mid Age"))</f>
        <v>Senior</v>
      </c>
    </row>
    <row r="1041" spans="1:42" hidden="1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 s="5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  <c r="AL1041" t="str">
        <f>IF(AmazonChurn[[#This Row],[Average Monthly Expenses]]&lt;=30,"Low",IF(AmazonChurn[[#This Row],[Average Monthly Expenses]]&lt;=60,"Medium","High"))</f>
        <v>Medium</v>
      </c>
      <c r="AM1041" t="str">
        <f>IF(AmazonChurn[[#This Row],[Number of Complaints or Support]]&lt;3,"Low",IF(AmazonChurn[[#This Row],[Number of Complaints or Support]]&lt;=7,"Medium","High"))</f>
        <v>Medium</v>
      </c>
      <c r="AN1041" s="5">
        <f>AmazonChurn[[#This Row],[Number of Complaints or Support]]/AmazonChurn[[#This Row],[Account Length (in months)]]</f>
        <v>1.2</v>
      </c>
      <c r="AO1041" t="str">
        <f>IF(AmazonChurn[[#This Row],[Avg Monthly GB Download]]&lt;15, "Low", IF(AmazonChurn[[#This Row],[Avg Monthly GB Download]]&lt;30, "Medium", "High"))</f>
        <v>Low</v>
      </c>
      <c r="AP1041" t="str">
        <f>IF(AmazonChurn[[#This Row],[Age]]&lt;30,"Under 30",IF(AmazonChurn[[#This Row],[Age]]&gt;65,"Senior","Mid Age"))</f>
        <v>Senior</v>
      </c>
    </row>
    <row r="1042" spans="1:42" hidden="1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 s="5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  <c r="AL1042" t="str">
        <f>IF(AmazonChurn[[#This Row],[Average Monthly Expenses]]&lt;=30,"Low",IF(AmazonChurn[[#This Row],[Average Monthly Expenses]]&lt;=60,"Medium","High"))</f>
        <v>Low</v>
      </c>
      <c r="AM1042" t="str">
        <f>IF(AmazonChurn[[#This Row],[Number of Complaints or Support]]&lt;3,"Low",IF(AmazonChurn[[#This Row],[Number of Complaints or Support]]&lt;=7,"Medium","High"))</f>
        <v>Medium</v>
      </c>
      <c r="AN1042" s="5">
        <f>AmazonChurn[[#This Row],[Number of Complaints or Support]]/AmazonChurn[[#This Row],[Account Length (in months)]]</f>
        <v>2</v>
      </c>
      <c r="AO1042" t="str">
        <f>IF(AmazonChurn[[#This Row],[Avg Monthly GB Download]]&lt;15, "Low", IF(AmazonChurn[[#This Row],[Avg Monthly GB Download]]&lt;30, "Medium", "High"))</f>
        <v>Low</v>
      </c>
      <c r="AP1042" t="str">
        <f>IF(AmazonChurn[[#This Row],[Age]]&lt;30,"Under 30",IF(AmazonChurn[[#This Row],[Age]]&gt;65,"Senior","Mid Age"))</f>
        <v>Mid Age</v>
      </c>
    </row>
    <row r="1043" spans="1:42" hidden="1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 s="5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  <c r="AL1043" t="str">
        <f>IF(AmazonChurn[[#This Row],[Average Monthly Expenses]]&lt;=30,"Low",IF(AmazonChurn[[#This Row],[Average Monthly Expenses]]&lt;=60,"Medium","High"))</f>
        <v>Medium</v>
      </c>
      <c r="AM1043" t="str">
        <f>IF(AmazonChurn[[#This Row],[Number of Complaints or Support]]&lt;3,"Low",IF(AmazonChurn[[#This Row],[Number of Complaints or Support]]&lt;=7,"Medium","High"))</f>
        <v>High</v>
      </c>
      <c r="AN1043" s="5">
        <f>AmazonChurn[[#This Row],[Number of Complaints or Support]]/AmazonChurn[[#This Row],[Account Length (in months)]]</f>
        <v>0.20454545454545456</v>
      </c>
      <c r="AO1043" t="str">
        <f>IF(AmazonChurn[[#This Row],[Avg Monthly GB Download]]&lt;15, "Low", IF(AmazonChurn[[#This Row],[Avg Monthly GB Download]]&lt;30, "Medium", "High"))</f>
        <v>Low</v>
      </c>
      <c r="AP1043" t="str">
        <f>IF(AmazonChurn[[#This Row],[Age]]&lt;30,"Under 30",IF(AmazonChurn[[#This Row],[Age]]&gt;65,"Senior","Mid Age"))</f>
        <v>Under 30</v>
      </c>
    </row>
    <row r="1044" spans="1:42" hidden="1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 s="5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  <c r="AL1044" t="str">
        <f>IF(AmazonChurn[[#This Row],[Average Monthly Expenses]]&lt;=30,"Low",IF(AmazonChurn[[#This Row],[Average Monthly Expenses]]&lt;=60,"Medium","High"))</f>
        <v>Medium</v>
      </c>
      <c r="AM1044" t="str">
        <f>IF(AmazonChurn[[#This Row],[Number of Complaints or Support]]&lt;3,"Low",IF(AmazonChurn[[#This Row],[Number of Complaints or Support]]&lt;=7,"Medium","High"))</f>
        <v>Medium</v>
      </c>
      <c r="AN1044" s="5">
        <f>AmazonChurn[[#This Row],[Number of Complaints or Support]]/AmazonChurn[[#This Row],[Account Length (in months)]]</f>
        <v>0.83333333333333337</v>
      </c>
      <c r="AO1044" t="str">
        <f>IF(AmazonChurn[[#This Row],[Avg Monthly GB Download]]&lt;15, "Low", IF(AmazonChurn[[#This Row],[Avg Monthly GB Download]]&lt;30, "Medium", "High"))</f>
        <v>Low</v>
      </c>
      <c r="AP1044" t="str">
        <f>IF(AmazonChurn[[#This Row],[Age]]&lt;30,"Under 30",IF(AmazonChurn[[#This Row],[Age]]&gt;65,"Senior","Mid Age"))</f>
        <v>Mid Age</v>
      </c>
    </row>
    <row r="1045" spans="1:42" hidden="1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 s="5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  <c r="AL1045" t="str">
        <f>IF(AmazonChurn[[#This Row],[Average Monthly Expenses]]&lt;=30,"Low",IF(AmazonChurn[[#This Row],[Average Monthly Expenses]]&lt;=60,"Medium","High"))</f>
        <v>Medium</v>
      </c>
      <c r="AM1045" t="str">
        <f>IF(AmazonChurn[[#This Row],[Number of Complaints or Support]]&lt;3,"Low",IF(AmazonChurn[[#This Row],[Number of Complaints or Support]]&lt;=7,"Medium","High"))</f>
        <v>Low</v>
      </c>
      <c r="AN1045" s="5">
        <f>AmazonChurn[[#This Row],[Number of Complaints or Support]]/AmazonChurn[[#This Row],[Account Length (in months)]]</f>
        <v>0</v>
      </c>
      <c r="AO1045" t="str">
        <f>IF(AmazonChurn[[#This Row],[Avg Monthly GB Download]]&lt;15, "Low", IF(AmazonChurn[[#This Row],[Avg Monthly GB Download]]&lt;30, "Medium", "High"))</f>
        <v>Low</v>
      </c>
      <c r="AP1045" t="str">
        <f>IF(AmazonChurn[[#This Row],[Age]]&lt;30,"Under 30",IF(AmazonChurn[[#This Row],[Age]]&gt;65,"Senior","Mid Age"))</f>
        <v>Senior</v>
      </c>
    </row>
    <row r="1046" spans="1:42" hidden="1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 s="5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  <c r="AL1046" t="str">
        <f>IF(AmazonChurn[[#This Row],[Average Monthly Expenses]]&lt;=30,"Low",IF(AmazonChurn[[#This Row],[Average Monthly Expenses]]&lt;=60,"Medium","High"))</f>
        <v>Medium</v>
      </c>
      <c r="AM1046" t="str">
        <f>IF(AmazonChurn[[#This Row],[Number of Complaints or Support]]&lt;3,"Low",IF(AmazonChurn[[#This Row],[Number of Complaints or Support]]&lt;=7,"Medium","High"))</f>
        <v>Medium</v>
      </c>
      <c r="AN1046" s="5">
        <f>AmazonChurn[[#This Row],[Number of Complaints or Support]]/AmazonChurn[[#This Row],[Account Length (in months)]]</f>
        <v>1</v>
      </c>
      <c r="AO1046" t="str">
        <f>IF(AmazonChurn[[#This Row],[Avg Monthly GB Download]]&lt;15, "Low", IF(AmazonChurn[[#This Row],[Avg Monthly GB Download]]&lt;30, "Medium", "High"))</f>
        <v>Low</v>
      </c>
      <c r="AP1046" t="str">
        <f>IF(AmazonChurn[[#This Row],[Age]]&lt;30,"Under 30",IF(AmazonChurn[[#This Row],[Age]]&gt;65,"Senior","Mid Age"))</f>
        <v>Mid Age</v>
      </c>
    </row>
    <row r="1047" spans="1:42" hidden="1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 s="5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  <c r="AL1047" t="str">
        <f>IF(AmazonChurn[[#This Row],[Average Monthly Expenses]]&lt;=30,"Low",IF(AmazonChurn[[#This Row],[Average Monthly Expenses]]&lt;=60,"Medium","High"))</f>
        <v>Low</v>
      </c>
      <c r="AM1047" t="str">
        <f>IF(AmazonChurn[[#This Row],[Number of Complaints or Support]]&lt;3,"Low",IF(AmazonChurn[[#This Row],[Number of Complaints or Support]]&lt;=7,"Medium","High"))</f>
        <v>Medium</v>
      </c>
      <c r="AN1047" s="5">
        <f>AmazonChurn[[#This Row],[Number of Complaints or Support]]/AmazonChurn[[#This Row],[Account Length (in months)]]</f>
        <v>0.46153846153846156</v>
      </c>
      <c r="AO1047" t="str">
        <f>IF(AmazonChurn[[#This Row],[Avg Monthly GB Download]]&lt;15, "Low", IF(AmazonChurn[[#This Row],[Avg Monthly GB Download]]&lt;30, "Medium", "High"))</f>
        <v>Low</v>
      </c>
      <c r="AP1047" t="str">
        <f>IF(AmazonChurn[[#This Row],[Age]]&lt;30,"Under 30",IF(AmazonChurn[[#This Row],[Age]]&gt;65,"Senior","Mid Age"))</f>
        <v>Mid Age</v>
      </c>
    </row>
    <row r="1048" spans="1:42" hidden="1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 s="5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  <c r="AL1048" t="str">
        <f>IF(AmazonChurn[[#This Row],[Average Monthly Expenses]]&lt;=30,"Low",IF(AmazonChurn[[#This Row],[Average Monthly Expenses]]&lt;=60,"Medium","High"))</f>
        <v>Low</v>
      </c>
      <c r="AM1048" t="str">
        <f>IF(AmazonChurn[[#This Row],[Number of Complaints or Support]]&lt;3,"Low",IF(AmazonChurn[[#This Row],[Number of Complaints or Support]]&lt;=7,"Medium","High"))</f>
        <v>Medium</v>
      </c>
      <c r="AN1048" s="5">
        <f>AmazonChurn[[#This Row],[Number of Complaints or Support]]/AmazonChurn[[#This Row],[Account Length (in months)]]</f>
        <v>0.19230769230769232</v>
      </c>
      <c r="AO1048" t="str">
        <f>IF(AmazonChurn[[#This Row],[Avg Monthly GB Download]]&lt;15, "Low", IF(AmazonChurn[[#This Row],[Avg Monthly GB Download]]&lt;30, "Medium", "High"))</f>
        <v>Medium</v>
      </c>
      <c r="AP1048" t="str">
        <f>IF(AmazonChurn[[#This Row],[Age]]&lt;30,"Under 30",IF(AmazonChurn[[#This Row],[Age]]&gt;65,"Senior","Mid Age"))</f>
        <v>Mid Age</v>
      </c>
    </row>
    <row r="1049" spans="1:42" hidden="1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 s="5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  <c r="AL1049" t="str">
        <f>IF(AmazonChurn[[#This Row],[Average Monthly Expenses]]&lt;=30,"Low",IF(AmazonChurn[[#This Row],[Average Monthly Expenses]]&lt;=60,"Medium","High"))</f>
        <v>High</v>
      </c>
      <c r="AM1049" t="str">
        <f>IF(AmazonChurn[[#This Row],[Number of Complaints or Support]]&lt;3,"Low",IF(AmazonChurn[[#This Row],[Number of Complaints or Support]]&lt;=7,"Medium","High"))</f>
        <v>High</v>
      </c>
      <c r="AN1049" s="5">
        <f>AmazonChurn[[#This Row],[Number of Complaints or Support]]/AmazonChurn[[#This Row],[Account Length (in months)]]</f>
        <v>0.1111111111111111</v>
      </c>
      <c r="AO1049" t="str">
        <f>IF(AmazonChurn[[#This Row],[Avg Monthly GB Download]]&lt;15, "Low", IF(AmazonChurn[[#This Row],[Avg Monthly GB Download]]&lt;30, "Medium", "High"))</f>
        <v>Medium</v>
      </c>
      <c r="AP1049" t="str">
        <f>IF(AmazonChurn[[#This Row],[Age]]&lt;30,"Under 30",IF(AmazonChurn[[#This Row],[Age]]&gt;65,"Senior","Mid Age"))</f>
        <v>Under 30</v>
      </c>
    </row>
    <row r="1050" spans="1:42" hidden="1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 s="5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  <c r="AL1050" t="str">
        <f>IF(AmazonChurn[[#This Row],[Average Monthly Expenses]]&lt;=30,"Low",IF(AmazonChurn[[#This Row],[Average Monthly Expenses]]&lt;=60,"Medium","High"))</f>
        <v>Low</v>
      </c>
      <c r="AM1050" t="str">
        <f>IF(AmazonChurn[[#This Row],[Number of Complaints or Support]]&lt;3,"Low",IF(AmazonChurn[[#This Row],[Number of Complaints or Support]]&lt;=7,"Medium","High"))</f>
        <v>Low</v>
      </c>
      <c r="AN1050" s="5">
        <f>AmazonChurn[[#This Row],[Number of Complaints or Support]]/AmazonChurn[[#This Row],[Account Length (in months)]]</f>
        <v>3.7037037037037035E-2</v>
      </c>
      <c r="AO1050" t="str">
        <f>IF(AmazonChurn[[#This Row],[Avg Monthly GB Download]]&lt;15, "Low", IF(AmazonChurn[[#This Row],[Avg Monthly GB Download]]&lt;30, "Medium", "High"))</f>
        <v>Low</v>
      </c>
      <c r="AP1050" t="str">
        <f>IF(AmazonChurn[[#This Row],[Age]]&lt;30,"Under 30",IF(AmazonChurn[[#This Row],[Age]]&gt;65,"Senior","Mid Age"))</f>
        <v>Mid Age</v>
      </c>
    </row>
    <row r="1051" spans="1:42" hidden="1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 s="5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  <c r="AL1051" t="str">
        <f>IF(AmazonChurn[[#This Row],[Average Monthly Expenses]]&lt;=30,"Low",IF(AmazonChurn[[#This Row],[Average Monthly Expenses]]&lt;=60,"Medium","High"))</f>
        <v>Low</v>
      </c>
      <c r="AM1051" t="str">
        <f>IF(AmazonChurn[[#This Row],[Number of Complaints or Support]]&lt;3,"Low",IF(AmazonChurn[[#This Row],[Number of Complaints or Support]]&lt;=7,"Medium","High"))</f>
        <v>Medium</v>
      </c>
      <c r="AN1051" s="5">
        <f>AmazonChurn[[#This Row],[Number of Complaints or Support]]/AmazonChurn[[#This Row],[Account Length (in months)]]</f>
        <v>0.5</v>
      </c>
      <c r="AO1051" t="str">
        <f>IF(AmazonChurn[[#This Row],[Avg Monthly GB Download]]&lt;15, "Low", IF(AmazonChurn[[#This Row],[Avg Monthly GB Download]]&lt;30, "Medium", "High"))</f>
        <v>Low</v>
      </c>
      <c r="AP1051" t="str">
        <f>IF(AmazonChurn[[#This Row],[Age]]&lt;30,"Under 30",IF(AmazonChurn[[#This Row],[Age]]&gt;65,"Senior","Mid Age"))</f>
        <v>Mid Age</v>
      </c>
    </row>
    <row r="1052" spans="1:42" hidden="1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 s="5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  <c r="AL1052" t="str">
        <f>IF(AmazonChurn[[#This Row],[Average Monthly Expenses]]&lt;=30,"Low",IF(AmazonChurn[[#This Row],[Average Monthly Expenses]]&lt;=60,"Medium","High"))</f>
        <v>Low</v>
      </c>
      <c r="AM1052" t="str">
        <f>IF(AmazonChurn[[#This Row],[Number of Complaints or Support]]&lt;3,"Low",IF(AmazonChurn[[#This Row],[Number of Complaints or Support]]&lt;=7,"Medium","High"))</f>
        <v>Low</v>
      </c>
      <c r="AN1052" s="5">
        <f>AmazonChurn[[#This Row],[Number of Complaints or Support]]/AmazonChurn[[#This Row],[Account Length (in months)]]</f>
        <v>0.5</v>
      </c>
      <c r="AO1052" t="str">
        <f>IF(AmazonChurn[[#This Row],[Avg Monthly GB Download]]&lt;15, "Low", IF(AmazonChurn[[#This Row],[Avg Monthly GB Download]]&lt;30, "Medium", "High"))</f>
        <v>Low</v>
      </c>
      <c r="AP1052" t="str">
        <f>IF(AmazonChurn[[#This Row],[Age]]&lt;30,"Under 30",IF(AmazonChurn[[#This Row],[Age]]&gt;65,"Senior","Mid Age"))</f>
        <v>Senior</v>
      </c>
    </row>
    <row r="1053" spans="1:42" hidden="1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 s="5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  <c r="AL1053" t="str">
        <f>IF(AmazonChurn[[#This Row],[Average Monthly Expenses]]&lt;=30,"Low",IF(AmazonChurn[[#This Row],[Average Monthly Expenses]]&lt;=60,"Medium","High"))</f>
        <v>Medium</v>
      </c>
      <c r="AM1053" t="str">
        <f>IF(AmazonChurn[[#This Row],[Number of Complaints or Support]]&lt;3,"Low",IF(AmazonChurn[[#This Row],[Number of Complaints or Support]]&lt;=7,"Medium","High"))</f>
        <v>Medium</v>
      </c>
      <c r="AN1053" s="5">
        <f>AmazonChurn[[#This Row],[Number of Complaints or Support]]/AmazonChurn[[#This Row],[Account Length (in months)]]</f>
        <v>8.8235294117647065E-2</v>
      </c>
      <c r="AO1053" t="str">
        <f>IF(AmazonChurn[[#This Row],[Avg Monthly GB Download]]&lt;15, "Low", IF(AmazonChurn[[#This Row],[Avg Monthly GB Download]]&lt;30, "Medium", "High"))</f>
        <v>Low</v>
      </c>
      <c r="AP1053" t="str">
        <f>IF(AmazonChurn[[#This Row],[Age]]&lt;30,"Under 30",IF(AmazonChurn[[#This Row],[Age]]&gt;65,"Senior","Mid Age"))</f>
        <v>Mid Age</v>
      </c>
    </row>
    <row r="1054" spans="1:42" hidden="1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 s="5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  <c r="AL1054" t="str">
        <f>IF(AmazonChurn[[#This Row],[Average Monthly Expenses]]&lt;=30,"Low",IF(AmazonChurn[[#This Row],[Average Monthly Expenses]]&lt;=60,"Medium","High"))</f>
        <v>High</v>
      </c>
      <c r="AM1054" t="str">
        <f>IF(AmazonChurn[[#This Row],[Number of Complaints or Support]]&lt;3,"Low",IF(AmazonChurn[[#This Row],[Number of Complaints or Support]]&lt;=7,"Medium","High"))</f>
        <v>High</v>
      </c>
      <c r="AN1054" s="5">
        <f>AmazonChurn[[#This Row],[Number of Complaints or Support]]/AmazonChurn[[#This Row],[Account Length (in months)]]</f>
        <v>0.125</v>
      </c>
      <c r="AO1054" t="str">
        <f>IF(AmazonChurn[[#This Row],[Avg Monthly GB Download]]&lt;15, "Low", IF(AmazonChurn[[#This Row],[Avg Monthly GB Download]]&lt;30, "Medium", "High"))</f>
        <v>Low</v>
      </c>
      <c r="AP1054" t="str">
        <f>IF(AmazonChurn[[#This Row],[Age]]&lt;30,"Under 30",IF(AmazonChurn[[#This Row],[Age]]&gt;65,"Senior","Mid Age"))</f>
        <v>Under 30</v>
      </c>
    </row>
    <row r="1055" spans="1:42" hidden="1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 s="5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  <c r="AL1055" t="str">
        <f>IF(AmazonChurn[[#This Row],[Average Monthly Expenses]]&lt;=30,"Low",IF(AmazonChurn[[#This Row],[Average Monthly Expenses]]&lt;=60,"Medium","High"))</f>
        <v>Medium</v>
      </c>
      <c r="AM1055" t="str">
        <f>IF(AmazonChurn[[#This Row],[Number of Complaints or Support]]&lt;3,"Low",IF(AmazonChurn[[#This Row],[Number of Complaints or Support]]&lt;=7,"Medium","High"))</f>
        <v>High</v>
      </c>
      <c r="AN1055" s="5">
        <f>AmazonChurn[[#This Row],[Number of Complaints or Support]]/AmazonChurn[[#This Row],[Account Length (in months)]]</f>
        <v>0.36363636363636365</v>
      </c>
      <c r="AO1055" t="str">
        <f>IF(AmazonChurn[[#This Row],[Avg Monthly GB Download]]&lt;15, "Low", IF(AmazonChurn[[#This Row],[Avg Monthly GB Download]]&lt;30, "Medium", "High"))</f>
        <v>Low</v>
      </c>
      <c r="AP1055" t="str">
        <f>IF(AmazonChurn[[#This Row],[Age]]&lt;30,"Under 30",IF(AmazonChurn[[#This Row],[Age]]&gt;65,"Senior","Mid Age"))</f>
        <v>Mid Age</v>
      </c>
    </row>
    <row r="1056" spans="1:42" hidden="1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 s="5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  <c r="AL1056" t="str">
        <f>IF(AmazonChurn[[#This Row],[Average Monthly Expenses]]&lt;=30,"Low",IF(AmazonChurn[[#This Row],[Average Monthly Expenses]]&lt;=60,"Medium","High"))</f>
        <v>Low</v>
      </c>
      <c r="AM1056" t="str">
        <f>IF(AmazonChurn[[#This Row],[Number of Complaints or Support]]&lt;3,"Low",IF(AmazonChurn[[#This Row],[Number of Complaints or Support]]&lt;=7,"Medium","High"))</f>
        <v>Medium</v>
      </c>
      <c r="AN1056" s="5">
        <f>AmazonChurn[[#This Row],[Number of Complaints or Support]]/AmazonChurn[[#This Row],[Account Length (in months)]]</f>
        <v>0.5</v>
      </c>
      <c r="AO1056" t="str">
        <f>IF(AmazonChurn[[#This Row],[Avg Monthly GB Download]]&lt;15, "Low", IF(AmazonChurn[[#This Row],[Avg Monthly GB Download]]&lt;30, "Medium", "High"))</f>
        <v>Medium</v>
      </c>
      <c r="AP1056" t="str">
        <f>IF(AmazonChurn[[#This Row],[Age]]&lt;30,"Under 30",IF(AmazonChurn[[#This Row],[Age]]&gt;65,"Senior","Mid Age"))</f>
        <v>Senior</v>
      </c>
    </row>
    <row r="1057" spans="1:42" hidden="1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 s="5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  <c r="AL1057" t="str">
        <f>IF(AmazonChurn[[#This Row],[Average Monthly Expenses]]&lt;=30,"Low",IF(AmazonChurn[[#This Row],[Average Monthly Expenses]]&lt;=60,"Medium","High"))</f>
        <v>Low</v>
      </c>
      <c r="AM1057" t="str">
        <f>IF(AmazonChurn[[#This Row],[Number of Complaints or Support]]&lt;3,"Low",IF(AmazonChurn[[#This Row],[Number of Complaints or Support]]&lt;=7,"Medium","High"))</f>
        <v>High</v>
      </c>
      <c r="AN1057" s="5">
        <f>AmazonChurn[[#This Row],[Number of Complaints or Support]]/AmazonChurn[[#This Row],[Account Length (in months)]]</f>
        <v>0.29032258064516131</v>
      </c>
      <c r="AO1057" t="str">
        <f>IF(AmazonChurn[[#This Row],[Avg Monthly GB Download]]&lt;15, "Low", IF(AmazonChurn[[#This Row],[Avg Monthly GB Download]]&lt;30, "Medium", "High"))</f>
        <v>Low</v>
      </c>
      <c r="AP1057" t="str">
        <f>IF(AmazonChurn[[#This Row],[Age]]&lt;30,"Under 30",IF(AmazonChurn[[#This Row],[Age]]&gt;65,"Senior","Mid Age"))</f>
        <v>Mid Age</v>
      </c>
    </row>
    <row r="1058" spans="1:42" hidden="1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 s="5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  <c r="AL1058" t="str">
        <f>IF(AmazonChurn[[#This Row],[Average Monthly Expenses]]&lt;=30,"Low",IF(AmazonChurn[[#This Row],[Average Monthly Expenses]]&lt;=60,"Medium","High"))</f>
        <v>Low</v>
      </c>
      <c r="AM1058" t="str">
        <f>IF(AmazonChurn[[#This Row],[Number of Complaints or Support]]&lt;3,"Low",IF(AmazonChurn[[#This Row],[Number of Complaints or Support]]&lt;=7,"Medium","High"))</f>
        <v>High</v>
      </c>
      <c r="AN1058" s="5">
        <f>AmazonChurn[[#This Row],[Number of Complaints or Support]]/AmazonChurn[[#This Row],[Account Length (in months)]]</f>
        <v>2</v>
      </c>
      <c r="AO1058" t="str">
        <f>IF(AmazonChurn[[#This Row],[Avg Monthly GB Download]]&lt;15, "Low", IF(AmazonChurn[[#This Row],[Avg Monthly GB Download]]&lt;30, "Medium", "High"))</f>
        <v>Low</v>
      </c>
      <c r="AP1058" t="str">
        <f>IF(AmazonChurn[[#This Row],[Age]]&lt;30,"Under 30",IF(AmazonChurn[[#This Row],[Age]]&gt;65,"Senior","Mid Age"))</f>
        <v>Mid Age</v>
      </c>
    </row>
    <row r="1059" spans="1:42" hidden="1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 s="5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  <c r="AL1059" t="str">
        <f>IF(AmazonChurn[[#This Row],[Average Monthly Expenses]]&lt;=30,"Low",IF(AmazonChurn[[#This Row],[Average Monthly Expenses]]&lt;=60,"Medium","High"))</f>
        <v>High</v>
      </c>
      <c r="AM1059" t="str">
        <f>IF(AmazonChurn[[#This Row],[Number of Complaints or Support]]&lt;3,"Low",IF(AmazonChurn[[#This Row],[Number of Complaints or Support]]&lt;=7,"Medium","High"))</f>
        <v>Low</v>
      </c>
      <c r="AN1059" s="5">
        <f>AmazonChurn[[#This Row],[Number of Complaints or Support]]/AmazonChurn[[#This Row],[Account Length (in months)]]</f>
        <v>0</v>
      </c>
      <c r="AO1059" t="str">
        <f>IF(AmazonChurn[[#This Row],[Avg Monthly GB Download]]&lt;15, "Low", IF(AmazonChurn[[#This Row],[Avg Monthly GB Download]]&lt;30, "Medium", "High"))</f>
        <v>Low</v>
      </c>
      <c r="AP1059" t="str">
        <f>IF(AmazonChurn[[#This Row],[Age]]&lt;30,"Under 30",IF(AmazonChurn[[#This Row],[Age]]&gt;65,"Senior","Mid Age"))</f>
        <v>Senior</v>
      </c>
    </row>
    <row r="1060" spans="1:42" hidden="1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 s="5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  <c r="AL1060" t="str">
        <f>IF(AmazonChurn[[#This Row],[Average Monthly Expenses]]&lt;=30,"Low",IF(AmazonChurn[[#This Row],[Average Monthly Expenses]]&lt;=60,"Medium","High"))</f>
        <v>Low</v>
      </c>
      <c r="AM1060" t="str">
        <f>IF(AmazonChurn[[#This Row],[Number of Complaints or Support]]&lt;3,"Low",IF(AmazonChurn[[#This Row],[Number of Complaints or Support]]&lt;=7,"Medium","High"))</f>
        <v>Low</v>
      </c>
      <c r="AN1060" s="5">
        <f>AmazonChurn[[#This Row],[Number of Complaints or Support]]/AmazonChurn[[#This Row],[Account Length (in months)]]</f>
        <v>2</v>
      </c>
      <c r="AO1060" t="str">
        <f>IF(AmazonChurn[[#This Row],[Avg Monthly GB Download]]&lt;15, "Low", IF(AmazonChurn[[#This Row],[Avg Monthly GB Download]]&lt;30, "Medium", "High"))</f>
        <v>Low</v>
      </c>
      <c r="AP1060" t="str">
        <f>IF(AmazonChurn[[#This Row],[Age]]&lt;30,"Under 30",IF(AmazonChurn[[#This Row],[Age]]&gt;65,"Senior","Mid Age"))</f>
        <v>Under 30</v>
      </c>
    </row>
    <row r="1061" spans="1:42" hidden="1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 s="5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  <c r="AL1061" t="str">
        <f>IF(AmazonChurn[[#This Row],[Average Monthly Expenses]]&lt;=30,"Low",IF(AmazonChurn[[#This Row],[Average Monthly Expenses]]&lt;=60,"Medium","High"))</f>
        <v>Low</v>
      </c>
      <c r="AM1061" t="str">
        <f>IF(AmazonChurn[[#This Row],[Number of Complaints or Support]]&lt;3,"Low",IF(AmazonChurn[[#This Row],[Number of Complaints or Support]]&lt;=7,"Medium","High"))</f>
        <v>Medium</v>
      </c>
      <c r="AN1061" s="5">
        <f>AmazonChurn[[#This Row],[Number of Complaints or Support]]/AmazonChurn[[#This Row],[Account Length (in months)]]</f>
        <v>4</v>
      </c>
      <c r="AO1061" t="str">
        <f>IF(AmazonChurn[[#This Row],[Avg Monthly GB Download]]&lt;15, "Low", IF(AmazonChurn[[#This Row],[Avg Monthly GB Download]]&lt;30, "Medium", "High"))</f>
        <v>Low</v>
      </c>
      <c r="AP1061" t="str">
        <f>IF(AmazonChurn[[#This Row],[Age]]&lt;30,"Under 30",IF(AmazonChurn[[#This Row],[Age]]&gt;65,"Senior","Mid Age"))</f>
        <v>Mid Age</v>
      </c>
    </row>
    <row r="1062" spans="1:42" hidden="1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 s="5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  <c r="AL1062" t="str">
        <f>IF(AmazonChurn[[#This Row],[Average Monthly Expenses]]&lt;=30,"Low",IF(AmazonChurn[[#This Row],[Average Monthly Expenses]]&lt;=60,"Medium","High"))</f>
        <v>Low</v>
      </c>
      <c r="AM1062" t="str">
        <f>IF(AmazonChurn[[#This Row],[Number of Complaints or Support]]&lt;3,"Low",IF(AmazonChurn[[#This Row],[Number of Complaints or Support]]&lt;=7,"Medium","High"))</f>
        <v>Low</v>
      </c>
      <c r="AN1062" s="5">
        <f>AmazonChurn[[#This Row],[Number of Complaints or Support]]/AmazonChurn[[#This Row],[Account Length (in months)]]</f>
        <v>0.5</v>
      </c>
      <c r="AO1062" t="str">
        <f>IF(AmazonChurn[[#This Row],[Avg Monthly GB Download]]&lt;15, "Low", IF(AmazonChurn[[#This Row],[Avg Monthly GB Download]]&lt;30, "Medium", "High"))</f>
        <v>Low</v>
      </c>
      <c r="AP1062" t="str">
        <f>IF(AmazonChurn[[#This Row],[Age]]&lt;30,"Under 30",IF(AmazonChurn[[#This Row],[Age]]&gt;65,"Senior","Mid Age"))</f>
        <v>Mid Age</v>
      </c>
    </row>
    <row r="1063" spans="1:42" hidden="1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 s="5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  <c r="AL1063" t="str">
        <f>IF(AmazonChurn[[#This Row],[Average Monthly Expenses]]&lt;=30,"Low",IF(AmazonChurn[[#This Row],[Average Monthly Expenses]]&lt;=60,"Medium","High"))</f>
        <v>Medium</v>
      </c>
      <c r="AM1063" t="str">
        <f>IF(AmazonChurn[[#This Row],[Number of Complaints or Support]]&lt;3,"Low",IF(AmazonChurn[[#This Row],[Number of Complaints or Support]]&lt;=7,"Medium","High"))</f>
        <v>Medium</v>
      </c>
      <c r="AN1063" s="5">
        <f>AmazonChurn[[#This Row],[Number of Complaints or Support]]/AmazonChurn[[#This Row],[Account Length (in months)]]</f>
        <v>1.2</v>
      </c>
      <c r="AO1063" t="str">
        <f>IF(AmazonChurn[[#This Row],[Avg Monthly GB Download]]&lt;15, "Low", IF(AmazonChurn[[#This Row],[Avg Monthly GB Download]]&lt;30, "Medium", "High"))</f>
        <v>Low</v>
      </c>
      <c r="AP1063" t="str">
        <f>IF(AmazonChurn[[#This Row],[Age]]&lt;30,"Under 30",IF(AmazonChurn[[#This Row],[Age]]&gt;65,"Senior","Mid Age"))</f>
        <v>Mid Age</v>
      </c>
    </row>
    <row r="1064" spans="1:42" hidden="1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 s="5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  <c r="AL1064" t="str">
        <f>IF(AmazonChurn[[#This Row],[Average Monthly Expenses]]&lt;=30,"Low",IF(AmazonChurn[[#This Row],[Average Monthly Expenses]]&lt;=60,"Medium","High"))</f>
        <v>Medium</v>
      </c>
      <c r="AM1064" t="str">
        <f>IF(AmazonChurn[[#This Row],[Number of Complaints or Support]]&lt;3,"Low",IF(AmazonChurn[[#This Row],[Number of Complaints or Support]]&lt;=7,"Medium","High"))</f>
        <v>Low</v>
      </c>
      <c r="AN1064" s="5">
        <f>AmazonChurn[[#This Row],[Number of Complaints or Support]]/AmazonChurn[[#This Row],[Account Length (in months)]]</f>
        <v>9.0909090909090912E-2</v>
      </c>
      <c r="AO1064" t="str">
        <f>IF(AmazonChurn[[#This Row],[Avg Monthly GB Download]]&lt;15, "Low", IF(AmazonChurn[[#This Row],[Avg Monthly GB Download]]&lt;30, "Medium", "High"))</f>
        <v>Low</v>
      </c>
      <c r="AP1064" t="str">
        <f>IF(AmazonChurn[[#This Row],[Age]]&lt;30,"Under 30",IF(AmazonChurn[[#This Row],[Age]]&gt;65,"Senior","Mid Age"))</f>
        <v>Senior</v>
      </c>
    </row>
    <row r="1065" spans="1:42" hidden="1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 s="5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  <c r="AL1065" t="str">
        <f>IF(AmazonChurn[[#This Row],[Average Monthly Expenses]]&lt;=30,"Low",IF(AmazonChurn[[#This Row],[Average Monthly Expenses]]&lt;=60,"Medium","High"))</f>
        <v>Low</v>
      </c>
      <c r="AM1065" t="str">
        <f>IF(AmazonChurn[[#This Row],[Number of Complaints or Support]]&lt;3,"Low",IF(AmazonChurn[[#This Row],[Number of Complaints or Support]]&lt;=7,"Medium","High"))</f>
        <v>High</v>
      </c>
      <c r="AN1065" s="5">
        <f>AmazonChurn[[#This Row],[Number of Complaints or Support]]/AmazonChurn[[#This Row],[Account Length (in months)]]</f>
        <v>4.5</v>
      </c>
      <c r="AO1065" t="str">
        <f>IF(AmazonChurn[[#This Row],[Avg Monthly GB Download]]&lt;15, "Low", IF(AmazonChurn[[#This Row],[Avg Monthly GB Download]]&lt;30, "Medium", "High"))</f>
        <v>Low</v>
      </c>
      <c r="AP1065" t="str">
        <f>IF(AmazonChurn[[#This Row],[Age]]&lt;30,"Under 30",IF(AmazonChurn[[#This Row],[Age]]&gt;65,"Senior","Mid Age"))</f>
        <v>Mid Age</v>
      </c>
    </row>
    <row r="1066" spans="1:42" hidden="1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 s="5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  <c r="AL1066" t="str">
        <f>IF(AmazonChurn[[#This Row],[Average Monthly Expenses]]&lt;=30,"Low",IF(AmazonChurn[[#This Row],[Average Monthly Expenses]]&lt;=60,"Medium","High"))</f>
        <v>Low</v>
      </c>
      <c r="AM1066" t="str">
        <f>IF(AmazonChurn[[#This Row],[Number of Complaints or Support]]&lt;3,"Low",IF(AmazonChurn[[#This Row],[Number of Complaints or Support]]&lt;=7,"Medium","High"))</f>
        <v>Medium</v>
      </c>
      <c r="AN1066" s="5">
        <f>AmazonChurn[[#This Row],[Number of Complaints or Support]]/AmazonChurn[[#This Row],[Account Length (in months)]]</f>
        <v>1.5</v>
      </c>
      <c r="AO1066" t="str">
        <f>IF(AmazonChurn[[#This Row],[Avg Monthly GB Download]]&lt;15, "Low", IF(AmazonChurn[[#This Row],[Avg Monthly GB Download]]&lt;30, "Medium", "High"))</f>
        <v>Low</v>
      </c>
      <c r="AP1066" t="str">
        <f>IF(AmazonChurn[[#This Row],[Age]]&lt;30,"Under 30",IF(AmazonChurn[[#This Row],[Age]]&gt;65,"Senior","Mid Age"))</f>
        <v>Under 30</v>
      </c>
    </row>
    <row r="1067" spans="1:42" hidden="1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 s="5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  <c r="AL1067" t="str">
        <f>IF(AmazonChurn[[#This Row],[Average Monthly Expenses]]&lt;=30,"Low",IF(AmazonChurn[[#This Row],[Average Monthly Expenses]]&lt;=60,"Medium","High"))</f>
        <v>Medium</v>
      </c>
      <c r="AM1067" t="str">
        <f>IF(AmazonChurn[[#This Row],[Number of Complaints or Support]]&lt;3,"Low",IF(AmazonChurn[[#This Row],[Number of Complaints or Support]]&lt;=7,"Medium","High"))</f>
        <v>High</v>
      </c>
      <c r="AN1067" s="5">
        <f>AmazonChurn[[#This Row],[Number of Complaints or Support]]/AmazonChurn[[#This Row],[Account Length (in months)]]</f>
        <v>0.16666666666666666</v>
      </c>
      <c r="AO1067" t="str">
        <f>IF(AmazonChurn[[#This Row],[Avg Monthly GB Download]]&lt;15, "Low", IF(AmazonChurn[[#This Row],[Avg Monthly GB Download]]&lt;30, "Medium", "High"))</f>
        <v>Medium</v>
      </c>
      <c r="AP1067" t="str">
        <f>IF(AmazonChurn[[#This Row],[Age]]&lt;30,"Under 30",IF(AmazonChurn[[#This Row],[Age]]&gt;65,"Senior","Mid Age"))</f>
        <v>Under 30</v>
      </c>
    </row>
    <row r="1068" spans="1:42" hidden="1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 s="5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  <c r="AL1068" t="str">
        <f>IF(AmazonChurn[[#This Row],[Average Monthly Expenses]]&lt;=30,"Low",IF(AmazonChurn[[#This Row],[Average Monthly Expenses]]&lt;=60,"Medium","High"))</f>
        <v>Medium</v>
      </c>
      <c r="AM1068" t="str">
        <f>IF(AmazonChurn[[#This Row],[Number of Complaints or Support]]&lt;3,"Low",IF(AmazonChurn[[#This Row],[Number of Complaints or Support]]&lt;=7,"Medium","High"))</f>
        <v>High</v>
      </c>
      <c r="AN1068" s="5">
        <f>AmazonChurn[[#This Row],[Number of Complaints or Support]]/AmazonChurn[[#This Row],[Account Length (in months)]]</f>
        <v>0.43478260869565216</v>
      </c>
      <c r="AO1068" t="str">
        <f>IF(AmazonChurn[[#This Row],[Avg Monthly GB Download]]&lt;15, "Low", IF(AmazonChurn[[#This Row],[Avg Monthly GB Download]]&lt;30, "Medium", "High"))</f>
        <v>Low</v>
      </c>
      <c r="AP1068" t="str">
        <f>IF(AmazonChurn[[#This Row],[Age]]&lt;30,"Under 30",IF(AmazonChurn[[#This Row],[Age]]&gt;65,"Senior","Mid Age"))</f>
        <v>Mid Age</v>
      </c>
    </row>
    <row r="1069" spans="1:42" hidden="1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 s="5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  <c r="AL1069" t="str">
        <f>IF(AmazonChurn[[#This Row],[Average Monthly Expenses]]&lt;=30,"Low",IF(AmazonChurn[[#This Row],[Average Monthly Expenses]]&lt;=60,"Medium","High"))</f>
        <v>High</v>
      </c>
      <c r="AM1069" t="str">
        <f>IF(AmazonChurn[[#This Row],[Number of Complaints or Support]]&lt;3,"Low",IF(AmazonChurn[[#This Row],[Number of Complaints or Support]]&lt;=7,"Medium","High"))</f>
        <v>Medium</v>
      </c>
      <c r="AN1069" s="5">
        <f>AmazonChurn[[#This Row],[Number of Complaints or Support]]/AmazonChurn[[#This Row],[Account Length (in months)]]</f>
        <v>0.16129032258064516</v>
      </c>
      <c r="AO1069" t="str">
        <f>IF(AmazonChurn[[#This Row],[Avg Monthly GB Download]]&lt;15, "Low", IF(AmazonChurn[[#This Row],[Avg Monthly GB Download]]&lt;30, "Medium", "High"))</f>
        <v>Low</v>
      </c>
      <c r="AP1069" t="str">
        <f>IF(AmazonChurn[[#This Row],[Age]]&lt;30,"Under 30",IF(AmazonChurn[[#This Row],[Age]]&gt;65,"Senior","Mid Age"))</f>
        <v>Under 30</v>
      </c>
    </row>
    <row r="1070" spans="1:42" hidden="1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 s="5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  <c r="AL1070" t="str">
        <f>IF(AmazonChurn[[#This Row],[Average Monthly Expenses]]&lt;=30,"Low",IF(AmazonChurn[[#This Row],[Average Monthly Expenses]]&lt;=60,"Medium","High"))</f>
        <v>Low</v>
      </c>
      <c r="AM1070" t="str">
        <f>IF(AmazonChurn[[#This Row],[Number of Complaints or Support]]&lt;3,"Low",IF(AmazonChurn[[#This Row],[Number of Complaints or Support]]&lt;=7,"Medium","High"))</f>
        <v>High</v>
      </c>
      <c r="AN1070" s="5">
        <f>AmazonChurn[[#This Row],[Number of Complaints or Support]]/AmazonChurn[[#This Row],[Account Length (in months)]]</f>
        <v>0.2</v>
      </c>
      <c r="AO1070" t="str">
        <f>IF(AmazonChurn[[#This Row],[Avg Monthly GB Download]]&lt;15, "Low", IF(AmazonChurn[[#This Row],[Avg Monthly GB Download]]&lt;30, "Medium", "High"))</f>
        <v>Low</v>
      </c>
      <c r="AP1070" t="str">
        <f>IF(AmazonChurn[[#This Row],[Age]]&lt;30,"Under 30",IF(AmazonChurn[[#This Row],[Age]]&gt;65,"Senior","Mid Age"))</f>
        <v>Mid Age</v>
      </c>
    </row>
    <row r="1071" spans="1:42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 s="5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  <c r="AL1071" t="str">
        <f>IF(AmazonChurn[[#This Row],[Average Monthly Expenses]]&lt;=30,"Low",IF(AmazonChurn[[#This Row],[Average Monthly Expenses]]&lt;=60,"Medium","High"))</f>
        <v>Low</v>
      </c>
      <c r="AM1071" t="str">
        <f>IF(AmazonChurn[[#This Row],[Number of Complaints or Support]]&lt;3,"Low",IF(AmazonChurn[[#This Row],[Number of Complaints or Support]]&lt;=7,"Medium","High"))</f>
        <v>Medium</v>
      </c>
      <c r="AN1071" s="5">
        <f>AmazonChurn[[#This Row],[Number of Complaints or Support]]/AmazonChurn[[#This Row],[Account Length (in months)]]</f>
        <v>0.1875</v>
      </c>
      <c r="AO1071" t="str">
        <f>IF(AmazonChurn[[#This Row],[Avg Monthly GB Download]]&lt;15, "Low", IF(AmazonChurn[[#This Row],[Avg Monthly GB Download]]&lt;30, "Medium", "High"))</f>
        <v>High</v>
      </c>
      <c r="AP1071" t="str">
        <f>IF(AmazonChurn[[#This Row],[Age]]&lt;30,"Under 30",IF(AmazonChurn[[#This Row],[Age]]&gt;65,"Senior","Mid Age"))</f>
        <v>Mid Age</v>
      </c>
    </row>
    <row r="1072" spans="1:42" hidden="1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 s="5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  <c r="AL1072" t="str">
        <f>IF(AmazonChurn[[#This Row],[Average Monthly Expenses]]&lt;=30,"Low",IF(AmazonChurn[[#This Row],[Average Monthly Expenses]]&lt;=60,"Medium","High"))</f>
        <v>Low</v>
      </c>
      <c r="AM1072" t="str">
        <f>IF(AmazonChurn[[#This Row],[Number of Complaints or Support]]&lt;3,"Low",IF(AmazonChurn[[#This Row],[Number of Complaints or Support]]&lt;=7,"Medium","High"))</f>
        <v>Medium</v>
      </c>
      <c r="AN1072" s="5">
        <f>AmazonChurn[[#This Row],[Number of Complaints or Support]]/AmazonChurn[[#This Row],[Account Length (in months)]]</f>
        <v>0.12</v>
      </c>
      <c r="AO1072" t="str">
        <f>IF(AmazonChurn[[#This Row],[Avg Monthly GB Download]]&lt;15, "Low", IF(AmazonChurn[[#This Row],[Avg Monthly GB Download]]&lt;30, "Medium", "High"))</f>
        <v>Low</v>
      </c>
      <c r="AP1072" t="str">
        <f>IF(AmazonChurn[[#This Row],[Age]]&lt;30,"Under 30",IF(AmazonChurn[[#This Row],[Age]]&gt;65,"Senior","Mid Age"))</f>
        <v>Mid Age</v>
      </c>
    </row>
    <row r="1073" spans="1:42" hidden="1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 s="5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  <c r="AL1073" t="str">
        <f>IF(AmazonChurn[[#This Row],[Average Monthly Expenses]]&lt;=30,"Low",IF(AmazonChurn[[#This Row],[Average Monthly Expenses]]&lt;=60,"Medium","High"))</f>
        <v>Low</v>
      </c>
      <c r="AM1073" t="str">
        <f>IF(AmazonChurn[[#This Row],[Number of Complaints or Support]]&lt;3,"Low",IF(AmazonChurn[[#This Row],[Number of Complaints or Support]]&lt;=7,"Medium","High"))</f>
        <v>Low</v>
      </c>
      <c r="AN1073" s="5">
        <f>AmazonChurn[[#This Row],[Number of Complaints or Support]]/AmazonChurn[[#This Row],[Account Length (in months)]]</f>
        <v>1.4925373134328358E-2</v>
      </c>
      <c r="AO1073" t="str">
        <f>IF(AmazonChurn[[#This Row],[Avg Monthly GB Download]]&lt;15, "Low", IF(AmazonChurn[[#This Row],[Avg Monthly GB Download]]&lt;30, "Medium", "High"))</f>
        <v>Medium</v>
      </c>
      <c r="AP1073" t="str">
        <f>IF(AmazonChurn[[#This Row],[Age]]&lt;30,"Under 30",IF(AmazonChurn[[#This Row],[Age]]&gt;65,"Senior","Mid Age"))</f>
        <v>Under 30</v>
      </c>
    </row>
    <row r="1074" spans="1:42" hidden="1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 s="5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  <c r="AL1074" t="str">
        <f>IF(AmazonChurn[[#This Row],[Average Monthly Expenses]]&lt;=30,"Low",IF(AmazonChurn[[#This Row],[Average Monthly Expenses]]&lt;=60,"Medium","High"))</f>
        <v>Low</v>
      </c>
      <c r="AM1074" t="str">
        <f>IF(AmazonChurn[[#This Row],[Number of Complaints or Support]]&lt;3,"Low",IF(AmazonChurn[[#This Row],[Number of Complaints or Support]]&lt;=7,"Medium","High"))</f>
        <v>High</v>
      </c>
      <c r="AN1074" s="5">
        <f>AmazonChurn[[#This Row],[Number of Complaints or Support]]/AmazonChurn[[#This Row],[Account Length (in months)]]</f>
        <v>8</v>
      </c>
      <c r="AO1074" t="str">
        <f>IF(AmazonChurn[[#This Row],[Avg Monthly GB Download]]&lt;15, "Low", IF(AmazonChurn[[#This Row],[Avg Monthly GB Download]]&lt;30, "Medium", "High"))</f>
        <v>Low</v>
      </c>
      <c r="AP1074" t="str">
        <f>IF(AmazonChurn[[#This Row],[Age]]&lt;30,"Under 30",IF(AmazonChurn[[#This Row],[Age]]&gt;65,"Senior","Mid Age"))</f>
        <v>Mid Age</v>
      </c>
    </row>
    <row r="1075" spans="1:42" hidden="1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 s="5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  <c r="AL1075" t="str">
        <f>IF(AmazonChurn[[#This Row],[Average Monthly Expenses]]&lt;=30,"Low",IF(AmazonChurn[[#This Row],[Average Monthly Expenses]]&lt;=60,"Medium","High"))</f>
        <v>Low</v>
      </c>
      <c r="AM1075" t="str">
        <f>IF(AmazonChurn[[#This Row],[Number of Complaints or Support]]&lt;3,"Low",IF(AmazonChurn[[#This Row],[Number of Complaints or Support]]&lt;=7,"Medium","High"))</f>
        <v>Low</v>
      </c>
      <c r="AN1075" s="5">
        <f>AmazonChurn[[#This Row],[Number of Complaints or Support]]/AmazonChurn[[#This Row],[Account Length (in months)]]</f>
        <v>3.125E-2</v>
      </c>
      <c r="AO1075" t="str">
        <f>IF(AmazonChurn[[#This Row],[Avg Monthly GB Download]]&lt;15, "Low", IF(AmazonChurn[[#This Row],[Avg Monthly GB Download]]&lt;30, "Medium", "High"))</f>
        <v>Low</v>
      </c>
      <c r="AP1075" t="str">
        <f>IF(AmazonChurn[[#This Row],[Age]]&lt;30,"Under 30",IF(AmazonChurn[[#This Row],[Age]]&gt;65,"Senior","Mid Age"))</f>
        <v>Under 30</v>
      </c>
    </row>
    <row r="1076" spans="1:42" hidden="1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 s="5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  <c r="AL1076" t="str">
        <f>IF(AmazonChurn[[#This Row],[Average Monthly Expenses]]&lt;=30,"Low",IF(AmazonChurn[[#This Row],[Average Monthly Expenses]]&lt;=60,"Medium","High"))</f>
        <v>Low</v>
      </c>
      <c r="AM1076" t="str">
        <f>IF(AmazonChurn[[#This Row],[Number of Complaints or Support]]&lt;3,"Low",IF(AmazonChurn[[#This Row],[Number of Complaints or Support]]&lt;=7,"Medium","High"))</f>
        <v>Medium</v>
      </c>
      <c r="AN1076" s="5">
        <f>AmazonChurn[[#This Row],[Number of Complaints or Support]]/AmazonChurn[[#This Row],[Account Length (in months)]]</f>
        <v>4</v>
      </c>
      <c r="AO1076" t="str">
        <f>IF(AmazonChurn[[#This Row],[Avg Monthly GB Download]]&lt;15, "Low", IF(AmazonChurn[[#This Row],[Avg Monthly GB Download]]&lt;30, "Medium", "High"))</f>
        <v>Low</v>
      </c>
      <c r="AP1076" t="str">
        <f>IF(AmazonChurn[[#This Row],[Age]]&lt;30,"Under 30",IF(AmazonChurn[[#This Row],[Age]]&gt;65,"Senior","Mid Age"))</f>
        <v>Mid Age</v>
      </c>
    </row>
    <row r="1077" spans="1:42" hidden="1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 s="5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  <c r="AL1077" t="str">
        <f>IF(AmazonChurn[[#This Row],[Average Monthly Expenses]]&lt;=30,"Low",IF(AmazonChurn[[#This Row],[Average Monthly Expenses]]&lt;=60,"Medium","High"))</f>
        <v>Low</v>
      </c>
      <c r="AM1077" t="str">
        <f>IF(AmazonChurn[[#This Row],[Number of Complaints or Support]]&lt;3,"Low",IF(AmazonChurn[[#This Row],[Number of Complaints or Support]]&lt;=7,"Medium","High"))</f>
        <v>Low</v>
      </c>
      <c r="AN1077" s="5">
        <f>AmazonChurn[[#This Row],[Number of Complaints or Support]]/AmazonChurn[[#This Row],[Account Length (in months)]]</f>
        <v>0</v>
      </c>
      <c r="AO1077" t="str">
        <f>IF(AmazonChurn[[#This Row],[Avg Monthly GB Download]]&lt;15, "Low", IF(AmazonChurn[[#This Row],[Avg Monthly GB Download]]&lt;30, "Medium", "High"))</f>
        <v>Low</v>
      </c>
      <c r="AP1077" t="str">
        <f>IF(AmazonChurn[[#This Row],[Age]]&lt;30,"Under 30",IF(AmazonChurn[[#This Row],[Age]]&gt;65,"Senior","Mid Age"))</f>
        <v>Under 30</v>
      </c>
    </row>
    <row r="1078" spans="1:42" hidden="1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 s="5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  <c r="AL1078" t="str">
        <f>IF(AmazonChurn[[#This Row],[Average Monthly Expenses]]&lt;=30,"Low",IF(AmazonChurn[[#This Row],[Average Monthly Expenses]]&lt;=60,"Medium","High"))</f>
        <v>Low</v>
      </c>
      <c r="AM1078" t="str">
        <f>IF(AmazonChurn[[#This Row],[Number of Complaints or Support]]&lt;3,"Low",IF(AmazonChurn[[#This Row],[Number of Complaints or Support]]&lt;=7,"Medium","High"))</f>
        <v>Medium</v>
      </c>
      <c r="AN1078" s="5">
        <f>AmazonChurn[[#This Row],[Number of Complaints or Support]]/AmazonChurn[[#This Row],[Account Length (in months)]]</f>
        <v>0.10526315789473684</v>
      </c>
      <c r="AO1078" t="str">
        <f>IF(AmazonChurn[[#This Row],[Avg Monthly GB Download]]&lt;15, "Low", IF(AmazonChurn[[#This Row],[Avg Monthly GB Download]]&lt;30, "Medium", "High"))</f>
        <v>Low</v>
      </c>
      <c r="AP1078" t="str">
        <f>IF(AmazonChurn[[#This Row],[Age]]&lt;30,"Under 30",IF(AmazonChurn[[#This Row],[Age]]&gt;65,"Senior","Mid Age"))</f>
        <v>Mid Age</v>
      </c>
    </row>
    <row r="1079" spans="1:42" hidden="1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 s="5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  <c r="AL1079" t="str">
        <f>IF(AmazonChurn[[#This Row],[Average Monthly Expenses]]&lt;=30,"Low",IF(AmazonChurn[[#This Row],[Average Monthly Expenses]]&lt;=60,"Medium","High"))</f>
        <v>Low</v>
      </c>
      <c r="AM1079" t="str">
        <f>IF(AmazonChurn[[#This Row],[Number of Complaints or Support]]&lt;3,"Low",IF(AmazonChurn[[#This Row],[Number of Complaints or Support]]&lt;=7,"Medium","High"))</f>
        <v>Medium</v>
      </c>
      <c r="AN1079" s="5">
        <f>AmazonChurn[[#This Row],[Number of Complaints or Support]]/AmazonChurn[[#This Row],[Account Length (in months)]]</f>
        <v>9.6153846153846159E-2</v>
      </c>
      <c r="AO1079" t="str">
        <f>IF(AmazonChurn[[#This Row],[Avg Monthly GB Download]]&lt;15, "Low", IF(AmazonChurn[[#This Row],[Avg Monthly GB Download]]&lt;30, "Medium", "High"))</f>
        <v>Low</v>
      </c>
      <c r="AP1079" t="str">
        <f>IF(AmazonChurn[[#This Row],[Age]]&lt;30,"Under 30",IF(AmazonChurn[[#This Row],[Age]]&gt;65,"Senior","Mid Age"))</f>
        <v>Mid Age</v>
      </c>
    </row>
    <row r="1080" spans="1:42" hidden="1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 s="5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  <c r="AL1080" t="str">
        <f>IF(AmazonChurn[[#This Row],[Average Monthly Expenses]]&lt;=30,"Low",IF(AmazonChurn[[#This Row],[Average Monthly Expenses]]&lt;=60,"Medium","High"))</f>
        <v>Low</v>
      </c>
      <c r="AM1080" t="str">
        <f>IF(AmazonChurn[[#This Row],[Number of Complaints or Support]]&lt;3,"Low",IF(AmazonChurn[[#This Row],[Number of Complaints or Support]]&lt;=7,"Medium","High"))</f>
        <v>Medium</v>
      </c>
      <c r="AN1080" s="5">
        <f>AmazonChurn[[#This Row],[Number of Complaints or Support]]/AmazonChurn[[#This Row],[Account Length (in months)]]</f>
        <v>0.33333333333333331</v>
      </c>
      <c r="AO1080" t="str">
        <f>IF(AmazonChurn[[#This Row],[Avg Monthly GB Download]]&lt;15, "Low", IF(AmazonChurn[[#This Row],[Avg Monthly GB Download]]&lt;30, "Medium", "High"))</f>
        <v>Low</v>
      </c>
      <c r="AP1080" t="str">
        <f>IF(AmazonChurn[[#This Row],[Age]]&lt;30,"Under 30",IF(AmazonChurn[[#This Row],[Age]]&gt;65,"Senior","Mid Age"))</f>
        <v>Mid Age</v>
      </c>
    </row>
    <row r="1081" spans="1:42" hidden="1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 s="5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  <c r="AL1081" t="str">
        <f>IF(AmazonChurn[[#This Row],[Average Monthly Expenses]]&lt;=30,"Low",IF(AmazonChurn[[#This Row],[Average Monthly Expenses]]&lt;=60,"Medium","High"))</f>
        <v>Medium</v>
      </c>
      <c r="AM1081" t="str">
        <f>IF(AmazonChurn[[#This Row],[Number of Complaints or Support]]&lt;3,"Low",IF(AmazonChurn[[#This Row],[Number of Complaints or Support]]&lt;=7,"Medium","High"))</f>
        <v>Low</v>
      </c>
      <c r="AN1081" s="5">
        <f>AmazonChurn[[#This Row],[Number of Complaints or Support]]/AmazonChurn[[#This Row],[Account Length (in months)]]</f>
        <v>0</v>
      </c>
      <c r="AO1081" t="str">
        <f>IF(AmazonChurn[[#This Row],[Avg Monthly GB Download]]&lt;15, "Low", IF(AmazonChurn[[#This Row],[Avg Monthly GB Download]]&lt;30, "Medium", "High"))</f>
        <v>Low</v>
      </c>
      <c r="AP1081" t="str">
        <f>IF(AmazonChurn[[#This Row],[Age]]&lt;30,"Under 30",IF(AmazonChurn[[#This Row],[Age]]&gt;65,"Senior","Mid Age"))</f>
        <v>Mid Age</v>
      </c>
    </row>
    <row r="1082" spans="1:42" hidden="1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 s="5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  <c r="AL1082" t="str">
        <f>IF(AmazonChurn[[#This Row],[Average Monthly Expenses]]&lt;=30,"Low",IF(AmazonChurn[[#This Row],[Average Monthly Expenses]]&lt;=60,"Medium","High"))</f>
        <v>Low</v>
      </c>
      <c r="AM1082" t="str">
        <f>IF(AmazonChurn[[#This Row],[Number of Complaints or Support]]&lt;3,"Low",IF(AmazonChurn[[#This Row],[Number of Complaints or Support]]&lt;=7,"Medium","High"))</f>
        <v>High</v>
      </c>
      <c r="AN1082" s="5">
        <f>AmazonChurn[[#This Row],[Number of Complaints or Support]]/AmazonChurn[[#This Row],[Account Length (in months)]]</f>
        <v>1.6666666666666667</v>
      </c>
      <c r="AO1082" t="str">
        <f>IF(AmazonChurn[[#This Row],[Avg Monthly GB Download]]&lt;15, "Low", IF(AmazonChurn[[#This Row],[Avg Monthly GB Download]]&lt;30, "Medium", "High"))</f>
        <v>Low</v>
      </c>
      <c r="AP1082" t="str">
        <f>IF(AmazonChurn[[#This Row],[Age]]&lt;30,"Under 30",IF(AmazonChurn[[#This Row],[Age]]&gt;65,"Senior","Mid Age"))</f>
        <v>Mid Age</v>
      </c>
    </row>
    <row r="1083" spans="1:42" hidden="1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 s="5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  <c r="AL1083" t="str">
        <f>IF(AmazonChurn[[#This Row],[Average Monthly Expenses]]&lt;=30,"Low",IF(AmazonChurn[[#This Row],[Average Monthly Expenses]]&lt;=60,"Medium","High"))</f>
        <v>Medium</v>
      </c>
      <c r="AM1083" t="str">
        <f>IF(AmazonChurn[[#This Row],[Number of Complaints or Support]]&lt;3,"Low",IF(AmazonChurn[[#This Row],[Number of Complaints or Support]]&lt;=7,"Medium","High"))</f>
        <v>Medium</v>
      </c>
      <c r="AN1083" s="5">
        <f>AmazonChurn[[#This Row],[Number of Complaints or Support]]/AmazonChurn[[#This Row],[Account Length (in months)]]</f>
        <v>7.3170731707317069E-2</v>
      </c>
      <c r="AO1083" t="str">
        <f>IF(AmazonChurn[[#This Row],[Avg Monthly GB Download]]&lt;15, "Low", IF(AmazonChurn[[#This Row],[Avg Monthly GB Download]]&lt;30, "Medium", "High"))</f>
        <v>Medium</v>
      </c>
      <c r="AP1083" t="str">
        <f>IF(AmazonChurn[[#This Row],[Age]]&lt;30,"Under 30",IF(AmazonChurn[[#This Row],[Age]]&gt;65,"Senior","Mid Age"))</f>
        <v>Under 30</v>
      </c>
    </row>
    <row r="1084" spans="1:42" hidden="1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 s="5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  <c r="AL1084" t="str">
        <f>IF(AmazonChurn[[#This Row],[Average Monthly Expenses]]&lt;=30,"Low",IF(AmazonChurn[[#This Row],[Average Monthly Expenses]]&lt;=60,"Medium","High"))</f>
        <v>Low</v>
      </c>
      <c r="AM1084" t="str">
        <f>IF(AmazonChurn[[#This Row],[Number of Complaints or Support]]&lt;3,"Low",IF(AmazonChurn[[#This Row],[Number of Complaints or Support]]&lt;=7,"Medium","High"))</f>
        <v>Low</v>
      </c>
      <c r="AN1084" s="5">
        <f>AmazonChurn[[#This Row],[Number of Complaints or Support]]/AmazonChurn[[#This Row],[Account Length (in months)]]</f>
        <v>0</v>
      </c>
      <c r="AO1084" t="str">
        <f>IF(AmazonChurn[[#This Row],[Avg Monthly GB Download]]&lt;15, "Low", IF(AmazonChurn[[#This Row],[Avg Monthly GB Download]]&lt;30, "Medium", "High"))</f>
        <v>Low</v>
      </c>
      <c r="AP1084" t="str">
        <f>IF(AmazonChurn[[#This Row],[Age]]&lt;30,"Under 30",IF(AmazonChurn[[#This Row],[Age]]&gt;65,"Senior","Mid Age"))</f>
        <v>Under 30</v>
      </c>
    </row>
    <row r="1085" spans="1:42" hidden="1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 s="5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  <c r="AL1085" t="str">
        <f>IF(AmazonChurn[[#This Row],[Average Monthly Expenses]]&lt;=30,"Low",IF(AmazonChurn[[#This Row],[Average Monthly Expenses]]&lt;=60,"Medium","High"))</f>
        <v>Low</v>
      </c>
      <c r="AM1085" t="str">
        <f>IF(AmazonChurn[[#This Row],[Number of Complaints or Support]]&lt;3,"Low",IF(AmazonChurn[[#This Row],[Number of Complaints or Support]]&lt;=7,"Medium","High"))</f>
        <v>Medium</v>
      </c>
      <c r="AN1085" s="5">
        <f>AmazonChurn[[#This Row],[Number of Complaints or Support]]/AmazonChurn[[#This Row],[Account Length (in months)]]</f>
        <v>0.29166666666666669</v>
      </c>
      <c r="AO1085" t="str">
        <f>IF(AmazonChurn[[#This Row],[Avg Monthly GB Download]]&lt;15, "Low", IF(AmazonChurn[[#This Row],[Avg Monthly GB Download]]&lt;30, "Medium", "High"))</f>
        <v>Low</v>
      </c>
      <c r="AP1085" t="str">
        <f>IF(AmazonChurn[[#This Row],[Age]]&lt;30,"Under 30",IF(AmazonChurn[[#This Row],[Age]]&gt;65,"Senior","Mid Age"))</f>
        <v>Under 30</v>
      </c>
    </row>
    <row r="1086" spans="1:42" hidden="1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 s="5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  <c r="AL1086" t="str">
        <f>IF(AmazonChurn[[#This Row],[Average Monthly Expenses]]&lt;=30,"Low",IF(AmazonChurn[[#This Row],[Average Monthly Expenses]]&lt;=60,"Medium","High"))</f>
        <v>Low</v>
      </c>
      <c r="AM1086" t="str">
        <f>IF(AmazonChurn[[#This Row],[Number of Complaints or Support]]&lt;3,"Low",IF(AmazonChurn[[#This Row],[Number of Complaints or Support]]&lt;=7,"Medium","High"))</f>
        <v>Low</v>
      </c>
      <c r="AN1086" s="5">
        <f>AmazonChurn[[#This Row],[Number of Complaints or Support]]/AmazonChurn[[#This Row],[Account Length (in months)]]</f>
        <v>3.0303030303030304E-2</v>
      </c>
      <c r="AO1086" t="str">
        <f>IF(AmazonChurn[[#This Row],[Avg Monthly GB Download]]&lt;15, "Low", IF(AmazonChurn[[#This Row],[Avg Monthly GB Download]]&lt;30, "Medium", "High"))</f>
        <v>Low</v>
      </c>
      <c r="AP1086" t="str">
        <f>IF(AmazonChurn[[#This Row],[Age]]&lt;30,"Under 30",IF(AmazonChurn[[#This Row],[Age]]&gt;65,"Senior","Mid Age"))</f>
        <v>Mid Age</v>
      </c>
    </row>
    <row r="1087" spans="1:42" hidden="1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 s="5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  <c r="AL1087" t="str">
        <f>IF(AmazonChurn[[#This Row],[Average Monthly Expenses]]&lt;=30,"Low",IF(AmazonChurn[[#This Row],[Average Monthly Expenses]]&lt;=60,"Medium","High"))</f>
        <v>Low</v>
      </c>
      <c r="AM1087" t="str">
        <f>IF(AmazonChurn[[#This Row],[Number of Complaints or Support]]&lt;3,"Low",IF(AmazonChurn[[#This Row],[Number of Complaints or Support]]&lt;=7,"Medium","High"))</f>
        <v>Medium</v>
      </c>
      <c r="AN1087" s="5">
        <f>AmazonChurn[[#This Row],[Number of Complaints or Support]]/AmazonChurn[[#This Row],[Account Length (in months)]]</f>
        <v>3</v>
      </c>
      <c r="AO1087" t="str">
        <f>IF(AmazonChurn[[#This Row],[Avg Monthly GB Download]]&lt;15, "Low", IF(AmazonChurn[[#This Row],[Avg Monthly GB Download]]&lt;30, "Medium", "High"))</f>
        <v>Low</v>
      </c>
      <c r="AP1087" t="str">
        <f>IF(AmazonChurn[[#This Row],[Age]]&lt;30,"Under 30",IF(AmazonChurn[[#This Row],[Age]]&gt;65,"Senior","Mid Age"))</f>
        <v>Mid Age</v>
      </c>
    </row>
    <row r="1088" spans="1:42" hidden="1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 s="5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  <c r="AL1088" t="str">
        <f>IF(AmazonChurn[[#This Row],[Average Monthly Expenses]]&lt;=30,"Low",IF(AmazonChurn[[#This Row],[Average Monthly Expenses]]&lt;=60,"Medium","High"))</f>
        <v>Medium</v>
      </c>
      <c r="AM1088" t="str">
        <f>IF(AmazonChurn[[#This Row],[Number of Complaints or Support]]&lt;3,"Low",IF(AmazonChurn[[#This Row],[Number of Complaints or Support]]&lt;=7,"Medium","High"))</f>
        <v>Low</v>
      </c>
      <c r="AN1088" s="5">
        <f>AmazonChurn[[#This Row],[Number of Complaints or Support]]/AmazonChurn[[#This Row],[Account Length (in months)]]</f>
        <v>0</v>
      </c>
      <c r="AO1088" t="str">
        <f>IF(AmazonChurn[[#This Row],[Avg Monthly GB Download]]&lt;15, "Low", IF(AmazonChurn[[#This Row],[Avg Monthly GB Download]]&lt;30, "Medium", "High"))</f>
        <v>Low</v>
      </c>
      <c r="AP1088" t="str">
        <f>IF(AmazonChurn[[#This Row],[Age]]&lt;30,"Under 30",IF(AmazonChurn[[#This Row],[Age]]&gt;65,"Senior","Mid Age"))</f>
        <v>Mid Age</v>
      </c>
    </row>
    <row r="1089" spans="1:42" hidden="1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 s="5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  <c r="AL1089" t="str">
        <f>IF(AmazonChurn[[#This Row],[Average Monthly Expenses]]&lt;=30,"Low",IF(AmazonChurn[[#This Row],[Average Monthly Expenses]]&lt;=60,"Medium","High"))</f>
        <v>Medium</v>
      </c>
      <c r="AM1089" t="str">
        <f>IF(AmazonChurn[[#This Row],[Number of Complaints or Support]]&lt;3,"Low",IF(AmazonChurn[[#This Row],[Number of Complaints or Support]]&lt;=7,"Medium","High"))</f>
        <v>High</v>
      </c>
      <c r="AN1089" s="5">
        <f>AmazonChurn[[#This Row],[Number of Complaints or Support]]/AmazonChurn[[#This Row],[Account Length (in months)]]</f>
        <v>0.15254237288135594</v>
      </c>
      <c r="AO1089" t="str">
        <f>IF(AmazonChurn[[#This Row],[Avg Monthly GB Download]]&lt;15, "Low", IF(AmazonChurn[[#This Row],[Avg Monthly GB Download]]&lt;30, "Medium", "High"))</f>
        <v>Medium</v>
      </c>
      <c r="AP1089" t="str">
        <f>IF(AmazonChurn[[#This Row],[Age]]&lt;30,"Under 30",IF(AmazonChurn[[#This Row],[Age]]&gt;65,"Senior","Mid Age"))</f>
        <v>Under 30</v>
      </c>
    </row>
    <row r="1090" spans="1:42" hidden="1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 s="5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  <c r="AL1090" t="str">
        <f>IF(AmazonChurn[[#This Row],[Average Monthly Expenses]]&lt;=30,"Low",IF(AmazonChurn[[#This Row],[Average Monthly Expenses]]&lt;=60,"Medium","High"))</f>
        <v>Medium</v>
      </c>
      <c r="AM1090" t="str">
        <f>IF(AmazonChurn[[#This Row],[Number of Complaints or Support]]&lt;3,"Low",IF(AmazonChurn[[#This Row],[Number of Complaints or Support]]&lt;=7,"Medium","High"))</f>
        <v>Low</v>
      </c>
      <c r="AN1090" s="5">
        <f>AmazonChurn[[#This Row],[Number of Complaints or Support]]/AmazonChurn[[#This Row],[Account Length (in months)]]</f>
        <v>4.4444444444444446E-2</v>
      </c>
      <c r="AO1090" t="str">
        <f>IF(AmazonChurn[[#This Row],[Avg Monthly GB Download]]&lt;15, "Low", IF(AmazonChurn[[#This Row],[Avg Monthly GB Download]]&lt;30, "Medium", "High"))</f>
        <v>Low</v>
      </c>
      <c r="AP1090" t="str">
        <f>IF(AmazonChurn[[#This Row],[Age]]&lt;30,"Under 30",IF(AmazonChurn[[#This Row],[Age]]&gt;65,"Senior","Mid Age"))</f>
        <v>Mid Age</v>
      </c>
    </row>
    <row r="1091" spans="1:42" hidden="1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 s="5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  <c r="AL1091" t="str">
        <f>IF(AmazonChurn[[#This Row],[Average Monthly Expenses]]&lt;=30,"Low",IF(AmazonChurn[[#This Row],[Average Monthly Expenses]]&lt;=60,"Medium","High"))</f>
        <v>Medium</v>
      </c>
      <c r="AM1091" t="str">
        <f>IF(AmazonChurn[[#This Row],[Number of Complaints or Support]]&lt;3,"Low",IF(AmazonChurn[[#This Row],[Number of Complaints or Support]]&lt;=7,"Medium","High"))</f>
        <v>Low</v>
      </c>
      <c r="AN1091" s="5">
        <f>AmazonChurn[[#This Row],[Number of Complaints or Support]]/AmazonChurn[[#This Row],[Account Length (in months)]]</f>
        <v>0</v>
      </c>
      <c r="AO1091" t="str">
        <f>IF(AmazonChurn[[#This Row],[Avg Monthly GB Download]]&lt;15, "Low", IF(AmazonChurn[[#This Row],[Avg Monthly GB Download]]&lt;30, "Medium", "High"))</f>
        <v>Low</v>
      </c>
      <c r="AP1091" t="str">
        <f>IF(AmazonChurn[[#This Row],[Age]]&lt;30,"Under 30",IF(AmazonChurn[[#This Row],[Age]]&gt;65,"Senior","Mid Age"))</f>
        <v>Mid Age</v>
      </c>
    </row>
    <row r="1092" spans="1:42" hidden="1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 s="5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  <c r="AL1092" t="str">
        <f>IF(AmazonChurn[[#This Row],[Average Monthly Expenses]]&lt;=30,"Low",IF(AmazonChurn[[#This Row],[Average Monthly Expenses]]&lt;=60,"Medium","High"))</f>
        <v>Low</v>
      </c>
      <c r="AM1092" t="str">
        <f>IF(AmazonChurn[[#This Row],[Number of Complaints or Support]]&lt;3,"Low",IF(AmazonChurn[[#This Row],[Number of Complaints or Support]]&lt;=7,"Medium","High"))</f>
        <v>Medium</v>
      </c>
      <c r="AN1092" s="5">
        <f>AmazonChurn[[#This Row],[Number of Complaints or Support]]/AmazonChurn[[#This Row],[Account Length (in months)]]</f>
        <v>0.33333333333333331</v>
      </c>
      <c r="AO1092" t="str">
        <f>IF(AmazonChurn[[#This Row],[Avg Monthly GB Download]]&lt;15, "Low", IF(AmazonChurn[[#This Row],[Avg Monthly GB Download]]&lt;30, "Medium", "High"))</f>
        <v>Low</v>
      </c>
      <c r="AP1092" t="str">
        <f>IF(AmazonChurn[[#This Row],[Age]]&lt;30,"Under 30",IF(AmazonChurn[[#This Row],[Age]]&gt;65,"Senior","Mid Age"))</f>
        <v>Mid Age</v>
      </c>
    </row>
    <row r="1093" spans="1:42" hidden="1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 s="5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  <c r="AL1093" t="str">
        <f>IF(AmazonChurn[[#This Row],[Average Monthly Expenses]]&lt;=30,"Low",IF(AmazonChurn[[#This Row],[Average Monthly Expenses]]&lt;=60,"Medium","High"))</f>
        <v>Low</v>
      </c>
      <c r="AM1093" t="str">
        <f>IF(AmazonChurn[[#This Row],[Number of Complaints or Support]]&lt;3,"Low",IF(AmazonChurn[[#This Row],[Number of Complaints or Support]]&lt;=7,"Medium","High"))</f>
        <v>Medium</v>
      </c>
      <c r="AN1093" s="5">
        <f>AmazonChurn[[#This Row],[Number of Complaints or Support]]/AmazonChurn[[#This Row],[Account Length (in months)]]</f>
        <v>0.29166666666666669</v>
      </c>
      <c r="AO1093" t="str">
        <f>IF(AmazonChurn[[#This Row],[Avg Monthly GB Download]]&lt;15, "Low", IF(AmazonChurn[[#This Row],[Avg Monthly GB Download]]&lt;30, "Medium", "High"))</f>
        <v>Low</v>
      </c>
      <c r="AP1093" t="str">
        <f>IF(AmazonChurn[[#This Row],[Age]]&lt;30,"Under 30",IF(AmazonChurn[[#This Row],[Age]]&gt;65,"Senior","Mid Age"))</f>
        <v>Mid Age</v>
      </c>
    </row>
    <row r="1094" spans="1:42" hidden="1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 s="5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  <c r="AL1094" t="str">
        <f>IF(AmazonChurn[[#This Row],[Average Monthly Expenses]]&lt;=30,"Low",IF(AmazonChurn[[#This Row],[Average Monthly Expenses]]&lt;=60,"Medium","High"))</f>
        <v>Medium</v>
      </c>
      <c r="AM1094" t="str">
        <f>IF(AmazonChurn[[#This Row],[Number of Complaints or Support]]&lt;3,"Low",IF(AmazonChurn[[#This Row],[Number of Complaints or Support]]&lt;=7,"Medium","High"))</f>
        <v>Medium</v>
      </c>
      <c r="AN1094" s="5">
        <f>AmazonChurn[[#This Row],[Number of Complaints or Support]]/AmazonChurn[[#This Row],[Account Length (in months)]]</f>
        <v>3</v>
      </c>
      <c r="AO1094" t="str">
        <f>IF(AmazonChurn[[#This Row],[Avg Monthly GB Download]]&lt;15, "Low", IF(AmazonChurn[[#This Row],[Avg Monthly GB Download]]&lt;30, "Medium", "High"))</f>
        <v>Low</v>
      </c>
      <c r="AP1094" t="str">
        <f>IF(AmazonChurn[[#This Row],[Age]]&lt;30,"Under 30",IF(AmazonChurn[[#This Row],[Age]]&gt;65,"Senior","Mid Age"))</f>
        <v>Under 30</v>
      </c>
    </row>
    <row r="1095" spans="1:42" hidden="1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 s="5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  <c r="AL1095" t="str">
        <f>IF(AmazonChurn[[#This Row],[Average Monthly Expenses]]&lt;=30,"Low",IF(AmazonChurn[[#This Row],[Average Monthly Expenses]]&lt;=60,"Medium","High"))</f>
        <v>Low</v>
      </c>
      <c r="AM1095" t="str">
        <f>IF(AmazonChurn[[#This Row],[Number of Complaints or Support]]&lt;3,"Low",IF(AmazonChurn[[#This Row],[Number of Complaints or Support]]&lt;=7,"Medium","High"))</f>
        <v>Medium</v>
      </c>
      <c r="AN1095" s="5">
        <f>AmazonChurn[[#This Row],[Number of Complaints or Support]]/AmazonChurn[[#This Row],[Account Length (in months)]]</f>
        <v>9.5238095238095233E-2</v>
      </c>
      <c r="AO1095" t="str">
        <f>IF(AmazonChurn[[#This Row],[Avg Monthly GB Download]]&lt;15, "Low", IF(AmazonChurn[[#This Row],[Avg Monthly GB Download]]&lt;30, "Medium", "High"))</f>
        <v>Low</v>
      </c>
      <c r="AP1095" t="str">
        <f>IF(AmazonChurn[[#This Row],[Age]]&lt;30,"Under 30",IF(AmazonChurn[[#This Row],[Age]]&gt;65,"Senior","Mid Age"))</f>
        <v>Senior</v>
      </c>
    </row>
    <row r="1096" spans="1:42" hidden="1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 s="5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  <c r="AL1096" t="str">
        <f>IF(AmazonChurn[[#This Row],[Average Monthly Expenses]]&lt;=30,"Low",IF(AmazonChurn[[#This Row],[Average Monthly Expenses]]&lt;=60,"Medium","High"))</f>
        <v>Low</v>
      </c>
      <c r="AM1096" t="str">
        <f>IF(AmazonChurn[[#This Row],[Number of Complaints or Support]]&lt;3,"Low",IF(AmazonChurn[[#This Row],[Number of Complaints or Support]]&lt;=7,"Medium","High"))</f>
        <v>High</v>
      </c>
      <c r="AN1096" s="5">
        <f>AmazonChurn[[#This Row],[Number of Complaints or Support]]/AmazonChurn[[#This Row],[Account Length (in months)]]</f>
        <v>1</v>
      </c>
      <c r="AO1096" t="str">
        <f>IF(AmazonChurn[[#This Row],[Avg Monthly GB Download]]&lt;15, "Low", IF(AmazonChurn[[#This Row],[Avg Monthly GB Download]]&lt;30, "Medium", "High"))</f>
        <v>Low</v>
      </c>
      <c r="AP1096" t="str">
        <f>IF(AmazonChurn[[#This Row],[Age]]&lt;30,"Under 30",IF(AmazonChurn[[#This Row],[Age]]&gt;65,"Senior","Mid Age"))</f>
        <v>Mid Age</v>
      </c>
    </row>
    <row r="1097" spans="1:42" hidden="1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 s="5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  <c r="AL1097" t="str">
        <f>IF(AmazonChurn[[#This Row],[Average Monthly Expenses]]&lt;=30,"Low",IF(AmazonChurn[[#This Row],[Average Monthly Expenses]]&lt;=60,"Medium","High"))</f>
        <v>Medium</v>
      </c>
      <c r="AM1097" t="str">
        <f>IF(AmazonChurn[[#This Row],[Number of Complaints or Support]]&lt;3,"Low",IF(AmazonChurn[[#This Row],[Number of Complaints or Support]]&lt;=7,"Medium","High"))</f>
        <v>High</v>
      </c>
      <c r="AN1097" s="5">
        <f>AmazonChurn[[#This Row],[Number of Complaints or Support]]/AmazonChurn[[#This Row],[Account Length (in months)]]</f>
        <v>0.1111111111111111</v>
      </c>
      <c r="AO1097" t="str">
        <f>IF(AmazonChurn[[#This Row],[Avg Monthly GB Download]]&lt;15, "Low", IF(AmazonChurn[[#This Row],[Avg Monthly GB Download]]&lt;30, "Medium", "High"))</f>
        <v>Low</v>
      </c>
      <c r="AP1097" t="str">
        <f>IF(AmazonChurn[[#This Row],[Age]]&lt;30,"Under 30",IF(AmazonChurn[[#This Row],[Age]]&gt;65,"Senior","Mid Age"))</f>
        <v>Mid Age</v>
      </c>
    </row>
    <row r="1098" spans="1:42" hidden="1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 s="5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  <c r="AL1098" t="str">
        <f>IF(AmazonChurn[[#This Row],[Average Monthly Expenses]]&lt;=30,"Low",IF(AmazonChurn[[#This Row],[Average Monthly Expenses]]&lt;=60,"Medium","High"))</f>
        <v>Medium</v>
      </c>
      <c r="AM1098" t="str">
        <f>IF(AmazonChurn[[#This Row],[Number of Complaints or Support]]&lt;3,"Low",IF(AmazonChurn[[#This Row],[Number of Complaints or Support]]&lt;=7,"Medium","High"))</f>
        <v>High</v>
      </c>
      <c r="AN1098" s="5">
        <f>AmazonChurn[[#This Row],[Number of Complaints or Support]]/AmazonChurn[[#This Row],[Account Length (in months)]]</f>
        <v>2</v>
      </c>
      <c r="AO1098" t="str">
        <f>IF(AmazonChurn[[#This Row],[Avg Monthly GB Download]]&lt;15, "Low", IF(AmazonChurn[[#This Row],[Avg Monthly GB Download]]&lt;30, "Medium", "High"))</f>
        <v>Medium</v>
      </c>
      <c r="AP1098" t="str">
        <f>IF(AmazonChurn[[#This Row],[Age]]&lt;30,"Under 30",IF(AmazonChurn[[#This Row],[Age]]&gt;65,"Senior","Mid Age"))</f>
        <v>Under 30</v>
      </c>
    </row>
    <row r="1099" spans="1:42" hidden="1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 s="5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  <c r="AL1099" t="str">
        <f>IF(AmazonChurn[[#This Row],[Average Monthly Expenses]]&lt;=30,"Low",IF(AmazonChurn[[#This Row],[Average Monthly Expenses]]&lt;=60,"Medium","High"))</f>
        <v>Low</v>
      </c>
      <c r="AM1099" t="str">
        <f>IF(AmazonChurn[[#This Row],[Number of Complaints or Support]]&lt;3,"Low",IF(AmazonChurn[[#This Row],[Number of Complaints or Support]]&lt;=7,"Medium","High"))</f>
        <v>High</v>
      </c>
      <c r="AN1099" s="5">
        <f>AmazonChurn[[#This Row],[Number of Complaints or Support]]/AmazonChurn[[#This Row],[Account Length (in months)]]</f>
        <v>5</v>
      </c>
      <c r="AO1099" t="str">
        <f>IF(AmazonChurn[[#This Row],[Avg Monthly GB Download]]&lt;15, "Low", IF(AmazonChurn[[#This Row],[Avg Monthly GB Download]]&lt;30, "Medium", "High"))</f>
        <v>Low</v>
      </c>
      <c r="AP1099" t="str">
        <f>IF(AmazonChurn[[#This Row],[Age]]&lt;30,"Under 30",IF(AmazonChurn[[#This Row],[Age]]&gt;65,"Senior","Mid Age"))</f>
        <v>Mid Age</v>
      </c>
    </row>
    <row r="1100" spans="1:42" hidden="1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 s="5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  <c r="AL1100" t="str">
        <f>IF(AmazonChurn[[#This Row],[Average Monthly Expenses]]&lt;=30,"Low",IF(AmazonChurn[[#This Row],[Average Monthly Expenses]]&lt;=60,"Medium","High"))</f>
        <v>High</v>
      </c>
      <c r="AM1100" t="str">
        <f>IF(AmazonChurn[[#This Row],[Number of Complaints or Support]]&lt;3,"Low",IF(AmazonChurn[[#This Row],[Number of Complaints or Support]]&lt;=7,"Medium","High"))</f>
        <v>High</v>
      </c>
      <c r="AN1100" s="5">
        <f>AmazonChurn[[#This Row],[Number of Complaints or Support]]/AmazonChurn[[#This Row],[Account Length (in months)]]</f>
        <v>0.30303030303030304</v>
      </c>
      <c r="AO1100" t="str">
        <f>IF(AmazonChurn[[#This Row],[Avg Monthly GB Download]]&lt;15, "Low", IF(AmazonChurn[[#This Row],[Avg Monthly GB Download]]&lt;30, "Medium", "High"))</f>
        <v>Low</v>
      </c>
      <c r="AP1100" t="str">
        <f>IF(AmazonChurn[[#This Row],[Age]]&lt;30,"Under 30",IF(AmazonChurn[[#This Row],[Age]]&gt;65,"Senior","Mid Age"))</f>
        <v>Mid Age</v>
      </c>
    </row>
    <row r="1101" spans="1:42" hidden="1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 s="5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  <c r="AL1101" t="str">
        <f>IF(AmazonChurn[[#This Row],[Average Monthly Expenses]]&lt;=30,"Low",IF(AmazonChurn[[#This Row],[Average Monthly Expenses]]&lt;=60,"Medium","High"))</f>
        <v>Medium</v>
      </c>
      <c r="AM1101" t="str">
        <f>IF(AmazonChurn[[#This Row],[Number of Complaints or Support]]&lt;3,"Low",IF(AmazonChurn[[#This Row],[Number of Complaints or Support]]&lt;=7,"Medium","High"))</f>
        <v>Medium</v>
      </c>
      <c r="AN1101" s="5">
        <f>AmazonChurn[[#This Row],[Number of Complaints or Support]]/AmazonChurn[[#This Row],[Account Length (in months)]]</f>
        <v>0.10294117647058823</v>
      </c>
      <c r="AO1101" t="str">
        <f>IF(AmazonChurn[[#This Row],[Avg Monthly GB Download]]&lt;15, "Low", IF(AmazonChurn[[#This Row],[Avg Monthly GB Download]]&lt;30, "Medium", "High"))</f>
        <v>Medium</v>
      </c>
      <c r="AP1101" t="str">
        <f>IF(AmazonChurn[[#This Row],[Age]]&lt;30,"Under 30",IF(AmazonChurn[[#This Row],[Age]]&gt;65,"Senior","Mid Age"))</f>
        <v>Under 30</v>
      </c>
    </row>
    <row r="1102" spans="1:42" hidden="1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 s="5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  <c r="AL1102" t="str">
        <f>IF(AmazonChurn[[#This Row],[Average Monthly Expenses]]&lt;=30,"Low",IF(AmazonChurn[[#This Row],[Average Monthly Expenses]]&lt;=60,"Medium","High"))</f>
        <v>Low</v>
      </c>
      <c r="AM1102" t="str">
        <f>IF(AmazonChurn[[#This Row],[Number of Complaints or Support]]&lt;3,"Low",IF(AmazonChurn[[#This Row],[Number of Complaints or Support]]&lt;=7,"Medium","High"))</f>
        <v>Medium</v>
      </c>
      <c r="AN1102" s="5">
        <f>AmazonChurn[[#This Row],[Number of Complaints or Support]]/AmazonChurn[[#This Row],[Account Length (in months)]]</f>
        <v>3</v>
      </c>
      <c r="AO1102" t="str">
        <f>IF(AmazonChurn[[#This Row],[Avg Monthly GB Download]]&lt;15, "Low", IF(AmazonChurn[[#This Row],[Avg Monthly GB Download]]&lt;30, "Medium", "High"))</f>
        <v>Low</v>
      </c>
      <c r="AP1102" t="str">
        <f>IF(AmazonChurn[[#This Row],[Age]]&lt;30,"Under 30",IF(AmazonChurn[[#This Row],[Age]]&gt;65,"Senior","Mid Age"))</f>
        <v>Mid Age</v>
      </c>
    </row>
    <row r="1103" spans="1:42" hidden="1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 s="5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  <c r="AL1103" t="str">
        <f>IF(AmazonChurn[[#This Row],[Average Monthly Expenses]]&lt;=30,"Low",IF(AmazonChurn[[#This Row],[Average Monthly Expenses]]&lt;=60,"Medium","High"))</f>
        <v>Low</v>
      </c>
      <c r="AM1103" t="str">
        <f>IF(AmazonChurn[[#This Row],[Number of Complaints or Support]]&lt;3,"Low",IF(AmazonChurn[[#This Row],[Number of Complaints or Support]]&lt;=7,"Medium","High"))</f>
        <v>Medium</v>
      </c>
      <c r="AN1103" s="5">
        <f>AmazonChurn[[#This Row],[Number of Complaints or Support]]/AmazonChurn[[#This Row],[Account Length (in months)]]</f>
        <v>0.17948717948717949</v>
      </c>
      <c r="AO1103" t="str">
        <f>IF(AmazonChurn[[#This Row],[Avg Monthly GB Download]]&lt;15, "Low", IF(AmazonChurn[[#This Row],[Avg Monthly GB Download]]&lt;30, "Medium", "High"))</f>
        <v>Medium</v>
      </c>
      <c r="AP1103" t="str">
        <f>IF(AmazonChurn[[#This Row],[Age]]&lt;30,"Under 30",IF(AmazonChurn[[#This Row],[Age]]&gt;65,"Senior","Mid Age"))</f>
        <v>Senior</v>
      </c>
    </row>
    <row r="1104" spans="1:42" hidden="1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 s="5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  <c r="AL1104" t="str">
        <f>IF(AmazonChurn[[#This Row],[Average Monthly Expenses]]&lt;=30,"Low",IF(AmazonChurn[[#This Row],[Average Monthly Expenses]]&lt;=60,"Medium","High"))</f>
        <v>Medium</v>
      </c>
      <c r="AM1104" t="str">
        <f>IF(AmazonChurn[[#This Row],[Number of Complaints or Support]]&lt;3,"Low",IF(AmazonChurn[[#This Row],[Number of Complaints or Support]]&lt;=7,"Medium","High"))</f>
        <v>Low</v>
      </c>
      <c r="AN1104" s="5">
        <f>AmazonChurn[[#This Row],[Number of Complaints or Support]]/AmazonChurn[[#This Row],[Account Length (in months)]]</f>
        <v>1.7543859649122806E-2</v>
      </c>
      <c r="AO1104" t="str">
        <f>IF(AmazonChurn[[#This Row],[Avg Monthly GB Download]]&lt;15, "Low", IF(AmazonChurn[[#This Row],[Avg Monthly GB Download]]&lt;30, "Medium", "High"))</f>
        <v>Low</v>
      </c>
      <c r="AP1104" t="str">
        <f>IF(AmazonChurn[[#This Row],[Age]]&lt;30,"Under 30",IF(AmazonChurn[[#This Row],[Age]]&gt;65,"Senior","Mid Age"))</f>
        <v>Mid Age</v>
      </c>
    </row>
    <row r="1105" spans="1:42" hidden="1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 s="5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  <c r="AL1105" t="str">
        <f>IF(AmazonChurn[[#This Row],[Average Monthly Expenses]]&lt;=30,"Low",IF(AmazonChurn[[#This Row],[Average Monthly Expenses]]&lt;=60,"Medium","High"))</f>
        <v>High</v>
      </c>
      <c r="AM1105" t="str">
        <f>IF(AmazonChurn[[#This Row],[Number of Complaints or Support]]&lt;3,"Low",IF(AmazonChurn[[#This Row],[Number of Complaints or Support]]&lt;=7,"Medium","High"))</f>
        <v>Medium</v>
      </c>
      <c r="AN1105" s="5">
        <f>AmazonChurn[[#This Row],[Number of Complaints or Support]]/AmazonChurn[[#This Row],[Account Length (in months)]]</f>
        <v>5.2631578947368418E-2</v>
      </c>
      <c r="AO1105" t="str">
        <f>IF(AmazonChurn[[#This Row],[Avg Monthly GB Download]]&lt;15, "Low", IF(AmazonChurn[[#This Row],[Avg Monthly GB Download]]&lt;30, "Medium", "High"))</f>
        <v>Low</v>
      </c>
      <c r="AP1105" t="str">
        <f>IF(AmazonChurn[[#This Row],[Age]]&lt;30,"Under 30",IF(AmazonChurn[[#This Row],[Age]]&gt;65,"Senior","Mid Age"))</f>
        <v>Mid Age</v>
      </c>
    </row>
    <row r="1106" spans="1:42" hidden="1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 s="5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  <c r="AL1106" t="str">
        <f>IF(AmazonChurn[[#This Row],[Average Monthly Expenses]]&lt;=30,"Low",IF(AmazonChurn[[#This Row],[Average Monthly Expenses]]&lt;=60,"Medium","High"))</f>
        <v>Medium</v>
      </c>
      <c r="AM1106" t="str">
        <f>IF(AmazonChurn[[#This Row],[Number of Complaints or Support]]&lt;3,"Low",IF(AmazonChurn[[#This Row],[Number of Complaints or Support]]&lt;=7,"Medium","High"))</f>
        <v>High</v>
      </c>
      <c r="AN1106" s="5">
        <f>AmazonChurn[[#This Row],[Number of Complaints or Support]]/AmazonChurn[[#This Row],[Account Length (in months)]]</f>
        <v>0.18867924528301888</v>
      </c>
      <c r="AO1106" t="str">
        <f>IF(AmazonChurn[[#This Row],[Avg Monthly GB Download]]&lt;15, "Low", IF(AmazonChurn[[#This Row],[Avg Monthly GB Download]]&lt;30, "Medium", "High"))</f>
        <v>Low</v>
      </c>
      <c r="AP1106" t="str">
        <f>IF(AmazonChurn[[#This Row],[Age]]&lt;30,"Under 30",IF(AmazonChurn[[#This Row],[Age]]&gt;65,"Senior","Mid Age"))</f>
        <v>Mid Age</v>
      </c>
    </row>
    <row r="1107" spans="1:42" hidden="1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 s="5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  <c r="AL1107" t="str">
        <f>IF(AmazonChurn[[#This Row],[Average Monthly Expenses]]&lt;=30,"Low",IF(AmazonChurn[[#This Row],[Average Monthly Expenses]]&lt;=60,"Medium","High"))</f>
        <v>Low</v>
      </c>
      <c r="AM1107" t="str">
        <f>IF(AmazonChurn[[#This Row],[Number of Complaints or Support]]&lt;3,"Low",IF(AmazonChurn[[#This Row],[Number of Complaints or Support]]&lt;=7,"Medium","High"))</f>
        <v>Medium</v>
      </c>
      <c r="AN1107" s="5">
        <f>AmazonChurn[[#This Row],[Number of Complaints or Support]]/AmazonChurn[[#This Row],[Account Length (in months)]]</f>
        <v>0.33333333333333331</v>
      </c>
      <c r="AO1107" t="str">
        <f>IF(AmazonChurn[[#This Row],[Avg Monthly GB Download]]&lt;15, "Low", IF(AmazonChurn[[#This Row],[Avg Monthly GB Download]]&lt;30, "Medium", "High"))</f>
        <v>Low</v>
      </c>
      <c r="AP1107" t="str">
        <f>IF(AmazonChurn[[#This Row],[Age]]&lt;30,"Under 30",IF(AmazonChurn[[#This Row],[Age]]&gt;65,"Senior","Mid Age"))</f>
        <v>Mid Age</v>
      </c>
    </row>
    <row r="1108" spans="1:42" hidden="1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 s="5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  <c r="AL1108" t="str">
        <f>IF(AmazonChurn[[#This Row],[Average Monthly Expenses]]&lt;=30,"Low",IF(AmazonChurn[[#This Row],[Average Monthly Expenses]]&lt;=60,"Medium","High"))</f>
        <v>Low</v>
      </c>
      <c r="AM1108" t="str">
        <f>IF(AmazonChurn[[#This Row],[Number of Complaints or Support]]&lt;3,"Low",IF(AmazonChurn[[#This Row],[Number of Complaints or Support]]&lt;=7,"Medium","High"))</f>
        <v>Low</v>
      </c>
      <c r="AN1108" s="5">
        <f>AmazonChurn[[#This Row],[Number of Complaints or Support]]/AmazonChurn[[#This Row],[Account Length (in months)]]</f>
        <v>4.1666666666666664E-2</v>
      </c>
      <c r="AO1108" t="str">
        <f>IF(AmazonChurn[[#This Row],[Avg Monthly GB Download]]&lt;15, "Low", IF(AmazonChurn[[#This Row],[Avg Monthly GB Download]]&lt;30, "Medium", "High"))</f>
        <v>Low</v>
      </c>
      <c r="AP1108" t="str">
        <f>IF(AmazonChurn[[#This Row],[Age]]&lt;30,"Under 30",IF(AmazonChurn[[#This Row],[Age]]&gt;65,"Senior","Mid Age"))</f>
        <v>Mid Age</v>
      </c>
    </row>
    <row r="1109" spans="1:42" hidden="1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 s="5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  <c r="AL1109" t="str">
        <f>IF(AmazonChurn[[#This Row],[Average Monthly Expenses]]&lt;=30,"Low",IF(AmazonChurn[[#This Row],[Average Monthly Expenses]]&lt;=60,"Medium","High"))</f>
        <v>Low</v>
      </c>
      <c r="AM1109" t="str">
        <f>IF(AmazonChurn[[#This Row],[Number of Complaints or Support]]&lt;3,"Low",IF(AmazonChurn[[#This Row],[Number of Complaints or Support]]&lt;=7,"Medium","High"))</f>
        <v>High</v>
      </c>
      <c r="AN1109" s="5">
        <f>AmazonChurn[[#This Row],[Number of Complaints or Support]]/AmazonChurn[[#This Row],[Account Length (in months)]]</f>
        <v>0.42857142857142855</v>
      </c>
      <c r="AO1109" t="str">
        <f>IF(AmazonChurn[[#This Row],[Avg Monthly GB Download]]&lt;15, "Low", IF(AmazonChurn[[#This Row],[Avg Monthly GB Download]]&lt;30, "Medium", "High"))</f>
        <v>Medium</v>
      </c>
      <c r="AP1109" t="str">
        <f>IF(AmazonChurn[[#This Row],[Age]]&lt;30,"Under 30",IF(AmazonChurn[[#This Row],[Age]]&gt;65,"Senior","Mid Age"))</f>
        <v>Mid Age</v>
      </c>
    </row>
    <row r="1110" spans="1:42" hidden="1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 s="5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  <c r="AL1110" t="str">
        <f>IF(AmazonChurn[[#This Row],[Average Monthly Expenses]]&lt;=30,"Low",IF(AmazonChurn[[#This Row],[Average Monthly Expenses]]&lt;=60,"Medium","High"))</f>
        <v>Medium</v>
      </c>
      <c r="AM1110" t="str">
        <f>IF(AmazonChurn[[#This Row],[Number of Complaints or Support]]&lt;3,"Low",IF(AmazonChurn[[#This Row],[Number of Complaints or Support]]&lt;=7,"Medium","High"))</f>
        <v>High</v>
      </c>
      <c r="AN1110" s="5">
        <f>AmazonChurn[[#This Row],[Number of Complaints or Support]]/AmazonChurn[[#This Row],[Account Length (in months)]]</f>
        <v>0.58823529411764708</v>
      </c>
      <c r="AO1110" t="str">
        <f>IF(AmazonChurn[[#This Row],[Avg Monthly GB Download]]&lt;15, "Low", IF(AmazonChurn[[#This Row],[Avg Monthly GB Download]]&lt;30, "Medium", "High"))</f>
        <v>Low</v>
      </c>
      <c r="AP1110" t="str">
        <f>IF(AmazonChurn[[#This Row],[Age]]&lt;30,"Under 30",IF(AmazonChurn[[#This Row],[Age]]&gt;65,"Senior","Mid Age"))</f>
        <v>Mid Age</v>
      </c>
    </row>
    <row r="1111" spans="1:42" hidden="1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 s="5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  <c r="AL1111" t="str">
        <f>IF(AmazonChurn[[#This Row],[Average Monthly Expenses]]&lt;=30,"Low",IF(AmazonChurn[[#This Row],[Average Monthly Expenses]]&lt;=60,"Medium","High"))</f>
        <v>Medium</v>
      </c>
      <c r="AM1111" t="str">
        <f>IF(AmazonChurn[[#This Row],[Number of Complaints or Support]]&lt;3,"Low",IF(AmazonChurn[[#This Row],[Number of Complaints or Support]]&lt;=7,"Medium","High"))</f>
        <v>Low</v>
      </c>
      <c r="AN1111" s="5">
        <f>AmazonChurn[[#This Row],[Number of Complaints or Support]]/AmazonChurn[[#This Row],[Account Length (in months)]]</f>
        <v>0.5</v>
      </c>
      <c r="AO1111" t="str">
        <f>IF(AmazonChurn[[#This Row],[Avg Monthly GB Download]]&lt;15, "Low", IF(AmazonChurn[[#This Row],[Avg Monthly GB Download]]&lt;30, "Medium", "High"))</f>
        <v>Medium</v>
      </c>
      <c r="AP1111" t="str">
        <f>IF(AmazonChurn[[#This Row],[Age]]&lt;30,"Under 30",IF(AmazonChurn[[#This Row],[Age]]&gt;65,"Senior","Mid Age"))</f>
        <v>Under 30</v>
      </c>
    </row>
    <row r="1112" spans="1:42" hidden="1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 s="5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  <c r="AL1112" t="str">
        <f>IF(AmazonChurn[[#This Row],[Average Monthly Expenses]]&lt;=30,"Low",IF(AmazonChurn[[#This Row],[Average Monthly Expenses]]&lt;=60,"Medium","High"))</f>
        <v>Low</v>
      </c>
      <c r="AM1112" t="str">
        <f>IF(AmazonChurn[[#This Row],[Number of Complaints or Support]]&lt;3,"Low",IF(AmazonChurn[[#This Row],[Number of Complaints or Support]]&lt;=7,"Medium","High"))</f>
        <v>Medium</v>
      </c>
      <c r="AN1112" s="5">
        <f>AmazonChurn[[#This Row],[Number of Complaints or Support]]/AmazonChurn[[#This Row],[Account Length (in months)]]</f>
        <v>5</v>
      </c>
      <c r="AO1112" t="str">
        <f>IF(AmazonChurn[[#This Row],[Avg Monthly GB Download]]&lt;15, "Low", IF(AmazonChurn[[#This Row],[Avg Monthly GB Download]]&lt;30, "Medium", "High"))</f>
        <v>Low</v>
      </c>
      <c r="AP1112" t="str">
        <f>IF(AmazonChurn[[#This Row],[Age]]&lt;30,"Under 30",IF(AmazonChurn[[#This Row],[Age]]&gt;65,"Senior","Mid Age"))</f>
        <v>Mid Age</v>
      </c>
    </row>
    <row r="1113" spans="1:42" hidden="1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 s="5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  <c r="AL1113" t="str">
        <f>IF(AmazonChurn[[#This Row],[Average Monthly Expenses]]&lt;=30,"Low",IF(AmazonChurn[[#This Row],[Average Monthly Expenses]]&lt;=60,"Medium","High"))</f>
        <v>Medium</v>
      </c>
      <c r="AM1113" t="str">
        <f>IF(AmazonChurn[[#This Row],[Number of Complaints or Support]]&lt;3,"Low",IF(AmazonChurn[[#This Row],[Number of Complaints or Support]]&lt;=7,"Medium","High"))</f>
        <v>High</v>
      </c>
      <c r="AN1113" s="5">
        <f>AmazonChurn[[#This Row],[Number of Complaints or Support]]/AmazonChurn[[#This Row],[Account Length (in months)]]</f>
        <v>0.58823529411764708</v>
      </c>
      <c r="AO1113" t="str">
        <f>IF(AmazonChurn[[#This Row],[Avg Monthly GB Download]]&lt;15, "Low", IF(AmazonChurn[[#This Row],[Avg Monthly GB Download]]&lt;30, "Medium", "High"))</f>
        <v>Low</v>
      </c>
      <c r="AP1113" t="str">
        <f>IF(AmazonChurn[[#This Row],[Age]]&lt;30,"Under 30",IF(AmazonChurn[[#This Row],[Age]]&gt;65,"Senior","Mid Age"))</f>
        <v>Senior</v>
      </c>
    </row>
    <row r="1114" spans="1:42" hidden="1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 s="5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  <c r="AL1114" t="str">
        <f>IF(AmazonChurn[[#This Row],[Average Monthly Expenses]]&lt;=30,"Low",IF(AmazonChurn[[#This Row],[Average Monthly Expenses]]&lt;=60,"Medium","High"))</f>
        <v>Low</v>
      </c>
      <c r="AM1114" t="str">
        <f>IF(AmazonChurn[[#This Row],[Number of Complaints or Support]]&lt;3,"Low",IF(AmazonChurn[[#This Row],[Number of Complaints or Support]]&lt;=7,"Medium","High"))</f>
        <v>High</v>
      </c>
      <c r="AN1114" s="5">
        <f>AmazonChurn[[#This Row],[Number of Complaints or Support]]/AmazonChurn[[#This Row],[Account Length (in months)]]</f>
        <v>0.1702127659574468</v>
      </c>
      <c r="AO1114" t="str">
        <f>IF(AmazonChurn[[#This Row],[Avg Monthly GB Download]]&lt;15, "Low", IF(AmazonChurn[[#This Row],[Avg Monthly GB Download]]&lt;30, "Medium", "High"))</f>
        <v>Low</v>
      </c>
      <c r="AP1114" t="str">
        <f>IF(AmazonChurn[[#This Row],[Age]]&lt;30,"Under 30",IF(AmazonChurn[[#This Row],[Age]]&gt;65,"Senior","Mid Age"))</f>
        <v>Mid Age</v>
      </c>
    </row>
    <row r="1115" spans="1:42" hidden="1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 s="5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  <c r="AL1115" t="str">
        <f>IF(AmazonChurn[[#This Row],[Average Monthly Expenses]]&lt;=30,"Low",IF(AmazonChurn[[#This Row],[Average Monthly Expenses]]&lt;=60,"Medium","High"))</f>
        <v>Low</v>
      </c>
      <c r="AM1115" t="str">
        <f>IF(AmazonChurn[[#This Row],[Number of Complaints or Support]]&lt;3,"Low",IF(AmazonChurn[[#This Row],[Number of Complaints or Support]]&lt;=7,"Medium","High"))</f>
        <v>Low</v>
      </c>
      <c r="AN1115" s="5">
        <f>AmazonChurn[[#This Row],[Number of Complaints or Support]]/AmazonChurn[[#This Row],[Account Length (in months)]]</f>
        <v>5.5555555555555552E-2</v>
      </c>
      <c r="AO1115" t="str">
        <f>IF(AmazonChurn[[#This Row],[Avg Monthly GB Download]]&lt;15, "Low", IF(AmazonChurn[[#This Row],[Avg Monthly GB Download]]&lt;30, "Medium", "High"))</f>
        <v>Medium</v>
      </c>
      <c r="AP1115" t="str">
        <f>IF(AmazonChurn[[#This Row],[Age]]&lt;30,"Under 30",IF(AmazonChurn[[#This Row],[Age]]&gt;65,"Senior","Mid Age"))</f>
        <v>Under 30</v>
      </c>
    </row>
    <row r="1116" spans="1:42" hidden="1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 s="5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  <c r="AL1116" t="str">
        <f>IF(AmazonChurn[[#This Row],[Average Monthly Expenses]]&lt;=30,"Low",IF(AmazonChurn[[#This Row],[Average Monthly Expenses]]&lt;=60,"Medium","High"))</f>
        <v>Low</v>
      </c>
      <c r="AM1116" t="str">
        <f>IF(AmazonChurn[[#This Row],[Number of Complaints or Support]]&lt;3,"Low",IF(AmazonChurn[[#This Row],[Number of Complaints or Support]]&lt;=7,"Medium","High"))</f>
        <v>High</v>
      </c>
      <c r="AN1116" s="5">
        <f>AmazonChurn[[#This Row],[Number of Complaints or Support]]/AmazonChurn[[#This Row],[Account Length (in months)]]</f>
        <v>1.5</v>
      </c>
      <c r="AO1116" t="str">
        <f>IF(AmazonChurn[[#This Row],[Avg Monthly GB Download]]&lt;15, "Low", IF(AmazonChurn[[#This Row],[Avg Monthly GB Download]]&lt;30, "Medium", "High"))</f>
        <v>Low</v>
      </c>
      <c r="AP1116" t="str">
        <f>IF(AmazonChurn[[#This Row],[Age]]&lt;30,"Under 30",IF(AmazonChurn[[#This Row],[Age]]&gt;65,"Senior","Mid Age"))</f>
        <v>Mid Age</v>
      </c>
    </row>
    <row r="1117" spans="1:42" hidden="1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 s="5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  <c r="AL1117" t="str">
        <f>IF(AmazonChurn[[#This Row],[Average Monthly Expenses]]&lt;=30,"Low",IF(AmazonChurn[[#This Row],[Average Monthly Expenses]]&lt;=60,"Medium","High"))</f>
        <v>Medium</v>
      </c>
      <c r="AM1117" t="str">
        <f>IF(AmazonChurn[[#This Row],[Number of Complaints or Support]]&lt;3,"Low",IF(AmazonChurn[[#This Row],[Number of Complaints or Support]]&lt;=7,"Medium","High"))</f>
        <v>Low</v>
      </c>
      <c r="AN1117" s="5">
        <f>AmazonChurn[[#This Row],[Number of Complaints or Support]]/AmazonChurn[[#This Row],[Account Length (in months)]]</f>
        <v>1.6949152542372881E-2</v>
      </c>
      <c r="AO1117" t="str">
        <f>IF(AmazonChurn[[#This Row],[Avg Monthly GB Download]]&lt;15, "Low", IF(AmazonChurn[[#This Row],[Avg Monthly GB Download]]&lt;30, "Medium", "High"))</f>
        <v>Low</v>
      </c>
      <c r="AP1117" t="str">
        <f>IF(AmazonChurn[[#This Row],[Age]]&lt;30,"Under 30",IF(AmazonChurn[[#This Row],[Age]]&gt;65,"Senior","Mid Age"))</f>
        <v>Senior</v>
      </c>
    </row>
    <row r="1118" spans="1:42" hidden="1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 s="5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  <c r="AL1118" t="str">
        <f>IF(AmazonChurn[[#This Row],[Average Monthly Expenses]]&lt;=30,"Low",IF(AmazonChurn[[#This Row],[Average Monthly Expenses]]&lt;=60,"Medium","High"))</f>
        <v>Medium</v>
      </c>
      <c r="AM1118" t="str">
        <f>IF(AmazonChurn[[#This Row],[Number of Complaints or Support]]&lt;3,"Low",IF(AmazonChurn[[#This Row],[Number of Complaints or Support]]&lt;=7,"Medium","High"))</f>
        <v>High</v>
      </c>
      <c r="AN1118" s="5">
        <f>AmazonChurn[[#This Row],[Number of Complaints or Support]]/AmazonChurn[[#This Row],[Account Length (in months)]]</f>
        <v>10</v>
      </c>
      <c r="AO1118" t="str">
        <f>IF(AmazonChurn[[#This Row],[Avg Monthly GB Download]]&lt;15, "Low", IF(AmazonChurn[[#This Row],[Avg Monthly GB Download]]&lt;30, "Medium", "High"))</f>
        <v>Low</v>
      </c>
      <c r="AP1118" t="str">
        <f>IF(AmazonChurn[[#This Row],[Age]]&lt;30,"Under 30",IF(AmazonChurn[[#This Row],[Age]]&gt;65,"Senior","Mid Age"))</f>
        <v>Senior</v>
      </c>
    </row>
    <row r="1119" spans="1:42" hidden="1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 s="5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  <c r="AL1119" t="str">
        <f>IF(AmazonChurn[[#This Row],[Average Monthly Expenses]]&lt;=30,"Low",IF(AmazonChurn[[#This Row],[Average Monthly Expenses]]&lt;=60,"Medium","High"))</f>
        <v>Medium</v>
      </c>
      <c r="AM1119" t="str">
        <f>IF(AmazonChurn[[#This Row],[Number of Complaints or Support]]&lt;3,"Low",IF(AmazonChurn[[#This Row],[Number of Complaints or Support]]&lt;=7,"Medium","High"))</f>
        <v>Medium</v>
      </c>
      <c r="AN1119" s="5">
        <f>AmazonChurn[[#This Row],[Number of Complaints or Support]]/AmazonChurn[[#This Row],[Account Length (in months)]]</f>
        <v>0.23809523809523808</v>
      </c>
      <c r="AO1119" t="str">
        <f>IF(AmazonChurn[[#This Row],[Avg Monthly GB Download]]&lt;15, "Low", IF(AmazonChurn[[#This Row],[Avg Monthly GB Download]]&lt;30, "Medium", "High"))</f>
        <v>Medium</v>
      </c>
      <c r="AP1119" t="str">
        <f>IF(AmazonChurn[[#This Row],[Age]]&lt;30,"Under 30",IF(AmazonChurn[[#This Row],[Age]]&gt;65,"Senior","Mid Age"))</f>
        <v>Under 30</v>
      </c>
    </row>
    <row r="1120" spans="1:42" hidden="1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 s="5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  <c r="AL1120" t="str">
        <f>IF(AmazonChurn[[#This Row],[Average Monthly Expenses]]&lt;=30,"Low",IF(AmazonChurn[[#This Row],[Average Monthly Expenses]]&lt;=60,"Medium","High"))</f>
        <v>Low</v>
      </c>
      <c r="AM1120" t="str">
        <f>IF(AmazonChurn[[#This Row],[Number of Complaints or Support]]&lt;3,"Low",IF(AmazonChurn[[#This Row],[Number of Complaints or Support]]&lt;=7,"Medium","High"))</f>
        <v>Low</v>
      </c>
      <c r="AN1120" s="5">
        <f>AmazonChurn[[#This Row],[Number of Complaints or Support]]/AmazonChurn[[#This Row],[Account Length (in months)]]</f>
        <v>6.8965517241379309E-2</v>
      </c>
      <c r="AO1120" t="str">
        <f>IF(AmazonChurn[[#This Row],[Avg Monthly GB Download]]&lt;15, "Low", IF(AmazonChurn[[#This Row],[Avg Monthly GB Download]]&lt;30, "Medium", "High"))</f>
        <v>Low</v>
      </c>
      <c r="AP1120" t="str">
        <f>IF(AmazonChurn[[#This Row],[Age]]&lt;30,"Under 30",IF(AmazonChurn[[#This Row],[Age]]&gt;65,"Senior","Mid Age"))</f>
        <v>Senior</v>
      </c>
    </row>
    <row r="1121" spans="1:42" hidden="1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 s="5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  <c r="AL1121" t="str">
        <f>IF(AmazonChurn[[#This Row],[Average Monthly Expenses]]&lt;=30,"Low",IF(AmazonChurn[[#This Row],[Average Monthly Expenses]]&lt;=60,"Medium","High"))</f>
        <v>Low</v>
      </c>
      <c r="AM1121" t="str">
        <f>IF(AmazonChurn[[#This Row],[Number of Complaints or Support]]&lt;3,"Low",IF(AmazonChurn[[#This Row],[Number of Complaints or Support]]&lt;=7,"Medium","High"))</f>
        <v>Medium</v>
      </c>
      <c r="AN1121" s="5">
        <f>AmazonChurn[[#This Row],[Number of Complaints or Support]]/AmazonChurn[[#This Row],[Account Length (in months)]]</f>
        <v>7.575757575757576E-2</v>
      </c>
      <c r="AO1121" t="str">
        <f>IF(AmazonChurn[[#This Row],[Avg Monthly GB Download]]&lt;15, "Low", IF(AmazonChurn[[#This Row],[Avg Monthly GB Download]]&lt;30, "Medium", "High"))</f>
        <v>Low</v>
      </c>
      <c r="AP1121" t="str">
        <f>IF(AmazonChurn[[#This Row],[Age]]&lt;30,"Under 30",IF(AmazonChurn[[#This Row],[Age]]&gt;65,"Senior","Mid Age"))</f>
        <v>Mid Age</v>
      </c>
    </row>
    <row r="1122" spans="1:42" hidden="1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 s="5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  <c r="AL1122" t="str">
        <f>IF(AmazonChurn[[#This Row],[Average Monthly Expenses]]&lt;=30,"Low",IF(AmazonChurn[[#This Row],[Average Monthly Expenses]]&lt;=60,"Medium","High"))</f>
        <v>Medium</v>
      </c>
      <c r="AM1122" t="str">
        <f>IF(AmazonChurn[[#This Row],[Number of Complaints or Support]]&lt;3,"Low",IF(AmazonChurn[[#This Row],[Number of Complaints or Support]]&lt;=7,"Medium","High"))</f>
        <v>Medium</v>
      </c>
      <c r="AN1122" s="5">
        <f>AmazonChurn[[#This Row],[Number of Complaints or Support]]/AmazonChurn[[#This Row],[Account Length (in months)]]</f>
        <v>7.6923076923076927E-2</v>
      </c>
      <c r="AO1122" t="str">
        <f>IF(AmazonChurn[[#This Row],[Avg Monthly GB Download]]&lt;15, "Low", IF(AmazonChurn[[#This Row],[Avg Monthly GB Download]]&lt;30, "Medium", "High"))</f>
        <v>Low</v>
      </c>
      <c r="AP1122" t="str">
        <f>IF(AmazonChurn[[#This Row],[Age]]&lt;30,"Under 30",IF(AmazonChurn[[#This Row],[Age]]&gt;65,"Senior","Mid Age"))</f>
        <v>Mid Age</v>
      </c>
    </row>
    <row r="1123" spans="1:42" hidden="1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 s="5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  <c r="AL1123" t="str">
        <f>IF(AmazonChurn[[#This Row],[Average Monthly Expenses]]&lt;=30,"Low",IF(AmazonChurn[[#This Row],[Average Monthly Expenses]]&lt;=60,"Medium","High"))</f>
        <v>Medium</v>
      </c>
      <c r="AM1123" t="str">
        <f>IF(AmazonChurn[[#This Row],[Number of Complaints or Support]]&lt;3,"Low",IF(AmazonChurn[[#This Row],[Number of Complaints or Support]]&lt;=7,"Medium","High"))</f>
        <v>Low</v>
      </c>
      <c r="AN1123" s="5">
        <f>AmazonChurn[[#This Row],[Number of Complaints or Support]]/AmazonChurn[[#This Row],[Account Length (in months)]]</f>
        <v>2</v>
      </c>
      <c r="AO1123" t="str">
        <f>IF(AmazonChurn[[#This Row],[Avg Monthly GB Download]]&lt;15, "Low", IF(AmazonChurn[[#This Row],[Avg Monthly GB Download]]&lt;30, "Medium", "High"))</f>
        <v>Low</v>
      </c>
      <c r="AP1123" t="str">
        <f>IF(AmazonChurn[[#This Row],[Age]]&lt;30,"Under 30",IF(AmazonChurn[[#This Row],[Age]]&gt;65,"Senior","Mid Age"))</f>
        <v>Senior</v>
      </c>
    </row>
    <row r="1124" spans="1:42" hidden="1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 s="5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  <c r="AL1124" t="str">
        <f>IF(AmazonChurn[[#This Row],[Average Monthly Expenses]]&lt;=30,"Low",IF(AmazonChurn[[#This Row],[Average Monthly Expenses]]&lt;=60,"Medium","High"))</f>
        <v>High</v>
      </c>
      <c r="AM1124" t="str">
        <f>IF(AmazonChurn[[#This Row],[Number of Complaints or Support]]&lt;3,"Low",IF(AmazonChurn[[#This Row],[Number of Complaints or Support]]&lt;=7,"Medium","High"))</f>
        <v>Low</v>
      </c>
      <c r="AN1124" s="5">
        <f>AmazonChurn[[#This Row],[Number of Complaints or Support]]/AmazonChurn[[#This Row],[Account Length (in months)]]</f>
        <v>0</v>
      </c>
      <c r="AO1124" t="str">
        <f>IF(AmazonChurn[[#This Row],[Avg Monthly GB Download]]&lt;15, "Low", IF(AmazonChurn[[#This Row],[Avg Monthly GB Download]]&lt;30, "Medium", "High"))</f>
        <v>Low</v>
      </c>
      <c r="AP1124" t="str">
        <f>IF(AmazonChurn[[#This Row],[Age]]&lt;30,"Under 30",IF(AmazonChurn[[#This Row],[Age]]&gt;65,"Senior","Mid Age"))</f>
        <v>Mid Age</v>
      </c>
    </row>
    <row r="1125" spans="1:42" hidden="1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 s="5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  <c r="AL1125" t="str">
        <f>IF(AmazonChurn[[#This Row],[Average Monthly Expenses]]&lt;=30,"Low",IF(AmazonChurn[[#This Row],[Average Monthly Expenses]]&lt;=60,"Medium","High"))</f>
        <v>Medium</v>
      </c>
      <c r="AM1125" t="str">
        <f>IF(AmazonChurn[[#This Row],[Number of Complaints or Support]]&lt;3,"Low",IF(AmazonChurn[[#This Row],[Number of Complaints or Support]]&lt;=7,"Medium","High"))</f>
        <v>High</v>
      </c>
      <c r="AN1125" s="5">
        <f>AmazonChurn[[#This Row],[Number of Complaints or Support]]/AmazonChurn[[#This Row],[Account Length (in months)]]</f>
        <v>0.39130434782608697</v>
      </c>
      <c r="AO1125" t="str">
        <f>IF(AmazonChurn[[#This Row],[Avg Monthly GB Download]]&lt;15, "Low", IF(AmazonChurn[[#This Row],[Avg Monthly GB Download]]&lt;30, "Medium", "High"))</f>
        <v>Medium</v>
      </c>
      <c r="AP1125" t="str">
        <f>IF(AmazonChurn[[#This Row],[Age]]&lt;30,"Under 30",IF(AmazonChurn[[#This Row],[Age]]&gt;65,"Senior","Mid Age"))</f>
        <v>Mid Age</v>
      </c>
    </row>
    <row r="1126" spans="1:42" hidden="1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 s="5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  <c r="AL1126" t="str">
        <f>IF(AmazonChurn[[#This Row],[Average Monthly Expenses]]&lt;=30,"Low",IF(AmazonChurn[[#This Row],[Average Monthly Expenses]]&lt;=60,"Medium","High"))</f>
        <v>Low</v>
      </c>
      <c r="AM1126" t="str">
        <f>IF(AmazonChurn[[#This Row],[Number of Complaints or Support]]&lt;3,"Low",IF(AmazonChurn[[#This Row],[Number of Complaints or Support]]&lt;=7,"Medium","High"))</f>
        <v>High</v>
      </c>
      <c r="AN1126" s="5">
        <f>AmazonChurn[[#This Row],[Number of Complaints or Support]]/AmazonChurn[[#This Row],[Account Length (in months)]]</f>
        <v>0.27586206896551724</v>
      </c>
      <c r="AO1126" t="str">
        <f>IF(AmazonChurn[[#This Row],[Avg Monthly GB Download]]&lt;15, "Low", IF(AmazonChurn[[#This Row],[Avg Monthly GB Download]]&lt;30, "Medium", "High"))</f>
        <v>Low</v>
      </c>
      <c r="AP1126" t="str">
        <f>IF(AmazonChurn[[#This Row],[Age]]&lt;30,"Under 30",IF(AmazonChurn[[#This Row],[Age]]&gt;65,"Senior","Mid Age"))</f>
        <v>Mid Age</v>
      </c>
    </row>
    <row r="1127" spans="1:42" hidden="1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 s="5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  <c r="AL1127" t="str">
        <f>IF(AmazonChurn[[#This Row],[Average Monthly Expenses]]&lt;=30,"Low",IF(AmazonChurn[[#This Row],[Average Monthly Expenses]]&lt;=60,"Medium","High"))</f>
        <v>Medium</v>
      </c>
      <c r="AM1127" t="str">
        <f>IF(AmazonChurn[[#This Row],[Number of Complaints or Support]]&lt;3,"Low",IF(AmazonChurn[[#This Row],[Number of Complaints or Support]]&lt;=7,"Medium","High"))</f>
        <v>Low</v>
      </c>
      <c r="AN1127" s="5">
        <f>AmazonChurn[[#This Row],[Number of Complaints or Support]]/AmazonChurn[[#This Row],[Account Length (in months)]]</f>
        <v>2.0408163265306121E-2</v>
      </c>
      <c r="AO1127" t="str">
        <f>IF(AmazonChurn[[#This Row],[Avg Monthly GB Download]]&lt;15, "Low", IF(AmazonChurn[[#This Row],[Avg Monthly GB Download]]&lt;30, "Medium", "High"))</f>
        <v>Low</v>
      </c>
      <c r="AP1127" t="str">
        <f>IF(AmazonChurn[[#This Row],[Age]]&lt;30,"Under 30",IF(AmazonChurn[[#This Row],[Age]]&gt;65,"Senior","Mid Age"))</f>
        <v>Mid Age</v>
      </c>
    </row>
    <row r="1128" spans="1:42" hidden="1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 s="5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  <c r="AL1128" t="str">
        <f>IF(AmazonChurn[[#This Row],[Average Monthly Expenses]]&lt;=30,"Low",IF(AmazonChurn[[#This Row],[Average Monthly Expenses]]&lt;=60,"Medium","High"))</f>
        <v>Medium</v>
      </c>
      <c r="AM1128" t="str">
        <f>IF(AmazonChurn[[#This Row],[Number of Complaints or Support]]&lt;3,"Low",IF(AmazonChurn[[#This Row],[Number of Complaints or Support]]&lt;=7,"Medium","High"))</f>
        <v>Medium</v>
      </c>
      <c r="AN1128" s="5">
        <f>AmazonChurn[[#This Row],[Number of Complaints or Support]]/AmazonChurn[[#This Row],[Account Length (in months)]]</f>
        <v>0.1</v>
      </c>
      <c r="AO1128" t="str">
        <f>IF(AmazonChurn[[#This Row],[Avg Monthly GB Download]]&lt;15, "Low", IF(AmazonChurn[[#This Row],[Avg Monthly GB Download]]&lt;30, "Medium", "High"))</f>
        <v>Low</v>
      </c>
      <c r="AP1128" t="str">
        <f>IF(AmazonChurn[[#This Row],[Age]]&lt;30,"Under 30",IF(AmazonChurn[[#This Row],[Age]]&gt;65,"Senior","Mid Age"))</f>
        <v>Mid Age</v>
      </c>
    </row>
    <row r="1129" spans="1:42" hidden="1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 s="5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  <c r="AL1129" t="str">
        <f>IF(AmazonChurn[[#This Row],[Average Monthly Expenses]]&lt;=30,"Low",IF(AmazonChurn[[#This Row],[Average Monthly Expenses]]&lt;=60,"Medium","High"))</f>
        <v>Low</v>
      </c>
      <c r="AM1129" t="str">
        <f>IF(AmazonChurn[[#This Row],[Number of Complaints or Support]]&lt;3,"Low",IF(AmazonChurn[[#This Row],[Number of Complaints or Support]]&lt;=7,"Medium","High"))</f>
        <v>High</v>
      </c>
      <c r="AN1129" s="5">
        <f>AmazonChurn[[#This Row],[Number of Complaints or Support]]/AmazonChurn[[#This Row],[Account Length (in months)]]</f>
        <v>0.33333333333333331</v>
      </c>
      <c r="AO1129" t="str">
        <f>IF(AmazonChurn[[#This Row],[Avg Monthly GB Download]]&lt;15, "Low", IF(AmazonChurn[[#This Row],[Avg Monthly GB Download]]&lt;30, "Medium", "High"))</f>
        <v>Low</v>
      </c>
      <c r="AP1129" t="str">
        <f>IF(AmazonChurn[[#This Row],[Age]]&lt;30,"Under 30",IF(AmazonChurn[[#This Row],[Age]]&gt;65,"Senior","Mid Age"))</f>
        <v>Under 30</v>
      </c>
    </row>
    <row r="1130" spans="1:42" hidden="1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 s="5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  <c r="AL1130" t="str">
        <f>IF(AmazonChurn[[#This Row],[Average Monthly Expenses]]&lt;=30,"Low",IF(AmazonChurn[[#This Row],[Average Monthly Expenses]]&lt;=60,"Medium","High"))</f>
        <v>Medium</v>
      </c>
      <c r="AM1130" t="str">
        <f>IF(AmazonChurn[[#This Row],[Number of Complaints or Support]]&lt;3,"Low",IF(AmazonChurn[[#This Row],[Number of Complaints or Support]]&lt;=7,"Medium","High"))</f>
        <v>Low</v>
      </c>
      <c r="AN1130" s="5">
        <f>AmazonChurn[[#This Row],[Number of Complaints or Support]]/AmazonChurn[[#This Row],[Account Length (in months)]]</f>
        <v>9.0909090909090912E-2</v>
      </c>
      <c r="AO1130" t="str">
        <f>IF(AmazonChurn[[#This Row],[Avg Monthly GB Download]]&lt;15, "Low", IF(AmazonChurn[[#This Row],[Avg Monthly GB Download]]&lt;30, "Medium", "High"))</f>
        <v>Low</v>
      </c>
      <c r="AP1130" t="str">
        <f>IF(AmazonChurn[[#This Row],[Age]]&lt;30,"Under 30",IF(AmazonChurn[[#This Row],[Age]]&gt;65,"Senior","Mid Age"))</f>
        <v>Mid Age</v>
      </c>
    </row>
    <row r="1131" spans="1:42" hidden="1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 s="5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  <c r="AL1131" t="str">
        <f>IF(AmazonChurn[[#This Row],[Average Monthly Expenses]]&lt;=30,"Low",IF(AmazonChurn[[#This Row],[Average Monthly Expenses]]&lt;=60,"Medium","High"))</f>
        <v>Medium</v>
      </c>
      <c r="AM1131" t="str">
        <f>IF(AmazonChurn[[#This Row],[Number of Complaints or Support]]&lt;3,"Low",IF(AmazonChurn[[#This Row],[Number of Complaints or Support]]&lt;=7,"Medium","High"))</f>
        <v>High</v>
      </c>
      <c r="AN1131" s="5">
        <f>AmazonChurn[[#This Row],[Number of Complaints or Support]]/AmazonChurn[[#This Row],[Account Length (in months)]]</f>
        <v>0.13559322033898305</v>
      </c>
      <c r="AO1131" t="str">
        <f>IF(AmazonChurn[[#This Row],[Avg Monthly GB Download]]&lt;15, "Low", IF(AmazonChurn[[#This Row],[Avg Monthly GB Download]]&lt;30, "Medium", "High"))</f>
        <v>Medium</v>
      </c>
      <c r="AP1131" t="str">
        <f>IF(AmazonChurn[[#This Row],[Age]]&lt;30,"Under 30",IF(AmazonChurn[[#This Row],[Age]]&gt;65,"Senior","Mid Age"))</f>
        <v>Mid Age</v>
      </c>
    </row>
    <row r="1132" spans="1:42" hidden="1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 s="5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  <c r="AL1132" t="str">
        <f>IF(AmazonChurn[[#This Row],[Average Monthly Expenses]]&lt;=30,"Low",IF(AmazonChurn[[#This Row],[Average Monthly Expenses]]&lt;=60,"Medium","High"))</f>
        <v>Low</v>
      </c>
      <c r="AM1132" t="str">
        <f>IF(AmazonChurn[[#This Row],[Number of Complaints or Support]]&lt;3,"Low",IF(AmazonChurn[[#This Row],[Number of Complaints or Support]]&lt;=7,"Medium","High"))</f>
        <v>Medium</v>
      </c>
      <c r="AN1132" s="5">
        <f>AmazonChurn[[#This Row],[Number of Complaints or Support]]/AmazonChurn[[#This Row],[Account Length (in months)]]</f>
        <v>3</v>
      </c>
      <c r="AO1132" t="str">
        <f>IF(AmazonChurn[[#This Row],[Avg Monthly GB Download]]&lt;15, "Low", IF(AmazonChurn[[#This Row],[Avg Monthly GB Download]]&lt;30, "Medium", "High"))</f>
        <v>Low</v>
      </c>
      <c r="AP1132" t="str">
        <f>IF(AmazonChurn[[#This Row],[Age]]&lt;30,"Under 30",IF(AmazonChurn[[#This Row],[Age]]&gt;65,"Senior","Mid Age"))</f>
        <v>Mid Age</v>
      </c>
    </row>
    <row r="1133" spans="1:42" hidden="1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 s="5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  <c r="AL1133" t="str">
        <f>IF(AmazonChurn[[#This Row],[Average Monthly Expenses]]&lt;=30,"Low",IF(AmazonChurn[[#This Row],[Average Monthly Expenses]]&lt;=60,"Medium","High"))</f>
        <v>Medium</v>
      </c>
      <c r="AM1133" t="str">
        <f>IF(AmazonChurn[[#This Row],[Number of Complaints or Support]]&lt;3,"Low",IF(AmazonChurn[[#This Row],[Number of Complaints or Support]]&lt;=7,"Medium","High"))</f>
        <v>Medium</v>
      </c>
      <c r="AN1133" s="5">
        <f>AmazonChurn[[#This Row],[Number of Complaints or Support]]/AmazonChurn[[#This Row],[Account Length (in months)]]</f>
        <v>8.5714285714285715E-2</v>
      </c>
      <c r="AO1133" t="str">
        <f>IF(AmazonChurn[[#This Row],[Avg Monthly GB Download]]&lt;15, "Low", IF(AmazonChurn[[#This Row],[Avg Monthly GB Download]]&lt;30, "Medium", "High"))</f>
        <v>Low</v>
      </c>
      <c r="AP1133" t="str">
        <f>IF(AmazonChurn[[#This Row],[Age]]&lt;30,"Under 30",IF(AmazonChurn[[#This Row],[Age]]&gt;65,"Senior","Mid Age"))</f>
        <v>Mid Age</v>
      </c>
    </row>
    <row r="1134" spans="1:42" hidden="1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 s="5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  <c r="AL1134" t="str">
        <f>IF(AmazonChurn[[#This Row],[Average Monthly Expenses]]&lt;=30,"Low",IF(AmazonChurn[[#This Row],[Average Monthly Expenses]]&lt;=60,"Medium","High"))</f>
        <v>Low</v>
      </c>
      <c r="AM1134" t="str">
        <f>IF(AmazonChurn[[#This Row],[Number of Complaints or Support]]&lt;3,"Low",IF(AmazonChurn[[#This Row],[Number of Complaints or Support]]&lt;=7,"Medium","High"))</f>
        <v>Medium</v>
      </c>
      <c r="AN1134" s="5">
        <f>AmazonChurn[[#This Row],[Number of Complaints or Support]]/AmazonChurn[[#This Row],[Account Length (in months)]]</f>
        <v>5</v>
      </c>
      <c r="AO1134" t="str">
        <f>IF(AmazonChurn[[#This Row],[Avg Monthly GB Download]]&lt;15, "Low", IF(AmazonChurn[[#This Row],[Avg Monthly GB Download]]&lt;30, "Medium", "High"))</f>
        <v>Low</v>
      </c>
      <c r="AP1134" t="str">
        <f>IF(AmazonChurn[[#This Row],[Age]]&lt;30,"Under 30",IF(AmazonChurn[[#This Row],[Age]]&gt;65,"Senior","Mid Age"))</f>
        <v>Senior</v>
      </c>
    </row>
    <row r="1135" spans="1:42" hidden="1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 s="5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  <c r="AL1135" t="str">
        <f>IF(AmazonChurn[[#This Row],[Average Monthly Expenses]]&lt;=30,"Low",IF(AmazonChurn[[#This Row],[Average Monthly Expenses]]&lt;=60,"Medium","High"))</f>
        <v>High</v>
      </c>
      <c r="AM1135" t="str">
        <f>IF(AmazonChurn[[#This Row],[Number of Complaints or Support]]&lt;3,"Low",IF(AmazonChurn[[#This Row],[Number of Complaints or Support]]&lt;=7,"Medium","High"))</f>
        <v>Medium</v>
      </c>
      <c r="AN1135" s="5">
        <f>AmazonChurn[[#This Row],[Number of Complaints or Support]]/AmazonChurn[[#This Row],[Account Length (in months)]]</f>
        <v>6.8493150684931503E-2</v>
      </c>
      <c r="AO1135" t="str">
        <f>IF(AmazonChurn[[#This Row],[Avg Monthly GB Download]]&lt;15, "Low", IF(AmazonChurn[[#This Row],[Avg Monthly GB Download]]&lt;30, "Medium", "High"))</f>
        <v>Low</v>
      </c>
      <c r="AP1135" t="str">
        <f>IF(AmazonChurn[[#This Row],[Age]]&lt;30,"Under 30",IF(AmazonChurn[[#This Row],[Age]]&gt;65,"Senior","Mid Age"))</f>
        <v>Mid Age</v>
      </c>
    </row>
    <row r="1136" spans="1:42" hidden="1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 s="5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  <c r="AL1136" t="str">
        <f>IF(AmazonChurn[[#This Row],[Average Monthly Expenses]]&lt;=30,"Low",IF(AmazonChurn[[#This Row],[Average Monthly Expenses]]&lt;=60,"Medium","High"))</f>
        <v>Low</v>
      </c>
      <c r="AM1136" t="str">
        <f>IF(AmazonChurn[[#This Row],[Number of Complaints or Support]]&lt;3,"Low",IF(AmazonChurn[[#This Row],[Number of Complaints or Support]]&lt;=7,"Medium","High"))</f>
        <v>High</v>
      </c>
      <c r="AN1136" s="5">
        <f>AmazonChurn[[#This Row],[Number of Complaints or Support]]/AmazonChurn[[#This Row],[Account Length (in months)]]</f>
        <v>0.12121212121212122</v>
      </c>
      <c r="AO1136" t="str">
        <f>IF(AmazonChurn[[#This Row],[Avg Monthly GB Download]]&lt;15, "Low", IF(AmazonChurn[[#This Row],[Avg Monthly GB Download]]&lt;30, "Medium", "High"))</f>
        <v>Low</v>
      </c>
      <c r="AP1136" t="str">
        <f>IF(AmazonChurn[[#This Row],[Age]]&lt;30,"Under 30",IF(AmazonChurn[[#This Row],[Age]]&gt;65,"Senior","Mid Age"))</f>
        <v>Under 30</v>
      </c>
    </row>
    <row r="1137" spans="1:42" hidden="1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 s="5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  <c r="AL1137" t="str">
        <f>IF(AmazonChurn[[#This Row],[Average Monthly Expenses]]&lt;=30,"Low",IF(AmazonChurn[[#This Row],[Average Monthly Expenses]]&lt;=60,"Medium","High"))</f>
        <v>Low</v>
      </c>
      <c r="AM1137" t="str">
        <f>IF(AmazonChurn[[#This Row],[Number of Complaints or Support]]&lt;3,"Low",IF(AmazonChurn[[#This Row],[Number of Complaints or Support]]&lt;=7,"Medium","High"))</f>
        <v>Medium</v>
      </c>
      <c r="AN1137" s="5">
        <f>AmazonChurn[[#This Row],[Number of Complaints or Support]]/AmazonChurn[[#This Row],[Account Length (in months)]]</f>
        <v>0.23529411764705882</v>
      </c>
      <c r="AO1137" t="str">
        <f>IF(AmazonChurn[[#This Row],[Avg Monthly GB Download]]&lt;15, "Low", IF(AmazonChurn[[#This Row],[Avg Monthly GB Download]]&lt;30, "Medium", "High"))</f>
        <v>Low</v>
      </c>
      <c r="AP1137" t="str">
        <f>IF(AmazonChurn[[#This Row],[Age]]&lt;30,"Under 30",IF(AmazonChurn[[#This Row],[Age]]&gt;65,"Senior","Mid Age"))</f>
        <v>Mid Age</v>
      </c>
    </row>
    <row r="1138" spans="1:42" hidden="1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 s="5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  <c r="AL1138" t="str">
        <f>IF(AmazonChurn[[#This Row],[Average Monthly Expenses]]&lt;=30,"Low",IF(AmazonChurn[[#This Row],[Average Monthly Expenses]]&lt;=60,"Medium","High"))</f>
        <v>Medium</v>
      </c>
      <c r="AM1138" t="str">
        <f>IF(AmazonChurn[[#This Row],[Number of Complaints or Support]]&lt;3,"Low",IF(AmazonChurn[[#This Row],[Number of Complaints or Support]]&lt;=7,"Medium","High"))</f>
        <v>Medium</v>
      </c>
      <c r="AN1138" s="5">
        <f>AmazonChurn[[#This Row],[Number of Complaints or Support]]/AmazonChurn[[#This Row],[Account Length (in months)]]</f>
        <v>6.5573770491803282E-2</v>
      </c>
      <c r="AO1138" t="str">
        <f>IF(AmazonChurn[[#This Row],[Avg Monthly GB Download]]&lt;15, "Low", IF(AmazonChurn[[#This Row],[Avg Monthly GB Download]]&lt;30, "Medium", "High"))</f>
        <v>Low</v>
      </c>
      <c r="AP1138" t="str">
        <f>IF(AmazonChurn[[#This Row],[Age]]&lt;30,"Under 30",IF(AmazonChurn[[#This Row],[Age]]&gt;65,"Senior","Mid Age"))</f>
        <v>Mid Age</v>
      </c>
    </row>
    <row r="1139" spans="1:42" hidden="1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 s="5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  <c r="AL1139" t="str">
        <f>IF(AmazonChurn[[#This Row],[Average Monthly Expenses]]&lt;=30,"Low",IF(AmazonChurn[[#This Row],[Average Monthly Expenses]]&lt;=60,"Medium","High"))</f>
        <v>Medium</v>
      </c>
      <c r="AM1139" t="str">
        <f>IF(AmazonChurn[[#This Row],[Number of Complaints or Support]]&lt;3,"Low",IF(AmazonChurn[[#This Row],[Number of Complaints or Support]]&lt;=7,"Medium","High"))</f>
        <v>Medium</v>
      </c>
      <c r="AN1139" s="5">
        <f>AmazonChurn[[#This Row],[Number of Complaints or Support]]/AmazonChurn[[#This Row],[Account Length (in months)]]</f>
        <v>0.19230769230769232</v>
      </c>
      <c r="AO1139" t="str">
        <f>IF(AmazonChurn[[#This Row],[Avg Monthly GB Download]]&lt;15, "Low", IF(AmazonChurn[[#This Row],[Avg Monthly GB Download]]&lt;30, "Medium", "High"))</f>
        <v>Medium</v>
      </c>
      <c r="AP1139" t="str">
        <f>IF(AmazonChurn[[#This Row],[Age]]&lt;30,"Under 30",IF(AmazonChurn[[#This Row],[Age]]&gt;65,"Senior","Mid Age"))</f>
        <v>Mid Age</v>
      </c>
    </row>
    <row r="1140" spans="1:42" hidden="1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 s="5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  <c r="AL1140" t="str">
        <f>IF(AmazonChurn[[#This Row],[Average Monthly Expenses]]&lt;=30,"Low",IF(AmazonChurn[[#This Row],[Average Monthly Expenses]]&lt;=60,"Medium","High"))</f>
        <v>Low</v>
      </c>
      <c r="AM1140" t="str">
        <f>IF(AmazonChurn[[#This Row],[Number of Complaints or Support]]&lt;3,"Low",IF(AmazonChurn[[#This Row],[Number of Complaints or Support]]&lt;=7,"Medium","High"))</f>
        <v>Medium</v>
      </c>
      <c r="AN1140" s="5">
        <f>AmazonChurn[[#This Row],[Number of Complaints or Support]]/AmazonChurn[[#This Row],[Account Length (in months)]]</f>
        <v>0.16666666666666666</v>
      </c>
      <c r="AO1140" t="str">
        <f>IF(AmazonChurn[[#This Row],[Avg Monthly GB Download]]&lt;15, "Low", IF(AmazonChurn[[#This Row],[Avg Monthly GB Download]]&lt;30, "Medium", "High"))</f>
        <v>Low</v>
      </c>
      <c r="AP1140" t="str">
        <f>IF(AmazonChurn[[#This Row],[Age]]&lt;30,"Under 30",IF(AmazonChurn[[#This Row],[Age]]&gt;65,"Senior","Mid Age"))</f>
        <v>Mid Age</v>
      </c>
    </row>
    <row r="1141" spans="1:42" hidden="1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 s="5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  <c r="AL1141" t="str">
        <f>IF(AmazonChurn[[#This Row],[Average Monthly Expenses]]&lt;=30,"Low",IF(AmazonChurn[[#This Row],[Average Monthly Expenses]]&lt;=60,"Medium","High"))</f>
        <v>Low</v>
      </c>
      <c r="AM1141" t="str">
        <f>IF(AmazonChurn[[#This Row],[Number of Complaints or Support]]&lt;3,"Low",IF(AmazonChurn[[#This Row],[Number of Complaints or Support]]&lt;=7,"Medium","High"))</f>
        <v>High</v>
      </c>
      <c r="AN1141" s="5">
        <f>AmazonChurn[[#This Row],[Number of Complaints or Support]]/AmazonChurn[[#This Row],[Account Length (in months)]]</f>
        <v>2</v>
      </c>
      <c r="AO1141" t="str">
        <f>IF(AmazonChurn[[#This Row],[Avg Monthly GB Download]]&lt;15, "Low", IF(AmazonChurn[[#This Row],[Avg Monthly GB Download]]&lt;30, "Medium", "High"))</f>
        <v>Low</v>
      </c>
      <c r="AP1141" t="str">
        <f>IF(AmazonChurn[[#This Row],[Age]]&lt;30,"Under 30",IF(AmazonChurn[[#This Row],[Age]]&gt;65,"Senior","Mid Age"))</f>
        <v>Mid Age</v>
      </c>
    </row>
    <row r="1142" spans="1:42" hidden="1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 s="5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  <c r="AL1142" t="str">
        <f>IF(AmazonChurn[[#This Row],[Average Monthly Expenses]]&lt;=30,"Low",IF(AmazonChurn[[#This Row],[Average Monthly Expenses]]&lt;=60,"Medium","High"))</f>
        <v>Medium</v>
      </c>
      <c r="AM1142" t="str">
        <f>IF(AmazonChurn[[#This Row],[Number of Complaints or Support]]&lt;3,"Low",IF(AmazonChurn[[#This Row],[Number of Complaints or Support]]&lt;=7,"Medium","High"))</f>
        <v>Low</v>
      </c>
      <c r="AN1142" s="5">
        <f>AmazonChurn[[#This Row],[Number of Complaints or Support]]/AmazonChurn[[#This Row],[Account Length (in months)]]</f>
        <v>0.16666666666666666</v>
      </c>
      <c r="AO1142" t="str">
        <f>IF(AmazonChurn[[#This Row],[Avg Monthly GB Download]]&lt;15, "Low", IF(AmazonChurn[[#This Row],[Avg Monthly GB Download]]&lt;30, "Medium", "High"))</f>
        <v>Low</v>
      </c>
      <c r="AP1142" t="str">
        <f>IF(AmazonChurn[[#This Row],[Age]]&lt;30,"Under 30",IF(AmazonChurn[[#This Row],[Age]]&gt;65,"Senior","Mid Age"))</f>
        <v>Senior</v>
      </c>
    </row>
    <row r="1143" spans="1:42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 s="5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  <c r="AL1143" t="str">
        <f>IF(AmazonChurn[[#This Row],[Average Monthly Expenses]]&lt;=30,"Low",IF(AmazonChurn[[#This Row],[Average Monthly Expenses]]&lt;=60,"Medium","High"))</f>
        <v>Medium</v>
      </c>
      <c r="AM1143" t="str">
        <f>IF(AmazonChurn[[#This Row],[Number of Complaints or Support]]&lt;3,"Low",IF(AmazonChurn[[#This Row],[Number of Complaints or Support]]&lt;=7,"Medium","High"))</f>
        <v>Medium</v>
      </c>
      <c r="AN1143" s="5">
        <f>AmazonChurn[[#This Row],[Number of Complaints or Support]]/AmazonChurn[[#This Row],[Account Length (in months)]]</f>
        <v>0.1111111111111111</v>
      </c>
      <c r="AO1143" t="str">
        <f>IF(AmazonChurn[[#This Row],[Avg Monthly GB Download]]&lt;15, "Low", IF(AmazonChurn[[#This Row],[Avg Monthly GB Download]]&lt;30, "Medium", "High"))</f>
        <v>High</v>
      </c>
      <c r="AP1143" t="str">
        <f>IF(AmazonChurn[[#This Row],[Age]]&lt;30,"Under 30",IF(AmazonChurn[[#This Row],[Age]]&gt;65,"Senior","Mid Age"))</f>
        <v>Under 30</v>
      </c>
    </row>
    <row r="1144" spans="1:42" hidden="1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 s="5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  <c r="AL1144" t="str">
        <f>IF(AmazonChurn[[#This Row],[Average Monthly Expenses]]&lt;=30,"Low",IF(AmazonChurn[[#This Row],[Average Monthly Expenses]]&lt;=60,"Medium","High"))</f>
        <v>Medium</v>
      </c>
      <c r="AM1144" t="str">
        <f>IF(AmazonChurn[[#This Row],[Number of Complaints or Support]]&lt;3,"Low",IF(AmazonChurn[[#This Row],[Number of Complaints or Support]]&lt;=7,"Medium","High"))</f>
        <v>Medium</v>
      </c>
      <c r="AN1144" s="5">
        <f>AmazonChurn[[#This Row],[Number of Complaints or Support]]/AmazonChurn[[#This Row],[Account Length (in months)]]</f>
        <v>6.8493150684931503E-2</v>
      </c>
      <c r="AO1144" t="str">
        <f>IF(AmazonChurn[[#This Row],[Avg Monthly GB Download]]&lt;15, "Low", IF(AmazonChurn[[#This Row],[Avg Monthly GB Download]]&lt;30, "Medium", "High"))</f>
        <v>Low</v>
      </c>
      <c r="AP1144" t="str">
        <f>IF(AmazonChurn[[#This Row],[Age]]&lt;30,"Under 30",IF(AmazonChurn[[#This Row],[Age]]&gt;65,"Senior","Mid Age"))</f>
        <v>Mid Age</v>
      </c>
    </row>
    <row r="1145" spans="1:42" hidden="1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 s="5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  <c r="AL1145" t="str">
        <f>IF(AmazonChurn[[#This Row],[Average Monthly Expenses]]&lt;=30,"Low",IF(AmazonChurn[[#This Row],[Average Monthly Expenses]]&lt;=60,"Medium","High"))</f>
        <v>Medium</v>
      </c>
      <c r="AM1145" t="str">
        <f>IF(AmazonChurn[[#This Row],[Number of Complaints or Support]]&lt;3,"Low",IF(AmazonChurn[[#This Row],[Number of Complaints or Support]]&lt;=7,"Medium","High"))</f>
        <v>High</v>
      </c>
      <c r="AN1145" s="5">
        <f>AmazonChurn[[#This Row],[Number of Complaints or Support]]/AmazonChurn[[#This Row],[Account Length (in months)]]</f>
        <v>0.27027027027027029</v>
      </c>
      <c r="AO1145" t="str">
        <f>IF(AmazonChurn[[#This Row],[Avg Monthly GB Download]]&lt;15, "Low", IF(AmazonChurn[[#This Row],[Avg Monthly GB Download]]&lt;30, "Medium", "High"))</f>
        <v>Low</v>
      </c>
      <c r="AP1145" t="str">
        <f>IF(AmazonChurn[[#This Row],[Age]]&lt;30,"Under 30",IF(AmazonChurn[[#This Row],[Age]]&gt;65,"Senior","Mid Age"))</f>
        <v>Mid Age</v>
      </c>
    </row>
    <row r="1146" spans="1:42" hidden="1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 s="5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  <c r="AL1146" t="str">
        <f>IF(AmazonChurn[[#This Row],[Average Monthly Expenses]]&lt;=30,"Low",IF(AmazonChurn[[#This Row],[Average Monthly Expenses]]&lt;=60,"Medium","High"))</f>
        <v>Low</v>
      </c>
      <c r="AM1146" t="str">
        <f>IF(AmazonChurn[[#This Row],[Number of Complaints or Support]]&lt;3,"Low",IF(AmazonChurn[[#This Row],[Number of Complaints or Support]]&lt;=7,"Medium","High"))</f>
        <v>Medium</v>
      </c>
      <c r="AN1146" s="5">
        <f>AmazonChurn[[#This Row],[Number of Complaints or Support]]/AmazonChurn[[#This Row],[Account Length (in months)]]</f>
        <v>2</v>
      </c>
      <c r="AO1146" t="str">
        <f>IF(AmazonChurn[[#This Row],[Avg Monthly GB Download]]&lt;15, "Low", IF(AmazonChurn[[#This Row],[Avg Monthly GB Download]]&lt;30, "Medium", "High"))</f>
        <v>Low</v>
      </c>
      <c r="AP1146" t="str">
        <f>IF(AmazonChurn[[#This Row],[Age]]&lt;30,"Under 30",IF(AmazonChurn[[#This Row],[Age]]&gt;65,"Senior","Mid Age"))</f>
        <v>Under 30</v>
      </c>
    </row>
    <row r="1147" spans="1:42" hidden="1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 s="5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  <c r="AL1147" t="str">
        <f>IF(AmazonChurn[[#This Row],[Average Monthly Expenses]]&lt;=30,"Low",IF(AmazonChurn[[#This Row],[Average Monthly Expenses]]&lt;=60,"Medium","High"))</f>
        <v>Low</v>
      </c>
      <c r="AM1147" t="str">
        <f>IF(AmazonChurn[[#This Row],[Number of Complaints or Support]]&lt;3,"Low",IF(AmazonChurn[[#This Row],[Number of Complaints or Support]]&lt;=7,"Medium","High"))</f>
        <v>Medium</v>
      </c>
      <c r="AN1147" s="5">
        <f>AmazonChurn[[#This Row],[Number of Complaints or Support]]/AmazonChurn[[#This Row],[Account Length (in months)]]</f>
        <v>0.21052631578947367</v>
      </c>
      <c r="AO1147" t="str">
        <f>IF(AmazonChurn[[#This Row],[Avg Monthly GB Download]]&lt;15, "Low", IF(AmazonChurn[[#This Row],[Avg Monthly GB Download]]&lt;30, "Medium", "High"))</f>
        <v>Low</v>
      </c>
      <c r="AP1147" t="str">
        <f>IF(AmazonChurn[[#This Row],[Age]]&lt;30,"Under 30",IF(AmazonChurn[[#This Row],[Age]]&gt;65,"Senior","Mid Age"))</f>
        <v>Senior</v>
      </c>
    </row>
    <row r="1148" spans="1:42" hidden="1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 s="5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  <c r="AL1148" t="str">
        <f>IF(AmazonChurn[[#This Row],[Average Monthly Expenses]]&lt;=30,"Low",IF(AmazonChurn[[#This Row],[Average Monthly Expenses]]&lt;=60,"Medium","High"))</f>
        <v>Medium</v>
      </c>
      <c r="AM1148" t="str">
        <f>IF(AmazonChurn[[#This Row],[Number of Complaints or Support]]&lt;3,"Low",IF(AmazonChurn[[#This Row],[Number of Complaints or Support]]&lt;=7,"Medium","High"))</f>
        <v>Medium</v>
      </c>
      <c r="AN1148" s="5">
        <f>AmazonChurn[[#This Row],[Number of Complaints or Support]]/AmazonChurn[[#This Row],[Account Length (in months)]]</f>
        <v>0.5</v>
      </c>
      <c r="AO1148" t="str">
        <f>IF(AmazonChurn[[#This Row],[Avg Monthly GB Download]]&lt;15, "Low", IF(AmazonChurn[[#This Row],[Avg Monthly GB Download]]&lt;30, "Medium", "High"))</f>
        <v>Low</v>
      </c>
      <c r="AP1148" t="str">
        <f>IF(AmazonChurn[[#This Row],[Age]]&lt;30,"Under 30",IF(AmazonChurn[[#This Row],[Age]]&gt;65,"Senior","Mid Age"))</f>
        <v>Senior</v>
      </c>
    </row>
    <row r="1149" spans="1:42" hidden="1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 s="5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  <c r="AL1149" t="str">
        <f>IF(AmazonChurn[[#This Row],[Average Monthly Expenses]]&lt;=30,"Low",IF(AmazonChurn[[#This Row],[Average Monthly Expenses]]&lt;=60,"Medium","High"))</f>
        <v>Low</v>
      </c>
      <c r="AM1149" t="str">
        <f>IF(AmazonChurn[[#This Row],[Number of Complaints or Support]]&lt;3,"Low",IF(AmazonChurn[[#This Row],[Number of Complaints or Support]]&lt;=7,"Medium","High"))</f>
        <v>Medium</v>
      </c>
      <c r="AN1149" s="5">
        <f>AmazonChurn[[#This Row],[Number of Complaints or Support]]/AmazonChurn[[#This Row],[Account Length (in months)]]</f>
        <v>0.23076923076923078</v>
      </c>
      <c r="AO1149" t="str">
        <f>IF(AmazonChurn[[#This Row],[Avg Monthly GB Download]]&lt;15, "Low", IF(AmazonChurn[[#This Row],[Avg Monthly GB Download]]&lt;30, "Medium", "High"))</f>
        <v>Low</v>
      </c>
      <c r="AP1149" t="str">
        <f>IF(AmazonChurn[[#This Row],[Age]]&lt;30,"Under 30",IF(AmazonChurn[[#This Row],[Age]]&gt;65,"Senior","Mid Age"))</f>
        <v>Mid Age</v>
      </c>
    </row>
    <row r="1150" spans="1:42" hidden="1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 s="5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  <c r="AL1150" t="str">
        <f>IF(AmazonChurn[[#This Row],[Average Monthly Expenses]]&lt;=30,"Low",IF(AmazonChurn[[#This Row],[Average Monthly Expenses]]&lt;=60,"Medium","High"))</f>
        <v>Low</v>
      </c>
      <c r="AM1150" t="str">
        <f>IF(AmazonChurn[[#This Row],[Number of Complaints or Support]]&lt;3,"Low",IF(AmazonChurn[[#This Row],[Number of Complaints or Support]]&lt;=7,"Medium","High"))</f>
        <v>Medium</v>
      </c>
      <c r="AN1150" s="5">
        <f>AmazonChurn[[#This Row],[Number of Complaints or Support]]/AmazonChurn[[#This Row],[Account Length (in months)]]</f>
        <v>0.11764705882352941</v>
      </c>
      <c r="AO1150" t="str">
        <f>IF(AmazonChurn[[#This Row],[Avg Monthly GB Download]]&lt;15, "Low", IF(AmazonChurn[[#This Row],[Avg Monthly GB Download]]&lt;30, "Medium", "High"))</f>
        <v>Low</v>
      </c>
      <c r="AP1150" t="str">
        <f>IF(AmazonChurn[[#This Row],[Age]]&lt;30,"Under 30",IF(AmazonChurn[[#This Row],[Age]]&gt;65,"Senior","Mid Age"))</f>
        <v>Mid Age</v>
      </c>
    </row>
    <row r="1151" spans="1:42" hidden="1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 s="5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  <c r="AL1151" t="str">
        <f>IF(AmazonChurn[[#This Row],[Average Monthly Expenses]]&lt;=30,"Low",IF(AmazonChurn[[#This Row],[Average Monthly Expenses]]&lt;=60,"Medium","High"))</f>
        <v>Medium</v>
      </c>
      <c r="AM1151" t="str">
        <f>IF(AmazonChurn[[#This Row],[Number of Complaints or Support]]&lt;3,"Low",IF(AmazonChurn[[#This Row],[Number of Complaints or Support]]&lt;=7,"Medium","High"))</f>
        <v>Medium</v>
      </c>
      <c r="AN1151" s="5">
        <f>AmazonChurn[[#This Row],[Number of Complaints or Support]]/AmazonChurn[[#This Row],[Account Length (in months)]]</f>
        <v>5.4794520547945202E-2</v>
      </c>
      <c r="AO1151" t="str">
        <f>IF(AmazonChurn[[#This Row],[Avg Monthly GB Download]]&lt;15, "Low", IF(AmazonChurn[[#This Row],[Avg Monthly GB Download]]&lt;30, "Medium", "High"))</f>
        <v>Low</v>
      </c>
      <c r="AP1151" t="str">
        <f>IF(AmazonChurn[[#This Row],[Age]]&lt;30,"Under 30",IF(AmazonChurn[[#This Row],[Age]]&gt;65,"Senior","Mid Age"))</f>
        <v>Under 30</v>
      </c>
    </row>
    <row r="1152" spans="1:42" hidden="1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 s="5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  <c r="AL1152" t="str">
        <f>IF(AmazonChurn[[#This Row],[Average Monthly Expenses]]&lt;=30,"Low",IF(AmazonChurn[[#This Row],[Average Monthly Expenses]]&lt;=60,"Medium","High"))</f>
        <v>Low</v>
      </c>
      <c r="AM1152" t="str">
        <f>IF(AmazonChurn[[#This Row],[Number of Complaints or Support]]&lt;3,"Low",IF(AmazonChurn[[#This Row],[Number of Complaints or Support]]&lt;=7,"Medium","High"))</f>
        <v>Medium</v>
      </c>
      <c r="AN1152" s="5">
        <f>AmazonChurn[[#This Row],[Number of Complaints or Support]]/AmazonChurn[[#This Row],[Account Length (in months)]]</f>
        <v>9.3333333333333338E-2</v>
      </c>
      <c r="AO1152" t="str">
        <f>IF(AmazonChurn[[#This Row],[Avg Monthly GB Download]]&lt;15, "Low", IF(AmazonChurn[[#This Row],[Avg Monthly GB Download]]&lt;30, "Medium", "High"))</f>
        <v>Low</v>
      </c>
      <c r="AP1152" t="str">
        <f>IF(AmazonChurn[[#This Row],[Age]]&lt;30,"Under 30",IF(AmazonChurn[[#This Row],[Age]]&gt;65,"Senior","Mid Age"))</f>
        <v>Senior</v>
      </c>
    </row>
    <row r="1153" spans="1:42" hidden="1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 s="5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  <c r="AL1153" t="str">
        <f>IF(AmazonChurn[[#This Row],[Average Monthly Expenses]]&lt;=30,"Low",IF(AmazonChurn[[#This Row],[Average Monthly Expenses]]&lt;=60,"Medium","High"))</f>
        <v>Low</v>
      </c>
      <c r="AM1153" t="str">
        <f>IF(AmazonChurn[[#This Row],[Number of Complaints or Support]]&lt;3,"Low",IF(AmazonChurn[[#This Row],[Number of Complaints or Support]]&lt;=7,"Medium","High"))</f>
        <v>Low</v>
      </c>
      <c r="AN1153" s="5">
        <f>AmazonChurn[[#This Row],[Number of Complaints or Support]]/AmazonChurn[[#This Row],[Account Length (in months)]]</f>
        <v>0.2857142857142857</v>
      </c>
      <c r="AO1153" t="str">
        <f>IF(AmazonChurn[[#This Row],[Avg Monthly GB Download]]&lt;15, "Low", IF(AmazonChurn[[#This Row],[Avg Monthly GB Download]]&lt;30, "Medium", "High"))</f>
        <v>Low</v>
      </c>
      <c r="AP1153" t="str">
        <f>IF(AmazonChurn[[#This Row],[Age]]&lt;30,"Under 30",IF(AmazonChurn[[#This Row],[Age]]&gt;65,"Senior","Mid Age"))</f>
        <v>Under 30</v>
      </c>
    </row>
    <row r="1154" spans="1:42" hidden="1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 s="5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  <c r="AL1154" t="str">
        <f>IF(AmazonChurn[[#This Row],[Average Monthly Expenses]]&lt;=30,"Low",IF(AmazonChurn[[#This Row],[Average Monthly Expenses]]&lt;=60,"Medium","High"))</f>
        <v>Medium</v>
      </c>
      <c r="AM1154" t="str">
        <f>IF(AmazonChurn[[#This Row],[Number of Complaints or Support]]&lt;3,"Low",IF(AmazonChurn[[#This Row],[Number of Complaints or Support]]&lt;=7,"Medium","High"))</f>
        <v>Low</v>
      </c>
      <c r="AN1154" s="5">
        <f>AmazonChurn[[#This Row],[Number of Complaints or Support]]/AmazonChurn[[#This Row],[Account Length (in months)]]</f>
        <v>4.878048780487805E-2</v>
      </c>
      <c r="AO1154" t="str">
        <f>IF(AmazonChurn[[#This Row],[Avg Monthly GB Download]]&lt;15, "Low", IF(AmazonChurn[[#This Row],[Avg Monthly GB Download]]&lt;30, "Medium", "High"))</f>
        <v>Low</v>
      </c>
      <c r="AP1154" t="str">
        <f>IF(AmazonChurn[[#This Row],[Age]]&lt;30,"Under 30",IF(AmazonChurn[[#This Row],[Age]]&gt;65,"Senior","Mid Age"))</f>
        <v>Senior</v>
      </c>
    </row>
    <row r="1155" spans="1:42" hidden="1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 s="5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  <c r="AL1155" t="str">
        <f>IF(AmazonChurn[[#This Row],[Average Monthly Expenses]]&lt;=30,"Low",IF(AmazonChurn[[#This Row],[Average Monthly Expenses]]&lt;=60,"Medium","High"))</f>
        <v>Medium</v>
      </c>
      <c r="AM1155" t="str">
        <f>IF(AmazonChurn[[#This Row],[Number of Complaints or Support]]&lt;3,"Low",IF(AmazonChurn[[#This Row],[Number of Complaints or Support]]&lt;=7,"Medium","High"))</f>
        <v>Medium</v>
      </c>
      <c r="AN1155" s="5">
        <f>AmazonChurn[[#This Row],[Number of Complaints or Support]]/AmazonChurn[[#This Row],[Account Length (in months)]]</f>
        <v>7.407407407407407E-2</v>
      </c>
      <c r="AO1155" t="str">
        <f>IF(AmazonChurn[[#This Row],[Avg Monthly GB Download]]&lt;15, "Low", IF(AmazonChurn[[#This Row],[Avg Monthly GB Download]]&lt;30, "Medium", "High"))</f>
        <v>Low</v>
      </c>
      <c r="AP1155" t="str">
        <f>IF(AmazonChurn[[#This Row],[Age]]&lt;30,"Under 30",IF(AmazonChurn[[#This Row],[Age]]&gt;65,"Senior","Mid Age"))</f>
        <v>Senior</v>
      </c>
    </row>
    <row r="1156" spans="1:42" hidden="1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 s="5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  <c r="AL1156" t="str">
        <f>IF(AmazonChurn[[#This Row],[Average Monthly Expenses]]&lt;=30,"Low",IF(AmazonChurn[[#This Row],[Average Monthly Expenses]]&lt;=60,"Medium","High"))</f>
        <v>Medium</v>
      </c>
      <c r="AM1156" t="str">
        <f>IF(AmazonChurn[[#This Row],[Number of Complaints or Support]]&lt;3,"Low",IF(AmazonChurn[[#This Row],[Number of Complaints or Support]]&lt;=7,"Medium","High"))</f>
        <v>Medium</v>
      </c>
      <c r="AN1156" s="5">
        <f>AmazonChurn[[#This Row],[Number of Complaints or Support]]/AmazonChurn[[#This Row],[Account Length (in months)]]</f>
        <v>5.6603773584905662E-2</v>
      </c>
      <c r="AO1156" t="str">
        <f>IF(AmazonChurn[[#This Row],[Avg Monthly GB Download]]&lt;15, "Low", IF(AmazonChurn[[#This Row],[Avg Monthly GB Download]]&lt;30, "Medium", "High"))</f>
        <v>Low</v>
      </c>
      <c r="AP1156" t="str">
        <f>IF(AmazonChurn[[#This Row],[Age]]&lt;30,"Under 30",IF(AmazonChurn[[#This Row],[Age]]&gt;65,"Senior","Mid Age"))</f>
        <v>Mid Age</v>
      </c>
    </row>
    <row r="1157" spans="1:42" hidden="1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 s="5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  <c r="AL1157" t="str">
        <f>IF(AmazonChurn[[#This Row],[Average Monthly Expenses]]&lt;=30,"Low",IF(AmazonChurn[[#This Row],[Average Monthly Expenses]]&lt;=60,"Medium","High"))</f>
        <v>Low</v>
      </c>
      <c r="AM1157" t="str">
        <f>IF(AmazonChurn[[#This Row],[Number of Complaints or Support]]&lt;3,"Low",IF(AmazonChurn[[#This Row],[Number of Complaints or Support]]&lt;=7,"Medium","High"))</f>
        <v>Medium</v>
      </c>
      <c r="AN1157" s="5">
        <f>AmazonChurn[[#This Row],[Number of Complaints or Support]]/AmazonChurn[[#This Row],[Account Length (in months)]]</f>
        <v>0.12962962962962962</v>
      </c>
      <c r="AO1157" t="str">
        <f>IF(AmazonChurn[[#This Row],[Avg Monthly GB Download]]&lt;15, "Low", IF(AmazonChurn[[#This Row],[Avg Monthly GB Download]]&lt;30, "Medium", "High"))</f>
        <v>Low</v>
      </c>
      <c r="AP1157" t="str">
        <f>IF(AmazonChurn[[#This Row],[Age]]&lt;30,"Under 30",IF(AmazonChurn[[#This Row],[Age]]&gt;65,"Senior","Mid Age"))</f>
        <v>Mid Age</v>
      </c>
    </row>
    <row r="1158" spans="1:42" hidden="1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 s="5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  <c r="AL1158" t="str">
        <f>IF(AmazonChurn[[#This Row],[Average Monthly Expenses]]&lt;=30,"Low",IF(AmazonChurn[[#This Row],[Average Monthly Expenses]]&lt;=60,"Medium","High"))</f>
        <v>Low</v>
      </c>
      <c r="AM1158" t="str">
        <f>IF(AmazonChurn[[#This Row],[Number of Complaints or Support]]&lt;3,"Low",IF(AmazonChurn[[#This Row],[Number of Complaints or Support]]&lt;=7,"Medium","High"))</f>
        <v>Medium</v>
      </c>
      <c r="AN1158" s="5">
        <f>AmazonChurn[[#This Row],[Number of Complaints or Support]]/AmazonChurn[[#This Row],[Account Length (in months)]]</f>
        <v>0.2608695652173913</v>
      </c>
      <c r="AO1158" t="str">
        <f>IF(AmazonChurn[[#This Row],[Avg Monthly GB Download]]&lt;15, "Low", IF(AmazonChurn[[#This Row],[Avg Monthly GB Download]]&lt;30, "Medium", "High"))</f>
        <v>Low</v>
      </c>
      <c r="AP1158" t="str">
        <f>IF(AmazonChurn[[#This Row],[Age]]&lt;30,"Under 30",IF(AmazonChurn[[#This Row],[Age]]&gt;65,"Senior","Mid Age"))</f>
        <v>Mid Age</v>
      </c>
    </row>
    <row r="1159" spans="1:42" hidden="1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 s="5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  <c r="AL1159" t="str">
        <f>IF(AmazonChurn[[#This Row],[Average Monthly Expenses]]&lt;=30,"Low",IF(AmazonChurn[[#This Row],[Average Monthly Expenses]]&lt;=60,"Medium","High"))</f>
        <v>Medium</v>
      </c>
      <c r="AM1159" t="str">
        <f>IF(AmazonChurn[[#This Row],[Number of Complaints or Support]]&lt;3,"Low",IF(AmazonChurn[[#This Row],[Number of Complaints or Support]]&lt;=7,"Medium","High"))</f>
        <v>High</v>
      </c>
      <c r="AN1159" s="5">
        <f>AmazonChurn[[#This Row],[Number of Complaints or Support]]/AmazonChurn[[#This Row],[Account Length (in months)]]</f>
        <v>8</v>
      </c>
      <c r="AO1159" t="str">
        <f>IF(AmazonChurn[[#This Row],[Avg Monthly GB Download]]&lt;15, "Low", IF(AmazonChurn[[#This Row],[Avg Monthly GB Download]]&lt;30, "Medium", "High"))</f>
        <v>Low</v>
      </c>
      <c r="AP1159" t="str">
        <f>IF(AmazonChurn[[#This Row],[Age]]&lt;30,"Under 30",IF(AmazonChurn[[#This Row],[Age]]&gt;65,"Senior","Mid Age"))</f>
        <v>Senior</v>
      </c>
    </row>
    <row r="1160" spans="1:42" hidden="1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 s="5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  <c r="AL1160" t="str">
        <f>IF(AmazonChurn[[#This Row],[Average Monthly Expenses]]&lt;=30,"Low",IF(AmazonChurn[[#This Row],[Average Monthly Expenses]]&lt;=60,"Medium","High"))</f>
        <v>Medium</v>
      </c>
      <c r="AM1160" t="str">
        <f>IF(AmazonChurn[[#This Row],[Number of Complaints or Support]]&lt;3,"Low",IF(AmazonChurn[[#This Row],[Number of Complaints or Support]]&lt;=7,"Medium","High"))</f>
        <v>Low</v>
      </c>
      <c r="AN1160" s="5">
        <f>AmazonChurn[[#This Row],[Number of Complaints or Support]]/AmazonChurn[[#This Row],[Account Length (in months)]]</f>
        <v>0</v>
      </c>
      <c r="AO1160" t="str">
        <f>IF(AmazonChurn[[#This Row],[Avg Monthly GB Download]]&lt;15, "Low", IF(AmazonChurn[[#This Row],[Avg Monthly GB Download]]&lt;30, "Medium", "High"))</f>
        <v>Low</v>
      </c>
      <c r="AP1160" t="str">
        <f>IF(AmazonChurn[[#This Row],[Age]]&lt;30,"Under 30",IF(AmazonChurn[[#This Row],[Age]]&gt;65,"Senior","Mid Age"))</f>
        <v>Mid Age</v>
      </c>
    </row>
    <row r="1161" spans="1:42" hidden="1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 s="5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  <c r="AL1161" t="str">
        <f>IF(AmazonChurn[[#This Row],[Average Monthly Expenses]]&lt;=30,"Low",IF(AmazonChurn[[#This Row],[Average Monthly Expenses]]&lt;=60,"Medium","High"))</f>
        <v>Medium</v>
      </c>
      <c r="AM1161" t="str">
        <f>IF(AmazonChurn[[#This Row],[Number of Complaints or Support]]&lt;3,"Low",IF(AmazonChurn[[#This Row],[Number of Complaints or Support]]&lt;=7,"Medium","High"))</f>
        <v>High</v>
      </c>
      <c r="AN1161" s="5">
        <f>AmazonChurn[[#This Row],[Number of Complaints or Support]]/AmazonChurn[[#This Row],[Account Length (in months)]]</f>
        <v>0.55555555555555558</v>
      </c>
      <c r="AO1161" t="str">
        <f>IF(AmazonChurn[[#This Row],[Avg Monthly GB Download]]&lt;15, "Low", IF(AmazonChurn[[#This Row],[Avg Monthly GB Download]]&lt;30, "Medium", "High"))</f>
        <v>Low</v>
      </c>
      <c r="AP1161" t="str">
        <f>IF(AmazonChurn[[#This Row],[Age]]&lt;30,"Under 30",IF(AmazonChurn[[#This Row],[Age]]&gt;65,"Senior","Mid Age"))</f>
        <v>Mid Age</v>
      </c>
    </row>
    <row r="1162" spans="1:42" hidden="1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 s="5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  <c r="AL1162" t="str">
        <f>IF(AmazonChurn[[#This Row],[Average Monthly Expenses]]&lt;=30,"Low",IF(AmazonChurn[[#This Row],[Average Monthly Expenses]]&lt;=60,"Medium","High"))</f>
        <v>Medium</v>
      </c>
      <c r="AM1162" t="str">
        <f>IF(AmazonChurn[[#This Row],[Number of Complaints or Support]]&lt;3,"Low",IF(AmazonChurn[[#This Row],[Number of Complaints or Support]]&lt;=7,"Medium","High"))</f>
        <v>Medium</v>
      </c>
      <c r="AN1162" s="5">
        <f>AmazonChurn[[#This Row],[Number of Complaints or Support]]/AmazonChurn[[#This Row],[Account Length (in months)]]</f>
        <v>8.1967213114754092E-2</v>
      </c>
      <c r="AO1162" t="str">
        <f>IF(AmazonChurn[[#This Row],[Avg Monthly GB Download]]&lt;15, "Low", IF(AmazonChurn[[#This Row],[Avg Monthly GB Download]]&lt;30, "Medium", "High"))</f>
        <v>Low</v>
      </c>
      <c r="AP1162" t="str">
        <f>IF(AmazonChurn[[#This Row],[Age]]&lt;30,"Under 30",IF(AmazonChurn[[#This Row],[Age]]&gt;65,"Senior","Mid Age"))</f>
        <v>Mid Age</v>
      </c>
    </row>
    <row r="1163" spans="1:42" hidden="1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 s="5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  <c r="AL1163" t="str">
        <f>IF(AmazonChurn[[#This Row],[Average Monthly Expenses]]&lt;=30,"Low",IF(AmazonChurn[[#This Row],[Average Monthly Expenses]]&lt;=60,"Medium","High"))</f>
        <v>Low</v>
      </c>
      <c r="AM1163" t="str">
        <f>IF(AmazonChurn[[#This Row],[Number of Complaints or Support]]&lt;3,"Low",IF(AmazonChurn[[#This Row],[Number of Complaints or Support]]&lt;=7,"Medium","High"))</f>
        <v>Medium</v>
      </c>
      <c r="AN1163" s="5">
        <f>AmazonChurn[[#This Row],[Number of Complaints or Support]]/AmazonChurn[[#This Row],[Account Length (in months)]]</f>
        <v>1</v>
      </c>
      <c r="AO1163" t="str">
        <f>IF(AmazonChurn[[#This Row],[Avg Monthly GB Download]]&lt;15, "Low", IF(AmazonChurn[[#This Row],[Avg Monthly GB Download]]&lt;30, "Medium", "High"))</f>
        <v>Low</v>
      </c>
      <c r="AP1163" t="str">
        <f>IF(AmazonChurn[[#This Row],[Age]]&lt;30,"Under 30",IF(AmazonChurn[[#This Row],[Age]]&gt;65,"Senior","Mid Age"))</f>
        <v>Mid Age</v>
      </c>
    </row>
    <row r="1164" spans="1:42" hidden="1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 s="5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  <c r="AL1164" t="str">
        <f>IF(AmazonChurn[[#This Row],[Average Monthly Expenses]]&lt;=30,"Low",IF(AmazonChurn[[#This Row],[Average Monthly Expenses]]&lt;=60,"Medium","High"))</f>
        <v>Low</v>
      </c>
      <c r="AM1164" t="str">
        <f>IF(AmazonChurn[[#This Row],[Number of Complaints or Support]]&lt;3,"Low",IF(AmazonChurn[[#This Row],[Number of Complaints or Support]]&lt;=7,"Medium","High"))</f>
        <v>Medium</v>
      </c>
      <c r="AN1164" s="5">
        <f>AmazonChurn[[#This Row],[Number of Complaints or Support]]/AmazonChurn[[#This Row],[Account Length (in months)]]</f>
        <v>0.66666666666666663</v>
      </c>
      <c r="AO1164" t="str">
        <f>IF(AmazonChurn[[#This Row],[Avg Monthly GB Download]]&lt;15, "Low", IF(AmazonChurn[[#This Row],[Avg Monthly GB Download]]&lt;30, "Medium", "High"))</f>
        <v>Low</v>
      </c>
      <c r="AP1164" t="str">
        <f>IF(AmazonChurn[[#This Row],[Age]]&lt;30,"Under 30",IF(AmazonChurn[[#This Row],[Age]]&gt;65,"Senior","Mid Age"))</f>
        <v>Under 30</v>
      </c>
    </row>
    <row r="1165" spans="1:42" hidden="1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 s="5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  <c r="AL1165" t="str">
        <f>IF(AmazonChurn[[#This Row],[Average Monthly Expenses]]&lt;=30,"Low",IF(AmazonChurn[[#This Row],[Average Monthly Expenses]]&lt;=60,"Medium","High"))</f>
        <v>Low</v>
      </c>
      <c r="AM1165" t="str">
        <f>IF(AmazonChurn[[#This Row],[Number of Complaints or Support]]&lt;3,"Low",IF(AmazonChurn[[#This Row],[Number of Complaints or Support]]&lt;=7,"Medium","High"))</f>
        <v>Medium</v>
      </c>
      <c r="AN1165" s="5">
        <f>AmazonChurn[[#This Row],[Number of Complaints or Support]]/AmazonChurn[[#This Row],[Account Length (in months)]]</f>
        <v>9.8360655737704916E-2</v>
      </c>
      <c r="AO1165" t="str">
        <f>IF(AmazonChurn[[#This Row],[Avg Monthly GB Download]]&lt;15, "Low", IF(AmazonChurn[[#This Row],[Avg Monthly GB Download]]&lt;30, "Medium", "High"))</f>
        <v>Low</v>
      </c>
      <c r="AP1165" t="str">
        <f>IF(AmazonChurn[[#This Row],[Age]]&lt;30,"Under 30",IF(AmazonChurn[[#This Row],[Age]]&gt;65,"Senior","Mid Age"))</f>
        <v>Senior</v>
      </c>
    </row>
    <row r="1166" spans="1:42" hidden="1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 s="5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  <c r="AL1166" t="str">
        <f>IF(AmazonChurn[[#This Row],[Average Monthly Expenses]]&lt;=30,"Low",IF(AmazonChurn[[#This Row],[Average Monthly Expenses]]&lt;=60,"Medium","High"))</f>
        <v>Low</v>
      </c>
      <c r="AM1166" t="str">
        <f>IF(AmazonChurn[[#This Row],[Number of Complaints or Support]]&lt;3,"Low",IF(AmazonChurn[[#This Row],[Number of Complaints or Support]]&lt;=7,"Medium","High"))</f>
        <v>High</v>
      </c>
      <c r="AN1166" s="5">
        <f>AmazonChurn[[#This Row],[Number of Complaints or Support]]/AmazonChurn[[#This Row],[Account Length (in months)]]</f>
        <v>10</v>
      </c>
      <c r="AO1166" t="str">
        <f>IF(AmazonChurn[[#This Row],[Avg Monthly GB Download]]&lt;15, "Low", IF(AmazonChurn[[#This Row],[Avg Monthly GB Download]]&lt;30, "Medium", "High"))</f>
        <v>Low</v>
      </c>
      <c r="AP1166" t="str">
        <f>IF(AmazonChurn[[#This Row],[Age]]&lt;30,"Under 30",IF(AmazonChurn[[#This Row],[Age]]&gt;65,"Senior","Mid Age"))</f>
        <v>Mid Age</v>
      </c>
    </row>
    <row r="1167" spans="1:42" hidden="1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 s="5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  <c r="AL1167" t="str">
        <f>IF(AmazonChurn[[#This Row],[Average Monthly Expenses]]&lt;=30,"Low",IF(AmazonChurn[[#This Row],[Average Monthly Expenses]]&lt;=60,"Medium","High"))</f>
        <v>Low</v>
      </c>
      <c r="AM1167" t="str">
        <f>IF(AmazonChurn[[#This Row],[Number of Complaints or Support]]&lt;3,"Low",IF(AmazonChurn[[#This Row],[Number of Complaints or Support]]&lt;=7,"Medium","High"))</f>
        <v>Medium</v>
      </c>
      <c r="AN1167" s="5">
        <f>AmazonChurn[[#This Row],[Number of Complaints or Support]]/AmazonChurn[[#This Row],[Account Length (in months)]]</f>
        <v>3</v>
      </c>
      <c r="AO1167" t="str">
        <f>IF(AmazonChurn[[#This Row],[Avg Monthly GB Download]]&lt;15, "Low", IF(AmazonChurn[[#This Row],[Avg Monthly GB Download]]&lt;30, "Medium", "High"))</f>
        <v>Medium</v>
      </c>
      <c r="AP1167" t="str">
        <f>IF(AmazonChurn[[#This Row],[Age]]&lt;30,"Under 30",IF(AmazonChurn[[#This Row],[Age]]&gt;65,"Senior","Mid Age"))</f>
        <v>Under 30</v>
      </c>
    </row>
    <row r="1168" spans="1:42" hidden="1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 s="5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  <c r="AL1168" t="str">
        <f>IF(AmazonChurn[[#This Row],[Average Monthly Expenses]]&lt;=30,"Low",IF(AmazonChurn[[#This Row],[Average Monthly Expenses]]&lt;=60,"Medium","High"))</f>
        <v>Medium</v>
      </c>
      <c r="AM1168" t="str">
        <f>IF(AmazonChurn[[#This Row],[Number of Complaints or Support]]&lt;3,"Low",IF(AmazonChurn[[#This Row],[Number of Complaints or Support]]&lt;=7,"Medium","High"))</f>
        <v>Medium</v>
      </c>
      <c r="AN1168" s="5">
        <f>AmazonChurn[[#This Row],[Number of Complaints or Support]]/AmazonChurn[[#This Row],[Account Length (in months)]]</f>
        <v>8.5106382978723402E-2</v>
      </c>
      <c r="AO1168" t="str">
        <f>IF(AmazonChurn[[#This Row],[Avg Monthly GB Download]]&lt;15, "Low", IF(AmazonChurn[[#This Row],[Avg Monthly GB Download]]&lt;30, "Medium", "High"))</f>
        <v>Medium</v>
      </c>
      <c r="AP1168" t="str">
        <f>IF(AmazonChurn[[#This Row],[Age]]&lt;30,"Under 30",IF(AmazonChurn[[#This Row],[Age]]&gt;65,"Senior","Mid Age"))</f>
        <v>Under 30</v>
      </c>
    </row>
    <row r="1169" spans="1:42" hidden="1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 s="5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  <c r="AL1169" t="str">
        <f>IF(AmazonChurn[[#This Row],[Average Monthly Expenses]]&lt;=30,"Low",IF(AmazonChurn[[#This Row],[Average Monthly Expenses]]&lt;=60,"Medium","High"))</f>
        <v>Low</v>
      </c>
      <c r="AM1169" t="str">
        <f>IF(AmazonChurn[[#This Row],[Number of Complaints or Support]]&lt;3,"Low",IF(AmazonChurn[[#This Row],[Number of Complaints or Support]]&lt;=7,"Medium","High"))</f>
        <v>Low</v>
      </c>
      <c r="AN1169" s="5">
        <f>AmazonChurn[[#This Row],[Number of Complaints or Support]]/AmazonChurn[[#This Row],[Account Length (in months)]]</f>
        <v>0</v>
      </c>
      <c r="AO1169" t="str">
        <f>IF(AmazonChurn[[#This Row],[Avg Monthly GB Download]]&lt;15, "Low", IF(AmazonChurn[[#This Row],[Avg Monthly GB Download]]&lt;30, "Medium", "High"))</f>
        <v>Medium</v>
      </c>
      <c r="AP1169" t="str">
        <f>IF(AmazonChurn[[#This Row],[Age]]&lt;30,"Under 30",IF(AmazonChurn[[#This Row],[Age]]&gt;65,"Senior","Mid Age"))</f>
        <v>Mid Age</v>
      </c>
    </row>
    <row r="1170" spans="1:42" hidden="1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 s="5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  <c r="AL1170" t="str">
        <f>IF(AmazonChurn[[#This Row],[Average Monthly Expenses]]&lt;=30,"Low",IF(AmazonChurn[[#This Row],[Average Monthly Expenses]]&lt;=60,"Medium","High"))</f>
        <v>Medium</v>
      </c>
      <c r="AM1170" t="str">
        <f>IF(AmazonChurn[[#This Row],[Number of Complaints or Support]]&lt;3,"Low",IF(AmazonChurn[[#This Row],[Number of Complaints or Support]]&lt;=7,"Medium","High"))</f>
        <v>Low</v>
      </c>
      <c r="AN1170" s="5">
        <f>AmazonChurn[[#This Row],[Number of Complaints or Support]]/AmazonChurn[[#This Row],[Account Length (in months)]]</f>
        <v>2.7027027027027029E-2</v>
      </c>
      <c r="AO1170" t="str">
        <f>IF(AmazonChurn[[#This Row],[Avg Monthly GB Download]]&lt;15, "Low", IF(AmazonChurn[[#This Row],[Avg Monthly GB Download]]&lt;30, "Medium", "High"))</f>
        <v>Low</v>
      </c>
      <c r="AP1170" t="str">
        <f>IF(AmazonChurn[[#This Row],[Age]]&lt;30,"Under 30",IF(AmazonChurn[[#This Row],[Age]]&gt;65,"Senior","Mid Age"))</f>
        <v>Mid Age</v>
      </c>
    </row>
    <row r="1171" spans="1:42" hidden="1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 s="5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  <c r="AL1171" t="str">
        <f>IF(AmazonChurn[[#This Row],[Average Monthly Expenses]]&lt;=30,"Low",IF(AmazonChurn[[#This Row],[Average Monthly Expenses]]&lt;=60,"Medium","High"))</f>
        <v>Low</v>
      </c>
      <c r="AM1171" t="str">
        <f>IF(AmazonChurn[[#This Row],[Number of Complaints or Support]]&lt;3,"Low",IF(AmazonChurn[[#This Row],[Number of Complaints or Support]]&lt;=7,"Medium","High"))</f>
        <v>Medium</v>
      </c>
      <c r="AN1171" s="5">
        <f>AmazonChurn[[#This Row],[Number of Complaints or Support]]/AmazonChurn[[#This Row],[Account Length (in months)]]</f>
        <v>0.25</v>
      </c>
      <c r="AO1171" t="str">
        <f>IF(AmazonChurn[[#This Row],[Avg Monthly GB Download]]&lt;15, "Low", IF(AmazonChurn[[#This Row],[Avg Monthly GB Download]]&lt;30, "Medium", "High"))</f>
        <v>Low</v>
      </c>
      <c r="AP1171" t="str">
        <f>IF(AmazonChurn[[#This Row],[Age]]&lt;30,"Under 30",IF(AmazonChurn[[#This Row],[Age]]&gt;65,"Senior","Mid Age"))</f>
        <v>Mid Age</v>
      </c>
    </row>
    <row r="1172" spans="1:42" hidden="1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 s="5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  <c r="AL1172" t="str">
        <f>IF(AmazonChurn[[#This Row],[Average Monthly Expenses]]&lt;=30,"Low",IF(AmazonChurn[[#This Row],[Average Monthly Expenses]]&lt;=60,"Medium","High"))</f>
        <v>Low</v>
      </c>
      <c r="AM1172" t="str">
        <f>IF(AmazonChurn[[#This Row],[Number of Complaints or Support]]&lt;3,"Low",IF(AmazonChurn[[#This Row],[Number of Complaints or Support]]&lt;=7,"Medium","High"))</f>
        <v>Medium</v>
      </c>
      <c r="AN1172" s="5">
        <f>AmazonChurn[[#This Row],[Number of Complaints or Support]]/AmazonChurn[[#This Row],[Account Length (in months)]]</f>
        <v>0.1111111111111111</v>
      </c>
      <c r="AO1172" t="str">
        <f>IF(AmazonChurn[[#This Row],[Avg Monthly GB Download]]&lt;15, "Low", IF(AmazonChurn[[#This Row],[Avg Monthly GB Download]]&lt;30, "Medium", "High"))</f>
        <v>Low</v>
      </c>
      <c r="AP1172" t="str">
        <f>IF(AmazonChurn[[#This Row],[Age]]&lt;30,"Under 30",IF(AmazonChurn[[#This Row],[Age]]&gt;65,"Senior","Mid Age"))</f>
        <v>Mid Age</v>
      </c>
    </row>
    <row r="1173" spans="1:42" hidden="1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 s="5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  <c r="AL1173" t="str">
        <f>IF(AmazonChurn[[#This Row],[Average Monthly Expenses]]&lt;=30,"Low",IF(AmazonChurn[[#This Row],[Average Monthly Expenses]]&lt;=60,"Medium","High"))</f>
        <v>Low</v>
      </c>
      <c r="AM1173" t="str">
        <f>IF(AmazonChurn[[#This Row],[Number of Complaints or Support]]&lt;3,"Low",IF(AmazonChurn[[#This Row],[Number of Complaints or Support]]&lt;=7,"Medium","High"))</f>
        <v>Low</v>
      </c>
      <c r="AN1173" s="5">
        <f>AmazonChurn[[#This Row],[Number of Complaints or Support]]/AmazonChurn[[#This Row],[Account Length (in months)]]</f>
        <v>0.11764705882352941</v>
      </c>
      <c r="AO1173" t="str">
        <f>IF(AmazonChurn[[#This Row],[Avg Monthly GB Download]]&lt;15, "Low", IF(AmazonChurn[[#This Row],[Avg Monthly GB Download]]&lt;30, "Medium", "High"))</f>
        <v>Low</v>
      </c>
      <c r="AP1173" t="str">
        <f>IF(AmazonChurn[[#This Row],[Age]]&lt;30,"Under 30",IF(AmazonChurn[[#This Row],[Age]]&gt;65,"Senior","Mid Age"))</f>
        <v>Mid Age</v>
      </c>
    </row>
    <row r="1174" spans="1:42" hidden="1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 s="5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  <c r="AL1174" t="str">
        <f>IF(AmazonChurn[[#This Row],[Average Monthly Expenses]]&lt;=30,"Low",IF(AmazonChurn[[#This Row],[Average Monthly Expenses]]&lt;=60,"Medium","High"))</f>
        <v>High</v>
      </c>
      <c r="AM1174" t="str">
        <f>IF(AmazonChurn[[#This Row],[Number of Complaints or Support]]&lt;3,"Low",IF(AmazonChurn[[#This Row],[Number of Complaints or Support]]&lt;=7,"Medium","High"))</f>
        <v>High</v>
      </c>
      <c r="AN1174" s="5">
        <f>AmazonChurn[[#This Row],[Number of Complaints or Support]]/AmazonChurn[[#This Row],[Account Length (in months)]]</f>
        <v>0.4</v>
      </c>
      <c r="AO1174" t="str">
        <f>IF(AmazonChurn[[#This Row],[Avg Monthly GB Download]]&lt;15, "Low", IF(AmazonChurn[[#This Row],[Avg Monthly GB Download]]&lt;30, "Medium", "High"))</f>
        <v>Low</v>
      </c>
      <c r="AP1174" t="str">
        <f>IF(AmazonChurn[[#This Row],[Age]]&lt;30,"Under 30",IF(AmazonChurn[[#This Row],[Age]]&gt;65,"Senior","Mid Age"))</f>
        <v>Senior</v>
      </c>
    </row>
    <row r="1175" spans="1:42" hidden="1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 s="5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  <c r="AL1175" t="str">
        <f>IF(AmazonChurn[[#This Row],[Average Monthly Expenses]]&lt;=30,"Low",IF(AmazonChurn[[#This Row],[Average Monthly Expenses]]&lt;=60,"Medium","High"))</f>
        <v>High</v>
      </c>
      <c r="AM1175" t="str">
        <f>IF(AmazonChurn[[#This Row],[Number of Complaints or Support]]&lt;3,"Low",IF(AmazonChurn[[#This Row],[Number of Complaints or Support]]&lt;=7,"Medium","High"))</f>
        <v>High</v>
      </c>
      <c r="AN1175" s="5">
        <f>AmazonChurn[[#This Row],[Number of Complaints or Support]]/AmazonChurn[[#This Row],[Account Length (in months)]]</f>
        <v>0.14285714285714285</v>
      </c>
      <c r="AO1175" t="str">
        <f>IF(AmazonChurn[[#This Row],[Avg Monthly GB Download]]&lt;15, "Low", IF(AmazonChurn[[#This Row],[Avg Monthly GB Download]]&lt;30, "Medium", "High"))</f>
        <v>Low</v>
      </c>
      <c r="AP1175" t="str">
        <f>IF(AmazonChurn[[#This Row],[Age]]&lt;30,"Under 30",IF(AmazonChurn[[#This Row],[Age]]&gt;65,"Senior","Mid Age"))</f>
        <v>Under 30</v>
      </c>
    </row>
    <row r="1176" spans="1:42" hidden="1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 s="5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  <c r="AL1176" t="str">
        <f>IF(AmazonChurn[[#This Row],[Average Monthly Expenses]]&lt;=30,"Low",IF(AmazonChurn[[#This Row],[Average Monthly Expenses]]&lt;=60,"Medium","High"))</f>
        <v>Medium</v>
      </c>
      <c r="AM1176" t="str">
        <f>IF(AmazonChurn[[#This Row],[Number of Complaints or Support]]&lt;3,"Low",IF(AmazonChurn[[#This Row],[Number of Complaints or Support]]&lt;=7,"Medium","High"))</f>
        <v>Medium</v>
      </c>
      <c r="AN1176" s="5">
        <f>AmazonChurn[[#This Row],[Number of Complaints or Support]]/AmazonChurn[[#This Row],[Account Length (in months)]]</f>
        <v>6.25E-2</v>
      </c>
      <c r="AO1176" t="str">
        <f>IF(AmazonChurn[[#This Row],[Avg Monthly GB Download]]&lt;15, "Low", IF(AmazonChurn[[#This Row],[Avg Monthly GB Download]]&lt;30, "Medium", "High"))</f>
        <v>Low</v>
      </c>
      <c r="AP1176" t="str">
        <f>IF(AmazonChurn[[#This Row],[Age]]&lt;30,"Under 30",IF(AmazonChurn[[#This Row],[Age]]&gt;65,"Senior","Mid Age"))</f>
        <v>Under 30</v>
      </c>
    </row>
    <row r="1177" spans="1:42" hidden="1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 s="5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  <c r="AL1177" t="str">
        <f>IF(AmazonChurn[[#This Row],[Average Monthly Expenses]]&lt;=30,"Low",IF(AmazonChurn[[#This Row],[Average Monthly Expenses]]&lt;=60,"Medium","High"))</f>
        <v>Medium</v>
      </c>
      <c r="AM1177" t="str">
        <f>IF(AmazonChurn[[#This Row],[Number of Complaints or Support]]&lt;3,"Low",IF(AmazonChurn[[#This Row],[Number of Complaints or Support]]&lt;=7,"Medium","High"))</f>
        <v>Low</v>
      </c>
      <c r="AN1177" s="5">
        <f>AmazonChurn[[#This Row],[Number of Complaints or Support]]/AmazonChurn[[#This Row],[Account Length (in months)]]</f>
        <v>6.25E-2</v>
      </c>
      <c r="AO1177" t="str">
        <f>IF(AmazonChurn[[#This Row],[Avg Monthly GB Download]]&lt;15, "Low", IF(AmazonChurn[[#This Row],[Avg Monthly GB Download]]&lt;30, "Medium", "High"))</f>
        <v>Low</v>
      </c>
      <c r="AP1177" t="str">
        <f>IF(AmazonChurn[[#This Row],[Age]]&lt;30,"Under 30",IF(AmazonChurn[[#This Row],[Age]]&gt;65,"Senior","Mid Age"))</f>
        <v>Senior</v>
      </c>
    </row>
    <row r="1178" spans="1:42" hidden="1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 s="5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  <c r="AL1178" t="str">
        <f>IF(AmazonChurn[[#This Row],[Average Monthly Expenses]]&lt;=30,"Low",IF(AmazonChurn[[#This Row],[Average Monthly Expenses]]&lt;=60,"Medium","High"))</f>
        <v>Medium</v>
      </c>
      <c r="AM1178" t="str">
        <f>IF(AmazonChurn[[#This Row],[Number of Complaints or Support]]&lt;3,"Low",IF(AmazonChurn[[#This Row],[Number of Complaints or Support]]&lt;=7,"Medium","High"))</f>
        <v>High</v>
      </c>
      <c r="AN1178" s="5">
        <f>AmazonChurn[[#This Row],[Number of Complaints or Support]]/AmazonChurn[[#This Row],[Account Length (in months)]]</f>
        <v>0.90909090909090906</v>
      </c>
      <c r="AO1178" t="str">
        <f>IF(AmazonChurn[[#This Row],[Avg Monthly GB Download]]&lt;15, "Low", IF(AmazonChurn[[#This Row],[Avg Monthly GB Download]]&lt;30, "Medium", "High"))</f>
        <v>Low</v>
      </c>
      <c r="AP1178" t="str">
        <f>IF(AmazonChurn[[#This Row],[Age]]&lt;30,"Under 30",IF(AmazonChurn[[#This Row],[Age]]&gt;65,"Senior","Mid Age"))</f>
        <v>Mid Age</v>
      </c>
    </row>
    <row r="1179" spans="1:42" hidden="1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 s="5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  <c r="AL1179" t="str">
        <f>IF(AmazonChurn[[#This Row],[Average Monthly Expenses]]&lt;=30,"Low",IF(AmazonChurn[[#This Row],[Average Monthly Expenses]]&lt;=60,"Medium","High"))</f>
        <v>Low</v>
      </c>
      <c r="AM1179" t="str">
        <f>IF(AmazonChurn[[#This Row],[Number of Complaints or Support]]&lt;3,"Low",IF(AmazonChurn[[#This Row],[Number of Complaints or Support]]&lt;=7,"Medium","High"))</f>
        <v>Low</v>
      </c>
      <c r="AN1179" s="5">
        <f>AmazonChurn[[#This Row],[Number of Complaints or Support]]/AmazonChurn[[#This Row],[Account Length (in months)]]</f>
        <v>0</v>
      </c>
      <c r="AO1179" t="str">
        <f>IF(AmazonChurn[[#This Row],[Avg Monthly GB Download]]&lt;15, "Low", IF(AmazonChurn[[#This Row],[Avg Monthly GB Download]]&lt;30, "Medium", "High"))</f>
        <v>Low</v>
      </c>
      <c r="AP1179" t="str">
        <f>IF(AmazonChurn[[#This Row],[Age]]&lt;30,"Under 30",IF(AmazonChurn[[#This Row],[Age]]&gt;65,"Senior","Mid Age"))</f>
        <v>Mid Age</v>
      </c>
    </row>
    <row r="1180" spans="1:42" hidden="1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 s="5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  <c r="AL1180" t="str">
        <f>IF(AmazonChurn[[#This Row],[Average Monthly Expenses]]&lt;=30,"Low",IF(AmazonChurn[[#This Row],[Average Monthly Expenses]]&lt;=60,"Medium","High"))</f>
        <v>Low</v>
      </c>
      <c r="AM1180" t="str">
        <f>IF(AmazonChurn[[#This Row],[Number of Complaints or Support]]&lt;3,"Low",IF(AmazonChurn[[#This Row],[Number of Complaints or Support]]&lt;=7,"Medium","High"))</f>
        <v>High</v>
      </c>
      <c r="AN1180" s="5">
        <f>AmazonChurn[[#This Row],[Number of Complaints or Support]]/AmazonChurn[[#This Row],[Account Length (in months)]]</f>
        <v>3.3333333333333335</v>
      </c>
      <c r="AO1180" t="str">
        <f>IF(AmazonChurn[[#This Row],[Avg Monthly GB Download]]&lt;15, "Low", IF(AmazonChurn[[#This Row],[Avg Monthly GB Download]]&lt;30, "Medium", "High"))</f>
        <v>Low</v>
      </c>
      <c r="AP1180" t="str">
        <f>IF(AmazonChurn[[#This Row],[Age]]&lt;30,"Under 30",IF(AmazonChurn[[#This Row],[Age]]&gt;65,"Senior","Mid Age"))</f>
        <v>Mid Age</v>
      </c>
    </row>
    <row r="1181" spans="1:42" hidden="1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 s="5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  <c r="AL1181" t="str">
        <f>IF(AmazonChurn[[#This Row],[Average Monthly Expenses]]&lt;=30,"Low",IF(AmazonChurn[[#This Row],[Average Monthly Expenses]]&lt;=60,"Medium","High"))</f>
        <v>Medium</v>
      </c>
      <c r="AM1181" t="str">
        <f>IF(AmazonChurn[[#This Row],[Number of Complaints or Support]]&lt;3,"Low",IF(AmazonChurn[[#This Row],[Number of Complaints or Support]]&lt;=7,"Medium","High"))</f>
        <v>Medium</v>
      </c>
      <c r="AN1181" s="5">
        <f>AmazonChurn[[#This Row],[Number of Complaints or Support]]/AmazonChurn[[#This Row],[Account Length (in months)]]</f>
        <v>1.25</v>
      </c>
      <c r="AO1181" t="str">
        <f>IF(AmazonChurn[[#This Row],[Avg Monthly GB Download]]&lt;15, "Low", IF(AmazonChurn[[#This Row],[Avg Monthly GB Download]]&lt;30, "Medium", "High"))</f>
        <v>Low</v>
      </c>
      <c r="AP1181" t="str">
        <f>IF(AmazonChurn[[#This Row],[Age]]&lt;30,"Under 30",IF(AmazonChurn[[#This Row],[Age]]&gt;65,"Senior","Mid Age"))</f>
        <v>Mid Age</v>
      </c>
    </row>
    <row r="1182" spans="1:42" hidden="1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 s="5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  <c r="AL1182" t="str">
        <f>IF(AmazonChurn[[#This Row],[Average Monthly Expenses]]&lt;=30,"Low",IF(AmazonChurn[[#This Row],[Average Monthly Expenses]]&lt;=60,"Medium","High"))</f>
        <v>Low</v>
      </c>
      <c r="AM1182" t="str">
        <f>IF(AmazonChurn[[#This Row],[Number of Complaints or Support]]&lt;3,"Low",IF(AmazonChurn[[#This Row],[Number of Complaints or Support]]&lt;=7,"Medium","High"))</f>
        <v>Medium</v>
      </c>
      <c r="AN1182" s="5">
        <f>AmazonChurn[[#This Row],[Number of Complaints or Support]]/AmazonChurn[[#This Row],[Account Length (in months)]]</f>
        <v>0.27272727272727271</v>
      </c>
      <c r="AO1182" t="str">
        <f>IF(AmazonChurn[[#This Row],[Avg Monthly GB Download]]&lt;15, "Low", IF(AmazonChurn[[#This Row],[Avg Monthly GB Download]]&lt;30, "Medium", "High"))</f>
        <v>Low</v>
      </c>
      <c r="AP1182" t="str">
        <f>IF(AmazonChurn[[#This Row],[Age]]&lt;30,"Under 30",IF(AmazonChurn[[#This Row],[Age]]&gt;65,"Senior","Mid Age"))</f>
        <v>Mid Age</v>
      </c>
    </row>
    <row r="1183" spans="1:42" hidden="1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 s="5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  <c r="AL1183" t="str">
        <f>IF(AmazonChurn[[#This Row],[Average Monthly Expenses]]&lt;=30,"Low",IF(AmazonChurn[[#This Row],[Average Monthly Expenses]]&lt;=60,"Medium","High"))</f>
        <v>Low</v>
      </c>
      <c r="AM1183" t="str">
        <f>IF(AmazonChurn[[#This Row],[Number of Complaints or Support]]&lt;3,"Low",IF(AmazonChurn[[#This Row],[Number of Complaints or Support]]&lt;=7,"Medium","High"))</f>
        <v>Medium</v>
      </c>
      <c r="AN1183" s="5">
        <f>AmazonChurn[[#This Row],[Number of Complaints or Support]]/AmazonChurn[[#This Row],[Account Length (in months)]]</f>
        <v>0.16666666666666666</v>
      </c>
      <c r="AO1183" t="str">
        <f>IF(AmazonChurn[[#This Row],[Avg Monthly GB Download]]&lt;15, "Low", IF(AmazonChurn[[#This Row],[Avg Monthly GB Download]]&lt;30, "Medium", "High"))</f>
        <v>Medium</v>
      </c>
      <c r="AP1183" t="str">
        <f>IF(AmazonChurn[[#This Row],[Age]]&lt;30,"Under 30",IF(AmazonChurn[[#This Row],[Age]]&gt;65,"Senior","Mid Age"))</f>
        <v>Mid Age</v>
      </c>
    </row>
    <row r="1184" spans="1:42" hidden="1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 s="5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  <c r="AL1184" t="str">
        <f>IF(AmazonChurn[[#This Row],[Average Monthly Expenses]]&lt;=30,"Low",IF(AmazonChurn[[#This Row],[Average Monthly Expenses]]&lt;=60,"Medium","High"))</f>
        <v>Medium</v>
      </c>
      <c r="AM1184" t="str">
        <f>IF(AmazonChurn[[#This Row],[Number of Complaints or Support]]&lt;3,"Low",IF(AmazonChurn[[#This Row],[Number of Complaints or Support]]&lt;=7,"Medium","High"))</f>
        <v>Medium</v>
      </c>
      <c r="AN1184" s="5">
        <f>AmazonChurn[[#This Row],[Number of Complaints or Support]]/AmazonChurn[[#This Row],[Account Length (in months)]]</f>
        <v>0.7</v>
      </c>
      <c r="AO1184" t="str">
        <f>IF(AmazonChurn[[#This Row],[Avg Monthly GB Download]]&lt;15, "Low", IF(AmazonChurn[[#This Row],[Avg Monthly GB Download]]&lt;30, "Medium", "High"))</f>
        <v>Low</v>
      </c>
      <c r="AP1184" t="str">
        <f>IF(AmazonChurn[[#This Row],[Age]]&lt;30,"Under 30",IF(AmazonChurn[[#This Row],[Age]]&gt;65,"Senior","Mid Age"))</f>
        <v>Mid Age</v>
      </c>
    </row>
    <row r="1185" spans="1:42" hidden="1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 s="5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  <c r="AL1185" t="str">
        <f>IF(AmazonChurn[[#This Row],[Average Monthly Expenses]]&lt;=30,"Low",IF(AmazonChurn[[#This Row],[Average Monthly Expenses]]&lt;=60,"Medium","High"))</f>
        <v>Medium</v>
      </c>
      <c r="AM1185" t="str">
        <f>IF(AmazonChurn[[#This Row],[Number of Complaints or Support]]&lt;3,"Low",IF(AmazonChurn[[#This Row],[Number of Complaints or Support]]&lt;=7,"Medium","High"))</f>
        <v>Low</v>
      </c>
      <c r="AN1185" s="5">
        <f>AmazonChurn[[#This Row],[Number of Complaints or Support]]/AmazonChurn[[#This Row],[Account Length (in months)]]</f>
        <v>2.3255813953488372E-2</v>
      </c>
      <c r="AO1185" t="str">
        <f>IF(AmazonChurn[[#This Row],[Avg Monthly GB Download]]&lt;15, "Low", IF(AmazonChurn[[#This Row],[Avg Monthly GB Download]]&lt;30, "Medium", "High"))</f>
        <v>Medium</v>
      </c>
      <c r="AP1185" t="str">
        <f>IF(AmazonChurn[[#This Row],[Age]]&lt;30,"Under 30",IF(AmazonChurn[[#This Row],[Age]]&gt;65,"Senior","Mid Age"))</f>
        <v>Mid Age</v>
      </c>
    </row>
    <row r="1186" spans="1:42" hidden="1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 s="5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  <c r="AL1186" t="str">
        <f>IF(AmazonChurn[[#This Row],[Average Monthly Expenses]]&lt;=30,"Low",IF(AmazonChurn[[#This Row],[Average Monthly Expenses]]&lt;=60,"Medium","High"))</f>
        <v>Low</v>
      </c>
      <c r="AM1186" t="str">
        <f>IF(AmazonChurn[[#This Row],[Number of Complaints or Support]]&lt;3,"Low",IF(AmazonChurn[[#This Row],[Number of Complaints or Support]]&lt;=7,"Medium","High"))</f>
        <v>Low</v>
      </c>
      <c r="AN1186" s="5">
        <f>AmazonChurn[[#This Row],[Number of Complaints or Support]]/AmazonChurn[[#This Row],[Account Length (in months)]]</f>
        <v>2</v>
      </c>
      <c r="AO1186" t="str">
        <f>IF(AmazonChurn[[#This Row],[Avg Monthly GB Download]]&lt;15, "Low", IF(AmazonChurn[[#This Row],[Avg Monthly GB Download]]&lt;30, "Medium", "High"))</f>
        <v>Low</v>
      </c>
      <c r="AP1186" t="str">
        <f>IF(AmazonChurn[[#This Row],[Age]]&lt;30,"Under 30",IF(AmazonChurn[[#This Row],[Age]]&gt;65,"Senior","Mid Age"))</f>
        <v>Mid Age</v>
      </c>
    </row>
    <row r="1187" spans="1:42" hidden="1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 s="5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  <c r="AL1187" t="str">
        <f>IF(AmazonChurn[[#This Row],[Average Monthly Expenses]]&lt;=30,"Low",IF(AmazonChurn[[#This Row],[Average Monthly Expenses]]&lt;=60,"Medium","High"))</f>
        <v>Medium</v>
      </c>
      <c r="AM1187" t="str">
        <f>IF(AmazonChurn[[#This Row],[Number of Complaints or Support]]&lt;3,"Low",IF(AmazonChurn[[#This Row],[Number of Complaints or Support]]&lt;=7,"Medium","High"))</f>
        <v>Medium</v>
      </c>
      <c r="AN1187" s="5">
        <f>AmazonChurn[[#This Row],[Number of Complaints or Support]]/AmazonChurn[[#This Row],[Account Length (in months)]]</f>
        <v>4.8387096774193547E-2</v>
      </c>
      <c r="AO1187" t="str">
        <f>IF(AmazonChurn[[#This Row],[Avg Monthly GB Download]]&lt;15, "Low", IF(AmazonChurn[[#This Row],[Avg Monthly GB Download]]&lt;30, "Medium", "High"))</f>
        <v>Low</v>
      </c>
      <c r="AP1187" t="str">
        <f>IF(AmazonChurn[[#This Row],[Age]]&lt;30,"Under 30",IF(AmazonChurn[[#This Row],[Age]]&gt;65,"Senior","Mid Age"))</f>
        <v>Senior</v>
      </c>
    </row>
    <row r="1188" spans="1:42" hidden="1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 s="5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  <c r="AL1188" t="str">
        <f>IF(AmazonChurn[[#This Row],[Average Monthly Expenses]]&lt;=30,"Low",IF(AmazonChurn[[#This Row],[Average Monthly Expenses]]&lt;=60,"Medium","High"))</f>
        <v>Medium</v>
      </c>
      <c r="AM1188" t="str">
        <f>IF(AmazonChurn[[#This Row],[Number of Complaints or Support]]&lt;3,"Low",IF(AmazonChurn[[#This Row],[Number of Complaints or Support]]&lt;=7,"Medium","High"))</f>
        <v>Medium</v>
      </c>
      <c r="AN1188" s="5">
        <f>AmazonChurn[[#This Row],[Number of Complaints or Support]]/AmazonChurn[[#This Row],[Account Length (in months)]]</f>
        <v>8.4507042253521125E-2</v>
      </c>
      <c r="AO1188" t="str">
        <f>IF(AmazonChurn[[#This Row],[Avg Monthly GB Download]]&lt;15, "Low", IF(AmazonChurn[[#This Row],[Avg Monthly GB Download]]&lt;30, "Medium", "High"))</f>
        <v>Low</v>
      </c>
      <c r="AP1188" t="str">
        <f>IF(AmazonChurn[[#This Row],[Age]]&lt;30,"Under 30",IF(AmazonChurn[[#This Row],[Age]]&gt;65,"Senior","Mid Age"))</f>
        <v>Mid Age</v>
      </c>
    </row>
    <row r="1189" spans="1:42" hidden="1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 s="5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  <c r="AL1189" t="str">
        <f>IF(AmazonChurn[[#This Row],[Average Monthly Expenses]]&lt;=30,"Low",IF(AmazonChurn[[#This Row],[Average Monthly Expenses]]&lt;=60,"Medium","High"))</f>
        <v>Medium</v>
      </c>
      <c r="AM1189" t="str">
        <f>IF(AmazonChurn[[#This Row],[Number of Complaints or Support]]&lt;3,"Low",IF(AmazonChurn[[#This Row],[Number of Complaints or Support]]&lt;=7,"Medium","High"))</f>
        <v>High</v>
      </c>
      <c r="AN1189" s="5">
        <f>AmazonChurn[[#This Row],[Number of Complaints or Support]]/AmazonChurn[[#This Row],[Account Length (in months)]]</f>
        <v>0.12328767123287671</v>
      </c>
      <c r="AO1189" t="str">
        <f>IF(AmazonChurn[[#This Row],[Avg Monthly GB Download]]&lt;15, "Low", IF(AmazonChurn[[#This Row],[Avg Monthly GB Download]]&lt;30, "Medium", "High"))</f>
        <v>Low</v>
      </c>
      <c r="AP1189" t="str">
        <f>IF(AmazonChurn[[#This Row],[Age]]&lt;30,"Under 30",IF(AmazonChurn[[#This Row],[Age]]&gt;65,"Senior","Mid Age"))</f>
        <v>Mid Age</v>
      </c>
    </row>
    <row r="1190" spans="1:42" hidden="1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 s="5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  <c r="AL1190" t="str">
        <f>IF(AmazonChurn[[#This Row],[Average Monthly Expenses]]&lt;=30,"Low",IF(AmazonChurn[[#This Row],[Average Monthly Expenses]]&lt;=60,"Medium","High"))</f>
        <v>Medium</v>
      </c>
      <c r="AM1190" t="str">
        <f>IF(AmazonChurn[[#This Row],[Number of Complaints or Support]]&lt;3,"Low",IF(AmazonChurn[[#This Row],[Number of Complaints or Support]]&lt;=7,"Medium","High"))</f>
        <v>Medium</v>
      </c>
      <c r="AN1190" s="5">
        <f>AmazonChurn[[#This Row],[Number of Complaints or Support]]/AmazonChurn[[#This Row],[Account Length (in months)]]</f>
        <v>0.8</v>
      </c>
      <c r="AO1190" t="str">
        <f>IF(AmazonChurn[[#This Row],[Avg Monthly GB Download]]&lt;15, "Low", IF(AmazonChurn[[#This Row],[Avg Monthly GB Download]]&lt;30, "Medium", "High"))</f>
        <v>Low</v>
      </c>
      <c r="AP1190" t="str">
        <f>IF(AmazonChurn[[#This Row],[Age]]&lt;30,"Under 30",IF(AmazonChurn[[#This Row],[Age]]&gt;65,"Senior","Mid Age"))</f>
        <v>Mid Age</v>
      </c>
    </row>
    <row r="1191" spans="1:42" hidden="1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 s="5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  <c r="AL1191" t="str">
        <f>IF(AmazonChurn[[#This Row],[Average Monthly Expenses]]&lt;=30,"Low",IF(AmazonChurn[[#This Row],[Average Monthly Expenses]]&lt;=60,"Medium","High"))</f>
        <v>High</v>
      </c>
      <c r="AM1191" t="str">
        <f>IF(AmazonChurn[[#This Row],[Number of Complaints or Support]]&lt;3,"Low",IF(AmazonChurn[[#This Row],[Number of Complaints or Support]]&lt;=7,"Medium","High"))</f>
        <v>Low</v>
      </c>
      <c r="AN1191" s="5">
        <f>AmazonChurn[[#This Row],[Number of Complaints or Support]]/AmazonChurn[[#This Row],[Account Length (in months)]]</f>
        <v>3.5087719298245612E-2</v>
      </c>
      <c r="AO1191" t="str">
        <f>IF(AmazonChurn[[#This Row],[Avg Monthly GB Download]]&lt;15, "Low", IF(AmazonChurn[[#This Row],[Avg Monthly GB Download]]&lt;30, "Medium", "High"))</f>
        <v>Medium</v>
      </c>
      <c r="AP1191" t="str">
        <f>IF(AmazonChurn[[#This Row],[Age]]&lt;30,"Under 30",IF(AmazonChurn[[#This Row],[Age]]&gt;65,"Senior","Mid Age"))</f>
        <v>Under 30</v>
      </c>
    </row>
    <row r="1192" spans="1:42" hidden="1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 s="5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  <c r="AL1192" t="str">
        <f>IF(AmazonChurn[[#This Row],[Average Monthly Expenses]]&lt;=30,"Low",IF(AmazonChurn[[#This Row],[Average Monthly Expenses]]&lt;=60,"Medium","High"))</f>
        <v>Low</v>
      </c>
      <c r="AM1192" t="str">
        <f>IF(AmazonChurn[[#This Row],[Number of Complaints or Support]]&lt;3,"Low",IF(AmazonChurn[[#This Row],[Number of Complaints or Support]]&lt;=7,"Medium","High"))</f>
        <v>Low</v>
      </c>
      <c r="AN1192" s="5">
        <f>AmazonChurn[[#This Row],[Number of Complaints or Support]]/AmazonChurn[[#This Row],[Account Length (in months)]]</f>
        <v>2.8169014084507043E-2</v>
      </c>
      <c r="AO1192" t="str">
        <f>IF(AmazonChurn[[#This Row],[Avg Monthly GB Download]]&lt;15, "Low", IF(AmazonChurn[[#This Row],[Avg Monthly GB Download]]&lt;30, "Medium", "High"))</f>
        <v>Low</v>
      </c>
      <c r="AP1192" t="str">
        <f>IF(AmazonChurn[[#This Row],[Age]]&lt;30,"Under 30",IF(AmazonChurn[[#This Row],[Age]]&gt;65,"Senior","Mid Age"))</f>
        <v>Mid Age</v>
      </c>
    </row>
    <row r="1193" spans="1:42" hidden="1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 s="5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  <c r="AL1193" t="str">
        <f>IF(AmazonChurn[[#This Row],[Average Monthly Expenses]]&lt;=30,"Low",IF(AmazonChurn[[#This Row],[Average Monthly Expenses]]&lt;=60,"Medium","High"))</f>
        <v>Medium</v>
      </c>
      <c r="AM1193" t="str">
        <f>IF(AmazonChurn[[#This Row],[Number of Complaints or Support]]&lt;3,"Low",IF(AmazonChurn[[#This Row],[Number of Complaints or Support]]&lt;=7,"Medium","High"))</f>
        <v>High</v>
      </c>
      <c r="AN1193" s="5">
        <f>AmazonChurn[[#This Row],[Number of Complaints or Support]]/AmazonChurn[[#This Row],[Account Length (in months)]]</f>
        <v>1</v>
      </c>
      <c r="AO1193" t="str">
        <f>IF(AmazonChurn[[#This Row],[Avg Monthly GB Download]]&lt;15, "Low", IF(AmazonChurn[[#This Row],[Avg Monthly GB Download]]&lt;30, "Medium", "High"))</f>
        <v>Low</v>
      </c>
      <c r="AP1193" t="str">
        <f>IF(AmazonChurn[[#This Row],[Age]]&lt;30,"Under 30",IF(AmazonChurn[[#This Row],[Age]]&gt;65,"Senior","Mid Age"))</f>
        <v>Senior</v>
      </c>
    </row>
    <row r="1194" spans="1:42" hidden="1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 s="5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  <c r="AL1194" t="str">
        <f>IF(AmazonChurn[[#This Row],[Average Monthly Expenses]]&lt;=30,"Low",IF(AmazonChurn[[#This Row],[Average Monthly Expenses]]&lt;=60,"Medium","High"))</f>
        <v>Medium</v>
      </c>
      <c r="AM1194" t="str">
        <f>IF(AmazonChurn[[#This Row],[Number of Complaints or Support]]&lt;3,"Low",IF(AmazonChurn[[#This Row],[Number of Complaints or Support]]&lt;=7,"Medium","High"))</f>
        <v>Medium</v>
      </c>
      <c r="AN1194" s="5">
        <f>AmazonChurn[[#This Row],[Number of Complaints or Support]]/AmazonChurn[[#This Row],[Account Length (in months)]]</f>
        <v>7.2463768115942032E-2</v>
      </c>
      <c r="AO1194" t="str">
        <f>IF(AmazonChurn[[#This Row],[Avg Monthly GB Download]]&lt;15, "Low", IF(AmazonChurn[[#This Row],[Avg Monthly GB Download]]&lt;30, "Medium", "High"))</f>
        <v>Medium</v>
      </c>
      <c r="AP1194" t="str">
        <f>IF(AmazonChurn[[#This Row],[Age]]&lt;30,"Under 30",IF(AmazonChurn[[#This Row],[Age]]&gt;65,"Senior","Mid Age"))</f>
        <v>Mid Age</v>
      </c>
    </row>
    <row r="1195" spans="1:42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 s="5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  <c r="AL1195" t="str">
        <f>IF(AmazonChurn[[#This Row],[Average Monthly Expenses]]&lt;=30,"Low",IF(AmazonChurn[[#This Row],[Average Monthly Expenses]]&lt;=60,"Medium","High"))</f>
        <v>Medium</v>
      </c>
      <c r="AM1195" t="str">
        <f>IF(AmazonChurn[[#This Row],[Number of Complaints or Support]]&lt;3,"Low",IF(AmazonChurn[[#This Row],[Number of Complaints or Support]]&lt;=7,"Medium","High"))</f>
        <v>Medium</v>
      </c>
      <c r="AN1195" s="5">
        <f>AmazonChurn[[#This Row],[Number of Complaints or Support]]/AmazonChurn[[#This Row],[Account Length (in months)]]</f>
        <v>1</v>
      </c>
      <c r="AO1195" t="str">
        <f>IF(AmazonChurn[[#This Row],[Avg Monthly GB Download]]&lt;15, "Low", IF(AmazonChurn[[#This Row],[Avg Monthly GB Download]]&lt;30, "Medium", "High"))</f>
        <v>High</v>
      </c>
      <c r="AP1195" t="str">
        <f>IF(AmazonChurn[[#This Row],[Age]]&lt;30,"Under 30",IF(AmazonChurn[[#This Row],[Age]]&gt;65,"Senior","Mid Age"))</f>
        <v>Under 30</v>
      </c>
    </row>
    <row r="1196" spans="1:42" hidden="1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 s="5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  <c r="AL1196" t="str">
        <f>IF(AmazonChurn[[#This Row],[Average Monthly Expenses]]&lt;=30,"Low",IF(AmazonChurn[[#This Row],[Average Monthly Expenses]]&lt;=60,"Medium","High"))</f>
        <v>High</v>
      </c>
      <c r="AM1196" t="str">
        <f>IF(AmazonChurn[[#This Row],[Number of Complaints or Support]]&lt;3,"Low",IF(AmazonChurn[[#This Row],[Number of Complaints or Support]]&lt;=7,"Medium","High"))</f>
        <v>Medium</v>
      </c>
      <c r="AN1196" s="5">
        <f>AmazonChurn[[#This Row],[Number of Complaints or Support]]/AmazonChurn[[#This Row],[Account Length (in months)]]</f>
        <v>0.2857142857142857</v>
      </c>
      <c r="AO1196" t="str">
        <f>IF(AmazonChurn[[#This Row],[Avg Monthly GB Download]]&lt;15, "Low", IF(AmazonChurn[[#This Row],[Avg Monthly GB Download]]&lt;30, "Medium", "High"))</f>
        <v>Low</v>
      </c>
      <c r="AP1196" t="str">
        <f>IF(AmazonChurn[[#This Row],[Age]]&lt;30,"Under 30",IF(AmazonChurn[[#This Row],[Age]]&gt;65,"Senior","Mid Age"))</f>
        <v>Mid Age</v>
      </c>
    </row>
    <row r="1197" spans="1:42" hidden="1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 s="5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  <c r="AL1197" t="str">
        <f>IF(AmazonChurn[[#This Row],[Average Monthly Expenses]]&lt;=30,"Low",IF(AmazonChurn[[#This Row],[Average Monthly Expenses]]&lt;=60,"Medium","High"))</f>
        <v>Medium</v>
      </c>
      <c r="AM1197" t="str">
        <f>IF(AmazonChurn[[#This Row],[Number of Complaints or Support]]&lt;3,"Low",IF(AmazonChurn[[#This Row],[Number of Complaints or Support]]&lt;=7,"Medium","High"))</f>
        <v>Low</v>
      </c>
      <c r="AN1197" s="5">
        <f>AmazonChurn[[#This Row],[Number of Complaints or Support]]/AmazonChurn[[#This Row],[Account Length (in months)]]</f>
        <v>0.16666666666666666</v>
      </c>
      <c r="AO1197" t="str">
        <f>IF(AmazonChurn[[#This Row],[Avg Monthly GB Download]]&lt;15, "Low", IF(AmazonChurn[[#This Row],[Avg Monthly GB Download]]&lt;30, "Medium", "High"))</f>
        <v>Low</v>
      </c>
      <c r="AP1197" t="str">
        <f>IF(AmazonChurn[[#This Row],[Age]]&lt;30,"Under 30",IF(AmazonChurn[[#This Row],[Age]]&gt;65,"Senior","Mid Age"))</f>
        <v>Senior</v>
      </c>
    </row>
    <row r="1198" spans="1:42" hidden="1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 s="5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  <c r="AL1198" t="str">
        <f>IF(AmazonChurn[[#This Row],[Average Monthly Expenses]]&lt;=30,"Low",IF(AmazonChurn[[#This Row],[Average Monthly Expenses]]&lt;=60,"Medium","High"))</f>
        <v>Medium</v>
      </c>
      <c r="AM1198" t="str">
        <f>IF(AmazonChurn[[#This Row],[Number of Complaints or Support]]&lt;3,"Low",IF(AmazonChurn[[#This Row],[Number of Complaints or Support]]&lt;=7,"Medium","High"))</f>
        <v>High</v>
      </c>
      <c r="AN1198" s="5">
        <f>AmazonChurn[[#This Row],[Number of Complaints or Support]]/AmazonChurn[[#This Row],[Account Length (in months)]]</f>
        <v>4.5</v>
      </c>
      <c r="AO1198" t="str">
        <f>IF(AmazonChurn[[#This Row],[Avg Monthly GB Download]]&lt;15, "Low", IF(AmazonChurn[[#This Row],[Avg Monthly GB Download]]&lt;30, "Medium", "High"))</f>
        <v>Low</v>
      </c>
      <c r="AP1198" t="str">
        <f>IF(AmazonChurn[[#This Row],[Age]]&lt;30,"Under 30",IF(AmazonChurn[[#This Row],[Age]]&gt;65,"Senior","Mid Age"))</f>
        <v>Mid Age</v>
      </c>
    </row>
    <row r="1199" spans="1:42" hidden="1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 s="5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  <c r="AL1199" t="str">
        <f>IF(AmazonChurn[[#This Row],[Average Monthly Expenses]]&lt;=30,"Low",IF(AmazonChurn[[#This Row],[Average Monthly Expenses]]&lt;=60,"Medium","High"))</f>
        <v>Medium</v>
      </c>
      <c r="AM1199" t="str">
        <f>IF(AmazonChurn[[#This Row],[Number of Complaints or Support]]&lt;3,"Low",IF(AmazonChurn[[#This Row],[Number of Complaints or Support]]&lt;=7,"Medium","High"))</f>
        <v>Low</v>
      </c>
      <c r="AN1199" s="5">
        <f>AmazonChurn[[#This Row],[Number of Complaints or Support]]/AmazonChurn[[#This Row],[Account Length (in months)]]</f>
        <v>0</v>
      </c>
      <c r="AO1199" t="str">
        <f>IF(AmazonChurn[[#This Row],[Avg Monthly GB Download]]&lt;15, "Low", IF(AmazonChurn[[#This Row],[Avg Monthly GB Download]]&lt;30, "Medium", "High"))</f>
        <v>Low</v>
      </c>
      <c r="AP1199" t="str">
        <f>IF(AmazonChurn[[#This Row],[Age]]&lt;30,"Under 30",IF(AmazonChurn[[#This Row],[Age]]&gt;65,"Senior","Mid Age"))</f>
        <v>Mid Age</v>
      </c>
    </row>
    <row r="1200" spans="1:42" hidden="1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 s="5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  <c r="AL1200" t="str">
        <f>IF(AmazonChurn[[#This Row],[Average Monthly Expenses]]&lt;=30,"Low",IF(AmazonChurn[[#This Row],[Average Monthly Expenses]]&lt;=60,"Medium","High"))</f>
        <v>Medium</v>
      </c>
      <c r="AM1200" t="str">
        <f>IF(AmazonChurn[[#This Row],[Number of Complaints or Support]]&lt;3,"Low",IF(AmazonChurn[[#This Row],[Number of Complaints or Support]]&lt;=7,"Medium","High"))</f>
        <v>Medium</v>
      </c>
      <c r="AN1200" s="5">
        <f>AmazonChurn[[#This Row],[Number of Complaints or Support]]/AmazonChurn[[#This Row],[Account Length (in months)]]</f>
        <v>4.3478260869565216E-2</v>
      </c>
      <c r="AO1200" t="str">
        <f>IF(AmazonChurn[[#This Row],[Avg Monthly GB Download]]&lt;15, "Low", IF(AmazonChurn[[#This Row],[Avg Monthly GB Download]]&lt;30, "Medium", "High"))</f>
        <v>Low</v>
      </c>
      <c r="AP1200" t="str">
        <f>IF(AmazonChurn[[#This Row],[Age]]&lt;30,"Under 30",IF(AmazonChurn[[#This Row],[Age]]&gt;65,"Senior","Mid Age"))</f>
        <v>Mid Age</v>
      </c>
    </row>
    <row r="1201" spans="1:42" hidden="1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 s="5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  <c r="AL1201" t="str">
        <f>IF(AmazonChurn[[#This Row],[Average Monthly Expenses]]&lt;=30,"Low",IF(AmazonChurn[[#This Row],[Average Monthly Expenses]]&lt;=60,"Medium","High"))</f>
        <v>Medium</v>
      </c>
      <c r="AM1201" t="str">
        <f>IF(AmazonChurn[[#This Row],[Number of Complaints or Support]]&lt;3,"Low",IF(AmazonChurn[[#This Row],[Number of Complaints or Support]]&lt;=7,"Medium","High"))</f>
        <v>Medium</v>
      </c>
      <c r="AN1201" s="5">
        <f>AmazonChurn[[#This Row],[Number of Complaints or Support]]/AmazonChurn[[#This Row],[Account Length (in months)]]</f>
        <v>6.9444444444444448E-2</v>
      </c>
      <c r="AO1201" t="str">
        <f>IF(AmazonChurn[[#This Row],[Avg Monthly GB Download]]&lt;15, "Low", IF(AmazonChurn[[#This Row],[Avg Monthly GB Download]]&lt;30, "Medium", "High"))</f>
        <v>Low</v>
      </c>
      <c r="AP1201" t="str">
        <f>IF(AmazonChurn[[#This Row],[Age]]&lt;30,"Under 30",IF(AmazonChurn[[#This Row],[Age]]&gt;65,"Senior","Mid Age"))</f>
        <v>Mid Age</v>
      </c>
    </row>
    <row r="1202" spans="1:42" hidden="1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 s="5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  <c r="AL1202" t="str">
        <f>IF(AmazonChurn[[#This Row],[Average Monthly Expenses]]&lt;=30,"Low",IF(AmazonChurn[[#This Row],[Average Monthly Expenses]]&lt;=60,"Medium","High"))</f>
        <v>Medium</v>
      </c>
      <c r="AM1202" t="str">
        <f>IF(AmazonChurn[[#This Row],[Number of Complaints or Support]]&lt;3,"Low",IF(AmazonChurn[[#This Row],[Number of Complaints or Support]]&lt;=7,"Medium","High"))</f>
        <v>Low</v>
      </c>
      <c r="AN1202" s="5">
        <f>AmazonChurn[[#This Row],[Number of Complaints or Support]]/AmazonChurn[[#This Row],[Account Length (in months)]]</f>
        <v>0</v>
      </c>
      <c r="AO1202" t="str">
        <f>IF(AmazonChurn[[#This Row],[Avg Monthly GB Download]]&lt;15, "Low", IF(AmazonChurn[[#This Row],[Avg Monthly GB Download]]&lt;30, "Medium", "High"))</f>
        <v>Low</v>
      </c>
      <c r="AP1202" t="str">
        <f>IF(AmazonChurn[[#This Row],[Age]]&lt;30,"Under 30",IF(AmazonChurn[[#This Row],[Age]]&gt;65,"Senior","Mid Age"))</f>
        <v>Senior</v>
      </c>
    </row>
    <row r="1203" spans="1:42" hidden="1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 s="5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  <c r="AL1203" t="str">
        <f>IF(AmazonChurn[[#This Row],[Average Monthly Expenses]]&lt;=30,"Low",IF(AmazonChurn[[#This Row],[Average Monthly Expenses]]&lt;=60,"Medium","High"))</f>
        <v>Medium</v>
      </c>
      <c r="AM1203" t="str">
        <f>IF(AmazonChurn[[#This Row],[Number of Complaints or Support]]&lt;3,"Low",IF(AmazonChurn[[#This Row],[Number of Complaints or Support]]&lt;=7,"Medium","High"))</f>
        <v>Medium</v>
      </c>
      <c r="AN1203" s="5">
        <f>AmazonChurn[[#This Row],[Number of Complaints or Support]]/AmazonChurn[[#This Row],[Account Length (in months)]]</f>
        <v>4.1666666666666664E-2</v>
      </c>
      <c r="AO1203" t="str">
        <f>IF(AmazonChurn[[#This Row],[Avg Monthly GB Download]]&lt;15, "Low", IF(AmazonChurn[[#This Row],[Avg Monthly GB Download]]&lt;30, "Medium", "High"))</f>
        <v>Low</v>
      </c>
      <c r="AP1203" t="str">
        <f>IF(AmazonChurn[[#This Row],[Age]]&lt;30,"Under 30",IF(AmazonChurn[[#This Row],[Age]]&gt;65,"Senior","Mid Age"))</f>
        <v>Mid Age</v>
      </c>
    </row>
    <row r="1204" spans="1:42" hidden="1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 s="5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  <c r="AL1204" t="str">
        <f>IF(AmazonChurn[[#This Row],[Average Monthly Expenses]]&lt;=30,"Low",IF(AmazonChurn[[#This Row],[Average Monthly Expenses]]&lt;=60,"Medium","High"))</f>
        <v>Low</v>
      </c>
      <c r="AM1204" t="str">
        <f>IF(AmazonChurn[[#This Row],[Number of Complaints or Support]]&lt;3,"Low",IF(AmazonChurn[[#This Row],[Number of Complaints or Support]]&lt;=7,"Medium","High"))</f>
        <v>Low</v>
      </c>
      <c r="AN1204" s="5">
        <f>AmazonChurn[[#This Row],[Number of Complaints or Support]]/AmazonChurn[[#This Row],[Account Length (in months)]]</f>
        <v>0.5</v>
      </c>
      <c r="AO1204" t="str">
        <f>IF(AmazonChurn[[#This Row],[Avg Monthly GB Download]]&lt;15, "Low", IF(AmazonChurn[[#This Row],[Avg Monthly GB Download]]&lt;30, "Medium", "High"))</f>
        <v>Low</v>
      </c>
      <c r="AP1204" t="str">
        <f>IF(AmazonChurn[[#This Row],[Age]]&lt;30,"Under 30",IF(AmazonChurn[[#This Row],[Age]]&gt;65,"Senior","Mid Age"))</f>
        <v>Mid Age</v>
      </c>
    </row>
    <row r="1205" spans="1:42" hidden="1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 s="5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  <c r="AL1205" t="str">
        <f>IF(AmazonChurn[[#This Row],[Average Monthly Expenses]]&lt;=30,"Low",IF(AmazonChurn[[#This Row],[Average Monthly Expenses]]&lt;=60,"Medium","High"))</f>
        <v>Low</v>
      </c>
      <c r="AM1205" t="str">
        <f>IF(AmazonChurn[[#This Row],[Number of Complaints or Support]]&lt;3,"Low",IF(AmazonChurn[[#This Row],[Number of Complaints or Support]]&lt;=7,"Medium","High"))</f>
        <v>Low</v>
      </c>
      <c r="AN1205" s="5">
        <f>AmazonChurn[[#This Row],[Number of Complaints or Support]]/AmazonChurn[[#This Row],[Account Length (in months)]]</f>
        <v>0.125</v>
      </c>
      <c r="AO1205" t="str">
        <f>IF(AmazonChurn[[#This Row],[Avg Monthly GB Download]]&lt;15, "Low", IF(AmazonChurn[[#This Row],[Avg Monthly GB Download]]&lt;30, "Medium", "High"))</f>
        <v>Low</v>
      </c>
      <c r="AP1205" t="str">
        <f>IF(AmazonChurn[[#This Row],[Age]]&lt;30,"Under 30",IF(AmazonChurn[[#This Row],[Age]]&gt;65,"Senior","Mid Age"))</f>
        <v>Senior</v>
      </c>
    </row>
    <row r="1206" spans="1:42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 s="5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  <c r="AL1206" t="str">
        <f>IF(AmazonChurn[[#This Row],[Average Monthly Expenses]]&lt;=30,"Low",IF(AmazonChurn[[#This Row],[Average Monthly Expenses]]&lt;=60,"Medium","High"))</f>
        <v>Medium</v>
      </c>
      <c r="AM1206" t="str">
        <f>IF(AmazonChurn[[#This Row],[Number of Complaints or Support]]&lt;3,"Low",IF(AmazonChurn[[#This Row],[Number of Complaints or Support]]&lt;=7,"Medium","High"))</f>
        <v>High</v>
      </c>
      <c r="AN1206" s="5">
        <f>AmazonChurn[[#This Row],[Number of Complaints or Support]]/AmazonChurn[[#This Row],[Account Length (in months)]]</f>
        <v>0.13043478260869565</v>
      </c>
      <c r="AO1206" t="str">
        <f>IF(AmazonChurn[[#This Row],[Avg Monthly GB Download]]&lt;15, "Low", IF(AmazonChurn[[#This Row],[Avg Monthly GB Download]]&lt;30, "Medium", "High"))</f>
        <v>High</v>
      </c>
      <c r="AP1206" t="str">
        <f>IF(AmazonChurn[[#This Row],[Age]]&lt;30,"Under 30",IF(AmazonChurn[[#This Row],[Age]]&gt;65,"Senior","Mid Age"))</f>
        <v>Under 30</v>
      </c>
    </row>
    <row r="1207" spans="1:42" hidden="1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 s="5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  <c r="AL1207" t="str">
        <f>IF(AmazonChurn[[#This Row],[Average Monthly Expenses]]&lt;=30,"Low",IF(AmazonChurn[[#This Row],[Average Monthly Expenses]]&lt;=60,"Medium","High"))</f>
        <v>Medium</v>
      </c>
      <c r="AM1207" t="str">
        <f>IF(AmazonChurn[[#This Row],[Number of Complaints or Support]]&lt;3,"Low",IF(AmazonChurn[[#This Row],[Number of Complaints or Support]]&lt;=7,"Medium","High"))</f>
        <v>Medium</v>
      </c>
      <c r="AN1207" s="5">
        <f>AmazonChurn[[#This Row],[Number of Complaints or Support]]/AmazonChurn[[#This Row],[Account Length (in months)]]</f>
        <v>0.29411764705882354</v>
      </c>
      <c r="AO1207" t="str">
        <f>IF(AmazonChurn[[#This Row],[Avg Monthly GB Download]]&lt;15, "Low", IF(AmazonChurn[[#This Row],[Avg Monthly GB Download]]&lt;30, "Medium", "High"))</f>
        <v>Medium</v>
      </c>
      <c r="AP1207" t="str">
        <f>IF(AmazonChurn[[#This Row],[Age]]&lt;30,"Under 30",IF(AmazonChurn[[#This Row],[Age]]&gt;65,"Senior","Mid Age"))</f>
        <v>Mid Age</v>
      </c>
    </row>
    <row r="1208" spans="1:42" hidden="1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 s="5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  <c r="AL1208" t="str">
        <f>IF(AmazonChurn[[#This Row],[Average Monthly Expenses]]&lt;=30,"Low",IF(AmazonChurn[[#This Row],[Average Monthly Expenses]]&lt;=60,"Medium","High"))</f>
        <v>Low</v>
      </c>
      <c r="AM1208" t="str">
        <f>IF(AmazonChurn[[#This Row],[Number of Complaints or Support]]&lt;3,"Low",IF(AmazonChurn[[#This Row],[Number of Complaints or Support]]&lt;=7,"Medium","High"))</f>
        <v>Low</v>
      </c>
      <c r="AN1208" s="5">
        <f>AmazonChurn[[#This Row],[Number of Complaints or Support]]/AmazonChurn[[#This Row],[Account Length (in months)]]</f>
        <v>0</v>
      </c>
      <c r="AO1208" t="str">
        <f>IF(AmazonChurn[[#This Row],[Avg Monthly GB Download]]&lt;15, "Low", IF(AmazonChurn[[#This Row],[Avg Monthly GB Download]]&lt;30, "Medium", "High"))</f>
        <v>Low</v>
      </c>
      <c r="AP1208" t="str">
        <f>IF(AmazonChurn[[#This Row],[Age]]&lt;30,"Under 30",IF(AmazonChurn[[#This Row],[Age]]&gt;65,"Senior","Mid Age"))</f>
        <v>Mid Age</v>
      </c>
    </row>
    <row r="1209" spans="1:42" hidden="1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 s="5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  <c r="AL1209" t="str">
        <f>IF(AmazonChurn[[#This Row],[Average Monthly Expenses]]&lt;=30,"Low",IF(AmazonChurn[[#This Row],[Average Monthly Expenses]]&lt;=60,"Medium","High"))</f>
        <v>Medium</v>
      </c>
      <c r="AM1209" t="str">
        <f>IF(AmazonChurn[[#This Row],[Number of Complaints or Support]]&lt;3,"Low",IF(AmazonChurn[[#This Row],[Number of Complaints or Support]]&lt;=7,"Medium","High"))</f>
        <v>Medium</v>
      </c>
      <c r="AN1209" s="5">
        <f>AmazonChurn[[#This Row],[Number of Complaints or Support]]/AmazonChurn[[#This Row],[Account Length (in months)]]</f>
        <v>0.6</v>
      </c>
      <c r="AO1209" t="str">
        <f>IF(AmazonChurn[[#This Row],[Avg Monthly GB Download]]&lt;15, "Low", IF(AmazonChurn[[#This Row],[Avg Monthly GB Download]]&lt;30, "Medium", "High"))</f>
        <v>Low</v>
      </c>
      <c r="AP1209" t="str">
        <f>IF(AmazonChurn[[#This Row],[Age]]&lt;30,"Under 30",IF(AmazonChurn[[#This Row],[Age]]&gt;65,"Senior","Mid Age"))</f>
        <v>Mid Age</v>
      </c>
    </row>
    <row r="1210" spans="1:42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 s="5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  <c r="AL1210" t="str">
        <f>IF(AmazonChurn[[#This Row],[Average Monthly Expenses]]&lt;=30,"Low",IF(AmazonChurn[[#This Row],[Average Monthly Expenses]]&lt;=60,"Medium","High"))</f>
        <v>Medium</v>
      </c>
      <c r="AM1210" t="str">
        <f>IF(AmazonChurn[[#This Row],[Number of Complaints or Support]]&lt;3,"Low",IF(AmazonChurn[[#This Row],[Number of Complaints or Support]]&lt;=7,"Medium","High"))</f>
        <v>Low</v>
      </c>
      <c r="AN1210" s="5">
        <f>AmazonChurn[[#This Row],[Number of Complaints or Support]]/AmazonChurn[[#This Row],[Account Length (in months)]]</f>
        <v>2</v>
      </c>
      <c r="AO1210" t="str">
        <f>IF(AmazonChurn[[#This Row],[Avg Monthly GB Download]]&lt;15, "Low", IF(AmazonChurn[[#This Row],[Avg Monthly GB Download]]&lt;30, "Medium", "High"))</f>
        <v>High</v>
      </c>
      <c r="AP1210" t="str">
        <f>IF(AmazonChurn[[#This Row],[Age]]&lt;30,"Under 30",IF(AmazonChurn[[#This Row],[Age]]&gt;65,"Senior","Mid Age"))</f>
        <v>Under 30</v>
      </c>
    </row>
    <row r="1211" spans="1:42" hidden="1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 s="5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  <c r="AL1211" t="str">
        <f>IF(AmazonChurn[[#This Row],[Average Monthly Expenses]]&lt;=30,"Low",IF(AmazonChurn[[#This Row],[Average Monthly Expenses]]&lt;=60,"Medium","High"))</f>
        <v>Low</v>
      </c>
      <c r="AM1211" t="str">
        <f>IF(AmazonChurn[[#This Row],[Number of Complaints or Support]]&lt;3,"Low",IF(AmazonChurn[[#This Row],[Number of Complaints or Support]]&lt;=7,"Medium","High"))</f>
        <v>Low</v>
      </c>
      <c r="AN1211" s="5">
        <f>AmazonChurn[[#This Row],[Number of Complaints or Support]]/AmazonChurn[[#This Row],[Account Length (in months)]]</f>
        <v>0</v>
      </c>
      <c r="AO1211" t="str">
        <f>IF(AmazonChurn[[#This Row],[Avg Monthly GB Download]]&lt;15, "Low", IF(AmazonChurn[[#This Row],[Avg Monthly GB Download]]&lt;30, "Medium", "High"))</f>
        <v>Low</v>
      </c>
      <c r="AP1211" t="str">
        <f>IF(AmazonChurn[[#This Row],[Age]]&lt;30,"Under 30",IF(AmazonChurn[[#This Row],[Age]]&gt;65,"Senior","Mid Age"))</f>
        <v>Mid Age</v>
      </c>
    </row>
    <row r="1212" spans="1:42" hidden="1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 s="5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  <c r="AL1212" t="str">
        <f>IF(AmazonChurn[[#This Row],[Average Monthly Expenses]]&lt;=30,"Low",IF(AmazonChurn[[#This Row],[Average Monthly Expenses]]&lt;=60,"Medium","High"))</f>
        <v>Low</v>
      </c>
      <c r="AM1212" t="str">
        <f>IF(AmazonChurn[[#This Row],[Number of Complaints or Support]]&lt;3,"Low",IF(AmazonChurn[[#This Row],[Number of Complaints or Support]]&lt;=7,"Medium","High"))</f>
        <v>Medium</v>
      </c>
      <c r="AN1212" s="5">
        <f>AmazonChurn[[#This Row],[Number of Complaints or Support]]/AmazonChurn[[#This Row],[Account Length (in months)]]</f>
        <v>0.29411764705882354</v>
      </c>
      <c r="AO1212" t="str">
        <f>IF(AmazonChurn[[#This Row],[Avg Monthly GB Download]]&lt;15, "Low", IF(AmazonChurn[[#This Row],[Avg Monthly GB Download]]&lt;30, "Medium", "High"))</f>
        <v>Low</v>
      </c>
      <c r="AP1212" t="str">
        <f>IF(AmazonChurn[[#This Row],[Age]]&lt;30,"Under 30",IF(AmazonChurn[[#This Row],[Age]]&gt;65,"Senior","Mid Age"))</f>
        <v>Mid Age</v>
      </c>
    </row>
    <row r="1213" spans="1:42" hidden="1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 s="5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  <c r="AL1213" t="str">
        <f>IF(AmazonChurn[[#This Row],[Average Monthly Expenses]]&lt;=30,"Low",IF(AmazonChurn[[#This Row],[Average Monthly Expenses]]&lt;=60,"Medium","High"))</f>
        <v>High</v>
      </c>
      <c r="AM1213" t="str">
        <f>IF(AmazonChurn[[#This Row],[Number of Complaints or Support]]&lt;3,"Low",IF(AmazonChurn[[#This Row],[Number of Complaints or Support]]&lt;=7,"Medium","High"))</f>
        <v>Low</v>
      </c>
      <c r="AN1213" s="5">
        <f>AmazonChurn[[#This Row],[Number of Complaints or Support]]/AmazonChurn[[#This Row],[Account Length (in months)]]</f>
        <v>3.9215686274509803E-2</v>
      </c>
      <c r="AO1213" t="str">
        <f>IF(AmazonChurn[[#This Row],[Avg Monthly GB Download]]&lt;15, "Low", IF(AmazonChurn[[#This Row],[Avg Monthly GB Download]]&lt;30, "Medium", "High"))</f>
        <v>Low</v>
      </c>
      <c r="AP1213" t="str">
        <f>IF(AmazonChurn[[#This Row],[Age]]&lt;30,"Under 30",IF(AmazonChurn[[#This Row],[Age]]&gt;65,"Senior","Mid Age"))</f>
        <v>Mid Age</v>
      </c>
    </row>
    <row r="1214" spans="1:42" hidden="1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 s="5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  <c r="AL1214" t="str">
        <f>IF(AmazonChurn[[#This Row],[Average Monthly Expenses]]&lt;=30,"Low",IF(AmazonChurn[[#This Row],[Average Monthly Expenses]]&lt;=60,"Medium","High"))</f>
        <v>Medium</v>
      </c>
      <c r="AM1214" t="str">
        <f>IF(AmazonChurn[[#This Row],[Number of Complaints or Support]]&lt;3,"Low",IF(AmazonChurn[[#This Row],[Number of Complaints or Support]]&lt;=7,"Medium","High"))</f>
        <v>Medium</v>
      </c>
      <c r="AN1214" s="5">
        <f>AmazonChurn[[#This Row],[Number of Complaints or Support]]/AmazonChurn[[#This Row],[Account Length (in months)]]</f>
        <v>0.33333333333333331</v>
      </c>
      <c r="AO1214" t="str">
        <f>IF(AmazonChurn[[#This Row],[Avg Monthly GB Download]]&lt;15, "Low", IF(AmazonChurn[[#This Row],[Avg Monthly GB Download]]&lt;30, "Medium", "High"))</f>
        <v>Low</v>
      </c>
      <c r="AP1214" t="str">
        <f>IF(AmazonChurn[[#This Row],[Age]]&lt;30,"Under 30",IF(AmazonChurn[[#This Row],[Age]]&gt;65,"Senior","Mid Age"))</f>
        <v>Senior</v>
      </c>
    </row>
    <row r="1215" spans="1:42" hidden="1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 s="5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  <c r="AL1215" t="str">
        <f>IF(AmazonChurn[[#This Row],[Average Monthly Expenses]]&lt;=30,"Low",IF(AmazonChurn[[#This Row],[Average Monthly Expenses]]&lt;=60,"Medium","High"))</f>
        <v>Medium</v>
      </c>
      <c r="AM1215" t="str">
        <f>IF(AmazonChurn[[#This Row],[Number of Complaints or Support]]&lt;3,"Low",IF(AmazonChurn[[#This Row],[Number of Complaints or Support]]&lt;=7,"Medium","High"))</f>
        <v>High</v>
      </c>
      <c r="AN1215" s="5">
        <f>AmazonChurn[[#This Row],[Number of Complaints or Support]]/AmazonChurn[[#This Row],[Account Length (in months)]]</f>
        <v>0.19047619047619047</v>
      </c>
      <c r="AO1215" t="str">
        <f>IF(AmazonChurn[[#This Row],[Avg Monthly GB Download]]&lt;15, "Low", IF(AmazonChurn[[#This Row],[Avg Monthly GB Download]]&lt;30, "Medium", "High"))</f>
        <v>Medium</v>
      </c>
      <c r="AP1215" t="str">
        <f>IF(AmazonChurn[[#This Row],[Age]]&lt;30,"Under 30",IF(AmazonChurn[[#This Row],[Age]]&gt;65,"Senior","Mid Age"))</f>
        <v>Mid Age</v>
      </c>
    </row>
    <row r="1216" spans="1:42" hidden="1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 s="5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  <c r="AL1216" t="str">
        <f>IF(AmazonChurn[[#This Row],[Average Monthly Expenses]]&lt;=30,"Low",IF(AmazonChurn[[#This Row],[Average Monthly Expenses]]&lt;=60,"Medium","High"))</f>
        <v>Medium</v>
      </c>
      <c r="AM1216" t="str">
        <f>IF(AmazonChurn[[#This Row],[Number of Complaints or Support]]&lt;3,"Low",IF(AmazonChurn[[#This Row],[Number of Complaints or Support]]&lt;=7,"Medium","High"))</f>
        <v>High</v>
      </c>
      <c r="AN1216" s="5">
        <f>AmazonChurn[[#This Row],[Number of Complaints or Support]]/AmazonChurn[[#This Row],[Account Length (in months)]]</f>
        <v>0.13043478260869565</v>
      </c>
      <c r="AO1216" t="str">
        <f>IF(AmazonChurn[[#This Row],[Avg Monthly GB Download]]&lt;15, "Low", IF(AmazonChurn[[#This Row],[Avg Monthly GB Download]]&lt;30, "Medium", "High"))</f>
        <v>Low</v>
      </c>
      <c r="AP1216" t="str">
        <f>IF(AmazonChurn[[#This Row],[Age]]&lt;30,"Under 30",IF(AmazonChurn[[#This Row],[Age]]&gt;65,"Senior","Mid Age"))</f>
        <v>Mid Age</v>
      </c>
    </row>
    <row r="1217" spans="1:42" hidden="1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 s="5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  <c r="AL1217" t="str">
        <f>IF(AmazonChurn[[#This Row],[Average Monthly Expenses]]&lt;=30,"Low",IF(AmazonChurn[[#This Row],[Average Monthly Expenses]]&lt;=60,"Medium","High"))</f>
        <v>Medium</v>
      </c>
      <c r="AM1217" t="str">
        <f>IF(AmazonChurn[[#This Row],[Number of Complaints or Support]]&lt;3,"Low",IF(AmazonChurn[[#This Row],[Number of Complaints or Support]]&lt;=7,"Medium","High"))</f>
        <v>Low</v>
      </c>
      <c r="AN1217" s="5">
        <f>AmazonChurn[[#This Row],[Number of Complaints or Support]]/AmazonChurn[[#This Row],[Account Length (in months)]]</f>
        <v>1.4285714285714285E-2</v>
      </c>
      <c r="AO1217" t="str">
        <f>IF(AmazonChurn[[#This Row],[Avg Monthly GB Download]]&lt;15, "Low", IF(AmazonChurn[[#This Row],[Avg Monthly GB Download]]&lt;30, "Medium", "High"))</f>
        <v>Low</v>
      </c>
      <c r="AP1217" t="str">
        <f>IF(AmazonChurn[[#This Row],[Age]]&lt;30,"Under 30",IF(AmazonChurn[[#This Row],[Age]]&gt;65,"Senior","Mid Age"))</f>
        <v>Senior</v>
      </c>
    </row>
    <row r="1218" spans="1:42" hidden="1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 s="5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  <c r="AL1218" t="str">
        <f>IF(AmazonChurn[[#This Row],[Average Monthly Expenses]]&lt;=30,"Low",IF(AmazonChurn[[#This Row],[Average Monthly Expenses]]&lt;=60,"Medium","High"))</f>
        <v>Low</v>
      </c>
      <c r="AM1218" t="str">
        <f>IF(AmazonChurn[[#This Row],[Number of Complaints or Support]]&lt;3,"Low",IF(AmazonChurn[[#This Row],[Number of Complaints or Support]]&lt;=7,"Medium","High"))</f>
        <v>High</v>
      </c>
      <c r="AN1218" s="5">
        <f>AmazonChurn[[#This Row],[Number of Complaints or Support]]/AmazonChurn[[#This Row],[Account Length (in months)]]</f>
        <v>8</v>
      </c>
      <c r="AO1218" t="str">
        <f>IF(AmazonChurn[[#This Row],[Avg Monthly GB Download]]&lt;15, "Low", IF(AmazonChurn[[#This Row],[Avg Monthly GB Download]]&lt;30, "Medium", "High"))</f>
        <v>Low</v>
      </c>
      <c r="AP1218" t="str">
        <f>IF(AmazonChurn[[#This Row],[Age]]&lt;30,"Under 30",IF(AmazonChurn[[#This Row],[Age]]&gt;65,"Senior","Mid Age"))</f>
        <v>Under 30</v>
      </c>
    </row>
    <row r="1219" spans="1:42" hidden="1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 s="5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  <c r="AL1219" t="str">
        <f>IF(AmazonChurn[[#This Row],[Average Monthly Expenses]]&lt;=30,"Low",IF(AmazonChurn[[#This Row],[Average Monthly Expenses]]&lt;=60,"Medium","High"))</f>
        <v>Low</v>
      </c>
      <c r="AM1219" t="str">
        <f>IF(AmazonChurn[[#This Row],[Number of Complaints or Support]]&lt;3,"Low",IF(AmazonChurn[[#This Row],[Number of Complaints or Support]]&lt;=7,"Medium","High"))</f>
        <v>High</v>
      </c>
      <c r="AN1219" s="5">
        <f>AmazonChurn[[#This Row],[Number of Complaints or Support]]/AmazonChurn[[#This Row],[Account Length (in months)]]</f>
        <v>3</v>
      </c>
      <c r="AO1219" t="str">
        <f>IF(AmazonChurn[[#This Row],[Avg Monthly GB Download]]&lt;15, "Low", IF(AmazonChurn[[#This Row],[Avg Monthly GB Download]]&lt;30, "Medium", "High"))</f>
        <v>Low</v>
      </c>
      <c r="AP1219" t="str">
        <f>IF(AmazonChurn[[#This Row],[Age]]&lt;30,"Under 30",IF(AmazonChurn[[#This Row],[Age]]&gt;65,"Senior","Mid Age"))</f>
        <v>Mid Age</v>
      </c>
    </row>
    <row r="1220" spans="1:42" hidden="1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 s="5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  <c r="AL1220" t="str">
        <f>IF(AmazonChurn[[#This Row],[Average Monthly Expenses]]&lt;=30,"Low",IF(AmazonChurn[[#This Row],[Average Monthly Expenses]]&lt;=60,"Medium","High"))</f>
        <v>Medium</v>
      </c>
      <c r="AM1220" t="str">
        <f>IF(AmazonChurn[[#This Row],[Number of Complaints or Support]]&lt;3,"Low",IF(AmazonChurn[[#This Row],[Number of Complaints or Support]]&lt;=7,"Medium","High"))</f>
        <v>Medium</v>
      </c>
      <c r="AN1220" s="5">
        <f>AmazonChurn[[#This Row],[Number of Complaints or Support]]/AmazonChurn[[#This Row],[Account Length (in months)]]</f>
        <v>1.1666666666666667</v>
      </c>
      <c r="AO1220" t="str">
        <f>IF(AmazonChurn[[#This Row],[Avg Monthly GB Download]]&lt;15, "Low", IF(AmazonChurn[[#This Row],[Avg Monthly GB Download]]&lt;30, "Medium", "High"))</f>
        <v>Low</v>
      </c>
      <c r="AP1220" t="str">
        <f>IF(AmazonChurn[[#This Row],[Age]]&lt;30,"Under 30",IF(AmazonChurn[[#This Row],[Age]]&gt;65,"Senior","Mid Age"))</f>
        <v>Senior</v>
      </c>
    </row>
    <row r="1221" spans="1:42" hidden="1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 s="5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  <c r="AL1221" t="str">
        <f>IF(AmazonChurn[[#This Row],[Average Monthly Expenses]]&lt;=30,"Low",IF(AmazonChurn[[#This Row],[Average Monthly Expenses]]&lt;=60,"Medium","High"))</f>
        <v>Low</v>
      </c>
      <c r="AM1221" t="str">
        <f>IF(AmazonChurn[[#This Row],[Number of Complaints or Support]]&lt;3,"Low",IF(AmazonChurn[[#This Row],[Number of Complaints or Support]]&lt;=7,"Medium","High"))</f>
        <v>High</v>
      </c>
      <c r="AN1221" s="5">
        <f>AmazonChurn[[#This Row],[Number of Complaints or Support]]/AmazonChurn[[#This Row],[Account Length (in months)]]</f>
        <v>0.11688311688311688</v>
      </c>
      <c r="AO1221" t="str">
        <f>IF(AmazonChurn[[#This Row],[Avg Monthly GB Download]]&lt;15, "Low", IF(AmazonChurn[[#This Row],[Avg Monthly GB Download]]&lt;30, "Medium", "High"))</f>
        <v>Low</v>
      </c>
      <c r="AP1221" t="str">
        <f>IF(AmazonChurn[[#This Row],[Age]]&lt;30,"Under 30",IF(AmazonChurn[[#This Row],[Age]]&gt;65,"Senior","Mid Age"))</f>
        <v>Under 30</v>
      </c>
    </row>
    <row r="1222" spans="1:42" hidden="1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 s="5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  <c r="AL1222" t="str">
        <f>IF(AmazonChurn[[#This Row],[Average Monthly Expenses]]&lt;=30,"Low",IF(AmazonChurn[[#This Row],[Average Monthly Expenses]]&lt;=60,"Medium","High"))</f>
        <v>Medium</v>
      </c>
      <c r="AM1222" t="str">
        <f>IF(AmazonChurn[[#This Row],[Number of Complaints or Support]]&lt;3,"Low",IF(AmazonChurn[[#This Row],[Number of Complaints or Support]]&lt;=7,"Medium","High"))</f>
        <v>Medium</v>
      </c>
      <c r="AN1222" s="5">
        <f>AmazonChurn[[#This Row],[Number of Complaints or Support]]/AmazonChurn[[#This Row],[Account Length (in months)]]</f>
        <v>7.9365079365079361E-2</v>
      </c>
      <c r="AO1222" t="str">
        <f>IF(AmazonChurn[[#This Row],[Avg Monthly GB Download]]&lt;15, "Low", IF(AmazonChurn[[#This Row],[Avg Monthly GB Download]]&lt;30, "Medium", "High"))</f>
        <v>Low</v>
      </c>
      <c r="AP1222" t="str">
        <f>IF(AmazonChurn[[#This Row],[Age]]&lt;30,"Under 30",IF(AmazonChurn[[#This Row],[Age]]&gt;65,"Senior","Mid Age"))</f>
        <v>Senior</v>
      </c>
    </row>
    <row r="1223" spans="1:42" hidden="1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 s="5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  <c r="AL1223" t="str">
        <f>IF(AmazonChurn[[#This Row],[Average Monthly Expenses]]&lt;=30,"Low",IF(AmazonChurn[[#This Row],[Average Monthly Expenses]]&lt;=60,"Medium","High"))</f>
        <v>Low</v>
      </c>
      <c r="AM1223" t="str">
        <f>IF(AmazonChurn[[#This Row],[Number of Complaints or Support]]&lt;3,"Low",IF(AmazonChurn[[#This Row],[Number of Complaints or Support]]&lt;=7,"Medium","High"))</f>
        <v>Medium</v>
      </c>
      <c r="AN1223" s="5">
        <f>AmazonChurn[[#This Row],[Number of Complaints or Support]]/AmazonChurn[[#This Row],[Account Length (in months)]]</f>
        <v>0.22222222222222221</v>
      </c>
      <c r="AO1223" t="str">
        <f>IF(AmazonChurn[[#This Row],[Avg Monthly GB Download]]&lt;15, "Low", IF(AmazonChurn[[#This Row],[Avg Monthly GB Download]]&lt;30, "Medium", "High"))</f>
        <v>Low</v>
      </c>
      <c r="AP1223" t="str">
        <f>IF(AmazonChurn[[#This Row],[Age]]&lt;30,"Under 30",IF(AmazonChurn[[#This Row],[Age]]&gt;65,"Senior","Mid Age"))</f>
        <v>Under 30</v>
      </c>
    </row>
    <row r="1224" spans="1:42" hidden="1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 s="5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  <c r="AL1224" t="str">
        <f>IF(AmazonChurn[[#This Row],[Average Monthly Expenses]]&lt;=30,"Low",IF(AmazonChurn[[#This Row],[Average Monthly Expenses]]&lt;=60,"Medium","High"))</f>
        <v>Medium</v>
      </c>
      <c r="AM1224" t="str">
        <f>IF(AmazonChurn[[#This Row],[Number of Complaints or Support]]&lt;3,"Low",IF(AmazonChurn[[#This Row],[Number of Complaints or Support]]&lt;=7,"Medium","High"))</f>
        <v>High</v>
      </c>
      <c r="AN1224" s="5">
        <f>AmazonChurn[[#This Row],[Number of Complaints or Support]]/AmazonChurn[[#This Row],[Account Length (in months)]]</f>
        <v>0.16363636363636364</v>
      </c>
      <c r="AO1224" t="str">
        <f>IF(AmazonChurn[[#This Row],[Avg Monthly GB Download]]&lt;15, "Low", IF(AmazonChurn[[#This Row],[Avg Monthly GB Download]]&lt;30, "Medium", "High"))</f>
        <v>Medium</v>
      </c>
      <c r="AP1224" t="str">
        <f>IF(AmazonChurn[[#This Row],[Age]]&lt;30,"Under 30",IF(AmazonChurn[[#This Row],[Age]]&gt;65,"Senior","Mid Age"))</f>
        <v>Under 30</v>
      </c>
    </row>
    <row r="1225" spans="1:42" hidden="1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 s="5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  <c r="AL1225" t="str">
        <f>IF(AmazonChurn[[#This Row],[Average Monthly Expenses]]&lt;=30,"Low",IF(AmazonChurn[[#This Row],[Average Monthly Expenses]]&lt;=60,"Medium","High"))</f>
        <v>Low</v>
      </c>
      <c r="AM1225" t="str">
        <f>IF(AmazonChurn[[#This Row],[Number of Complaints or Support]]&lt;3,"Low",IF(AmazonChurn[[#This Row],[Number of Complaints or Support]]&lt;=7,"Medium","High"))</f>
        <v>Low</v>
      </c>
      <c r="AN1225" s="5">
        <f>AmazonChurn[[#This Row],[Number of Complaints or Support]]/AmazonChurn[[#This Row],[Account Length (in months)]]</f>
        <v>3.7037037037037035E-2</v>
      </c>
      <c r="AO1225" t="str">
        <f>IF(AmazonChurn[[#This Row],[Avg Monthly GB Download]]&lt;15, "Low", IF(AmazonChurn[[#This Row],[Avg Monthly GB Download]]&lt;30, "Medium", "High"))</f>
        <v>Low</v>
      </c>
      <c r="AP1225" t="str">
        <f>IF(AmazonChurn[[#This Row],[Age]]&lt;30,"Under 30",IF(AmazonChurn[[#This Row],[Age]]&gt;65,"Senior","Mid Age"))</f>
        <v>Senior</v>
      </c>
    </row>
    <row r="1226" spans="1:42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 s="5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  <c r="AL1226" t="str">
        <f>IF(AmazonChurn[[#This Row],[Average Monthly Expenses]]&lt;=30,"Low",IF(AmazonChurn[[#This Row],[Average Monthly Expenses]]&lt;=60,"Medium","High"))</f>
        <v>Low</v>
      </c>
      <c r="AM1226" t="str">
        <f>IF(AmazonChurn[[#This Row],[Number of Complaints or Support]]&lt;3,"Low",IF(AmazonChurn[[#This Row],[Number of Complaints or Support]]&lt;=7,"Medium","High"))</f>
        <v>Medium</v>
      </c>
      <c r="AN1226" s="5">
        <f>AmazonChurn[[#This Row],[Number of Complaints or Support]]/AmazonChurn[[#This Row],[Account Length (in months)]]</f>
        <v>0.21428571428571427</v>
      </c>
      <c r="AO1226" t="str">
        <f>IF(AmazonChurn[[#This Row],[Avg Monthly GB Download]]&lt;15, "Low", IF(AmazonChurn[[#This Row],[Avg Monthly GB Download]]&lt;30, "Medium", "High"))</f>
        <v>High</v>
      </c>
      <c r="AP1226" t="str">
        <f>IF(AmazonChurn[[#This Row],[Age]]&lt;30,"Under 30",IF(AmazonChurn[[#This Row],[Age]]&gt;65,"Senior","Mid Age"))</f>
        <v>Under 30</v>
      </c>
    </row>
    <row r="1227" spans="1:42" hidden="1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 s="5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  <c r="AL1227" t="str">
        <f>IF(AmazonChurn[[#This Row],[Average Monthly Expenses]]&lt;=30,"Low",IF(AmazonChurn[[#This Row],[Average Monthly Expenses]]&lt;=60,"Medium","High"))</f>
        <v>Low</v>
      </c>
      <c r="AM1227" t="str">
        <f>IF(AmazonChurn[[#This Row],[Number of Complaints or Support]]&lt;3,"Low",IF(AmazonChurn[[#This Row],[Number of Complaints or Support]]&lt;=7,"Medium","High"))</f>
        <v>Low</v>
      </c>
      <c r="AN1227" s="5">
        <f>AmazonChurn[[#This Row],[Number of Complaints or Support]]/AmazonChurn[[#This Row],[Account Length (in months)]]</f>
        <v>0</v>
      </c>
      <c r="AO1227" t="str">
        <f>IF(AmazonChurn[[#This Row],[Avg Monthly GB Download]]&lt;15, "Low", IF(AmazonChurn[[#This Row],[Avg Monthly GB Download]]&lt;30, "Medium", "High"))</f>
        <v>Low</v>
      </c>
      <c r="AP1227" t="str">
        <f>IF(AmazonChurn[[#This Row],[Age]]&lt;30,"Under 30",IF(AmazonChurn[[#This Row],[Age]]&gt;65,"Senior","Mid Age"))</f>
        <v>Under 30</v>
      </c>
    </row>
    <row r="1228" spans="1:42" hidden="1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 s="5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  <c r="AL1228" t="str">
        <f>IF(AmazonChurn[[#This Row],[Average Monthly Expenses]]&lt;=30,"Low",IF(AmazonChurn[[#This Row],[Average Monthly Expenses]]&lt;=60,"Medium","High"))</f>
        <v>Low</v>
      </c>
      <c r="AM1228" t="str">
        <f>IF(AmazonChurn[[#This Row],[Number of Complaints or Support]]&lt;3,"Low",IF(AmazonChurn[[#This Row],[Number of Complaints or Support]]&lt;=7,"Medium","High"))</f>
        <v>Medium</v>
      </c>
      <c r="AN1228" s="5">
        <f>AmazonChurn[[#This Row],[Number of Complaints or Support]]/AmazonChurn[[#This Row],[Account Length (in months)]]</f>
        <v>0.1276595744680851</v>
      </c>
      <c r="AO1228" t="str">
        <f>IF(AmazonChurn[[#This Row],[Avg Monthly GB Download]]&lt;15, "Low", IF(AmazonChurn[[#This Row],[Avg Monthly GB Download]]&lt;30, "Medium", "High"))</f>
        <v>Low</v>
      </c>
      <c r="AP1228" t="str">
        <f>IF(AmazonChurn[[#This Row],[Age]]&lt;30,"Under 30",IF(AmazonChurn[[#This Row],[Age]]&gt;65,"Senior","Mid Age"))</f>
        <v>Under 30</v>
      </c>
    </row>
    <row r="1229" spans="1:42" hidden="1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 s="5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  <c r="AL1229" t="str">
        <f>IF(AmazonChurn[[#This Row],[Average Monthly Expenses]]&lt;=30,"Low",IF(AmazonChurn[[#This Row],[Average Monthly Expenses]]&lt;=60,"Medium","High"))</f>
        <v>Low</v>
      </c>
      <c r="AM1229" t="str">
        <f>IF(AmazonChurn[[#This Row],[Number of Complaints or Support]]&lt;3,"Low",IF(AmazonChurn[[#This Row],[Number of Complaints or Support]]&lt;=7,"Medium","High"))</f>
        <v>High</v>
      </c>
      <c r="AN1229" s="5">
        <f>AmazonChurn[[#This Row],[Number of Complaints or Support]]/AmazonChurn[[#This Row],[Account Length (in months)]]</f>
        <v>0.13432835820895522</v>
      </c>
      <c r="AO1229" t="str">
        <f>IF(AmazonChurn[[#This Row],[Avg Monthly GB Download]]&lt;15, "Low", IF(AmazonChurn[[#This Row],[Avg Monthly GB Download]]&lt;30, "Medium", "High"))</f>
        <v>Low</v>
      </c>
      <c r="AP1229" t="str">
        <f>IF(AmazonChurn[[#This Row],[Age]]&lt;30,"Under 30",IF(AmazonChurn[[#This Row],[Age]]&gt;65,"Senior","Mid Age"))</f>
        <v>Mid Age</v>
      </c>
    </row>
    <row r="1230" spans="1:42" hidden="1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 s="5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  <c r="AL1230" t="str">
        <f>IF(AmazonChurn[[#This Row],[Average Monthly Expenses]]&lt;=30,"Low",IF(AmazonChurn[[#This Row],[Average Monthly Expenses]]&lt;=60,"Medium","High"))</f>
        <v>Low</v>
      </c>
      <c r="AM1230" t="str">
        <f>IF(AmazonChurn[[#This Row],[Number of Complaints or Support]]&lt;3,"Low",IF(AmazonChurn[[#This Row],[Number of Complaints or Support]]&lt;=7,"Medium","High"))</f>
        <v>Medium</v>
      </c>
      <c r="AN1230" s="5">
        <f>AmazonChurn[[#This Row],[Number of Complaints or Support]]/AmazonChurn[[#This Row],[Account Length (in months)]]</f>
        <v>1.5</v>
      </c>
      <c r="AO1230" t="str">
        <f>IF(AmazonChurn[[#This Row],[Avg Monthly GB Download]]&lt;15, "Low", IF(AmazonChurn[[#This Row],[Avg Monthly GB Download]]&lt;30, "Medium", "High"))</f>
        <v>Low</v>
      </c>
      <c r="AP1230" t="str">
        <f>IF(AmazonChurn[[#This Row],[Age]]&lt;30,"Under 30",IF(AmazonChurn[[#This Row],[Age]]&gt;65,"Senior","Mid Age"))</f>
        <v>Senior</v>
      </c>
    </row>
    <row r="1231" spans="1:42" hidden="1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 s="5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  <c r="AL1231" t="str">
        <f>IF(AmazonChurn[[#This Row],[Average Monthly Expenses]]&lt;=30,"Low",IF(AmazonChurn[[#This Row],[Average Monthly Expenses]]&lt;=60,"Medium","High"))</f>
        <v>Medium</v>
      </c>
      <c r="AM1231" t="str">
        <f>IF(AmazonChurn[[#This Row],[Number of Complaints or Support]]&lt;3,"Low",IF(AmazonChurn[[#This Row],[Number of Complaints or Support]]&lt;=7,"Medium","High"))</f>
        <v>Low</v>
      </c>
      <c r="AN1231" s="5">
        <f>AmazonChurn[[#This Row],[Number of Complaints or Support]]/AmazonChurn[[#This Row],[Account Length (in months)]]</f>
        <v>0</v>
      </c>
      <c r="AO1231" t="str">
        <f>IF(AmazonChurn[[#This Row],[Avg Monthly GB Download]]&lt;15, "Low", IF(AmazonChurn[[#This Row],[Avg Monthly GB Download]]&lt;30, "Medium", "High"))</f>
        <v>Low</v>
      </c>
      <c r="AP1231" t="str">
        <f>IF(AmazonChurn[[#This Row],[Age]]&lt;30,"Under 30",IF(AmazonChurn[[#This Row],[Age]]&gt;65,"Senior","Mid Age"))</f>
        <v>Mid Age</v>
      </c>
    </row>
    <row r="1232" spans="1:42" hidden="1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 s="5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  <c r="AL1232" t="str">
        <f>IF(AmazonChurn[[#This Row],[Average Monthly Expenses]]&lt;=30,"Low",IF(AmazonChurn[[#This Row],[Average Monthly Expenses]]&lt;=60,"Medium","High"))</f>
        <v>Medium</v>
      </c>
      <c r="AM1232" t="str">
        <f>IF(AmazonChurn[[#This Row],[Number of Complaints or Support]]&lt;3,"Low",IF(AmazonChurn[[#This Row],[Number of Complaints or Support]]&lt;=7,"Medium","High"))</f>
        <v>Medium</v>
      </c>
      <c r="AN1232" s="5">
        <f>AmazonChurn[[#This Row],[Number of Complaints or Support]]/AmazonChurn[[#This Row],[Account Length (in months)]]</f>
        <v>6</v>
      </c>
      <c r="AO1232" t="str">
        <f>IF(AmazonChurn[[#This Row],[Avg Monthly GB Download]]&lt;15, "Low", IF(AmazonChurn[[#This Row],[Avg Monthly GB Download]]&lt;30, "Medium", "High"))</f>
        <v>Low</v>
      </c>
      <c r="AP1232" t="str">
        <f>IF(AmazonChurn[[#This Row],[Age]]&lt;30,"Under 30",IF(AmazonChurn[[#This Row],[Age]]&gt;65,"Senior","Mid Age"))</f>
        <v>Mid Age</v>
      </c>
    </row>
    <row r="1233" spans="1:42" hidden="1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 s="5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  <c r="AL1233" t="str">
        <f>IF(AmazonChurn[[#This Row],[Average Monthly Expenses]]&lt;=30,"Low",IF(AmazonChurn[[#This Row],[Average Monthly Expenses]]&lt;=60,"Medium","High"))</f>
        <v>High</v>
      </c>
      <c r="AM1233" t="str">
        <f>IF(AmazonChurn[[#This Row],[Number of Complaints or Support]]&lt;3,"Low",IF(AmazonChurn[[#This Row],[Number of Complaints or Support]]&lt;=7,"Medium","High"))</f>
        <v>High</v>
      </c>
      <c r="AN1233" s="5">
        <f>AmazonChurn[[#This Row],[Number of Complaints or Support]]/AmazonChurn[[#This Row],[Account Length (in months)]]</f>
        <v>0.24242424242424243</v>
      </c>
      <c r="AO1233" t="str">
        <f>IF(AmazonChurn[[#This Row],[Avg Monthly GB Download]]&lt;15, "Low", IF(AmazonChurn[[#This Row],[Avg Monthly GB Download]]&lt;30, "Medium", "High"))</f>
        <v>Low</v>
      </c>
      <c r="AP1233" t="str">
        <f>IF(AmazonChurn[[#This Row],[Age]]&lt;30,"Under 30",IF(AmazonChurn[[#This Row],[Age]]&gt;65,"Senior","Mid Age"))</f>
        <v>Mid Age</v>
      </c>
    </row>
    <row r="1234" spans="1:42" hidden="1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 s="5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  <c r="AL1234" t="str">
        <f>IF(AmazonChurn[[#This Row],[Average Monthly Expenses]]&lt;=30,"Low",IF(AmazonChurn[[#This Row],[Average Monthly Expenses]]&lt;=60,"Medium","High"))</f>
        <v>Medium</v>
      </c>
      <c r="AM1234" t="str">
        <f>IF(AmazonChurn[[#This Row],[Number of Complaints or Support]]&lt;3,"Low",IF(AmazonChurn[[#This Row],[Number of Complaints or Support]]&lt;=7,"Medium","High"))</f>
        <v>Low</v>
      </c>
      <c r="AN1234" s="5">
        <f>AmazonChurn[[#This Row],[Number of Complaints or Support]]/AmazonChurn[[#This Row],[Account Length (in months)]]</f>
        <v>0</v>
      </c>
      <c r="AO1234" t="str">
        <f>IF(AmazonChurn[[#This Row],[Avg Monthly GB Download]]&lt;15, "Low", IF(AmazonChurn[[#This Row],[Avg Monthly GB Download]]&lt;30, "Medium", "High"))</f>
        <v>Low</v>
      </c>
      <c r="AP1234" t="str">
        <f>IF(AmazonChurn[[#This Row],[Age]]&lt;30,"Under 30",IF(AmazonChurn[[#This Row],[Age]]&gt;65,"Senior","Mid Age"))</f>
        <v>Mid Age</v>
      </c>
    </row>
    <row r="1235" spans="1:42" hidden="1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 s="5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  <c r="AL1235" t="str">
        <f>IF(AmazonChurn[[#This Row],[Average Monthly Expenses]]&lt;=30,"Low",IF(AmazonChurn[[#This Row],[Average Monthly Expenses]]&lt;=60,"Medium","High"))</f>
        <v>Low</v>
      </c>
      <c r="AM1235" t="str">
        <f>IF(AmazonChurn[[#This Row],[Number of Complaints or Support]]&lt;3,"Low",IF(AmazonChurn[[#This Row],[Number of Complaints or Support]]&lt;=7,"Medium","High"))</f>
        <v>Medium</v>
      </c>
      <c r="AN1235" s="5">
        <f>AmazonChurn[[#This Row],[Number of Complaints or Support]]/AmazonChurn[[#This Row],[Account Length (in months)]]</f>
        <v>0.2857142857142857</v>
      </c>
      <c r="AO1235" t="str">
        <f>IF(AmazonChurn[[#This Row],[Avg Monthly GB Download]]&lt;15, "Low", IF(AmazonChurn[[#This Row],[Avg Monthly GB Download]]&lt;30, "Medium", "High"))</f>
        <v>Low</v>
      </c>
      <c r="AP1235" t="str">
        <f>IF(AmazonChurn[[#This Row],[Age]]&lt;30,"Under 30",IF(AmazonChurn[[#This Row],[Age]]&gt;65,"Senior","Mid Age"))</f>
        <v>Mid Age</v>
      </c>
    </row>
    <row r="1236" spans="1:42" hidden="1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 s="5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  <c r="AL1236" t="str">
        <f>IF(AmazonChurn[[#This Row],[Average Monthly Expenses]]&lt;=30,"Low",IF(AmazonChurn[[#This Row],[Average Monthly Expenses]]&lt;=60,"Medium","High"))</f>
        <v>Low</v>
      </c>
      <c r="AM1236" t="str">
        <f>IF(AmazonChurn[[#This Row],[Number of Complaints or Support]]&lt;3,"Low",IF(AmazonChurn[[#This Row],[Number of Complaints or Support]]&lt;=7,"Medium","High"))</f>
        <v>Medium</v>
      </c>
      <c r="AN1236" s="5">
        <f>AmazonChurn[[#This Row],[Number of Complaints or Support]]/AmazonChurn[[#This Row],[Account Length (in months)]]</f>
        <v>7</v>
      </c>
      <c r="AO1236" t="str">
        <f>IF(AmazonChurn[[#This Row],[Avg Monthly GB Download]]&lt;15, "Low", IF(AmazonChurn[[#This Row],[Avg Monthly GB Download]]&lt;30, "Medium", "High"))</f>
        <v>Low</v>
      </c>
      <c r="AP1236" t="str">
        <f>IF(AmazonChurn[[#This Row],[Age]]&lt;30,"Under 30",IF(AmazonChurn[[#This Row],[Age]]&gt;65,"Senior","Mid Age"))</f>
        <v>Under 30</v>
      </c>
    </row>
    <row r="1237" spans="1:42" hidden="1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 s="5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  <c r="AL1237" t="str">
        <f>IF(AmazonChurn[[#This Row],[Average Monthly Expenses]]&lt;=30,"Low",IF(AmazonChurn[[#This Row],[Average Monthly Expenses]]&lt;=60,"Medium","High"))</f>
        <v>Low</v>
      </c>
      <c r="AM1237" t="str">
        <f>IF(AmazonChurn[[#This Row],[Number of Complaints or Support]]&lt;3,"Low",IF(AmazonChurn[[#This Row],[Number of Complaints or Support]]&lt;=7,"Medium","High"))</f>
        <v>Medium</v>
      </c>
      <c r="AN1237" s="5">
        <f>AmazonChurn[[#This Row],[Number of Complaints or Support]]/AmazonChurn[[#This Row],[Account Length (in months)]]</f>
        <v>7.9365079365079361E-2</v>
      </c>
      <c r="AO1237" t="str">
        <f>IF(AmazonChurn[[#This Row],[Avg Monthly GB Download]]&lt;15, "Low", IF(AmazonChurn[[#This Row],[Avg Monthly GB Download]]&lt;30, "Medium", "High"))</f>
        <v>Low</v>
      </c>
      <c r="AP1237" t="str">
        <f>IF(AmazonChurn[[#This Row],[Age]]&lt;30,"Under 30",IF(AmazonChurn[[#This Row],[Age]]&gt;65,"Senior","Mid Age"))</f>
        <v>Mid Age</v>
      </c>
    </row>
    <row r="1238" spans="1:42" hidden="1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 s="5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  <c r="AL1238" t="str">
        <f>IF(AmazonChurn[[#This Row],[Average Monthly Expenses]]&lt;=30,"Low",IF(AmazonChurn[[#This Row],[Average Monthly Expenses]]&lt;=60,"Medium","High"))</f>
        <v>Low</v>
      </c>
      <c r="AM1238" t="str">
        <f>IF(AmazonChurn[[#This Row],[Number of Complaints or Support]]&lt;3,"Low",IF(AmazonChurn[[#This Row],[Number of Complaints or Support]]&lt;=7,"Medium","High"))</f>
        <v>Medium</v>
      </c>
      <c r="AN1238" s="5">
        <f>AmazonChurn[[#This Row],[Number of Complaints or Support]]/AmazonChurn[[#This Row],[Account Length (in months)]]</f>
        <v>0.21212121212121213</v>
      </c>
      <c r="AO1238" t="str">
        <f>IF(AmazonChurn[[#This Row],[Avg Monthly GB Download]]&lt;15, "Low", IF(AmazonChurn[[#This Row],[Avg Monthly GB Download]]&lt;30, "Medium", "High"))</f>
        <v>Low</v>
      </c>
      <c r="AP1238" t="str">
        <f>IF(AmazonChurn[[#This Row],[Age]]&lt;30,"Under 30",IF(AmazonChurn[[#This Row],[Age]]&gt;65,"Senior","Mid Age"))</f>
        <v>Senior</v>
      </c>
    </row>
    <row r="1239" spans="1:42" hidden="1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 s="5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  <c r="AL1239" t="str">
        <f>IF(AmazonChurn[[#This Row],[Average Monthly Expenses]]&lt;=30,"Low",IF(AmazonChurn[[#This Row],[Average Monthly Expenses]]&lt;=60,"Medium","High"))</f>
        <v>Low</v>
      </c>
      <c r="AM1239" t="str">
        <f>IF(AmazonChurn[[#This Row],[Number of Complaints or Support]]&lt;3,"Low",IF(AmazonChurn[[#This Row],[Number of Complaints or Support]]&lt;=7,"Medium","High"))</f>
        <v>Low</v>
      </c>
      <c r="AN1239" s="5">
        <f>AmazonChurn[[#This Row],[Number of Complaints or Support]]/AmazonChurn[[#This Row],[Account Length (in months)]]</f>
        <v>0</v>
      </c>
      <c r="AO1239" t="str">
        <f>IF(AmazonChurn[[#This Row],[Avg Monthly GB Download]]&lt;15, "Low", IF(AmazonChurn[[#This Row],[Avg Monthly GB Download]]&lt;30, "Medium", "High"))</f>
        <v>Low</v>
      </c>
      <c r="AP1239" t="str">
        <f>IF(AmazonChurn[[#This Row],[Age]]&lt;30,"Under 30",IF(AmazonChurn[[#This Row],[Age]]&gt;65,"Senior","Mid Age"))</f>
        <v>Senior</v>
      </c>
    </row>
    <row r="1240" spans="1:42" hidden="1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 s="5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  <c r="AL1240" t="str">
        <f>IF(AmazonChurn[[#This Row],[Average Monthly Expenses]]&lt;=30,"Low",IF(AmazonChurn[[#This Row],[Average Monthly Expenses]]&lt;=60,"Medium","High"))</f>
        <v>Medium</v>
      </c>
      <c r="AM1240" t="str">
        <f>IF(AmazonChurn[[#This Row],[Number of Complaints or Support]]&lt;3,"Low",IF(AmazonChurn[[#This Row],[Number of Complaints or Support]]&lt;=7,"Medium","High"))</f>
        <v>High</v>
      </c>
      <c r="AN1240" s="5">
        <f>AmazonChurn[[#This Row],[Number of Complaints or Support]]/AmazonChurn[[#This Row],[Account Length (in months)]]</f>
        <v>0.14925373134328357</v>
      </c>
      <c r="AO1240" t="str">
        <f>IF(AmazonChurn[[#This Row],[Avg Monthly GB Download]]&lt;15, "Low", IF(AmazonChurn[[#This Row],[Avg Monthly GB Download]]&lt;30, "Medium", "High"))</f>
        <v>Low</v>
      </c>
      <c r="AP1240" t="str">
        <f>IF(AmazonChurn[[#This Row],[Age]]&lt;30,"Under 30",IF(AmazonChurn[[#This Row],[Age]]&gt;65,"Senior","Mid Age"))</f>
        <v>Mid Age</v>
      </c>
    </row>
    <row r="1241" spans="1:42" hidden="1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 s="5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  <c r="AL1241" t="str">
        <f>IF(AmazonChurn[[#This Row],[Average Monthly Expenses]]&lt;=30,"Low",IF(AmazonChurn[[#This Row],[Average Monthly Expenses]]&lt;=60,"Medium","High"))</f>
        <v>Medium</v>
      </c>
      <c r="AM1241" t="str">
        <f>IF(AmazonChurn[[#This Row],[Number of Complaints or Support]]&lt;3,"Low",IF(AmazonChurn[[#This Row],[Number of Complaints or Support]]&lt;=7,"Medium","High"))</f>
        <v>Low</v>
      </c>
      <c r="AN1241" s="5">
        <f>AmazonChurn[[#This Row],[Number of Complaints or Support]]/AmazonChurn[[#This Row],[Account Length (in months)]]</f>
        <v>0</v>
      </c>
      <c r="AO1241" t="str">
        <f>IF(AmazonChurn[[#This Row],[Avg Monthly GB Download]]&lt;15, "Low", IF(AmazonChurn[[#This Row],[Avg Monthly GB Download]]&lt;30, "Medium", "High"))</f>
        <v>Low</v>
      </c>
      <c r="AP1241" t="str">
        <f>IF(AmazonChurn[[#This Row],[Age]]&lt;30,"Under 30",IF(AmazonChurn[[#This Row],[Age]]&gt;65,"Senior","Mid Age"))</f>
        <v>Senior</v>
      </c>
    </row>
    <row r="1242" spans="1:42" hidden="1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 s="5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  <c r="AL1242" t="str">
        <f>IF(AmazonChurn[[#This Row],[Average Monthly Expenses]]&lt;=30,"Low",IF(AmazonChurn[[#This Row],[Average Monthly Expenses]]&lt;=60,"Medium","High"))</f>
        <v>Low</v>
      </c>
      <c r="AM1242" t="str">
        <f>IF(AmazonChurn[[#This Row],[Number of Complaints or Support]]&lt;3,"Low",IF(AmazonChurn[[#This Row],[Number of Complaints or Support]]&lt;=7,"Medium","High"))</f>
        <v>Medium</v>
      </c>
      <c r="AN1242" s="5">
        <f>AmazonChurn[[#This Row],[Number of Complaints or Support]]/AmazonChurn[[#This Row],[Account Length (in months)]]</f>
        <v>0.14285714285714285</v>
      </c>
      <c r="AO1242" t="str">
        <f>IF(AmazonChurn[[#This Row],[Avg Monthly GB Download]]&lt;15, "Low", IF(AmazonChurn[[#This Row],[Avg Monthly GB Download]]&lt;30, "Medium", "High"))</f>
        <v>Low</v>
      </c>
      <c r="AP1242" t="str">
        <f>IF(AmazonChurn[[#This Row],[Age]]&lt;30,"Under 30",IF(AmazonChurn[[#This Row],[Age]]&gt;65,"Senior","Mid Age"))</f>
        <v>Senior</v>
      </c>
    </row>
    <row r="1243" spans="1:42" hidden="1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 s="5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  <c r="AL1243" t="str">
        <f>IF(AmazonChurn[[#This Row],[Average Monthly Expenses]]&lt;=30,"Low",IF(AmazonChurn[[#This Row],[Average Monthly Expenses]]&lt;=60,"Medium","High"))</f>
        <v>Low</v>
      </c>
      <c r="AM1243" t="str">
        <f>IF(AmazonChurn[[#This Row],[Number of Complaints or Support]]&lt;3,"Low",IF(AmazonChurn[[#This Row],[Number of Complaints or Support]]&lt;=7,"Medium","High"))</f>
        <v>Medium</v>
      </c>
      <c r="AN1243" s="5">
        <f>AmazonChurn[[#This Row],[Number of Complaints or Support]]/AmazonChurn[[#This Row],[Account Length (in months)]]</f>
        <v>0.17499999999999999</v>
      </c>
      <c r="AO1243" t="str">
        <f>IF(AmazonChurn[[#This Row],[Avg Monthly GB Download]]&lt;15, "Low", IF(AmazonChurn[[#This Row],[Avg Monthly GB Download]]&lt;30, "Medium", "High"))</f>
        <v>Low</v>
      </c>
      <c r="AP1243" t="str">
        <f>IF(AmazonChurn[[#This Row],[Age]]&lt;30,"Under 30",IF(AmazonChurn[[#This Row],[Age]]&gt;65,"Senior","Mid Age"))</f>
        <v>Senior</v>
      </c>
    </row>
    <row r="1244" spans="1:42" hidden="1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 s="5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  <c r="AL1244" t="str">
        <f>IF(AmazonChurn[[#This Row],[Average Monthly Expenses]]&lt;=30,"Low",IF(AmazonChurn[[#This Row],[Average Monthly Expenses]]&lt;=60,"Medium","High"))</f>
        <v>Low</v>
      </c>
      <c r="AM1244" t="str">
        <f>IF(AmazonChurn[[#This Row],[Number of Complaints or Support]]&lt;3,"Low",IF(AmazonChurn[[#This Row],[Number of Complaints or Support]]&lt;=7,"Medium","High"))</f>
        <v>Medium</v>
      </c>
      <c r="AN1244" s="5">
        <f>AmazonChurn[[#This Row],[Number of Complaints or Support]]/AmazonChurn[[#This Row],[Account Length (in months)]]</f>
        <v>0.10526315789473684</v>
      </c>
      <c r="AO1244" t="str">
        <f>IF(AmazonChurn[[#This Row],[Avg Monthly GB Download]]&lt;15, "Low", IF(AmazonChurn[[#This Row],[Avg Monthly GB Download]]&lt;30, "Medium", "High"))</f>
        <v>Low</v>
      </c>
      <c r="AP1244" t="str">
        <f>IF(AmazonChurn[[#This Row],[Age]]&lt;30,"Under 30",IF(AmazonChurn[[#This Row],[Age]]&gt;65,"Senior","Mid Age"))</f>
        <v>Mid Age</v>
      </c>
    </row>
    <row r="1245" spans="1:42" hidden="1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 s="5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  <c r="AL1245" t="str">
        <f>IF(AmazonChurn[[#This Row],[Average Monthly Expenses]]&lt;=30,"Low",IF(AmazonChurn[[#This Row],[Average Monthly Expenses]]&lt;=60,"Medium","High"))</f>
        <v>Medium</v>
      </c>
      <c r="AM1245" t="str">
        <f>IF(AmazonChurn[[#This Row],[Number of Complaints or Support]]&lt;3,"Low",IF(AmazonChurn[[#This Row],[Number of Complaints or Support]]&lt;=7,"Medium","High"))</f>
        <v>High</v>
      </c>
      <c r="AN1245" s="5">
        <f>AmazonChurn[[#This Row],[Number of Complaints or Support]]/AmazonChurn[[#This Row],[Account Length (in months)]]</f>
        <v>2</v>
      </c>
      <c r="AO1245" t="str">
        <f>IF(AmazonChurn[[#This Row],[Avg Monthly GB Download]]&lt;15, "Low", IF(AmazonChurn[[#This Row],[Avg Monthly GB Download]]&lt;30, "Medium", "High"))</f>
        <v>Low</v>
      </c>
      <c r="AP1245" t="str">
        <f>IF(AmazonChurn[[#This Row],[Age]]&lt;30,"Under 30",IF(AmazonChurn[[#This Row],[Age]]&gt;65,"Senior","Mid Age"))</f>
        <v>Mid Age</v>
      </c>
    </row>
    <row r="1246" spans="1:42" hidden="1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 s="5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  <c r="AL1246" t="str">
        <f>IF(AmazonChurn[[#This Row],[Average Monthly Expenses]]&lt;=30,"Low",IF(AmazonChurn[[#This Row],[Average Monthly Expenses]]&lt;=60,"Medium","High"))</f>
        <v>Low</v>
      </c>
      <c r="AM1246" t="str">
        <f>IF(AmazonChurn[[#This Row],[Number of Complaints or Support]]&lt;3,"Low",IF(AmazonChurn[[#This Row],[Number of Complaints or Support]]&lt;=7,"Medium","High"))</f>
        <v>High</v>
      </c>
      <c r="AN1246" s="5">
        <f>AmazonChurn[[#This Row],[Number of Complaints or Support]]/AmazonChurn[[#This Row],[Account Length (in months)]]</f>
        <v>1.3333333333333333</v>
      </c>
      <c r="AO1246" t="str">
        <f>IF(AmazonChurn[[#This Row],[Avg Monthly GB Download]]&lt;15, "Low", IF(AmazonChurn[[#This Row],[Avg Monthly GB Download]]&lt;30, "Medium", "High"))</f>
        <v>Medium</v>
      </c>
      <c r="AP1246" t="str">
        <f>IF(AmazonChurn[[#This Row],[Age]]&lt;30,"Under 30",IF(AmazonChurn[[#This Row],[Age]]&gt;65,"Senior","Mid Age"))</f>
        <v>Under 30</v>
      </c>
    </row>
    <row r="1247" spans="1:42" hidden="1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 s="5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  <c r="AL1247" t="str">
        <f>IF(AmazonChurn[[#This Row],[Average Monthly Expenses]]&lt;=30,"Low",IF(AmazonChurn[[#This Row],[Average Monthly Expenses]]&lt;=60,"Medium","High"))</f>
        <v>Medium</v>
      </c>
      <c r="AM1247" t="str">
        <f>IF(AmazonChurn[[#This Row],[Number of Complaints or Support]]&lt;3,"Low",IF(AmazonChurn[[#This Row],[Number of Complaints or Support]]&lt;=7,"Medium","High"))</f>
        <v>Low</v>
      </c>
      <c r="AN1247" s="5">
        <f>AmazonChurn[[#This Row],[Number of Complaints or Support]]/AmazonChurn[[#This Row],[Account Length (in months)]]</f>
        <v>0</v>
      </c>
      <c r="AO1247" t="str">
        <f>IF(AmazonChurn[[#This Row],[Avg Monthly GB Download]]&lt;15, "Low", IF(AmazonChurn[[#This Row],[Avg Monthly GB Download]]&lt;30, "Medium", "High"))</f>
        <v>Low</v>
      </c>
      <c r="AP1247" t="str">
        <f>IF(AmazonChurn[[#This Row],[Age]]&lt;30,"Under 30",IF(AmazonChurn[[#This Row],[Age]]&gt;65,"Senior","Mid Age"))</f>
        <v>Under 30</v>
      </c>
    </row>
    <row r="1248" spans="1:42" hidden="1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 s="5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  <c r="AL1248" t="str">
        <f>IF(AmazonChurn[[#This Row],[Average Monthly Expenses]]&lt;=30,"Low",IF(AmazonChurn[[#This Row],[Average Monthly Expenses]]&lt;=60,"Medium","High"))</f>
        <v>Low</v>
      </c>
      <c r="AM1248" t="str">
        <f>IF(AmazonChurn[[#This Row],[Number of Complaints or Support]]&lt;3,"Low",IF(AmazonChurn[[#This Row],[Number of Complaints or Support]]&lt;=7,"Medium","High"))</f>
        <v>Medium</v>
      </c>
      <c r="AN1248" s="5">
        <f>AmazonChurn[[#This Row],[Number of Complaints or Support]]/AmazonChurn[[#This Row],[Account Length (in months)]]</f>
        <v>0.26666666666666666</v>
      </c>
      <c r="AO1248" t="str">
        <f>IF(AmazonChurn[[#This Row],[Avg Monthly GB Download]]&lt;15, "Low", IF(AmazonChurn[[#This Row],[Avg Monthly GB Download]]&lt;30, "Medium", "High"))</f>
        <v>Medium</v>
      </c>
      <c r="AP1248" t="str">
        <f>IF(AmazonChurn[[#This Row],[Age]]&lt;30,"Under 30",IF(AmazonChurn[[#This Row],[Age]]&gt;65,"Senior","Mid Age"))</f>
        <v>Mid Age</v>
      </c>
    </row>
    <row r="1249" spans="1:42" hidden="1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 s="5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  <c r="AL1249" t="str">
        <f>IF(AmazonChurn[[#This Row],[Average Monthly Expenses]]&lt;=30,"Low",IF(AmazonChurn[[#This Row],[Average Monthly Expenses]]&lt;=60,"Medium","High"))</f>
        <v>Medium</v>
      </c>
      <c r="AM1249" t="str">
        <f>IF(AmazonChurn[[#This Row],[Number of Complaints or Support]]&lt;3,"Low",IF(AmazonChurn[[#This Row],[Number of Complaints or Support]]&lt;=7,"Medium","High"))</f>
        <v>Low</v>
      </c>
      <c r="AN1249" s="5">
        <f>AmazonChurn[[#This Row],[Number of Complaints or Support]]/AmazonChurn[[#This Row],[Account Length (in months)]]</f>
        <v>8.3333333333333329E-2</v>
      </c>
      <c r="AO1249" t="str">
        <f>IF(AmazonChurn[[#This Row],[Avg Monthly GB Download]]&lt;15, "Low", IF(AmazonChurn[[#This Row],[Avg Monthly GB Download]]&lt;30, "Medium", "High"))</f>
        <v>Low</v>
      </c>
      <c r="AP1249" t="str">
        <f>IF(AmazonChurn[[#This Row],[Age]]&lt;30,"Under 30",IF(AmazonChurn[[#This Row],[Age]]&gt;65,"Senior","Mid Age"))</f>
        <v>Mid Age</v>
      </c>
    </row>
    <row r="1250" spans="1:42" hidden="1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 s="5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  <c r="AL1250" t="str">
        <f>IF(AmazonChurn[[#This Row],[Average Monthly Expenses]]&lt;=30,"Low",IF(AmazonChurn[[#This Row],[Average Monthly Expenses]]&lt;=60,"Medium","High"))</f>
        <v>Medium</v>
      </c>
      <c r="AM1250" t="str">
        <f>IF(AmazonChurn[[#This Row],[Number of Complaints or Support]]&lt;3,"Low",IF(AmazonChurn[[#This Row],[Number of Complaints or Support]]&lt;=7,"Medium","High"))</f>
        <v>Medium</v>
      </c>
      <c r="AN1250" s="5">
        <f>AmazonChurn[[#This Row],[Number of Complaints or Support]]/AmazonChurn[[#This Row],[Account Length (in months)]]</f>
        <v>9.3333333333333338E-2</v>
      </c>
      <c r="AO1250" t="str">
        <f>IF(AmazonChurn[[#This Row],[Avg Monthly GB Download]]&lt;15, "Low", IF(AmazonChurn[[#This Row],[Avg Monthly GB Download]]&lt;30, "Medium", "High"))</f>
        <v>Low</v>
      </c>
      <c r="AP1250" t="str">
        <f>IF(AmazonChurn[[#This Row],[Age]]&lt;30,"Under 30",IF(AmazonChurn[[#This Row],[Age]]&gt;65,"Senior","Mid Age"))</f>
        <v>Mid Age</v>
      </c>
    </row>
    <row r="1251" spans="1:42" hidden="1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 s="5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  <c r="AL1251" t="str">
        <f>IF(AmazonChurn[[#This Row],[Average Monthly Expenses]]&lt;=30,"Low",IF(AmazonChurn[[#This Row],[Average Monthly Expenses]]&lt;=60,"Medium","High"))</f>
        <v>Low</v>
      </c>
      <c r="AM1251" t="str">
        <f>IF(AmazonChurn[[#This Row],[Number of Complaints or Support]]&lt;3,"Low",IF(AmazonChurn[[#This Row],[Number of Complaints or Support]]&lt;=7,"Medium","High"))</f>
        <v>Medium</v>
      </c>
      <c r="AN1251" s="5">
        <f>AmazonChurn[[#This Row],[Number of Complaints or Support]]/AmazonChurn[[#This Row],[Account Length (in months)]]</f>
        <v>9.0909090909090912E-2</v>
      </c>
      <c r="AO1251" t="str">
        <f>IF(AmazonChurn[[#This Row],[Avg Monthly GB Download]]&lt;15, "Low", IF(AmazonChurn[[#This Row],[Avg Monthly GB Download]]&lt;30, "Medium", "High"))</f>
        <v>Low</v>
      </c>
      <c r="AP1251" t="str">
        <f>IF(AmazonChurn[[#This Row],[Age]]&lt;30,"Under 30",IF(AmazonChurn[[#This Row],[Age]]&gt;65,"Senior","Mid Age"))</f>
        <v>Mid Age</v>
      </c>
    </row>
    <row r="1252" spans="1:42" hidden="1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 s="5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  <c r="AL1252" t="str">
        <f>IF(AmazonChurn[[#This Row],[Average Monthly Expenses]]&lt;=30,"Low",IF(AmazonChurn[[#This Row],[Average Monthly Expenses]]&lt;=60,"Medium","High"))</f>
        <v>Low</v>
      </c>
      <c r="AM1252" t="str">
        <f>IF(AmazonChurn[[#This Row],[Number of Complaints or Support]]&lt;3,"Low",IF(AmazonChurn[[#This Row],[Number of Complaints or Support]]&lt;=7,"Medium","High"))</f>
        <v>High</v>
      </c>
      <c r="AN1252" s="5">
        <f>AmazonChurn[[#This Row],[Number of Complaints or Support]]/AmazonChurn[[#This Row],[Account Length (in months)]]</f>
        <v>2.6666666666666665</v>
      </c>
      <c r="AO1252" t="str">
        <f>IF(AmazonChurn[[#This Row],[Avg Monthly GB Download]]&lt;15, "Low", IF(AmazonChurn[[#This Row],[Avg Monthly GB Download]]&lt;30, "Medium", "High"))</f>
        <v>Low</v>
      </c>
      <c r="AP1252" t="str">
        <f>IF(AmazonChurn[[#This Row],[Age]]&lt;30,"Under 30",IF(AmazonChurn[[#This Row],[Age]]&gt;65,"Senior","Mid Age"))</f>
        <v>Mid Age</v>
      </c>
    </row>
    <row r="1253" spans="1:42" hidden="1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 s="5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  <c r="AL1253" t="str">
        <f>IF(AmazonChurn[[#This Row],[Average Monthly Expenses]]&lt;=30,"Low",IF(AmazonChurn[[#This Row],[Average Monthly Expenses]]&lt;=60,"Medium","High"))</f>
        <v>Medium</v>
      </c>
      <c r="AM1253" t="str">
        <f>IF(AmazonChurn[[#This Row],[Number of Complaints or Support]]&lt;3,"Low",IF(AmazonChurn[[#This Row],[Number of Complaints or Support]]&lt;=7,"Medium","High"))</f>
        <v>Medium</v>
      </c>
      <c r="AN1253" s="5">
        <f>AmazonChurn[[#This Row],[Number of Complaints or Support]]/AmazonChurn[[#This Row],[Account Length (in months)]]</f>
        <v>0.5714285714285714</v>
      </c>
      <c r="AO1253" t="str">
        <f>IF(AmazonChurn[[#This Row],[Avg Monthly GB Download]]&lt;15, "Low", IF(AmazonChurn[[#This Row],[Avg Monthly GB Download]]&lt;30, "Medium", "High"))</f>
        <v>Low</v>
      </c>
      <c r="AP1253" t="str">
        <f>IF(AmazonChurn[[#This Row],[Age]]&lt;30,"Under 30",IF(AmazonChurn[[#This Row],[Age]]&gt;65,"Senior","Mid Age"))</f>
        <v>Senior</v>
      </c>
    </row>
    <row r="1254" spans="1:42" hidden="1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 s="5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  <c r="AL1254" t="str">
        <f>IF(AmazonChurn[[#This Row],[Average Monthly Expenses]]&lt;=30,"Low",IF(AmazonChurn[[#This Row],[Average Monthly Expenses]]&lt;=60,"Medium","High"))</f>
        <v>Medium</v>
      </c>
      <c r="AM1254" t="str">
        <f>IF(AmazonChurn[[#This Row],[Number of Complaints or Support]]&lt;3,"Low",IF(AmazonChurn[[#This Row],[Number of Complaints or Support]]&lt;=7,"Medium","High"))</f>
        <v>High</v>
      </c>
      <c r="AN1254" s="5">
        <f>AmazonChurn[[#This Row],[Number of Complaints or Support]]/AmazonChurn[[#This Row],[Account Length (in months)]]</f>
        <v>10</v>
      </c>
      <c r="AO1254" t="str">
        <f>IF(AmazonChurn[[#This Row],[Avg Monthly GB Download]]&lt;15, "Low", IF(AmazonChurn[[#This Row],[Avg Monthly GB Download]]&lt;30, "Medium", "High"))</f>
        <v>Low</v>
      </c>
      <c r="AP1254" t="str">
        <f>IF(AmazonChurn[[#This Row],[Age]]&lt;30,"Under 30",IF(AmazonChurn[[#This Row],[Age]]&gt;65,"Senior","Mid Age"))</f>
        <v>Senior</v>
      </c>
    </row>
    <row r="1255" spans="1:42" hidden="1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 s="5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  <c r="AL1255" t="str">
        <f>IF(AmazonChurn[[#This Row],[Average Monthly Expenses]]&lt;=30,"Low",IF(AmazonChurn[[#This Row],[Average Monthly Expenses]]&lt;=60,"Medium","High"))</f>
        <v>Low</v>
      </c>
      <c r="AM1255" t="str">
        <f>IF(AmazonChurn[[#This Row],[Number of Complaints or Support]]&lt;3,"Low",IF(AmazonChurn[[#This Row],[Number of Complaints or Support]]&lt;=7,"Medium","High"))</f>
        <v>Low</v>
      </c>
      <c r="AN1255" s="5">
        <f>AmazonChurn[[#This Row],[Number of Complaints or Support]]/AmazonChurn[[#This Row],[Account Length (in months)]]</f>
        <v>9.0909090909090912E-2</v>
      </c>
      <c r="AO1255" t="str">
        <f>IF(AmazonChurn[[#This Row],[Avg Monthly GB Download]]&lt;15, "Low", IF(AmazonChurn[[#This Row],[Avg Monthly GB Download]]&lt;30, "Medium", "High"))</f>
        <v>Low</v>
      </c>
      <c r="AP1255" t="str">
        <f>IF(AmazonChurn[[#This Row],[Age]]&lt;30,"Under 30",IF(AmazonChurn[[#This Row],[Age]]&gt;65,"Senior","Mid Age"))</f>
        <v>Mid Age</v>
      </c>
    </row>
    <row r="1256" spans="1:42" hidden="1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 s="5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  <c r="AL1256" t="str">
        <f>IF(AmazonChurn[[#This Row],[Average Monthly Expenses]]&lt;=30,"Low",IF(AmazonChurn[[#This Row],[Average Monthly Expenses]]&lt;=60,"Medium","High"))</f>
        <v>Low</v>
      </c>
      <c r="AM1256" t="str">
        <f>IF(AmazonChurn[[#This Row],[Number of Complaints or Support]]&lt;3,"Low",IF(AmazonChurn[[#This Row],[Number of Complaints or Support]]&lt;=7,"Medium","High"))</f>
        <v>Medium</v>
      </c>
      <c r="AN1256" s="5">
        <f>AmazonChurn[[#This Row],[Number of Complaints or Support]]/AmazonChurn[[#This Row],[Account Length (in months)]]</f>
        <v>8.4507042253521125E-2</v>
      </c>
      <c r="AO1256" t="str">
        <f>IF(AmazonChurn[[#This Row],[Avg Monthly GB Download]]&lt;15, "Low", IF(AmazonChurn[[#This Row],[Avg Monthly GB Download]]&lt;30, "Medium", "High"))</f>
        <v>Low</v>
      </c>
      <c r="AP1256" t="str">
        <f>IF(AmazonChurn[[#This Row],[Age]]&lt;30,"Under 30",IF(AmazonChurn[[#This Row],[Age]]&gt;65,"Senior","Mid Age"))</f>
        <v>Mid Age</v>
      </c>
    </row>
    <row r="1257" spans="1:42" hidden="1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 s="5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  <c r="AL1257" t="str">
        <f>IF(AmazonChurn[[#This Row],[Average Monthly Expenses]]&lt;=30,"Low",IF(AmazonChurn[[#This Row],[Average Monthly Expenses]]&lt;=60,"Medium","High"))</f>
        <v>Medium</v>
      </c>
      <c r="AM1257" t="str">
        <f>IF(AmazonChurn[[#This Row],[Number of Complaints or Support]]&lt;3,"Low",IF(AmazonChurn[[#This Row],[Number of Complaints or Support]]&lt;=7,"Medium","High"))</f>
        <v>Medium</v>
      </c>
      <c r="AN1257" s="5">
        <f>AmazonChurn[[#This Row],[Number of Complaints or Support]]/AmazonChurn[[#This Row],[Account Length (in months)]]</f>
        <v>7.1428571428571425E-2</v>
      </c>
      <c r="AO1257" t="str">
        <f>IF(AmazonChurn[[#This Row],[Avg Monthly GB Download]]&lt;15, "Low", IF(AmazonChurn[[#This Row],[Avg Monthly GB Download]]&lt;30, "Medium", "High"))</f>
        <v>Low</v>
      </c>
      <c r="AP1257" t="str">
        <f>IF(AmazonChurn[[#This Row],[Age]]&lt;30,"Under 30",IF(AmazonChurn[[#This Row],[Age]]&gt;65,"Senior","Mid Age"))</f>
        <v>Senior</v>
      </c>
    </row>
    <row r="1258" spans="1:42" hidden="1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 s="5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  <c r="AL1258" t="str">
        <f>IF(AmazonChurn[[#This Row],[Average Monthly Expenses]]&lt;=30,"Low",IF(AmazonChurn[[#This Row],[Average Monthly Expenses]]&lt;=60,"Medium","High"))</f>
        <v>Low</v>
      </c>
      <c r="AM1258" t="str">
        <f>IF(AmazonChurn[[#This Row],[Number of Complaints or Support]]&lt;3,"Low",IF(AmazonChurn[[#This Row],[Number of Complaints or Support]]&lt;=7,"Medium","High"))</f>
        <v>Medium</v>
      </c>
      <c r="AN1258" s="5">
        <f>AmazonChurn[[#This Row],[Number of Complaints or Support]]/AmazonChurn[[#This Row],[Account Length (in months)]]</f>
        <v>6.8965517241379309E-2</v>
      </c>
      <c r="AO1258" t="str">
        <f>IF(AmazonChurn[[#This Row],[Avg Monthly GB Download]]&lt;15, "Low", IF(AmazonChurn[[#This Row],[Avg Monthly GB Download]]&lt;30, "Medium", "High"))</f>
        <v>Low</v>
      </c>
      <c r="AP1258" t="str">
        <f>IF(AmazonChurn[[#This Row],[Age]]&lt;30,"Under 30",IF(AmazonChurn[[#This Row],[Age]]&gt;65,"Senior","Mid Age"))</f>
        <v>Mid Age</v>
      </c>
    </row>
    <row r="1259" spans="1:42" hidden="1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 s="5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  <c r="AL1259" t="str">
        <f>IF(AmazonChurn[[#This Row],[Average Monthly Expenses]]&lt;=30,"Low",IF(AmazonChurn[[#This Row],[Average Monthly Expenses]]&lt;=60,"Medium","High"))</f>
        <v>Low</v>
      </c>
      <c r="AM1259" t="str">
        <f>IF(AmazonChurn[[#This Row],[Number of Complaints or Support]]&lt;3,"Low",IF(AmazonChurn[[#This Row],[Number of Complaints or Support]]&lt;=7,"Medium","High"))</f>
        <v>High</v>
      </c>
      <c r="AN1259" s="5">
        <f>AmazonChurn[[#This Row],[Number of Complaints or Support]]/AmazonChurn[[#This Row],[Account Length (in months)]]</f>
        <v>2.25</v>
      </c>
      <c r="AO1259" t="str">
        <f>IF(AmazonChurn[[#This Row],[Avg Monthly GB Download]]&lt;15, "Low", IF(AmazonChurn[[#This Row],[Avg Monthly GB Download]]&lt;30, "Medium", "High"))</f>
        <v>Low</v>
      </c>
      <c r="AP1259" t="str">
        <f>IF(AmazonChurn[[#This Row],[Age]]&lt;30,"Under 30",IF(AmazonChurn[[#This Row],[Age]]&gt;65,"Senior","Mid Age"))</f>
        <v>Mid Age</v>
      </c>
    </row>
    <row r="1260" spans="1:42" hidden="1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 s="5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  <c r="AL1260" t="str">
        <f>IF(AmazonChurn[[#This Row],[Average Monthly Expenses]]&lt;=30,"Low",IF(AmazonChurn[[#This Row],[Average Monthly Expenses]]&lt;=60,"Medium","High"))</f>
        <v>Low</v>
      </c>
      <c r="AM1260" t="str">
        <f>IF(AmazonChurn[[#This Row],[Number of Complaints or Support]]&lt;3,"Low",IF(AmazonChurn[[#This Row],[Number of Complaints or Support]]&lt;=7,"Medium","High"))</f>
        <v>Medium</v>
      </c>
      <c r="AN1260" s="5">
        <f>AmazonChurn[[#This Row],[Number of Complaints or Support]]/AmazonChurn[[#This Row],[Account Length (in months)]]</f>
        <v>0.10869565217391304</v>
      </c>
      <c r="AO1260" t="str">
        <f>IF(AmazonChurn[[#This Row],[Avg Monthly GB Download]]&lt;15, "Low", IF(AmazonChurn[[#This Row],[Avg Monthly GB Download]]&lt;30, "Medium", "High"))</f>
        <v>Low</v>
      </c>
      <c r="AP1260" t="str">
        <f>IF(AmazonChurn[[#This Row],[Age]]&lt;30,"Under 30",IF(AmazonChurn[[#This Row],[Age]]&gt;65,"Senior","Mid Age"))</f>
        <v>Mid Age</v>
      </c>
    </row>
    <row r="1261" spans="1:42" hidden="1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 s="5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  <c r="AL1261" t="str">
        <f>IF(AmazonChurn[[#This Row],[Average Monthly Expenses]]&lt;=30,"Low",IF(AmazonChurn[[#This Row],[Average Monthly Expenses]]&lt;=60,"Medium","High"))</f>
        <v>Low</v>
      </c>
      <c r="AM1261" t="str">
        <f>IF(AmazonChurn[[#This Row],[Number of Complaints or Support]]&lt;3,"Low",IF(AmazonChurn[[#This Row],[Number of Complaints or Support]]&lt;=7,"Medium","High"))</f>
        <v>High</v>
      </c>
      <c r="AN1261" s="5">
        <f>AmazonChurn[[#This Row],[Number of Complaints or Support]]/AmazonChurn[[#This Row],[Account Length (in months)]]</f>
        <v>0.90909090909090906</v>
      </c>
      <c r="AO1261" t="str">
        <f>IF(AmazonChurn[[#This Row],[Avg Monthly GB Download]]&lt;15, "Low", IF(AmazonChurn[[#This Row],[Avg Monthly GB Download]]&lt;30, "Medium", "High"))</f>
        <v>Low</v>
      </c>
      <c r="AP1261" t="str">
        <f>IF(AmazonChurn[[#This Row],[Age]]&lt;30,"Under 30",IF(AmazonChurn[[#This Row],[Age]]&gt;65,"Senior","Mid Age"))</f>
        <v>Mid Age</v>
      </c>
    </row>
    <row r="1262" spans="1:42" hidden="1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 s="5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  <c r="AL1262" t="str">
        <f>IF(AmazonChurn[[#This Row],[Average Monthly Expenses]]&lt;=30,"Low",IF(AmazonChurn[[#This Row],[Average Monthly Expenses]]&lt;=60,"Medium","High"))</f>
        <v>Low</v>
      </c>
      <c r="AM1262" t="str">
        <f>IF(AmazonChurn[[#This Row],[Number of Complaints or Support]]&lt;3,"Low",IF(AmazonChurn[[#This Row],[Number of Complaints or Support]]&lt;=7,"Medium","High"))</f>
        <v>Medium</v>
      </c>
      <c r="AN1262" s="5">
        <f>AmazonChurn[[#This Row],[Number of Complaints or Support]]/AmazonChurn[[#This Row],[Account Length (in months)]]</f>
        <v>0.16666666666666666</v>
      </c>
      <c r="AO1262" t="str">
        <f>IF(AmazonChurn[[#This Row],[Avg Monthly GB Download]]&lt;15, "Low", IF(AmazonChurn[[#This Row],[Avg Monthly GB Download]]&lt;30, "Medium", "High"))</f>
        <v>Low</v>
      </c>
      <c r="AP1262" t="str">
        <f>IF(AmazonChurn[[#This Row],[Age]]&lt;30,"Under 30",IF(AmazonChurn[[#This Row],[Age]]&gt;65,"Senior","Mid Age"))</f>
        <v>Mid Age</v>
      </c>
    </row>
    <row r="1263" spans="1:42" hidden="1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 s="5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  <c r="AL1263" t="str">
        <f>IF(AmazonChurn[[#This Row],[Average Monthly Expenses]]&lt;=30,"Low",IF(AmazonChurn[[#This Row],[Average Monthly Expenses]]&lt;=60,"Medium","High"))</f>
        <v>Low</v>
      </c>
      <c r="AM1263" t="str">
        <f>IF(AmazonChurn[[#This Row],[Number of Complaints or Support]]&lt;3,"Low",IF(AmazonChurn[[#This Row],[Number of Complaints or Support]]&lt;=7,"Medium","High"))</f>
        <v>Medium</v>
      </c>
      <c r="AN1263" s="5">
        <f>AmazonChurn[[#This Row],[Number of Complaints or Support]]/AmazonChurn[[#This Row],[Account Length (in months)]]</f>
        <v>4.2857142857142858E-2</v>
      </c>
      <c r="AO1263" t="str">
        <f>IF(AmazonChurn[[#This Row],[Avg Monthly GB Download]]&lt;15, "Low", IF(AmazonChurn[[#This Row],[Avg Monthly GB Download]]&lt;30, "Medium", "High"))</f>
        <v>Low</v>
      </c>
      <c r="AP1263" t="str">
        <f>IF(AmazonChurn[[#This Row],[Age]]&lt;30,"Under 30",IF(AmazonChurn[[#This Row],[Age]]&gt;65,"Senior","Mid Age"))</f>
        <v>Senior</v>
      </c>
    </row>
    <row r="1264" spans="1:42" hidden="1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 s="5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  <c r="AL1264" t="str">
        <f>IF(AmazonChurn[[#This Row],[Average Monthly Expenses]]&lt;=30,"Low",IF(AmazonChurn[[#This Row],[Average Monthly Expenses]]&lt;=60,"Medium","High"))</f>
        <v>Low</v>
      </c>
      <c r="AM1264" t="str">
        <f>IF(AmazonChurn[[#This Row],[Number of Complaints or Support]]&lt;3,"Low",IF(AmazonChurn[[#This Row],[Number of Complaints or Support]]&lt;=7,"Medium","High"))</f>
        <v>Medium</v>
      </c>
      <c r="AN1264" s="5">
        <f>AmazonChurn[[#This Row],[Number of Complaints or Support]]/AmazonChurn[[#This Row],[Account Length (in months)]]</f>
        <v>7</v>
      </c>
      <c r="AO1264" t="str">
        <f>IF(AmazonChurn[[#This Row],[Avg Monthly GB Download]]&lt;15, "Low", IF(AmazonChurn[[#This Row],[Avg Monthly GB Download]]&lt;30, "Medium", "High"))</f>
        <v>Low</v>
      </c>
      <c r="AP1264" t="str">
        <f>IF(AmazonChurn[[#This Row],[Age]]&lt;30,"Under 30",IF(AmazonChurn[[#This Row],[Age]]&gt;65,"Senior","Mid Age"))</f>
        <v>Under 30</v>
      </c>
    </row>
    <row r="1265" spans="1:42" hidden="1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 s="5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  <c r="AL1265" t="str">
        <f>IF(AmazonChurn[[#This Row],[Average Monthly Expenses]]&lt;=30,"Low",IF(AmazonChurn[[#This Row],[Average Monthly Expenses]]&lt;=60,"Medium","High"))</f>
        <v>Low</v>
      </c>
      <c r="AM1265" t="str">
        <f>IF(AmazonChurn[[#This Row],[Number of Complaints or Support]]&lt;3,"Low",IF(AmazonChurn[[#This Row],[Number of Complaints or Support]]&lt;=7,"Medium","High"))</f>
        <v>High</v>
      </c>
      <c r="AN1265" s="5">
        <f>AmazonChurn[[#This Row],[Number of Complaints or Support]]/AmazonChurn[[#This Row],[Account Length (in months)]]</f>
        <v>0.26666666666666666</v>
      </c>
      <c r="AO1265" t="str">
        <f>IF(AmazonChurn[[#This Row],[Avg Monthly GB Download]]&lt;15, "Low", IF(AmazonChurn[[#This Row],[Avg Monthly GB Download]]&lt;30, "Medium", "High"))</f>
        <v>Low</v>
      </c>
      <c r="AP1265" t="str">
        <f>IF(AmazonChurn[[#This Row],[Age]]&lt;30,"Under 30",IF(AmazonChurn[[#This Row],[Age]]&gt;65,"Senior","Mid Age"))</f>
        <v>Mid Age</v>
      </c>
    </row>
    <row r="1266" spans="1:42" hidden="1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 s="5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  <c r="AL1266" t="str">
        <f>IF(AmazonChurn[[#This Row],[Average Monthly Expenses]]&lt;=30,"Low",IF(AmazonChurn[[#This Row],[Average Monthly Expenses]]&lt;=60,"Medium","High"))</f>
        <v>Medium</v>
      </c>
      <c r="AM1266" t="str">
        <f>IF(AmazonChurn[[#This Row],[Number of Complaints or Support]]&lt;3,"Low",IF(AmazonChurn[[#This Row],[Number of Complaints or Support]]&lt;=7,"Medium","High"))</f>
        <v>High</v>
      </c>
      <c r="AN1266" s="5">
        <f>AmazonChurn[[#This Row],[Number of Complaints or Support]]/AmazonChurn[[#This Row],[Account Length (in months)]]</f>
        <v>0.23809523809523808</v>
      </c>
      <c r="AO1266" t="str">
        <f>IF(AmazonChurn[[#This Row],[Avg Monthly GB Download]]&lt;15, "Low", IF(AmazonChurn[[#This Row],[Avg Monthly GB Download]]&lt;30, "Medium", "High"))</f>
        <v>Low</v>
      </c>
      <c r="AP1266" t="str">
        <f>IF(AmazonChurn[[#This Row],[Age]]&lt;30,"Under 30",IF(AmazonChurn[[#This Row],[Age]]&gt;65,"Senior","Mid Age"))</f>
        <v>Mid Age</v>
      </c>
    </row>
    <row r="1267" spans="1:42" hidden="1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 s="5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  <c r="AL1267" t="str">
        <f>IF(AmazonChurn[[#This Row],[Average Monthly Expenses]]&lt;=30,"Low",IF(AmazonChurn[[#This Row],[Average Monthly Expenses]]&lt;=60,"Medium","High"))</f>
        <v>Low</v>
      </c>
      <c r="AM1267" t="str">
        <f>IF(AmazonChurn[[#This Row],[Number of Complaints or Support]]&lt;3,"Low",IF(AmazonChurn[[#This Row],[Number of Complaints or Support]]&lt;=7,"Medium","High"))</f>
        <v>Medium</v>
      </c>
      <c r="AN1267" s="5">
        <f>AmazonChurn[[#This Row],[Number of Complaints or Support]]/AmazonChurn[[#This Row],[Account Length (in months)]]</f>
        <v>4</v>
      </c>
      <c r="AO1267" t="str">
        <f>IF(AmazonChurn[[#This Row],[Avg Monthly GB Download]]&lt;15, "Low", IF(AmazonChurn[[#This Row],[Avg Monthly GB Download]]&lt;30, "Medium", "High"))</f>
        <v>Low</v>
      </c>
      <c r="AP1267" t="str">
        <f>IF(AmazonChurn[[#This Row],[Age]]&lt;30,"Under 30",IF(AmazonChurn[[#This Row],[Age]]&gt;65,"Senior","Mid Age"))</f>
        <v>Mid Age</v>
      </c>
    </row>
    <row r="1268" spans="1:42" hidden="1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 s="5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  <c r="AL1268" t="str">
        <f>IF(AmazonChurn[[#This Row],[Average Monthly Expenses]]&lt;=30,"Low",IF(AmazonChurn[[#This Row],[Average Monthly Expenses]]&lt;=60,"Medium","High"))</f>
        <v>Medium</v>
      </c>
      <c r="AM1268" t="str">
        <f>IF(AmazonChurn[[#This Row],[Number of Complaints or Support]]&lt;3,"Low",IF(AmazonChurn[[#This Row],[Number of Complaints or Support]]&lt;=7,"Medium","High"))</f>
        <v>Medium</v>
      </c>
      <c r="AN1268" s="5">
        <f>AmazonChurn[[#This Row],[Number of Complaints or Support]]/AmazonChurn[[#This Row],[Account Length (in months)]]</f>
        <v>0.29411764705882354</v>
      </c>
      <c r="AO1268" t="str">
        <f>IF(AmazonChurn[[#This Row],[Avg Monthly GB Download]]&lt;15, "Low", IF(AmazonChurn[[#This Row],[Avg Monthly GB Download]]&lt;30, "Medium", "High"))</f>
        <v>Low</v>
      </c>
      <c r="AP1268" t="str">
        <f>IF(AmazonChurn[[#This Row],[Age]]&lt;30,"Under 30",IF(AmazonChurn[[#This Row],[Age]]&gt;65,"Senior","Mid Age"))</f>
        <v>Senior</v>
      </c>
    </row>
    <row r="1269" spans="1:42" hidden="1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 s="5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  <c r="AL1269" t="str">
        <f>IF(AmazonChurn[[#This Row],[Average Monthly Expenses]]&lt;=30,"Low",IF(AmazonChurn[[#This Row],[Average Monthly Expenses]]&lt;=60,"Medium","High"))</f>
        <v>Medium</v>
      </c>
      <c r="AM1269" t="str">
        <f>IF(AmazonChurn[[#This Row],[Number of Complaints or Support]]&lt;3,"Low",IF(AmazonChurn[[#This Row],[Number of Complaints or Support]]&lt;=7,"Medium","High"))</f>
        <v>Low</v>
      </c>
      <c r="AN1269" s="5">
        <f>AmazonChurn[[#This Row],[Number of Complaints or Support]]/AmazonChurn[[#This Row],[Account Length (in months)]]</f>
        <v>5.7142857142857141E-2</v>
      </c>
      <c r="AO1269" t="str">
        <f>IF(AmazonChurn[[#This Row],[Avg Monthly GB Download]]&lt;15, "Low", IF(AmazonChurn[[#This Row],[Avg Monthly GB Download]]&lt;30, "Medium", "High"))</f>
        <v>Low</v>
      </c>
      <c r="AP1269" t="str">
        <f>IF(AmazonChurn[[#This Row],[Age]]&lt;30,"Under 30",IF(AmazonChurn[[#This Row],[Age]]&gt;65,"Senior","Mid Age"))</f>
        <v>Under 30</v>
      </c>
    </row>
    <row r="1270" spans="1:42" hidden="1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 s="5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  <c r="AL1270" t="str">
        <f>IF(AmazonChurn[[#This Row],[Average Monthly Expenses]]&lt;=30,"Low",IF(AmazonChurn[[#This Row],[Average Monthly Expenses]]&lt;=60,"Medium","High"))</f>
        <v>Low</v>
      </c>
      <c r="AM1270" t="str">
        <f>IF(AmazonChurn[[#This Row],[Number of Complaints or Support]]&lt;3,"Low",IF(AmazonChurn[[#This Row],[Number of Complaints or Support]]&lt;=7,"Medium","High"))</f>
        <v>Medium</v>
      </c>
      <c r="AN1270" s="5">
        <f>AmazonChurn[[#This Row],[Number of Complaints or Support]]/AmazonChurn[[#This Row],[Account Length (in months)]]</f>
        <v>0.29166666666666669</v>
      </c>
      <c r="AO1270" t="str">
        <f>IF(AmazonChurn[[#This Row],[Avg Monthly GB Download]]&lt;15, "Low", IF(AmazonChurn[[#This Row],[Avg Monthly GB Download]]&lt;30, "Medium", "High"))</f>
        <v>Low</v>
      </c>
      <c r="AP1270" t="str">
        <f>IF(AmazonChurn[[#This Row],[Age]]&lt;30,"Under 30",IF(AmazonChurn[[#This Row],[Age]]&gt;65,"Senior","Mid Age"))</f>
        <v>Senior</v>
      </c>
    </row>
    <row r="1271" spans="1:42" hidden="1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 s="5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  <c r="AL1271" t="str">
        <f>IF(AmazonChurn[[#This Row],[Average Monthly Expenses]]&lt;=30,"Low",IF(AmazonChurn[[#This Row],[Average Monthly Expenses]]&lt;=60,"Medium","High"))</f>
        <v>Medium</v>
      </c>
      <c r="AM1271" t="str">
        <f>IF(AmazonChurn[[#This Row],[Number of Complaints or Support]]&lt;3,"Low",IF(AmazonChurn[[#This Row],[Number of Complaints or Support]]&lt;=7,"Medium","High"))</f>
        <v>High</v>
      </c>
      <c r="AN1271" s="5">
        <f>AmazonChurn[[#This Row],[Number of Complaints or Support]]/AmazonChurn[[#This Row],[Account Length (in months)]]</f>
        <v>1</v>
      </c>
      <c r="AO1271" t="str">
        <f>IF(AmazonChurn[[#This Row],[Avg Monthly GB Download]]&lt;15, "Low", IF(AmazonChurn[[#This Row],[Avg Monthly GB Download]]&lt;30, "Medium", "High"))</f>
        <v>Low</v>
      </c>
      <c r="AP1271" t="str">
        <f>IF(AmazonChurn[[#This Row],[Age]]&lt;30,"Under 30",IF(AmazonChurn[[#This Row],[Age]]&gt;65,"Senior","Mid Age"))</f>
        <v>Mid Age</v>
      </c>
    </row>
    <row r="1272" spans="1:42" hidden="1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 s="5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  <c r="AL1272" t="str">
        <f>IF(AmazonChurn[[#This Row],[Average Monthly Expenses]]&lt;=30,"Low",IF(AmazonChurn[[#This Row],[Average Monthly Expenses]]&lt;=60,"Medium","High"))</f>
        <v>Medium</v>
      </c>
      <c r="AM1272" t="str">
        <f>IF(AmazonChurn[[#This Row],[Number of Complaints or Support]]&lt;3,"Low",IF(AmazonChurn[[#This Row],[Number of Complaints or Support]]&lt;=7,"Medium","High"))</f>
        <v>Low</v>
      </c>
      <c r="AN1272" s="5">
        <f>AmazonChurn[[#This Row],[Number of Complaints or Support]]/AmazonChurn[[#This Row],[Account Length (in months)]]</f>
        <v>0.08</v>
      </c>
      <c r="AO1272" t="str">
        <f>IF(AmazonChurn[[#This Row],[Avg Monthly GB Download]]&lt;15, "Low", IF(AmazonChurn[[#This Row],[Avg Monthly GB Download]]&lt;30, "Medium", "High"))</f>
        <v>Medium</v>
      </c>
      <c r="AP1272" t="str">
        <f>IF(AmazonChurn[[#This Row],[Age]]&lt;30,"Under 30",IF(AmazonChurn[[#This Row],[Age]]&gt;65,"Senior","Mid Age"))</f>
        <v>Under 30</v>
      </c>
    </row>
    <row r="1273" spans="1:42" hidden="1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 s="5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  <c r="AL1273" t="str">
        <f>IF(AmazonChurn[[#This Row],[Average Monthly Expenses]]&lt;=30,"Low",IF(AmazonChurn[[#This Row],[Average Monthly Expenses]]&lt;=60,"Medium","High"))</f>
        <v>Low</v>
      </c>
      <c r="AM1273" t="str">
        <f>IF(AmazonChurn[[#This Row],[Number of Complaints or Support]]&lt;3,"Low",IF(AmazonChurn[[#This Row],[Number of Complaints or Support]]&lt;=7,"Medium","High"))</f>
        <v>Low</v>
      </c>
      <c r="AN1273" s="5">
        <f>AmazonChurn[[#This Row],[Number of Complaints or Support]]/AmazonChurn[[#This Row],[Account Length (in months)]]</f>
        <v>1.5873015873015872E-2</v>
      </c>
      <c r="AO1273" t="str">
        <f>IF(AmazonChurn[[#This Row],[Avg Monthly GB Download]]&lt;15, "Low", IF(AmazonChurn[[#This Row],[Avg Monthly GB Download]]&lt;30, "Medium", "High"))</f>
        <v>Medium</v>
      </c>
      <c r="AP1273" t="str">
        <f>IF(AmazonChurn[[#This Row],[Age]]&lt;30,"Under 30",IF(AmazonChurn[[#This Row],[Age]]&gt;65,"Senior","Mid Age"))</f>
        <v>Under 30</v>
      </c>
    </row>
    <row r="1274" spans="1:42" hidden="1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 s="5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  <c r="AL1274" t="str">
        <f>IF(AmazonChurn[[#This Row],[Average Monthly Expenses]]&lt;=30,"Low",IF(AmazonChurn[[#This Row],[Average Monthly Expenses]]&lt;=60,"Medium","High"))</f>
        <v>Medium</v>
      </c>
      <c r="AM1274" t="str">
        <f>IF(AmazonChurn[[#This Row],[Number of Complaints or Support]]&lt;3,"Low",IF(AmazonChurn[[#This Row],[Number of Complaints or Support]]&lt;=7,"Medium","High"))</f>
        <v>Medium</v>
      </c>
      <c r="AN1274" s="5">
        <f>AmazonChurn[[#This Row],[Number of Complaints or Support]]/AmazonChurn[[#This Row],[Account Length (in months)]]</f>
        <v>6.7567567567567571E-2</v>
      </c>
      <c r="AO1274" t="str">
        <f>IF(AmazonChurn[[#This Row],[Avg Monthly GB Download]]&lt;15, "Low", IF(AmazonChurn[[#This Row],[Avg Monthly GB Download]]&lt;30, "Medium", "High"))</f>
        <v>Low</v>
      </c>
      <c r="AP1274" t="str">
        <f>IF(AmazonChurn[[#This Row],[Age]]&lt;30,"Under 30",IF(AmazonChurn[[#This Row],[Age]]&gt;65,"Senior","Mid Age"))</f>
        <v>Mid Age</v>
      </c>
    </row>
    <row r="1275" spans="1:42" hidden="1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 s="5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  <c r="AL1275" t="str">
        <f>IF(AmazonChurn[[#This Row],[Average Monthly Expenses]]&lt;=30,"Low",IF(AmazonChurn[[#This Row],[Average Monthly Expenses]]&lt;=60,"Medium","High"))</f>
        <v>Low</v>
      </c>
      <c r="AM1275" t="str">
        <f>IF(AmazonChurn[[#This Row],[Number of Complaints or Support]]&lt;3,"Low",IF(AmazonChurn[[#This Row],[Number of Complaints or Support]]&lt;=7,"Medium","High"))</f>
        <v>High</v>
      </c>
      <c r="AN1275" s="5">
        <f>AmazonChurn[[#This Row],[Number of Complaints or Support]]/AmazonChurn[[#This Row],[Account Length (in months)]]</f>
        <v>0.17647058823529413</v>
      </c>
      <c r="AO1275" t="str">
        <f>IF(AmazonChurn[[#This Row],[Avg Monthly GB Download]]&lt;15, "Low", IF(AmazonChurn[[#This Row],[Avg Monthly GB Download]]&lt;30, "Medium", "High"))</f>
        <v>Low</v>
      </c>
      <c r="AP1275" t="str">
        <f>IF(AmazonChurn[[#This Row],[Age]]&lt;30,"Under 30",IF(AmazonChurn[[#This Row],[Age]]&gt;65,"Senior","Mid Age"))</f>
        <v>Mid Age</v>
      </c>
    </row>
    <row r="1276" spans="1:42" hidden="1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 s="5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  <c r="AL1276" t="str">
        <f>IF(AmazonChurn[[#This Row],[Average Monthly Expenses]]&lt;=30,"Low",IF(AmazonChurn[[#This Row],[Average Monthly Expenses]]&lt;=60,"Medium","High"))</f>
        <v>Low</v>
      </c>
      <c r="AM1276" t="str">
        <f>IF(AmazonChurn[[#This Row],[Number of Complaints or Support]]&lt;3,"Low",IF(AmazonChurn[[#This Row],[Number of Complaints or Support]]&lt;=7,"Medium","High"))</f>
        <v>Medium</v>
      </c>
      <c r="AN1276" s="5">
        <f>AmazonChurn[[#This Row],[Number of Complaints or Support]]/AmazonChurn[[#This Row],[Account Length (in months)]]</f>
        <v>0.15384615384615385</v>
      </c>
      <c r="AO1276" t="str">
        <f>IF(AmazonChurn[[#This Row],[Avg Monthly GB Download]]&lt;15, "Low", IF(AmazonChurn[[#This Row],[Avg Monthly GB Download]]&lt;30, "Medium", "High"))</f>
        <v>Medium</v>
      </c>
      <c r="AP1276" t="str">
        <f>IF(AmazonChurn[[#This Row],[Age]]&lt;30,"Under 30",IF(AmazonChurn[[#This Row],[Age]]&gt;65,"Senior","Mid Age"))</f>
        <v>Under 30</v>
      </c>
    </row>
    <row r="1277" spans="1:42" hidden="1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 s="5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  <c r="AL1277" t="str">
        <f>IF(AmazonChurn[[#This Row],[Average Monthly Expenses]]&lt;=30,"Low",IF(AmazonChurn[[#This Row],[Average Monthly Expenses]]&lt;=60,"Medium","High"))</f>
        <v>Medium</v>
      </c>
      <c r="AM1277" t="str">
        <f>IF(AmazonChurn[[#This Row],[Number of Complaints or Support]]&lt;3,"Low",IF(AmazonChurn[[#This Row],[Number of Complaints or Support]]&lt;=7,"Medium","High"))</f>
        <v>Medium</v>
      </c>
      <c r="AN1277" s="5">
        <f>AmazonChurn[[#This Row],[Number of Complaints or Support]]/AmazonChurn[[#This Row],[Account Length (in months)]]</f>
        <v>6.0606060606060608E-2</v>
      </c>
      <c r="AO1277" t="str">
        <f>IF(AmazonChurn[[#This Row],[Avg Monthly GB Download]]&lt;15, "Low", IF(AmazonChurn[[#This Row],[Avg Monthly GB Download]]&lt;30, "Medium", "High"))</f>
        <v>Low</v>
      </c>
      <c r="AP1277" t="str">
        <f>IF(AmazonChurn[[#This Row],[Age]]&lt;30,"Under 30",IF(AmazonChurn[[#This Row],[Age]]&gt;65,"Senior","Mid Age"))</f>
        <v>Senior</v>
      </c>
    </row>
    <row r="1278" spans="1:42" hidden="1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 s="5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  <c r="AL1278" t="str">
        <f>IF(AmazonChurn[[#This Row],[Average Monthly Expenses]]&lt;=30,"Low",IF(AmazonChurn[[#This Row],[Average Monthly Expenses]]&lt;=60,"Medium","High"))</f>
        <v>Low</v>
      </c>
      <c r="AM1278" t="str">
        <f>IF(AmazonChurn[[#This Row],[Number of Complaints or Support]]&lt;3,"Low",IF(AmazonChurn[[#This Row],[Number of Complaints or Support]]&lt;=7,"Medium","High"))</f>
        <v>Low</v>
      </c>
      <c r="AN1278" s="5">
        <f>AmazonChurn[[#This Row],[Number of Complaints or Support]]/AmazonChurn[[#This Row],[Account Length (in months)]]</f>
        <v>1</v>
      </c>
      <c r="AO1278" t="str">
        <f>IF(AmazonChurn[[#This Row],[Avg Monthly GB Download]]&lt;15, "Low", IF(AmazonChurn[[#This Row],[Avg Monthly GB Download]]&lt;30, "Medium", "High"))</f>
        <v>Low</v>
      </c>
      <c r="AP1278" t="str">
        <f>IF(AmazonChurn[[#This Row],[Age]]&lt;30,"Under 30",IF(AmazonChurn[[#This Row],[Age]]&gt;65,"Senior","Mid Age"))</f>
        <v>Mid Age</v>
      </c>
    </row>
    <row r="1279" spans="1:42" hidden="1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 s="5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  <c r="AL1279" t="str">
        <f>IF(AmazonChurn[[#This Row],[Average Monthly Expenses]]&lt;=30,"Low",IF(AmazonChurn[[#This Row],[Average Monthly Expenses]]&lt;=60,"Medium","High"))</f>
        <v>Medium</v>
      </c>
      <c r="AM1279" t="str">
        <f>IF(AmazonChurn[[#This Row],[Number of Complaints or Support]]&lt;3,"Low",IF(AmazonChurn[[#This Row],[Number of Complaints or Support]]&lt;=7,"Medium","High"))</f>
        <v>High</v>
      </c>
      <c r="AN1279" s="5">
        <f>AmazonChurn[[#This Row],[Number of Complaints or Support]]/AmazonChurn[[#This Row],[Account Length (in months)]]</f>
        <v>0.22857142857142856</v>
      </c>
      <c r="AO1279" t="str">
        <f>IF(AmazonChurn[[#This Row],[Avg Monthly GB Download]]&lt;15, "Low", IF(AmazonChurn[[#This Row],[Avg Monthly GB Download]]&lt;30, "Medium", "High"))</f>
        <v>Low</v>
      </c>
      <c r="AP1279" t="str">
        <f>IF(AmazonChurn[[#This Row],[Age]]&lt;30,"Under 30",IF(AmazonChurn[[#This Row],[Age]]&gt;65,"Senior","Mid Age"))</f>
        <v>Senior</v>
      </c>
    </row>
    <row r="1280" spans="1:42" hidden="1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 s="5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  <c r="AL1280" t="str">
        <f>IF(AmazonChurn[[#This Row],[Average Monthly Expenses]]&lt;=30,"Low",IF(AmazonChurn[[#This Row],[Average Monthly Expenses]]&lt;=60,"Medium","High"))</f>
        <v>Medium</v>
      </c>
      <c r="AM1280" t="str">
        <f>IF(AmazonChurn[[#This Row],[Number of Complaints or Support]]&lt;3,"Low",IF(AmazonChurn[[#This Row],[Number of Complaints or Support]]&lt;=7,"Medium","High"))</f>
        <v>Medium</v>
      </c>
      <c r="AN1280" s="5">
        <f>AmazonChurn[[#This Row],[Number of Complaints or Support]]/AmazonChurn[[#This Row],[Account Length (in months)]]</f>
        <v>4</v>
      </c>
      <c r="AO1280" t="str">
        <f>IF(AmazonChurn[[#This Row],[Avg Monthly GB Download]]&lt;15, "Low", IF(AmazonChurn[[#This Row],[Avg Monthly GB Download]]&lt;30, "Medium", "High"))</f>
        <v>Low</v>
      </c>
      <c r="AP1280" t="str">
        <f>IF(AmazonChurn[[#This Row],[Age]]&lt;30,"Under 30",IF(AmazonChurn[[#This Row],[Age]]&gt;65,"Senior","Mid Age"))</f>
        <v>Mid Age</v>
      </c>
    </row>
    <row r="1281" spans="1:42" hidden="1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 s="5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  <c r="AL1281" t="str">
        <f>IF(AmazonChurn[[#This Row],[Average Monthly Expenses]]&lt;=30,"Low",IF(AmazonChurn[[#This Row],[Average Monthly Expenses]]&lt;=60,"Medium","High"))</f>
        <v>Low</v>
      </c>
      <c r="AM1281" t="str">
        <f>IF(AmazonChurn[[#This Row],[Number of Complaints or Support]]&lt;3,"Low",IF(AmazonChurn[[#This Row],[Number of Complaints or Support]]&lt;=7,"Medium","High"))</f>
        <v>High</v>
      </c>
      <c r="AN1281" s="5">
        <f>AmazonChurn[[#This Row],[Number of Complaints or Support]]/AmazonChurn[[#This Row],[Account Length (in months)]]</f>
        <v>0.36363636363636365</v>
      </c>
      <c r="AO1281" t="str">
        <f>IF(AmazonChurn[[#This Row],[Avg Monthly GB Download]]&lt;15, "Low", IF(AmazonChurn[[#This Row],[Avg Monthly GB Download]]&lt;30, "Medium", "High"))</f>
        <v>Low</v>
      </c>
      <c r="AP1281" t="str">
        <f>IF(AmazonChurn[[#This Row],[Age]]&lt;30,"Under 30",IF(AmazonChurn[[#This Row],[Age]]&gt;65,"Senior","Mid Age"))</f>
        <v>Mid Age</v>
      </c>
    </row>
    <row r="1282" spans="1:42" hidden="1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 s="5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  <c r="AL1282" t="str">
        <f>IF(AmazonChurn[[#This Row],[Average Monthly Expenses]]&lt;=30,"Low",IF(AmazonChurn[[#This Row],[Average Monthly Expenses]]&lt;=60,"Medium","High"))</f>
        <v>Low</v>
      </c>
      <c r="AM1282" t="str">
        <f>IF(AmazonChurn[[#This Row],[Number of Complaints or Support]]&lt;3,"Low",IF(AmazonChurn[[#This Row],[Number of Complaints or Support]]&lt;=7,"Medium","High"))</f>
        <v>Medium</v>
      </c>
      <c r="AN1282" s="5">
        <f>AmazonChurn[[#This Row],[Number of Complaints or Support]]/AmazonChurn[[#This Row],[Account Length (in months)]]</f>
        <v>0.1</v>
      </c>
      <c r="AO1282" t="str">
        <f>IF(AmazonChurn[[#This Row],[Avg Monthly GB Download]]&lt;15, "Low", IF(AmazonChurn[[#This Row],[Avg Monthly GB Download]]&lt;30, "Medium", "High"))</f>
        <v>Low</v>
      </c>
      <c r="AP1282" t="str">
        <f>IF(AmazonChurn[[#This Row],[Age]]&lt;30,"Under 30",IF(AmazonChurn[[#This Row],[Age]]&gt;65,"Senior","Mid Age"))</f>
        <v>Mid Age</v>
      </c>
    </row>
    <row r="1283" spans="1:42" hidden="1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 s="5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  <c r="AL1283" t="str">
        <f>IF(AmazonChurn[[#This Row],[Average Monthly Expenses]]&lt;=30,"Low",IF(AmazonChurn[[#This Row],[Average Monthly Expenses]]&lt;=60,"Medium","High"))</f>
        <v>Low</v>
      </c>
      <c r="AM1283" t="str">
        <f>IF(AmazonChurn[[#This Row],[Number of Complaints or Support]]&lt;3,"Low",IF(AmazonChurn[[#This Row],[Number of Complaints or Support]]&lt;=7,"Medium","High"))</f>
        <v>Medium</v>
      </c>
      <c r="AN1283" s="5">
        <f>AmazonChurn[[#This Row],[Number of Complaints or Support]]/AmazonChurn[[#This Row],[Account Length (in months)]]</f>
        <v>1.75</v>
      </c>
      <c r="AO1283" t="str">
        <f>IF(AmazonChurn[[#This Row],[Avg Monthly GB Download]]&lt;15, "Low", IF(AmazonChurn[[#This Row],[Avg Monthly GB Download]]&lt;30, "Medium", "High"))</f>
        <v>Low</v>
      </c>
      <c r="AP1283" t="str">
        <f>IF(AmazonChurn[[#This Row],[Age]]&lt;30,"Under 30",IF(AmazonChurn[[#This Row],[Age]]&gt;65,"Senior","Mid Age"))</f>
        <v>Mid Age</v>
      </c>
    </row>
    <row r="1284" spans="1:42" hidden="1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 s="5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  <c r="AL1284" t="str">
        <f>IF(AmazonChurn[[#This Row],[Average Monthly Expenses]]&lt;=30,"Low",IF(AmazonChurn[[#This Row],[Average Monthly Expenses]]&lt;=60,"Medium","High"))</f>
        <v>High</v>
      </c>
      <c r="AM1284" t="str">
        <f>IF(AmazonChurn[[#This Row],[Number of Complaints or Support]]&lt;3,"Low",IF(AmazonChurn[[#This Row],[Number of Complaints or Support]]&lt;=7,"Medium","High"))</f>
        <v>Medium</v>
      </c>
      <c r="AN1284" s="5">
        <f>AmazonChurn[[#This Row],[Number of Complaints or Support]]/AmazonChurn[[#This Row],[Account Length (in months)]]</f>
        <v>8.5714285714285715E-2</v>
      </c>
      <c r="AO1284" t="str">
        <f>IF(AmazonChurn[[#This Row],[Avg Monthly GB Download]]&lt;15, "Low", IF(AmazonChurn[[#This Row],[Avg Monthly GB Download]]&lt;30, "Medium", "High"))</f>
        <v>Low</v>
      </c>
      <c r="AP1284" t="str">
        <f>IF(AmazonChurn[[#This Row],[Age]]&lt;30,"Under 30",IF(AmazonChurn[[#This Row],[Age]]&gt;65,"Senior","Mid Age"))</f>
        <v>Senior</v>
      </c>
    </row>
    <row r="1285" spans="1:42" hidden="1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 s="5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  <c r="AL1285" t="str">
        <f>IF(AmazonChurn[[#This Row],[Average Monthly Expenses]]&lt;=30,"Low",IF(AmazonChurn[[#This Row],[Average Monthly Expenses]]&lt;=60,"Medium","High"))</f>
        <v>Medium</v>
      </c>
      <c r="AM1285" t="str">
        <f>IF(AmazonChurn[[#This Row],[Number of Complaints or Support]]&lt;3,"Low",IF(AmazonChurn[[#This Row],[Number of Complaints or Support]]&lt;=7,"Medium","High"))</f>
        <v>Medium</v>
      </c>
      <c r="AN1285" s="5">
        <f>AmazonChurn[[#This Row],[Number of Complaints or Support]]/AmazonChurn[[#This Row],[Account Length (in months)]]</f>
        <v>9.5238095238095233E-2</v>
      </c>
      <c r="AO1285" t="str">
        <f>IF(AmazonChurn[[#This Row],[Avg Monthly GB Download]]&lt;15, "Low", IF(AmazonChurn[[#This Row],[Avg Monthly GB Download]]&lt;30, "Medium", "High"))</f>
        <v>Medium</v>
      </c>
      <c r="AP1285" t="str">
        <f>IF(AmazonChurn[[#This Row],[Age]]&lt;30,"Under 30",IF(AmazonChurn[[#This Row],[Age]]&gt;65,"Senior","Mid Age"))</f>
        <v>Under 30</v>
      </c>
    </row>
    <row r="1286" spans="1:42" hidden="1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 s="5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  <c r="AL1286" t="str">
        <f>IF(AmazonChurn[[#This Row],[Average Monthly Expenses]]&lt;=30,"Low",IF(AmazonChurn[[#This Row],[Average Monthly Expenses]]&lt;=60,"Medium","High"))</f>
        <v>Medium</v>
      </c>
      <c r="AM1286" t="str">
        <f>IF(AmazonChurn[[#This Row],[Number of Complaints or Support]]&lt;3,"Low",IF(AmazonChurn[[#This Row],[Number of Complaints or Support]]&lt;=7,"Medium","High"))</f>
        <v>Medium</v>
      </c>
      <c r="AN1286" s="5">
        <f>AmazonChurn[[#This Row],[Number of Complaints or Support]]/AmazonChurn[[#This Row],[Account Length (in months)]]</f>
        <v>0.10144927536231885</v>
      </c>
      <c r="AO1286" t="str">
        <f>IF(AmazonChurn[[#This Row],[Avg Monthly GB Download]]&lt;15, "Low", IF(AmazonChurn[[#This Row],[Avg Monthly GB Download]]&lt;30, "Medium", "High"))</f>
        <v>Low</v>
      </c>
      <c r="AP1286" t="str">
        <f>IF(AmazonChurn[[#This Row],[Age]]&lt;30,"Under 30",IF(AmazonChurn[[#This Row],[Age]]&gt;65,"Senior","Mid Age"))</f>
        <v>Mid Age</v>
      </c>
    </row>
    <row r="1287" spans="1:42" hidden="1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 s="5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  <c r="AL1287" t="str">
        <f>IF(AmazonChurn[[#This Row],[Average Monthly Expenses]]&lt;=30,"Low",IF(AmazonChurn[[#This Row],[Average Monthly Expenses]]&lt;=60,"Medium","High"))</f>
        <v>Low</v>
      </c>
      <c r="AM1287" t="str">
        <f>IF(AmazonChurn[[#This Row],[Number of Complaints or Support]]&lt;3,"Low",IF(AmazonChurn[[#This Row],[Number of Complaints or Support]]&lt;=7,"Medium","High"))</f>
        <v>Medium</v>
      </c>
      <c r="AN1287" s="5">
        <f>AmazonChurn[[#This Row],[Number of Complaints or Support]]/AmazonChurn[[#This Row],[Account Length (in months)]]</f>
        <v>0.63636363636363635</v>
      </c>
      <c r="AO1287" t="str">
        <f>IF(AmazonChurn[[#This Row],[Avg Monthly GB Download]]&lt;15, "Low", IF(AmazonChurn[[#This Row],[Avg Monthly GB Download]]&lt;30, "Medium", "High"))</f>
        <v>Low</v>
      </c>
      <c r="AP1287" t="str">
        <f>IF(AmazonChurn[[#This Row],[Age]]&lt;30,"Under 30",IF(AmazonChurn[[#This Row],[Age]]&gt;65,"Senior","Mid Age"))</f>
        <v>Mid Age</v>
      </c>
    </row>
    <row r="1288" spans="1:42" hidden="1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 s="5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  <c r="AL1288" t="str">
        <f>IF(AmazonChurn[[#This Row],[Average Monthly Expenses]]&lt;=30,"Low",IF(AmazonChurn[[#This Row],[Average Monthly Expenses]]&lt;=60,"Medium","High"))</f>
        <v>Medium</v>
      </c>
      <c r="AM1288" t="str">
        <f>IF(AmazonChurn[[#This Row],[Number of Complaints or Support]]&lt;3,"Low",IF(AmazonChurn[[#This Row],[Number of Complaints or Support]]&lt;=7,"Medium","High"))</f>
        <v>Low</v>
      </c>
      <c r="AN1288" s="5">
        <f>AmazonChurn[[#This Row],[Number of Complaints or Support]]/AmazonChurn[[#This Row],[Account Length (in months)]]</f>
        <v>0</v>
      </c>
      <c r="AO1288" t="str">
        <f>IF(AmazonChurn[[#This Row],[Avg Monthly GB Download]]&lt;15, "Low", IF(AmazonChurn[[#This Row],[Avg Monthly GB Download]]&lt;30, "Medium", "High"))</f>
        <v>Low</v>
      </c>
      <c r="AP1288" t="str">
        <f>IF(AmazonChurn[[#This Row],[Age]]&lt;30,"Under 30",IF(AmazonChurn[[#This Row],[Age]]&gt;65,"Senior","Mid Age"))</f>
        <v>Mid Age</v>
      </c>
    </row>
    <row r="1289" spans="1:42" hidden="1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 s="5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  <c r="AL1289" t="str">
        <f>IF(AmazonChurn[[#This Row],[Average Monthly Expenses]]&lt;=30,"Low",IF(AmazonChurn[[#This Row],[Average Monthly Expenses]]&lt;=60,"Medium","High"))</f>
        <v>Medium</v>
      </c>
      <c r="AM1289" t="str">
        <f>IF(AmazonChurn[[#This Row],[Number of Complaints or Support]]&lt;3,"Low",IF(AmazonChurn[[#This Row],[Number of Complaints or Support]]&lt;=7,"Medium","High"))</f>
        <v>Medium</v>
      </c>
      <c r="AN1289" s="5">
        <f>AmazonChurn[[#This Row],[Number of Complaints or Support]]/AmazonChurn[[#This Row],[Account Length (in months)]]</f>
        <v>0.13461538461538461</v>
      </c>
      <c r="AO1289" t="str">
        <f>IF(AmazonChurn[[#This Row],[Avg Monthly GB Download]]&lt;15, "Low", IF(AmazonChurn[[#This Row],[Avg Monthly GB Download]]&lt;30, "Medium", "High"))</f>
        <v>Medium</v>
      </c>
      <c r="AP1289" t="str">
        <f>IF(AmazonChurn[[#This Row],[Age]]&lt;30,"Under 30",IF(AmazonChurn[[#This Row],[Age]]&gt;65,"Senior","Mid Age"))</f>
        <v>Under 30</v>
      </c>
    </row>
    <row r="1290" spans="1:42" hidden="1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 s="5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  <c r="AL1290" t="str">
        <f>IF(AmazonChurn[[#This Row],[Average Monthly Expenses]]&lt;=30,"Low",IF(AmazonChurn[[#This Row],[Average Monthly Expenses]]&lt;=60,"Medium","High"))</f>
        <v>Low</v>
      </c>
      <c r="AM1290" t="str">
        <f>IF(AmazonChurn[[#This Row],[Number of Complaints or Support]]&lt;3,"Low",IF(AmazonChurn[[#This Row],[Number of Complaints or Support]]&lt;=7,"Medium","High"))</f>
        <v>High</v>
      </c>
      <c r="AN1290" s="5">
        <f>AmazonChurn[[#This Row],[Number of Complaints or Support]]/AmazonChurn[[#This Row],[Account Length (in months)]]</f>
        <v>0.30303030303030304</v>
      </c>
      <c r="AO1290" t="str">
        <f>IF(AmazonChurn[[#This Row],[Avg Monthly GB Download]]&lt;15, "Low", IF(AmazonChurn[[#This Row],[Avg Monthly GB Download]]&lt;30, "Medium", "High"))</f>
        <v>Low</v>
      </c>
      <c r="AP1290" t="str">
        <f>IF(AmazonChurn[[#This Row],[Age]]&lt;30,"Under 30",IF(AmazonChurn[[#This Row],[Age]]&gt;65,"Senior","Mid Age"))</f>
        <v>Under 30</v>
      </c>
    </row>
    <row r="1291" spans="1:42" hidden="1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 s="5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  <c r="AL1291" t="str">
        <f>IF(AmazonChurn[[#This Row],[Average Monthly Expenses]]&lt;=30,"Low",IF(AmazonChurn[[#This Row],[Average Monthly Expenses]]&lt;=60,"Medium","High"))</f>
        <v>Medium</v>
      </c>
      <c r="AM1291" t="str">
        <f>IF(AmazonChurn[[#This Row],[Number of Complaints or Support]]&lt;3,"Low",IF(AmazonChurn[[#This Row],[Number of Complaints or Support]]&lt;=7,"Medium","High"))</f>
        <v>High</v>
      </c>
      <c r="AN1291" s="5">
        <f>AmazonChurn[[#This Row],[Number of Complaints or Support]]/AmazonChurn[[#This Row],[Account Length (in months)]]</f>
        <v>0.1111111111111111</v>
      </c>
      <c r="AO1291" t="str">
        <f>IF(AmazonChurn[[#This Row],[Avg Monthly GB Download]]&lt;15, "Low", IF(AmazonChurn[[#This Row],[Avg Monthly GB Download]]&lt;30, "Medium", "High"))</f>
        <v>Low</v>
      </c>
      <c r="AP1291" t="str">
        <f>IF(AmazonChurn[[#This Row],[Age]]&lt;30,"Under 30",IF(AmazonChurn[[#This Row],[Age]]&gt;65,"Senior","Mid Age"))</f>
        <v>Mid Age</v>
      </c>
    </row>
    <row r="1292" spans="1:42" hidden="1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 s="5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  <c r="AL1292" t="str">
        <f>IF(AmazonChurn[[#This Row],[Average Monthly Expenses]]&lt;=30,"Low",IF(AmazonChurn[[#This Row],[Average Monthly Expenses]]&lt;=60,"Medium","High"))</f>
        <v>Medium</v>
      </c>
      <c r="AM1292" t="str">
        <f>IF(AmazonChurn[[#This Row],[Number of Complaints or Support]]&lt;3,"Low",IF(AmazonChurn[[#This Row],[Number of Complaints or Support]]&lt;=7,"Medium","High"))</f>
        <v>Medium</v>
      </c>
      <c r="AN1292" s="5">
        <f>AmazonChurn[[#This Row],[Number of Complaints or Support]]/AmazonChurn[[#This Row],[Account Length (in months)]]</f>
        <v>0.22222222222222221</v>
      </c>
      <c r="AO1292" t="str">
        <f>IF(AmazonChurn[[#This Row],[Avg Monthly GB Download]]&lt;15, "Low", IF(AmazonChurn[[#This Row],[Avg Monthly GB Download]]&lt;30, "Medium", "High"))</f>
        <v>Low</v>
      </c>
      <c r="AP1292" t="str">
        <f>IF(AmazonChurn[[#This Row],[Age]]&lt;30,"Under 30",IF(AmazonChurn[[#This Row],[Age]]&gt;65,"Senior","Mid Age"))</f>
        <v>Mid Age</v>
      </c>
    </row>
    <row r="1293" spans="1:42" hidden="1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 s="5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  <c r="AL1293" t="str">
        <f>IF(AmazonChurn[[#This Row],[Average Monthly Expenses]]&lt;=30,"Low",IF(AmazonChurn[[#This Row],[Average Monthly Expenses]]&lt;=60,"Medium","High"))</f>
        <v>Low</v>
      </c>
      <c r="AM1293" t="str">
        <f>IF(AmazonChurn[[#This Row],[Number of Complaints or Support]]&lt;3,"Low",IF(AmazonChurn[[#This Row],[Number of Complaints or Support]]&lt;=7,"Medium","High"))</f>
        <v>Low</v>
      </c>
      <c r="AN1293" s="5">
        <f>AmazonChurn[[#This Row],[Number of Complaints or Support]]/AmazonChurn[[#This Row],[Account Length (in months)]]</f>
        <v>0</v>
      </c>
      <c r="AO1293" t="str">
        <f>IF(AmazonChurn[[#This Row],[Avg Monthly GB Download]]&lt;15, "Low", IF(AmazonChurn[[#This Row],[Avg Monthly GB Download]]&lt;30, "Medium", "High"))</f>
        <v>Low</v>
      </c>
      <c r="AP1293" t="str">
        <f>IF(AmazonChurn[[#This Row],[Age]]&lt;30,"Under 30",IF(AmazonChurn[[#This Row],[Age]]&gt;65,"Senior","Mid Age"))</f>
        <v>Mid Age</v>
      </c>
    </row>
    <row r="1294" spans="1:42" hidden="1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 s="5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  <c r="AL1294" t="str">
        <f>IF(AmazonChurn[[#This Row],[Average Monthly Expenses]]&lt;=30,"Low",IF(AmazonChurn[[#This Row],[Average Monthly Expenses]]&lt;=60,"Medium","High"))</f>
        <v>Medium</v>
      </c>
      <c r="AM1294" t="str">
        <f>IF(AmazonChurn[[#This Row],[Number of Complaints or Support]]&lt;3,"Low",IF(AmazonChurn[[#This Row],[Number of Complaints or Support]]&lt;=7,"Medium","High"))</f>
        <v>Medium</v>
      </c>
      <c r="AN1294" s="5">
        <f>AmazonChurn[[#This Row],[Number of Complaints or Support]]/AmazonChurn[[#This Row],[Account Length (in months)]]</f>
        <v>4.1095890410958902E-2</v>
      </c>
      <c r="AO1294" t="str">
        <f>IF(AmazonChurn[[#This Row],[Avg Monthly GB Download]]&lt;15, "Low", IF(AmazonChurn[[#This Row],[Avg Monthly GB Download]]&lt;30, "Medium", "High"))</f>
        <v>Low</v>
      </c>
      <c r="AP1294" t="str">
        <f>IF(AmazonChurn[[#This Row],[Age]]&lt;30,"Under 30",IF(AmazonChurn[[#This Row],[Age]]&gt;65,"Senior","Mid Age"))</f>
        <v>Senior</v>
      </c>
    </row>
    <row r="1295" spans="1:42" hidden="1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 s="5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  <c r="AL1295" t="str">
        <f>IF(AmazonChurn[[#This Row],[Average Monthly Expenses]]&lt;=30,"Low",IF(AmazonChurn[[#This Row],[Average Monthly Expenses]]&lt;=60,"Medium","High"))</f>
        <v>Low</v>
      </c>
      <c r="AM1295" t="str">
        <f>IF(AmazonChurn[[#This Row],[Number of Complaints or Support]]&lt;3,"Low",IF(AmazonChurn[[#This Row],[Number of Complaints or Support]]&lt;=7,"Medium","High"))</f>
        <v>Medium</v>
      </c>
      <c r="AN1295" s="5">
        <f>AmazonChurn[[#This Row],[Number of Complaints or Support]]/AmazonChurn[[#This Row],[Account Length (in months)]]</f>
        <v>1.5</v>
      </c>
      <c r="AO1295" t="str">
        <f>IF(AmazonChurn[[#This Row],[Avg Monthly GB Download]]&lt;15, "Low", IF(AmazonChurn[[#This Row],[Avg Monthly GB Download]]&lt;30, "Medium", "High"))</f>
        <v>Low</v>
      </c>
      <c r="AP1295" t="str">
        <f>IF(AmazonChurn[[#This Row],[Age]]&lt;30,"Under 30",IF(AmazonChurn[[#This Row],[Age]]&gt;65,"Senior","Mid Age"))</f>
        <v>Senior</v>
      </c>
    </row>
    <row r="1296" spans="1:42" hidden="1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 s="5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  <c r="AL1296" t="str">
        <f>IF(AmazonChurn[[#This Row],[Average Monthly Expenses]]&lt;=30,"Low",IF(AmazonChurn[[#This Row],[Average Monthly Expenses]]&lt;=60,"Medium","High"))</f>
        <v>Low</v>
      </c>
      <c r="AM1296" t="str">
        <f>IF(AmazonChurn[[#This Row],[Number of Complaints or Support]]&lt;3,"Low",IF(AmazonChurn[[#This Row],[Number of Complaints or Support]]&lt;=7,"Medium","High"))</f>
        <v>Medium</v>
      </c>
      <c r="AN1296" s="5">
        <f>AmazonChurn[[#This Row],[Number of Complaints or Support]]/AmazonChurn[[#This Row],[Account Length (in months)]]</f>
        <v>6.25E-2</v>
      </c>
      <c r="AO1296" t="str">
        <f>IF(AmazonChurn[[#This Row],[Avg Monthly GB Download]]&lt;15, "Low", IF(AmazonChurn[[#This Row],[Avg Monthly GB Download]]&lt;30, "Medium", "High"))</f>
        <v>Low</v>
      </c>
      <c r="AP1296" t="str">
        <f>IF(AmazonChurn[[#This Row],[Age]]&lt;30,"Under 30",IF(AmazonChurn[[#This Row],[Age]]&gt;65,"Senior","Mid Age"))</f>
        <v>Mid Age</v>
      </c>
    </row>
    <row r="1297" spans="1:42" hidden="1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 s="5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  <c r="AL1297" t="str">
        <f>IF(AmazonChurn[[#This Row],[Average Monthly Expenses]]&lt;=30,"Low",IF(AmazonChurn[[#This Row],[Average Monthly Expenses]]&lt;=60,"Medium","High"))</f>
        <v>Medium</v>
      </c>
      <c r="AM1297" t="str">
        <f>IF(AmazonChurn[[#This Row],[Number of Complaints or Support]]&lt;3,"Low",IF(AmazonChurn[[#This Row],[Number of Complaints or Support]]&lt;=7,"Medium","High"))</f>
        <v>Medium</v>
      </c>
      <c r="AN1297" s="5">
        <f>AmazonChurn[[#This Row],[Number of Complaints or Support]]/AmazonChurn[[#This Row],[Account Length (in months)]]</f>
        <v>3</v>
      </c>
      <c r="AO1297" t="str">
        <f>IF(AmazonChurn[[#This Row],[Avg Monthly GB Download]]&lt;15, "Low", IF(AmazonChurn[[#This Row],[Avg Monthly GB Download]]&lt;30, "Medium", "High"))</f>
        <v>Low</v>
      </c>
      <c r="AP1297" t="str">
        <f>IF(AmazonChurn[[#This Row],[Age]]&lt;30,"Under 30",IF(AmazonChurn[[#This Row],[Age]]&gt;65,"Senior","Mid Age"))</f>
        <v>Senior</v>
      </c>
    </row>
    <row r="1298" spans="1:42" hidden="1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 s="5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  <c r="AL1298" t="str">
        <f>IF(AmazonChurn[[#This Row],[Average Monthly Expenses]]&lt;=30,"Low",IF(AmazonChurn[[#This Row],[Average Monthly Expenses]]&lt;=60,"Medium","High"))</f>
        <v>Low</v>
      </c>
      <c r="AM1298" t="str">
        <f>IF(AmazonChurn[[#This Row],[Number of Complaints or Support]]&lt;3,"Low",IF(AmazonChurn[[#This Row],[Number of Complaints or Support]]&lt;=7,"Medium","High"))</f>
        <v>Low</v>
      </c>
      <c r="AN1298" s="5">
        <f>AmazonChurn[[#This Row],[Number of Complaints or Support]]/AmazonChurn[[#This Row],[Account Length (in months)]]</f>
        <v>7.1428571428571425E-2</v>
      </c>
      <c r="AO1298" t="str">
        <f>IF(AmazonChurn[[#This Row],[Avg Monthly GB Download]]&lt;15, "Low", IF(AmazonChurn[[#This Row],[Avg Monthly GB Download]]&lt;30, "Medium", "High"))</f>
        <v>Low</v>
      </c>
      <c r="AP1298" t="str">
        <f>IF(AmazonChurn[[#This Row],[Age]]&lt;30,"Under 30",IF(AmazonChurn[[#This Row],[Age]]&gt;65,"Senior","Mid Age"))</f>
        <v>Mid Age</v>
      </c>
    </row>
    <row r="1299" spans="1:42" hidden="1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 s="5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  <c r="AL1299" t="str">
        <f>IF(AmazonChurn[[#This Row],[Average Monthly Expenses]]&lt;=30,"Low",IF(AmazonChurn[[#This Row],[Average Monthly Expenses]]&lt;=60,"Medium","High"))</f>
        <v>Medium</v>
      </c>
      <c r="AM1299" t="str">
        <f>IF(AmazonChurn[[#This Row],[Number of Complaints or Support]]&lt;3,"Low",IF(AmazonChurn[[#This Row],[Number of Complaints or Support]]&lt;=7,"Medium","High"))</f>
        <v>High</v>
      </c>
      <c r="AN1299" s="5">
        <f>AmazonChurn[[#This Row],[Number of Complaints or Support]]/AmazonChurn[[#This Row],[Account Length (in months)]]</f>
        <v>0.11428571428571428</v>
      </c>
      <c r="AO1299" t="str">
        <f>IF(AmazonChurn[[#This Row],[Avg Monthly GB Download]]&lt;15, "Low", IF(AmazonChurn[[#This Row],[Avg Monthly GB Download]]&lt;30, "Medium", "High"))</f>
        <v>Low</v>
      </c>
      <c r="AP1299" t="str">
        <f>IF(AmazonChurn[[#This Row],[Age]]&lt;30,"Under 30",IF(AmazonChurn[[#This Row],[Age]]&gt;65,"Senior","Mid Age"))</f>
        <v>Mid Age</v>
      </c>
    </row>
    <row r="1300" spans="1:42" hidden="1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 s="5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  <c r="AL1300" t="str">
        <f>IF(AmazonChurn[[#This Row],[Average Monthly Expenses]]&lt;=30,"Low",IF(AmazonChurn[[#This Row],[Average Monthly Expenses]]&lt;=60,"Medium","High"))</f>
        <v>Medium</v>
      </c>
      <c r="AM1300" t="str">
        <f>IF(AmazonChurn[[#This Row],[Number of Complaints or Support]]&lt;3,"Low",IF(AmazonChurn[[#This Row],[Number of Complaints or Support]]&lt;=7,"Medium","High"))</f>
        <v>Medium</v>
      </c>
      <c r="AN1300" s="5">
        <f>AmazonChurn[[#This Row],[Number of Complaints or Support]]/AmazonChurn[[#This Row],[Account Length (in months)]]</f>
        <v>0.11538461538461539</v>
      </c>
      <c r="AO1300" t="str">
        <f>IF(AmazonChurn[[#This Row],[Avg Monthly GB Download]]&lt;15, "Low", IF(AmazonChurn[[#This Row],[Avg Monthly GB Download]]&lt;30, "Medium", "High"))</f>
        <v>Low</v>
      </c>
      <c r="AP1300" t="str">
        <f>IF(AmazonChurn[[#This Row],[Age]]&lt;30,"Under 30",IF(AmazonChurn[[#This Row],[Age]]&gt;65,"Senior","Mid Age"))</f>
        <v>Mid Age</v>
      </c>
    </row>
    <row r="1301" spans="1:42" hidden="1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 s="5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  <c r="AL1301" t="str">
        <f>IF(AmazonChurn[[#This Row],[Average Monthly Expenses]]&lt;=30,"Low",IF(AmazonChurn[[#This Row],[Average Monthly Expenses]]&lt;=60,"Medium","High"))</f>
        <v>Medium</v>
      </c>
      <c r="AM1301" t="str">
        <f>IF(AmazonChurn[[#This Row],[Number of Complaints or Support]]&lt;3,"Low",IF(AmazonChurn[[#This Row],[Number of Complaints or Support]]&lt;=7,"Medium","High"))</f>
        <v>Medium</v>
      </c>
      <c r="AN1301" s="5">
        <f>AmazonChurn[[#This Row],[Number of Complaints or Support]]/AmazonChurn[[#This Row],[Account Length (in months)]]</f>
        <v>0.10169491525423729</v>
      </c>
      <c r="AO1301" t="str">
        <f>IF(AmazonChurn[[#This Row],[Avg Monthly GB Download]]&lt;15, "Low", IF(AmazonChurn[[#This Row],[Avg Monthly GB Download]]&lt;30, "Medium", "High"))</f>
        <v>Low</v>
      </c>
      <c r="AP1301" t="str">
        <f>IF(AmazonChurn[[#This Row],[Age]]&lt;30,"Under 30",IF(AmazonChurn[[#This Row],[Age]]&gt;65,"Senior","Mid Age"))</f>
        <v>Mid Age</v>
      </c>
    </row>
    <row r="1302" spans="1:42" hidden="1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 s="5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  <c r="AL1302" t="str">
        <f>IF(AmazonChurn[[#This Row],[Average Monthly Expenses]]&lt;=30,"Low",IF(AmazonChurn[[#This Row],[Average Monthly Expenses]]&lt;=60,"Medium","High"))</f>
        <v>Medium</v>
      </c>
      <c r="AM1302" t="str">
        <f>IF(AmazonChurn[[#This Row],[Number of Complaints or Support]]&lt;3,"Low",IF(AmazonChurn[[#This Row],[Number of Complaints or Support]]&lt;=7,"Medium","High"))</f>
        <v>Medium</v>
      </c>
      <c r="AN1302" s="5">
        <f>AmazonChurn[[#This Row],[Number of Complaints or Support]]/AmazonChurn[[#This Row],[Account Length (in months)]]</f>
        <v>3.5</v>
      </c>
      <c r="AO1302" t="str">
        <f>IF(AmazonChurn[[#This Row],[Avg Monthly GB Download]]&lt;15, "Low", IF(AmazonChurn[[#This Row],[Avg Monthly GB Download]]&lt;30, "Medium", "High"))</f>
        <v>Low</v>
      </c>
      <c r="AP1302" t="str">
        <f>IF(AmazonChurn[[#This Row],[Age]]&lt;30,"Under 30",IF(AmazonChurn[[#This Row],[Age]]&gt;65,"Senior","Mid Age"))</f>
        <v>Mid Age</v>
      </c>
    </row>
    <row r="1303" spans="1:42" hidden="1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 s="5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  <c r="AL1303" t="str">
        <f>IF(AmazonChurn[[#This Row],[Average Monthly Expenses]]&lt;=30,"Low",IF(AmazonChurn[[#This Row],[Average Monthly Expenses]]&lt;=60,"Medium","High"))</f>
        <v>High</v>
      </c>
      <c r="AM1303" t="str">
        <f>IF(AmazonChurn[[#This Row],[Number of Complaints or Support]]&lt;3,"Low",IF(AmazonChurn[[#This Row],[Number of Complaints or Support]]&lt;=7,"Medium","High"))</f>
        <v>Medium</v>
      </c>
      <c r="AN1303" s="5">
        <f>AmazonChurn[[#This Row],[Number of Complaints or Support]]/AmazonChurn[[#This Row],[Account Length (in months)]]</f>
        <v>8.3333333333333329E-2</v>
      </c>
      <c r="AO1303" t="str">
        <f>IF(AmazonChurn[[#This Row],[Avg Monthly GB Download]]&lt;15, "Low", IF(AmazonChurn[[#This Row],[Avg Monthly GB Download]]&lt;30, "Medium", "High"))</f>
        <v>Low</v>
      </c>
      <c r="AP1303" t="str">
        <f>IF(AmazonChurn[[#This Row],[Age]]&lt;30,"Under 30",IF(AmazonChurn[[#This Row],[Age]]&gt;65,"Senior","Mid Age"))</f>
        <v>Senior</v>
      </c>
    </row>
    <row r="1304" spans="1:42" hidden="1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 s="5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  <c r="AL1304" t="str">
        <f>IF(AmazonChurn[[#This Row],[Average Monthly Expenses]]&lt;=30,"Low",IF(AmazonChurn[[#This Row],[Average Monthly Expenses]]&lt;=60,"Medium","High"))</f>
        <v>Medium</v>
      </c>
      <c r="AM1304" t="str">
        <f>IF(AmazonChurn[[#This Row],[Number of Complaints or Support]]&lt;3,"Low",IF(AmazonChurn[[#This Row],[Number of Complaints or Support]]&lt;=7,"Medium","High"))</f>
        <v>Medium</v>
      </c>
      <c r="AN1304" s="5">
        <f>AmazonChurn[[#This Row],[Number of Complaints or Support]]/AmazonChurn[[#This Row],[Account Length (in months)]]</f>
        <v>0.13793103448275862</v>
      </c>
      <c r="AO1304" t="str">
        <f>IF(AmazonChurn[[#This Row],[Avg Monthly GB Download]]&lt;15, "Low", IF(AmazonChurn[[#This Row],[Avg Monthly GB Download]]&lt;30, "Medium", "High"))</f>
        <v>Low</v>
      </c>
      <c r="AP1304" t="str">
        <f>IF(AmazonChurn[[#This Row],[Age]]&lt;30,"Under 30",IF(AmazonChurn[[#This Row],[Age]]&gt;65,"Senior","Mid Age"))</f>
        <v>Senior</v>
      </c>
    </row>
    <row r="1305" spans="1:42" hidden="1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 s="5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  <c r="AL1305" t="str">
        <f>IF(AmazonChurn[[#This Row],[Average Monthly Expenses]]&lt;=30,"Low",IF(AmazonChurn[[#This Row],[Average Monthly Expenses]]&lt;=60,"Medium","High"))</f>
        <v>Medium</v>
      </c>
      <c r="AM1305" t="str">
        <f>IF(AmazonChurn[[#This Row],[Number of Complaints or Support]]&lt;3,"Low",IF(AmazonChurn[[#This Row],[Number of Complaints or Support]]&lt;=7,"Medium","High"))</f>
        <v>Medium</v>
      </c>
      <c r="AN1305" s="5">
        <f>AmazonChurn[[#This Row],[Number of Complaints or Support]]/AmazonChurn[[#This Row],[Account Length (in months)]]</f>
        <v>7.9365079365079361E-2</v>
      </c>
      <c r="AO1305" t="str">
        <f>IF(AmazonChurn[[#This Row],[Avg Monthly GB Download]]&lt;15, "Low", IF(AmazonChurn[[#This Row],[Avg Monthly GB Download]]&lt;30, "Medium", "High"))</f>
        <v>Low</v>
      </c>
      <c r="AP1305" t="str">
        <f>IF(AmazonChurn[[#This Row],[Age]]&lt;30,"Under 30",IF(AmazonChurn[[#This Row],[Age]]&gt;65,"Senior","Mid Age"))</f>
        <v>Senior</v>
      </c>
    </row>
    <row r="1306" spans="1:42" hidden="1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 s="5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  <c r="AL1306" t="str">
        <f>IF(AmazonChurn[[#This Row],[Average Monthly Expenses]]&lt;=30,"Low",IF(AmazonChurn[[#This Row],[Average Monthly Expenses]]&lt;=60,"Medium","High"))</f>
        <v>Medium</v>
      </c>
      <c r="AM1306" t="str">
        <f>IF(AmazonChurn[[#This Row],[Number of Complaints or Support]]&lt;3,"Low",IF(AmazonChurn[[#This Row],[Number of Complaints or Support]]&lt;=7,"Medium","High"))</f>
        <v>Medium</v>
      </c>
      <c r="AN1306" s="5">
        <f>AmazonChurn[[#This Row],[Number of Complaints or Support]]/AmazonChurn[[#This Row],[Account Length (in months)]]</f>
        <v>6.9767441860465115E-2</v>
      </c>
      <c r="AO1306" t="str">
        <f>IF(AmazonChurn[[#This Row],[Avg Monthly GB Download]]&lt;15, "Low", IF(AmazonChurn[[#This Row],[Avg Monthly GB Download]]&lt;30, "Medium", "High"))</f>
        <v>Low</v>
      </c>
      <c r="AP1306" t="str">
        <f>IF(AmazonChurn[[#This Row],[Age]]&lt;30,"Under 30",IF(AmazonChurn[[#This Row],[Age]]&gt;65,"Senior","Mid Age"))</f>
        <v>Mid Age</v>
      </c>
    </row>
    <row r="1307" spans="1:42" hidden="1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 s="5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  <c r="AL1307" t="str">
        <f>IF(AmazonChurn[[#This Row],[Average Monthly Expenses]]&lt;=30,"Low",IF(AmazonChurn[[#This Row],[Average Monthly Expenses]]&lt;=60,"Medium","High"))</f>
        <v>Medium</v>
      </c>
      <c r="AM1307" t="str">
        <f>IF(AmazonChurn[[#This Row],[Number of Complaints or Support]]&lt;3,"Low",IF(AmazonChurn[[#This Row],[Number of Complaints or Support]]&lt;=7,"Medium","High"))</f>
        <v>High</v>
      </c>
      <c r="AN1307" s="5">
        <f>AmazonChurn[[#This Row],[Number of Complaints or Support]]/AmazonChurn[[#This Row],[Account Length (in months)]]</f>
        <v>0.5</v>
      </c>
      <c r="AO1307" t="str">
        <f>IF(AmazonChurn[[#This Row],[Avg Monthly GB Download]]&lt;15, "Low", IF(AmazonChurn[[#This Row],[Avg Monthly GB Download]]&lt;30, "Medium", "High"))</f>
        <v>Low</v>
      </c>
      <c r="AP1307" t="str">
        <f>IF(AmazonChurn[[#This Row],[Age]]&lt;30,"Under 30",IF(AmazonChurn[[#This Row],[Age]]&gt;65,"Senior","Mid Age"))</f>
        <v>Mid Age</v>
      </c>
    </row>
    <row r="1308" spans="1:42" hidden="1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 s="5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  <c r="AL1308" t="str">
        <f>IF(AmazonChurn[[#This Row],[Average Monthly Expenses]]&lt;=30,"Low",IF(AmazonChurn[[#This Row],[Average Monthly Expenses]]&lt;=60,"Medium","High"))</f>
        <v>Low</v>
      </c>
      <c r="AM1308" t="str">
        <f>IF(AmazonChurn[[#This Row],[Number of Complaints or Support]]&lt;3,"Low",IF(AmazonChurn[[#This Row],[Number of Complaints or Support]]&lt;=7,"Medium","High"))</f>
        <v>Low</v>
      </c>
      <c r="AN1308" s="5">
        <f>AmazonChurn[[#This Row],[Number of Complaints or Support]]/AmazonChurn[[#This Row],[Account Length (in months)]]</f>
        <v>0.15384615384615385</v>
      </c>
      <c r="AO1308" t="str">
        <f>IF(AmazonChurn[[#This Row],[Avg Monthly GB Download]]&lt;15, "Low", IF(AmazonChurn[[#This Row],[Avg Monthly GB Download]]&lt;30, "Medium", "High"))</f>
        <v>Low</v>
      </c>
      <c r="AP1308" t="str">
        <f>IF(AmazonChurn[[#This Row],[Age]]&lt;30,"Under 30",IF(AmazonChurn[[#This Row],[Age]]&gt;65,"Senior","Mid Age"))</f>
        <v>Mid Age</v>
      </c>
    </row>
    <row r="1309" spans="1:42" hidden="1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 s="5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  <c r="AL1309" t="str">
        <f>IF(AmazonChurn[[#This Row],[Average Monthly Expenses]]&lt;=30,"Low",IF(AmazonChurn[[#This Row],[Average Monthly Expenses]]&lt;=60,"Medium","High"))</f>
        <v>Low</v>
      </c>
      <c r="AM1309" t="str">
        <f>IF(AmazonChurn[[#This Row],[Number of Complaints or Support]]&lt;3,"Low",IF(AmazonChurn[[#This Row],[Number of Complaints or Support]]&lt;=7,"Medium","High"))</f>
        <v>Low</v>
      </c>
      <c r="AN1309" s="5">
        <f>AmazonChurn[[#This Row],[Number of Complaints or Support]]/AmazonChurn[[#This Row],[Account Length (in months)]]</f>
        <v>4.878048780487805E-2</v>
      </c>
      <c r="AO1309" t="str">
        <f>IF(AmazonChurn[[#This Row],[Avg Monthly GB Download]]&lt;15, "Low", IF(AmazonChurn[[#This Row],[Avg Monthly GB Download]]&lt;30, "Medium", "High"))</f>
        <v>Low</v>
      </c>
      <c r="AP1309" t="str">
        <f>IF(AmazonChurn[[#This Row],[Age]]&lt;30,"Under 30",IF(AmazonChurn[[#This Row],[Age]]&gt;65,"Senior","Mid Age"))</f>
        <v>Under 30</v>
      </c>
    </row>
    <row r="1310" spans="1:42" hidden="1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 s="5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  <c r="AL1310" t="str">
        <f>IF(AmazonChurn[[#This Row],[Average Monthly Expenses]]&lt;=30,"Low",IF(AmazonChurn[[#This Row],[Average Monthly Expenses]]&lt;=60,"Medium","High"))</f>
        <v>High</v>
      </c>
      <c r="AM1310" t="str">
        <f>IF(AmazonChurn[[#This Row],[Number of Complaints or Support]]&lt;3,"Low",IF(AmazonChurn[[#This Row],[Number of Complaints or Support]]&lt;=7,"Medium","High"))</f>
        <v>Medium</v>
      </c>
      <c r="AN1310" s="5">
        <f>AmazonChurn[[#This Row],[Number of Complaints or Support]]/AmazonChurn[[#This Row],[Account Length (in months)]]</f>
        <v>0.125</v>
      </c>
      <c r="AO1310" t="str">
        <f>IF(AmazonChurn[[#This Row],[Avg Monthly GB Download]]&lt;15, "Low", IF(AmazonChurn[[#This Row],[Avg Monthly GB Download]]&lt;30, "Medium", "High"))</f>
        <v>Low</v>
      </c>
      <c r="AP1310" t="str">
        <f>IF(AmazonChurn[[#This Row],[Age]]&lt;30,"Under 30",IF(AmazonChurn[[#This Row],[Age]]&gt;65,"Senior","Mid Age"))</f>
        <v>Mid Age</v>
      </c>
    </row>
    <row r="1311" spans="1:42" hidden="1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 s="5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  <c r="AL1311" t="str">
        <f>IF(AmazonChurn[[#This Row],[Average Monthly Expenses]]&lt;=30,"Low",IF(AmazonChurn[[#This Row],[Average Monthly Expenses]]&lt;=60,"Medium","High"))</f>
        <v>Medium</v>
      </c>
      <c r="AM1311" t="str">
        <f>IF(AmazonChurn[[#This Row],[Number of Complaints or Support]]&lt;3,"Low",IF(AmazonChurn[[#This Row],[Number of Complaints or Support]]&lt;=7,"Medium","High"))</f>
        <v>Medium</v>
      </c>
      <c r="AN1311" s="5">
        <f>AmazonChurn[[#This Row],[Number of Complaints or Support]]/AmazonChurn[[#This Row],[Account Length (in months)]]</f>
        <v>6</v>
      </c>
      <c r="AO1311" t="str">
        <f>IF(AmazonChurn[[#This Row],[Avg Monthly GB Download]]&lt;15, "Low", IF(AmazonChurn[[#This Row],[Avg Monthly GB Download]]&lt;30, "Medium", "High"))</f>
        <v>Low</v>
      </c>
      <c r="AP1311" t="str">
        <f>IF(AmazonChurn[[#This Row],[Age]]&lt;30,"Under 30",IF(AmazonChurn[[#This Row],[Age]]&gt;65,"Senior","Mid Age"))</f>
        <v>Senior</v>
      </c>
    </row>
    <row r="1312" spans="1:42" hidden="1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 s="5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  <c r="AL1312" t="str">
        <f>IF(AmazonChurn[[#This Row],[Average Monthly Expenses]]&lt;=30,"Low",IF(AmazonChurn[[#This Row],[Average Monthly Expenses]]&lt;=60,"Medium","High"))</f>
        <v>Medium</v>
      </c>
      <c r="AM1312" t="str">
        <f>IF(AmazonChurn[[#This Row],[Number of Complaints or Support]]&lt;3,"Low",IF(AmazonChurn[[#This Row],[Number of Complaints or Support]]&lt;=7,"Medium","High"))</f>
        <v>Medium</v>
      </c>
      <c r="AN1312" s="5">
        <f>AmazonChurn[[#This Row],[Number of Complaints or Support]]/AmazonChurn[[#This Row],[Account Length (in months)]]</f>
        <v>4.8387096774193547E-2</v>
      </c>
      <c r="AO1312" t="str">
        <f>IF(AmazonChurn[[#This Row],[Avg Monthly GB Download]]&lt;15, "Low", IF(AmazonChurn[[#This Row],[Avg Monthly GB Download]]&lt;30, "Medium", "High"))</f>
        <v>Low</v>
      </c>
      <c r="AP1312" t="str">
        <f>IF(AmazonChurn[[#This Row],[Age]]&lt;30,"Under 30",IF(AmazonChurn[[#This Row],[Age]]&gt;65,"Senior","Mid Age"))</f>
        <v>Mid Age</v>
      </c>
    </row>
    <row r="1313" spans="1:42" hidden="1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 s="5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  <c r="AL1313" t="str">
        <f>IF(AmazonChurn[[#This Row],[Average Monthly Expenses]]&lt;=30,"Low",IF(AmazonChurn[[#This Row],[Average Monthly Expenses]]&lt;=60,"Medium","High"))</f>
        <v>Low</v>
      </c>
      <c r="AM1313" t="str">
        <f>IF(AmazonChurn[[#This Row],[Number of Complaints or Support]]&lt;3,"Low",IF(AmazonChurn[[#This Row],[Number of Complaints or Support]]&lt;=7,"Medium","High"))</f>
        <v>Low</v>
      </c>
      <c r="AN1313" s="5">
        <f>AmazonChurn[[#This Row],[Number of Complaints or Support]]/AmazonChurn[[#This Row],[Account Length (in months)]]</f>
        <v>1.7543859649122806E-2</v>
      </c>
      <c r="AO1313" t="str">
        <f>IF(AmazonChurn[[#This Row],[Avg Monthly GB Download]]&lt;15, "Low", IF(AmazonChurn[[#This Row],[Avg Monthly GB Download]]&lt;30, "Medium", "High"))</f>
        <v>Low</v>
      </c>
      <c r="AP1313" t="str">
        <f>IF(AmazonChurn[[#This Row],[Age]]&lt;30,"Under 30",IF(AmazonChurn[[#This Row],[Age]]&gt;65,"Senior","Mid Age"))</f>
        <v>Mid Age</v>
      </c>
    </row>
    <row r="1314" spans="1:42" hidden="1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 s="5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  <c r="AL1314" t="str">
        <f>IF(AmazonChurn[[#This Row],[Average Monthly Expenses]]&lt;=30,"Low",IF(AmazonChurn[[#This Row],[Average Monthly Expenses]]&lt;=60,"Medium","High"))</f>
        <v>Medium</v>
      </c>
      <c r="AM1314" t="str">
        <f>IF(AmazonChurn[[#This Row],[Number of Complaints or Support]]&lt;3,"Low",IF(AmazonChurn[[#This Row],[Number of Complaints or Support]]&lt;=7,"Medium","High"))</f>
        <v>Medium</v>
      </c>
      <c r="AN1314" s="5">
        <f>AmazonChurn[[#This Row],[Number of Complaints or Support]]/AmazonChurn[[#This Row],[Account Length (in months)]]</f>
        <v>8.5714285714285715E-2</v>
      </c>
      <c r="AO1314" t="str">
        <f>IF(AmazonChurn[[#This Row],[Avg Monthly GB Download]]&lt;15, "Low", IF(AmazonChurn[[#This Row],[Avg Monthly GB Download]]&lt;30, "Medium", "High"))</f>
        <v>Low</v>
      </c>
      <c r="AP1314" t="str">
        <f>IF(AmazonChurn[[#This Row],[Age]]&lt;30,"Under 30",IF(AmazonChurn[[#This Row],[Age]]&gt;65,"Senior","Mid Age"))</f>
        <v>Mid Age</v>
      </c>
    </row>
    <row r="1315" spans="1:42" hidden="1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 s="5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  <c r="AL1315" t="str">
        <f>IF(AmazonChurn[[#This Row],[Average Monthly Expenses]]&lt;=30,"Low",IF(AmazonChurn[[#This Row],[Average Monthly Expenses]]&lt;=60,"Medium","High"))</f>
        <v>Low</v>
      </c>
      <c r="AM1315" t="str">
        <f>IF(AmazonChurn[[#This Row],[Number of Complaints or Support]]&lt;3,"Low",IF(AmazonChurn[[#This Row],[Number of Complaints or Support]]&lt;=7,"Medium","High"))</f>
        <v>Low</v>
      </c>
      <c r="AN1315" s="5">
        <f>AmazonChurn[[#This Row],[Number of Complaints or Support]]/AmazonChurn[[#This Row],[Account Length (in months)]]</f>
        <v>3.0303030303030304E-2</v>
      </c>
      <c r="AO1315" t="str">
        <f>IF(AmazonChurn[[#This Row],[Avg Monthly GB Download]]&lt;15, "Low", IF(AmazonChurn[[#This Row],[Avg Monthly GB Download]]&lt;30, "Medium", "High"))</f>
        <v>Low</v>
      </c>
      <c r="AP1315" t="str">
        <f>IF(AmazonChurn[[#This Row],[Age]]&lt;30,"Under 30",IF(AmazonChurn[[#This Row],[Age]]&gt;65,"Senior","Mid Age"))</f>
        <v>Under 30</v>
      </c>
    </row>
    <row r="1316" spans="1:42" hidden="1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 s="5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  <c r="AL1316" t="str">
        <f>IF(AmazonChurn[[#This Row],[Average Monthly Expenses]]&lt;=30,"Low",IF(AmazonChurn[[#This Row],[Average Monthly Expenses]]&lt;=60,"Medium","High"))</f>
        <v>Medium</v>
      </c>
      <c r="AM1316" t="str">
        <f>IF(AmazonChurn[[#This Row],[Number of Complaints or Support]]&lt;3,"Low",IF(AmazonChurn[[#This Row],[Number of Complaints or Support]]&lt;=7,"Medium","High"))</f>
        <v>Medium</v>
      </c>
      <c r="AN1316" s="5">
        <f>AmazonChurn[[#This Row],[Number of Complaints or Support]]/AmazonChurn[[#This Row],[Account Length (in months)]]</f>
        <v>8.1967213114754092E-2</v>
      </c>
      <c r="AO1316" t="str">
        <f>IF(AmazonChurn[[#This Row],[Avg Monthly GB Download]]&lt;15, "Low", IF(AmazonChurn[[#This Row],[Avg Monthly GB Download]]&lt;30, "Medium", "High"))</f>
        <v>Low</v>
      </c>
      <c r="AP1316" t="str">
        <f>IF(AmazonChurn[[#This Row],[Age]]&lt;30,"Under 30",IF(AmazonChurn[[#This Row],[Age]]&gt;65,"Senior","Mid Age"))</f>
        <v>Under 30</v>
      </c>
    </row>
    <row r="1317" spans="1:42" hidden="1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 s="5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  <c r="AL1317" t="str">
        <f>IF(AmazonChurn[[#This Row],[Average Monthly Expenses]]&lt;=30,"Low",IF(AmazonChurn[[#This Row],[Average Monthly Expenses]]&lt;=60,"Medium","High"))</f>
        <v>Medium</v>
      </c>
      <c r="AM1317" t="str">
        <f>IF(AmazonChurn[[#This Row],[Number of Complaints or Support]]&lt;3,"Low",IF(AmazonChurn[[#This Row],[Number of Complaints or Support]]&lt;=7,"Medium","High"))</f>
        <v>Low</v>
      </c>
      <c r="AN1317" s="5">
        <f>AmazonChurn[[#This Row],[Number of Complaints or Support]]/AmazonChurn[[#This Row],[Account Length (in months)]]</f>
        <v>2.0833333333333332E-2</v>
      </c>
      <c r="AO1317" t="str">
        <f>IF(AmazonChurn[[#This Row],[Avg Monthly GB Download]]&lt;15, "Low", IF(AmazonChurn[[#This Row],[Avg Monthly GB Download]]&lt;30, "Medium", "High"))</f>
        <v>Low</v>
      </c>
      <c r="AP1317" t="str">
        <f>IF(AmazonChurn[[#This Row],[Age]]&lt;30,"Under 30",IF(AmazonChurn[[#This Row],[Age]]&gt;65,"Senior","Mid Age"))</f>
        <v>Mid Age</v>
      </c>
    </row>
    <row r="1318" spans="1:42" hidden="1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 s="5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  <c r="AL1318" t="str">
        <f>IF(AmazonChurn[[#This Row],[Average Monthly Expenses]]&lt;=30,"Low",IF(AmazonChurn[[#This Row],[Average Monthly Expenses]]&lt;=60,"Medium","High"))</f>
        <v>Low</v>
      </c>
      <c r="AM1318" t="str">
        <f>IF(AmazonChurn[[#This Row],[Number of Complaints or Support]]&lt;3,"Low",IF(AmazonChurn[[#This Row],[Number of Complaints or Support]]&lt;=7,"Medium","High"))</f>
        <v>Low</v>
      </c>
      <c r="AN1318" s="5">
        <f>AmazonChurn[[#This Row],[Number of Complaints or Support]]/AmazonChurn[[#This Row],[Account Length (in months)]]</f>
        <v>0</v>
      </c>
      <c r="AO1318" t="str">
        <f>IF(AmazonChurn[[#This Row],[Avg Monthly GB Download]]&lt;15, "Low", IF(AmazonChurn[[#This Row],[Avg Monthly GB Download]]&lt;30, "Medium", "High"))</f>
        <v>Low</v>
      </c>
      <c r="AP1318" t="str">
        <f>IF(AmazonChurn[[#This Row],[Age]]&lt;30,"Under 30",IF(AmazonChurn[[#This Row],[Age]]&gt;65,"Senior","Mid Age"))</f>
        <v>Mid Age</v>
      </c>
    </row>
    <row r="1319" spans="1:42" hidden="1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 s="5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  <c r="AL1319" t="str">
        <f>IF(AmazonChurn[[#This Row],[Average Monthly Expenses]]&lt;=30,"Low",IF(AmazonChurn[[#This Row],[Average Monthly Expenses]]&lt;=60,"Medium","High"))</f>
        <v>Low</v>
      </c>
      <c r="AM1319" t="str">
        <f>IF(AmazonChurn[[#This Row],[Number of Complaints or Support]]&lt;3,"Low",IF(AmazonChurn[[#This Row],[Number of Complaints or Support]]&lt;=7,"Medium","High"))</f>
        <v>Low</v>
      </c>
      <c r="AN1319" s="5">
        <f>AmazonChurn[[#This Row],[Number of Complaints or Support]]/AmazonChurn[[#This Row],[Account Length (in months)]]</f>
        <v>0</v>
      </c>
      <c r="AO1319" t="str">
        <f>IF(AmazonChurn[[#This Row],[Avg Monthly GB Download]]&lt;15, "Low", IF(AmazonChurn[[#This Row],[Avg Monthly GB Download]]&lt;30, "Medium", "High"))</f>
        <v>Low</v>
      </c>
      <c r="AP1319" t="str">
        <f>IF(AmazonChurn[[#This Row],[Age]]&lt;30,"Under 30",IF(AmazonChurn[[#This Row],[Age]]&gt;65,"Senior","Mid Age"))</f>
        <v>Mid Age</v>
      </c>
    </row>
    <row r="1320" spans="1:42" hidden="1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 s="5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  <c r="AL1320" t="str">
        <f>IF(AmazonChurn[[#This Row],[Average Monthly Expenses]]&lt;=30,"Low",IF(AmazonChurn[[#This Row],[Average Monthly Expenses]]&lt;=60,"Medium","High"))</f>
        <v>High</v>
      </c>
      <c r="AM1320" t="str">
        <f>IF(AmazonChurn[[#This Row],[Number of Complaints or Support]]&lt;3,"Low",IF(AmazonChurn[[#This Row],[Number of Complaints or Support]]&lt;=7,"Medium","High"))</f>
        <v>Low</v>
      </c>
      <c r="AN1320" s="5">
        <f>AmazonChurn[[#This Row],[Number of Complaints or Support]]/AmazonChurn[[#This Row],[Account Length (in months)]]</f>
        <v>0</v>
      </c>
      <c r="AO1320" t="str">
        <f>IF(AmazonChurn[[#This Row],[Avg Monthly GB Download]]&lt;15, "Low", IF(AmazonChurn[[#This Row],[Avg Monthly GB Download]]&lt;30, "Medium", "High"))</f>
        <v>Medium</v>
      </c>
      <c r="AP1320" t="str">
        <f>IF(AmazonChurn[[#This Row],[Age]]&lt;30,"Under 30",IF(AmazonChurn[[#This Row],[Age]]&gt;65,"Senior","Mid Age"))</f>
        <v>Under 30</v>
      </c>
    </row>
    <row r="1321" spans="1:42" hidden="1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 s="5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  <c r="AL1321" t="str">
        <f>IF(AmazonChurn[[#This Row],[Average Monthly Expenses]]&lt;=30,"Low",IF(AmazonChurn[[#This Row],[Average Monthly Expenses]]&lt;=60,"Medium","High"))</f>
        <v>Low</v>
      </c>
      <c r="AM1321" t="str">
        <f>IF(AmazonChurn[[#This Row],[Number of Complaints or Support]]&lt;3,"Low",IF(AmazonChurn[[#This Row],[Number of Complaints or Support]]&lt;=7,"Medium","High"))</f>
        <v>Medium</v>
      </c>
      <c r="AN1321" s="5">
        <f>AmazonChurn[[#This Row],[Number of Complaints or Support]]/AmazonChurn[[#This Row],[Account Length (in months)]]</f>
        <v>0.66666666666666663</v>
      </c>
      <c r="AO1321" t="str">
        <f>IF(AmazonChurn[[#This Row],[Avg Monthly GB Download]]&lt;15, "Low", IF(AmazonChurn[[#This Row],[Avg Monthly GB Download]]&lt;30, "Medium", "High"))</f>
        <v>Low</v>
      </c>
      <c r="AP1321" t="str">
        <f>IF(AmazonChurn[[#This Row],[Age]]&lt;30,"Under 30",IF(AmazonChurn[[#This Row],[Age]]&gt;65,"Senior","Mid Age"))</f>
        <v>Mid Age</v>
      </c>
    </row>
    <row r="1322" spans="1:42" hidden="1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 s="5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  <c r="AL1322" t="str">
        <f>IF(AmazonChurn[[#This Row],[Average Monthly Expenses]]&lt;=30,"Low",IF(AmazonChurn[[#This Row],[Average Monthly Expenses]]&lt;=60,"Medium","High"))</f>
        <v>Low</v>
      </c>
      <c r="AM1322" t="str">
        <f>IF(AmazonChurn[[#This Row],[Number of Complaints or Support]]&lt;3,"Low",IF(AmazonChurn[[#This Row],[Number of Complaints or Support]]&lt;=7,"Medium","High"))</f>
        <v>Low</v>
      </c>
      <c r="AN1322" s="5">
        <f>AmazonChurn[[#This Row],[Number of Complaints or Support]]/AmazonChurn[[#This Row],[Account Length (in months)]]</f>
        <v>0</v>
      </c>
      <c r="AO1322" t="str">
        <f>IF(AmazonChurn[[#This Row],[Avg Monthly GB Download]]&lt;15, "Low", IF(AmazonChurn[[#This Row],[Avg Monthly GB Download]]&lt;30, "Medium", "High"))</f>
        <v>Medium</v>
      </c>
      <c r="AP1322" t="str">
        <f>IF(AmazonChurn[[#This Row],[Age]]&lt;30,"Under 30",IF(AmazonChurn[[#This Row],[Age]]&gt;65,"Senior","Mid Age"))</f>
        <v>Under 30</v>
      </c>
    </row>
    <row r="1323" spans="1:42" hidden="1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 s="5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  <c r="AL1323" t="str">
        <f>IF(AmazonChurn[[#This Row],[Average Monthly Expenses]]&lt;=30,"Low",IF(AmazonChurn[[#This Row],[Average Monthly Expenses]]&lt;=60,"Medium","High"))</f>
        <v>Medium</v>
      </c>
      <c r="AM1323" t="str">
        <f>IF(AmazonChurn[[#This Row],[Number of Complaints or Support]]&lt;3,"Low",IF(AmazonChurn[[#This Row],[Number of Complaints or Support]]&lt;=7,"Medium","High"))</f>
        <v>Low</v>
      </c>
      <c r="AN1323" s="5">
        <f>AmazonChurn[[#This Row],[Number of Complaints or Support]]/AmazonChurn[[#This Row],[Account Length (in months)]]</f>
        <v>0</v>
      </c>
      <c r="AO1323" t="str">
        <f>IF(AmazonChurn[[#This Row],[Avg Monthly GB Download]]&lt;15, "Low", IF(AmazonChurn[[#This Row],[Avg Monthly GB Download]]&lt;30, "Medium", "High"))</f>
        <v>Low</v>
      </c>
      <c r="AP1323" t="str">
        <f>IF(AmazonChurn[[#This Row],[Age]]&lt;30,"Under 30",IF(AmazonChurn[[#This Row],[Age]]&gt;65,"Senior","Mid Age"))</f>
        <v>Mid Age</v>
      </c>
    </row>
    <row r="1324" spans="1:42" hidden="1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 s="5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  <c r="AL1324" t="str">
        <f>IF(AmazonChurn[[#This Row],[Average Monthly Expenses]]&lt;=30,"Low",IF(AmazonChurn[[#This Row],[Average Monthly Expenses]]&lt;=60,"Medium","High"))</f>
        <v>Medium</v>
      </c>
      <c r="AM1324" t="str">
        <f>IF(AmazonChurn[[#This Row],[Number of Complaints or Support]]&lt;3,"Low",IF(AmazonChurn[[#This Row],[Number of Complaints or Support]]&lt;=7,"Medium","High"))</f>
        <v>High</v>
      </c>
      <c r="AN1324" s="5">
        <f>AmazonChurn[[#This Row],[Number of Complaints or Support]]/AmazonChurn[[#This Row],[Account Length (in months)]]</f>
        <v>2.6666666666666665</v>
      </c>
      <c r="AO1324" t="str">
        <f>IF(AmazonChurn[[#This Row],[Avg Monthly GB Download]]&lt;15, "Low", IF(AmazonChurn[[#This Row],[Avg Monthly GB Download]]&lt;30, "Medium", "High"))</f>
        <v>Low</v>
      </c>
      <c r="AP1324" t="str">
        <f>IF(AmazonChurn[[#This Row],[Age]]&lt;30,"Under 30",IF(AmazonChurn[[#This Row],[Age]]&gt;65,"Senior","Mid Age"))</f>
        <v>Senior</v>
      </c>
    </row>
    <row r="1325" spans="1:42" hidden="1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 s="5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  <c r="AL1325" t="str">
        <f>IF(AmazonChurn[[#This Row],[Average Monthly Expenses]]&lt;=30,"Low",IF(AmazonChurn[[#This Row],[Average Monthly Expenses]]&lt;=60,"Medium","High"))</f>
        <v>Medium</v>
      </c>
      <c r="AM1325" t="str">
        <f>IF(AmazonChurn[[#This Row],[Number of Complaints or Support]]&lt;3,"Low",IF(AmazonChurn[[#This Row],[Number of Complaints or Support]]&lt;=7,"Medium","High"))</f>
        <v>Low</v>
      </c>
      <c r="AN1325" s="5">
        <f>AmazonChurn[[#This Row],[Number of Complaints or Support]]/AmazonChurn[[#This Row],[Account Length (in months)]]</f>
        <v>0</v>
      </c>
      <c r="AO1325" t="str">
        <f>IF(AmazonChurn[[#This Row],[Avg Monthly GB Download]]&lt;15, "Low", IF(AmazonChurn[[#This Row],[Avg Monthly GB Download]]&lt;30, "Medium", "High"))</f>
        <v>Low</v>
      </c>
      <c r="AP1325" t="str">
        <f>IF(AmazonChurn[[#This Row],[Age]]&lt;30,"Under 30",IF(AmazonChurn[[#This Row],[Age]]&gt;65,"Senior","Mid Age"))</f>
        <v>Mid Age</v>
      </c>
    </row>
    <row r="1326" spans="1:42" hidden="1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 s="5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  <c r="AL1326" t="str">
        <f>IF(AmazonChurn[[#This Row],[Average Monthly Expenses]]&lt;=30,"Low",IF(AmazonChurn[[#This Row],[Average Monthly Expenses]]&lt;=60,"Medium","High"))</f>
        <v>Low</v>
      </c>
      <c r="AM1326" t="str">
        <f>IF(AmazonChurn[[#This Row],[Number of Complaints or Support]]&lt;3,"Low",IF(AmazonChurn[[#This Row],[Number of Complaints or Support]]&lt;=7,"Medium","High"))</f>
        <v>Medium</v>
      </c>
      <c r="AN1326" s="5">
        <f>AmazonChurn[[#This Row],[Number of Complaints or Support]]/AmazonChurn[[#This Row],[Account Length (in months)]]</f>
        <v>6</v>
      </c>
      <c r="AO1326" t="str">
        <f>IF(AmazonChurn[[#This Row],[Avg Monthly GB Download]]&lt;15, "Low", IF(AmazonChurn[[#This Row],[Avg Monthly GB Download]]&lt;30, "Medium", "High"))</f>
        <v>Low</v>
      </c>
      <c r="AP1326" t="str">
        <f>IF(AmazonChurn[[#This Row],[Age]]&lt;30,"Under 30",IF(AmazonChurn[[#This Row],[Age]]&gt;65,"Senior","Mid Age"))</f>
        <v>Mid Age</v>
      </c>
    </row>
    <row r="1327" spans="1:42" hidden="1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 s="5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  <c r="AL1327" t="str">
        <f>IF(AmazonChurn[[#This Row],[Average Monthly Expenses]]&lt;=30,"Low",IF(AmazonChurn[[#This Row],[Average Monthly Expenses]]&lt;=60,"Medium","High"))</f>
        <v>Medium</v>
      </c>
      <c r="AM1327" t="str">
        <f>IF(AmazonChurn[[#This Row],[Number of Complaints or Support]]&lt;3,"Low",IF(AmazonChurn[[#This Row],[Number of Complaints or Support]]&lt;=7,"Medium","High"))</f>
        <v>High</v>
      </c>
      <c r="AN1327" s="5">
        <f>AmazonChurn[[#This Row],[Number of Complaints or Support]]/AmazonChurn[[#This Row],[Account Length (in months)]]</f>
        <v>0.88888888888888884</v>
      </c>
      <c r="AO1327" t="str">
        <f>IF(AmazonChurn[[#This Row],[Avg Monthly GB Download]]&lt;15, "Low", IF(AmazonChurn[[#This Row],[Avg Monthly GB Download]]&lt;30, "Medium", "High"))</f>
        <v>Low</v>
      </c>
      <c r="AP1327" t="str">
        <f>IF(AmazonChurn[[#This Row],[Age]]&lt;30,"Under 30",IF(AmazonChurn[[#This Row],[Age]]&gt;65,"Senior","Mid Age"))</f>
        <v>Senior</v>
      </c>
    </row>
    <row r="1328" spans="1:42" hidden="1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 s="5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  <c r="AL1328" t="str">
        <f>IF(AmazonChurn[[#This Row],[Average Monthly Expenses]]&lt;=30,"Low",IF(AmazonChurn[[#This Row],[Average Monthly Expenses]]&lt;=60,"Medium","High"))</f>
        <v>Medium</v>
      </c>
      <c r="AM1328" t="str">
        <f>IF(AmazonChurn[[#This Row],[Number of Complaints or Support]]&lt;3,"Low",IF(AmazonChurn[[#This Row],[Number of Complaints or Support]]&lt;=7,"Medium","High"))</f>
        <v>High</v>
      </c>
      <c r="AN1328" s="5">
        <f>AmazonChurn[[#This Row],[Number of Complaints or Support]]/AmazonChurn[[#This Row],[Account Length (in months)]]</f>
        <v>2.6666666666666665</v>
      </c>
      <c r="AO1328" t="str">
        <f>IF(AmazonChurn[[#This Row],[Avg Monthly GB Download]]&lt;15, "Low", IF(AmazonChurn[[#This Row],[Avg Monthly GB Download]]&lt;30, "Medium", "High"))</f>
        <v>Low</v>
      </c>
      <c r="AP1328" t="str">
        <f>IF(AmazonChurn[[#This Row],[Age]]&lt;30,"Under 30",IF(AmazonChurn[[#This Row],[Age]]&gt;65,"Senior","Mid Age"))</f>
        <v>Senior</v>
      </c>
    </row>
    <row r="1329" spans="1:42" hidden="1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 s="5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  <c r="AL1329" t="str">
        <f>IF(AmazonChurn[[#This Row],[Average Monthly Expenses]]&lt;=30,"Low",IF(AmazonChurn[[#This Row],[Average Monthly Expenses]]&lt;=60,"Medium","High"))</f>
        <v>Medium</v>
      </c>
      <c r="AM1329" t="str">
        <f>IF(AmazonChurn[[#This Row],[Number of Complaints or Support]]&lt;3,"Low",IF(AmazonChurn[[#This Row],[Number of Complaints or Support]]&lt;=7,"Medium","High"))</f>
        <v>Medium</v>
      </c>
      <c r="AN1329" s="5">
        <f>AmazonChurn[[#This Row],[Number of Complaints or Support]]/AmazonChurn[[#This Row],[Account Length (in months)]]</f>
        <v>4.1095890410958902E-2</v>
      </c>
      <c r="AO1329" t="str">
        <f>IF(AmazonChurn[[#This Row],[Avg Monthly GB Download]]&lt;15, "Low", IF(AmazonChurn[[#This Row],[Avg Monthly GB Download]]&lt;30, "Medium", "High"))</f>
        <v>Low</v>
      </c>
      <c r="AP1329" t="str">
        <f>IF(AmazonChurn[[#This Row],[Age]]&lt;30,"Under 30",IF(AmazonChurn[[#This Row],[Age]]&gt;65,"Senior","Mid Age"))</f>
        <v>Mid Age</v>
      </c>
    </row>
    <row r="1330" spans="1:42" hidden="1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 s="5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  <c r="AL1330" t="str">
        <f>IF(AmazonChurn[[#This Row],[Average Monthly Expenses]]&lt;=30,"Low",IF(AmazonChurn[[#This Row],[Average Monthly Expenses]]&lt;=60,"Medium","High"))</f>
        <v>Medium</v>
      </c>
      <c r="AM1330" t="str">
        <f>IF(AmazonChurn[[#This Row],[Number of Complaints or Support]]&lt;3,"Low",IF(AmazonChurn[[#This Row],[Number of Complaints or Support]]&lt;=7,"Medium","High"))</f>
        <v>Low</v>
      </c>
      <c r="AN1330" s="5">
        <f>AmazonChurn[[#This Row],[Number of Complaints or Support]]/AmazonChurn[[#This Row],[Account Length (in months)]]</f>
        <v>2</v>
      </c>
      <c r="AO1330" t="str">
        <f>IF(AmazonChurn[[#This Row],[Avg Monthly GB Download]]&lt;15, "Low", IF(AmazonChurn[[#This Row],[Avg Monthly GB Download]]&lt;30, "Medium", "High"))</f>
        <v>Low</v>
      </c>
      <c r="AP1330" t="str">
        <f>IF(AmazonChurn[[#This Row],[Age]]&lt;30,"Under 30",IF(AmazonChurn[[#This Row],[Age]]&gt;65,"Senior","Mid Age"))</f>
        <v>Under 30</v>
      </c>
    </row>
    <row r="1331" spans="1:42" hidden="1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 s="5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  <c r="AL1331" t="str">
        <f>IF(AmazonChurn[[#This Row],[Average Monthly Expenses]]&lt;=30,"Low",IF(AmazonChurn[[#This Row],[Average Monthly Expenses]]&lt;=60,"Medium","High"))</f>
        <v>Medium</v>
      </c>
      <c r="AM1331" t="str">
        <f>IF(AmazonChurn[[#This Row],[Number of Complaints or Support]]&lt;3,"Low",IF(AmazonChurn[[#This Row],[Number of Complaints or Support]]&lt;=7,"Medium","High"))</f>
        <v>Low</v>
      </c>
      <c r="AN1331" s="5">
        <f>AmazonChurn[[#This Row],[Number of Complaints or Support]]/AmazonChurn[[#This Row],[Account Length (in months)]]</f>
        <v>2.4390243902439025E-2</v>
      </c>
      <c r="AO1331" t="str">
        <f>IF(AmazonChurn[[#This Row],[Avg Monthly GB Download]]&lt;15, "Low", IF(AmazonChurn[[#This Row],[Avg Monthly GB Download]]&lt;30, "Medium", "High"))</f>
        <v>Low</v>
      </c>
      <c r="AP1331" t="str">
        <f>IF(AmazonChurn[[#This Row],[Age]]&lt;30,"Under 30",IF(AmazonChurn[[#This Row],[Age]]&gt;65,"Senior","Mid Age"))</f>
        <v>Mid Age</v>
      </c>
    </row>
    <row r="1332" spans="1:42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 s="5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  <c r="AL1332" t="str">
        <f>IF(AmazonChurn[[#This Row],[Average Monthly Expenses]]&lt;=30,"Low",IF(AmazonChurn[[#This Row],[Average Monthly Expenses]]&lt;=60,"Medium","High"))</f>
        <v>Low</v>
      </c>
      <c r="AM1332" t="str">
        <f>IF(AmazonChurn[[#This Row],[Number of Complaints or Support]]&lt;3,"Low",IF(AmazonChurn[[#This Row],[Number of Complaints or Support]]&lt;=7,"Medium","High"))</f>
        <v>Medium</v>
      </c>
      <c r="AN1332" s="5">
        <f>AmazonChurn[[#This Row],[Number of Complaints or Support]]/AmazonChurn[[#This Row],[Account Length (in months)]]</f>
        <v>2</v>
      </c>
      <c r="AO1332" t="str">
        <f>IF(AmazonChurn[[#This Row],[Avg Monthly GB Download]]&lt;15, "Low", IF(AmazonChurn[[#This Row],[Avg Monthly GB Download]]&lt;30, "Medium", "High"))</f>
        <v>High</v>
      </c>
      <c r="AP1332" t="str">
        <f>IF(AmazonChurn[[#This Row],[Age]]&lt;30,"Under 30",IF(AmazonChurn[[#This Row],[Age]]&gt;65,"Senior","Mid Age"))</f>
        <v>Under 30</v>
      </c>
    </row>
    <row r="1333" spans="1:42" hidden="1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 s="5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  <c r="AL1333" t="str">
        <f>IF(AmazonChurn[[#This Row],[Average Monthly Expenses]]&lt;=30,"Low",IF(AmazonChurn[[#This Row],[Average Monthly Expenses]]&lt;=60,"Medium","High"))</f>
        <v>Medium</v>
      </c>
      <c r="AM1333" t="str">
        <f>IF(AmazonChurn[[#This Row],[Number of Complaints or Support]]&lt;3,"Low",IF(AmazonChurn[[#This Row],[Number of Complaints or Support]]&lt;=7,"Medium","High"))</f>
        <v>Medium</v>
      </c>
      <c r="AN1333" s="5">
        <f>AmazonChurn[[#This Row],[Number of Complaints or Support]]/AmazonChurn[[#This Row],[Account Length (in months)]]</f>
        <v>9.6153846153846159E-2</v>
      </c>
      <c r="AO1333" t="str">
        <f>IF(AmazonChurn[[#This Row],[Avg Monthly GB Download]]&lt;15, "Low", IF(AmazonChurn[[#This Row],[Avg Monthly GB Download]]&lt;30, "Medium", "High"))</f>
        <v>Low</v>
      </c>
      <c r="AP1333" t="str">
        <f>IF(AmazonChurn[[#This Row],[Age]]&lt;30,"Under 30",IF(AmazonChurn[[#This Row],[Age]]&gt;65,"Senior","Mid Age"))</f>
        <v>Mid Age</v>
      </c>
    </row>
    <row r="1334" spans="1:42" hidden="1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 s="5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  <c r="AL1334" t="str">
        <f>IF(AmazonChurn[[#This Row],[Average Monthly Expenses]]&lt;=30,"Low",IF(AmazonChurn[[#This Row],[Average Monthly Expenses]]&lt;=60,"Medium","High"))</f>
        <v>Low</v>
      </c>
      <c r="AM1334" t="str">
        <f>IF(AmazonChurn[[#This Row],[Number of Complaints or Support]]&lt;3,"Low",IF(AmazonChurn[[#This Row],[Number of Complaints or Support]]&lt;=7,"Medium","High"))</f>
        <v>High</v>
      </c>
      <c r="AN1334" s="5">
        <f>AmazonChurn[[#This Row],[Number of Complaints or Support]]/AmazonChurn[[#This Row],[Account Length (in months)]]</f>
        <v>0.5714285714285714</v>
      </c>
      <c r="AO1334" t="str">
        <f>IF(AmazonChurn[[#This Row],[Avg Monthly GB Download]]&lt;15, "Low", IF(AmazonChurn[[#This Row],[Avg Monthly GB Download]]&lt;30, "Medium", "High"))</f>
        <v>Low</v>
      </c>
      <c r="AP1334" t="str">
        <f>IF(AmazonChurn[[#This Row],[Age]]&lt;30,"Under 30",IF(AmazonChurn[[#This Row],[Age]]&gt;65,"Senior","Mid Age"))</f>
        <v>Under 30</v>
      </c>
    </row>
    <row r="1335" spans="1:42" hidden="1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 s="5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  <c r="AL1335" t="str">
        <f>IF(AmazonChurn[[#This Row],[Average Monthly Expenses]]&lt;=30,"Low",IF(AmazonChurn[[#This Row],[Average Monthly Expenses]]&lt;=60,"Medium","High"))</f>
        <v>Low</v>
      </c>
      <c r="AM1335" t="str">
        <f>IF(AmazonChurn[[#This Row],[Number of Complaints or Support]]&lt;3,"Low",IF(AmazonChurn[[#This Row],[Number of Complaints or Support]]&lt;=7,"Medium","High"))</f>
        <v>High</v>
      </c>
      <c r="AN1335" s="5">
        <f>AmazonChurn[[#This Row],[Number of Complaints or Support]]/AmazonChurn[[#This Row],[Account Length (in months)]]</f>
        <v>0.30303030303030304</v>
      </c>
      <c r="AO1335" t="str">
        <f>IF(AmazonChurn[[#This Row],[Avg Monthly GB Download]]&lt;15, "Low", IF(AmazonChurn[[#This Row],[Avg Monthly GB Download]]&lt;30, "Medium", "High"))</f>
        <v>Low</v>
      </c>
      <c r="AP1335" t="str">
        <f>IF(AmazonChurn[[#This Row],[Age]]&lt;30,"Under 30",IF(AmazonChurn[[#This Row],[Age]]&gt;65,"Senior","Mid Age"))</f>
        <v>Mid Age</v>
      </c>
    </row>
    <row r="1336" spans="1:42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 s="5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  <c r="AL1336" t="str">
        <f>IF(AmazonChurn[[#This Row],[Average Monthly Expenses]]&lt;=30,"Low",IF(AmazonChurn[[#This Row],[Average Monthly Expenses]]&lt;=60,"Medium","High"))</f>
        <v>Medium</v>
      </c>
      <c r="AM1336" t="str">
        <f>IF(AmazonChurn[[#This Row],[Number of Complaints or Support]]&lt;3,"Low",IF(AmazonChurn[[#This Row],[Number of Complaints or Support]]&lt;=7,"Medium","High"))</f>
        <v>High</v>
      </c>
      <c r="AN1336" s="5">
        <f>AmazonChurn[[#This Row],[Number of Complaints or Support]]/AmazonChurn[[#This Row],[Account Length (in months)]]</f>
        <v>0.12857142857142856</v>
      </c>
      <c r="AO1336" t="str">
        <f>IF(AmazonChurn[[#This Row],[Avg Monthly GB Download]]&lt;15, "Low", IF(AmazonChurn[[#This Row],[Avg Monthly GB Download]]&lt;30, "Medium", "High"))</f>
        <v>High</v>
      </c>
      <c r="AP1336" t="str">
        <f>IF(AmazonChurn[[#This Row],[Age]]&lt;30,"Under 30",IF(AmazonChurn[[#This Row],[Age]]&gt;65,"Senior","Mid Age"))</f>
        <v>Under 30</v>
      </c>
    </row>
    <row r="1337" spans="1:42" hidden="1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 s="5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  <c r="AL1337" t="str">
        <f>IF(AmazonChurn[[#This Row],[Average Monthly Expenses]]&lt;=30,"Low",IF(AmazonChurn[[#This Row],[Average Monthly Expenses]]&lt;=60,"Medium","High"))</f>
        <v>Medium</v>
      </c>
      <c r="AM1337" t="str">
        <f>IF(AmazonChurn[[#This Row],[Number of Complaints or Support]]&lt;3,"Low",IF(AmazonChurn[[#This Row],[Number of Complaints or Support]]&lt;=7,"Medium","High"))</f>
        <v>Medium</v>
      </c>
      <c r="AN1337" s="5">
        <f>AmazonChurn[[#This Row],[Number of Complaints or Support]]/AmazonChurn[[#This Row],[Account Length (in months)]]</f>
        <v>8.6956521739130432E-2</v>
      </c>
      <c r="AO1337" t="str">
        <f>IF(AmazonChurn[[#This Row],[Avg Monthly GB Download]]&lt;15, "Low", IF(AmazonChurn[[#This Row],[Avg Monthly GB Download]]&lt;30, "Medium", "High"))</f>
        <v>Low</v>
      </c>
      <c r="AP1337" t="str">
        <f>IF(AmazonChurn[[#This Row],[Age]]&lt;30,"Under 30",IF(AmazonChurn[[#This Row],[Age]]&gt;65,"Senior","Mid Age"))</f>
        <v>Mid Age</v>
      </c>
    </row>
    <row r="1338" spans="1:42" hidden="1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 s="5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  <c r="AL1338" t="str">
        <f>IF(AmazonChurn[[#This Row],[Average Monthly Expenses]]&lt;=30,"Low",IF(AmazonChurn[[#This Row],[Average Monthly Expenses]]&lt;=60,"Medium","High"))</f>
        <v>Medium</v>
      </c>
      <c r="AM1338" t="str">
        <f>IF(AmazonChurn[[#This Row],[Number of Complaints or Support]]&lt;3,"Low",IF(AmazonChurn[[#This Row],[Number of Complaints or Support]]&lt;=7,"Medium","High"))</f>
        <v>High</v>
      </c>
      <c r="AN1338" s="5">
        <f>AmazonChurn[[#This Row],[Number of Complaints or Support]]/AmazonChurn[[#This Row],[Account Length (in months)]]</f>
        <v>2</v>
      </c>
      <c r="AO1338" t="str">
        <f>IF(AmazonChurn[[#This Row],[Avg Monthly GB Download]]&lt;15, "Low", IF(AmazonChurn[[#This Row],[Avg Monthly GB Download]]&lt;30, "Medium", "High"))</f>
        <v>Low</v>
      </c>
      <c r="AP1338" t="str">
        <f>IF(AmazonChurn[[#This Row],[Age]]&lt;30,"Under 30",IF(AmazonChurn[[#This Row],[Age]]&gt;65,"Senior","Mid Age"))</f>
        <v>Mid Age</v>
      </c>
    </row>
    <row r="1339" spans="1:42" hidden="1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 s="5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  <c r="AL1339" t="str">
        <f>IF(AmazonChurn[[#This Row],[Average Monthly Expenses]]&lt;=30,"Low",IF(AmazonChurn[[#This Row],[Average Monthly Expenses]]&lt;=60,"Medium","High"))</f>
        <v>Medium</v>
      </c>
      <c r="AM1339" t="str">
        <f>IF(AmazonChurn[[#This Row],[Number of Complaints or Support]]&lt;3,"Low",IF(AmazonChurn[[#This Row],[Number of Complaints or Support]]&lt;=7,"Medium","High"))</f>
        <v>Medium</v>
      </c>
      <c r="AN1339" s="5">
        <f>AmazonChurn[[#This Row],[Number of Complaints or Support]]/AmazonChurn[[#This Row],[Account Length (in months)]]</f>
        <v>0.12</v>
      </c>
      <c r="AO1339" t="str">
        <f>IF(AmazonChurn[[#This Row],[Avg Monthly GB Download]]&lt;15, "Low", IF(AmazonChurn[[#This Row],[Avg Monthly GB Download]]&lt;30, "Medium", "High"))</f>
        <v>Low</v>
      </c>
      <c r="AP1339" t="str">
        <f>IF(AmazonChurn[[#This Row],[Age]]&lt;30,"Under 30",IF(AmazonChurn[[#This Row],[Age]]&gt;65,"Senior","Mid Age"))</f>
        <v>Senior</v>
      </c>
    </row>
    <row r="1340" spans="1:42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 s="5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  <c r="AL1340" t="str">
        <f>IF(AmazonChurn[[#This Row],[Average Monthly Expenses]]&lt;=30,"Low",IF(AmazonChurn[[#This Row],[Average Monthly Expenses]]&lt;=60,"Medium","High"))</f>
        <v>Medium</v>
      </c>
      <c r="AM1340" t="str">
        <f>IF(AmazonChurn[[#This Row],[Number of Complaints or Support]]&lt;3,"Low",IF(AmazonChurn[[#This Row],[Number of Complaints or Support]]&lt;=7,"Medium","High"))</f>
        <v>Medium</v>
      </c>
      <c r="AN1340" s="5">
        <f>AmazonChurn[[#This Row],[Number of Complaints or Support]]/AmazonChurn[[#This Row],[Account Length (in months)]]</f>
        <v>6</v>
      </c>
      <c r="AO1340" t="str">
        <f>IF(AmazonChurn[[#This Row],[Avg Monthly GB Download]]&lt;15, "Low", IF(AmazonChurn[[#This Row],[Avg Monthly GB Download]]&lt;30, "Medium", "High"))</f>
        <v>High</v>
      </c>
      <c r="AP1340" t="str">
        <f>IF(AmazonChurn[[#This Row],[Age]]&lt;30,"Under 30",IF(AmazonChurn[[#This Row],[Age]]&gt;65,"Senior","Mid Age"))</f>
        <v>Under 30</v>
      </c>
    </row>
    <row r="1341" spans="1:42" hidden="1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 s="5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  <c r="AL1341" t="str">
        <f>IF(AmazonChurn[[#This Row],[Average Monthly Expenses]]&lt;=30,"Low",IF(AmazonChurn[[#This Row],[Average Monthly Expenses]]&lt;=60,"Medium","High"))</f>
        <v>Low</v>
      </c>
      <c r="AM1341" t="str">
        <f>IF(AmazonChurn[[#This Row],[Number of Complaints or Support]]&lt;3,"Low",IF(AmazonChurn[[#This Row],[Number of Complaints or Support]]&lt;=7,"Medium","High"))</f>
        <v>Low</v>
      </c>
      <c r="AN1341" s="5">
        <f>AmazonChurn[[#This Row],[Number of Complaints or Support]]/AmazonChurn[[#This Row],[Account Length (in months)]]</f>
        <v>3.2258064516129031E-2</v>
      </c>
      <c r="AO1341" t="str">
        <f>IF(AmazonChurn[[#This Row],[Avg Monthly GB Download]]&lt;15, "Low", IF(AmazonChurn[[#This Row],[Avg Monthly GB Download]]&lt;30, "Medium", "High"))</f>
        <v>Low</v>
      </c>
      <c r="AP1341" t="str">
        <f>IF(AmazonChurn[[#This Row],[Age]]&lt;30,"Under 30",IF(AmazonChurn[[#This Row],[Age]]&gt;65,"Senior","Mid Age"))</f>
        <v>Mid Age</v>
      </c>
    </row>
    <row r="1342" spans="1:42" hidden="1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 s="5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  <c r="AL1342" t="str">
        <f>IF(AmazonChurn[[#This Row],[Average Monthly Expenses]]&lt;=30,"Low",IF(AmazonChurn[[#This Row],[Average Monthly Expenses]]&lt;=60,"Medium","High"))</f>
        <v>Low</v>
      </c>
      <c r="AM1342" t="str">
        <f>IF(AmazonChurn[[#This Row],[Number of Complaints or Support]]&lt;3,"Low",IF(AmazonChurn[[#This Row],[Number of Complaints or Support]]&lt;=7,"Medium","High"))</f>
        <v>Medium</v>
      </c>
      <c r="AN1342" s="5">
        <f>AmazonChurn[[#This Row],[Number of Complaints or Support]]/AmazonChurn[[#This Row],[Account Length (in months)]]</f>
        <v>3</v>
      </c>
      <c r="AO1342" t="str">
        <f>IF(AmazonChurn[[#This Row],[Avg Monthly GB Download]]&lt;15, "Low", IF(AmazonChurn[[#This Row],[Avg Monthly GB Download]]&lt;30, "Medium", "High"))</f>
        <v>Low</v>
      </c>
      <c r="AP1342" t="str">
        <f>IF(AmazonChurn[[#This Row],[Age]]&lt;30,"Under 30",IF(AmazonChurn[[#This Row],[Age]]&gt;65,"Senior","Mid Age"))</f>
        <v>Mid Age</v>
      </c>
    </row>
    <row r="1343" spans="1:42" hidden="1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 s="5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  <c r="AL1343" t="str">
        <f>IF(AmazonChurn[[#This Row],[Average Monthly Expenses]]&lt;=30,"Low",IF(AmazonChurn[[#This Row],[Average Monthly Expenses]]&lt;=60,"Medium","High"))</f>
        <v>Medium</v>
      </c>
      <c r="AM1343" t="str">
        <f>IF(AmazonChurn[[#This Row],[Number of Complaints or Support]]&lt;3,"Low",IF(AmazonChurn[[#This Row],[Number of Complaints or Support]]&lt;=7,"Medium","High"))</f>
        <v>High</v>
      </c>
      <c r="AN1343" s="5">
        <f>AmazonChurn[[#This Row],[Number of Complaints or Support]]/AmazonChurn[[#This Row],[Account Length (in months)]]</f>
        <v>1.25</v>
      </c>
      <c r="AO1343" t="str">
        <f>IF(AmazonChurn[[#This Row],[Avg Monthly GB Download]]&lt;15, "Low", IF(AmazonChurn[[#This Row],[Avg Monthly GB Download]]&lt;30, "Medium", "High"))</f>
        <v>Low</v>
      </c>
      <c r="AP1343" t="str">
        <f>IF(AmazonChurn[[#This Row],[Age]]&lt;30,"Under 30",IF(AmazonChurn[[#This Row],[Age]]&gt;65,"Senior","Mid Age"))</f>
        <v>Mid Age</v>
      </c>
    </row>
    <row r="1344" spans="1:42" hidden="1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 s="5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  <c r="AL1344" t="str">
        <f>IF(AmazonChurn[[#This Row],[Average Monthly Expenses]]&lt;=30,"Low",IF(AmazonChurn[[#This Row],[Average Monthly Expenses]]&lt;=60,"Medium","High"))</f>
        <v>High</v>
      </c>
      <c r="AM1344" t="str">
        <f>IF(AmazonChurn[[#This Row],[Number of Complaints or Support]]&lt;3,"Low",IF(AmazonChurn[[#This Row],[Number of Complaints or Support]]&lt;=7,"Medium","High"))</f>
        <v>Medium</v>
      </c>
      <c r="AN1344" s="5">
        <f>AmazonChurn[[#This Row],[Number of Complaints or Support]]/AmazonChurn[[#This Row],[Account Length (in months)]]</f>
        <v>5.5555555555555552E-2</v>
      </c>
      <c r="AO1344" t="str">
        <f>IF(AmazonChurn[[#This Row],[Avg Monthly GB Download]]&lt;15, "Low", IF(AmazonChurn[[#This Row],[Avg Monthly GB Download]]&lt;30, "Medium", "High"))</f>
        <v>Low</v>
      </c>
      <c r="AP1344" t="str">
        <f>IF(AmazonChurn[[#This Row],[Age]]&lt;30,"Under 30",IF(AmazonChurn[[#This Row],[Age]]&gt;65,"Senior","Mid Age"))</f>
        <v>Mid Age</v>
      </c>
    </row>
    <row r="1345" spans="1:42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 s="5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  <c r="AL1345" t="str">
        <f>IF(AmazonChurn[[#This Row],[Average Monthly Expenses]]&lt;=30,"Low",IF(AmazonChurn[[#This Row],[Average Monthly Expenses]]&lt;=60,"Medium","High"))</f>
        <v>Low</v>
      </c>
      <c r="AM1345" t="str">
        <f>IF(AmazonChurn[[#This Row],[Number of Complaints or Support]]&lt;3,"Low",IF(AmazonChurn[[#This Row],[Number of Complaints or Support]]&lt;=7,"Medium","High"))</f>
        <v>High</v>
      </c>
      <c r="AN1345" s="5">
        <f>AmazonChurn[[#This Row],[Number of Complaints or Support]]/AmazonChurn[[#This Row],[Account Length (in months)]]</f>
        <v>0.19148936170212766</v>
      </c>
      <c r="AO1345" t="str">
        <f>IF(AmazonChurn[[#This Row],[Avg Monthly GB Download]]&lt;15, "Low", IF(AmazonChurn[[#This Row],[Avg Monthly GB Download]]&lt;30, "Medium", "High"))</f>
        <v>High</v>
      </c>
      <c r="AP1345" t="str">
        <f>IF(AmazonChurn[[#This Row],[Age]]&lt;30,"Under 30",IF(AmazonChurn[[#This Row],[Age]]&gt;65,"Senior","Mid Age"))</f>
        <v>Mid Age</v>
      </c>
    </row>
    <row r="1346" spans="1:42" hidden="1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 s="5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  <c r="AL1346" t="str">
        <f>IF(AmazonChurn[[#This Row],[Average Monthly Expenses]]&lt;=30,"Low",IF(AmazonChurn[[#This Row],[Average Monthly Expenses]]&lt;=60,"Medium","High"))</f>
        <v>Low</v>
      </c>
      <c r="AM1346" t="str">
        <f>IF(AmazonChurn[[#This Row],[Number of Complaints or Support]]&lt;3,"Low",IF(AmazonChurn[[#This Row],[Number of Complaints or Support]]&lt;=7,"Medium","High"))</f>
        <v>High</v>
      </c>
      <c r="AN1346" s="5">
        <f>AmazonChurn[[#This Row],[Number of Complaints or Support]]/AmazonChurn[[#This Row],[Account Length (in months)]]</f>
        <v>0.28125</v>
      </c>
      <c r="AO1346" t="str">
        <f>IF(AmazonChurn[[#This Row],[Avg Monthly GB Download]]&lt;15, "Low", IF(AmazonChurn[[#This Row],[Avg Monthly GB Download]]&lt;30, "Medium", "High"))</f>
        <v>Low</v>
      </c>
      <c r="AP1346" t="str">
        <f>IF(AmazonChurn[[#This Row],[Age]]&lt;30,"Under 30",IF(AmazonChurn[[#This Row],[Age]]&gt;65,"Senior","Mid Age"))</f>
        <v>Mid Age</v>
      </c>
    </row>
    <row r="1347" spans="1:42" hidden="1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 s="5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  <c r="AL1347" t="str">
        <f>IF(AmazonChurn[[#This Row],[Average Monthly Expenses]]&lt;=30,"Low",IF(AmazonChurn[[#This Row],[Average Monthly Expenses]]&lt;=60,"Medium","High"))</f>
        <v>Medium</v>
      </c>
      <c r="AM1347" t="str">
        <f>IF(AmazonChurn[[#This Row],[Number of Complaints or Support]]&lt;3,"Low",IF(AmazonChurn[[#This Row],[Number of Complaints or Support]]&lt;=7,"Medium","High"))</f>
        <v>Medium</v>
      </c>
      <c r="AN1347" s="5">
        <f>AmazonChurn[[#This Row],[Number of Complaints or Support]]/AmazonChurn[[#This Row],[Account Length (in months)]]</f>
        <v>6.9444444444444448E-2</v>
      </c>
      <c r="AO1347" t="str">
        <f>IF(AmazonChurn[[#This Row],[Avg Monthly GB Download]]&lt;15, "Low", IF(AmazonChurn[[#This Row],[Avg Monthly GB Download]]&lt;30, "Medium", "High"))</f>
        <v>Low</v>
      </c>
      <c r="AP1347" t="str">
        <f>IF(AmazonChurn[[#This Row],[Age]]&lt;30,"Under 30",IF(AmazonChurn[[#This Row],[Age]]&gt;65,"Senior","Mid Age"))</f>
        <v>Mid Age</v>
      </c>
    </row>
    <row r="1348" spans="1:42" hidden="1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 s="5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  <c r="AL1348" t="str">
        <f>IF(AmazonChurn[[#This Row],[Average Monthly Expenses]]&lt;=30,"Low",IF(AmazonChurn[[#This Row],[Average Monthly Expenses]]&lt;=60,"Medium","High"))</f>
        <v>Medium</v>
      </c>
      <c r="AM1348" t="str">
        <f>IF(AmazonChurn[[#This Row],[Number of Complaints or Support]]&lt;3,"Low",IF(AmazonChurn[[#This Row],[Number of Complaints or Support]]&lt;=7,"Medium","High"))</f>
        <v>Low</v>
      </c>
      <c r="AN1348" s="5">
        <f>AmazonChurn[[#This Row],[Number of Complaints or Support]]/AmazonChurn[[#This Row],[Account Length (in months)]]</f>
        <v>0.2</v>
      </c>
      <c r="AO1348" t="str">
        <f>IF(AmazonChurn[[#This Row],[Avg Monthly GB Download]]&lt;15, "Low", IF(AmazonChurn[[#This Row],[Avg Monthly GB Download]]&lt;30, "Medium", "High"))</f>
        <v>Low</v>
      </c>
      <c r="AP1348" t="str">
        <f>IF(AmazonChurn[[#This Row],[Age]]&lt;30,"Under 30",IF(AmazonChurn[[#This Row],[Age]]&gt;65,"Senior","Mid Age"))</f>
        <v>Mid Age</v>
      </c>
    </row>
    <row r="1349" spans="1:42" hidden="1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 s="5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  <c r="AL1349" t="str">
        <f>IF(AmazonChurn[[#This Row],[Average Monthly Expenses]]&lt;=30,"Low",IF(AmazonChurn[[#This Row],[Average Monthly Expenses]]&lt;=60,"Medium","High"))</f>
        <v>Low</v>
      </c>
      <c r="AM1349" t="str">
        <f>IF(AmazonChurn[[#This Row],[Number of Complaints or Support]]&lt;3,"Low",IF(AmazonChurn[[#This Row],[Number of Complaints or Support]]&lt;=7,"Medium","High"))</f>
        <v>Medium</v>
      </c>
      <c r="AN1349" s="5">
        <f>AmazonChurn[[#This Row],[Number of Complaints or Support]]/AmazonChurn[[#This Row],[Account Length (in months)]]</f>
        <v>0.12727272727272726</v>
      </c>
      <c r="AO1349" t="str">
        <f>IF(AmazonChurn[[#This Row],[Avg Monthly GB Download]]&lt;15, "Low", IF(AmazonChurn[[#This Row],[Avg Monthly GB Download]]&lt;30, "Medium", "High"))</f>
        <v>Low</v>
      </c>
      <c r="AP1349" t="str">
        <f>IF(AmazonChurn[[#This Row],[Age]]&lt;30,"Under 30",IF(AmazonChurn[[#This Row],[Age]]&gt;65,"Senior","Mid Age"))</f>
        <v>Mid Age</v>
      </c>
    </row>
    <row r="1350" spans="1:42" hidden="1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 s="5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  <c r="AL1350" t="str">
        <f>IF(AmazonChurn[[#This Row],[Average Monthly Expenses]]&lt;=30,"Low",IF(AmazonChurn[[#This Row],[Average Monthly Expenses]]&lt;=60,"Medium","High"))</f>
        <v>Medium</v>
      </c>
      <c r="AM1350" t="str">
        <f>IF(AmazonChurn[[#This Row],[Number of Complaints or Support]]&lt;3,"Low",IF(AmazonChurn[[#This Row],[Number of Complaints or Support]]&lt;=7,"Medium","High"))</f>
        <v>High</v>
      </c>
      <c r="AN1350" s="5">
        <f>AmazonChurn[[#This Row],[Number of Complaints or Support]]/AmazonChurn[[#This Row],[Account Length (in months)]]</f>
        <v>0.140625</v>
      </c>
      <c r="AO1350" t="str">
        <f>IF(AmazonChurn[[#This Row],[Avg Monthly GB Download]]&lt;15, "Low", IF(AmazonChurn[[#This Row],[Avg Monthly GB Download]]&lt;30, "Medium", "High"))</f>
        <v>Low</v>
      </c>
      <c r="AP1350" t="str">
        <f>IF(AmazonChurn[[#This Row],[Age]]&lt;30,"Under 30",IF(AmazonChurn[[#This Row],[Age]]&gt;65,"Senior","Mid Age"))</f>
        <v>Mid Age</v>
      </c>
    </row>
    <row r="1351" spans="1:42" hidden="1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 s="5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  <c r="AL1351" t="str">
        <f>IF(AmazonChurn[[#This Row],[Average Monthly Expenses]]&lt;=30,"Low",IF(AmazonChurn[[#This Row],[Average Monthly Expenses]]&lt;=60,"Medium","High"))</f>
        <v>Low</v>
      </c>
      <c r="AM1351" t="str">
        <f>IF(AmazonChurn[[#This Row],[Number of Complaints or Support]]&lt;3,"Low",IF(AmazonChurn[[#This Row],[Number of Complaints or Support]]&lt;=7,"Medium","High"))</f>
        <v>Low</v>
      </c>
      <c r="AN1351" s="5">
        <f>AmazonChurn[[#This Row],[Number of Complaints or Support]]/AmazonChurn[[#This Row],[Account Length (in months)]]</f>
        <v>0.5</v>
      </c>
      <c r="AO1351" t="str">
        <f>IF(AmazonChurn[[#This Row],[Avg Monthly GB Download]]&lt;15, "Low", IF(AmazonChurn[[#This Row],[Avg Monthly GB Download]]&lt;30, "Medium", "High"))</f>
        <v>Low</v>
      </c>
      <c r="AP1351" t="str">
        <f>IF(AmazonChurn[[#This Row],[Age]]&lt;30,"Under 30",IF(AmazonChurn[[#This Row],[Age]]&gt;65,"Senior","Mid Age"))</f>
        <v>Mid Age</v>
      </c>
    </row>
    <row r="1352" spans="1:42" hidden="1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 s="5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  <c r="AL1352" t="str">
        <f>IF(AmazonChurn[[#This Row],[Average Monthly Expenses]]&lt;=30,"Low",IF(AmazonChurn[[#This Row],[Average Monthly Expenses]]&lt;=60,"Medium","High"))</f>
        <v>Low</v>
      </c>
      <c r="AM1352" t="str">
        <f>IF(AmazonChurn[[#This Row],[Number of Complaints or Support]]&lt;3,"Low",IF(AmazonChurn[[#This Row],[Number of Complaints or Support]]&lt;=7,"Medium","High"))</f>
        <v>Medium</v>
      </c>
      <c r="AN1352" s="5">
        <f>AmazonChurn[[#This Row],[Number of Complaints or Support]]/AmazonChurn[[#This Row],[Account Length (in months)]]</f>
        <v>1.1666666666666667</v>
      </c>
      <c r="AO1352" t="str">
        <f>IF(AmazonChurn[[#This Row],[Avg Monthly GB Download]]&lt;15, "Low", IF(AmazonChurn[[#This Row],[Avg Monthly GB Download]]&lt;30, "Medium", "High"))</f>
        <v>Low</v>
      </c>
      <c r="AP1352" t="str">
        <f>IF(AmazonChurn[[#This Row],[Age]]&lt;30,"Under 30",IF(AmazonChurn[[#This Row],[Age]]&gt;65,"Senior","Mid Age"))</f>
        <v>Senior</v>
      </c>
    </row>
    <row r="1353" spans="1:42" hidden="1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 s="5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  <c r="AL1353" t="str">
        <f>IF(AmazonChurn[[#This Row],[Average Monthly Expenses]]&lt;=30,"Low",IF(AmazonChurn[[#This Row],[Average Monthly Expenses]]&lt;=60,"Medium","High"))</f>
        <v>Low</v>
      </c>
      <c r="AM1353" t="str">
        <f>IF(AmazonChurn[[#This Row],[Number of Complaints or Support]]&lt;3,"Low",IF(AmazonChurn[[#This Row],[Number of Complaints or Support]]&lt;=7,"Medium","High"))</f>
        <v>Low</v>
      </c>
      <c r="AN1353" s="5">
        <f>AmazonChurn[[#This Row],[Number of Complaints or Support]]/AmazonChurn[[#This Row],[Account Length (in months)]]</f>
        <v>7.6923076923076927E-2</v>
      </c>
      <c r="AO1353" t="str">
        <f>IF(AmazonChurn[[#This Row],[Avg Monthly GB Download]]&lt;15, "Low", IF(AmazonChurn[[#This Row],[Avg Monthly GB Download]]&lt;30, "Medium", "High"))</f>
        <v>Low</v>
      </c>
      <c r="AP1353" t="str">
        <f>IF(AmazonChurn[[#This Row],[Age]]&lt;30,"Under 30",IF(AmazonChurn[[#This Row],[Age]]&gt;65,"Senior","Mid Age"))</f>
        <v>Under 30</v>
      </c>
    </row>
    <row r="1354" spans="1:42" hidden="1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 s="5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  <c r="AL1354" t="str">
        <f>IF(AmazonChurn[[#This Row],[Average Monthly Expenses]]&lt;=30,"Low",IF(AmazonChurn[[#This Row],[Average Monthly Expenses]]&lt;=60,"Medium","High"))</f>
        <v>Low</v>
      </c>
      <c r="AM1354" t="str">
        <f>IF(AmazonChurn[[#This Row],[Number of Complaints or Support]]&lt;3,"Low",IF(AmazonChurn[[#This Row],[Number of Complaints or Support]]&lt;=7,"Medium","High"))</f>
        <v>Low</v>
      </c>
      <c r="AN1354" s="5">
        <f>AmazonChurn[[#This Row],[Number of Complaints or Support]]/AmazonChurn[[#This Row],[Account Length (in months)]]</f>
        <v>2.8169014084507043E-2</v>
      </c>
      <c r="AO1354" t="str">
        <f>IF(AmazonChurn[[#This Row],[Avg Monthly GB Download]]&lt;15, "Low", IF(AmazonChurn[[#This Row],[Avg Monthly GB Download]]&lt;30, "Medium", "High"))</f>
        <v>Low</v>
      </c>
      <c r="AP1354" t="str">
        <f>IF(AmazonChurn[[#This Row],[Age]]&lt;30,"Under 30",IF(AmazonChurn[[#This Row],[Age]]&gt;65,"Senior","Mid Age"))</f>
        <v>Mid Age</v>
      </c>
    </row>
    <row r="1355" spans="1:42" hidden="1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 s="5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  <c r="AL1355" t="str">
        <f>IF(AmazonChurn[[#This Row],[Average Monthly Expenses]]&lt;=30,"Low",IF(AmazonChurn[[#This Row],[Average Monthly Expenses]]&lt;=60,"Medium","High"))</f>
        <v>Medium</v>
      </c>
      <c r="AM1355" t="str">
        <f>IF(AmazonChurn[[#This Row],[Number of Complaints or Support]]&lt;3,"Low",IF(AmazonChurn[[#This Row],[Number of Complaints or Support]]&lt;=7,"Medium","High"))</f>
        <v>Medium</v>
      </c>
      <c r="AN1355" s="5">
        <f>AmazonChurn[[#This Row],[Number of Complaints or Support]]/AmazonChurn[[#This Row],[Account Length (in months)]]</f>
        <v>0.22580645161290322</v>
      </c>
      <c r="AO1355" t="str">
        <f>IF(AmazonChurn[[#This Row],[Avg Monthly GB Download]]&lt;15, "Low", IF(AmazonChurn[[#This Row],[Avg Monthly GB Download]]&lt;30, "Medium", "High"))</f>
        <v>Low</v>
      </c>
      <c r="AP1355" t="str">
        <f>IF(AmazonChurn[[#This Row],[Age]]&lt;30,"Under 30",IF(AmazonChurn[[#This Row],[Age]]&gt;65,"Senior","Mid Age"))</f>
        <v>Mid Age</v>
      </c>
    </row>
    <row r="1356" spans="1:42" hidden="1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 s="5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  <c r="AL1356" t="str">
        <f>IF(AmazonChurn[[#This Row],[Average Monthly Expenses]]&lt;=30,"Low",IF(AmazonChurn[[#This Row],[Average Monthly Expenses]]&lt;=60,"Medium","High"))</f>
        <v>Low</v>
      </c>
      <c r="AM1356" t="str">
        <f>IF(AmazonChurn[[#This Row],[Number of Complaints or Support]]&lt;3,"Low",IF(AmazonChurn[[#This Row],[Number of Complaints or Support]]&lt;=7,"Medium","High"))</f>
        <v>Medium</v>
      </c>
      <c r="AN1356" s="5">
        <f>AmazonChurn[[#This Row],[Number of Complaints or Support]]/AmazonChurn[[#This Row],[Account Length (in months)]]</f>
        <v>0.2</v>
      </c>
      <c r="AO1356" t="str">
        <f>IF(AmazonChurn[[#This Row],[Avg Monthly GB Download]]&lt;15, "Low", IF(AmazonChurn[[#This Row],[Avg Monthly GB Download]]&lt;30, "Medium", "High"))</f>
        <v>Medium</v>
      </c>
      <c r="AP1356" t="str">
        <f>IF(AmazonChurn[[#This Row],[Age]]&lt;30,"Under 30",IF(AmazonChurn[[#This Row],[Age]]&gt;65,"Senior","Mid Age"))</f>
        <v>Mid Age</v>
      </c>
    </row>
    <row r="1357" spans="1:42" hidden="1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 s="5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  <c r="AL1357" t="str">
        <f>IF(AmazonChurn[[#This Row],[Average Monthly Expenses]]&lt;=30,"Low",IF(AmazonChurn[[#This Row],[Average Monthly Expenses]]&lt;=60,"Medium","High"))</f>
        <v>Medium</v>
      </c>
      <c r="AM1357" t="str">
        <f>IF(AmazonChurn[[#This Row],[Number of Complaints or Support]]&lt;3,"Low",IF(AmazonChurn[[#This Row],[Number of Complaints or Support]]&lt;=7,"Medium","High"))</f>
        <v>Low</v>
      </c>
      <c r="AN1357" s="5">
        <f>AmazonChurn[[#This Row],[Number of Complaints or Support]]/AmazonChurn[[#This Row],[Account Length (in months)]]</f>
        <v>5.128205128205128E-2</v>
      </c>
      <c r="AO1357" t="str">
        <f>IF(AmazonChurn[[#This Row],[Avg Monthly GB Download]]&lt;15, "Low", IF(AmazonChurn[[#This Row],[Avg Monthly GB Download]]&lt;30, "Medium", "High"))</f>
        <v>Low</v>
      </c>
      <c r="AP1357" t="str">
        <f>IF(AmazonChurn[[#This Row],[Age]]&lt;30,"Under 30",IF(AmazonChurn[[#This Row],[Age]]&gt;65,"Senior","Mid Age"))</f>
        <v>Senior</v>
      </c>
    </row>
    <row r="1358" spans="1:42" hidden="1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 s="5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  <c r="AL1358" t="str">
        <f>IF(AmazonChurn[[#This Row],[Average Monthly Expenses]]&lt;=30,"Low",IF(AmazonChurn[[#This Row],[Average Monthly Expenses]]&lt;=60,"Medium","High"))</f>
        <v>Low</v>
      </c>
      <c r="AM1358" t="str">
        <f>IF(AmazonChurn[[#This Row],[Number of Complaints or Support]]&lt;3,"Low",IF(AmazonChurn[[#This Row],[Number of Complaints or Support]]&lt;=7,"Medium","High"))</f>
        <v>Medium</v>
      </c>
      <c r="AN1358" s="5">
        <f>AmazonChurn[[#This Row],[Number of Complaints or Support]]/AmazonChurn[[#This Row],[Account Length (in months)]]</f>
        <v>0.54545454545454541</v>
      </c>
      <c r="AO1358" t="str">
        <f>IF(AmazonChurn[[#This Row],[Avg Monthly GB Download]]&lt;15, "Low", IF(AmazonChurn[[#This Row],[Avg Monthly GB Download]]&lt;30, "Medium", "High"))</f>
        <v>Low</v>
      </c>
      <c r="AP1358" t="str">
        <f>IF(AmazonChurn[[#This Row],[Age]]&lt;30,"Under 30",IF(AmazonChurn[[#This Row],[Age]]&gt;65,"Senior","Mid Age"))</f>
        <v>Mid Age</v>
      </c>
    </row>
    <row r="1359" spans="1:42" hidden="1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 s="5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  <c r="AL1359" t="str">
        <f>IF(AmazonChurn[[#This Row],[Average Monthly Expenses]]&lt;=30,"Low",IF(AmazonChurn[[#This Row],[Average Monthly Expenses]]&lt;=60,"Medium","High"))</f>
        <v>Medium</v>
      </c>
      <c r="AM1359" t="str">
        <f>IF(AmazonChurn[[#This Row],[Number of Complaints or Support]]&lt;3,"Low",IF(AmazonChurn[[#This Row],[Number of Complaints or Support]]&lt;=7,"Medium","High"))</f>
        <v>Medium</v>
      </c>
      <c r="AN1359" s="5">
        <f>AmazonChurn[[#This Row],[Number of Complaints or Support]]/AmazonChurn[[#This Row],[Account Length (in months)]]</f>
        <v>0.42857142857142855</v>
      </c>
      <c r="AO1359" t="str">
        <f>IF(AmazonChurn[[#This Row],[Avg Monthly GB Download]]&lt;15, "Low", IF(AmazonChurn[[#This Row],[Avg Monthly GB Download]]&lt;30, "Medium", "High"))</f>
        <v>Low</v>
      </c>
      <c r="AP1359" t="str">
        <f>IF(AmazonChurn[[#This Row],[Age]]&lt;30,"Under 30",IF(AmazonChurn[[#This Row],[Age]]&gt;65,"Senior","Mid Age"))</f>
        <v>Mid Age</v>
      </c>
    </row>
    <row r="1360" spans="1:42" hidden="1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 s="5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  <c r="AL1360" t="str">
        <f>IF(AmazonChurn[[#This Row],[Average Monthly Expenses]]&lt;=30,"Low",IF(AmazonChurn[[#This Row],[Average Monthly Expenses]]&lt;=60,"Medium","High"))</f>
        <v>Low</v>
      </c>
      <c r="AM1360" t="str">
        <f>IF(AmazonChurn[[#This Row],[Number of Complaints or Support]]&lt;3,"Low",IF(AmazonChurn[[#This Row],[Number of Complaints or Support]]&lt;=7,"Medium","High"))</f>
        <v>High</v>
      </c>
      <c r="AN1360" s="5">
        <f>AmazonChurn[[#This Row],[Number of Complaints or Support]]/AmazonChurn[[#This Row],[Account Length (in months)]]</f>
        <v>9</v>
      </c>
      <c r="AO1360" t="str">
        <f>IF(AmazonChurn[[#This Row],[Avg Monthly GB Download]]&lt;15, "Low", IF(AmazonChurn[[#This Row],[Avg Monthly GB Download]]&lt;30, "Medium", "High"))</f>
        <v>Low</v>
      </c>
      <c r="AP1360" t="str">
        <f>IF(AmazonChurn[[#This Row],[Age]]&lt;30,"Under 30",IF(AmazonChurn[[#This Row],[Age]]&gt;65,"Senior","Mid Age"))</f>
        <v>Mid Age</v>
      </c>
    </row>
    <row r="1361" spans="1:42" hidden="1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 s="5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  <c r="AL1361" t="str">
        <f>IF(AmazonChurn[[#This Row],[Average Monthly Expenses]]&lt;=30,"Low",IF(AmazonChurn[[#This Row],[Average Monthly Expenses]]&lt;=60,"Medium","High"))</f>
        <v>Low</v>
      </c>
      <c r="AM1361" t="str">
        <f>IF(AmazonChurn[[#This Row],[Number of Complaints or Support]]&lt;3,"Low",IF(AmazonChurn[[#This Row],[Number of Complaints or Support]]&lt;=7,"Medium","High"))</f>
        <v>Low</v>
      </c>
      <c r="AN1361" s="5">
        <f>AmazonChurn[[#This Row],[Number of Complaints or Support]]/AmazonChurn[[#This Row],[Account Length (in months)]]</f>
        <v>2.5000000000000001E-2</v>
      </c>
      <c r="AO1361" t="str">
        <f>IF(AmazonChurn[[#This Row],[Avg Monthly GB Download]]&lt;15, "Low", IF(AmazonChurn[[#This Row],[Avg Monthly GB Download]]&lt;30, "Medium", "High"))</f>
        <v>Low</v>
      </c>
      <c r="AP1361" t="str">
        <f>IF(AmazonChurn[[#This Row],[Age]]&lt;30,"Under 30",IF(AmazonChurn[[#This Row],[Age]]&gt;65,"Senior","Mid Age"))</f>
        <v>Mid Age</v>
      </c>
    </row>
    <row r="1362" spans="1:42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 s="5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  <c r="AL1362" t="str">
        <f>IF(AmazonChurn[[#This Row],[Average Monthly Expenses]]&lt;=30,"Low",IF(AmazonChurn[[#This Row],[Average Monthly Expenses]]&lt;=60,"Medium","High"))</f>
        <v>Low</v>
      </c>
      <c r="AM1362" t="str">
        <f>IF(AmazonChurn[[#This Row],[Number of Complaints or Support]]&lt;3,"Low",IF(AmazonChurn[[#This Row],[Number of Complaints or Support]]&lt;=7,"Medium","High"))</f>
        <v>Low</v>
      </c>
      <c r="AN1362" s="5">
        <f>AmazonChurn[[#This Row],[Number of Complaints or Support]]/AmazonChurn[[#This Row],[Account Length (in months)]]</f>
        <v>0</v>
      </c>
      <c r="AO1362" t="str">
        <f>IF(AmazonChurn[[#This Row],[Avg Monthly GB Download]]&lt;15, "Low", IF(AmazonChurn[[#This Row],[Avg Monthly GB Download]]&lt;30, "Medium", "High"))</f>
        <v>High</v>
      </c>
      <c r="AP1362" t="str">
        <f>IF(AmazonChurn[[#This Row],[Age]]&lt;30,"Under 30",IF(AmazonChurn[[#This Row],[Age]]&gt;65,"Senior","Mid Age"))</f>
        <v>Under 30</v>
      </c>
    </row>
    <row r="1363" spans="1:42" hidden="1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 s="5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  <c r="AL1363" t="str">
        <f>IF(AmazonChurn[[#This Row],[Average Monthly Expenses]]&lt;=30,"Low",IF(AmazonChurn[[#This Row],[Average Monthly Expenses]]&lt;=60,"Medium","High"))</f>
        <v>Low</v>
      </c>
      <c r="AM1363" t="str">
        <f>IF(AmazonChurn[[#This Row],[Number of Complaints or Support]]&lt;3,"Low",IF(AmazonChurn[[#This Row],[Number of Complaints or Support]]&lt;=7,"Medium","High"))</f>
        <v>Medium</v>
      </c>
      <c r="AN1363" s="5">
        <f>AmazonChurn[[#This Row],[Number of Complaints or Support]]/AmazonChurn[[#This Row],[Account Length (in months)]]</f>
        <v>0.5714285714285714</v>
      </c>
      <c r="AO1363" t="str">
        <f>IF(AmazonChurn[[#This Row],[Avg Monthly GB Download]]&lt;15, "Low", IF(AmazonChurn[[#This Row],[Avg Monthly GB Download]]&lt;30, "Medium", "High"))</f>
        <v>Low</v>
      </c>
      <c r="AP1363" t="str">
        <f>IF(AmazonChurn[[#This Row],[Age]]&lt;30,"Under 30",IF(AmazonChurn[[#This Row],[Age]]&gt;65,"Senior","Mid Age"))</f>
        <v>Mid Age</v>
      </c>
    </row>
    <row r="1364" spans="1:42" hidden="1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 s="5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  <c r="AL1364" t="str">
        <f>IF(AmazonChurn[[#This Row],[Average Monthly Expenses]]&lt;=30,"Low",IF(AmazonChurn[[#This Row],[Average Monthly Expenses]]&lt;=60,"Medium","High"))</f>
        <v>Low</v>
      </c>
      <c r="AM1364" t="str">
        <f>IF(AmazonChurn[[#This Row],[Number of Complaints or Support]]&lt;3,"Low",IF(AmazonChurn[[#This Row],[Number of Complaints or Support]]&lt;=7,"Medium","High"))</f>
        <v>Medium</v>
      </c>
      <c r="AN1364" s="5">
        <f>AmazonChurn[[#This Row],[Number of Complaints or Support]]/AmazonChurn[[#This Row],[Account Length (in months)]]</f>
        <v>0.46666666666666667</v>
      </c>
      <c r="AO1364" t="str">
        <f>IF(AmazonChurn[[#This Row],[Avg Monthly GB Download]]&lt;15, "Low", IF(AmazonChurn[[#This Row],[Avg Monthly GB Download]]&lt;30, "Medium", "High"))</f>
        <v>Low</v>
      </c>
      <c r="AP1364" t="str">
        <f>IF(AmazonChurn[[#This Row],[Age]]&lt;30,"Under 30",IF(AmazonChurn[[#This Row],[Age]]&gt;65,"Senior","Mid Age"))</f>
        <v>Senior</v>
      </c>
    </row>
    <row r="1365" spans="1:42" hidden="1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 s="5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  <c r="AL1365" t="str">
        <f>IF(AmazonChurn[[#This Row],[Average Monthly Expenses]]&lt;=30,"Low",IF(AmazonChurn[[#This Row],[Average Monthly Expenses]]&lt;=60,"Medium","High"))</f>
        <v>Low</v>
      </c>
      <c r="AM1365" t="str">
        <f>IF(AmazonChurn[[#This Row],[Number of Complaints or Support]]&lt;3,"Low",IF(AmazonChurn[[#This Row],[Number of Complaints or Support]]&lt;=7,"Medium","High"))</f>
        <v>Medium</v>
      </c>
      <c r="AN1365" s="5">
        <f>AmazonChurn[[#This Row],[Number of Complaints or Support]]/AmazonChurn[[#This Row],[Account Length (in months)]]</f>
        <v>0.27272727272727271</v>
      </c>
      <c r="AO1365" t="str">
        <f>IF(AmazonChurn[[#This Row],[Avg Monthly GB Download]]&lt;15, "Low", IF(AmazonChurn[[#This Row],[Avg Monthly GB Download]]&lt;30, "Medium", "High"))</f>
        <v>Low</v>
      </c>
      <c r="AP1365" t="str">
        <f>IF(AmazonChurn[[#This Row],[Age]]&lt;30,"Under 30",IF(AmazonChurn[[#This Row],[Age]]&gt;65,"Senior","Mid Age"))</f>
        <v>Mid Age</v>
      </c>
    </row>
    <row r="1366" spans="1:42" hidden="1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 s="5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  <c r="AL1366" t="str">
        <f>IF(AmazonChurn[[#This Row],[Average Monthly Expenses]]&lt;=30,"Low",IF(AmazonChurn[[#This Row],[Average Monthly Expenses]]&lt;=60,"Medium","High"))</f>
        <v>Medium</v>
      </c>
      <c r="AM1366" t="str">
        <f>IF(AmazonChurn[[#This Row],[Number of Complaints or Support]]&lt;3,"Low",IF(AmazonChurn[[#This Row],[Number of Complaints or Support]]&lt;=7,"Medium","High"))</f>
        <v>Medium</v>
      </c>
      <c r="AN1366" s="5">
        <f>AmazonChurn[[#This Row],[Number of Complaints or Support]]/AmazonChurn[[#This Row],[Account Length (in months)]]</f>
        <v>0.12280701754385964</v>
      </c>
      <c r="AO1366" t="str">
        <f>IF(AmazonChurn[[#This Row],[Avg Monthly GB Download]]&lt;15, "Low", IF(AmazonChurn[[#This Row],[Avg Monthly GB Download]]&lt;30, "Medium", "High"))</f>
        <v>Low</v>
      </c>
      <c r="AP1366" t="str">
        <f>IF(AmazonChurn[[#This Row],[Age]]&lt;30,"Under 30",IF(AmazonChurn[[#This Row],[Age]]&gt;65,"Senior","Mid Age"))</f>
        <v>Mid Age</v>
      </c>
    </row>
    <row r="1367" spans="1:42" hidden="1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 s="5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  <c r="AL1367" t="str">
        <f>IF(AmazonChurn[[#This Row],[Average Monthly Expenses]]&lt;=30,"Low",IF(AmazonChurn[[#This Row],[Average Monthly Expenses]]&lt;=60,"Medium","High"))</f>
        <v>Low</v>
      </c>
      <c r="AM1367" t="str">
        <f>IF(AmazonChurn[[#This Row],[Number of Complaints or Support]]&lt;3,"Low",IF(AmazonChurn[[#This Row],[Number of Complaints or Support]]&lt;=7,"Medium","High"))</f>
        <v>Medium</v>
      </c>
      <c r="AN1367" s="5">
        <f>AmazonChurn[[#This Row],[Number of Complaints or Support]]/AmazonChurn[[#This Row],[Account Length (in months)]]</f>
        <v>0.12280701754385964</v>
      </c>
      <c r="AO1367" t="str">
        <f>IF(AmazonChurn[[#This Row],[Avg Monthly GB Download]]&lt;15, "Low", IF(AmazonChurn[[#This Row],[Avg Monthly GB Download]]&lt;30, "Medium", "High"))</f>
        <v>Medium</v>
      </c>
      <c r="AP1367" t="str">
        <f>IF(AmazonChurn[[#This Row],[Age]]&lt;30,"Under 30",IF(AmazonChurn[[#This Row],[Age]]&gt;65,"Senior","Mid Age"))</f>
        <v>Under 30</v>
      </c>
    </row>
    <row r="1368" spans="1:42" hidden="1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 s="5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  <c r="AL1368" t="str">
        <f>IF(AmazonChurn[[#This Row],[Average Monthly Expenses]]&lt;=30,"Low",IF(AmazonChurn[[#This Row],[Average Monthly Expenses]]&lt;=60,"Medium","High"))</f>
        <v>Medium</v>
      </c>
      <c r="AM1368" t="str">
        <f>IF(AmazonChurn[[#This Row],[Number of Complaints or Support]]&lt;3,"Low",IF(AmazonChurn[[#This Row],[Number of Complaints or Support]]&lt;=7,"Medium","High"))</f>
        <v>High</v>
      </c>
      <c r="AN1368" s="5">
        <f>AmazonChurn[[#This Row],[Number of Complaints or Support]]/AmazonChurn[[#This Row],[Account Length (in months)]]</f>
        <v>0.26470588235294118</v>
      </c>
      <c r="AO1368" t="str">
        <f>IF(AmazonChurn[[#This Row],[Avg Monthly GB Download]]&lt;15, "Low", IF(AmazonChurn[[#This Row],[Avg Monthly GB Download]]&lt;30, "Medium", "High"))</f>
        <v>Low</v>
      </c>
      <c r="AP1368" t="str">
        <f>IF(AmazonChurn[[#This Row],[Age]]&lt;30,"Under 30",IF(AmazonChurn[[#This Row],[Age]]&gt;65,"Senior","Mid Age"))</f>
        <v>Mid Age</v>
      </c>
    </row>
    <row r="1369" spans="1:42" hidden="1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 s="5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  <c r="AL1369" t="str">
        <f>IF(AmazonChurn[[#This Row],[Average Monthly Expenses]]&lt;=30,"Low",IF(AmazonChurn[[#This Row],[Average Monthly Expenses]]&lt;=60,"Medium","High"))</f>
        <v>Low</v>
      </c>
      <c r="AM1369" t="str">
        <f>IF(AmazonChurn[[#This Row],[Number of Complaints or Support]]&lt;3,"Low",IF(AmazonChurn[[#This Row],[Number of Complaints or Support]]&lt;=7,"Medium","High"))</f>
        <v>Medium</v>
      </c>
      <c r="AN1369" s="5">
        <f>AmazonChurn[[#This Row],[Number of Complaints or Support]]/AmazonChurn[[#This Row],[Account Length (in months)]]</f>
        <v>0.15555555555555556</v>
      </c>
      <c r="AO1369" t="str">
        <f>IF(AmazonChurn[[#This Row],[Avg Monthly GB Download]]&lt;15, "Low", IF(AmazonChurn[[#This Row],[Avg Monthly GB Download]]&lt;30, "Medium", "High"))</f>
        <v>Low</v>
      </c>
      <c r="AP1369" t="str">
        <f>IF(AmazonChurn[[#This Row],[Age]]&lt;30,"Under 30",IF(AmazonChurn[[#This Row],[Age]]&gt;65,"Senior","Mid Age"))</f>
        <v>Senior</v>
      </c>
    </row>
    <row r="1370" spans="1:42" hidden="1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 s="5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  <c r="AL1370" t="str">
        <f>IF(AmazonChurn[[#This Row],[Average Monthly Expenses]]&lt;=30,"Low",IF(AmazonChurn[[#This Row],[Average Monthly Expenses]]&lt;=60,"Medium","High"))</f>
        <v>Low</v>
      </c>
      <c r="AM1370" t="str">
        <f>IF(AmazonChurn[[#This Row],[Number of Complaints or Support]]&lt;3,"Low",IF(AmazonChurn[[#This Row],[Number of Complaints or Support]]&lt;=7,"Medium","High"))</f>
        <v>Low</v>
      </c>
      <c r="AN1370" s="5">
        <f>AmazonChurn[[#This Row],[Number of Complaints or Support]]/AmazonChurn[[#This Row],[Account Length (in months)]]</f>
        <v>4.7619047619047616E-2</v>
      </c>
      <c r="AO1370" t="str">
        <f>IF(AmazonChurn[[#This Row],[Avg Monthly GB Download]]&lt;15, "Low", IF(AmazonChurn[[#This Row],[Avg Monthly GB Download]]&lt;30, "Medium", "High"))</f>
        <v>Low</v>
      </c>
      <c r="AP1370" t="str">
        <f>IF(AmazonChurn[[#This Row],[Age]]&lt;30,"Under 30",IF(AmazonChurn[[#This Row],[Age]]&gt;65,"Senior","Mid Age"))</f>
        <v>Mid Age</v>
      </c>
    </row>
    <row r="1371" spans="1:42" hidden="1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 s="5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  <c r="AL1371" t="str">
        <f>IF(AmazonChurn[[#This Row],[Average Monthly Expenses]]&lt;=30,"Low",IF(AmazonChurn[[#This Row],[Average Monthly Expenses]]&lt;=60,"Medium","High"))</f>
        <v>Medium</v>
      </c>
      <c r="AM1371" t="str">
        <f>IF(AmazonChurn[[#This Row],[Number of Complaints or Support]]&lt;3,"Low",IF(AmazonChurn[[#This Row],[Number of Complaints or Support]]&lt;=7,"Medium","High"))</f>
        <v>High</v>
      </c>
      <c r="AN1371" s="5">
        <f>AmazonChurn[[#This Row],[Number of Complaints or Support]]/AmazonChurn[[#This Row],[Account Length (in months)]]</f>
        <v>5</v>
      </c>
      <c r="AO1371" t="str">
        <f>IF(AmazonChurn[[#This Row],[Avg Monthly GB Download]]&lt;15, "Low", IF(AmazonChurn[[#This Row],[Avg Monthly GB Download]]&lt;30, "Medium", "High"))</f>
        <v>Low</v>
      </c>
      <c r="AP1371" t="str">
        <f>IF(AmazonChurn[[#This Row],[Age]]&lt;30,"Under 30",IF(AmazonChurn[[#This Row],[Age]]&gt;65,"Senior","Mid Age"))</f>
        <v>Mid Age</v>
      </c>
    </row>
    <row r="1372" spans="1:42" hidden="1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 s="5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  <c r="AL1372" t="str">
        <f>IF(AmazonChurn[[#This Row],[Average Monthly Expenses]]&lt;=30,"Low",IF(AmazonChurn[[#This Row],[Average Monthly Expenses]]&lt;=60,"Medium","High"))</f>
        <v>Medium</v>
      </c>
      <c r="AM1372" t="str">
        <f>IF(AmazonChurn[[#This Row],[Number of Complaints or Support]]&lt;3,"Low",IF(AmazonChurn[[#This Row],[Number of Complaints or Support]]&lt;=7,"Medium","High"))</f>
        <v>Medium</v>
      </c>
      <c r="AN1372" s="5">
        <f>AmazonChurn[[#This Row],[Number of Complaints or Support]]/AmazonChurn[[#This Row],[Account Length (in months)]]</f>
        <v>4.2857142857142858E-2</v>
      </c>
      <c r="AO1372" t="str">
        <f>IF(AmazonChurn[[#This Row],[Avg Monthly GB Download]]&lt;15, "Low", IF(AmazonChurn[[#This Row],[Avg Monthly GB Download]]&lt;30, "Medium", "High"))</f>
        <v>Low</v>
      </c>
      <c r="AP1372" t="str">
        <f>IF(AmazonChurn[[#This Row],[Age]]&lt;30,"Under 30",IF(AmazonChurn[[#This Row],[Age]]&gt;65,"Senior","Mid Age"))</f>
        <v>Mid Age</v>
      </c>
    </row>
    <row r="1373" spans="1:42" hidden="1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 s="5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  <c r="AL1373" t="str">
        <f>IF(AmazonChurn[[#This Row],[Average Monthly Expenses]]&lt;=30,"Low",IF(AmazonChurn[[#This Row],[Average Monthly Expenses]]&lt;=60,"Medium","High"))</f>
        <v>Medium</v>
      </c>
      <c r="AM1373" t="str">
        <f>IF(AmazonChurn[[#This Row],[Number of Complaints or Support]]&lt;3,"Low",IF(AmazonChurn[[#This Row],[Number of Complaints or Support]]&lt;=7,"Medium","High"))</f>
        <v>Low</v>
      </c>
      <c r="AN1373" s="5">
        <f>AmazonChurn[[#This Row],[Number of Complaints or Support]]/AmazonChurn[[#This Row],[Account Length (in months)]]</f>
        <v>0.2</v>
      </c>
      <c r="AO1373" t="str">
        <f>IF(AmazonChurn[[#This Row],[Avg Monthly GB Download]]&lt;15, "Low", IF(AmazonChurn[[#This Row],[Avg Monthly GB Download]]&lt;30, "Medium", "High"))</f>
        <v>Low</v>
      </c>
      <c r="AP1373" t="str">
        <f>IF(AmazonChurn[[#This Row],[Age]]&lt;30,"Under 30",IF(AmazonChurn[[#This Row],[Age]]&gt;65,"Senior","Mid Age"))</f>
        <v>Mid Age</v>
      </c>
    </row>
    <row r="1374" spans="1:42" hidden="1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 s="5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  <c r="AL1374" t="str">
        <f>IF(AmazonChurn[[#This Row],[Average Monthly Expenses]]&lt;=30,"Low",IF(AmazonChurn[[#This Row],[Average Monthly Expenses]]&lt;=60,"Medium","High"))</f>
        <v>Low</v>
      </c>
      <c r="AM1374" t="str">
        <f>IF(AmazonChurn[[#This Row],[Number of Complaints or Support]]&lt;3,"Low",IF(AmazonChurn[[#This Row],[Number of Complaints or Support]]&lt;=7,"Medium","High"))</f>
        <v>Medium</v>
      </c>
      <c r="AN1374" s="5">
        <f>AmazonChurn[[#This Row],[Number of Complaints or Support]]/AmazonChurn[[#This Row],[Account Length (in months)]]</f>
        <v>1</v>
      </c>
      <c r="AO1374" t="str">
        <f>IF(AmazonChurn[[#This Row],[Avg Monthly GB Download]]&lt;15, "Low", IF(AmazonChurn[[#This Row],[Avg Monthly GB Download]]&lt;30, "Medium", "High"))</f>
        <v>Low</v>
      </c>
      <c r="AP1374" t="str">
        <f>IF(AmazonChurn[[#This Row],[Age]]&lt;30,"Under 30",IF(AmazonChurn[[#This Row],[Age]]&gt;65,"Senior","Mid Age"))</f>
        <v>Mid Age</v>
      </c>
    </row>
    <row r="1375" spans="1:42" hidden="1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 s="5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  <c r="AL1375" t="str">
        <f>IF(AmazonChurn[[#This Row],[Average Monthly Expenses]]&lt;=30,"Low",IF(AmazonChurn[[#This Row],[Average Monthly Expenses]]&lt;=60,"Medium","High"))</f>
        <v>Low</v>
      </c>
      <c r="AM1375" t="str">
        <f>IF(AmazonChurn[[#This Row],[Number of Complaints or Support]]&lt;3,"Low",IF(AmazonChurn[[#This Row],[Number of Complaints or Support]]&lt;=7,"Medium","High"))</f>
        <v>Medium</v>
      </c>
      <c r="AN1375" s="5">
        <f>AmazonChurn[[#This Row],[Number of Complaints or Support]]/AmazonChurn[[#This Row],[Account Length (in months)]]</f>
        <v>0.77777777777777779</v>
      </c>
      <c r="AO1375" t="str">
        <f>IF(AmazonChurn[[#This Row],[Avg Monthly GB Download]]&lt;15, "Low", IF(AmazonChurn[[#This Row],[Avg Monthly GB Download]]&lt;30, "Medium", "High"))</f>
        <v>Low</v>
      </c>
      <c r="AP1375" t="str">
        <f>IF(AmazonChurn[[#This Row],[Age]]&lt;30,"Under 30",IF(AmazonChurn[[#This Row],[Age]]&gt;65,"Senior","Mid Age"))</f>
        <v>Mid Age</v>
      </c>
    </row>
    <row r="1376" spans="1:42" hidden="1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 s="5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  <c r="AL1376" t="str">
        <f>IF(AmazonChurn[[#This Row],[Average Monthly Expenses]]&lt;=30,"Low",IF(AmazonChurn[[#This Row],[Average Monthly Expenses]]&lt;=60,"Medium","High"))</f>
        <v>Medium</v>
      </c>
      <c r="AM1376" t="str">
        <f>IF(AmazonChurn[[#This Row],[Number of Complaints or Support]]&lt;3,"Low",IF(AmazonChurn[[#This Row],[Number of Complaints or Support]]&lt;=7,"Medium","High"))</f>
        <v>High</v>
      </c>
      <c r="AN1376" s="5">
        <f>AmazonChurn[[#This Row],[Number of Complaints or Support]]/AmazonChurn[[#This Row],[Account Length (in months)]]</f>
        <v>0.42857142857142855</v>
      </c>
      <c r="AO1376" t="str">
        <f>IF(AmazonChurn[[#This Row],[Avg Monthly GB Download]]&lt;15, "Low", IF(AmazonChurn[[#This Row],[Avg Monthly GB Download]]&lt;30, "Medium", "High"))</f>
        <v>Low</v>
      </c>
      <c r="AP1376" t="str">
        <f>IF(AmazonChurn[[#This Row],[Age]]&lt;30,"Under 30",IF(AmazonChurn[[#This Row],[Age]]&gt;65,"Senior","Mid Age"))</f>
        <v>Under 30</v>
      </c>
    </row>
    <row r="1377" spans="1:42" hidden="1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 s="5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  <c r="AL1377" t="str">
        <f>IF(AmazonChurn[[#This Row],[Average Monthly Expenses]]&lt;=30,"Low",IF(AmazonChurn[[#This Row],[Average Monthly Expenses]]&lt;=60,"Medium","High"))</f>
        <v>Low</v>
      </c>
      <c r="AM1377" t="str">
        <f>IF(AmazonChurn[[#This Row],[Number of Complaints or Support]]&lt;3,"Low",IF(AmazonChurn[[#This Row],[Number of Complaints or Support]]&lt;=7,"Medium","High"))</f>
        <v>High</v>
      </c>
      <c r="AN1377" s="5">
        <f>AmazonChurn[[#This Row],[Number of Complaints or Support]]/AmazonChurn[[#This Row],[Account Length (in months)]]</f>
        <v>0.15</v>
      </c>
      <c r="AO1377" t="str">
        <f>IF(AmazonChurn[[#This Row],[Avg Monthly GB Download]]&lt;15, "Low", IF(AmazonChurn[[#This Row],[Avg Monthly GB Download]]&lt;30, "Medium", "High"))</f>
        <v>Low</v>
      </c>
      <c r="AP1377" t="str">
        <f>IF(AmazonChurn[[#This Row],[Age]]&lt;30,"Under 30",IF(AmazonChurn[[#This Row],[Age]]&gt;65,"Senior","Mid Age"))</f>
        <v>Mid Age</v>
      </c>
    </row>
    <row r="1378" spans="1:42" hidden="1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 s="5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  <c r="AL1378" t="str">
        <f>IF(AmazonChurn[[#This Row],[Average Monthly Expenses]]&lt;=30,"Low",IF(AmazonChurn[[#This Row],[Average Monthly Expenses]]&lt;=60,"Medium","High"))</f>
        <v>Medium</v>
      </c>
      <c r="AM1378" t="str">
        <f>IF(AmazonChurn[[#This Row],[Number of Complaints or Support]]&lt;3,"Low",IF(AmazonChurn[[#This Row],[Number of Complaints or Support]]&lt;=7,"Medium","High"))</f>
        <v>Low</v>
      </c>
      <c r="AN1378" s="5">
        <f>AmazonChurn[[#This Row],[Number of Complaints or Support]]/AmazonChurn[[#This Row],[Account Length (in months)]]</f>
        <v>0.05</v>
      </c>
      <c r="AO1378" t="str">
        <f>IF(AmazonChurn[[#This Row],[Avg Monthly GB Download]]&lt;15, "Low", IF(AmazonChurn[[#This Row],[Avg Monthly GB Download]]&lt;30, "Medium", "High"))</f>
        <v>Low</v>
      </c>
      <c r="AP1378" t="str">
        <f>IF(AmazonChurn[[#This Row],[Age]]&lt;30,"Under 30",IF(AmazonChurn[[#This Row],[Age]]&gt;65,"Senior","Mid Age"))</f>
        <v>Mid Age</v>
      </c>
    </row>
    <row r="1379" spans="1:42" hidden="1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 s="5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  <c r="AL1379" t="str">
        <f>IF(AmazonChurn[[#This Row],[Average Monthly Expenses]]&lt;=30,"Low",IF(AmazonChurn[[#This Row],[Average Monthly Expenses]]&lt;=60,"Medium","High"))</f>
        <v>Low</v>
      </c>
      <c r="AM1379" t="str">
        <f>IF(AmazonChurn[[#This Row],[Number of Complaints or Support]]&lt;3,"Low",IF(AmazonChurn[[#This Row],[Number of Complaints or Support]]&lt;=7,"Medium","High"))</f>
        <v>Medium</v>
      </c>
      <c r="AN1379" s="5">
        <f>AmazonChurn[[#This Row],[Number of Complaints or Support]]/AmazonChurn[[#This Row],[Account Length (in months)]]</f>
        <v>0.15909090909090909</v>
      </c>
      <c r="AO1379" t="str">
        <f>IF(AmazonChurn[[#This Row],[Avg Monthly GB Download]]&lt;15, "Low", IF(AmazonChurn[[#This Row],[Avg Monthly GB Download]]&lt;30, "Medium", "High"))</f>
        <v>Low</v>
      </c>
      <c r="AP1379" t="str">
        <f>IF(AmazonChurn[[#This Row],[Age]]&lt;30,"Under 30",IF(AmazonChurn[[#This Row],[Age]]&gt;65,"Senior","Mid Age"))</f>
        <v>Senior</v>
      </c>
    </row>
    <row r="1380" spans="1:42" hidden="1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 s="5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  <c r="AL1380" t="str">
        <f>IF(AmazonChurn[[#This Row],[Average Monthly Expenses]]&lt;=30,"Low",IF(AmazonChurn[[#This Row],[Average Monthly Expenses]]&lt;=60,"Medium","High"))</f>
        <v>Medium</v>
      </c>
      <c r="AM1380" t="str">
        <f>IF(AmazonChurn[[#This Row],[Number of Complaints or Support]]&lt;3,"Low",IF(AmazonChurn[[#This Row],[Number of Complaints or Support]]&lt;=7,"Medium","High"))</f>
        <v>High</v>
      </c>
      <c r="AN1380" s="5">
        <f>AmazonChurn[[#This Row],[Number of Complaints or Support]]/AmazonChurn[[#This Row],[Account Length (in months)]]</f>
        <v>0.47619047619047616</v>
      </c>
      <c r="AO1380" t="str">
        <f>IF(AmazonChurn[[#This Row],[Avg Monthly GB Download]]&lt;15, "Low", IF(AmazonChurn[[#This Row],[Avg Monthly GB Download]]&lt;30, "Medium", "High"))</f>
        <v>Low</v>
      </c>
      <c r="AP1380" t="str">
        <f>IF(AmazonChurn[[#This Row],[Age]]&lt;30,"Under 30",IF(AmazonChurn[[#This Row],[Age]]&gt;65,"Senior","Mid Age"))</f>
        <v>Mid Age</v>
      </c>
    </row>
    <row r="1381" spans="1:42" hidden="1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 s="5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  <c r="AL1381" t="str">
        <f>IF(AmazonChurn[[#This Row],[Average Monthly Expenses]]&lt;=30,"Low",IF(AmazonChurn[[#This Row],[Average Monthly Expenses]]&lt;=60,"Medium","High"))</f>
        <v>Low</v>
      </c>
      <c r="AM1381" t="str">
        <f>IF(AmazonChurn[[#This Row],[Number of Complaints or Support]]&lt;3,"Low",IF(AmazonChurn[[#This Row],[Number of Complaints or Support]]&lt;=7,"Medium","High"))</f>
        <v>Medium</v>
      </c>
      <c r="AN1381" s="5">
        <f>AmazonChurn[[#This Row],[Number of Complaints or Support]]/AmazonChurn[[#This Row],[Account Length (in months)]]</f>
        <v>4</v>
      </c>
      <c r="AO1381" t="str">
        <f>IF(AmazonChurn[[#This Row],[Avg Monthly GB Download]]&lt;15, "Low", IF(AmazonChurn[[#This Row],[Avg Monthly GB Download]]&lt;30, "Medium", "High"))</f>
        <v>Medium</v>
      </c>
      <c r="AP1381" t="str">
        <f>IF(AmazonChurn[[#This Row],[Age]]&lt;30,"Under 30",IF(AmazonChurn[[#This Row],[Age]]&gt;65,"Senior","Mid Age"))</f>
        <v>Under 30</v>
      </c>
    </row>
    <row r="1382" spans="1:42" hidden="1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 s="5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  <c r="AL1382" t="str">
        <f>IF(AmazonChurn[[#This Row],[Average Monthly Expenses]]&lt;=30,"Low",IF(AmazonChurn[[#This Row],[Average Monthly Expenses]]&lt;=60,"Medium","High"))</f>
        <v>Medium</v>
      </c>
      <c r="AM1382" t="str">
        <f>IF(AmazonChurn[[#This Row],[Number of Complaints or Support]]&lt;3,"Low",IF(AmazonChurn[[#This Row],[Number of Complaints or Support]]&lt;=7,"Medium","High"))</f>
        <v>Low</v>
      </c>
      <c r="AN1382" s="5">
        <f>AmazonChurn[[#This Row],[Number of Complaints or Support]]/AmazonChurn[[#This Row],[Account Length (in months)]]</f>
        <v>6.25E-2</v>
      </c>
      <c r="AO1382" t="str">
        <f>IF(AmazonChurn[[#This Row],[Avg Monthly GB Download]]&lt;15, "Low", IF(AmazonChurn[[#This Row],[Avg Monthly GB Download]]&lt;30, "Medium", "High"))</f>
        <v>Low</v>
      </c>
      <c r="AP1382" t="str">
        <f>IF(AmazonChurn[[#This Row],[Age]]&lt;30,"Under 30",IF(AmazonChurn[[#This Row],[Age]]&gt;65,"Senior","Mid Age"))</f>
        <v>Senior</v>
      </c>
    </row>
    <row r="1383" spans="1:42" hidden="1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 s="5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  <c r="AL1383" t="str">
        <f>IF(AmazonChurn[[#This Row],[Average Monthly Expenses]]&lt;=30,"Low",IF(AmazonChurn[[#This Row],[Average Monthly Expenses]]&lt;=60,"Medium","High"))</f>
        <v>Medium</v>
      </c>
      <c r="AM1383" t="str">
        <f>IF(AmazonChurn[[#This Row],[Number of Complaints or Support]]&lt;3,"Low",IF(AmazonChurn[[#This Row],[Number of Complaints or Support]]&lt;=7,"Medium","High"))</f>
        <v>Medium</v>
      </c>
      <c r="AN1383" s="5">
        <f>AmazonChurn[[#This Row],[Number of Complaints or Support]]/AmazonChurn[[#This Row],[Account Length (in months)]]</f>
        <v>0.1</v>
      </c>
      <c r="AO1383" t="str">
        <f>IF(AmazonChurn[[#This Row],[Avg Monthly GB Download]]&lt;15, "Low", IF(AmazonChurn[[#This Row],[Avg Monthly GB Download]]&lt;30, "Medium", "High"))</f>
        <v>Low</v>
      </c>
      <c r="AP1383" t="str">
        <f>IF(AmazonChurn[[#This Row],[Age]]&lt;30,"Under 30",IF(AmazonChurn[[#This Row],[Age]]&gt;65,"Senior","Mid Age"))</f>
        <v>Senior</v>
      </c>
    </row>
    <row r="1384" spans="1:42" hidden="1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 s="5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  <c r="AL1384" t="str">
        <f>IF(AmazonChurn[[#This Row],[Average Monthly Expenses]]&lt;=30,"Low",IF(AmazonChurn[[#This Row],[Average Monthly Expenses]]&lt;=60,"Medium","High"))</f>
        <v>Low</v>
      </c>
      <c r="AM1384" t="str">
        <f>IF(AmazonChurn[[#This Row],[Number of Complaints or Support]]&lt;3,"Low",IF(AmazonChurn[[#This Row],[Number of Complaints or Support]]&lt;=7,"Medium","High"))</f>
        <v>High</v>
      </c>
      <c r="AN1384" s="5">
        <f>AmazonChurn[[#This Row],[Number of Complaints or Support]]/AmazonChurn[[#This Row],[Account Length (in months)]]</f>
        <v>0.14492753623188406</v>
      </c>
      <c r="AO1384" t="str">
        <f>IF(AmazonChurn[[#This Row],[Avg Monthly GB Download]]&lt;15, "Low", IF(AmazonChurn[[#This Row],[Avg Monthly GB Download]]&lt;30, "Medium", "High"))</f>
        <v>Low</v>
      </c>
      <c r="AP1384" t="str">
        <f>IF(AmazonChurn[[#This Row],[Age]]&lt;30,"Under 30",IF(AmazonChurn[[#This Row],[Age]]&gt;65,"Senior","Mid Age"))</f>
        <v>Under 30</v>
      </c>
    </row>
    <row r="1385" spans="1:42" hidden="1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 s="5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  <c r="AL1385" t="str">
        <f>IF(AmazonChurn[[#This Row],[Average Monthly Expenses]]&lt;=30,"Low",IF(AmazonChurn[[#This Row],[Average Monthly Expenses]]&lt;=60,"Medium","High"))</f>
        <v>Medium</v>
      </c>
      <c r="AM1385" t="str">
        <f>IF(AmazonChurn[[#This Row],[Number of Complaints or Support]]&lt;3,"Low",IF(AmazonChurn[[#This Row],[Number of Complaints or Support]]&lt;=7,"Medium","High"))</f>
        <v>Medium</v>
      </c>
      <c r="AN1385" s="5">
        <f>AmazonChurn[[#This Row],[Number of Complaints or Support]]/AmazonChurn[[#This Row],[Account Length (in months)]]</f>
        <v>0.15</v>
      </c>
      <c r="AO1385" t="str">
        <f>IF(AmazonChurn[[#This Row],[Avg Monthly GB Download]]&lt;15, "Low", IF(AmazonChurn[[#This Row],[Avg Monthly GB Download]]&lt;30, "Medium", "High"))</f>
        <v>Low</v>
      </c>
      <c r="AP1385" t="str">
        <f>IF(AmazonChurn[[#This Row],[Age]]&lt;30,"Under 30",IF(AmazonChurn[[#This Row],[Age]]&gt;65,"Senior","Mid Age"))</f>
        <v>Mid Age</v>
      </c>
    </row>
    <row r="1386" spans="1:42" hidden="1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 s="5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  <c r="AL1386" t="str">
        <f>IF(AmazonChurn[[#This Row],[Average Monthly Expenses]]&lt;=30,"Low",IF(AmazonChurn[[#This Row],[Average Monthly Expenses]]&lt;=60,"Medium","High"))</f>
        <v>Low</v>
      </c>
      <c r="AM1386" t="str">
        <f>IF(AmazonChurn[[#This Row],[Number of Complaints or Support]]&lt;3,"Low",IF(AmazonChurn[[#This Row],[Number of Complaints or Support]]&lt;=7,"Medium","High"))</f>
        <v>Medium</v>
      </c>
      <c r="AN1386" s="5">
        <f>AmazonChurn[[#This Row],[Number of Complaints or Support]]/AmazonChurn[[#This Row],[Account Length (in months)]]</f>
        <v>0.23809523809523808</v>
      </c>
      <c r="AO1386" t="str">
        <f>IF(AmazonChurn[[#This Row],[Avg Monthly GB Download]]&lt;15, "Low", IF(AmazonChurn[[#This Row],[Avg Monthly GB Download]]&lt;30, "Medium", "High"))</f>
        <v>Low</v>
      </c>
      <c r="AP1386" t="str">
        <f>IF(AmazonChurn[[#This Row],[Age]]&lt;30,"Under 30",IF(AmazonChurn[[#This Row],[Age]]&gt;65,"Senior","Mid Age"))</f>
        <v>Mid Age</v>
      </c>
    </row>
    <row r="1387" spans="1:42" hidden="1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 s="5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  <c r="AL1387" t="str">
        <f>IF(AmazonChurn[[#This Row],[Average Monthly Expenses]]&lt;=30,"Low",IF(AmazonChurn[[#This Row],[Average Monthly Expenses]]&lt;=60,"Medium","High"))</f>
        <v>Medium</v>
      </c>
      <c r="AM1387" t="str">
        <f>IF(AmazonChurn[[#This Row],[Number of Complaints or Support]]&lt;3,"Low",IF(AmazonChurn[[#This Row],[Number of Complaints or Support]]&lt;=7,"Medium","High"))</f>
        <v>Low</v>
      </c>
      <c r="AN1387" s="5">
        <f>AmazonChurn[[#This Row],[Number of Complaints or Support]]/AmazonChurn[[#This Row],[Account Length (in months)]]</f>
        <v>0</v>
      </c>
      <c r="AO1387" t="str">
        <f>IF(AmazonChurn[[#This Row],[Avg Monthly GB Download]]&lt;15, "Low", IF(AmazonChurn[[#This Row],[Avg Monthly GB Download]]&lt;30, "Medium", "High"))</f>
        <v>Low</v>
      </c>
      <c r="AP1387" t="str">
        <f>IF(AmazonChurn[[#This Row],[Age]]&lt;30,"Under 30",IF(AmazonChurn[[#This Row],[Age]]&gt;65,"Senior","Mid Age"))</f>
        <v>Senior</v>
      </c>
    </row>
    <row r="1388" spans="1:42" hidden="1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 s="5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  <c r="AL1388" t="str">
        <f>IF(AmazonChurn[[#This Row],[Average Monthly Expenses]]&lt;=30,"Low",IF(AmazonChurn[[#This Row],[Average Monthly Expenses]]&lt;=60,"Medium","High"))</f>
        <v>Medium</v>
      </c>
      <c r="AM1388" t="str">
        <f>IF(AmazonChurn[[#This Row],[Number of Complaints or Support]]&lt;3,"Low",IF(AmazonChurn[[#This Row],[Number of Complaints or Support]]&lt;=7,"Medium","High"))</f>
        <v>High</v>
      </c>
      <c r="AN1388" s="5">
        <f>AmazonChurn[[#This Row],[Number of Complaints or Support]]/AmazonChurn[[#This Row],[Account Length (in months)]]</f>
        <v>0.13846153846153847</v>
      </c>
      <c r="AO1388" t="str">
        <f>IF(AmazonChurn[[#This Row],[Avg Monthly GB Download]]&lt;15, "Low", IF(AmazonChurn[[#This Row],[Avg Monthly GB Download]]&lt;30, "Medium", "High"))</f>
        <v>Low</v>
      </c>
      <c r="AP1388" t="str">
        <f>IF(AmazonChurn[[#This Row],[Age]]&lt;30,"Under 30",IF(AmazonChurn[[#This Row],[Age]]&gt;65,"Senior","Mid Age"))</f>
        <v>Senior</v>
      </c>
    </row>
    <row r="1389" spans="1:42" hidden="1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 s="5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  <c r="AL1389" t="str">
        <f>IF(AmazonChurn[[#This Row],[Average Monthly Expenses]]&lt;=30,"Low",IF(AmazonChurn[[#This Row],[Average Monthly Expenses]]&lt;=60,"Medium","High"))</f>
        <v>Low</v>
      </c>
      <c r="AM1389" t="str">
        <f>IF(AmazonChurn[[#This Row],[Number of Complaints or Support]]&lt;3,"Low",IF(AmazonChurn[[#This Row],[Number of Complaints or Support]]&lt;=7,"Medium","High"))</f>
        <v>Medium</v>
      </c>
      <c r="AN1389" s="5">
        <f>AmazonChurn[[#This Row],[Number of Complaints or Support]]/AmazonChurn[[#This Row],[Account Length (in months)]]</f>
        <v>8.5106382978723402E-2</v>
      </c>
      <c r="AO1389" t="str">
        <f>IF(AmazonChurn[[#This Row],[Avg Monthly GB Download]]&lt;15, "Low", IF(AmazonChurn[[#This Row],[Avg Monthly GB Download]]&lt;30, "Medium", "High"))</f>
        <v>Low</v>
      </c>
      <c r="AP1389" t="str">
        <f>IF(AmazonChurn[[#This Row],[Age]]&lt;30,"Under 30",IF(AmazonChurn[[#This Row],[Age]]&gt;65,"Senior","Mid Age"))</f>
        <v>Mid Age</v>
      </c>
    </row>
    <row r="1390" spans="1:42" hidden="1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 s="5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  <c r="AL1390" t="str">
        <f>IF(AmazonChurn[[#This Row],[Average Monthly Expenses]]&lt;=30,"Low",IF(AmazonChurn[[#This Row],[Average Monthly Expenses]]&lt;=60,"Medium","High"))</f>
        <v>Medium</v>
      </c>
      <c r="AM1390" t="str">
        <f>IF(AmazonChurn[[#This Row],[Number of Complaints or Support]]&lt;3,"Low",IF(AmazonChurn[[#This Row],[Number of Complaints or Support]]&lt;=7,"Medium","High"))</f>
        <v>High</v>
      </c>
      <c r="AN1390" s="5">
        <f>AmazonChurn[[#This Row],[Number of Complaints or Support]]/AmazonChurn[[#This Row],[Account Length (in months)]]</f>
        <v>5</v>
      </c>
      <c r="AO1390" t="str">
        <f>IF(AmazonChurn[[#This Row],[Avg Monthly GB Download]]&lt;15, "Low", IF(AmazonChurn[[#This Row],[Avg Monthly GB Download]]&lt;30, "Medium", "High"))</f>
        <v>Low</v>
      </c>
      <c r="AP1390" t="str">
        <f>IF(AmazonChurn[[#This Row],[Age]]&lt;30,"Under 30",IF(AmazonChurn[[#This Row],[Age]]&gt;65,"Senior","Mid Age"))</f>
        <v>Senior</v>
      </c>
    </row>
    <row r="1391" spans="1:42" hidden="1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 s="5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  <c r="AL1391" t="str">
        <f>IF(AmazonChurn[[#This Row],[Average Monthly Expenses]]&lt;=30,"Low",IF(AmazonChurn[[#This Row],[Average Monthly Expenses]]&lt;=60,"Medium","High"))</f>
        <v>Low</v>
      </c>
      <c r="AM1391" t="str">
        <f>IF(AmazonChurn[[#This Row],[Number of Complaints or Support]]&lt;3,"Low",IF(AmazonChurn[[#This Row],[Number of Complaints or Support]]&lt;=7,"Medium","High"))</f>
        <v>Low</v>
      </c>
      <c r="AN1391" s="5">
        <f>AmazonChurn[[#This Row],[Number of Complaints or Support]]/AmazonChurn[[#This Row],[Account Length (in months)]]</f>
        <v>1.6666666666666666E-2</v>
      </c>
      <c r="AO1391" t="str">
        <f>IF(AmazonChurn[[#This Row],[Avg Monthly GB Download]]&lt;15, "Low", IF(AmazonChurn[[#This Row],[Avg Monthly GB Download]]&lt;30, "Medium", "High"))</f>
        <v>Low</v>
      </c>
      <c r="AP1391" t="str">
        <f>IF(AmazonChurn[[#This Row],[Age]]&lt;30,"Under 30",IF(AmazonChurn[[#This Row],[Age]]&gt;65,"Senior","Mid Age"))</f>
        <v>Under 30</v>
      </c>
    </row>
    <row r="1392" spans="1:42" hidden="1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 s="5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  <c r="AL1392" t="str">
        <f>IF(AmazonChurn[[#This Row],[Average Monthly Expenses]]&lt;=30,"Low",IF(AmazonChurn[[#This Row],[Average Monthly Expenses]]&lt;=60,"Medium","High"))</f>
        <v>Low</v>
      </c>
      <c r="AM1392" t="str">
        <f>IF(AmazonChurn[[#This Row],[Number of Complaints or Support]]&lt;3,"Low",IF(AmazonChurn[[#This Row],[Number of Complaints or Support]]&lt;=7,"Medium","High"))</f>
        <v>Medium</v>
      </c>
      <c r="AN1392" s="5">
        <f>AmazonChurn[[#This Row],[Number of Complaints or Support]]/AmazonChurn[[#This Row],[Account Length (in months)]]</f>
        <v>0.10869565217391304</v>
      </c>
      <c r="AO1392" t="str">
        <f>IF(AmazonChurn[[#This Row],[Avg Monthly GB Download]]&lt;15, "Low", IF(AmazonChurn[[#This Row],[Avg Monthly GB Download]]&lt;30, "Medium", "High"))</f>
        <v>Low</v>
      </c>
      <c r="AP1392" t="str">
        <f>IF(AmazonChurn[[#This Row],[Age]]&lt;30,"Under 30",IF(AmazonChurn[[#This Row],[Age]]&gt;65,"Senior","Mid Age"))</f>
        <v>Mid Age</v>
      </c>
    </row>
    <row r="1393" spans="1:42" hidden="1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 s="5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  <c r="AL1393" t="str">
        <f>IF(AmazonChurn[[#This Row],[Average Monthly Expenses]]&lt;=30,"Low",IF(AmazonChurn[[#This Row],[Average Monthly Expenses]]&lt;=60,"Medium","High"))</f>
        <v>Medium</v>
      </c>
      <c r="AM1393" t="str">
        <f>IF(AmazonChurn[[#This Row],[Number of Complaints or Support]]&lt;3,"Low",IF(AmazonChurn[[#This Row],[Number of Complaints or Support]]&lt;=7,"Medium","High"))</f>
        <v>High</v>
      </c>
      <c r="AN1393" s="5">
        <f>AmazonChurn[[#This Row],[Number of Complaints or Support]]/AmazonChurn[[#This Row],[Account Length (in months)]]</f>
        <v>0.39130434782608697</v>
      </c>
      <c r="AO1393" t="str">
        <f>IF(AmazonChurn[[#This Row],[Avg Monthly GB Download]]&lt;15, "Low", IF(AmazonChurn[[#This Row],[Avg Monthly GB Download]]&lt;30, "Medium", "High"))</f>
        <v>Low</v>
      </c>
      <c r="AP1393" t="str">
        <f>IF(AmazonChurn[[#This Row],[Age]]&lt;30,"Under 30",IF(AmazonChurn[[#This Row],[Age]]&gt;65,"Senior","Mid Age"))</f>
        <v>Mid Age</v>
      </c>
    </row>
    <row r="1394" spans="1:42" hidden="1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 s="5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  <c r="AL1394" t="str">
        <f>IF(AmazonChurn[[#This Row],[Average Monthly Expenses]]&lt;=30,"Low",IF(AmazonChurn[[#This Row],[Average Monthly Expenses]]&lt;=60,"Medium","High"))</f>
        <v>Low</v>
      </c>
      <c r="AM1394" t="str">
        <f>IF(AmazonChurn[[#This Row],[Number of Complaints or Support]]&lt;3,"Low",IF(AmazonChurn[[#This Row],[Number of Complaints or Support]]&lt;=7,"Medium","High"))</f>
        <v>Medium</v>
      </c>
      <c r="AN1394" s="5">
        <f>AmazonChurn[[#This Row],[Number of Complaints or Support]]/AmazonChurn[[#This Row],[Account Length (in months)]]</f>
        <v>2.5</v>
      </c>
      <c r="AO1394" t="str">
        <f>IF(AmazonChurn[[#This Row],[Avg Monthly GB Download]]&lt;15, "Low", IF(AmazonChurn[[#This Row],[Avg Monthly GB Download]]&lt;30, "Medium", "High"))</f>
        <v>Low</v>
      </c>
      <c r="AP1394" t="str">
        <f>IF(AmazonChurn[[#This Row],[Age]]&lt;30,"Under 30",IF(AmazonChurn[[#This Row],[Age]]&gt;65,"Senior","Mid Age"))</f>
        <v>Mid Age</v>
      </c>
    </row>
    <row r="1395" spans="1:42" hidden="1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 s="5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  <c r="AL1395" t="str">
        <f>IF(AmazonChurn[[#This Row],[Average Monthly Expenses]]&lt;=30,"Low",IF(AmazonChurn[[#This Row],[Average Monthly Expenses]]&lt;=60,"Medium","High"))</f>
        <v>Low</v>
      </c>
      <c r="AM1395" t="str">
        <f>IF(AmazonChurn[[#This Row],[Number of Complaints or Support]]&lt;3,"Low",IF(AmazonChurn[[#This Row],[Number of Complaints or Support]]&lt;=7,"Medium","High"))</f>
        <v>High</v>
      </c>
      <c r="AN1395" s="5">
        <f>AmazonChurn[[#This Row],[Number of Complaints or Support]]/AmazonChurn[[#This Row],[Account Length (in months)]]</f>
        <v>9</v>
      </c>
      <c r="AO1395" t="str">
        <f>IF(AmazonChurn[[#This Row],[Avg Monthly GB Download]]&lt;15, "Low", IF(AmazonChurn[[#This Row],[Avg Monthly GB Download]]&lt;30, "Medium", "High"))</f>
        <v>Low</v>
      </c>
      <c r="AP1395" t="str">
        <f>IF(AmazonChurn[[#This Row],[Age]]&lt;30,"Under 30",IF(AmazonChurn[[#This Row],[Age]]&gt;65,"Senior","Mid Age"))</f>
        <v>Mid Age</v>
      </c>
    </row>
    <row r="1396" spans="1:42" hidden="1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 s="5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  <c r="AL1396" t="str">
        <f>IF(AmazonChurn[[#This Row],[Average Monthly Expenses]]&lt;=30,"Low",IF(AmazonChurn[[#This Row],[Average Monthly Expenses]]&lt;=60,"Medium","High"))</f>
        <v>High</v>
      </c>
      <c r="AM1396" t="str">
        <f>IF(AmazonChurn[[#This Row],[Number of Complaints or Support]]&lt;3,"Low",IF(AmazonChurn[[#This Row],[Number of Complaints or Support]]&lt;=7,"Medium","High"))</f>
        <v>High</v>
      </c>
      <c r="AN1396" s="5">
        <f>AmazonChurn[[#This Row],[Number of Complaints or Support]]/AmazonChurn[[#This Row],[Account Length (in months)]]</f>
        <v>0.53333333333333333</v>
      </c>
      <c r="AO1396" t="str">
        <f>IF(AmazonChurn[[#This Row],[Avg Monthly GB Download]]&lt;15, "Low", IF(AmazonChurn[[#This Row],[Avg Monthly GB Download]]&lt;30, "Medium", "High"))</f>
        <v>Low</v>
      </c>
      <c r="AP1396" t="str">
        <f>IF(AmazonChurn[[#This Row],[Age]]&lt;30,"Under 30",IF(AmazonChurn[[#This Row],[Age]]&gt;65,"Senior","Mid Age"))</f>
        <v>Mid Age</v>
      </c>
    </row>
    <row r="1397" spans="1:42" hidden="1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 s="5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  <c r="AL1397" t="str">
        <f>IF(AmazonChurn[[#This Row],[Average Monthly Expenses]]&lt;=30,"Low",IF(AmazonChurn[[#This Row],[Average Monthly Expenses]]&lt;=60,"Medium","High"))</f>
        <v>Low</v>
      </c>
      <c r="AM1397" t="str">
        <f>IF(AmazonChurn[[#This Row],[Number of Complaints or Support]]&lt;3,"Low",IF(AmazonChurn[[#This Row],[Number of Complaints or Support]]&lt;=7,"Medium","High"))</f>
        <v>High</v>
      </c>
      <c r="AN1397" s="5">
        <f>AmazonChurn[[#This Row],[Number of Complaints or Support]]/AmazonChurn[[#This Row],[Account Length (in months)]]</f>
        <v>0.14492753623188406</v>
      </c>
      <c r="AO1397" t="str">
        <f>IF(AmazonChurn[[#This Row],[Avg Monthly GB Download]]&lt;15, "Low", IF(AmazonChurn[[#This Row],[Avg Monthly GB Download]]&lt;30, "Medium", "High"))</f>
        <v>Low</v>
      </c>
      <c r="AP1397" t="str">
        <f>IF(AmazonChurn[[#This Row],[Age]]&lt;30,"Under 30",IF(AmazonChurn[[#This Row],[Age]]&gt;65,"Senior","Mid Age"))</f>
        <v>Mid Age</v>
      </c>
    </row>
    <row r="1398" spans="1:42" hidden="1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 s="5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  <c r="AL1398" t="str">
        <f>IF(AmazonChurn[[#This Row],[Average Monthly Expenses]]&lt;=30,"Low",IF(AmazonChurn[[#This Row],[Average Monthly Expenses]]&lt;=60,"Medium","High"))</f>
        <v>Low</v>
      </c>
      <c r="AM1398" t="str">
        <f>IF(AmazonChurn[[#This Row],[Number of Complaints or Support]]&lt;3,"Low",IF(AmazonChurn[[#This Row],[Number of Complaints or Support]]&lt;=7,"Medium","High"))</f>
        <v>Medium</v>
      </c>
      <c r="AN1398" s="5">
        <f>AmazonChurn[[#This Row],[Number of Complaints or Support]]/AmazonChurn[[#This Row],[Account Length (in months)]]</f>
        <v>0.17857142857142858</v>
      </c>
      <c r="AO1398" t="str">
        <f>IF(AmazonChurn[[#This Row],[Avg Monthly GB Download]]&lt;15, "Low", IF(AmazonChurn[[#This Row],[Avg Monthly GB Download]]&lt;30, "Medium", "High"))</f>
        <v>Low</v>
      </c>
      <c r="AP1398" t="str">
        <f>IF(AmazonChurn[[#This Row],[Age]]&lt;30,"Under 30",IF(AmazonChurn[[#This Row],[Age]]&gt;65,"Senior","Mid Age"))</f>
        <v>Mid Age</v>
      </c>
    </row>
    <row r="1399" spans="1:42" hidden="1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 s="5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  <c r="AL1399" t="str">
        <f>IF(AmazonChurn[[#This Row],[Average Monthly Expenses]]&lt;=30,"Low",IF(AmazonChurn[[#This Row],[Average Monthly Expenses]]&lt;=60,"Medium","High"))</f>
        <v>Low</v>
      </c>
      <c r="AM1399" t="str">
        <f>IF(AmazonChurn[[#This Row],[Number of Complaints or Support]]&lt;3,"Low",IF(AmazonChurn[[#This Row],[Number of Complaints or Support]]&lt;=7,"Medium","High"))</f>
        <v>High</v>
      </c>
      <c r="AN1399" s="5">
        <f>AmazonChurn[[#This Row],[Number of Complaints or Support]]/AmazonChurn[[#This Row],[Account Length (in months)]]</f>
        <v>0.14035087719298245</v>
      </c>
      <c r="AO1399" t="str">
        <f>IF(AmazonChurn[[#This Row],[Avg Monthly GB Download]]&lt;15, "Low", IF(AmazonChurn[[#This Row],[Avg Monthly GB Download]]&lt;30, "Medium", "High"))</f>
        <v>Medium</v>
      </c>
      <c r="AP1399" t="str">
        <f>IF(AmazonChurn[[#This Row],[Age]]&lt;30,"Under 30",IF(AmazonChurn[[#This Row],[Age]]&gt;65,"Senior","Mid Age"))</f>
        <v>Mid Age</v>
      </c>
    </row>
    <row r="1400" spans="1:42" hidden="1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 s="5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  <c r="AL1400" t="str">
        <f>IF(AmazonChurn[[#This Row],[Average Monthly Expenses]]&lt;=30,"Low",IF(AmazonChurn[[#This Row],[Average Monthly Expenses]]&lt;=60,"Medium","High"))</f>
        <v>Medium</v>
      </c>
      <c r="AM1400" t="str">
        <f>IF(AmazonChurn[[#This Row],[Number of Complaints or Support]]&lt;3,"Low",IF(AmazonChurn[[#This Row],[Number of Complaints or Support]]&lt;=7,"Medium","High"))</f>
        <v>High</v>
      </c>
      <c r="AN1400" s="5">
        <f>AmazonChurn[[#This Row],[Number of Complaints or Support]]/AmazonChurn[[#This Row],[Account Length (in months)]]</f>
        <v>4.5</v>
      </c>
      <c r="AO1400" t="str">
        <f>IF(AmazonChurn[[#This Row],[Avg Monthly GB Download]]&lt;15, "Low", IF(AmazonChurn[[#This Row],[Avg Monthly GB Download]]&lt;30, "Medium", "High"))</f>
        <v>Low</v>
      </c>
      <c r="AP1400" t="str">
        <f>IF(AmazonChurn[[#This Row],[Age]]&lt;30,"Under 30",IF(AmazonChurn[[#This Row],[Age]]&gt;65,"Senior","Mid Age"))</f>
        <v>Mid Age</v>
      </c>
    </row>
    <row r="1401" spans="1:42" hidden="1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 s="5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  <c r="AL1401" t="str">
        <f>IF(AmazonChurn[[#This Row],[Average Monthly Expenses]]&lt;=30,"Low",IF(AmazonChurn[[#This Row],[Average Monthly Expenses]]&lt;=60,"Medium","High"))</f>
        <v>Medium</v>
      </c>
      <c r="AM1401" t="str">
        <f>IF(AmazonChurn[[#This Row],[Number of Complaints or Support]]&lt;3,"Low",IF(AmazonChurn[[#This Row],[Number of Complaints or Support]]&lt;=7,"Medium","High"))</f>
        <v>Low</v>
      </c>
      <c r="AN1401" s="5">
        <f>AmazonChurn[[#This Row],[Number of Complaints or Support]]/AmazonChurn[[#This Row],[Account Length (in months)]]</f>
        <v>1</v>
      </c>
      <c r="AO1401" t="str">
        <f>IF(AmazonChurn[[#This Row],[Avg Monthly GB Download]]&lt;15, "Low", IF(AmazonChurn[[#This Row],[Avg Monthly GB Download]]&lt;30, "Medium", "High"))</f>
        <v>Low</v>
      </c>
      <c r="AP1401" t="str">
        <f>IF(AmazonChurn[[#This Row],[Age]]&lt;30,"Under 30",IF(AmazonChurn[[#This Row],[Age]]&gt;65,"Senior","Mid Age"))</f>
        <v>Senior</v>
      </c>
    </row>
    <row r="1402" spans="1:42" hidden="1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 s="5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  <c r="AL1402" t="str">
        <f>IF(AmazonChurn[[#This Row],[Average Monthly Expenses]]&lt;=30,"Low",IF(AmazonChurn[[#This Row],[Average Monthly Expenses]]&lt;=60,"Medium","High"))</f>
        <v>Low</v>
      </c>
      <c r="AM1402" t="str">
        <f>IF(AmazonChurn[[#This Row],[Number of Complaints or Support]]&lt;3,"Low",IF(AmazonChurn[[#This Row],[Number of Complaints or Support]]&lt;=7,"Medium","High"))</f>
        <v>Low</v>
      </c>
      <c r="AN1402" s="5">
        <f>AmazonChurn[[#This Row],[Number of Complaints or Support]]/AmazonChurn[[#This Row],[Account Length (in months)]]</f>
        <v>0.4</v>
      </c>
      <c r="AO1402" t="str">
        <f>IF(AmazonChurn[[#This Row],[Avg Monthly GB Download]]&lt;15, "Low", IF(AmazonChurn[[#This Row],[Avg Monthly GB Download]]&lt;30, "Medium", "High"))</f>
        <v>Low</v>
      </c>
      <c r="AP1402" t="str">
        <f>IF(AmazonChurn[[#This Row],[Age]]&lt;30,"Under 30",IF(AmazonChurn[[#This Row],[Age]]&gt;65,"Senior","Mid Age"))</f>
        <v>Mid Age</v>
      </c>
    </row>
    <row r="1403" spans="1:42" hidden="1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 s="5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  <c r="AL1403" t="str">
        <f>IF(AmazonChurn[[#This Row],[Average Monthly Expenses]]&lt;=30,"Low",IF(AmazonChurn[[#This Row],[Average Monthly Expenses]]&lt;=60,"Medium","High"))</f>
        <v>Low</v>
      </c>
      <c r="AM1403" t="str">
        <f>IF(AmazonChurn[[#This Row],[Number of Complaints or Support]]&lt;3,"Low",IF(AmazonChurn[[#This Row],[Number of Complaints or Support]]&lt;=7,"Medium","High"))</f>
        <v>Medium</v>
      </c>
      <c r="AN1403" s="5">
        <f>AmazonChurn[[#This Row],[Number of Complaints or Support]]/AmazonChurn[[#This Row],[Account Length (in months)]]</f>
        <v>4.6875E-2</v>
      </c>
      <c r="AO1403" t="str">
        <f>IF(AmazonChurn[[#This Row],[Avg Monthly GB Download]]&lt;15, "Low", IF(AmazonChurn[[#This Row],[Avg Monthly GB Download]]&lt;30, "Medium", "High"))</f>
        <v>Low</v>
      </c>
      <c r="AP1403" t="str">
        <f>IF(AmazonChurn[[#This Row],[Age]]&lt;30,"Under 30",IF(AmazonChurn[[#This Row],[Age]]&gt;65,"Senior","Mid Age"))</f>
        <v>Under 30</v>
      </c>
    </row>
    <row r="1404" spans="1:42" hidden="1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 s="5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  <c r="AL1404" t="str">
        <f>IF(AmazonChurn[[#This Row],[Average Monthly Expenses]]&lt;=30,"Low",IF(AmazonChurn[[#This Row],[Average Monthly Expenses]]&lt;=60,"Medium","High"))</f>
        <v>Medium</v>
      </c>
      <c r="AM1404" t="str">
        <f>IF(AmazonChurn[[#This Row],[Number of Complaints or Support]]&lt;3,"Low",IF(AmazonChurn[[#This Row],[Number of Complaints or Support]]&lt;=7,"Medium","High"))</f>
        <v>Medium</v>
      </c>
      <c r="AN1404" s="5">
        <f>AmazonChurn[[#This Row],[Number of Complaints or Support]]/AmazonChurn[[#This Row],[Account Length (in months)]]</f>
        <v>7.2727272727272724E-2</v>
      </c>
      <c r="AO1404" t="str">
        <f>IF(AmazonChurn[[#This Row],[Avg Monthly GB Download]]&lt;15, "Low", IF(AmazonChurn[[#This Row],[Avg Monthly GB Download]]&lt;30, "Medium", "High"))</f>
        <v>Medium</v>
      </c>
      <c r="AP1404" t="str">
        <f>IF(AmazonChurn[[#This Row],[Age]]&lt;30,"Under 30",IF(AmazonChurn[[#This Row],[Age]]&gt;65,"Senior","Mid Age"))</f>
        <v>Under 30</v>
      </c>
    </row>
    <row r="1405" spans="1:42" hidden="1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 s="5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  <c r="AL1405" t="str">
        <f>IF(AmazonChurn[[#This Row],[Average Monthly Expenses]]&lt;=30,"Low",IF(AmazonChurn[[#This Row],[Average Monthly Expenses]]&lt;=60,"Medium","High"))</f>
        <v>Low</v>
      </c>
      <c r="AM1405" t="str">
        <f>IF(AmazonChurn[[#This Row],[Number of Complaints or Support]]&lt;3,"Low",IF(AmazonChurn[[#This Row],[Number of Complaints or Support]]&lt;=7,"Medium","High"))</f>
        <v>Low</v>
      </c>
      <c r="AN1405" s="5">
        <f>AmazonChurn[[#This Row],[Number of Complaints or Support]]/AmazonChurn[[#This Row],[Account Length (in months)]]</f>
        <v>0.04</v>
      </c>
      <c r="AO1405" t="str">
        <f>IF(AmazonChurn[[#This Row],[Avg Monthly GB Download]]&lt;15, "Low", IF(AmazonChurn[[#This Row],[Avg Monthly GB Download]]&lt;30, "Medium", "High"))</f>
        <v>Low</v>
      </c>
      <c r="AP1405" t="str">
        <f>IF(AmazonChurn[[#This Row],[Age]]&lt;30,"Under 30",IF(AmazonChurn[[#This Row],[Age]]&gt;65,"Senior","Mid Age"))</f>
        <v>Under 30</v>
      </c>
    </row>
    <row r="1406" spans="1:42" hidden="1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 s="5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  <c r="AL1406" t="str">
        <f>IF(AmazonChurn[[#This Row],[Average Monthly Expenses]]&lt;=30,"Low",IF(AmazonChurn[[#This Row],[Average Monthly Expenses]]&lt;=60,"Medium","High"))</f>
        <v>Medium</v>
      </c>
      <c r="AM1406" t="str">
        <f>IF(AmazonChurn[[#This Row],[Number of Complaints or Support]]&lt;3,"Low",IF(AmazonChurn[[#This Row],[Number of Complaints or Support]]&lt;=7,"Medium","High"))</f>
        <v>High</v>
      </c>
      <c r="AN1406" s="5">
        <f>AmazonChurn[[#This Row],[Number of Complaints or Support]]/AmazonChurn[[#This Row],[Account Length (in months)]]</f>
        <v>1</v>
      </c>
      <c r="AO1406" t="str">
        <f>IF(AmazonChurn[[#This Row],[Avg Monthly GB Download]]&lt;15, "Low", IF(AmazonChurn[[#This Row],[Avg Monthly GB Download]]&lt;30, "Medium", "High"))</f>
        <v>Medium</v>
      </c>
      <c r="AP1406" t="str">
        <f>IF(AmazonChurn[[#This Row],[Age]]&lt;30,"Under 30",IF(AmazonChurn[[#This Row],[Age]]&gt;65,"Senior","Mid Age"))</f>
        <v>Under 30</v>
      </c>
    </row>
    <row r="1407" spans="1:42" hidden="1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 s="5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  <c r="AL1407" t="str">
        <f>IF(AmazonChurn[[#This Row],[Average Monthly Expenses]]&lt;=30,"Low",IF(AmazonChurn[[#This Row],[Average Monthly Expenses]]&lt;=60,"Medium","High"))</f>
        <v>Low</v>
      </c>
      <c r="AM1407" t="str">
        <f>IF(AmazonChurn[[#This Row],[Number of Complaints or Support]]&lt;3,"Low",IF(AmazonChurn[[#This Row],[Number of Complaints or Support]]&lt;=7,"Medium","High"))</f>
        <v>Low</v>
      </c>
      <c r="AN1407" s="5">
        <f>AmazonChurn[[#This Row],[Number of Complaints or Support]]/AmazonChurn[[#This Row],[Account Length (in months)]]</f>
        <v>3.125E-2</v>
      </c>
      <c r="AO1407" t="str">
        <f>IF(AmazonChurn[[#This Row],[Avg Monthly GB Download]]&lt;15, "Low", IF(AmazonChurn[[#This Row],[Avg Monthly GB Download]]&lt;30, "Medium", "High"))</f>
        <v>Low</v>
      </c>
      <c r="AP1407" t="str">
        <f>IF(AmazonChurn[[#This Row],[Age]]&lt;30,"Under 30",IF(AmazonChurn[[#This Row],[Age]]&gt;65,"Senior","Mid Age"))</f>
        <v>Mid Age</v>
      </c>
    </row>
    <row r="1408" spans="1:42" hidden="1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 s="5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  <c r="AL1408" t="str">
        <f>IF(AmazonChurn[[#This Row],[Average Monthly Expenses]]&lt;=30,"Low",IF(AmazonChurn[[#This Row],[Average Monthly Expenses]]&lt;=60,"Medium","High"))</f>
        <v>Medium</v>
      </c>
      <c r="AM1408" t="str">
        <f>IF(AmazonChurn[[#This Row],[Number of Complaints or Support]]&lt;3,"Low",IF(AmazonChurn[[#This Row],[Number of Complaints or Support]]&lt;=7,"Medium","High"))</f>
        <v>Low</v>
      </c>
      <c r="AN1408" s="5">
        <f>AmazonChurn[[#This Row],[Number of Complaints or Support]]/AmazonChurn[[#This Row],[Account Length (in months)]]</f>
        <v>1</v>
      </c>
      <c r="AO1408" t="str">
        <f>IF(AmazonChurn[[#This Row],[Avg Monthly GB Download]]&lt;15, "Low", IF(AmazonChurn[[#This Row],[Avg Monthly GB Download]]&lt;30, "Medium", "High"))</f>
        <v>Medium</v>
      </c>
      <c r="AP1408" t="str">
        <f>IF(AmazonChurn[[#This Row],[Age]]&lt;30,"Under 30",IF(AmazonChurn[[#This Row],[Age]]&gt;65,"Senior","Mid Age"))</f>
        <v>Under 30</v>
      </c>
    </row>
    <row r="1409" spans="1:42" hidden="1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 s="5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  <c r="AL1409" t="str">
        <f>IF(AmazonChurn[[#This Row],[Average Monthly Expenses]]&lt;=30,"Low",IF(AmazonChurn[[#This Row],[Average Monthly Expenses]]&lt;=60,"Medium","High"))</f>
        <v>Medium</v>
      </c>
      <c r="AM1409" t="str">
        <f>IF(AmazonChurn[[#This Row],[Number of Complaints or Support]]&lt;3,"Low",IF(AmazonChurn[[#This Row],[Number of Complaints or Support]]&lt;=7,"Medium","High"))</f>
        <v>Medium</v>
      </c>
      <c r="AN1409" s="5">
        <f>AmazonChurn[[#This Row],[Number of Complaints or Support]]/AmazonChurn[[#This Row],[Account Length (in months)]]</f>
        <v>0.35294117647058826</v>
      </c>
      <c r="AO1409" t="str">
        <f>IF(AmazonChurn[[#This Row],[Avg Monthly GB Download]]&lt;15, "Low", IF(AmazonChurn[[#This Row],[Avg Monthly GB Download]]&lt;30, "Medium", "High"))</f>
        <v>Low</v>
      </c>
      <c r="AP1409" t="str">
        <f>IF(AmazonChurn[[#This Row],[Age]]&lt;30,"Under 30",IF(AmazonChurn[[#This Row],[Age]]&gt;65,"Senior","Mid Age"))</f>
        <v>Mid Age</v>
      </c>
    </row>
    <row r="1410" spans="1:42" hidden="1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 s="5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  <c r="AL1410" t="str">
        <f>IF(AmazonChurn[[#This Row],[Average Monthly Expenses]]&lt;=30,"Low",IF(AmazonChurn[[#This Row],[Average Monthly Expenses]]&lt;=60,"Medium","High"))</f>
        <v>Low</v>
      </c>
      <c r="AM1410" t="str">
        <f>IF(AmazonChurn[[#This Row],[Number of Complaints or Support]]&lt;3,"Low",IF(AmazonChurn[[#This Row],[Number of Complaints or Support]]&lt;=7,"Medium","High"))</f>
        <v>High</v>
      </c>
      <c r="AN1410" s="5">
        <f>AmazonChurn[[#This Row],[Number of Complaints or Support]]/AmazonChurn[[#This Row],[Account Length (in months)]]</f>
        <v>10</v>
      </c>
      <c r="AO1410" t="str">
        <f>IF(AmazonChurn[[#This Row],[Avg Monthly GB Download]]&lt;15, "Low", IF(AmazonChurn[[#This Row],[Avg Monthly GB Download]]&lt;30, "Medium", "High"))</f>
        <v>Medium</v>
      </c>
      <c r="AP1410" t="str">
        <f>IF(AmazonChurn[[#This Row],[Age]]&lt;30,"Under 30",IF(AmazonChurn[[#This Row],[Age]]&gt;65,"Senior","Mid Age"))</f>
        <v>Under 30</v>
      </c>
    </row>
    <row r="1411" spans="1:42" hidden="1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 s="5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  <c r="AL1411" t="str">
        <f>IF(AmazonChurn[[#This Row],[Average Monthly Expenses]]&lt;=30,"Low",IF(AmazonChurn[[#This Row],[Average Monthly Expenses]]&lt;=60,"Medium","High"))</f>
        <v>Medium</v>
      </c>
      <c r="AM1411" t="str">
        <f>IF(AmazonChurn[[#This Row],[Number of Complaints or Support]]&lt;3,"Low",IF(AmazonChurn[[#This Row],[Number of Complaints or Support]]&lt;=7,"Medium","High"))</f>
        <v>Medium</v>
      </c>
      <c r="AN1411" s="5">
        <f>AmazonChurn[[#This Row],[Number of Complaints or Support]]/AmazonChurn[[#This Row],[Account Length (in months)]]</f>
        <v>0.12</v>
      </c>
      <c r="AO1411" t="str">
        <f>IF(AmazonChurn[[#This Row],[Avg Monthly GB Download]]&lt;15, "Low", IF(AmazonChurn[[#This Row],[Avg Monthly GB Download]]&lt;30, "Medium", "High"))</f>
        <v>Low</v>
      </c>
      <c r="AP1411" t="str">
        <f>IF(AmazonChurn[[#This Row],[Age]]&lt;30,"Under 30",IF(AmazonChurn[[#This Row],[Age]]&gt;65,"Senior","Mid Age"))</f>
        <v>Mid Age</v>
      </c>
    </row>
    <row r="1412" spans="1:42" hidden="1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 s="5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  <c r="AL1412" t="str">
        <f>IF(AmazonChurn[[#This Row],[Average Monthly Expenses]]&lt;=30,"Low",IF(AmazonChurn[[#This Row],[Average Monthly Expenses]]&lt;=60,"Medium","High"))</f>
        <v>Medium</v>
      </c>
      <c r="AM1412" t="str">
        <f>IF(AmazonChurn[[#This Row],[Number of Complaints or Support]]&lt;3,"Low",IF(AmazonChurn[[#This Row],[Number of Complaints or Support]]&lt;=7,"Medium","High"))</f>
        <v>High</v>
      </c>
      <c r="AN1412" s="5">
        <f>AmazonChurn[[#This Row],[Number of Complaints or Support]]/AmazonChurn[[#This Row],[Account Length (in months)]]</f>
        <v>0.20512820512820512</v>
      </c>
      <c r="AO1412" t="str">
        <f>IF(AmazonChurn[[#This Row],[Avg Monthly GB Download]]&lt;15, "Low", IF(AmazonChurn[[#This Row],[Avg Monthly GB Download]]&lt;30, "Medium", "High"))</f>
        <v>Medium</v>
      </c>
      <c r="AP1412" t="str">
        <f>IF(AmazonChurn[[#This Row],[Age]]&lt;30,"Under 30",IF(AmazonChurn[[#This Row],[Age]]&gt;65,"Senior","Mid Age"))</f>
        <v>Mid Age</v>
      </c>
    </row>
    <row r="1413" spans="1:42" hidden="1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 s="5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  <c r="AL1413" t="str">
        <f>IF(AmazonChurn[[#This Row],[Average Monthly Expenses]]&lt;=30,"Low",IF(AmazonChurn[[#This Row],[Average Monthly Expenses]]&lt;=60,"Medium","High"))</f>
        <v>Low</v>
      </c>
      <c r="AM1413" t="str">
        <f>IF(AmazonChurn[[#This Row],[Number of Complaints or Support]]&lt;3,"Low",IF(AmazonChurn[[#This Row],[Number of Complaints or Support]]&lt;=7,"Medium","High"))</f>
        <v>Medium</v>
      </c>
      <c r="AN1413" s="5">
        <f>AmazonChurn[[#This Row],[Number of Complaints or Support]]/AmazonChurn[[#This Row],[Account Length (in months)]]</f>
        <v>6.8493150684931503E-2</v>
      </c>
      <c r="AO1413" t="str">
        <f>IF(AmazonChurn[[#This Row],[Avg Monthly GB Download]]&lt;15, "Low", IF(AmazonChurn[[#This Row],[Avg Monthly GB Download]]&lt;30, "Medium", "High"))</f>
        <v>Low</v>
      </c>
      <c r="AP1413" t="str">
        <f>IF(AmazonChurn[[#This Row],[Age]]&lt;30,"Under 30",IF(AmazonChurn[[#This Row],[Age]]&gt;65,"Senior","Mid Age"))</f>
        <v>Mid Age</v>
      </c>
    </row>
    <row r="1414" spans="1:42" hidden="1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 s="5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  <c r="AL1414" t="str">
        <f>IF(AmazonChurn[[#This Row],[Average Monthly Expenses]]&lt;=30,"Low",IF(AmazonChurn[[#This Row],[Average Monthly Expenses]]&lt;=60,"Medium","High"))</f>
        <v>Medium</v>
      </c>
      <c r="AM1414" t="str">
        <f>IF(AmazonChurn[[#This Row],[Number of Complaints or Support]]&lt;3,"Low",IF(AmazonChurn[[#This Row],[Number of Complaints or Support]]&lt;=7,"Medium","High"))</f>
        <v>High</v>
      </c>
      <c r="AN1414" s="5">
        <f>AmazonChurn[[#This Row],[Number of Complaints or Support]]/AmazonChurn[[#This Row],[Account Length (in months)]]</f>
        <v>0.58823529411764708</v>
      </c>
      <c r="AO1414" t="str">
        <f>IF(AmazonChurn[[#This Row],[Avg Monthly GB Download]]&lt;15, "Low", IF(AmazonChurn[[#This Row],[Avg Monthly GB Download]]&lt;30, "Medium", "High"))</f>
        <v>Low</v>
      </c>
      <c r="AP1414" t="str">
        <f>IF(AmazonChurn[[#This Row],[Age]]&lt;30,"Under 30",IF(AmazonChurn[[#This Row],[Age]]&gt;65,"Senior","Mid Age"))</f>
        <v>Mid Age</v>
      </c>
    </row>
    <row r="1415" spans="1:42" hidden="1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 s="5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  <c r="AL1415" t="str">
        <f>IF(AmazonChurn[[#This Row],[Average Monthly Expenses]]&lt;=30,"Low",IF(AmazonChurn[[#This Row],[Average Monthly Expenses]]&lt;=60,"Medium","High"))</f>
        <v>Low</v>
      </c>
      <c r="AM1415" t="str">
        <f>IF(AmazonChurn[[#This Row],[Number of Complaints or Support]]&lt;3,"Low",IF(AmazonChurn[[#This Row],[Number of Complaints or Support]]&lt;=7,"Medium","High"))</f>
        <v>Low</v>
      </c>
      <c r="AN1415" s="5">
        <f>AmazonChurn[[#This Row],[Number of Complaints or Support]]/AmazonChurn[[#This Row],[Account Length (in months)]]</f>
        <v>2.7027027027027029E-2</v>
      </c>
      <c r="AO1415" t="str">
        <f>IF(AmazonChurn[[#This Row],[Avg Monthly GB Download]]&lt;15, "Low", IF(AmazonChurn[[#This Row],[Avg Monthly GB Download]]&lt;30, "Medium", "High"))</f>
        <v>Low</v>
      </c>
      <c r="AP1415" t="str">
        <f>IF(AmazonChurn[[#This Row],[Age]]&lt;30,"Under 30",IF(AmazonChurn[[#This Row],[Age]]&gt;65,"Senior","Mid Age"))</f>
        <v>Mid Age</v>
      </c>
    </row>
    <row r="1416" spans="1:42" hidden="1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 s="5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  <c r="AL1416" t="str">
        <f>IF(AmazonChurn[[#This Row],[Average Monthly Expenses]]&lt;=30,"Low",IF(AmazonChurn[[#This Row],[Average Monthly Expenses]]&lt;=60,"Medium","High"))</f>
        <v>Low</v>
      </c>
      <c r="AM1416" t="str">
        <f>IF(AmazonChurn[[#This Row],[Number of Complaints or Support]]&lt;3,"Low",IF(AmazonChurn[[#This Row],[Number of Complaints or Support]]&lt;=7,"Medium","High"))</f>
        <v>Medium</v>
      </c>
      <c r="AN1416" s="5">
        <f>AmazonChurn[[#This Row],[Number of Complaints or Support]]/AmazonChurn[[#This Row],[Account Length (in months)]]</f>
        <v>2.3333333333333335</v>
      </c>
      <c r="AO1416" t="str">
        <f>IF(AmazonChurn[[#This Row],[Avg Monthly GB Download]]&lt;15, "Low", IF(AmazonChurn[[#This Row],[Avg Monthly GB Download]]&lt;30, "Medium", "High"))</f>
        <v>Low</v>
      </c>
      <c r="AP1416" t="str">
        <f>IF(AmazonChurn[[#This Row],[Age]]&lt;30,"Under 30",IF(AmazonChurn[[#This Row],[Age]]&gt;65,"Senior","Mid Age"))</f>
        <v>Mid Age</v>
      </c>
    </row>
    <row r="1417" spans="1:42" hidden="1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 s="5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  <c r="AL1417" t="str">
        <f>IF(AmazonChurn[[#This Row],[Average Monthly Expenses]]&lt;=30,"Low",IF(AmazonChurn[[#This Row],[Average Monthly Expenses]]&lt;=60,"Medium","High"))</f>
        <v>Medium</v>
      </c>
      <c r="AM1417" t="str">
        <f>IF(AmazonChurn[[#This Row],[Number of Complaints or Support]]&lt;3,"Low",IF(AmazonChurn[[#This Row],[Number of Complaints or Support]]&lt;=7,"Medium","High"))</f>
        <v>Medium</v>
      </c>
      <c r="AN1417" s="5">
        <f>AmazonChurn[[#This Row],[Number of Complaints or Support]]/AmazonChurn[[#This Row],[Account Length (in months)]]</f>
        <v>8.3333333333333329E-2</v>
      </c>
      <c r="AO1417" t="str">
        <f>IF(AmazonChurn[[#This Row],[Avg Monthly GB Download]]&lt;15, "Low", IF(AmazonChurn[[#This Row],[Avg Monthly GB Download]]&lt;30, "Medium", "High"))</f>
        <v>Medium</v>
      </c>
      <c r="AP1417" t="str">
        <f>IF(AmazonChurn[[#This Row],[Age]]&lt;30,"Under 30",IF(AmazonChurn[[#This Row],[Age]]&gt;65,"Senior","Mid Age"))</f>
        <v>Under 30</v>
      </c>
    </row>
    <row r="1418" spans="1:42" hidden="1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 s="5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  <c r="AL1418" t="str">
        <f>IF(AmazonChurn[[#This Row],[Average Monthly Expenses]]&lt;=30,"Low",IF(AmazonChurn[[#This Row],[Average Monthly Expenses]]&lt;=60,"Medium","High"))</f>
        <v>Medium</v>
      </c>
      <c r="AM1418" t="str">
        <f>IF(AmazonChurn[[#This Row],[Number of Complaints or Support]]&lt;3,"Low",IF(AmazonChurn[[#This Row],[Number of Complaints or Support]]&lt;=7,"Medium","High"))</f>
        <v>Low</v>
      </c>
      <c r="AN1418" s="5">
        <f>AmazonChurn[[#This Row],[Number of Complaints or Support]]/AmazonChurn[[#This Row],[Account Length (in months)]]</f>
        <v>0</v>
      </c>
      <c r="AO1418" t="str">
        <f>IF(AmazonChurn[[#This Row],[Avg Monthly GB Download]]&lt;15, "Low", IF(AmazonChurn[[#This Row],[Avg Monthly GB Download]]&lt;30, "Medium", "High"))</f>
        <v>Low</v>
      </c>
      <c r="AP1418" t="str">
        <f>IF(AmazonChurn[[#This Row],[Age]]&lt;30,"Under 30",IF(AmazonChurn[[#This Row],[Age]]&gt;65,"Senior","Mid Age"))</f>
        <v>Mid Age</v>
      </c>
    </row>
    <row r="1419" spans="1:42" hidden="1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 s="5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  <c r="AL1419" t="str">
        <f>IF(AmazonChurn[[#This Row],[Average Monthly Expenses]]&lt;=30,"Low",IF(AmazonChurn[[#This Row],[Average Monthly Expenses]]&lt;=60,"Medium","High"))</f>
        <v>Medium</v>
      </c>
      <c r="AM1419" t="str">
        <f>IF(AmazonChurn[[#This Row],[Number of Complaints or Support]]&lt;3,"Low",IF(AmazonChurn[[#This Row],[Number of Complaints or Support]]&lt;=7,"Medium","High"))</f>
        <v>Medium</v>
      </c>
      <c r="AN1419" s="5">
        <f>AmazonChurn[[#This Row],[Number of Complaints or Support]]/AmazonChurn[[#This Row],[Account Length (in months)]]</f>
        <v>4.1095890410958902E-2</v>
      </c>
      <c r="AO1419" t="str">
        <f>IF(AmazonChurn[[#This Row],[Avg Monthly GB Download]]&lt;15, "Low", IF(AmazonChurn[[#This Row],[Avg Monthly GB Download]]&lt;30, "Medium", "High"))</f>
        <v>Low</v>
      </c>
      <c r="AP1419" t="str">
        <f>IF(AmazonChurn[[#This Row],[Age]]&lt;30,"Under 30",IF(AmazonChurn[[#This Row],[Age]]&gt;65,"Senior","Mid Age"))</f>
        <v>Mid Age</v>
      </c>
    </row>
    <row r="1420" spans="1:42" hidden="1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 s="5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  <c r="AL1420" t="str">
        <f>IF(AmazonChurn[[#This Row],[Average Monthly Expenses]]&lt;=30,"Low",IF(AmazonChurn[[#This Row],[Average Monthly Expenses]]&lt;=60,"Medium","High"))</f>
        <v>Low</v>
      </c>
      <c r="AM1420" t="str">
        <f>IF(AmazonChurn[[#This Row],[Number of Complaints or Support]]&lt;3,"Low",IF(AmazonChurn[[#This Row],[Number of Complaints or Support]]&lt;=7,"Medium","High"))</f>
        <v>Medium</v>
      </c>
      <c r="AN1420" s="5">
        <f>AmazonChurn[[#This Row],[Number of Complaints or Support]]/AmazonChurn[[#This Row],[Account Length (in months)]]</f>
        <v>0.11290322580645161</v>
      </c>
      <c r="AO1420" t="str">
        <f>IF(AmazonChurn[[#This Row],[Avg Monthly GB Download]]&lt;15, "Low", IF(AmazonChurn[[#This Row],[Avg Monthly GB Download]]&lt;30, "Medium", "High"))</f>
        <v>Low</v>
      </c>
      <c r="AP1420" t="str">
        <f>IF(AmazonChurn[[#This Row],[Age]]&lt;30,"Under 30",IF(AmazonChurn[[#This Row],[Age]]&gt;65,"Senior","Mid Age"))</f>
        <v>Mid Age</v>
      </c>
    </row>
    <row r="1421" spans="1:42" hidden="1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 s="5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  <c r="AL1421" t="str">
        <f>IF(AmazonChurn[[#This Row],[Average Monthly Expenses]]&lt;=30,"Low",IF(AmazonChurn[[#This Row],[Average Monthly Expenses]]&lt;=60,"Medium","High"))</f>
        <v>Low</v>
      </c>
      <c r="AM1421" t="str">
        <f>IF(AmazonChurn[[#This Row],[Number of Complaints or Support]]&lt;3,"Low",IF(AmazonChurn[[#This Row],[Number of Complaints or Support]]&lt;=7,"Medium","High"))</f>
        <v>Medium</v>
      </c>
      <c r="AN1421" s="5">
        <f>AmazonChurn[[#This Row],[Number of Complaints or Support]]/AmazonChurn[[#This Row],[Account Length (in months)]]</f>
        <v>0.14893617021276595</v>
      </c>
      <c r="AO1421" t="str">
        <f>IF(AmazonChurn[[#This Row],[Avg Monthly GB Download]]&lt;15, "Low", IF(AmazonChurn[[#This Row],[Avg Monthly GB Download]]&lt;30, "Medium", "High"))</f>
        <v>Low</v>
      </c>
      <c r="AP1421" t="str">
        <f>IF(AmazonChurn[[#This Row],[Age]]&lt;30,"Under 30",IF(AmazonChurn[[#This Row],[Age]]&gt;65,"Senior","Mid Age"))</f>
        <v>Mid Age</v>
      </c>
    </row>
    <row r="1422" spans="1:42" hidden="1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 s="5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  <c r="AL1422" t="str">
        <f>IF(AmazonChurn[[#This Row],[Average Monthly Expenses]]&lt;=30,"Low",IF(AmazonChurn[[#This Row],[Average Monthly Expenses]]&lt;=60,"Medium","High"))</f>
        <v>Medium</v>
      </c>
      <c r="AM1422" t="str">
        <f>IF(AmazonChurn[[#This Row],[Number of Complaints or Support]]&lt;3,"Low",IF(AmazonChurn[[#This Row],[Number of Complaints or Support]]&lt;=7,"Medium","High"))</f>
        <v>Low</v>
      </c>
      <c r="AN1422" s="5">
        <f>AmazonChurn[[#This Row],[Number of Complaints or Support]]/AmazonChurn[[#This Row],[Account Length (in months)]]</f>
        <v>3.5087719298245612E-2</v>
      </c>
      <c r="AO1422" t="str">
        <f>IF(AmazonChurn[[#This Row],[Avg Monthly GB Download]]&lt;15, "Low", IF(AmazonChurn[[#This Row],[Avg Monthly GB Download]]&lt;30, "Medium", "High"))</f>
        <v>Low</v>
      </c>
      <c r="AP1422" t="str">
        <f>IF(AmazonChurn[[#This Row],[Age]]&lt;30,"Under 30",IF(AmazonChurn[[#This Row],[Age]]&gt;65,"Senior","Mid Age"))</f>
        <v>Mid Age</v>
      </c>
    </row>
    <row r="1423" spans="1:42" hidden="1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 s="5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  <c r="AL1423" t="str">
        <f>IF(AmazonChurn[[#This Row],[Average Monthly Expenses]]&lt;=30,"Low",IF(AmazonChurn[[#This Row],[Average Monthly Expenses]]&lt;=60,"Medium","High"))</f>
        <v>Low</v>
      </c>
      <c r="AM1423" t="str">
        <f>IF(AmazonChurn[[#This Row],[Number of Complaints or Support]]&lt;3,"Low",IF(AmazonChurn[[#This Row],[Number of Complaints or Support]]&lt;=7,"Medium","High"))</f>
        <v>Medium</v>
      </c>
      <c r="AN1423" s="5">
        <f>AmazonChurn[[#This Row],[Number of Complaints or Support]]/AmazonChurn[[#This Row],[Account Length (in months)]]</f>
        <v>0.46153846153846156</v>
      </c>
      <c r="AO1423" t="str">
        <f>IF(AmazonChurn[[#This Row],[Avg Monthly GB Download]]&lt;15, "Low", IF(AmazonChurn[[#This Row],[Avg Monthly GB Download]]&lt;30, "Medium", "High"))</f>
        <v>Low</v>
      </c>
      <c r="AP1423" t="str">
        <f>IF(AmazonChurn[[#This Row],[Age]]&lt;30,"Under 30",IF(AmazonChurn[[#This Row],[Age]]&gt;65,"Senior","Mid Age"))</f>
        <v>Mid Age</v>
      </c>
    </row>
    <row r="1424" spans="1:42" hidden="1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 s="5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  <c r="AL1424" t="str">
        <f>IF(AmazonChurn[[#This Row],[Average Monthly Expenses]]&lt;=30,"Low",IF(AmazonChurn[[#This Row],[Average Monthly Expenses]]&lt;=60,"Medium","High"))</f>
        <v>Low</v>
      </c>
      <c r="AM1424" t="str">
        <f>IF(AmazonChurn[[#This Row],[Number of Complaints or Support]]&lt;3,"Low",IF(AmazonChurn[[#This Row],[Number of Complaints or Support]]&lt;=7,"Medium","High"))</f>
        <v>Medium</v>
      </c>
      <c r="AN1424" s="5">
        <f>AmazonChurn[[#This Row],[Number of Complaints or Support]]/AmazonChurn[[#This Row],[Account Length (in months)]]</f>
        <v>0.33333333333333331</v>
      </c>
      <c r="AO1424" t="str">
        <f>IF(AmazonChurn[[#This Row],[Avg Monthly GB Download]]&lt;15, "Low", IF(AmazonChurn[[#This Row],[Avg Monthly GB Download]]&lt;30, "Medium", "High"))</f>
        <v>Low</v>
      </c>
      <c r="AP1424" t="str">
        <f>IF(AmazonChurn[[#This Row],[Age]]&lt;30,"Under 30",IF(AmazonChurn[[#This Row],[Age]]&gt;65,"Senior","Mid Age"))</f>
        <v>Senior</v>
      </c>
    </row>
    <row r="1425" spans="1:42" hidden="1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 s="5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  <c r="AL1425" t="str">
        <f>IF(AmazonChurn[[#This Row],[Average Monthly Expenses]]&lt;=30,"Low",IF(AmazonChurn[[#This Row],[Average Monthly Expenses]]&lt;=60,"Medium","High"))</f>
        <v>Low</v>
      </c>
      <c r="AM1425" t="str">
        <f>IF(AmazonChurn[[#This Row],[Number of Complaints or Support]]&lt;3,"Low",IF(AmazonChurn[[#This Row],[Number of Complaints or Support]]&lt;=7,"Medium","High"))</f>
        <v>High</v>
      </c>
      <c r="AN1425" s="5">
        <f>AmazonChurn[[#This Row],[Number of Complaints or Support]]/AmazonChurn[[#This Row],[Account Length (in months)]]</f>
        <v>0.18</v>
      </c>
      <c r="AO1425" t="str">
        <f>IF(AmazonChurn[[#This Row],[Avg Monthly GB Download]]&lt;15, "Low", IF(AmazonChurn[[#This Row],[Avg Monthly GB Download]]&lt;30, "Medium", "High"))</f>
        <v>Low</v>
      </c>
      <c r="AP1425" t="str">
        <f>IF(AmazonChurn[[#This Row],[Age]]&lt;30,"Under 30",IF(AmazonChurn[[#This Row],[Age]]&gt;65,"Senior","Mid Age"))</f>
        <v>Mid Age</v>
      </c>
    </row>
    <row r="1426" spans="1:42" hidden="1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 s="5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  <c r="AL1426" t="str">
        <f>IF(AmazonChurn[[#This Row],[Average Monthly Expenses]]&lt;=30,"Low",IF(AmazonChurn[[#This Row],[Average Monthly Expenses]]&lt;=60,"Medium","High"))</f>
        <v>Low</v>
      </c>
      <c r="AM1426" t="str">
        <f>IF(AmazonChurn[[#This Row],[Number of Complaints or Support]]&lt;3,"Low",IF(AmazonChurn[[#This Row],[Number of Complaints or Support]]&lt;=7,"Medium","High"))</f>
        <v>High</v>
      </c>
      <c r="AN1426" s="5">
        <f>AmazonChurn[[#This Row],[Number of Complaints or Support]]/AmazonChurn[[#This Row],[Account Length (in months)]]</f>
        <v>2.6666666666666665</v>
      </c>
      <c r="AO1426" t="str">
        <f>IF(AmazonChurn[[#This Row],[Avg Monthly GB Download]]&lt;15, "Low", IF(AmazonChurn[[#This Row],[Avg Monthly GB Download]]&lt;30, "Medium", "High"))</f>
        <v>Low</v>
      </c>
      <c r="AP1426" t="str">
        <f>IF(AmazonChurn[[#This Row],[Age]]&lt;30,"Under 30",IF(AmazonChurn[[#This Row],[Age]]&gt;65,"Senior","Mid Age"))</f>
        <v>Mid Age</v>
      </c>
    </row>
    <row r="1427" spans="1:42" hidden="1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 s="5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  <c r="AL1427" t="str">
        <f>IF(AmazonChurn[[#This Row],[Average Monthly Expenses]]&lt;=30,"Low",IF(AmazonChurn[[#This Row],[Average Monthly Expenses]]&lt;=60,"Medium","High"))</f>
        <v>Low</v>
      </c>
      <c r="AM1427" t="str">
        <f>IF(AmazonChurn[[#This Row],[Number of Complaints or Support]]&lt;3,"Low",IF(AmazonChurn[[#This Row],[Number of Complaints or Support]]&lt;=7,"Medium","High"))</f>
        <v>Medium</v>
      </c>
      <c r="AN1427" s="5">
        <f>AmazonChurn[[#This Row],[Number of Complaints or Support]]/AmazonChurn[[#This Row],[Account Length (in months)]]</f>
        <v>3</v>
      </c>
      <c r="AO1427" t="str">
        <f>IF(AmazonChurn[[#This Row],[Avg Monthly GB Download]]&lt;15, "Low", IF(AmazonChurn[[#This Row],[Avg Monthly GB Download]]&lt;30, "Medium", "High"))</f>
        <v>Low</v>
      </c>
      <c r="AP1427" t="str">
        <f>IF(AmazonChurn[[#This Row],[Age]]&lt;30,"Under 30",IF(AmazonChurn[[#This Row],[Age]]&gt;65,"Senior","Mid Age"))</f>
        <v>Mid Age</v>
      </c>
    </row>
    <row r="1428" spans="1:42" hidden="1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 s="5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  <c r="AL1428" t="str">
        <f>IF(AmazonChurn[[#This Row],[Average Monthly Expenses]]&lt;=30,"Low",IF(AmazonChurn[[#This Row],[Average Monthly Expenses]]&lt;=60,"Medium","High"))</f>
        <v>High</v>
      </c>
      <c r="AM1428" t="str">
        <f>IF(AmazonChurn[[#This Row],[Number of Complaints or Support]]&lt;3,"Low",IF(AmazonChurn[[#This Row],[Number of Complaints or Support]]&lt;=7,"Medium","High"))</f>
        <v>High</v>
      </c>
      <c r="AN1428" s="5">
        <f>AmazonChurn[[#This Row],[Number of Complaints or Support]]/AmazonChurn[[#This Row],[Account Length (in months)]]</f>
        <v>0.22222222222222221</v>
      </c>
      <c r="AO1428" t="str">
        <f>IF(AmazonChurn[[#This Row],[Avg Monthly GB Download]]&lt;15, "Low", IF(AmazonChurn[[#This Row],[Avg Monthly GB Download]]&lt;30, "Medium", "High"))</f>
        <v>Low</v>
      </c>
      <c r="AP1428" t="str">
        <f>IF(AmazonChurn[[#This Row],[Age]]&lt;30,"Under 30",IF(AmazonChurn[[#This Row],[Age]]&gt;65,"Senior","Mid Age"))</f>
        <v>Mid Age</v>
      </c>
    </row>
    <row r="1429" spans="1:42" hidden="1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 s="5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  <c r="AL1429" t="str">
        <f>IF(AmazonChurn[[#This Row],[Average Monthly Expenses]]&lt;=30,"Low",IF(AmazonChurn[[#This Row],[Average Monthly Expenses]]&lt;=60,"Medium","High"))</f>
        <v>Low</v>
      </c>
      <c r="AM1429" t="str">
        <f>IF(AmazonChurn[[#This Row],[Number of Complaints or Support]]&lt;3,"Low",IF(AmazonChurn[[#This Row],[Number of Complaints or Support]]&lt;=7,"Medium","High"))</f>
        <v>High</v>
      </c>
      <c r="AN1429" s="5">
        <f>AmazonChurn[[#This Row],[Number of Complaints or Support]]/AmazonChurn[[#This Row],[Account Length (in months)]]</f>
        <v>9</v>
      </c>
      <c r="AO1429" t="str">
        <f>IF(AmazonChurn[[#This Row],[Avg Monthly GB Download]]&lt;15, "Low", IF(AmazonChurn[[#This Row],[Avg Monthly GB Download]]&lt;30, "Medium", "High"))</f>
        <v>Low</v>
      </c>
      <c r="AP1429" t="str">
        <f>IF(AmazonChurn[[#This Row],[Age]]&lt;30,"Under 30",IF(AmazonChurn[[#This Row],[Age]]&gt;65,"Senior","Mid Age"))</f>
        <v>Mid Age</v>
      </c>
    </row>
    <row r="1430" spans="1:42" hidden="1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 s="5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  <c r="AL1430" t="str">
        <f>IF(AmazonChurn[[#This Row],[Average Monthly Expenses]]&lt;=30,"Low",IF(AmazonChurn[[#This Row],[Average Monthly Expenses]]&lt;=60,"Medium","High"))</f>
        <v>Low</v>
      </c>
      <c r="AM1430" t="str">
        <f>IF(AmazonChurn[[#This Row],[Number of Complaints or Support]]&lt;3,"Low",IF(AmazonChurn[[#This Row],[Number of Complaints or Support]]&lt;=7,"Medium","High"))</f>
        <v>Low</v>
      </c>
      <c r="AN1430" s="5">
        <f>AmazonChurn[[#This Row],[Number of Complaints or Support]]/AmazonChurn[[#This Row],[Account Length (in months)]]</f>
        <v>0</v>
      </c>
      <c r="AO1430" t="str">
        <f>IF(AmazonChurn[[#This Row],[Avg Monthly GB Download]]&lt;15, "Low", IF(AmazonChurn[[#This Row],[Avg Monthly GB Download]]&lt;30, "Medium", "High"))</f>
        <v>Low</v>
      </c>
      <c r="AP1430" t="str">
        <f>IF(AmazonChurn[[#This Row],[Age]]&lt;30,"Under 30",IF(AmazonChurn[[#This Row],[Age]]&gt;65,"Senior","Mid Age"))</f>
        <v>Mid Age</v>
      </c>
    </row>
    <row r="1431" spans="1:42" hidden="1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 s="5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  <c r="AL1431" t="str">
        <f>IF(AmazonChurn[[#This Row],[Average Monthly Expenses]]&lt;=30,"Low",IF(AmazonChurn[[#This Row],[Average Monthly Expenses]]&lt;=60,"Medium","High"))</f>
        <v>Medium</v>
      </c>
      <c r="AM1431" t="str">
        <f>IF(AmazonChurn[[#This Row],[Number of Complaints or Support]]&lt;3,"Low",IF(AmazonChurn[[#This Row],[Number of Complaints or Support]]&lt;=7,"Medium","High"))</f>
        <v>Medium</v>
      </c>
      <c r="AN1431" s="5">
        <f>AmazonChurn[[#This Row],[Number of Complaints or Support]]/AmazonChurn[[#This Row],[Account Length (in months)]]</f>
        <v>0.20588235294117646</v>
      </c>
      <c r="AO1431" t="str">
        <f>IF(AmazonChurn[[#This Row],[Avg Monthly GB Download]]&lt;15, "Low", IF(AmazonChurn[[#This Row],[Avg Monthly GB Download]]&lt;30, "Medium", "High"))</f>
        <v>Low</v>
      </c>
      <c r="AP1431" t="str">
        <f>IF(AmazonChurn[[#This Row],[Age]]&lt;30,"Under 30",IF(AmazonChurn[[#This Row],[Age]]&gt;65,"Senior","Mid Age"))</f>
        <v>Mid Age</v>
      </c>
    </row>
    <row r="1432" spans="1:42" hidden="1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 s="5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  <c r="AL1432" t="str">
        <f>IF(AmazonChurn[[#This Row],[Average Monthly Expenses]]&lt;=30,"Low",IF(AmazonChurn[[#This Row],[Average Monthly Expenses]]&lt;=60,"Medium","High"))</f>
        <v>Low</v>
      </c>
      <c r="AM1432" t="str">
        <f>IF(AmazonChurn[[#This Row],[Number of Complaints or Support]]&lt;3,"Low",IF(AmazonChurn[[#This Row],[Number of Complaints or Support]]&lt;=7,"Medium","High"))</f>
        <v>Low</v>
      </c>
      <c r="AN1432" s="5">
        <f>AmazonChurn[[#This Row],[Number of Complaints or Support]]/AmazonChurn[[#This Row],[Account Length (in months)]]</f>
        <v>1</v>
      </c>
      <c r="AO1432" t="str">
        <f>IF(AmazonChurn[[#This Row],[Avg Monthly GB Download]]&lt;15, "Low", IF(AmazonChurn[[#This Row],[Avg Monthly GB Download]]&lt;30, "Medium", "High"))</f>
        <v>Low</v>
      </c>
      <c r="AP1432" t="str">
        <f>IF(AmazonChurn[[#This Row],[Age]]&lt;30,"Under 30",IF(AmazonChurn[[#This Row],[Age]]&gt;65,"Senior","Mid Age"))</f>
        <v>Mid Age</v>
      </c>
    </row>
    <row r="1433" spans="1:42" hidden="1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 s="5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  <c r="AL1433" t="str">
        <f>IF(AmazonChurn[[#This Row],[Average Monthly Expenses]]&lt;=30,"Low",IF(AmazonChurn[[#This Row],[Average Monthly Expenses]]&lt;=60,"Medium","High"))</f>
        <v>Low</v>
      </c>
      <c r="AM1433" t="str">
        <f>IF(AmazonChurn[[#This Row],[Number of Complaints or Support]]&lt;3,"Low",IF(AmazonChurn[[#This Row],[Number of Complaints or Support]]&lt;=7,"Medium","High"))</f>
        <v>Low</v>
      </c>
      <c r="AN1433" s="5">
        <f>AmazonChurn[[#This Row],[Number of Complaints or Support]]/AmazonChurn[[#This Row],[Account Length (in months)]]</f>
        <v>0.2</v>
      </c>
      <c r="AO1433" t="str">
        <f>IF(AmazonChurn[[#This Row],[Avg Monthly GB Download]]&lt;15, "Low", IF(AmazonChurn[[#This Row],[Avg Monthly GB Download]]&lt;30, "Medium", "High"))</f>
        <v>Low</v>
      </c>
      <c r="AP1433" t="str">
        <f>IF(AmazonChurn[[#This Row],[Age]]&lt;30,"Under 30",IF(AmazonChurn[[#This Row],[Age]]&gt;65,"Senior","Mid Age"))</f>
        <v>Mid Age</v>
      </c>
    </row>
    <row r="1434" spans="1:42" hidden="1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 s="5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  <c r="AL1434" t="str">
        <f>IF(AmazonChurn[[#This Row],[Average Monthly Expenses]]&lt;=30,"Low",IF(AmazonChurn[[#This Row],[Average Monthly Expenses]]&lt;=60,"Medium","High"))</f>
        <v>Low</v>
      </c>
      <c r="AM1434" t="str">
        <f>IF(AmazonChurn[[#This Row],[Number of Complaints or Support]]&lt;3,"Low",IF(AmazonChurn[[#This Row],[Number of Complaints or Support]]&lt;=7,"Medium","High"))</f>
        <v>Medium</v>
      </c>
      <c r="AN1434" s="5">
        <f>AmazonChurn[[#This Row],[Number of Complaints or Support]]/AmazonChurn[[#This Row],[Account Length (in months)]]</f>
        <v>8.6956521739130432E-2</v>
      </c>
      <c r="AO1434" t="str">
        <f>IF(AmazonChurn[[#This Row],[Avg Monthly GB Download]]&lt;15, "Low", IF(AmazonChurn[[#This Row],[Avg Monthly GB Download]]&lt;30, "Medium", "High"))</f>
        <v>Low</v>
      </c>
      <c r="AP1434" t="str">
        <f>IF(AmazonChurn[[#This Row],[Age]]&lt;30,"Under 30",IF(AmazonChurn[[#This Row],[Age]]&gt;65,"Senior","Mid Age"))</f>
        <v>Mid Age</v>
      </c>
    </row>
    <row r="1435" spans="1:42" hidden="1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 s="5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  <c r="AL1435" t="str">
        <f>IF(AmazonChurn[[#This Row],[Average Monthly Expenses]]&lt;=30,"Low",IF(AmazonChurn[[#This Row],[Average Monthly Expenses]]&lt;=60,"Medium","High"))</f>
        <v>Medium</v>
      </c>
      <c r="AM1435" t="str">
        <f>IF(AmazonChurn[[#This Row],[Number of Complaints or Support]]&lt;3,"Low",IF(AmazonChurn[[#This Row],[Number of Complaints or Support]]&lt;=7,"Medium","High"))</f>
        <v>High</v>
      </c>
      <c r="AN1435" s="5">
        <f>AmazonChurn[[#This Row],[Number of Complaints or Support]]/AmazonChurn[[#This Row],[Account Length (in months)]]</f>
        <v>0.52941176470588236</v>
      </c>
      <c r="AO1435" t="str">
        <f>IF(AmazonChurn[[#This Row],[Avg Monthly GB Download]]&lt;15, "Low", IF(AmazonChurn[[#This Row],[Avg Monthly GB Download]]&lt;30, "Medium", "High"))</f>
        <v>Low</v>
      </c>
      <c r="AP1435" t="str">
        <f>IF(AmazonChurn[[#This Row],[Age]]&lt;30,"Under 30",IF(AmazonChurn[[#This Row],[Age]]&gt;65,"Senior","Mid Age"))</f>
        <v>Under 30</v>
      </c>
    </row>
    <row r="1436" spans="1:42" hidden="1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 s="5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  <c r="AL1436" t="str">
        <f>IF(AmazonChurn[[#This Row],[Average Monthly Expenses]]&lt;=30,"Low",IF(AmazonChurn[[#This Row],[Average Monthly Expenses]]&lt;=60,"Medium","High"))</f>
        <v>Medium</v>
      </c>
      <c r="AM1436" t="str">
        <f>IF(AmazonChurn[[#This Row],[Number of Complaints or Support]]&lt;3,"Low",IF(AmazonChurn[[#This Row],[Number of Complaints or Support]]&lt;=7,"Medium","High"))</f>
        <v>Medium</v>
      </c>
      <c r="AN1436" s="5">
        <f>AmazonChurn[[#This Row],[Number of Complaints or Support]]/AmazonChurn[[#This Row],[Account Length (in months)]]</f>
        <v>5.7142857142857141E-2</v>
      </c>
      <c r="AO1436" t="str">
        <f>IF(AmazonChurn[[#This Row],[Avg Monthly GB Download]]&lt;15, "Low", IF(AmazonChurn[[#This Row],[Avg Monthly GB Download]]&lt;30, "Medium", "High"))</f>
        <v>Low</v>
      </c>
      <c r="AP1436" t="str">
        <f>IF(AmazonChurn[[#This Row],[Age]]&lt;30,"Under 30",IF(AmazonChurn[[#This Row],[Age]]&gt;65,"Senior","Mid Age"))</f>
        <v>Mid Age</v>
      </c>
    </row>
    <row r="1437" spans="1:42" hidden="1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 s="5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  <c r="AL1437" t="str">
        <f>IF(AmazonChurn[[#This Row],[Average Monthly Expenses]]&lt;=30,"Low",IF(AmazonChurn[[#This Row],[Average Monthly Expenses]]&lt;=60,"Medium","High"))</f>
        <v>Medium</v>
      </c>
      <c r="AM1437" t="str">
        <f>IF(AmazonChurn[[#This Row],[Number of Complaints or Support]]&lt;3,"Low",IF(AmazonChurn[[#This Row],[Number of Complaints or Support]]&lt;=7,"Medium","High"))</f>
        <v>Medium</v>
      </c>
      <c r="AN1437" s="5">
        <f>AmazonChurn[[#This Row],[Number of Complaints or Support]]/AmazonChurn[[#This Row],[Account Length (in months)]]</f>
        <v>7.4626865671641784E-2</v>
      </c>
      <c r="AO1437" t="str">
        <f>IF(AmazonChurn[[#This Row],[Avg Monthly GB Download]]&lt;15, "Low", IF(AmazonChurn[[#This Row],[Avg Monthly GB Download]]&lt;30, "Medium", "High"))</f>
        <v>Low</v>
      </c>
      <c r="AP1437" t="str">
        <f>IF(AmazonChurn[[#This Row],[Age]]&lt;30,"Under 30",IF(AmazonChurn[[#This Row],[Age]]&gt;65,"Senior","Mid Age"))</f>
        <v>Mid Age</v>
      </c>
    </row>
    <row r="1438" spans="1:42" hidden="1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 s="5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  <c r="AL1438" t="str">
        <f>IF(AmazonChurn[[#This Row],[Average Monthly Expenses]]&lt;=30,"Low",IF(AmazonChurn[[#This Row],[Average Monthly Expenses]]&lt;=60,"Medium","High"))</f>
        <v>Low</v>
      </c>
      <c r="AM1438" t="str">
        <f>IF(AmazonChurn[[#This Row],[Number of Complaints or Support]]&lt;3,"Low",IF(AmazonChurn[[#This Row],[Number of Complaints or Support]]&lt;=7,"Medium","High"))</f>
        <v>Low</v>
      </c>
      <c r="AN1438" s="5">
        <f>AmazonChurn[[#This Row],[Number of Complaints or Support]]/AmazonChurn[[#This Row],[Account Length (in months)]]</f>
        <v>2.6315789473684209E-2</v>
      </c>
      <c r="AO1438" t="str">
        <f>IF(AmazonChurn[[#This Row],[Avg Monthly GB Download]]&lt;15, "Low", IF(AmazonChurn[[#This Row],[Avg Monthly GB Download]]&lt;30, "Medium", "High"))</f>
        <v>Low</v>
      </c>
      <c r="AP1438" t="str">
        <f>IF(AmazonChurn[[#This Row],[Age]]&lt;30,"Under 30",IF(AmazonChurn[[#This Row],[Age]]&gt;65,"Senior","Mid Age"))</f>
        <v>Mid Age</v>
      </c>
    </row>
    <row r="1439" spans="1:42" hidden="1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 s="5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  <c r="AL1439" t="str">
        <f>IF(AmazonChurn[[#This Row],[Average Monthly Expenses]]&lt;=30,"Low",IF(AmazonChurn[[#This Row],[Average Monthly Expenses]]&lt;=60,"Medium","High"))</f>
        <v>Medium</v>
      </c>
      <c r="AM1439" t="str">
        <f>IF(AmazonChurn[[#This Row],[Number of Complaints or Support]]&lt;3,"Low",IF(AmazonChurn[[#This Row],[Number of Complaints or Support]]&lt;=7,"Medium","High"))</f>
        <v>Low</v>
      </c>
      <c r="AN1439" s="5">
        <f>AmazonChurn[[#This Row],[Number of Complaints or Support]]/AmazonChurn[[#This Row],[Account Length (in months)]]</f>
        <v>1.4492753623188406E-2</v>
      </c>
      <c r="AO1439" t="str">
        <f>IF(AmazonChurn[[#This Row],[Avg Monthly GB Download]]&lt;15, "Low", IF(AmazonChurn[[#This Row],[Avg Monthly GB Download]]&lt;30, "Medium", "High"))</f>
        <v>Low</v>
      </c>
      <c r="AP1439" t="str">
        <f>IF(AmazonChurn[[#This Row],[Age]]&lt;30,"Under 30",IF(AmazonChurn[[#This Row],[Age]]&gt;65,"Senior","Mid Age"))</f>
        <v>Mid Age</v>
      </c>
    </row>
    <row r="1440" spans="1:42" hidden="1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 s="5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  <c r="AL1440" t="str">
        <f>IF(AmazonChurn[[#This Row],[Average Monthly Expenses]]&lt;=30,"Low",IF(AmazonChurn[[#This Row],[Average Monthly Expenses]]&lt;=60,"Medium","High"))</f>
        <v>Medium</v>
      </c>
      <c r="AM1440" t="str">
        <f>IF(AmazonChurn[[#This Row],[Number of Complaints or Support]]&lt;3,"Low",IF(AmazonChurn[[#This Row],[Number of Complaints or Support]]&lt;=7,"Medium","High"))</f>
        <v>High</v>
      </c>
      <c r="AN1440" s="5">
        <f>AmazonChurn[[#This Row],[Number of Complaints or Support]]/AmazonChurn[[#This Row],[Account Length (in months)]]</f>
        <v>0.35714285714285715</v>
      </c>
      <c r="AO1440" t="str">
        <f>IF(AmazonChurn[[#This Row],[Avg Monthly GB Download]]&lt;15, "Low", IF(AmazonChurn[[#This Row],[Avg Monthly GB Download]]&lt;30, "Medium", "High"))</f>
        <v>Low</v>
      </c>
      <c r="AP1440" t="str">
        <f>IF(AmazonChurn[[#This Row],[Age]]&lt;30,"Under 30",IF(AmazonChurn[[#This Row],[Age]]&gt;65,"Senior","Mid Age"))</f>
        <v>Senior</v>
      </c>
    </row>
    <row r="1441" spans="1:42" hidden="1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 s="5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  <c r="AL1441" t="str">
        <f>IF(AmazonChurn[[#This Row],[Average Monthly Expenses]]&lt;=30,"Low",IF(AmazonChurn[[#This Row],[Average Monthly Expenses]]&lt;=60,"Medium","High"))</f>
        <v>Medium</v>
      </c>
      <c r="AM1441" t="str">
        <f>IF(AmazonChurn[[#This Row],[Number of Complaints or Support]]&lt;3,"Low",IF(AmazonChurn[[#This Row],[Number of Complaints or Support]]&lt;=7,"Medium","High"))</f>
        <v>Medium</v>
      </c>
      <c r="AN1441" s="5">
        <f>AmazonChurn[[#This Row],[Number of Complaints or Support]]/AmazonChurn[[#This Row],[Account Length (in months)]]</f>
        <v>0.23076923076923078</v>
      </c>
      <c r="AO1441" t="str">
        <f>IF(AmazonChurn[[#This Row],[Avg Monthly GB Download]]&lt;15, "Low", IF(AmazonChurn[[#This Row],[Avg Monthly GB Download]]&lt;30, "Medium", "High"))</f>
        <v>Low</v>
      </c>
      <c r="AP1441" t="str">
        <f>IF(AmazonChurn[[#This Row],[Age]]&lt;30,"Under 30",IF(AmazonChurn[[#This Row],[Age]]&gt;65,"Senior","Mid Age"))</f>
        <v>Mid Age</v>
      </c>
    </row>
    <row r="1442" spans="1:42" hidden="1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 s="5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  <c r="AL1442" t="str">
        <f>IF(AmazonChurn[[#This Row],[Average Monthly Expenses]]&lt;=30,"Low",IF(AmazonChurn[[#This Row],[Average Monthly Expenses]]&lt;=60,"Medium","High"))</f>
        <v>Medium</v>
      </c>
      <c r="AM1442" t="str">
        <f>IF(AmazonChurn[[#This Row],[Number of Complaints or Support]]&lt;3,"Low",IF(AmazonChurn[[#This Row],[Number of Complaints or Support]]&lt;=7,"Medium","High"))</f>
        <v>Low</v>
      </c>
      <c r="AN1442" s="5">
        <f>AmazonChurn[[#This Row],[Number of Complaints or Support]]/AmazonChurn[[#This Row],[Account Length (in months)]]</f>
        <v>0</v>
      </c>
      <c r="AO1442" t="str">
        <f>IF(AmazonChurn[[#This Row],[Avg Monthly GB Download]]&lt;15, "Low", IF(AmazonChurn[[#This Row],[Avg Monthly GB Download]]&lt;30, "Medium", "High"))</f>
        <v>Low</v>
      </c>
      <c r="AP1442" t="str">
        <f>IF(AmazonChurn[[#This Row],[Age]]&lt;30,"Under 30",IF(AmazonChurn[[#This Row],[Age]]&gt;65,"Senior","Mid Age"))</f>
        <v>Mid Age</v>
      </c>
    </row>
    <row r="1443" spans="1:42" hidden="1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 s="5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  <c r="AL1443" t="str">
        <f>IF(AmazonChurn[[#This Row],[Average Monthly Expenses]]&lt;=30,"Low",IF(AmazonChurn[[#This Row],[Average Monthly Expenses]]&lt;=60,"Medium","High"))</f>
        <v>Low</v>
      </c>
      <c r="AM1443" t="str">
        <f>IF(AmazonChurn[[#This Row],[Number of Complaints or Support]]&lt;3,"Low",IF(AmazonChurn[[#This Row],[Number of Complaints or Support]]&lt;=7,"Medium","High"))</f>
        <v>High</v>
      </c>
      <c r="AN1443" s="5">
        <f>AmazonChurn[[#This Row],[Number of Complaints or Support]]/AmazonChurn[[#This Row],[Account Length (in months)]]</f>
        <v>10</v>
      </c>
      <c r="AO1443" t="str">
        <f>IF(AmazonChurn[[#This Row],[Avg Monthly GB Download]]&lt;15, "Low", IF(AmazonChurn[[#This Row],[Avg Monthly GB Download]]&lt;30, "Medium", "High"))</f>
        <v>Low</v>
      </c>
      <c r="AP1443" t="str">
        <f>IF(AmazonChurn[[#This Row],[Age]]&lt;30,"Under 30",IF(AmazonChurn[[#This Row],[Age]]&gt;65,"Senior","Mid Age"))</f>
        <v>Mid Age</v>
      </c>
    </row>
    <row r="1444" spans="1:42" hidden="1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 s="5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  <c r="AL1444" t="str">
        <f>IF(AmazonChurn[[#This Row],[Average Monthly Expenses]]&lt;=30,"Low",IF(AmazonChurn[[#This Row],[Average Monthly Expenses]]&lt;=60,"Medium","High"))</f>
        <v>Low</v>
      </c>
      <c r="AM1444" t="str">
        <f>IF(AmazonChurn[[#This Row],[Number of Complaints or Support]]&lt;3,"Low",IF(AmazonChurn[[#This Row],[Number of Complaints or Support]]&lt;=7,"Medium","High"))</f>
        <v>Medium</v>
      </c>
      <c r="AN1444" s="5">
        <f>AmazonChurn[[#This Row],[Number of Complaints or Support]]/AmazonChurn[[#This Row],[Account Length (in months)]]</f>
        <v>9.0909090909090912E-2</v>
      </c>
      <c r="AO1444" t="str">
        <f>IF(AmazonChurn[[#This Row],[Avg Monthly GB Download]]&lt;15, "Low", IF(AmazonChurn[[#This Row],[Avg Monthly GB Download]]&lt;30, "Medium", "High"))</f>
        <v>Low</v>
      </c>
      <c r="AP1444" t="str">
        <f>IF(AmazonChurn[[#This Row],[Age]]&lt;30,"Under 30",IF(AmazonChurn[[#This Row],[Age]]&gt;65,"Senior","Mid Age"))</f>
        <v>Mid Age</v>
      </c>
    </row>
    <row r="1445" spans="1:42" hidden="1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 s="5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  <c r="AL1445" t="str">
        <f>IF(AmazonChurn[[#This Row],[Average Monthly Expenses]]&lt;=30,"Low",IF(AmazonChurn[[#This Row],[Average Monthly Expenses]]&lt;=60,"Medium","High"))</f>
        <v>Low</v>
      </c>
      <c r="AM1445" t="str">
        <f>IF(AmazonChurn[[#This Row],[Number of Complaints or Support]]&lt;3,"Low",IF(AmazonChurn[[#This Row],[Number of Complaints or Support]]&lt;=7,"Medium","High"))</f>
        <v>High</v>
      </c>
      <c r="AN1445" s="5">
        <f>AmazonChurn[[#This Row],[Number of Complaints or Support]]/AmazonChurn[[#This Row],[Account Length (in months)]]</f>
        <v>4</v>
      </c>
      <c r="AO1445" t="str">
        <f>IF(AmazonChurn[[#This Row],[Avg Monthly GB Download]]&lt;15, "Low", IF(AmazonChurn[[#This Row],[Avg Monthly GB Download]]&lt;30, "Medium", "High"))</f>
        <v>Low</v>
      </c>
      <c r="AP1445" t="str">
        <f>IF(AmazonChurn[[#This Row],[Age]]&lt;30,"Under 30",IF(AmazonChurn[[#This Row],[Age]]&gt;65,"Senior","Mid Age"))</f>
        <v>Mid Age</v>
      </c>
    </row>
    <row r="1446" spans="1:42" hidden="1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 s="5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  <c r="AL1446" t="str">
        <f>IF(AmazonChurn[[#This Row],[Average Monthly Expenses]]&lt;=30,"Low",IF(AmazonChurn[[#This Row],[Average Monthly Expenses]]&lt;=60,"Medium","High"))</f>
        <v>Low</v>
      </c>
      <c r="AM1446" t="str">
        <f>IF(AmazonChurn[[#This Row],[Number of Complaints or Support]]&lt;3,"Low",IF(AmazonChurn[[#This Row],[Number of Complaints or Support]]&lt;=7,"Medium","High"))</f>
        <v>Medium</v>
      </c>
      <c r="AN1446" s="5">
        <f>AmazonChurn[[#This Row],[Number of Complaints or Support]]/AmazonChurn[[#This Row],[Account Length (in months)]]</f>
        <v>0.19354838709677419</v>
      </c>
      <c r="AO1446" t="str">
        <f>IF(AmazonChurn[[#This Row],[Avg Monthly GB Download]]&lt;15, "Low", IF(AmazonChurn[[#This Row],[Avg Monthly GB Download]]&lt;30, "Medium", "High"))</f>
        <v>Low</v>
      </c>
      <c r="AP1446" t="str">
        <f>IF(AmazonChurn[[#This Row],[Age]]&lt;30,"Under 30",IF(AmazonChurn[[#This Row],[Age]]&gt;65,"Senior","Mid Age"))</f>
        <v>Mid Age</v>
      </c>
    </row>
    <row r="1447" spans="1:42" hidden="1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 s="5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  <c r="AL1447" t="str">
        <f>IF(AmazonChurn[[#This Row],[Average Monthly Expenses]]&lt;=30,"Low",IF(AmazonChurn[[#This Row],[Average Monthly Expenses]]&lt;=60,"Medium","High"))</f>
        <v>Low</v>
      </c>
      <c r="AM1447" t="str">
        <f>IF(AmazonChurn[[#This Row],[Number of Complaints or Support]]&lt;3,"Low",IF(AmazonChurn[[#This Row],[Number of Complaints or Support]]&lt;=7,"Medium","High"))</f>
        <v>High</v>
      </c>
      <c r="AN1447" s="5">
        <f>AmazonChurn[[#This Row],[Number of Complaints or Support]]/AmazonChurn[[#This Row],[Account Length (in months)]]</f>
        <v>0.15384615384615385</v>
      </c>
      <c r="AO1447" t="str">
        <f>IF(AmazonChurn[[#This Row],[Avg Monthly GB Download]]&lt;15, "Low", IF(AmazonChurn[[#This Row],[Avg Monthly GB Download]]&lt;30, "Medium", "High"))</f>
        <v>Low</v>
      </c>
      <c r="AP1447" t="str">
        <f>IF(AmazonChurn[[#This Row],[Age]]&lt;30,"Under 30",IF(AmazonChurn[[#This Row],[Age]]&gt;65,"Senior","Mid Age"))</f>
        <v>Under 30</v>
      </c>
    </row>
    <row r="1448" spans="1:42" hidden="1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 s="5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  <c r="AL1448" t="str">
        <f>IF(AmazonChurn[[#This Row],[Average Monthly Expenses]]&lt;=30,"Low",IF(AmazonChurn[[#This Row],[Average Monthly Expenses]]&lt;=60,"Medium","High"))</f>
        <v>Medium</v>
      </c>
      <c r="AM1448" t="str">
        <f>IF(AmazonChurn[[#This Row],[Number of Complaints or Support]]&lt;3,"Low",IF(AmazonChurn[[#This Row],[Number of Complaints or Support]]&lt;=7,"Medium","High"))</f>
        <v>Low</v>
      </c>
      <c r="AN1448" s="5">
        <f>AmazonChurn[[#This Row],[Number of Complaints or Support]]/AmazonChurn[[#This Row],[Account Length (in months)]]</f>
        <v>0</v>
      </c>
      <c r="AO1448" t="str">
        <f>IF(AmazonChurn[[#This Row],[Avg Monthly GB Download]]&lt;15, "Low", IF(AmazonChurn[[#This Row],[Avg Monthly GB Download]]&lt;30, "Medium", "High"))</f>
        <v>Low</v>
      </c>
      <c r="AP1448" t="str">
        <f>IF(AmazonChurn[[#This Row],[Age]]&lt;30,"Under 30",IF(AmazonChurn[[#This Row],[Age]]&gt;65,"Senior","Mid Age"))</f>
        <v>Mid Age</v>
      </c>
    </row>
    <row r="1449" spans="1:42" hidden="1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 s="5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  <c r="AL1449" t="str">
        <f>IF(AmazonChurn[[#This Row],[Average Monthly Expenses]]&lt;=30,"Low",IF(AmazonChurn[[#This Row],[Average Monthly Expenses]]&lt;=60,"Medium","High"))</f>
        <v>Medium</v>
      </c>
      <c r="AM1449" t="str">
        <f>IF(AmazonChurn[[#This Row],[Number of Complaints or Support]]&lt;3,"Low",IF(AmazonChurn[[#This Row],[Number of Complaints or Support]]&lt;=7,"Medium","High"))</f>
        <v>Medium</v>
      </c>
      <c r="AN1449" s="5">
        <f>AmazonChurn[[#This Row],[Number of Complaints or Support]]/AmazonChurn[[#This Row],[Account Length (in months)]]</f>
        <v>0.11666666666666667</v>
      </c>
      <c r="AO1449" t="str">
        <f>IF(AmazonChurn[[#This Row],[Avg Monthly GB Download]]&lt;15, "Low", IF(AmazonChurn[[#This Row],[Avg Monthly GB Download]]&lt;30, "Medium", "High"))</f>
        <v>Medium</v>
      </c>
      <c r="AP1449" t="str">
        <f>IF(AmazonChurn[[#This Row],[Age]]&lt;30,"Under 30",IF(AmazonChurn[[#This Row],[Age]]&gt;65,"Senior","Mid Age"))</f>
        <v>Under 30</v>
      </c>
    </row>
    <row r="1450" spans="1:42" hidden="1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 s="5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  <c r="AL1450" t="str">
        <f>IF(AmazonChurn[[#This Row],[Average Monthly Expenses]]&lt;=30,"Low",IF(AmazonChurn[[#This Row],[Average Monthly Expenses]]&lt;=60,"Medium","High"))</f>
        <v>Medium</v>
      </c>
      <c r="AM1450" t="str">
        <f>IF(AmazonChurn[[#This Row],[Number of Complaints or Support]]&lt;3,"Low",IF(AmazonChurn[[#This Row],[Number of Complaints or Support]]&lt;=7,"Medium","High"))</f>
        <v>Low</v>
      </c>
      <c r="AN1450" s="5">
        <f>AmazonChurn[[#This Row],[Number of Complaints or Support]]/AmazonChurn[[#This Row],[Account Length (in months)]]</f>
        <v>2</v>
      </c>
      <c r="AO1450" t="str">
        <f>IF(AmazonChurn[[#This Row],[Avg Monthly GB Download]]&lt;15, "Low", IF(AmazonChurn[[#This Row],[Avg Monthly GB Download]]&lt;30, "Medium", "High"))</f>
        <v>Low</v>
      </c>
      <c r="AP1450" t="str">
        <f>IF(AmazonChurn[[#This Row],[Age]]&lt;30,"Under 30",IF(AmazonChurn[[#This Row],[Age]]&gt;65,"Senior","Mid Age"))</f>
        <v>Mid Age</v>
      </c>
    </row>
    <row r="1451" spans="1:42" hidden="1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 s="5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  <c r="AL1451" t="str">
        <f>IF(AmazonChurn[[#This Row],[Average Monthly Expenses]]&lt;=30,"Low",IF(AmazonChurn[[#This Row],[Average Monthly Expenses]]&lt;=60,"Medium","High"))</f>
        <v>Medium</v>
      </c>
      <c r="AM1451" t="str">
        <f>IF(AmazonChurn[[#This Row],[Number of Complaints or Support]]&lt;3,"Low",IF(AmazonChurn[[#This Row],[Number of Complaints or Support]]&lt;=7,"Medium","High"))</f>
        <v>High</v>
      </c>
      <c r="AN1451" s="5">
        <f>AmazonChurn[[#This Row],[Number of Complaints or Support]]/AmazonChurn[[#This Row],[Account Length (in months)]]</f>
        <v>0.15094339622641509</v>
      </c>
      <c r="AO1451" t="str">
        <f>IF(AmazonChurn[[#This Row],[Avg Monthly GB Download]]&lt;15, "Low", IF(AmazonChurn[[#This Row],[Avg Monthly GB Download]]&lt;30, "Medium", "High"))</f>
        <v>Medium</v>
      </c>
      <c r="AP1451" t="str">
        <f>IF(AmazonChurn[[#This Row],[Age]]&lt;30,"Under 30",IF(AmazonChurn[[#This Row],[Age]]&gt;65,"Senior","Mid Age"))</f>
        <v>Under 30</v>
      </c>
    </row>
    <row r="1452" spans="1:42" hidden="1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 s="5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  <c r="AL1452" t="str">
        <f>IF(AmazonChurn[[#This Row],[Average Monthly Expenses]]&lt;=30,"Low",IF(AmazonChurn[[#This Row],[Average Monthly Expenses]]&lt;=60,"Medium","High"))</f>
        <v>Medium</v>
      </c>
      <c r="AM1452" t="str">
        <f>IF(AmazonChurn[[#This Row],[Number of Complaints or Support]]&lt;3,"Low",IF(AmazonChurn[[#This Row],[Number of Complaints or Support]]&lt;=7,"Medium","High"))</f>
        <v>Medium</v>
      </c>
      <c r="AN1452" s="5">
        <f>AmazonChurn[[#This Row],[Number of Complaints or Support]]/AmazonChurn[[#This Row],[Account Length (in months)]]</f>
        <v>8.0645161290322578E-2</v>
      </c>
      <c r="AO1452" t="str">
        <f>IF(AmazonChurn[[#This Row],[Avg Monthly GB Download]]&lt;15, "Low", IF(AmazonChurn[[#This Row],[Avg Monthly GB Download]]&lt;30, "Medium", "High"))</f>
        <v>Low</v>
      </c>
      <c r="AP1452" t="str">
        <f>IF(AmazonChurn[[#This Row],[Age]]&lt;30,"Under 30",IF(AmazonChurn[[#This Row],[Age]]&gt;65,"Senior","Mid Age"))</f>
        <v>Mid Age</v>
      </c>
    </row>
    <row r="1453" spans="1:42" hidden="1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 s="5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  <c r="AL1453" t="str">
        <f>IF(AmazonChurn[[#This Row],[Average Monthly Expenses]]&lt;=30,"Low",IF(AmazonChurn[[#This Row],[Average Monthly Expenses]]&lt;=60,"Medium","High"))</f>
        <v>Low</v>
      </c>
      <c r="AM1453" t="str">
        <f>IF(AmazonChurn[[#This Row],[Number of Complaints or Support]]&lt;3,"Low",IF(AmazonChurn[[#This Row],[Number of Complaints or Support]]&lt;=7,"Medium","High"))</f>
        <v>Medium</v>
      </c>
      <c r="AN1453" s="5">
        <f>AmazonChurn[[#This Row],[Number of Complaints or Support]]/AmazonChurn[[#This Row],[Account Length (in months)]]</f>
        <v>0.11363636363636363</v>
      </c>
      <c r="AO1453" t="str">
        <f>IF(AmazonChurn[[#This Row],[Avg Monthly GB Download]]&lt;15, "Low", IF(AmazonChurn[[#This Row],[Avg Monthly GB Download]]&lt;30, "Medium", "High"))</f>
        <v>Low</v>
      </c>
      <c r="AP1453" t="str">
        <f>IF(AmazonChurn[[#This Row],[Age]]&lt;30,"Under 30",IF(AmazonChurn[[#This Row],[Age]]&gt;65,"Senior","Mid Age"))</f>
        <v>Mid Age</v>
      </c>
    </row>
    <row r="1454" spans="1:42" hidden="1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 s="5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  <c r="AL1454" t="str">
        <f>IF(AmazonChurn[[#This Row],[Average Monthly Expenses]]&lt;=30,"Low",IF(AmazonChurn[[#This Row],[Average Monthly Expenses]]&lt;=60,"Medium","High"))</f>
        <v>Medium</v>
      </c>
      <c r="AM1454" t="str">
        <f>IF(AmazonChurn[[#This Row],[Number of Complaints or Support]]&lt;3,"Low",IF(AmazonChurn[[#This Row],[Number of Complaints or Support]]&lt;=7,"Medium","High"))</f>
        <v>High</v>
      </c>
      <c r="AN1454" s="5">
        <f>AmazonChurn[[#This Row],[Number of Complaints or Support]]/AmazonChurn[[#This Row],[Account Length (in months)]]</f>
        <v>0.13513513513513514</v>
      </c>
      <c r="AO1454" t="str">
        <f>IF(AmazonChurn[[#This Row],[Avg Monthly GB Download]]&lt;15, "Low", IF(AmazonChurn[[#This Row],[Avg Monthly GB Download]]&lt;30, "Medium", "High"))</f>
        <v>Low</v>
      </c>
      <c r="AP1454" t="str">
        <f>IF(AmazonChurn[[#This Row],[Age]]&lt;30,"Under 30",IF(AmazonChurn[[#This Row],[Age]]&gt;65,"Senior","Mid Age"))</f>
        <v>Senior</v>
      </c>
    </row>
    <row r="1455" spans="1:42" hidden="1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 s="5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  <c r="AL1455" t="str">
        <f>IF(AmazonChurn[[#This Row],[Average Monthly Expenses]]&lt;=30,"Low",IF(AmazonChurn[[#This Row],[Average Monthly Expenses]]&lt;=60,"Medium","High"))</f>
        <v>Low</v>
      </c>
      <c r="AM1455" t="str">
        <f>IF(AmazonChurn[[#This Row],[Number of Complaints or Support]]&lt;3,"Low",IF(AmazonChurn[[#This Row],[Number of Complaints or Support]]&lt;=7,"Medium","High"))</f>
        <v>Medium</v>
      </c>
      <c r="AN1455" s="5">
        <f>AmazonChurn[[#This Row],[Number of Complaints or Support]]/AmazonChurn[[#This Row],[Account Length (in months)]]</f>
        <v>1.25</v>
      </c>
      <c r="AO1455" t="str">
        <f>IF(AmazonChurn[[#This Row],[Avg Monthly GB Download]]&lt;15, "Low", IF(AmazonChurn[[#This Row],[Avg Monthly GB Download]]&lt;30, "Medium", "High"))</f>
        <v>Low</v>
      </c>
      <c r="AP1455" t="str">
        <f>IF(AmazonChurn[[#This Row],[Age]]&lt;30,"Under 30",IF(AmazonChurn[[#This Row],[Age]]&gt;65,"Senior","Mid Age"))</f>
        <v>Mid Age</v>
      </c>
    </row>
    <row r="1456" spans="1:42" hidden="1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 s="5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  <c r="AL1456" t="str">
        <f>IF(AmazonChurn[[#This Row],[Average Monthly Expenses]]&lt;=30,"Low",IF(AmazonChurn[[#This Row],[Average Monthly Expenses]]&lt;=60,"Medium","High"))</f>
        <v>Medium</v>
      </c>
      <c r="AM1456" t="str">
        <f>IF(AmazonChurn[[#This Row],[Number of Complaints or Support]]&lt;3,"Low",IF(AmazonChurn[[#This Row],[Number of Complaints or Support]]&lt;=7,"Medium","High"))</f>
        <v>Medium</v>
      </c>
      <c r="AN1456" s="5">
        <f>AmazonChurn[[#This Row],[Number of Complaints or Support]]/AmazonChurn[[#This Row],[Account Length (in months)]]</f>
        <v>4.1095890410958902E-2</v>
      </c>
      <c r="AO1456" t="str">
        <f>IF(AmazonChurn[[#This Row],[Avg Monthly GB Download]]&lt;15, "Low", IF(AmazonChurn[[#This Row],[Avg Monthly GB Download]]&lt;30, "Medium", "High"))</f>
        <v>Low</v>
      </c>
      <c r="AP1456" t="str">
        <f>IF(AmazonChurn[[#This Row],[Age]]&lt;30,"Under 30",IF(AmazonChurn[[#This Row],[Age]]&gt;65,"Senior","Mid Age"))</f>
        <v>Under 30</v>
      </c>
    </row>
    <row r="1457" spans="1:42" hidden="1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 s="5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  <c r="AL1457" t="str">
        <f>IF(AmazonChurn[[#This Row],[Average Monthly Expenses]]&lt;=30,"Low",IF(AmazonChurn[[#This Row],[Average Monthly Expenses]]&lt;=60,"Medium","High"))</f>
        <v>Medium</v>
      </c>
      <c r="AM1457" t="str">
        <f>IF(AmazonChurn[[#This Row],[Number of Complaints or Support]]&lt;3,"Low",IF(AmazonChurn[[#This Row],[Number of Complaints or Support]]&lt;=7,"Medium","High"))</f>
        <v>Medium</v>
      </c>
      <c r="AN1457" s="5">
        <f>AmazonChurn[[#This Row],[Number of Complaints or Support]]/AmazonChurn[[#This Row],[Account Length (in months)]]</f>
        <v>4.4117647058823532E-2</v>
      </c>
      <c r="AO1457" t="str">
        <f>IF(AmazonChurn[[#This Row],[Avg Monthly GB Download]]&lt;15, "Low", IF(AmazonChurn[[#This Row],[Avg Monthly GB Download]]&lt;30, "Medium", "High"))</f>
        <v>Low</v>
      </c>
      <c r="AP1457" t="str">
        <f>IF(AmazonChurn[[#This Row],[Age]]&lt;30,"Under 30",IF(AmazonChurn[[#This Row],[Age]]&gt;65,"Senior","Mid Age"))</f>
        <v>Senior</v>
      </c>
    </row>
    <row r="1458" spans="1:42" hidden="1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 s="5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  <c r="AL1458" t="str">
        <f>IF(AmazonChurn[[#This Row],[Average Monthly Expenses]]&lt;=30,"Low",IF(AmazonChurn[[#This Row],[Average Monthly Expenses]]&lt;=60,"Medium","High"))</f>
        <v>Medium</v>
      </c>
      <c r="AM1458" t="str">
        <f>IF(AmazonChurn[[#This Row],[Number of Complaints or Support]]&lt;3,"Low",IF(AmazonChurn[[#This Row],[Number of Complaints or Support]]&lt;=7,"Medium","High"))</f>
        <v>High</v>
      </c>
      <c r="AN1458" s="5">
        <f>AmazonChurn[[#This Row],[Number of Complaints or Support]]/AmazonChurn[[#This Row],[Account Length (in months)]]</f>
        <v>0.125</v>
      </c>
      <c r="AO1458" t="str">
        <f>IF(AmazonChurn[[#This Row],[Avg Monthly GB Download]]&lt;15, "Low", IF(AmazonChurn[[#This Row],[Avg Monthly GB Download]]&lt;30, "Medium", "High"))</f>
        <v>Medium</v>
      </c>
      <c r="AP1458" t="str">
        <f>IF(AmazonChurn[[#This Row],[Age]]&lt;30,"Under 30",IF(AmazonChurn[[#This Row],[Age]]&gt;65,"Senior","Mid Age"))</f>
        <v>Mid Age</v>
      </c>
    </row>
    <row r="1459" spans="1:42" hidden="1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 s="5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  <c r="AL1459" t="str">
        <f>IF(AmazonChurn[[#This Row],[Average Monthly Expenses]]&lt;=30,"Low",IF(AmazonChurn[[#This Row],[Average Monthly Expenses]]&lt;=60,"Medium","High"))</f>
        <v>Medium</v>
      </c>
      <c r="AM1459" t="str">
        <f>IF(AmazonChurn[[#This Row],[Number of Complaints or Support]]&lt;3,"Low",IF(AmazonChurn[[#This Row],[Number of Complaints or Support]]&lt;=7,"Medium","High"))</f>
        <v>Medium</v>
      </c>
      <c r="AN1459" s="5">
        <f>AmazonChurn[[#This Row],[Number of Complaints or Support]]/AmazonChurn[[#This Row],[Account Length (in months)]]</f>
        <v>3.5</v>
      </c>
      <c r="AO1459" t="str">
        <f>IF(AmazonChurn[[#This Row],[Avg Monthly GB Download]]&lt;15, "Low", IF(AmazonChurn[[#This Row],[Avg Monthly GB Download]]&lt;30, "Medium", "High"))</f>
        <v>Low</v>
      </c>
      <c r="AP1459" t="str">
        <f>IF(AmazonChurn[[#This Row],[Age]]&lt;30,"Under 30",IF(AmazonChurn[[#This Row],[Age]]&gt;65,"Senior","Mid Age"))</f>
        <v>Under 30</v>
      </c>
    </row>
    <row r="1460" spans="1:42" hidden="1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 s="5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  <c r="AL1460" t="str">
        <f>IF(AmazonChurn[[#This Row],[Average Monthly Expenses]]&lt;=30,"Low",IF(AmazonChurn[[#This Row],[Average Monthly Expenses]]&lt;=60,"Medium","High"))</f>
        <v>Medium</v>
      </c>
      <c r="AM1460" t="str">
        <f>IF(AmazonChurn[[#This Row],[Number of Complaints or Support]]&lt;3,"Low",IF(AmazonChurn[[#This Row],[Number of Complaints or Support]]&lt;=7,"Medium","High"))</f>
        <v>Low</v>
      </c>
      <c r="AN1460" s="5">
        <f>AmazonChurn[[#This Row],[Number of Complaints or Support]]/AmazonChurn[[#This Row],[Account Length (in months)]]</f>
        <v>0.18181818181818182</v>
      </c>
      <c r="AO1460" t="str">
        <f>IF(AmazonChurn[[#This Row],[Avg Monthly GB Download]]&lt;15, "Low", IF(AmazonChurn[[#This Row],[Avg Monthly GB Download]]&lt;30, "Medium", "High"))</f>
        <v>Low</v>
      </c>
      <c r="AP1460" t="str">
        <f>IF(AmazonChurn[[#This Row],[Age]]&lt;30,"Under 30",IF(AmazonChurn[[#This Row],[Age]]&gt;65,"Senior","Mid Age"))</f>
        <v>Under 30</v>
      </c>
    </row>
    <row r="1461" spans="1:42" hidden="1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 s="5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  <c r="AL1461" t="str">
        <f>IF(AmazonChurn[[#This Row],[Average Monthly Expenses]]&lt;=30,"Low",IF(AmazonChurn[[#This Row],[Average Monthly Expenses]]&lt;=60,"Medium","High"))</f>
        <v>Medium</v>
      </c>
      <c r="AM1461" t="str">
        <f>IF(AmazonChurn[[#This Row],[Number of Complaints or Support]]&lt;3,"Low",IF(AmazonChurn[[#This Row],[Number of Complaints or Support]]&lt;=7,"Medium","High"))</f>
        <v>Medium</v>
      </c>
      <c r="AN1461" s="5">
        <f>AmazonChurn[[#This Row],[Number of Complaints or Support]]/AmazonChurn[[#This Row],[Account Length (in months)]]</f>
        <v>0.22580645161290322</v>
      </c>
      <c r="AO1461" t="str">
        <f>IF(AmazonChurn[[#This Row],[Avg Monthly GB Download]]&lt;15, "Low", IF(AmazonChurn[[#This Row],[Avg Monthly GB Download]]&lt;30, "Medium", "High"))</f>
        <v>Low</v>
      </c>
      <c r="AP1461" t="str">
        <f>IF(AmazonChurn[[#This Row],[Age]]&lt;30,"Under 30",IF(AmazonChurn[[#This Row],[Age]]&gt;65,"Senior","Mid Age"))</f>
        <v>Mid Age</v>
      </c>
    </row>
    <row r="1462" spans="1:42" hidden="1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 s="5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  <c r="AL1462" t="str">
        <f>IF(AmazonChurn[[#This Row],[Average Monthly Expenses]]&lt;=30,"Low",IF(AmazonChurn[[#This Row],[Average Monthly Expenses]]&lt;=60,"Medium","High"))</f>
        <v>Low</v>
      </c>
      <c r="AM1462" t="str">
        <f>IF(AmazonChurn[[#This Row],[Number of Complaints or Support]]&lt;3,"Low",IF(AmazonChurn[[#This Row],[Number of Complaints or Support]]&lt;=7,"Medium","High"))</f>
        <v>High</v>
      </c>
      <c r="AN1462" s="5">
        <f>AmazonChurn[[#This Row],[Number of Complaints or Support]]/AmazonChurn[[#This Row],[Account Length (in months)]]</f>
        <v>9</v>
      </c>
      <c r="AO1462" t="str">
        <f>IF(AmazonChurn[[#This Row],[Avg Monthly GB Download]]&lt;15, "Low", IF(AmazonChurn[[#This Row],[Avg Monthly GB Download]]&lt;30, "Medium", "High"))</f>
        <v>Low</v>
      </c>
      <c r="AP1462" t="str">
        <f>IF(AmazonChurn[[#This Row],[Age]]&lt;30,"Under 30",IF(AmazonChurn[[#This Row],[Age]]&gt;65,"Senior","Mid Age"))</f>
        <v>Under 30</v>
      </c>
    </row>
    <row r="1463" spans="1:42" hidden="1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 s="5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  <c r="AL1463" t="str">
        <f>IF(AmazonChurn[[#This Row],[Average Monthly Expenses]]&lt;=30,"Low",IF(AmazonChurn[[#This Row],[Average Monthly Expenses]]&lt;=60,"Medium","High"))</f>
        <v>Medium</v>
      </c>
      <c r="AM1463" t="str">
        <f>IF(AmazonChurn[[#This Row],[Number of Complaints or Support]]&lt;3,"Low",IF(AmazonChurn[[#This Row],[Number of Complaints or Support]]&lt;=7,"Medium","High"))</f>
        <v>Medium</v>
      </c>
      <c r="AN1463" s="5">
        <f>AmazonChurn[[#This Row],[Number of Complaints or Support]]/AmazonChurn[[#This Row],[Account Length (in months)]]</f>
        <v>6.9444444444444448E-2</v>
      </c>
      <c r="AO1463" t="str">
        <f>IF(AmazonChurn[[#This Row],[Avg Monthly GB Download]]&lt;15, "Low", IF(AmazonChurn[[#This Row],[Avg Monthly GB Download]]&lt;30, "Medium", "High"))</f>
        <v>Low</v>
      </c>
      <c r="AP1463" t="str">
        <f>IF(AmazonChurn[[#This Row],[Age]]&lt;30,"Under 30",IF(AmazonChurn[[#This Row],[Age]]&gt;65,"Senior","Mid Age"))</f>
        <v>Mid Age</v>
      </c>
    </row>
    <row r="1464" spans="1:42" hidden="1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 s="5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  <c r="AL1464" t="str">
        <f>IF(AmazonChurn[[#This Row],[Average Monthly Expenses]]&lt;=30,"Low",IF(AmazonChurn[[#This Row],[Average Monthly Expenses]]&lt;=60,"Medium","High"))</f>
        <v>Low</v>
      </c>
      <c r="AM1464" t="str">
        <f>IF(AmazonChurn[[#This Row],[Number of Complaints or Support]]&lt;3,"Low",IF(AmazonChurn[[#This Row],[Number of Complaints or Support]]&lt;=7,"Medium","High"))</f>
        <v>High</v>
      </c>
      <c r="AN1464" s="5">
        <f>AmazonChurn[[#This Row],[Number of Complaints or Support]]/AmazonChurn[[#This Row],[Account Length (in months)]]</f>
        <v>0.5</v>
      </c>
      <c r="AO1464" t="str">
        <f>IF(AmazonChurn[[#This Row],[Avg Monthly GB Download]]&lt;15, "Low", IF(AmazonChurn[[#This Row],[Avg Monthly GB Download]]&lt;30, "Medium", "High"))</f>
        <v>Low</v>
      </c>
      <c r="AP1464" t="str">
        <f>IF(AmazonChurn[[#This Row],[Age]]&lt;30,"Under 30",IF(AmazonChurn[[#This Row],[Age]]&gt;65,"Senior","Mid Age"))</f>
        <v>Mid Age</v>
      </c>
    </row>
    <row r="1465" spans="1:42" hidden="1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 s="5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  <c r="AL1465" t="str">
        <f>IF(AmazonChurn[[#This Row],[Average Monthly Expenses]]&lt;=30,"Low",IF(AmazonChurn[[#This Row],[Average Monthly Expenses]]&lt;=60,"Medium","High"))</f>
        <v>High</v>
      </c>
      <c r="AM1465" t="str">
        <f>IF(AmazonChurn[[#This Row],[Number of Complaints or Support]]&lt;3,"Low",IF(AmazonChurn[[#This Row],[Number of Complaints or Support]]&lt;=7,"Medium","High"))</f>
        <v>Medium</v>
      </c>
      <c r="AN1465" s="5">
        <f>AmazonChurn[[#This Row],[Number of Complaints or Support]]/AmazonChurn[[#This Row],[Account Length (in months)]]</f>
        <v>6.1224489795918366E-2</v>
      </c>
      <c r="AO1465" t="str">
        <f>IF(AmazonChurn[[#This Row],[Avg Monthly GB Download]]&lt;15, "Low", IF(AmazonChurn[[#This Row],[Avg Monthly GB Download]]&lt;30, "Medium", "High"))</f>
        <v>Low</v>
      </c>
      <c r="AP1465" t="str">
        <f>IF(AmazonChurn[[#This Row],[Age]]&lt;30,"Under 30",IF(AmazonChurn[[#This Row],[Age]]&gt;65,"Senior","Mid Age"))</f>
        <v>Mid Age</v>
      </c>
    </row>
    <row r="1466" spans="1:42" hidden="1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 s="5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  <c r="AL1466" t="str">
        <f>IF(AmazonChurn[[#This Row],[Average Monthly Expenses]]&lt;=30,"Low",IF(AmazonChurn[[#This Row],[Average Monthly Expenses]]&lt;=60,"Medium","High"))</f>
        <v>Low</v>
      </c>
      <c r="AM1466" t="str">
        <f>IF(AmazonChurn[[#This Row],[Number of Complaints or Support]]&lt;3,"Low",IF(AmazonChurn[[#This Row],[Number of Complaints or Support]]&lt;=7,"Medium","High"))</f>
        <v>Low</v>
      </c>
      <c r="AN1466" s="5">
        <f>AmazonChurn[[#This Row],[Number of Complaints or Support]]/AmazonChurn[[#This Row],[Account Length (in months)]]</f>
        <v>0</v>
      </c>
      <c r="AO1466" t="str">
        <f>IF(AmazonChurn[[#This Row],[Avg Monthly GB Download]]&lt;15, "Low", IF(AmazonChurn[[#This Row],[Avg Monthly GB Download]]&lt;30, "Medium", "High"))</f>
        <v>Low</v>
      </c>
      <c r="AP1466" t="str">
        <f>IF(AmazonChurn[[#This Row],[Age]]&lt;30,"Under 30",IF(AmazonChurn[[#This Row],[Age]]&gt;65,"Senior","Mid Age"))</f>
        <v>Mid Age</v>
      </c>
    </row>
    <row r="1467" spans="1:42" hidden="1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 s="5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  <c r="AL1467" t="str">
        <f>IF(AmazonChurn[[#This Row],[Average Monthly Expenses]]&lt;=30,"Low",IF(AmazonChurn[[#This Row],[Average Monthly Expenses]]&lt;=60,"Medium","High"))</f>
        <v>Low</v>
      </c>
      <c r="AM1467" t="str">
        <f>IF(AmazonChurn[[#This Row],[Number of Complaints or Support]]&lt;3,"Low",IF(AmazonChurn[[#This Row],[Number of Complaints or Support]]&lt;=7,"Medium","High"))</f>
        <v>Low</v>
      </c>
      <c r="AN1467" s="5">
        <f>AmazonChurn[[#This Row],[Number of Complaints or Support]]/AmazonChurn[[#This Row],[Account Length (in months)]]</f>
        <v>0</v>
      </c>
      <c r="AO1467" t="str">
        <f>IF(AmazonChurn[[#This Row],[Avg Monthly GB Download]]&lt;15, "Low", IF(AmazonChurn[[#This Row],[Avg Monthly GB Download]]&lt;30, "Medium", "High"))</f>
        <v>Low</v>
      </c>
      <c r="AP1467" t="str">
        <f>IF(AmazonChurn[[#This Row],[Age]]&lt;30,"Under 30",IF(AmazonChurn[[#This Row],[Age]]&gt;65,"Senior","Mid Age"))</f>
        <v>Senior</v>
      </c>
    </row>
    <row r="1468" spans="1:42" hidden="1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 s="5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  <c r="AL1468" t="str">
        <f>IF(AmazonChurn[[#This Row],[Average Monthly Expenses]]&lt;=30,"Low",IF(AmazonChurn[[#This Row],[Average Monthly Expenses]]&lt;=60,"Medium","High"))</f>
        <v>Medium</v>
      </c>
      <c r="AM1468" t="str">
        <f>IF(AmazonChurn[[#This Row],[Number of Complaints or Support]]&lt;3,"Low",IF(AmazonChurn[[#This Row],[Number of Complaints or Support]]&lt;=7,"Medium","High"))</f>
        <v>Low</v>
      </c>
      <c r="AN1468" s="5">
        <f>AmazonChurn[[#This Row],[Number of Complaints or Support]]/AmazonChurn[[#This Row],[Account Length (in months)]]</f>
        <v>1.4084507042253521E-2</v>
      </c>
      <c r="AO1468" t="str">
        <f>IF(AmazonChurn[[#This Row],[Avg Monthly GB Download]]&lt;15, "Low", IF(AmazonChurn[[#This Row],[Avg Monthly GB Download]]&lt;30, "Medium", "High"))</f>
        <v>Low</v>
      </c>
      <c r="AP1468" t="str">
        <f>IF(AmazonChurn[[#This Row],[Age]]&lt;30,"Under 30",IF(AmazonChurn[[#This Row],[Age]]&gt;65,"Senior","Mid Age"))</f>
        <v>Mid Age</v>
      </c>
    </row>
    <row r="1469" spans="1:42" hidden="1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 s="5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  <c r="AL1469" t="str">
        <f>IF(AmazonChurn[[#This Row],[Average Monthly Expenses]]&lt;=30,"Low",IF(AmazonChurn[[#This Row],[Average Monthly Expenses]]&lt;=60,"Medium","High"))</f>
        <v>Low</v>
      </c>
      <c r="AM1469" t="str">
        <f>IF(AmazonChurn[[#This Row],[Number of Complaints or Support]]&lt;3,"Low",IF(AmazonChurn[[#This Row],[Number of Complaints or Support]]&lt;=7,"Medium","High"))</f>
        <v>Medium</v>
      </c>
      <c r="AN1469" s="5">
        <f>AmazonChurn[[#This Row],[Number of Complaints or Support]]/AmazonChurn[[#This Row],[Account Length (in months)]]</f>
        <v>0.23076923076923078</v>
      </c>
      <c r="AO1469" t="str">
        <f>IF(AmazonChurn[[#This Row],[Avg Monthly GB Download]]&lt;15, "Low", IF(AmazonChurn[[#This Row],[Avg Monthly GB Download]]&lt;30, "Medium", "High"))</f>
        <v>Low</v>
      </c>
      <c r="AP1469" t="str">
        <f>IF(AmazonChurn[[#This Row],[Age]]&lt;30,"Under 30",IF(AmazonChurn[[#This Row],[Age]]&gt;65,"Senior","Mid Age"))</f>
        <v>Mid Age</v>
      </c>
    </row>
    <row r="1470" spans="1:42" hidden="1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 s="5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  <c r="AL1470" t="str">
        <f>IF(AmazonChurn[[#This Row],[Average Monthly Expenses]]&lt;=30,"Low",IF(AmazonChurn[[#This Row],[Average Monthly Expenses]]&lt;=60,"Medium","High"))</f>
        <v>Low</v>
      </c>
      <c r="AM1470" t="str">
        <f>IF(AmazonChurn[[#This Row],[Number of Complaints or Support]]&lt;3,"Low",IF(AmazonChurn[[#This Row],[Number of Complaints or Support]]&lt;=7,"Medium","High"))</f>
        <v>Low</v>
      </c>
      <c r="AN1470" s="5">
        <f>AmazonChurn[[#This Row],[Number of Complaints or Support]]/AmazonChurn[[#This Row],[Account Length (in months)]]</f>
        <v>0</v>
      </c>
      <c r="AO1470" t="str">
        <f>IF(AmazonChurn[[#This Row],[Avg Monthly GB Download]]&lt;15, "Low", IF(AmazonChurn[[#This Row],[Avg Monthly GB Download]]&lt;30, "Medium", "High"))</f>
        <v>Low</v>
      </c>
      <c r="AP1470" t="str">
        <f>IF(AmazonChurn[[#This Row],[Age]]&lt;30,"Under 30",IF(AmazonChurn[[#This Row],[Age]]&gt;65,"Senior","Mid Age"))</f>
        <v>Senior</v>
      </c>
    </row>
    <row r="1471" spans="1:42" hidden="1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 s="5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  <c r="AL1471" t="str">
        <f>IF(AmazonChurn[[#This Row],[Average Monthly Expenses]]&lt;=30,"Low",IF(AmazonChurn[[#This Row],[Average Monthly Expenses]]&lt;=60,"Medium","High"))</f>
        <v>Medium</v>
      </c>
      <c r="AM1471" t="str">
        <f>IF(AmazonChurn[[#This Row],[Number of Complaints or Support]]&lt;3,"Low",IF(AmazonChurn[[#This Row],[Number of Complaints or Support]]&lt;=7,"Medium","High"))</f>
        <v>Medium</v>
      </c>
      <c r="AN1471" s="5">
        <f>AmazonChurn[[#This Row],[Number of Complaints or Support]]/AmazonChurn[[#This Row],[Account Length (in months)]]</f>
        <v>0.1111111111111111</v>
      </c>
      <c r="AO1471" t="str">
        <f>IF(AmazonChurn[[#This Row],[Avg Monthly GB Download]]&lt;15, "Low", IF(AmazonChurn[[#This Row],[Avg Monthly GB Download]]&lt;30, "Medium", "High"))</f>
        <v>Low</v>
      </c>
      <c r="AP1471" t="str">
        <f>IF(AmazonChurn[[#This Row],[Age]]&lt;30,"Under 30",IF(AmazonChurn[[#This Row],[Age]]&gt;65,"Senior","Mid Age"))</f>
        <v>Mid Age</v>
      </c>
    </row>
    <row r="1472" spans="1:42" hidden="1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 s="5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  <c r="AL1472" t="str">
        <f>IF(AmazonChurn[[#This Row],[Average Monthly Expenses]]&lt;=30,"Low",IF(AmazonChurn[[#This Row],[Average Monthly Expenses]]&lt;=60,"Medium","High"))</f>
        <v>Medium</v>
      </c>
      <c r="AM1472" t="str">
        <f>IF(AmazonChurn[[#This Row],[Number of Complaints or Support]]&lt;3,"Low",IF(AmazonChurn[[#This Row],[Number of Complaints or Support]]&lt;=7,"Medium","High"))</f>
        <v>Low</v>
      </c>
      <c r="AN1472" s="5">
        <f>AmazonChurn[[#This Row],[Number of Complaints or Support]]/AmazonChurn[[#This Row],[Account Length (in months)]]</f>
        <v>0.1</v>
      </c>
      <c r="AO1472" t="str">
        <f>IF(AmazonChurn[[#This Row],[Avg Monthly GB Download]]&lt;15, "Low", IF(AmazonChurn[[#This Row],[Avg Monthly GB Download]]&lt;30, "Medium", "High"))</f>
        <v>Low</v>
      </c>
      <c r="AP1472" t="str">
        <f>IF(AmazonChurn[[#This Row],[Age]]&lt;30,"Under 30",IF(AmazonChurn[[#This Row],[Age]]&gt;65,"Senior","Mid Age"))</f>
        <v>Mid Age</v>
      </c>
    </row>
    <row r="1473" spans="1:42" hidden="1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 s="5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  <c r="AL1473" t="str">
        <f>IF(AmazonChurn[[#This Row],[Average Monthly Expenses]]&lt;=30,"Low",IF(AmazonChurn[[#This Row],[Average Monthly Expenses]]&lt;=60,"Medium","High"))</f>
        <v>Medium</v>
      </c>
      <c r="AM1473" t="str">
        <f>IF(AmazonChurn[[#This Row],[Number of Complaints or Support]]&lt;3,"Low",IF(AmazonChurn[[#This Row],[Number of Complaints or Support]]&lt;=7,"Medium","High"))</f>
        <v>Medium</v>
      </c>
      <c r="AN1473" s="5">
        <f>AmazonChurn[[#This Row],[Number of Complaints or Support]]/AmazonChurn[[#This Row],[Account Length (in months)]]</f>
        <v>4.2253521126760563E-2</v>
      </c>
      <c r="AO1473" t="str">
        <f>IF(AmazonChurn[[#This Row],[Avg Monthly GB Download]]&lt;15, "Low", IF(AmazonChurn[[#This Row],[Avg Monthly GB Download]]&lt;30, "Medium", "High"))</f>
        <v>Medium</v>
      </c>
      <c r="AP1473" t="str">
        <f>IF(AmazonChurn[[#This Row],[Age]]&lt;30,"Under 30",IF(AmazonChurn[[#This Row],[Age]]&gt;65,"Senior","Mid Age"))</f>
        <v>Under 30</v>
      </c>
    </row>
    <row r="1474" spans="1:42" hidden="1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 s="5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  <c r="AL1474" t="str">
        <f>IF(AmazonChurn[[#This Row],[Average Monthly Expenses]]&lt;=30,"Low",IF(AmazonChurn[[#This Row],[Average Monthly Expenses]]&lt;=60,"Medium","High"))</f>
        <v>Low</v>
      </c>
      <c r="AM1474" t="str">
        <f>IF(AmazonChurn[[#This Row],[Number of Complaints or Support]]&lt;3,"Low",IF(AmazonChurn[[#This Row],[Number of Complaints or Support]]&lt;=7,"Medium","High"))</f>
        <v>High</v>
      </c>
      <c r="AN1474" s="5">
        <f>AmazonChurn[[#This Row],[Number of Complaints or Support]]/AmazonChurn[[#This Row],[Account Length (in months)]]</f>
        <v>0.21621621621621623</v>
      </c>
      <c r="AO1474" t="str">
        <f>IF(AmazonChurn[[#This Row],[Avg Monthly GB Download]]&lt;15, "Low", IF(AmazonChurn[[#This Row],[Avg Monthly GB Download]]&lt;30, "Medium", "High"))</f>
        <v>Low</v>
      </c>
      <c r="AP1474" t="str">
        <f>IF(AmazonChurn[[#This Row],[Age]]&lt;30,"Under 30",IF(AmazonChurn[[#This Row],[Age]]&gt;65,"Senior","Mid Age"))</f>
        <v>Mid Age</v>
      </c>
    </row>
    <row r="1475" spans="1:42" hidden="1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 s="5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  <c r="AL1475" t="str">
        <f>IF(AmazonChurn[[#This Row],[Average Monthly Expenses]]&lt;=30,"Low",IF(AmazonChurn[[#This Row],[Average Monthly Expenses]]&lt;=60,"Medium","High"))</f>
        <v>Low</v>
      </c>
      <c r="AM1475" t="str">
        <f>IF(AmazonChurn[[#This Row],[Number of Complaints or Support]]&lt;3,"Low",IF(AmazonChurn[[#This Row],[Number of Complaints or Support]]&lt;=7,"Medium","High"))</f>
        <v>Medium</v>
      </c>
      <c r="AN1475" s="5">
        <f>AmazonChurn[[#This Row],[Number of Complaints or Support]]/AmazonChurn[[#This Row],[Account Length (in months)]]</f>
        <v>4.6875E-2</v>
      </c>
      <c r="AO1475" t="str">
        <f>IF(AmazonChurn[[#This Row],[Avg Monthly GB Download]]&lt;15, "Low", IF(AmazonChurn[[#This Row],[Avg Monthly GB Download]]&lt;30, "Medium", "High"))</f>
        <v>Low</v>
      </c>
      <c r="AP1475" t="str">
        <f>IF(AmazonChurn[[#This Row],[Age]]&lt;30,"Under 30",IF(AmazonChurn[[#This Row],[Age]]&gt;65,"Senior","Mid Age"))</f>
        <v>Mid Age</v>
      </c>
    </row>
    <row r="1476" spans="1:42" hidden="1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 s="5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  <c r="AL1476" t="str">
        <f>IF(AmazonChurn[[#This Row],[Average Monthly Expenses]]&lt;=30,"Low",IF(AmazonChurn[[#This Row],[Average Monthly Expenses]]&lt;=60,"Medium","High"))</f>
        <v>Low</v>
      </c>
      <c r="AM1476" t="str">
        <f>IF(AmazonChurn[[#This Row],[Number of Complaints or Support]]&lt;3,"Low",IF(AmazonChurn[[#This Row],[Number of Complaints or Support]]&lt;=7,"Medium","High"))</f>
        <v>Medium</v>
      </c>
      <c r="AN1476" s="5">
        <f>AmazonChurn[[#This Row],[Number of Complaints or Support]]/AmazonChurn[[#This Row],[Account Length (in months)]]</f>
        <v>9.0909090909090912E-2</v>
      </c>
      <c r="AO1476" t="str">
        <f>IF(AmazonChurn[[#This Row],[Avg Monthly GB Download]]&lt;15, "Low", IF(AmazonChurn[[#This Row],[Avg Monthly GB Download]]&lt;30, "Medium", "High"))</f>
        <v>Low</v>
      </c>
      <c r="AP1476" t="str">
        <f>IF(AmazonChurn[[#This Row],[Age]]&lt;30,"Under 30",IF(AmazonChurn[[#This Row],[Age]]&gt;65,"Senior","Mid Age"))</f>
        <v>Mid Age</v>
      </c>
    </row>
    <row r="1477" spans="1:42" hidden="1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 s="5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  <c r="AL1477" t="str">
        <f>IF(AmazonChurn[[#This Row],[Average Monthly Expenses]]&lt;=30,"Low",IF(AmazonChurn[[#This Row],[Average Monthly Expenses]]&lt;=60,"Medium","High"))</f>
        <v>Medium</v>
      </c>
      <c r="AM1477" t="str">
        <f>IF(AmazonChurn[[#This Row],[Number of Complaints or Support]]&lt;3,"Low",IF(AmazonChurn[[#This Row],[Number of Complaints or Support]]&lt;=7,"Medium","High"))</f>
        <v>High</v>
      </c>
      <c r="AN1477" s="5">
        <f>AmazonChurn[[#This Row],[Number of Complaints or Support]]/AmazonChurn[[#This Row],[Account Length (in months)]]</f>
        <v>0.27272727272727271</v>
      </c>
      <c r="AO1477" t="str">
        <f>IF(AmazonChurn[[#This Row],[Avg Monthly GB Download]]&lt;15, "Low", IF(AmazonChurn[[#This Row],[Avg Monthly GB Download]]&lt;30, "Medium", "High"))</f>
        <v>Low</v>
      </c>
      <c r="AP1477" t="str">
        <f>IF(AmazonChurn[[#This Row],[Age]]&lt;30,"Under 30",IF(AmazonChurn[[#This Row],[Age]]&gt;65,"Senior","Mid Age"))</f>
        <v>Senior</v>
      </c>
    </row>
    <row r="1478" spans="1:42" hidden="1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 s="5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  <c r="AL1478" t="str">
        <f>IF(AmazonChurn[[#This Row],[Average Monthly Expenses]]&lt;=30,"Low",IF(AmazonChurn[[#This Row],[Average Monthly Expenses]]&lt;=60,"Medium","High"))</f>
        <v>Low</v>
      </c>
      <c r="AM1478" t="str">
        <f>IF(AmazonChurn[[#This Row],[Number of Complaints or Support]]&lt;3,"Low",IF(AmazonChurn[[#This Row],[Number of Complaints or Support]]&lt;=7,"Medium","High"))</f>
        <v>High</v>
      </c>
      <c r="AN1478" s="5">
        <f>AmazonChurn[[#This Row],[Number of Complaints or Support]]/AmazonChurn[[#This Row],[Account Length (in months)]]</f>
        <v>0.15094339622641509</v>
      </c>
      <c r="AO1478" t="str">
        <f>IF(AmazonChurn[[#This Row],[Avg Monthly GB Download]]&lt;15, "Low", IF(AmazonChurn[[#This Row],[Avg Monthly GB Download]]&lt;30, "Medium", "High"))</f>
        <v>Low</v>
      </c>
      <c r="AP1478" t="str">
        <f>IF(AmazonChurn[[#This Row],[Age]]&lt;30,"Under 30",IF(AmazonChurn[[#This Row],[Age]]&gt;65,"Senior","Mid Age"))</f>
        <v>Mid Age</v>
      </c>
    </row>
    <row r="1479" spans="1:42" hidden="1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 s="5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  <c r="AL1479" t="str">
        <f>IF(AmazonChurn[[#This Row],[Average Monthly Expenses]]&lt;=30,"Low",IF(AmazonChurn[[#This Row],[Average Monthly Expenses]]&lt;=60,"Medium","High"))</f>
        <v>Medium</v>
      </c>
      <c r="AM1479" t="str">
        <f>IF(AmazonChurn[[#This Row],[Number of Complaints or Support]]&lt;3,"Low",IF(AmazonChurn[[#This Row],[Number of Complaints or Support]]&lt;=7,"Medium","High"))</f>
        <v>Medium</v>
      </c>
      <c r="AN1479" s="5">
        <f>AmazonChurn[[#This Row],[Number of Complaints or Support]]/AmazonChurn[[#This Row],[Account Length (in months)]]</f>
        <v>3</v>
      </c>
      <c r="AO1479" t="str">
        <f>IF(AmazonChurn[[#This Row],[Avg Monthly GB Download]]&lt;15, "Low", IF(AmazonChurn[[#This Row],[Avg Monthly GB Download]]&lt;30, "Medium", "High"))</f>
        <v>Low</v>
      </c>
      <c r="AP1479" t="str">
        <f>IF(AmazonChurn[[#This Row],[Age]]&lt;30,"Under 30",IF(AmazonChurn[[#This Row],[Age]]&gt;65,"Senior","Mid Age"))</f>
        <v>Senior</v>
      </c>
    </row>
    <row r="1480" spans="1:42" hidden="1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 s="5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  <c r="AL1480" t="str">
        <f>IF(AmazonChurn[[#This Row],[Average Monthly Expenses]]&lt;=30,"Low",IF(AmazonChurn[[#This Row],[Average Monthly Expenses]]&lt;=60,"Medium","High"))</f>
        <v>Medium</v>
      </c>
      <c r="AM1480" t="str">
        <f>IF(AmazonChurn[[#This Row],[Number of Complaints or Support]]&lt;3,"Low",IF(AmazonChurn[[#This Row],[Number of Complaints or Support]]&lt;=7,"Medium","High"))</f>
        <v>Low</v>
      </c>
      <c r="AN1480" s="5">
        <f>AmazonChurn[[#This Row],[Number of Complaints or Support]]/AmazonChurn[[#This Row],[Account Length (in months)]]</f>
        <v>1.6393442622950821E-2</v>
      </c>
      <c r="AO1480" t="str">
        <f>IF(AmazonChurn[[#This Row],[Avg Monthly GB Download]]&lt;15, "Low", IF(AmazonChurn[[#This Row],[Avg Monthly GB Download]]&lt;30, "Medium", "High"))</f>
        <v>Medium</v>
      </c>
      <c r="AP1480" t="str">
        <f>IF(AmazonChurn[[#This Row],[Age]]&lt;30,"Under 30",IF(AmazonChurn[[#This Row],[Age]]&gt;65,"Senior","Mid Age"))</f>
        <v>Under 30</v>
      </c>
    </row>
    <row r="1481" spans="1:42" hidden="1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 s="5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  <c r="AL1481" t="str">
        <f>IF(AmazonChurn[[#This Row],[Average Monthly Expenses]]&lt;=30,"Low",IF(AmazonChurn[[#This Row],[Average Monthly Expenses]]&lt;=60,"Medium","High"))</f>
        <v>Low</v>
      </c>
      <c r="AM1481" t="str">
        <f>IF(AmazonChurn[[#This Row],[Number of Complaints or Support]]&lt;3,"Low",IF(AmazonChurn[[#This Row],[Number of Complaints or Support]]&lt;=7,"Medium","High"))</f>
        <v>Medium</v>
      </c>
      <c r="AN1481" s="5">
        <f>AmazonChurn[[#This Row],[Number of Complaints or Support]]/AmazonChurn[[#This Row],[Account Length (in months)]]</f>
        <v>7.6923076923076927E-2</v>
      </c>
      <c r="AO1481" t="str">
        <f>IF(AmazonChurn[[#This Row],[Avg Monthly GB Download]]&lt;15, "Low", IF(AmazonChurn[[#This Row],[Avg Monthly GB Download]]&lt;30, "Medium", "High"))</f>
        <v>Low</v>
      </c>
      <c r="AP1481" t="str">
        <f>IF(AmazonChurn[[#This Row],[Age]]&lt;30,"Under 30",IF(AmazonChurn[[#This Row],[Age]]&gt;65,"Senior","Mid Age"))</f>
        <v>Mid Age</v>
      </c>
    </row>
    <row r="1482" spans="1:42" hidden="1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 s="5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  <c r="AL1482" t="str">
        <f>IF(AmazonChurn[[#This Row],[Average Monthly Expenses]]&lt;=30,"Low",IF(AmazonChurn[[#This Row],[Average Monthly Expenses]]&lt;=60,"Medium","High"))</f>
        <v>Medium</v>
      </c>
      <c r="AM1482" t="str">
        <f>IF(AmazonChurn[[#This Row],[Number of Complaints or Support]]&lt;3,"Low",IF(AmazonChurn[[#This Row],[Number of Complaints or Support]]&lt;=7,"Medium","High"))</f>
        <v>Medium</v>
      </c>
      <c r="AN1482" s="5">
        <f>AmazonChurn[[#This Row],[Number of Complaints or Support]]/AmazonChurn[[#This Row],[Account Length (in months)]]</f>
        <v>0.7142857142857143</v>
      </c>
      <c r="AO1482" t="str">
        <f>IF(AmazonChurn[[#This Row],[Avg Monthly GB Download]]&lt;15, "Low", IF(AmazonChurn[[#This Row],[Avg Monthly GB Download]]&lt;30, "Medium", "High"))</f>
        <v>Low</v>
      </c>
      <c r="AP1482" t="str">
        <f>IF(AmazonChurn[[#This Row],[Age]]&lt;30,"Under 30",IF(AmazonChurn[[#This Row],[Age]]&gt;65,"Senior","Mid Age"))</f>
        <v>Mid Age</v>
      </c>
    </row>
    <row r="1483" spans="1:42" hidden="1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 s="5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  <c r="AL1483" t="str">
        <f>IF(AmazonChurn[[#This Row],[Average Monthly Expenses]]&lt;=30,"Low",IF(AmazonChurn[[#This Row],[Average Monthly Expenses]]&lt;=60,"Medium","High"))</f>
        <v>Medium</v>
      </c>
      <c r="AM1483" t="str">
        <f>IF(AmazonChurn[[#This Row],[Number of Complaints or Support]]&lt;3,"Low",IF(AmazonChurn[[#This Row],[Number of Complaints or Support]]&lt;=7,"Medium","High"))</f>
        <v>High</v>
      </c>
      <c r="AN1483" s="5">
        <f>AmazonChurn[[#This Row],[Number of Complaints or Support]]/AmazonChurn[[#This Row],[Account Length (in months)]]</f>
        <v>0.88888888888888884</v>
      </c>
      <c r="AO1483" t="str">
        <f>IF(AmazonChurn[[#This Row],[Avg Monthly GB Download]]&lt;15, "Low", IF(AmazonChurn[[#This Row],[Avg Monthly GB Download]]&lt;30, "Medium", "High"))</f>
        <v>Low</v>
      </c>
      <c r="AP1483" t="str">
        <f>IF(AmazonChurn[[#This Row],[Age]]&lt;30,"Under 30",IF(AmazonChurn[[#This Row],[Age]]&gt;65,"Senior","Mid Age"))</f>
        <v>Mid Age</v>
      </c>
    </row>
    <row r="1484" spans="1:42" hidden="1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 s="5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  <c r="AL1484" t="str">
        <f>IF(AmazonChurn[[#This Row],[Average Monthly Expenses]]&lt;=30,"Low",IF(AmazonChurn[[#This Row],[Average Monthly Expenses]]&lt;=60,"Medium","High"))</f>
        <v>Low</v>
      </c>
      <c r="AM1484" t="str">
        <f>IF(AmazonChurn[[#This Row],[Number of Complaints or Support]]&lt;3,"Low",IF(AmazonChurn[[#This Row],[Number of Complaints or Support]]&lt;=7,"Medium","High"))</f>
        <v>Medium</v>
      </c>
      <c r="AN1484" s="5">
        <f>AmazonChurn[[#This Row],[Number of Complaints or Support]]/AmazonChurn[[#This Row],[Account Length (in months)]]</f>
        <v>1.6666666666666667</v>
      </c>
      <c r="AO1484" t="str">
        <f>IF(AmazonChurn[[#This Row],[Avg Monthly GB Download]]&lt;15, "Low", IF(AmazonChurn[[#This Row],[Avg Monthly GB Download]]&lt;30, "Medium", "High"))</f>
        <v>Low</v>
      </c>
      <c r="AP1484" t="str">
        <f>IF(AmazonChurn[[#This Row],[Age]]&lt;30,"Under 30",IF(AmazonChurn[[#This Row],[Age]]&gt;65,"Senior","Mid Age"))</f>
        <v>Under 30</v>
      </c>
    </row>
    <row r="1485" spans="1:42" hidden="1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 s="5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  <c r="AL1485" t="str">
        <f>IF(AmazonChurn[[#This Row],[Average Monthly Expenses]]&lt;=30,"Low",IF(AmazonChurn[[#This Row],[Average Monthly Expenses]]&lt;=60,"Medium","High"))</f>
        <v>Medium</v>
      </c>
      <c r="AM1485" t="str">
        <f>IF(AmazonChurn[[#This Row],[Number of Complaints or Support]]&lt;3,"Low",IF(AmazonChurn[[#This Row],[Number of Complaints or Support]]&lt;=7,"Medium","High"))</f>
        <v>Low</v>
      </c>
      <c r="AN1485" s="5">
        <f>AmazonChurn[[#This Row],[Number of Complaints or Support]]/AmazonChurn[[#This Row],[Account Length (in months)]]</f>
        <v>0.13333333333333333</v>
      </c>
      <c r="AO1485" t="str">
        <f>IF(AmazonChurn[[#This Row],[Avg Monthly GB Download]]&lt;15, "Low", IF(AmazonChurn[[#This Row],[Avg Monthly GB Download]]&lt;30, "Medium", "High"))</f>
        <v>Low</v>
      </c>
      <c r="AP1485" t="str">
        <f>IF(AmazonChurn[[#This Row],[Age]]&lt;30,"Under 30",IF(AmazonChurn[[#This Row],[Age]]&gt;65,"Senior","Mid Age"))</f>
        <v>Under 30</v>
      </c>
    </row>
    <row r="1486" spans="1:42" hidden="1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 s="5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  <c r="AL1486" t="str">
        <f>IF(AmazonChurn[[#This Row],[Average Monthly Expenses]]&lt;=30,"Low",IF(AmazonChurn[[#This Row],[Average Monthly Expenses]]&lt;=60,"Medium","High"))</f>
        <v>Medium</v>
      </c>
      <c r="AM1486" t="str">
        <f>IF(AmazonChurn[[#This Row],[Number of Complaints or Support]]&lt;3,"Low",IF(AmazonChurn[[#This Row],[Number of Complaints or Support]]&lt;=7,"Medium","High"))</f>
        <v>Medium</v>
      </c>
      <c r="AN1486" s="5">
        <f>AmazonChurn[[#This Row],[Number of Complaints or Support]]/AmazonChurn[[#This Row],[Account Length (in months)]]</f>
        <v>7.2463768115942032E-2</v>
      </c>
      <c r="AO1486" t="str">
        <f>IF(AmazonChurn[[#This Row],[Avg Monthly GB Download]]&lt;15, "Low", IF(AmazonChurn[[#This Row],[Avg Monthly GB Download]]&lt;30, "Medium", "High"))</f>
        <v>Low</v>
      </c>
      <c r="AP1486" t="str">
        <f>IF(AmazonChurn[[#This Row],[Age]]&lt;30,"Under 30",IF(AmazonChurn[[#This Row],[Age]]&gt;65,"Senior","Mid Age"))</f>
        <v>Under 30</v>
      </c>
    </row>
    <row r="1487" spans="1:42" hidden="1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 s="5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  <c r="AL1487" t="str">
        <f>IF(AmazonChurn[[#This Row],[Average Monthly Expenses]]&lt;=30,"Low",IF(AmazonChurn[[#This Row],[Average Monthly Expenses]]&lt;=60,"Medium","High"))</f>
        <v>Medium</v>
      </c>
      <c r="AM1487" t="str">
        <f>IF(AmazonChurn[[#This Row],[Number of Complaints or Support]]&lt;3,"Low",IF(AmazonChurn[[#This Row],[Number of Complaints or Support]]&lt;=7,"Medium","High"))</f>
        <v>High</v>
      </c>
      <c r="AN1487" s="5">
        <f>AmazonChurn[[#This Row],[Number of Complaints or Support]]/AmazonChurn[[#This Row],[Account Length (in months)]]</f>
        <v>1.6666666666666667</v>
      </c>
      <c r="AO1487" t="str">
        <f>IF(AmazonChurn[[#This Row],[Avg Monthly GB Download]]&lt;15, "Low", IF(AmazonChurn[[#This Row],[Avg Monthly GB Download]]&lt;30, "Medium", "High"))</f>
        <v>Low</v>
      </c>
      <c r="AP1487" t="str">
        <f>IF(AmazonChurn[[#This Row],[Age]]&lt;30,"Under 30",IF(AmazonChurn[[#This Row],[Age]]&gt;65,"Senior","Mid Age"))</f>
        <v>Mid Age</v>
      </c>
    </row>
    <row r="1488" spans="1:42" hidden="1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 s="5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  <c r="AL1488" t="str">
        <f>IF(AmazonChurn[[#This Row],[Average Monthly Expenses]]&lt;=30,"Low",IF(AmazonChurn[[#This Row],[Average Monthly Expenses]]&lt;=60,"Medium","High"))</f>
        <v>Low</v>
      </c>
      <c r="AM1488" t="str">
        <f>IF(AmazonChurn[[#This Row],[Number of Complaints or Support]]&lt;3,"Low",IF(AmazonChurn[[#This Row],[Number of Complaints or Support]]&lt;=7,"Medium","High"))</f>
        <v>Medium</v>
      </c>
      <c r="AN1488" s="5">
        <f>AmazonChurn[[#This Row],[Number of Complaints or Support]]/AmazonChurn[[#This Row],[Account Length (in months)]]</f>
        <v>8.1081081081081086E-2</v>
      </c>
      <c r="AO1488" t="str">
        <f>IF(AmazonChurn[[#This Row],[Avg Monthly GB Download]]&lt;15, "Low", IF(AmazonChurn[[#This Row],[Avg Monthly GB Download]]&lt;30, "Medium", "High"))</f>
        <v>Low</v>
      </c>
      <c r="AP1488" t="str">
        <f>IF(AmazonChurn[[#This Row],[Age]]&lt;30,"Under 30",IF(AmazonChurn[[#This Row],[Age]]&gt;65,"Senior","Mid Age"))</f>
        <v>Mid Age</v>
      </c>
    </row>
    <row r="1489" spans="1:42" hidden="1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 s="5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  <c r="AL1489" t="str">
        <f>IF(AmazonChurn[[#This Row],[Average Monthly Expenses]]&lt;=30,"Low",IF(AmazonChurn[[#This Row],[Average Monthly Expenses]]&lt;=60,"Medium","High"))</f>
        <v>Low</v>
      </c>
      <c r="AM1489" t="str">
        <f>IF(AmazonChurn[[#This Row],[Number of Complaints or Support]]&lt;3,"Low",IF(AmazonChurn[[#This Row],[Number of Complaints or Support]]&lt;=7,"Medium","High"))</f>
        <v>Medium</v>
      </c>
      <c r="AN1489" s="5">
        <f>AmazonChurn[[#This Row],[Number of Complaints or Support]]/AmazonChurn[[#This Row],[Account Length (in months)]]</f>
        <v>0.17241379310344829</v>
      </c>
      <c r="AO1489" t="str">
        <f>IF(AmazonChurn[[#This Row],[Avg Monthly GB Download]]&lt;15, "Low", IF(AmazonChurn[[#This Row],[Avg Monthly GB Download]]&lt;30, "Medium", "High"))</f>
        <v>Low</v>
      </c>
      <c r="AP1489" t="str">
        <f>IF(AmazonChurn[[#This Row],[Age]]&lt;30,"Under 30",IF(AmazonChurn[[#This Row],[Age]]&gt;65,"Senior","Mid Age"))</f>
        <v>Senior</v>
      </c>
    </row>
    <row r="1490" spans="1:42" hidden="1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 s="5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  <c r="AL1490" t="str">
        <f>IF(AmazonChurn[[#This Row],[Average Monthly Expenses]]&lt;=30,"Low",IF(AmazonChurn[[#This Row],[Average Monthly Expenses]]&lt;=60,"Medium","High"))</f>
        <v>Low</v>
      </c>
      <c r="AM1490" t="str">
        <f>IF(AmazonChurn[[#This Row],[Number of Complaints or Support]]&lt;3,"Low",IF(AmazonChurn[[#This Row],[Number of Complaints or Support]]&lt;=7,"Medium","High"))</f>
        <v>High</v>
      </c>
      <c r="AN1490" s="5">
        <f>AmazonChurn[[#This Row],[Number of Complaints or Support]]/AmazonChurn[[#This Row],[Account Length (in months)]]</f>
        <v>0.22222222222222221</v>
      </c>
      <c r="AO1490" t="str">
        <f>IF(AmazonChurn[[#This Row],[Avg Monthly GB Download]]&lt;15, "Low", IF(AmazonChurn[[#This Row],[Avg Monthly GB Download]]&lt;30, "Medium", "High"))</f>
        <v>Low</v>
      </c>
      <c r="AP1490" t="str">
        <f>IF(AmazonChurn[[#This Row],[Age]]&lt;30,"Under 30",IF(AmazonChurn[[#This Row],[Age]]&gt;65,"Senior","Mid Age"))</f>
        <v>Under 30</v>
      </c>
    </row>
    <row r="1491" spans="1:42" hidden="1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 s="5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  <c r="AL1491" t="str">
        <f>IF(AmazonChurn[[#This Row],[Average Monthly Expenses]]&lt;=30,"Low",IF(AmazonChurn[[#This Row],[Average Monthly Expenses]]&lt;=60,"Medium","High"))</f>
        <v>Medium</v>
      </c>
      <c r="AM1491" t="str">
        <f>IF(AmazonChurn[[#This Row],[Number of Complaints or Support]]&lt;3,"Low",IF(AmazonChurn[[#This Row],[Number of Complaints or Support]]&lt;=7,"Medium","High"))</f>
        <v>Medium</v>
      </c>
      <c r="AN1491" s="5">
        <f>AmazonChurn[[#This Row],[Number of Complaints or Support]]/AmazonChurn[[#This Row],[Account Length (in months)]]</f>
        <v>0.5</v>
      </c>
      <c r="AO1491" t="str">
        <f>IF(AmazonChurn[[#This Row],[Avg Monthly GB Download]]&lt;15, "Low", IF(AmazonChurn[[#This Row],[Avg Monthly GB Download]]&lt;30, "Medium", "High"))</f>
        <v>Medium</v>
      </c>
      <c r="AP1491" t="str">
        <f>IF(AmazonChurn[[#This Row],[Age]]&lt;30,"Under 30",IF(AmazonChurn[[#This Row],[Age]]&gt;65,"Senior","Mid Age"))</f>
        <v>Under 30</v>
      </c>
    </row>
    <row r="1492" spans="1:42" hidden="1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 s="5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  <c r="AL1492" t="str">
        <f>IF(AmazonChurn[[#This Row],[Average Monthly Expenses]]&lt;=30,"Low",IF(AmazonChurn[[#This Row],[Average Monthly Expenses]]&lt;=60,"Medium","High"))</f>
        <v>Low</v>
      </c>
      <c r="AM1492" t="str">
        <f>IF(AmazonChurn[[#This Row],[Number of Complaints or Support]]&lt;3,"Low",IF(AmazonChurn[[#This Row],[Number of Complaints or Support]]&lt;=7,"Medium","High"))</f>
        <v>High</v>
      </c>
      <c r="AN1492" s="5">
        <f>AmazonChurn[[#This Row],[Number of Complaints or Support]]/AmazonChurn[[#This Row],[Account Length (in months)]]</f>
        <v>3.3333333333333335</v>
      </c>
      <c r="AO1492" t="str">
        <f>IF(AmazonChurn[[#This Row],[Avg Monthly GB Download]]&lt;15, "Low", IF(AmazonChurn[[#This Row],[Avg Monthly GB Download]]&lt;30, "Medium", "High"))</f>
        <v>Low</v>
      </c>
      <c r="AP1492" t="str">
        <f>IF(AmazonChurn[[#This Row],[Age]]&lt;30,"Under 30",IF(AmazonChurn[[#This Row],[Age]]&gt;65,"Senior","Mid Age"))</f>
        <v>Mid Age</v>
      </c>
    </row>
    <row r="1493" spans="1:42" hidden="1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 s="5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  <c r="AL1493" t="str">
        <f>IF(AmazonChurn[[#This Row],[Average Monthly Expenses]]&lt;=30,"Low",IF(AmazonChurn[[#This Row],[Average Monthly Expenses]]&lt;=60,"Medium","High"))</f>
        <v>Low</v>
      </c>
      <c r="AM1493" t="str">
        <f>IF(AmazonChurn[[#This Row],[Number of Complaints or Support]]&lt;3,"Low",IF(AmazonChurn[[#This Row],[Number of Complaints or Support]]&lt;=7,"Medium","High"))</f>
        <v>Low</v>
      </c>
      <c r="AN1493" s="5">
        <f>AmazonChurn[[#This Row],[Number of Complaints or Support]]/AmazonChurn[[#This Row],[Account Length (in months)]]</f>
        <v>0</v>
      </c>
      <c r="AO1493" t="str">
        <f>IF(AmazonChurn[[#This Row],[Avg Monthly GB Download]]&lt;15, "Low", IF(AmazonChurn[[#This Row],[Avg Monthly GB Download]]&lt;30, "Medium", "High"))</f>
        <v>Low</v>
      </c>
      <c r="AP1493" t="str">
        <f>IF(AmazonChurn[[#This Row],[Age]]&lt;30,"Under 30",IF(AmazonChurn[[#This Row],[Age]]&gt;65,"Senior","Mid Age"))</f>
        <v>Mid Age</v>
      </c>
    </row>
    <row r="1494" spans="1:42" hidden="1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 s="5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  <c r="AL1494" t="str">
        <f>IF(AmazonChurn[[#This Row],[Average Monthly Expenses]]&lt;=30,"Low",IF(AmazonChurn[[#This Row],[Average Monthly Expenses]]&lt;=60,"Medium","High"))</f>
        <v>Medium</v>
      </c>
      <c r="AM1494" t="str">
        <f>IF(AmazonChurn[[#This Row],[Number of Complaints or Support]]&lt;3,"Low",IF(AmazonChurn[[#This Row],[Number of Complaints or Support]]&lt;=7,"Medium","High"))</f>
        <v>High</v>
      </c>
      <c r="AN1494" s="5">
        <f>AmazonChurn[[#This Row],[Number of Complaints or Support]]/AmazonChurn[[#This Row],[Account Length (in months)]]</f>
        <v>0.4</v>
      </c>
      <c r="AO1494" t="str">
        <f>IF(AmazonChurn[[#This Row],[Avg Monthly GB Download]]&lt;15, "Low", IF(AmazonChurn[[#This Row],[Avg Monthly GB Download]]&lt;30, "Medium", "High"))</f>
        <v>Low</v>
      </c>
      <c r="AP1494" t="str">
        <f>IF(AmazonChurn[[#This Row],[Age]]&lt;30,"Under 30",IF(AmazonChurn[[#This Row],[Age]]&gt;65,"Senior","Mid Age"))</f>
        <v>Mid Age</v>
      </c>
    </row>
    <row r="1495" spans="1:42" hidden="1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 s="5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  <c r="AL1495" t="str">
        <f>IF(AmazonChurn[[#This Row],[Average Monthly Expenses]]&lt;=30,"Low",IF(AmazonChurn[[#This Row],[Average Monthly Expenses]]&lt;=60,"Medium","High"))</f>
        <v>Low</v>
      </c>
      <c r="AM1495" t="str">
        <f>IF(AmazonChurn[[#This Row],[Number of Complaints or Support]]&lt;3,"Low",IF(AmazonChurn[[#This Row],[Number of Complaints or Support]]&lt;=7,"Medium","High"))</f>
        <v>High</v>
      </c>
      <c r="AN1495" s="5">
        <f>AmazonChurn[[#This Row],[Number of Complaints or Support]]/AmazonChurn[[#This Row],[Account Length (in months)]]</f>
        <v>3.3333333333333335</v>
      </c>
      <c r="AO1495" t="str">
        <f>IF(AmazonChurn[[#This Row],[Avg Monthly GB Download]]&lt;15, "Low", IF(AmazonChurn[[#This Row],[Avg Monthly GB Download]]&lt;30, "Medium", "High"))</f>
        <v>Low</v>
      </c>
      <c r="AP1495" t="str">
        <f>IF(AmazonChurn[[#This Row],[Age]]&lt;30,"Under 30",IF(AmazonChurn[[#This Row],[Age]]&gt;65,"Senior","Mid Age"))</f>
        <v>Under 30</v>
      </c>
    </row>
    <row r="1496" spans="1:42" hidden="1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 s="5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  <c r="AL1496" t="str">
        <f>IF(AmazonChurn[[#This Row],[Average Monthly Expenses]]&lt;=30,"Low",IF(AmazonChurn[[#This Row],[Average Monthly Expenses]]&lt;=60,"Medium","High"))</f>
        <v>Medium</v>
      </c>
      <c r="AM1496" t="str">
        <f>IF(AmazonChurn[[#This Row],[Number of Complaints or Support]]&lt;3,"Low",IF(AmazonChurn[[#This Row],[Number of Complaints or Support]]&lt;=7,"Medium","High"))</f>
        <v>Medium</v>
      </c>
      <c r="AN1496" s="5">
        <f>AmazonChurn[[#This Row],[Number of Complaints or Support]]/AmazonChurn[[#This Row],[Account Length (in months)]]</f>
        <v>0.17391304347826086</v>
      </c>
      <c r="AO1496" t="str">
        <f>IF(AmazonChurn[[#This Row],[Avg Monthly GB Download]]&lt;15, "Low", IF(AmazonChurn[[#This Row],[Avg Monthly GB Download]]&lt;30, "Medium", "High"))</f>
        <v>Low</v>
      </c>
      <c r="AP1496" t="str">
        <f>IF(AmazonChurn[[#This Row],[Age]]&lt;30,"Under 30",IF(AmazonChurn[[#This Row],[Age]]&gt;65,"Senior","Mid Age"))</f>
        <v>Under 30</v>
      </c>
    </row>
    <row r="1497" spans="1:42" hidden="1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 s="5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  <c r="AL1497" t="str">
        <f>IF(AmazonChurn[[#This Row],[Average Monthly Expenses]]&lt;=30,"Low",IF(AmazonChurn[[#This Row],[Average Monthly Expenses]]&lt;=60,"Medium","High"))</f>
        <v>Low</v>
      </c>
      <c r="AM1497" t="str">
        <f>IF(AmazonChurn[[#This Row],[Number of Complaints or Support]]&lt;3,"Low",IF(AmazonChurn[[#This Row],[Number of Complaints or Support]]&lt;=7,"Medium","High"))</f>
        <v>High</v>
      </c>
      <c r="AN1497" s="5">
        <f>AmazonChurn[[#This Row],[Number of Complaints or Support]]/AmazonChurn[[#This Row],[Account Length (in months)]]</f>
        <v>0.9</v>
      </c>
      <c r="AO1497" t="str">
        <f>IF(AmazonChurn[[#This Row],[Avg Monthly GB Download]]&lt;15, "Low", IF(AmazonChurn[[#This Row],[Avg Monthly GB Download]]&lt;30, "Medium", "High"))</f>
        <v>Medium</v>
      </c>
      <c r="AP1497" t="str">
        <f>IF(AmazonChurn[[#This Row],[Age]]&lt;30,"Under 30",IF(AmazonChurn[[#This Row],[Age]]&gt;65,"Senior","Mid Age"))</f>
        <v>Under 30</v>
      </c>
    </row>
    <row r="1498" spans="1:42" hidden="1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 s="5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  <c r="AL1498" t="str">
        <f>IF(AmazonChurn[[#This Row],[Average Monthly Expenses]]&lt;=30,"Low",IF(AmazonChurn[[#This Row],[Average Monthly Expenses]]&lt;=60,"Medium","High"))</f>
        <v>Medium</v>
      </c>
      <c r="AM1498" t="str">
        <f>IF(AmazonChurn[[#This Row],[Number of Complaints or Support]]&lt;3,"Low",IF(AmazonChurn[[#This Row],[Number of Complaints or Support]]&lt;=7,"Medium","High"))</f>
        <v>Medium</v>
      </c>
      <c r="AN1498" s="5">
        <f>AmazonChurn[[#This Row],[Number of Complaints or Support]]/AmazonChurn[[#This Row],[Account Length (in months)]]</f>
        <v>0.1891891891891892</v>
      </c>
      <c r="AO1498" t="str">
        <f>IF(AmazonChurn[[#This Row],[Avg Monthly GB Download]]&lt;15, "Low", IF(AmazonChurn[[#This Row],[Avg Monthly GB Download]]&lt;30, "Medium", "High"))</f>
        <v>Medium</v>
      </c>
      <c r="AP1498" t="str">
        <f>IF(AmazonChurn[[#This Row],[Age]]&lt;30,"Under 30",IF(AmazonChurn[[#This Row],[Age]]&gt;65,"Senior","Mid Age"))</f>
        <v>Mid Age</v>
      </c>
    </row>
    <row r="1499" spans="1:42" hidden="1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 s="5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  <c r="AL1499" t="str">
        <f>IF(AmazonChurn[[#This Row],[Average Monthly Expenses]]&lt;=30,"Low",IF(AmazonChurn[[#This Row],[Average Monthly Expenses]]&lt;=60,"Medium","High"))</f>
        <v>Low</v>
      </c>
      <c r="AM1499" t="str">
        <f>IF(AmazonChurn[[#This Row],[Number of Complaints or Support]]&lt;3,"Low",IF(AmazonChurn[[#This Row],[Number of Complaints or Support]]&lt;=7,"Medium","High"))</f>
        <v>Medium</v>
      </c>
      <c r="AN1499" s="5">
        <f>AmazonChurn[[#This Row],[Number of Complaints or Support]]/AmazonChurn[[#This Row],[Account Length (in months)]]</f>
        <v>0.42857142857142855</v>
      </c>
      <c r="AO1499" t="str">
        <f>IF(AmazonChurn[[#This Row],[Avg Monthly GB Download]]&lt;15, "Low", IF(AmazonChurn[[#This Row],[Avg Monthly GB Download]]&lt;30, "Medium", "High"))</f>
        <v>Low</v>
      </c>
      <c r="AP1499" t="str">
        <f>IF(AmazonChurn[[#This Row],[Age]]&lt;30,"Under 30",IF(AmazonChurn[[#This Row],[Age]]&gt;65,"Senior","Mid Age"))</f>
        <v>Under 30</v>
      </c>
    </row>
    <row r="1500" spans="1:42" hidden="1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 s="5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  <c r="AL1500" t="str">
        <f>IF(AmazonChurn[[#This Row],[Average Monthly Expenses]]&lt;=30,"Low",IF(AmazonChurn[[#This Row],[Average Monthly Expenses]]&lt;=60,"Medium","High"))</f>
        <v>Low</v>
      </c>
      <c r="AM1500" t="str">
        <f>IF(AmazonChurn[[#This Row],[Number of Complaints or Support]]&lt;3,"Low",IF(AmazonChurn[[#This Row],[Number of Complaints or Support]]&lt;=7,"Medium","High"))</f>
        <v>Medium</v>
      </c>
      <c r="AN1500" s="5">
        <f>AmazonChurn[[#This Row],[Number of Complaints or Support]]/AmazonChurn[[#This Row],[Account Length (in months)]]</f>
        <v>3.5</v>
      </c>
      <c r="AO1500" t="str">
        <f>IF(AmazonChurn[[#This Row],[Avg Monthly GB Download]]&lt;15, "Low", IF(AmazonChurn[[#This Row],[Avg Monthly GB Download]]&lt;30, "Medium", "High"))</f>
        <v>Low</v>
      </c>
      <c r="AP1500" t="str">
        <f>IF(AmazonChurn[[#This Row],[Age]]&lt;30,"Under 30",IF(AmazonChurn[[#This Row],[Age]]&gt;65,"Senior","Mid Age"))</f>
        <v>Mid Age</v>
      </c>
    </row>
    <row r="1501" spans="1:42" hidden="1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 s="5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  <c r="AL1501" t="str">
        <f>IF(AmazonChurn[[#This Row],[Average Monthly Expenses]]&lt;=30,"Low",IF(AmazonChurn[[#This Row],[Average Monthly Expenses]]&lt;=60,"Medium","High"))</f>
        <v>Medium</v>
      </c>
      <c r="AM1501" t="str">
        <f>IF(AmazonChurn[[#This Row],[Number of Complaints or Support]]&lt;3,"Low",IF(AmazonChurn[[#This Row],[Number of Complaints or Support]]&lt;=7,"Medium","High"))</f>
        <v>Low</v>
      </c>
      <c r="AN1501" s="5">
        <f>AmazonChurn[[#This Row],[Number of Complaints or Support]]/AmazonChurn[[#This Row],[Account Length (in months)]]</f>
        <v>0.5</v>
      </c>
      <c r="AO1501" t="str">
        <f>IF(AmazonChurn[[#This Row],[Avg Monthly GB Download]]&lt;15, "Low", IF(AmazonChurn[[#This Row],[Avg Monthly GB Download]]&lt;30, "Medium", "High"))</f>
        <v>Low</v>
      </c>
      <c r="AP1501" t="str">
        <f>IF(AmazonChurn[[#This Row],[Age]]&lt;30,"Under 30",IF(AmazonChurn[[#This Row],[Age]]&gt;65,"Senior","Mid Age"))</f>
        <v>Under 30</v>
      </c>
    </row>
    <row r="1502" spans="1:42" hidden="1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 s="5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  <c r="AL1502" t="str">
        <f>IF(AmazonChurn[[#This Row],[Average Monthly Expenses]]&lt;=30,"Low",IF(AmazonChurn[[#This Row],[Average Monthly Expenses]]&lt;=60,"Medium","High"))</f>
        <v>Medium</v>
      </c>
      <c r="AM1502" t="str">
        <f>IF(AmazonChurn[[#This Row],[Number of Complaints or Support]]&lt;3,"Low",IF(AmazonChurn[[#This Row],[Number of Complaints or Support]]&lt;=7,"Medium","High"))</f>
        <v>Medium</v>
      </c>
      <c r="AN1502" s="5">
        <f>AmazonChurn[[#This Row],[Number of Complaints or Support]]/AmazonChurn[[#This Row],[Account Length (in months)]]</f>
        <v>0.10714285714285714</v>
      </c>
      <c r="AO1502" t="str">
        <f>IF(AmazonChurn[[#This Row],[Avg Monthly GB Download]]&lt;15, "Low", IF(AmazonChurn[[#This Row],[Avg Monthly GB Download]]&lt;30, "Medium", "High"))</f>
        <v>Low</v>
      </c>
      <c r="AP1502" t="str">
        <f>IF(AmazonChurn[[#This Row],[Age]]&lt;30,"Under 30",IF(AmazonChurn[[#This Row],[Age]]&gt;65,"Senior","Mid Age"))</f>
        <v>Senior</v>
      </c>
    </row>
    <row r="1503" spans="1:42" hidden="1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 s="5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  <c r="AL1503" t="str">
        <f>IF(AmazonChurn[[#This Row],[Average Monthly Expenses]]&lt;=30,"Low",IF(AmazonChurn[[#This Row],[Average Monthly Expenses]]&lt;=60,"Medium","High"))</f>
        <v>Medium</v>
      </c>
      <c r="AM1503" t="str">
        <f>IF(AmazonChurn[[#This Row],[Number of Complaints or Support]]&lt;3,"Low",IF(AmazonChurn[[#This Row],[Number of Complaints or Support]]&lt;=7,"Medium","High"))</f>
        <v>Low</v>
      </c>
      <c r="AN1503" s="5">
        <f>AmazonChurn[[#This Row],[Number of Complaints or Support]]/AmazonChurn[[#This Row],[Account Length (in months)]]</f>
        <v>0</v>
      </c>
      <c r="AO1503" t="str">
        <f>IF(AmazonChurn[[#This Row],[Avg Monthly GB Download]]&lt;15, "Low", IF(AmazonChurn[[#This Row],[Avg Monthly GB Download]]&lt;30, "Medium", "High"))</f>
        <v>Low</v>
      </c>
      <c r="AP1503" t="str">
        <f>IF(AmazonChurn[[#This Row],[Age]]&lt;30,"Under 30",IF(AmazonChurn[[#This Row],[Age]]&gt;65,"Senior","Mid Age"))</f>
        <v>Mid Age</v>
      </c>
    </row>
    <row r="1504" spans="1:42" hidden="1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 s="5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  <c r="AL1504" t="str">
        <f>IF(AmazonChurn[[#This Row],[Average Monthly Expenses]]&lt;=30,"Low",IF(AmazonChurn[[#This Row],[Average Monthly Expenses]]&lt;=60,"Medium","High"))</f>
        <v>Low</v>
      </c>
      <c r="AM1504" t="str">
        <f>IF(AmazonChurn[[#This Row],[Number of Complaints or Support]]&lt;3,"Low",IF(AmazonChurn[[#This Row],[Number of Complaints or Support]]&lt;=7,"Medium","High"))</f>
        <v>Low</v>
      </c>
      <c r="AN1504" s="5">
        <f>AmazonChurn[[#This Row],[Number of Complaints or Support]]/AmazonChurn[[#This Row],[Account Length (in months)]]</f>
        <v>9.0909090909090912E-2</v>
      </c>
      <c r="AO1504" t="str">
        <f>IF(AmazonChurn[[#This Row],[Avg Monthly GB Download]]&lt;15, "Low", IF(AmazonChurn[[#This Row],[Avg Monthly GB Download]]&lt;30, "Medium", "High"))</f>
        <v>Low</v>
      </c>
      <c r="AP1504" t="str">
        <f>IF(AmazonChurn[[#This Row],[Age]]&lt;30,"Under 30",IF(AmazonChurn[[#This Row],[Age]]&gt;65,"Senior","Mid Age"))</f>
        <v>Mid Age</v>
      </c>
    </row>
    <row r="1505" spans="1:42" hidden="1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 s="5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  <c r="AL1505" t="str">
        <f>IF(AmazonChurn[[#This Row],[Average Monthly Expenses]]&lt;=30,"Low",IF(AmazonChurn[[#This Row],[Average Monthly Expenses]]&lt;=60,"Medium","High"))</f>
        <v>Medium</v>
      </c>
      <c r="AM1505" t="str">
        <f>IF(AmazonChurn[[#This Row],[Number of Complaints or Support]]&lt;3,"Low",IF(AmazonChurn[[#This Row],[Number of Complaints or Support]]&lt;=7,"Medium","High"))</f>
        <v>Medium</v>
      </c>
      <c r="AN1505" s="5">
        <f>AmazonChurn[[#This Row],[Number of Complaints or Support]]/AmazonChurn[[#This Row],[Account Length (in months)]]</f>
        <v>0.14285714285714285</v>
      </c>
      <c r="AO1505" t="str">
        <f>IF(AmazonChurn[[#This Row],[Avg Monthly GB Download]]&lt;15, "Low", IF(AmazonChurn[[#This Row],[Avg Monthly GB Download]]&lt;30, "Medium", "High"))</f>
        <v>Low</v>
      </c>
      <c r="AP1505" t="str">
        <f>IF(AmazonChurn[[#This Row],[Age]]&lt;30,"Under 30",IF(AmazonChurn[[#This Row],[Age]]&gt;65,"Senior","Mid Age"))</f>
        <v>Mid Age</v>
      </c>
    </row>
    <row r="1506" spans="1:42" hidden="1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 s="5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  <c r="AL1506" t="str">
        <f>IF(AmazonChurn[[#This Row],[Average Monthly Expenses]]&lt;=30,"Low",IF(AmazonChurn[[#This Row],[Average Monthly Expenses]]&lt;=60,"Medium","High"))</f>
        <v>Low</v>
      </c>
      <c r="AM1506" t="str">
        <f>IF(AmazonChurn[[#This Row],[Number of Complaints or Support]]&lt;3,"Low",IF(AmazonChurn[[#This Row],[Number of Complaints or Support]]&lt;=7,"Medium","High"))</f>
        <v>Medium</v>
      </c>
      <c r="AN1506" s="5">
        <f>AmazonChurn[[#This Row],[Number of Complaints or Support]]/AmazonChurn[[#This Row],[Account Length (in months)]]</f>
        <v>0.13793103448275862</v>
      </c>
      <c r="AO1506" t="str">
        <f>IF(AmazonChurn[[#This Row],[Avg Monthly GB Download]]&lt;15, "Low", IF(AmazonChurn[[#This Row],[Avg Monthly GB Download]]&lt;30, "Medium", "High"))</f>
        <v>Low</v>
      </c>
      <c r="AP1506" t="str">
        <f>IF(AmazonChurn[[#This Row],[Age]]&lt;30,"Under 30",IF(AmazonChurn[[#This Row],[Age]]&gt;65,"Senior","Mid Age"))</f>
        <v>Mid Age</v>
      </c>
    </row>
    <row r="1507" spans="1:42" hidden="1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 s="5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  <c r="AL1507" t="str">
        <f>IF(AmazonChurn[[#This Row],[Average Monthly Expenses]]&lt;=30,"Low",IF(AmazonChurn[[#This Row],[Average Monthly Expenses]]&lt;=60,"Medium","High"))</f>
        <v>Low</v>
      </c>
      <c r="AM1507" t="str">
        <f>IF(AmazonChurn[[#This Row],[Number of Complaints or Support]]&lt;3,"Low",IF(AmazonChurn[[#This Row],[Number of Complaints or Support]]&lt;=7,"Medium","High"))</f>
        <v>High</v>
      </c>
      <c r="AN1507" s="5">
        <f>AmazonChurn[[#This Row],[Number of Complaints or Support]]/AmazonChurn[[#This Row],[Account Length (in months)]]</f>
        <v>0.18181818181818182</v>
      </c>
      <c r="AO1507" t="str">
        <f>IF(AmazonChurn[[#This Row],[Avg Monthly GB Download]]&lt;15, "Low", IF(AmazonChurn[[#This Row],[Avg Monthly GB Download]]&lt;30, "Medium", "High"))</f>
        <v>Low</v>
      </c>
      <c r="AP1507" t="str">
        <f>IF(AmazonChurn[[#This Row],[Age]]&lt;30,"Under 30",IF(AmazonChurn[[#This Row],[Age]]&gt;65,"Senior","Mid Age"))</f>
        <v>Under 30</v>
      </c>
    </row>
    <row r="1508" spans="1:42" hidden="1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 s="5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  <c r="AL1508" t="str">
        <f>IF(AmazonChurn[[#This Row],[Average Monthly Expenses]]&lt;=30,"Low",IF(AmazonChurn[[#This Row],[Average Monthly Expenses]]&lt;=60,"Medium","High"))</f>
        <v>Medium</v>
      </c>
      <c r="AM1508" t="str">
        <f>IF(AmazonChurn[[#This Row],[Number of Complaints or Support]]&lt;3,"Low",IF(AmazonChurn[[#This Row],[Number of Complaints or Support]]&lt;=7,"Medium","High"))</f>
        <v>Low</v>
      </c>
      <c r="AN1508" s="5">
        <f>AmazonChurn[[#This Row],[Number of Complaints or Support]]/AmazonChurn[[#This Row],[Account Length (in months)]]</f>
        <v>1.3698630136986301E-2</v>
      </c>
      <c r="AO1508" t="str">
        <f>IF(AmazonChurn[[#This Row],[Avg Monthly GB Download]]&lt;15, "Low", IF(AmazonChurn[[#This Row],[Avg Monthly GB Download]]&lt;30, "Medium", "High"))</f>
        <v>Low</v>
      </c>
      <c r="AP1508" t="str">
        <f>IF(AmazonChurn[[#This Row],[Age]]&lt;30,"Under 30",IF(AmazonChurn[[#This Row],[Age]]&gt;65,"Senior","Mid Age"))</f>
        <v>Mid Age</v>
      </c>
    </row>
    <row r="1509" spans="1:42" hidden="1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 s="5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  <c r="AL1509" t="str">
        <f>IF(AmazonChurn[[#This Row],[Average Monthly Expenses]]&lt;=30,"Low",IF(AmazonChurn[[#This Row],[Average Monthly Expenses]]&lt;=60,"Medium","High"))</f>
        <v>High</v>
      </c>
      <c r="AM1509" t="str">
        <f>IF(AmazonChurn[[#This Row],[Number of Complaints or Support]]&lt;3,"Low",IF(AmazonChurn[[#This Row],[Number of Complaints or Support]]&lt;=7,"Medium","High"))</f>
        <v>Medium</v>
      </c>
      <c r="AN1509" s="5">
        <f>AmazonChurn[[#This Row],[Number of Complaints or Support]]/AmazonChurn[[#This Row],[Account Length (in months)]]</f>
        <v>0.14285714285714285</v>
      </c>
      <c r="AO1509" t="str">
        <f>IF(AmazonChurn[[#This Row],[Avg Monthly GB Download]]&lt;15, "Low", IF(AmazonChurn[[#This Row],[Avg Monthly GB Download]]&lt;30, "Medium", "High"))</f>
        <v>Low</v>
      </c>
      <c r="AP1509" t="str">
        <f>IF(AmazonChurn[[#This Row],[Age]]&lt;30,"Under 30",IF(AmazonChurn[[#This Row],[Age]]&gt;65,"Senior","Mid Age"))</f>
        <v>Mid Age</v>
      </c>
    </row>
    <row r="1510" spans="1:42" hidden="1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 s="5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  <c r="AL1510" t="str">
        <f>IF(AmazonChurn[[#This Row],[Average Monthly Expenses]]&lt;=30,"Low",IF(AmazonChurn[[#This Row],[Average Monthly Expenses]]&lt;=60,"Medium","High"))</f>
        <v>Medium</v>
      </c>
      <c r="AM1510" t="str">
        <f>IF(AmazonChurn[[#This Row],[Number of Complaints or Support]]&lt;3,"Low",IF(AmazonChurn[[#This Row],[Number of Complaints or Support]]&lt;=7,"Medium","High"))</f>
        <v>High</v>
      </c>
      <c r="AN1510" s="5">
        <f>AmazonChurn[[#This Row],[Number of Complaints or Support]]/AmazonChurn[[#This Row],[Account Length (in months)]]</f>
        <v>0.14754098360655737</v>
      </c>
      <c r="AO1510" t="str">
        <f>IF(AmazonChurn[[#This Row],[Avg Monthly GB Download]]&lt;15, "Low", IF(AmazonChurn[[#This Row],[Avg Monthly GB Download]]&lt;30, "Medium", "High"))</f>
        <v>Low</v>
      </c>
      <c r="AP1510" t="str">
        <f>IF(AmazonChurn[[#This Row],[Age]]&lt;30,"Under 30",IF(AmazonChurn[[#This Row],[Age]]&gt;65,"Senior","Mid Age"))</f>
        <v>Mid Age</v>
      </c>
    </row>
    <row r="1511" spans="1:42" hidden="1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 s="5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  <c r="AL1511" t="str">
        <f>IF(AmazonChurn[[#This Row],[Average Monthly Expenses]]&lt;=30,"Low",IF(AmazonChurn[[#This Row],[Average Monthly Expenses]]&lt;=60,"Medium","High"))</f>
        <v>Low</v>
      </c>
      <c r="AM1511" t="str">
        <f>IF(AmazonChurn[[#This Row],[Number of Complaints or Support]]&lt;3,"Low",IF(AmazonChurn[[#This Row],[Number of Complaints or Support]]&lt;=7,"Medium","High"))</f>
        <v>High</v>
      </c>
      <c r="AN1511" s="5">
        <f>AmazonChurn[[#This Row],[Number of Complaints or Support]]/AmazonChurn[[#This Row],[Account Length (in months)]]</f>
        <v>2.6666666666666665</v>
      </c>
      <c r="AO1511" t="str">
        <f>IF(AmazonChurn[[#This Row],[Avg Monthly GB Download]]&lt;15, "Low", IF(AmazonChurn[[#This Row],[Avg Monthly GB Download]]&lt;30, "Medium", "High"))</f>
        <v>Low</v>
      </c>
      <c r="AP1511" t="str">
        <f>IF(AmazonChurn[[#This Row],[Age]]&lt;30,"Under 30",IF(AmazonChurn[[#This Row],[Age]]&gt;65,"Senior","Mid Age"))</f>
        <v>Mid Age</v>
      </c>
    </row>
    <row r="1512" spans="1:42" hidden="1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 s="5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  <c r="AL1512" t="str">
        <f>IF(AmazonChurn[[#This Row],[Average Monthly Expenses]]&lt;=30,"Low",IF(AmazonChurn[[#This Row],[Average Monthly Expenses]]&lt;=60,"Medium","High"))</f>
        <v>Low</v>
      </c>
      <c r="AM1512" t="str">
        <f>IF(AmazonChurn[[#This Row],[Number of Complaints or Support]]&lt;3,"Low",IF(AmazonChurn[[#This Row],[Number of Complaints or Support]]&lt;=7,"Medium","High"))</f>
        <v>Medium</v>
      </c>
      <c r="AN1512" s="5">
        <f>AmazonChurn[[#This Row],[Number of Complaints or Support]]/AmazonChurn[[#This Row],[Account Length (in months)]]</f>
        <v>0.11538461538461539</v>
      </c>
      <c r="AO1512" t="str">
        <f>IF(AmazonChurn[[#This Row],[Avg Monthly GB Download]]&lt;15, "Low", IF(AmazonChurn[[#This Row],[Avg Monthly GB Download]]&lt;30, "Medium", "High"))</f>
        <v>Low</v>
      </c>
      <c r="AP1512" t="str">
        <f>IF(AmazonChurn[[#This Row],[Age]]&lt;30,"Under 30",IF(AmazonChurn[[#This Row],[Age]]&gt;65,"Senior","Mid Age"))</f>
        <v>Mid Age</v>
      </c>
    </row>
    <row r="1513" spans="1:42" hidden="1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 s="5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  <c r="AL1513" t="str">
        <f>IF(AmazonChurn[[#This Row],[Average Monthly Expenses]]&lt;=30,"Low",IF(AmazonChurn[[#This Row],[Average Monthly Expenses]]&lt;=60,"Medium","High"))</f>
        <v>Medium</v>
      </c>
      <c r="AM1513" t="str">
        <f>IF(AmazonChurn[[#This Row],[Number of Complaints or Support]]&lt;3,"Low",IF(AmazonChurn[[#This Row],[Number of Complaints or Support]]&lt;=7,"Medium","High"))</f>
        <v>Medium</v>
      </c>
      <c r="AN1513" s="5">
        <f>AmazonChurn[[#This Row],[Number of Complaints or Support]]/AmazonChurn[[#This Row],[Account Length (in months)]]</f>
        <v>9.0909090909090912E-2</v>
      </c>
      <c r="AO1513" t="str">
        <f>IF(AmazonChurn[[#This Row],[Avg Monthly GB Download]]&lt;15, "Low", IF(AmazonChurn[[#This Row],[Avg Monthly GB Download]]&lt;30, "Medium", "High"))</f>
        <v>Low</v>
      </c>
      <c r="AP1513" t="str">
        <f>IF(AmazonChurn[[#This Row],[Age]]&lt;30,"Under 30",IF(AmazonChurn[[#This Row],[Age]]&gt;65,"Senior","Mid Age"))</f>
        <v>Mid Age</v>
      </c>
    </row>
    <row r="1514" spans="1:42" hidden="1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 s="5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  <c r="AL1514" t="str">
        <f>IF(AmazonChurn[[#This Row],[Average Monthly Expenses]]&lt;=30,"Low",IF(AmazonChurn[[#This Row],[Average Monthly Expenses]]&lt;=60,"Medium","High"))</f>
        <v>Medium</v>
      </c>
      <c r="AM1514" t="str">
        <f>IF(AmazonChurn[[#This Row],[Number of Complaints or Support]]&lt;3,"Low",IF(AmazonChurn[[#This Row],[Number of Complaints or Support]]&lt;=7,"Medium","High"))</f>
        <v>High</v>
      </c>
      <c r="AN1514" s="5">
        <f>AmazonChurn[[#This Row],[Number of Complaints or Support]]/AmazonChurn[[#This Row],[Account Length (in months)]]</f>
        <v>0.2</v>
      </c>
      <c r="AO1514" t="str">
        <f>IF(AmazonChurn[[#This Row],[Avg Monthly GB Download]]&lt;15, "Low", IF(AmazonChurn[[#This Row],[Avg Monthly GB Download]]&lt;30, "Medium", "High"))</f>
        <v>Low</v>
      </c>
      <c r="AP1514" t="str">
        <f>IF(AmazonChurn[[#This Row],[Age]]&lt;30,"Under 30",IF(AmazonChurn[[#This Row],[Age]]&gt;65,"Senior","Mid Age"))</f>
        <v>Senior</v>
      </c>
    </row>
    <row r="1515" spans="1:42" hidden="1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 s="5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  <c r="AL1515" t="str">
        <f>IF(AmazonChurn[[#This Row],[Average Monthly Expenses]]&lt;=30,"Low",IF(AmazonChurn[[#This Row],[Average Monthly Expenses]]&lt;=60,"Medium","High"))</f>
        <v>Low</v>
      </c>
      <c r="AM1515" t="str">
        <f>IF(AmazonChurn[[#This Row],[Number of Complaints or Support]]&lt;3,"Low",IF(AmazonChurn[[#This Row],[Number of Complaints or Support]]&lt;=7,"Medium","High"))</f>
        <v>Medium</v>
      </c>
      <c r="AN1515" s="5">
        <f>AmazonChurn[[#This Row],[Number of Complaints or Support]]/AmazonChurn[[#This Row],[Account Length (in months)]]</f>
        <v>0.54545454545454541</v>
      </c>
      <c r="AO1515" t="str">
        <f>IF(AmazonChurn[[#This Row],[Avg Monthly GB Download]]&lt;15, "Low", IF(AmazonChurn[[#This Row],[Avg Monthly GB Download]]&lt;30, "Medium", "High"))</f>
        <v>Low</v>
      </c>
      <c r="AP1515" t="str">
        <f>IF(AmazonChurn[[#This Row],[Age]]&lt;30,"Under 30",IF(AmazonChurn[[#This Row],[Age]]&gt;65,"Senior","Mid Age"))</f>
        <v>Mid Age</v>
      </c>
    </row>
    <row r="1516" spans="1:42" hidden="1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 s="5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  <c r="AL1516" t="str">
        <f>IF(AmazonChurn[[#This Row],[Average Monthly Expenses]]&lt;=30,"Low",IF(AmazonChurn[[#This Row],[Average Monthly Expenses]]&lt;=60,"Medium","High"))</f>
        <v>Low</v>
      </c>
      <c r="AM1516" t="str">
        <f>IF(AmazonChurn[[#This Row],[Number of Complaints or Support]]&lt;3,"Low",IF(AmazonChurn[[#This Row],[Number of Complaints or Support]]&lt;=7,"Medium","High"))</f>
        <v>High</v>
      </c>
      <c r="AN1516" s="5">
        <f>AmazonChurn[[#This Row],[Number of Complaints or Support]]/AmazonChurn[[#This Row],[Account Length (in months)]]</f>
        <v>0.18867924528301888</v>
      </c>
      <c r="AO1516" t="str">
        <f>IF(AmazonChurn[[#This Row],[Avg Monthly GB Download]]&lt;15, "Low", IF(AmazonChurn[[#This Row],[Avg Monthly GB Download]]&lt;30, "Medium", "High"))</f>
        <v>Low</v>
      </c>
      <c r="AP1516" t="str">
        <f>IF(AmazonChurn[[#This Row],[Age]]&lt;30,"Under 30",IF(AmazonChurn[[#This Row],[Age]]&gt;65,"Senior","Mid Age"))</f>
        <v>Mid Age</v>
      </c>
    </row>
    <row r="1517" spans="1:42" hidden="1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 s="5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  <c r="AL1517" t="str">
        <f>IF(AmazonChurn[[#This Row],[Average Monthly Expenses]]&lt;=30,"Low",IF(AmazonChurn[[#This Row],[Average Monthly Expenses]]&lt;=60,"Medium","High"))</f>
        <v>Medium</v>
      </c>
      <c r="AM1517" t="str">
        <f>IF(AmazonChurn[[#This Row],[Number of Complaints or Support]]&lt;3,"Low",IF(AmazonChurn[[#This Row],[Number of Complaints or Support]]&lt;=7,"Medium","High"))</f>
        <v>High</v>
      </c>
      <c r="AN1517" s="5">
        <f>AmazonChurn[[#This Row],[Number of Complaints or Support]]/AmazonChurn[[#This Row],[Account Length (in months)]]</f>
        <v>0.6428571428571429</v>
      </c>
      <c r="AO1517" t="str">
        <f>IF(AmazonChurn[[#This Row],[Avg Monthly GB Download]]&lt;15, "Low", IF(AmazonChurn[[#This Row],[Avg Monthly GB Download]]&lt;30, "Medium", "High"))</f>
        <v>Low</v>
      </c>
      <c r="AP1517" t="str">
        <f>IF(AmazonChurn[[#This Row],[Age]]&lt;30,"Under 30",IF(AmazonChurn[[#This Row],[Age]]&gt;65,"Senior","Mid Age"))</f>
        <v>Mid Age</v>
      </c>
    </row>
    <row r="1518" spans="1:42" hidden="1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 s="5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  <c r="AL1518" t="str">
        <f>IF(AmazonChurn[[#This Row],[Average Monthly Expenses]]&lt;=30,"Low",IF(AmazonChurn[[#This Row],[Average Monthly Expenses]]&lt;=60,"Medium","High"))</f>
        <v>Medium</v>
      </c>
      <c r="AM1518" t="str">
        <f>IF(AmazonChurn[[#This Row],[Number of Complaints or Support]]&lt;3,"Low",IF(AmazonChurn[[#This Row],[Number of Complaints or Support]]&lt;=7,"Medium","High"))</f>
        <v>Medium</v>
      </c>
      <c r="AN1518" s="5">
        <f>AmazonChurn[[#This Row],[Number of Complaints or Support]]/AmazonChurn[[#This Row],[Account Length (in months)]]</f>
        <v>5.5555555555555552E-2</v>
      </c>
      <c r="AO1518" t="str">
        <f>IF(AmazonChurn[[#This Row],[Avg Monthly GB Download]]&lt;15, "Low", IF(AmazonChurn[[#This Row],[Avg Monthly GB Download]]&lt;30, "Medium", "High"))</f>
        <v>Low</v>
      </c>
      <c r="AP1518" t="str">
        <f>IF(AmazonChurn[[#This Row],[Age]]&lt;30,"Under 30",IF(AmazonChurn[[#This Row],[Age]]&gt;65,"Senior","Mid Age"))</f>
        <v>Mid Age</v>
      </c>
    </row>
    <row r="1519" spans="1:42" hidden="1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 s="5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  <c r="AL1519" t="str">
        <f>IF(AmazonChurn[[#This Row],[Average Monthly Expenses]]&lt;=30,"Low",IF(AmazonChurn[[#This Row],[Average Monthly Expenses]]&lt;=60,"Medium","High"))</f>
        <v>Low</v>
      </c>
      <c r="AM1519" t="str">
        <f>IF(AmazonChurn[[#This Row],[Number of Complaints or Support]]&lt;3,"Low",IF(AmazonChurn[[#This Row],[Number of Complaints or Support]]&lt;=7,"Medium","High"))</f>
        <v>Medium</v>
      </c>
      <c r="AN1519" s="5">
        <f>AmazonChurn[[#This Row],[Number of Complaints or Support]]/AmazonChurn[[#This Row],[Account Length (in months)]]</f>
        <v>0.5714285714285714</v>
      </c>
      <c r="AO1519" t="str">
        <f>IF(AmazonChurn[[#This Row],[Avg Monthly GB Download]]&lt;15, "Low", IF(AmazonChurn[[#This Row],[Avg Monthly GB Download]]&lt;30, "Medium", "High"))</f>
        <v>Low</v>
      </c>
      <c r="AP1519" t="str">
        <f>IF(AmazonChurn[[#This Row],[Age]]&lt;30,"Under 30",IF(AmazonChurn[[#This Row],[Age]]&gt;65,"Senior","Mid Age"))</f>
        <v>Mid Age</v>
      </c>
    </row>
    <row r="1520" spans="1:42" hidden="1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 s="5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  <c r="AL1520" t="str">
        <f>IF(AmazonChurn[[#This Row],[Average Monthly Expenses]]&lt;=30,"Low",IF(AmazonChurn[[#This Row],[Average Monthly Expenses]]&lt;=60,"Medium","High"))</f>
        <v>Medium</v>
      </c>
      <c r="AM1520" t="str">
        <f>IF(AmazonChurn[[#This Row],[Number of Complaints or Support]]&lt;3,"Low",IF(AmazonChurn[[#This Row],[Number of Complaints or Support]]&lt;=7,"Medium","High"))</f>
        <v>High</v>
      </c>
      <c r="AN1520" s="5">
        <f>AmazonChurn[[#This Row],[Number of Complaints or Support]]/AmazonChurn[[#This Row],[Account Length (in months)]]</f>
        <v>0.40909090909090912</v>
      </c>
      <c r="AO1520" t="str">
        <f>IF(AmazonChurn[[#This Row],[Avg Monthly GB Download]]&lt;15, "Low", IF(AmazonChurn[[#This Row],[Avg Monthly GB Download]]&lt;30, "Medium", "High"))</f>
        <v>Low</v>
      </c>
      <c r="AP1520" t="str">
        <f>IF(AmazonChurn[[#This Row],[Age]]&lt;30,"Under 30",IF(AmazonChurn[[#This Row],[Age]]&gt;65,"Senior","Mid Age"))</f>
        <v>Mid Age</v>
      </c>
    </row>
    <row r="1521" spans="1:42" hidden="1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 s="5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  <c r="AL1521" t="str">
        <f>IF(AmazonChurn[[#This Row],[Average Monthly Expenses]]&lt;=30,"Low",IF(AmazonChurn[[#This Row],[Average Monthly Expenses]]&lt;=60,"Medium","High"))</f>
        <v>Low</v>
      </c>
      <c r="AM1521" t="str">
        <f>IF(AmazonChurn[[#This Row],[Number of Complaints or Support]]&lt;3,"Low",IF(AmazonChurn[[#This Row],[Number of Complaints or Support]]&lt;=7,"Medium","High"))</f>
        <v>Medium</v>
      </c>
      <c r="AN1521" s="5">
        <f>AmazonChurn[[#This Row],[Number of Complaints or Support]]/AmazonChurn[[#This Row],[Account Length (in months)]]</f>
        <v>0.11475409836065574</v>
      </c>
      <c r="AO1521" t="str">
        <f>IF(AmazonChurn[[#This Row],[Avg Monthly GB Download]]&lt;15, "Low", IF(AmazonChurn[[#This Row],[Avg Monthly GB Download]]&lt;30, "Medium", "High"))</f>
        <v>Low</v>
      </c>
      <c r="AP1521" t="str">
        <f>IF(AmazonChurn[[#This Row],[Age]]&lt;30,"Under 30",IF(AmazonChurn[[#This Row],[Age]]&gt;65,"Senior","Mid Age"))</f>
        <v>Senior</v>
      </c>
    </row>
    <row r="1522" spans="1:42" hidden="1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 s="5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  <c r="AL1522" t="str">
        <f>IF(AmazonChurn[[#This Row],[Average Monthly Expenses]]&lt;=30,"Low",IF(AmazonChurn[[#This Row],[Average Monthly Expenses]]&lt;=60,"Medium","High"))</f>
        <v>Medium</v>
      </c>
      <c r="AM1522" t="str">
        <f>IF(AmazonChurn[[#This Row],[Number of Complaints or Support]]&lt;3,"Low",IF(AmazonChurn[[#This Row],[Number of Complaints or Support]]&lt;=7,"Medium","High"))</f>
        <v>Medium</v>
      </c>
      <c r="AN1522" s="5">
        <f>AmazonChurn[[#This Row],[Number of Complaints or Support]]/AmazonChurn[[#This Row],[Account Length (in months)]]</f>
        <v>8.5714285714285715E-2</v>
      </c>
      <c r="AO1522" t="str">
        <f>IF(AmazonChurn[[#This Row],[Avg Monthly GB Download]]&lt;15, "Low", IF(AmazonChurn[[#This Row],[Avg Monthly GB Download]]&lt;30, "Medium", "High"))</f>
        <v>Low</v>
      </c>
      <c r="AP1522" t="str">
        <f>IF(AmazonChurn[[#This Row],[Age]]&lt;30,"Under 30",IF(AmazonChurn[[#This Row],[Age]]&gt;65,"Senior","Mid Age"))</f>
        <v>Mid Age</v>
      </c>
    </row>
    <row r="1523" spans="1:42" hidden="1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 s="5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  <c r="AL1523" t="str">
        <f>IF(AmazonChurn[[#This Row],[Average Monthly Expenses]]&lt;=30,"Low",IF(AmazonChurn[[#This Row],[Average Monthly Expenses]]&lt;=60,"Medium","High"))</f>
        <v>Low</v>
      </c>
      <c r="AM1523" t="str">
        <f>IF(AmazonChurn[[#This Row],[Number of Complaints or Support]]&lt;3,"Low",IF(AmazonChurn[[#This Row],[Number of Complaints or Support]]&lt;=7,"Medium","High"))</f>
        <v>Medium</v>
      </c>
      <c r="AN1523" s="5">
        <f>AmazonChurn[[#This Row],[Number of Complaints or Support]]/AmazonChurn[[#This Row],[Account Length (in months)]]</f>
        <v>7.575757575757576E-2</v>
      </c>
      <c r="AO1523" t="str">
        <f>IF(AmazonChurn[[#This Row],[Avg Monthly GB Download]]&lt;15, "Low", IF(AmazonChurn[[#This Row],[Avg Monthly GB Download]]&lt;30, "Medium", "High"))</f>
        <v>Low</v>
      </c>
      <c r="AP1523" t="str">
        <f>IF(AmazonChurn[[#This Row],[Age]]&lt;30,"Under 30",IF(AmazonChurn[[#This Row],[Age]]&gt;65,"Senior","Mid Age"))</f>
        <v>Senior</v>
      </c>
    </row>
    <row r="1524" spans="1:42" hidden="1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 s="5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  <c r="AL1524" t="str">
        <f>IF(AmazonChurn[[#This Row],[Average Monthly Expenses]]&lt;=30,"Low",IF(AmazonChurn[[#This Row],[Average Monthly Expenses]]&lt;=60,"Medium","High"))</f>
        <v>Low</v>
      </c>
      <c r="AM1524" t="str">
        <f>IF(AmazonChurn[[#This Row],[Number of Complaints or Support]]&lt;3,"Low",IF(AmazonChurn[[#This Row],[Number of Complaints or Support]]&lt;=7,"Medium","High"))</f>
        <v>Medium</v>
      </c>
      <c r="AN1524" s="5">
        <f>AmazonChurn[[#This Row],[Number of Complaints or Support]]/AmazonChurn[[#This Row],[Account Length (in months)]]</f>
        <v>5.5555555555555552E-2</v>
      </c>
      <c r="AO1524" t="str">
        <f>IF(AmazonChurn[[#This Row],[Avg Monthly GB Download]]&lt;15, "Low", IF(AmazonChurn[[#This Row],[Avg Monthly GB Download]]&lt;30, "Medium", "High"))</f>
        <v>Low</v>
      </c>
      <c r="AP1524" t="str">
        <f>IF(AmazonChurn[[#This Row],[Age]]&lt;30,"Under 30",IF(AmazonChurn[[#This Row],[Age]]&gt;65,"Senior","Mid Age"))</f>
        <v>Mid Age</v>
      </c>
    </row>
    <row r="1525" spans="1:42" hidden="1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 s="5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  <c r="AL1525" t="str">
        <f>IF(AmazonChurn[[#This Row],[Average Monthly Expenses]]&lt;=30,"Low",IF(AmazonChurn[[#This Row],[Average Monthly Expenses]]&lt;=60,"Medium","High"))</f>
        <v>Low</v>
      </c>
      <c r="AM1525" t="str">
        <f>IF(AmazonChurn[[#This Row],[Number of Complaints or Support]]&lt;3,"Low",IF(AmazonChurn[[#This Row],[Number of Complaints or Support]]&lt;=7,"Medium","High"))</f>
        <v>Medium</v>
      </c>
      <c r="AN1525" s="5">
        <f>AmazonChurn[[#This Row],[Number of Complaints or Support]]/AmazonChurn[[#This Row],[Account Length (in months)]]</f>
        <v>4</v>
      </c>
      <c r="AO1525" t="str">
        <f>IF(AmazonChurn[[#This Row],[Avg Monthly GB Download]]&lt;15, "Low", IF(AmazonChurn[[#This Row],[Avg Monthly GB Download]]&lt;30, "Medium", "High"))</f>
        <v>Low</v>
      </c>
      <c r="AP1525" t="str">
        <f>IF(AmazonChurn[[#This Row],[Age]]&lt;30,"Under 30",IF(AmazonChurn[[#This Row],[Age]]&gt;65,"Senior","Mid Age"))</f>
        <v>Under 30</v>
      </c>
    </row>
    <row r="1526" spans="1:42" hidden="1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 s="5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  <c r="AL1526" t="str">
        <f>IF(AmazonChurn[[#This Row],[Average Monthly Expenses]]&lt;=30,"Low",IF(AmazonChurn[[#This Row],[Average Monthly Expenses]]&lt;=60,"Medium","High"))</f>
        <v>Low</v>
      </c>
      <c r="AM1526" t="str">
        <f>IF(AmazonChurn[[#This Row],[Number of Complaints or Support]]&lt;3,"Low",IF(AmazonChurn[[#This Row],[Number of Complaints or Support]]&lt;=7,"Medium","High"))</f>
        <v>Medium</v>
      </c>
      <c r="AN1526" s="5">
        <f>AmazonChurn[[#This Row],[Number of Complaints or Support]]/AmazonChurn[[#This Row],[Account Length (in months)]]</f>
        <v>0.5714285714285714</v>
      </c>
      <c r="AO1526" t="str">
        <f>IF(AmazonChurn[[#This Row],[Avg Monthly GB Download]]&lt;15, "Low", IF(AmazonChurn[[#This Row],[Avg Monthly GB Download]]&lt;30, "Medium", "High"))</f>
        <v>Low</v>
      </c>
      <c r="AP1526" t="str">
        <f>IF(AmazonChurn[[#This Row],[Age]]&lt;30,"Under 30",IF(AmazonChurn[[#This Row],[Age]]&gt;65,"Senior","Mid Age"))</f>
        <v>Senior</v>
      </c>
    </row>
    <row r="1527" spans="1:42" hidden="1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 s="5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  <c r="AL1527" t="str">
        <f>IF(AmazonChurn[[#This Row],[Average Monthly Expenses]]&lt;=30,"Low",IF(AmazonChurn[[#This Row],[Average Monthly Expenses]]&lt;=60,"Medium","High"))</f>
        <v>Medium</v>
      </c>
      <c r="AM1527" t="str">
        <f>IF(AmazonChurn[[#This Row],[Number of Complaints or Support]]&lt;3,"Low",IF(AmazonChurn[[#This Row],[Number of Complaints or Support]]&lt;=7,"Medium","High"))</f>
        <v>Low</v>
      </c>
      <c r="AN1527" s="5">
        <f>AmazonChurn[[#This Row],[Number of Complaints or Support]]/AmazonChurn[[#This Row],[Account Length (in months)]]</f>
        <v>1.5384615384615385E-2</v>
      </c>
      <c r="AO1527" t="str">
        <f>IF(AmazonChurn[[#This Row],[Avg Monthly GB Download]]&lt;15, "Low", IF(AmazonChurn[[#This Row],[Avg Monthly GB Download]]&lt;30, "Medium", "High"))</f>
        <v>Low</v>
      </c>
      <c r="AP1527" t="str">
        <f>IF(AmazonChurn[[#This Row],[Age]]&lt;30,"Under 30",IF(AmazonChurn[[#This Row],[Age]]&gt;65,"Senior","Mid Age"))</f>
        <v>Mid Age</v>
      </c>
    </row>
    <row r="1528" spans="1:42" hidden="1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 s="5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  <c r="AL1528" t="str">
        <f>IF(AmazonChurn[[#This Row],[Average Monthly Expenses]]&lt;=30,"Low",IF(AmazonChurn[[#This Row],[Average Monthly Expenses]]&lt;=60,"Medium","High"))</f>
        <v>High</v>
      </c>
      <c r="AM1528" t="str">
        <f>IF(AmazonChurn[[#This Row],[Number of Complaints or Support]]&lt;3,"Low",IF(AmazonChurn[[#This Row],[Number of Complaints or Support]]&lt;=7,"Medium","High"))</f>
        <v>High</v>
      </c>
      <c r="AN1528" s="5">
        <f>AmazonChurn[[#This Row],[Number of Complaints or Support]]/AmazonChurn[[#This Row],[Account Length (in months)]]</f>
        <v>0.18181818181818182</v>
      </c>
      <c r="AO1528" t="str">
        <f>IF(AmazonChurn[[#This Row],[Avg Monthly GB Download]]&lt;15, "Low", IF(AmazonChurn[[#This Row],[Avg Monthly GB Download]]&lt;30, "Medium", "High"))</f>
        <v>Low</v>
      </c>
      <c r="AP1528" t="str">
        <f>IF(AmazonChurn[[#This Row],[Age]]&lt;30,"Under 30",IF(AmazonChurn[[#This Row],[Age]]&gt;65,"Senior","Mid Age"))</f>
        <v>Senior</v>
      </c>
    </row>
    <row r="1529" spans="1:42" hidden="1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 s="5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  <c r="AL1529" t="str">
        <f>IF(AmazonChurn[[#This Row],[Average Monthly Expenses]]&lt;=30,"Low",IF(AmazonChurn[[#This Row],[Average Monthly Expenses]]&lt;=60,"Medium","High"))</f>
        <v>Low</v>
      </c>
      <c r="AM1529" t="str">
        <f>IF(AmazonChurn[[#This Row],[Number of Complaints or Support]]&lt;3,"Low",IF(AmazonChurn[[#This Row],[Number of Complaints or Support]]&lt;=7,"Medium","High"))</f>
        <v>Low</v>
      </c>
      <c r="AN1529" s="5">
        <f>AmazonChurn[[#This Row],[Number of Complaints or Support]]/AmazonChurn[[#This Row],[Account Length (in months)]]</f>
        <v>9.0909090909090912E-2</v>
      </c>
      <c r="AO1529" t="str">
        <f>IF(AmazonChurn[[#This Row],[Avg Monthly GB Download]]&lt;15, "Low", IF(AmazonChurn[[#This Row],[Avg Monthly GB Download]]&lt;30, "Medium", "High"))</f>
        <v>Low</v>
      </c>
      <c r="AP1529" t="str">
        <f>IF(AmazonChurn[[#This Row],[Age]]&lt;30,"Under 30",IF(AmazonChurn[[#This Row],[Age]]&gt;65,"Senior","Mid Age"))</f>
        <v>Mid Age</v>
      </c>
    </row>
    <row r="1530" spans="1:42" hidden="1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 s="5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  <c r="AL1530" t="str">
        <f>IF(AmazonChurn[[#This Row],[Average Monthly Expenses]]&lt;=30,"Low",IF(AmazonChurn[[#This Row],[Average Monthly Expenses]]&lt;=60,"Medium","High"))</f>
        <v>Low</v>
      </c>
      <c r="AM1530" t="str">
        <f>IF(AmazonChurn[[#This Row],[Number of Complaints or Support]]&lt;3,"Low",IF(AmazonChurn[[#This Row],[Number of Complaints or Support]]&lt;=7,"Medium","High"))</f>
        <v>Medium</v>
      </c>
      <c r="AN1530" s="5">
        <f>AmazonChurn[[#This Row],[Number of Complaints or Support]]/AmazonChurn[[#This Row],[Account Length (in months)]]</f>
        <v>0.42857142857142855</v>
      </c>
      <c r="AO1530" t="str">
        <f>IF(AmazonChurn[[#This Row],[Avg Monthly GB Download]]&lt;15, "Low", IF(AmazonChurn[[#This Row],[Avg Monthly GB Download]]&lt;30, "Medium", "High"))</f>
        <v>Low</v>
      </c>
      <c r="AP1530" t="str">
        <f>IF(AmazonChurn[[#This Row],[Age]]&lt;30,"Under 30",IF(AmazonChurn[[#This Row],[Age]]&gt;65,"Senior","Mid Age"))</f>
        <v>Mid Age</v>
      </c>
    </row>
    <row r="1531" spans="1:42" hidden="1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 s="5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  <c r="AL1531" t="str">
        <f>IF(AmazonChurn[[#This Row],[Average Monthly Expenses]]&lt;=30,"Low",IF(AmazonChurn[[#This Row],[Average Monthly Expenses]]&lt;=60,"Medium","High"))</f>
        <v>Medium</v>
      </c>
      <c r="AM1531" t="str">
        <f>IF(AmazonChurn[[#This Row],[Number of Complaints or Support]]&lt;3,"Low",IF(AmazonChurn[[#This Row],[Number of Complaints or Support]]&lt;=7,"Medium","High"))</f>
        <v>Low</v>
      </c>
      <c r="AN1531" s="5">
        <f>AmazonChurn[[#This Row],[Number of Complaints or Support]]/AmazonChurn[[#This Row],[Account Length (in months)]]</f>
        <v>2.7027027027027029E-2</v>
      </c>
      <c r="AO1531" t="str">
        <f>IF(AmazonChurn[[#This Row],[Avg Monthly GB Download]]&lt;15, "Low", IF(AmazonChurn[[#This Row],[Avg Monthly GB Download]]&lt;30, "Medium", "High"))</f>
        <v>Medium</v>
      </c>
      <c r="AP1531" t="str">
        <f>IF(AmazonChurn[[#This Row],[Age]]&lt;30,"Under 30",IF(AmazonChurn[[#This Row],[Age]]&gt;65,"Senior","Mid Age"))</f>
        <v>Under 30</v>
      </c>
    </row>
    <row r="1532" spans="1:42" hidden="1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 s="5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  <c r="AL1532" t="str">
        <f>IF(AmazonChurn[[#This Row],[Average Monthly Expenses]]&lt;=30,"Low",IF(AmazonChurn[[#This Row],[Average Monthly Expenses]]&lt;=60,"Medium","High"))</f>
        <v>Low</v>
      </c>
      <c r="AM1532" t="str">
        <f>IF(AmazonChurn[[#This Row],[Number of Complaints or Support]]&lt;3,"Low",IF(AmazonChurn[[#This Row],[Number of Complaints or Support]]&lt;=7,"Medium","High"))</f>
        <v>Medium</v>
      </c>
      <c r="AN1532" s="5">
        <f>AmazonChurn[[#This Row],[Number of Complaints or Support]]/AmazonChurn[[#This Row],[Account Length (in months)]]</f>
        <v>5</v>
      </c>
      <c r="AO1532" t="str">
        <f>IF(AmazonChurn[[#This Row],[Avg Monthly GB Download]]&lt;15, "Low", IF(AmazonChurn[[#This Row],[Avg Monthly GB Download]]&lt;30, "Medium", "High"))</f>
        <v>Low</v>
      </c>
      <c r="AP1532" t="str">
        <f>IF(AmazonChurn[[#This Row],[Age]]&lt;30,"Under 30",IF(AmazonChurn[[#This Row],[Age]]&gt;65,"Senior","Mid Age"))</f>
        <v>Mid Age</v>
      </c>
    </row>
    <row r="1533" spans="1:42" hidden="1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 s="5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  <c r="AL1533" t="str">
        <f>IF(AmazonChurn[[#This Row],[Average Monthly Expenses]]&lt;=30,"Low",IF(AmazonChurn[[#This Row],[Average Monthly Expenses]]&lt;=60,"Medium","High"))</f>
        <v>Low</v>
      </c>
      <c r="AM1533" t="str">
        <f>IF(AmazonChurn[[#This Row],[Number of Complaints or Support]]&lt;3,"Low",IF(AmazonChurn[[#This Row],[Number of Complaints or Support]]&lt;=7,"Medium","High"))</f>
        <v>Low</v>
      </c>
      <c r="AN1533" s="5">
        <f>AmazonChurn[[#This Row],[Number of Complaints or Support]]/AmazonChurn[[#This Row],[Account Length (in months)]]</f>
        <v>0.33333333333333331</v>
      </c>
      <c r="AO1533" t="str">
        <f>IF(AmazonChurn[[#This Row],[Avg Monthly GB Download]]&lt;15, "Low", IF(AmazonChurn[[#This Row],[Avg Monthly GB Download]]&lt;30, "Medium", "High"))</f>
        <v>Low</v>
      </c>
      <c r="AP1533" t="str">
        <f>IF(AmazonChurn[[#This Row],[Age]]&lt;30,"Under 30",IF(AmazonChurn[[#This Row],[Age]]&gt;65,"Senior","Mid Age"))</f>
        <v>Under 30</v>
      </c>
    </row>
    <row r="1534" spans="1:42" hidden="1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 s="5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  <c r="AL1534" t="str">
        <f>IF(AmazonChurn[[#This Row],[Average Monthly Expenses]]&lt;=30,"Low",IF(AmazonChurn[[#This Row],[Average Monthly Expenses]]&lt;=60,"Medium","High"))</f>
        <v>Low</v>
      </c>
      <c r="AM1534" t="str">
        <f>IF(AmazonChurn[[#This Row],[Number of Complaints or Support]]&lt;3,"Low",IF(AmazonChurn[[#This Row],[Number of Complaints or Support]]&lt;=7,"Medium","High"))</f>
        <v>Medium</v>
      </c>
      <c r="AN1534" s="5">
        <f>AmazonChurn[[#This Row],[Number of Complaints or Support]]/AmazonChurn[[#This Row],[Account Length (in months)]]</f>
        <v>0.21428571428571427</v>
      </c>
      <c r="AO1534" t="str">
        <f>IF(AmazonChurn[[#This Row],[Avg Monthly GB Download]]&lt;15, "Low", IF(AmazonChurn[[#This Row],[Avg Monthly GB Download]]&lt;30, "Medium", "High"))</f>
        <v>Low</v>
      </c>
      <c r="AP1534" t="str">
        <f>IF(AmazonChurn[[#This Row],[Age]]&lt;30,"Under 30",IF(AmazonChurn[[#This Row],[Age]]&gt;65,"Senior","Mid Age"))</f>
        <v>Senior</v>
      </c>
    </row>
    <row r="1535" spans="1:42" hidden="1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 s="5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  <c r="AL1535" t="str">
        <f>IF(AmazonChurn[[#This Row],[Average Monthly Expenses]]&lt;=30,"Low",IF(AmazonChurn[[#This Row],[Average Monthly Expenses]]&lt;=60,"Medium","High"))</f>
        <v>Low</v>
      </c>
      <c r="AM1535" t="str">
        <f>IF(AmazonChurn[[#This Row],[Number of Complaints or Support]]&lt;3,"Low",IF(AmazonChurn[[#This Row],[Number of Complaints or Support]]&lt;=7,"Medium","High"))</f>
        <v>Medium</v>
      </c>
      <c r="AN1535" s="5">
        <f>AmazonChurn[[#This Row],[Number of Complaints or Support]]/AmazonChurn[[#This Row],[Account Length (in months)]]</f>
        <v>0.10714285714285714</v>
      </c>
      <c r="AO1535" t="str">
        <f>IF(AmazonChurn[[#This Row],[Avg Monthly GB Download]]&lt;15, "Low", IF(AmazonChurn[[#This Row],[Avg Monthly GB Download]]&lt;30, "Medium", "High"))</f>
        <v>Low</v>
      </c>
      <c r="AP1535" t="str">
        <f>IF(AmazonChurn[[#This Row],[Age]]&lt;30,"Under 30",IF(AmazonChurn[[#This Row],[Age]]&gt;65,"Senior","Mid Age"))</f>
        <v>Mid Age</v>
      </c>
    </row>
    <row r="1536" spans="1:42" hidden="1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 s="5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  <c r="AL1536" t="str">
        <f>IF(AmazonChurn[[#This Row],[Average Monthly Expenses]]&lt;=30,"Low",IF(AmazonChurn[[#This Row],[Average Monthly Expenses]]&lt;=60,"Medium","High"))</f>
        <v>Low</v>
      </c>
      <c r="AM1536" t="str">
        <f>IF(AmazonChurn[[#This Row],[Number of Complaints or Support]]&lt;3,"Low",IF(AmazonChurn[[#This Row],[Number of Complaints or Support]]&lt;=7,"Medium","High"))</f>
        <v>Medium</v>
      </c>
      <c r="AN1536" s="5">
        <f>AmazonChurn[[#This Row],[Number of Complaints or Support]]/AmazonChurn[[#This Row],[Account Length (in months)]]</f>
        <v>0.63636363636363635</v>
      </c>
      <c r="AO1536" t="str">
        <f>IF(AmazonChurn[[#This Row],[Avg Monthly GB Download]]&lt;15, "Low", IF(AmazonChurn[[#This Row],[Avg Monthly GB Download]]&lt;30, "Medium", "High"))</f>
        <v>Low</v>
      </c>
      <c r="AP1536" t="str">
        <f>IF(AmazonChurn[[#This Row],[Age]]&lt;30,"Under 30",IF(AmazonChurn[[#This Row],[Age]]&gt;65,"Senior","Mid Age"))</f>
        <v>Mid Age</v>
      </c>
    </row>
    <row r="1537" spans="1:42" hidden="1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 s="5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  <c r="AL1537" t="str">
        <f>IF(AmazonChurn[[#This Row],[Average Monthly Expenses]]&lt;=30,"Low",IF(AmazonChurn[[#This Row],[Average Monthly Expenses]]&lt;=60,"Medium","High"))</f>
        <v>Medium</v>
      </c>
      <c r="AM1537" t="str">
        <f>IF(AmazonChurn[[#This Row],[Number of Complaints or Support]]&lt;3,"Low",IF(AmazonChurn[[#This Row],[Number of Complaints or Support]]&lt;=7,"Medium","High"))</f>
        <v>Medium</v>
      </c>
      <c r="AN1537" s="5">
        <f>AmazonChurn[[#This Row],[Number of Complaints or Support]]/AmazonChurn[[#This Row],[Account Length (in months)]]</f>
        <v>5.5555555555555552E-2</v>
      </c>
      <c r="AO1537" t="str">
        <f>IF(AmazonChurn[[#This Row],[Avg Monthly GB Download]]&lt;15, "Low", IF(AmazonChurn[[#This Row],[Avg Monthly GB Download]]&lt;30, "Medium", "High"))</f>
        <v>Low</v>
      </c>
      <c r="AP1537" t="str">
        <f>IF(AmazonChurn[[#This Row],[Age]]&lt;30,"Under 30",IF(AmazonChurn[[#This Row],[Age]]&gt;65,"Senior","Mid Age"))</f>
        <v>Mid Age</v>
      </c>
    </row>
    <row r="1538" spans="1:42" hidden="1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 s="5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  <c r="AL1538" t="str">
        <f>IF(AmazonChurn[[#This Row],[Average Monthly Expenses]]&lt;=30,"Low",IF(AmazonChurn[[#This Row],[Average Monthly Expenses]]&lt;=60,"Medium","High"))</f>
        <v>Low</v>
      </c>
      <c r="AM1538" t="str">
        <f>IF(AmazonChurn[[#This Row],[Number of Complaints or Support]]&lt;3,"Low",IF(AmazonChurn[[#This Row],[Number of Complaints or Support]]&lt;=7,"Medium","High"))</f>
        <v>Low</v>
      </c>
      <c r="AN1538" s="5">
        <f>AmazonChurn[[#This Row],[Number of Complaints or Support]]/AmazonChurn[[#This Row],[Account Length (in months)]]</f>
        <v>0</v>
      </c>
      <c r="AO1538" t="str">
        <f>IF(AmazonChurn[[#This Row],[Avg Monthly GB Download]]&lt;15, "Low", IF(AmazonChurn[[#This Row],[Avg Monthly GB Download]]&lt;30, "Medium", "High"))</f>
        <v>Medium</v>
      </c>
      <c r="AP1538" t="str">
        <f>IF(AmazonChurn[[#This Row],[Age]]&lt;30,"Under 30",IF(AmazonChurn[[#This Row],[Age]]&gt;65,"Senior","Mid Age"))</f>
        <v>Under 30</v>
      </c>
    </row>
    <row r="1539" spans="1:42" hidden="1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 s="5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  <c r="AL1539" t="str">
        <f>IF(AmazonChurn[[#This Row],[Average Monthly Expenses]]&lt;=30,"Low",IF(AmazonChurn[[#This Row],[Average Monthly Expenses]]&lt;=60,"Medium","High"))</f>
        <v>Medium</v>
      </c>
      <c r="AM1539" t="str">
        <f>IF(AmazonChurn[[#This Row],[Number of Complaints or Support]]&lt;3,"Low",IF(AmazonChurn[[#This Row],[Number of Complaints or Support]]&lt;=7,"Medium","High"))</f>
        <v>Medium</v>
      </c>
      <c r="AN1539" s="5">
        <f>AmazonChurn[[#This Row],[Number of Complaints or Support]]/AmazonChurn[[#This Row],[Account Length (in months)]]</f>
        <v>5.5555555555555552E-2</v>
      </c>
      <c r="AO1539" t="str">
        <f>IF(AmazonChurn[[#This Row],[Avg Monthly GB Download]]&lt;15, "Low", IF(AmazonChurn[[#This Row],[Avg Monthly GB Download]]&lt;30, "Medium", "High"))</f>
        <v>Medium</v>
      </c>
      <c r="AP1539" t="str">
        <f>IF(AmazonChurn[[#This Row],[Age]]&lt;30,"Under 30",IF(AmazonChurn[[#This Row],[Age]]&gt;65,"Senior","Mid Age"))</f>
        <v>Under 30</v>
      </c>
    </row>
    <row r="1540" spans="1:42" hidden="1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 s="5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  <c r="AL1540" t="str">
        <f>IF(AmazonChurn[[#This Row],[Average Monthly Expenses]]&lt;=30,"Low",IF(AmazonChurn[[#This Row],[Average Monthly Expenses]]&lt;=60,"Medium","High"))</f>
        <v>Medium</v>
      </c>
      <c r="AM1540" t="str">
        <f>IF(AmazonChurn[[#This Row],[Number of Complaints or Support]]&lt;3,"Low",IF(AmazonChurn[[#This Row],[Number of Complaints or Support]]&lt;=7,"Medium","High"))</f>
        <v>High</v>
      </c>
      <c r="AN1540" s="5">
        <f>AmazonChurn[[#This Row],[Number of Complaints or Support]]/AmazonChurn[[#This Row],[Account Length (in months)]]</f>
        <v>1.5</v>
      </c>
      <c r="AO1540" t="str">
        <f>IF(AmazonChurn[[#This Row],[Avg Monthly GB Download]]&lt;15, "Low", IF(AmazonChurn[[#This Row],[Avg Monthly GB Download]]&lt;30, "Medium", "High"))</f>
        <v>Low</v>
      </c>
      <c r="AP1540" t="str">
        <f>IF(AmazonChurn[[#This Row],[Age]]&lt;30,"Under 30",IF(AmazonChurn[[#This Row],[Age]]&gt;65,"Senior","Mid Age"))</f>
        <v>Senior</v>
      </c>
    </row>
    <row r="1541" spans="1:42" hidden="1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 s="5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  <c r="AL1541" t="str">
        <f>IF(AmazonChurn[[#This Row],[Average Monthly Expenses]]&lt;=30,"Low",IF(AmazonChurn[[#This Row],[Average Monthly Expenses]]&lt;=60,"Medium","High"))</f>
        <v>Medium</v>
      </c>
      <c r="AM1541" t="str">
        <f>IF(AmazonChurn[[#This Row],[Number of Complaints or Support]]&lt;3,"Low",IF(AmazonChurn[[#This Row],[Number of Complaints or Support]]&lt;=7,"Medium","High"))</f>
        <v>Medium</v>
      </c>
      <c r="AN1541" s="5">
        <f>AmazonChurn[[#This Row],[Number of Complaints or Support]]/AmazonChurn[[#This Row],[Account Length (in months)]]</f>
        <v>0.8</v>
      </c>
      <c r="AO1541" t="str">
        <f>IF(AmazonChurn[[#This Row],[Avg Monthly GB Download]]&lt;15, "Low", IF(AmazonChurn[[#This Row],[Avg Monthly GB Download]]&lt;30, "Medium", "High"))</f>
        <v>Low</v>
      </c>
      <c r="AP1541" t="str">
        <f>IF(AmazonChurn[[#This Row],[Age]]&lt;30,"Under 30",IF(AmazonChurn[[#This Row],[Age]]&gt;65,"Senior","Mid Age"))</f>
        <v>Mid Age</v>
      </c>
    </row>
    <row r="1542" spans="1:42" hidden="1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 s="5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  <c r="AL1542" t="str">
        <f>IF(AmazonChurn[[#This Row],[Average Monthly Expenses]]&lt;=30,"Low",IF(AmazonChurn[[#This Row],[Average Monthly Expenses]]&lt;=60,"Medium","High"))</f>
        <v>Low</v>
      </c>
      <c r="AM1542" t="str">
        <f>IF(AmazonChurn[[#This Row],[Number of Complaints or Support]]&lt;3,"Low",IF(AmazonChurn[[#This Row],[Number of Complaints or Support]]&lt;=7,"Medium","High"))</f>
        <v>Medium</v>
      </c>
      <c r="AN1542" s="5">
        <f>AmazonChurn[[#This Row],[Number of Complaints or Support]]/AmazonChurn[[#This Row],[Account Length (in months)]]</f>
        <v>7.3170731707317069E-2</v>
      </c>
      <c r="AO1542" t="str">
        <f>IF(AmazonChurn[[#This Row],[Avg Monthly GB Download]]&lt;15, "Low", IF(AmazonChurn[[#This Row],[Avg Monthly GB Download]]&lt;30, "Medium", "High"))</f>
        <v>Low</v>
      </c>
      <c r="AP1542" t="str">
        <f>IF(AmazonChurn[[#This Row],[Age]]&lt;30,"Under 30",IF(AmazonChurn[[#This Row],[Age]]&gt;65,"Senior","Mid Age"))</f>
        <v>Under 30</v>
      </c>
    </row>
    <row r="1543" spans="1:42" hidden="1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 s="5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  <c r="AL1543" t="str">
        <f>IF(AmazonChurn[[#This Row],[Average Monthly Expenses]]&lt;=30,"Low",IF(AmazonChurn[[#This Row],[Average Monthly Expenses]]&lt;=60,"Medium","High"))</f>
        <v>Medium</v>
      </c>
      <c r="AM1543" t="str">
        <f>IF(AmazonChurn[[#This Row],[Number of Complaints or Support]]&lt;3,"Low",IF(AmazonChurn[[#This Row],[Number of Complaints or Support]]&lt;=7,"Medium","High"))</f>
        <v>Medium</v>
      </c>
      <c r="AN1543" s="5">
        <f>AmazonChurn[[#This Row],[Number of Complaints or Support]]/AmazonChurn[[#This Row],[Account Length (in months)]]</f>
        <v>0.15</v>
      </c>
      <c r="AO1543" t="str">
        <f>IF(AmazonChurn[[#This Row],[Avg Monthly GB Download]]&lt;15, "Low", IF(AmazonChurn[[#This Row],[Avg Monthly GB Download]]&lt;30, "Medium", "High"))</f>
        <v>Low</v>
      </c>
      <c r="AP1543" t="str">
        <f>IF(AmazonChurn[[#This Row],[Age]]&lt;30,"Under 30",IF(AmazonChurn[[#This Row],[Age]]&gt;65,"Senior","Mid Age"))</f>
        <v>Mid Age</v>
      </c>
    </row>
    <row r="1544" spans="1:42" hidden="1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 s="5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  <c r="AL1544" t="str">
        <f>IF(AmazonChurn[[#This Row],[Average Monthly Expenses]]&lt;=30,"Low",IF(AmazonChurn[[#This Row],[Average Monthly Expenses]]&lt;=60,"Medium","High"))</f>
        <v>Low</v>
      </c>
      <c r="AM1544" t="str">
        <f>IF(AmazonChurn[[#This Row],[Number of Complaints or Support]]&lt;3,"Low",IF(AmazonChurn[[#This Row],[Number of Complaints or Support]]&lt;=7,"Medium","High"))</f>
        <v>Medium</v>
      </c>
      <c r="AN1544" s="5">
        <f>AmazonChurn[[#This Row],[Number of Complaints or Support]]/AmazonChurn[[#This Row],[Account Length (in months)]]</f>
        <v>7</v>
      </c>
      <c r="AO1544" t="str">
        <f>IF(AmazonChurn[[#This Row],[Avg Monthly GB Download]]&lt;15, "Low", IF(AmazonChurn[[#This Row],[Avg Monthly GB Download]]&lt;30, "Medium", "High"))</f>
        <v>Low</v>
      </c>
      <c r="AP1544" t="str">
        <f>IF(AmazonChurn[[#This Row],[Age]]&lt;30,"Under 30",IF(AmazonChurn[[#This Row],[Age]]&gt;65,"Senior","Mid Age"))</f>
        <v>Senior</v>
      </c>
    </row>
    <row r="1545" spans="1:42" hidden="1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 s="5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  <c r="AL1545" t="str">
        <f>IF(AmazonChurn[[#This Row],[Average Monthly Expenses]]&lt;=30,"Low",IF(AmazonChurn[[#This Row],[Average Monthly Expenses]]&lt;=60,"Medium","High"))</f>
        <v>Low</v>
      </c>
      <c r="AM1545" t="str">
        <f>IF(AmazonChurn[[#This Row],[Number of Complaints or Support]]&lt;3,"Low",IF(AmazonChurn[[#This Row],[Number of Complaints or Support]]&lt;=7,"Medium","High"))</f>
        <v>Medium</v>
      </c>
      <c r="AN1545" s="5">
        <f>AmazonChurn[[#This Row],[Number of Complaints or Support]]/AmazonChurn[[#This Row],[Account Length (in months)]]</f>
        <v>0.33333333333333331</v>
      </c>
      <c r="AO1545" t="str">
        <f>IF(AmazonChurn[[#This Row],[Avg Monthly GB Download]]&lt;15, "Low", IF(AmazonChurn[[#This Row],[Avg Monthly GB Download]]&lt;30, "Medium", "High"))</f>
        <v>Low</v>
      </c>
      <c r="AP1545" t="str">
        <f>IF(AmazonChurn[[#This Row],[Age]]&lt;30,"Under 30",IF(AmazonChurn[[#This Row],[Age]]&gt;65,"Senior","Mid Age"))</f>
        <v>Mid Age</v>
      </c>
    </row>
    <row r="1546" spans="1:42" hidden="1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 s="5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  <c r="AL1546" t="str">
        <f>IF(AmazonChurn[[#This Row],[Average Monthly Expenses]]&lt;=30,"Low",IF(AmazonChurn[[#This Row],[Average Monthly Expenses]]&lt;=60,"Medium","High"))</f>
        <v>Medium</v>
      </c>
      <c r="AM1546" t="str">
        <f>IF(AmazonChurn[[#This Row],[Number of Complaints or Support]]&lt;3,"Low",IF(AmazonChurn[[#This Row],[Number of Complaints or Support]]&lt;=7,"Medium","High"))</f>
        <v>Low</v>
      </c>
      <c r="AN1546" s="5">
        <f>AmazonChurn[[#This Row],[Number of Complaints or Support]]/AmazonChurn[[#This Row],[Account Length (in months)]]</f>
        <v>0</v>
      </c>
      <c r="AO1546" t="str">
        <f>IF(AmazonChurn[[#This Row],[Avg Monthly GB Download]]&lt;15, "Low", IF(AmazonChurn[[#This Row],[Avg Monthly GB Download]]&lt;30, "Medium", "High"))</f>
        <v>Low</v>
      </c>
      <c r="AP1546" t="str">
        <f>IF(AmazonChurn[[#This Row],[Age]]&lt;30,"Under 30",IF(AmazonChurn[[#This Row],[Age]]&gt;65,"Senior","Mid Age"))</f>
        <v>Senior</v>
      </c>
    </row>
    <row r="1547" spans="1:42" hidden="1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 s="5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  <c r="AL1547" t="str">
        <f>IF(AmazonChurn[[#This Row],[Average Monthly Expenses]]&lt;=30,"Low",IF(AmazonChurn[[#This Row],[Average Monthly Expenses]]&lt;=60,"Medium","High"))</f>
        <v>Low</v>
      </c>
      <c r="AM1547" t="str">
        <f>IF(AmazonChurn[[#This Row],[Number of Complaints or Support]]&lt;3,"Low",IF(AmazonChurn[[#This Row],[Number of Complaints or Support]]&lt;=7,"Medium","High"))</f>
        <v>High</v>
      </c>
      <c r="AN1547" s="5">
        <f>AmazonChurn[[#This Row],[Number of Complaints or Support]]/AmazonChurn[[#This Row],[Account Length (in months)]]</f>
        <v>2</v>
      </c>
      <c r="AO1547" t="str">
        <f>IF(AmazonChurn[[#This Row],[Avg Monthly GB Download]]&lt;15, "Low", IF(AmazonChurn[[#This Row],[Avg Monthly GB Download]]&lt;30, "Medium", "High"))</f>
        <v>Low</v>
      </c>
      <c r="AP1547" t="str">
        <f>IF(AmazonChurn[[#This Row],[Age]]&lt;30,"Under 30",IF(AmazonChurn[[#This Row],[Age]]&gt;65,"Senior","Mid Age"))</f>
        <v>Senior</v>
      </c>
    </row>
    <row r="1548" spans="1:42" hidden="1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 s="5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  <c r="AL1548" t="str">
        <f>IF(AmazonChurn[[#This Row],[Average Monthly Expenses]]&lt;=30,"Low",IF(AmazonChurn[[#This Row],[Average Monthly Expenses]]&lt;=60,"Medium","High"))</f>
        <v>Medium</v>
      </c>
      <c r="AM1548" t="str">
        <f>IF(AmazonChurn[[#This Row],[Number of Complaints or Support]]&lt;3,"Low",IF(AmazonChurn[[#This Row],[Number of Complaints or Support]]&lt;=7,"Medium","High"))</f>
        <v>Medium</v>
      </c>
      <c r="AN1548" s="5">
        <f>AmazonChurn[[#This Row],[Number of Complaints or Support]]/AmazonChurn[[#This Row],[Account Length (in months)]]</f>
        <v>1.3333333333333333</v>
      </c>
      <c r="AO1548" t="str">
        <f>IF(AmazonChurn[[#This Row],[Avg Monthly GB Download]]&lt;15, "Low", IF(AmazonChurn[[#This Row],[Avg Monthly GB Download]]&lt;30, "Medium", "High"))</f>
        <v>Low</v>
      </c>
      <c r="AP1548" t="str">
        <f>IF(AmazonChurn[[#This Row],[Age]]&lt;30,"Under 30",IF(AmazonChurn[[#This Row],[Age]]&gt;65,"Senior","Mid Age"))</f>
        <v>Mid Age</v>
      </c>
    </row>
    <row r="1549" spans="1:42" hidden="1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 s="5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  <c r="AL1549" t="str">
        <f>IF(AmazonChurn[[#This Row],[Average Monthly Expenses]]&lt;=30,"Low",IF(AmazonChurn[[#This Row],[Average Monthly Expenses]]&lt;=60,"Medium","High"))</f>
        <v>Medium</v>
      </c>
      <c r="AM1549" t="str">
        <f>IF(AmazonChurn[[#This Row],[Number of Complaints or Support]]&lt;3,"Low",IF(AmazonChurn[[#This Row],[Number of Complaints or Support]]&lt;=7,"Medium","High"))</f>
        <v>Low</v>
      </c>
      <c r="AN1549" s="5">
        <f>AmazonChurn[[#This Row],[Number of Complaints or Support]]/AmazonChurn[[#This Row],[Account Length (in months)]]</f>
        <v>1.4285714285714285E-2</v>
      </c>
      <c r="AO1549" t="str">
        <f>IF(AmazonChurn[[#This Row],[Avg Monthly GB Download]]&lt;15, "Low", IF(AmazonChurn[[#This Row],[Avg Monthly GB Download]]&lt;30, "Medium", "High"))</f>
        <v>Low</v>
      </c>
      <c r="AP1549" t="str">
        <f>IF(AmazonChurn[[#This Row],[Age]]&lt;30,"Under 30",IF(AmazonChurn[[#This Row],[Age]]&gt;65,"Senior","Mid Age"))</f>
        <v>Mid Age</v>
      </c>
    </row>
    <row r="1550" spans="1:42" hidden="1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 s="5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  <c r="AL1550" t="str">
        <f>IF(AmazonChurn[[#This Row],[Average Monthly Expenses]]&lt;=30,"Low",IF(AmazonChurn[[#This Row],[Average Monthly Expenses]]&lt;=60,"Medium","High"))</f>
        <v>Low</v>
      </c>
      <c r="AM1550" t="str">
        <f>IF(AmazonChurn[[#This Row],[Number of Complaints or Support]]&lt;3,"Low",IF(AmazonChurn[[#This Row],[Number of Complaints or Support]]&lt;=7,"Medium","High"))</f>
        <v>Medium</v>
      </c>
      <c r="AN1550" s="5">
        <f>AmazonChurn[[#This Row],[Number of Complaints or Support]]/AmazonChurn[[#This Row],[Account Length (in months)]]</f>
        <v>0.14285714285714285</v>
      </c>
      <c r="AO1550" t="str">
        <f>IF(AmazonChurn[[#This Row],[Avg Monthly GB Download]]&lt;15, "Low", IF(AmazonChurn[[#This Row],[Avg Monthly GB Download]]&lt;30, "Medium", "High"))</f>
        <v>Low</v>
      </c>
      <c r="AP1550" t="str">
        <f>IF(AmazonChurn[[#This Row],[Age]]&lt;30,"Under 30",IF(AmazonChurn[[#This Row],[Age]]&gt;65,"Senior","Mid Age"))</f>
        <v>Mid Age</v>
      </c>
    </row>
    <row r="1551" spans="1:42" hidden="1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 s="5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  <c r="AL1551" t="str">
        <f>IF(AmazonChurn[[#This Row],[Average Monthly Expenses]]&lt;=30,"Low",IF(AmazonChurn[[#This Row],[Average Monthly Expenses]]&lt;=60,"Medium","High"))</f>
        <v>High</v>
      </c>
      <c r="AM1551" t="str">
        <f>IF(AmazonChurn[[#This Row],[Number of Complaints or Support]]&lt;3,"Low",IF(AmazonChurn[[#This Row],[Number of Complaints or Support]]&lt;=7,"Medium","High"))</f>
        <v>Medium</v>
      </c>
      <c r="AN1551" s="5">
        <f>AmazonChurn[[#This Row],[Number of Complaints or Support]]/AmazonChurn[[#This Row],[Account Length (in months)]]</f>
        <v>9.5890410958904104E-2</v>
      </c>
      <c r="AO1551" t="str">
        <f>IF(AmazonChurn[[#This Row],[Avg Monthly GB Download]]&lt;15, "Low", IF(AmazonChurn[[#This Row],[Avg Monthly GB Download]]&lt;30, "Medium", "High"))</f>
        <v>Low</v>
      </c>
      <c r="AP1551" t="str">
        <f>IF(AmazonChurn[[#This Row],[Age]]&lt;30,"Under 30",IF(AmazonChurn[[#This Row],[Age]]&gt;65,"Senior","Mid Age"))</f>
        <v>Senior</v>
      </c>
    </row>
    <row r="1552" spans="1:42" hidden="1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 s="5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  <c r="AL1552" t="str">
        <f>IF(AmazonChurn[[#This Row],[Average Monthly Expenses]]&lt;=30,"Low",IF(AmazonChurn[[#This Row],[Average Monthly Expenses]]&lt;=60,"Medium","High"))</f>
        <v>Low</v>
      </c>
      <c r="AM1552" t="str">
        <f>IF(AmazonChurn[[#This Row],[Number of Complaints or Support]]&lt;3,"Low",IF(AmazonChurn[[#This Row],[Number of Complaints or Support]]&lt;=7,"Medium","High"))</f>
        <v>High</v>
      </c>
      <c r="AN1552" s="5">
        <f>AmazonChurn[[#This Row],[Number of Complaints or Support]]/AmazonChurn[[#This Row],[Account Length (in months)]]</f>
        <v>8</v>
      </c>
      <c r="AO1552" t="str">
        <f>IF(AmazonChurn[[#This Row],[Avg Monthly GB Download]]&lt;15, "Low", IF(AmazonChurn[[#This Row],[Avg Monthly GB Download]]&lt;30, "Medium", "High"))</f>
        <v>Low</v>
      </c>
      <c r="AP1552" t="str">
        <f>IF(AmazonChurn[[#This Row],[Age]]&lt;30,"Under 30",IF(AmazonChurn[[#This Row],[Age]]&gt;65,"Senior","Mid Age"))</f>
        <v>Mid Age</v>
      </c>
    </row>
    <row r="1553" spans="1:42" hidden="1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 s="5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  <c r="AL1553" t="str">
        <f>IF(AmazonChurn[[#This Row],[Average Monthly Expenses]]&lt;=30,"Low",IF(AmazonChurn[[#This Row],[Average Monthly Expenses]]&lt;=60,"Medium","High"))</f>
        <v>Low</v>
      </c>
      <c r="AM1553" t="str">
        <f>IF(AmazonChurn[[#This Row],[Number of Complaints or Support]]&lt;3,"Low",IF(AmazonChurn[[#This Row],[Number of Complaints or Support]]&lt;=7,"Medium","High"))</f>
        <v>High</v>
      </c>
      <c r="AN1553" s="5">
        <f>AmazonChurn[[#This Row],[Number of Complaints or Support]]/AmazonChurn[[#This Row],[Account Length (in months)]]</f>
        <v>10</v>
      </c>
      <c r="AO1553" t="str">
        <f>IF(AmazonChurn[[#This Row],[Avg Monthly GB Download]]&lt;15, "Low", IF(AmazonChurn[[#This Row],[Avg Monthly GB Download]]&lt;30, "Medium", "High"))</f>
        <v>Low</v>
      </c>
      <c r="AP1553" t="str">
        <f>IF(AmazonChurn[[#This Row],[Age]]&lt;30,"Under 30",IF(AmazonChurn[[#This Row],[Age]]&gt;65,"Senior","Mid Age"))</f>
        <v>Mid Age</v>
      </c>
    </row>
    <row r="1554" spans="1:42" hidden="1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 s="5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  <c r="AL1554" t="str">
        <f>IF(AmazonChurn[[#This Row],[Average Monthly Expenses]]&lt;=30,"Low",IF(AmazonChurn[[#This Row],[Average Monthly Expenses]]&lt;=60,"Medium","High"))</f>
        <v>Low</v>
      </c>
      <c r="AM1554" t="str">
        <f>IF(AmazonChurn[[#This Row],[Number of Complaints or Support]]&lt;3,"Low",IF(AmazonChurn[[#This Row],[Number of Complaints or Support]]&lt;=7,"Medium","High"))</f>
        <v>High</v>
      </c>
      <c r="AN1554" s="5">
        <f>AmazonChurn[[#This Row],[Number of Complaints or Support]]/AmazonChurn[[#This Row],[Account Length (in months)]]</f>
        <v>1</v>
      </c>
      <c r="AO1554" t="str">
        <f>IF(AmazonChurn[[#This Row],[Avg Monthly GB Download]]&lt;15, "Low", IF(AmazonChurn[[#This Row],[Avg Monthly GB Download]]&lt;30, "Medium", "High"))</f>
        <v>Medium</v>
      </c>
      <c r="AP1554" t="str">
        <f>IF(AmazonChurn[[#This Row],[Age]]&lt;30,"Under 30",IF(AmazonChurn[[#This Row],[Age]]&gt;65,"Senior","Mid Age"))</f>
        <v>Mid Age</v>
      </c>
    </row>
    <row r="1555" spans="1:42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 s="5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  <c r="AL1555" t="str">
        <f>IF(AmazonChurn[[#This Row],[Average Monthly Expenses]]&lt;=30,"Low",IF(AmazonChurn[[#This Row],[Average Monthly Expenses]]&lt;=60,"Medium","High"))</f>
        <v>Medium</v>
      </c>
      <c r="AM1555" t="str">
        <f>IF(AmazonChurn[[#This Row],[Number of Complaints or Support]]&lt;3,"Low",IF(AmazonChurn[[#This Row],[Number of Complaints or Support]]&lt;=7,"Medium","High"))</f>
        <v>High</v>
      </c>
      <c r="AN1555" s="5">
        <f>AmazonChurn[[#This Row],[Number of Complaints or Support]]/AmazonChurn[[#This Row],[Account Length (in months)]]</f>
        <v>0.1951219512195122</v>
      </c>
      <c r="AO1555" t="str">
        <f>IF(AmazonChurn[[#This Row],[Avg Monthly GB Download]]&lt;15, "Low", IF(AmazonChurn[[#This Row],[Avg Monthly GB Download]]&lt;30, "Medium", "High"))</f>
        <v>High</v>
      </c>
      <c r="AP1555" t="str">
        <f>IF(AmazonChurn[[#This Row],[Age]]&lt;30,"Under 30",IF(AmazonChurn[[#This Row],[Age]]&gt;65,"Senior","Mid Age"))</f>
        <v>Under 30</v>
      </c>
    </row>
    <row r="1556" spans="1:42" hidden="1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 s="5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  <c r="AL1556" t="str">
        <f>IF(AmazonChurn[[#This Row],[Average Monthly Expenses]]&lt;=30,"Low",IF(AmazonChurn[[#This Row],[Average Monthly Expenses]]&lt;=60,"Medium","High"))</f>
        <v>Medium</v>
      </c>
      <c r="AM1556" t="str">
        <f>IF(AmazonChurn[[#This Row],[Number of Complaints or Support]]&lt;3,"Low",IF(AmazonChurn[[#This Row],[Number of Complaints or Support]]&lt;=7,"Medium","High"))</f>
        <v>Medium</v>
      </c>
      <c r="AN1556" s="5">
        <f>AmazonChurn[[#This Row],[Number of Complaints or Support]]/AmazonChurn[[#This Row],[Account Length (in months)]]</f>
        <v>8.3333333333333329E-2</v>
      </c>
      <c r="AO1556" t="str">
        <f>IF(AmazonChurn[[#This Row],[Avg Monthly GB Download]]&lt;15, "Low", IF(AmazonChurn[[#This Row],[Avg Monthly GB Download]]&lt;30, "Medium", "High"))</f>
        <v>Low</v>
      </c>
      <c r="AP1556" t="str">
        <f>IF(AmazonChurn[[#This Row],[Age]]&lt;30,"Under 30",IF(AmazonChurn[[#This Row],[Age]]&gt;65,"Senior","Mid Age"))</f>
        <v>Mid Age</v>
      </c>
    </row>
    <row r="1557" spans="1:42" hidden="1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 s="5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  <c r="AL1557" t="str">
        <f>IF(AmazonChurn[[#This Row],[Average Monthly Expenses]]&lt;=30,"Low",IF(AmazonChurn[[#This Row],[Average Monthly Expenses]]&lt;=60,"Medium","High"))</f>
        <v>Medium</v>
      </c>
      <c r="AM1557" t="str">
        <f>IF(AmazonChurn[[#This Row],[Number of Complaints or Support]]&lt;3,"Low",IF(AmazonChurn[[#This Row],[Number of Complaints or Support]]&lt;=7,"Medium","High"))</f>
        <v>Medium</v>
      </c>
      <c r="AN1557" s="5">
        <f>AmazonChurn[[#This Row],[Number of Complaints or Support]]/AmazonChurn[[#This Row],[Account Length (in months)]]</f>
        <v>8.8235294117647065E-2</v>
      </c>
      <c r="AO1557" t="str">
        <f>IF(AmazonChurn[[#This Row],[Avg Monthly GB Download]]&lt;15, "Low", IF(AmazonChurn[[#This Row],[Avg Monthly GB Download]]&lt;30, "Medium", "High"))</f>
        <v>Low</v>
      </c>
      <c r="AP1557" t="str">
        <f>IF(AmazonChurn[[#This Row],[Age]]&lt;30,"Under 30",IF(AmazonChurn[[#This Row],[Age]]&gt;65,"Senior","Mid Age"))</f>
        <v>Mid Age</v>
      </c>
    </row>
    <row r="1558" spans="1:42" hidden="1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 s="5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  <c r="AL1558" t="str">
        <f>IF(AmazonChurn[[#This Row],[Average Monthly Expenses]]&lt;=30,"Low",IF(AmazonChurn[[#This Row],[Average Monthly Expenses]]&lt;=60,"Medium","High"))</f>
        <v>Medium</v>
      </c>
      <c r="AM1558" t="str">
        <f>IF(AmazonChurn[[#This Row],[Number of Complaints or Support]]&lt;3,"Low",IF(AmazonChurn[[#This Row],[Number of Complaints or Support]]&lt;=7,"Medium","High"))</f>
        <v>High</v>
      </c>
      <c r="AN1558" s="5">
        <f>AmazonChurn[[#This Row],[Number of Complaints or Support]]/AmazonChurn[[#This Row],[Account Length (in months)]]</f>
        <v>0.125</v>
      </c>
      <c r="AO1558" t="str">
        <f>IF(AmazonChurn[[#This Row],[Avg Monthly GB Download]]&lt;15, "Low", IF(AmazonChurn[[#This Row],[Avg Monthly GB Download]]&lt;30, "Medium", "High"))</f>
        <v>Low</v>
      </c>
      <c r="AP1558" t="str">
        <f>IF(AmazonChurn[[#This Row],[Age]]&lt;30,"Under 30",IF(AmazonChurn[[#This Row],[Age]]&gt;65,"Senior","Mid Age"))</f>
        <v>Senior</v>
      </c>
    </row>
    <row r="1559" spans="1:42" hidden="1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 s="5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  <c r="AL1559" t="str">
        <f>IF(AmazonChurn[[#This Row],[Average Monthly Expenses]]&lt;=30,"Low",IF(AmazonChurn[[#This Row],[Average Monthly Expenses]]&lt;=60,"Medium","High"))</f>
        <v>Medium</v>
      </c>
      <c r="AM1559" t="str">
        <f>IF(AmazonChurn[[#This Row],[Number of Complaints or Support]]&lt;3,"Low",IF(AmazonChurn[[#This Row],[Number of Complaints or Support]]&lt;=7,"Medium","High"))</f>
        <v>Low</v>
      </c>
      <c r="AN1559" s="5">
        <f>AmazonChurn[[#This Row],[Number of Complaints or Support]]/AmazonChurn[[#This Row],[Account Length (in months)]]</f>
        <v>0</v>
      </c>
      <c r="AO1559" t="str">
        <f>IF(AmazonChurn[[#This Row],[Avg Monthly GB Download]]&lt;15, "Low", IF(AmazonChurn[[#This Row],[Avg Monthly GB Download]]&lt;30, "Medium", "High"))</f>
        <v>Low</v>
      </c>
      <c r="AP1559" t="str">
        <f>IF(AmazonChurn[[#This Row],[Age]]&lt;30,"Under 30",IF(AmazonChurn[[#This Row],[Age]]&gt;65,"Senior","Mid Age"))</f>
        <v>Mid Age</v>
      </c>
    </row>
    <row r="1560" spans="1:42" hidden="1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 s="5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  <c r="AL1560" t="str">
        <f>IF(AmazonChurn[[#This Row],[Average Monthly Expenses]]&lt;=30,"Low",IF(AmazonChurn[[#This Row],[Average Monthly Expenses]]&lt;=60,"Medium","High"))</f>
        <v>Medium</v>
      </c>
      <c r="AM1560" t="str">
        <f>IF(AmazonChurn[[#This Row],[Number of Complaints or Support]]&lt;3,"Low",IF(AmazonChurn[[#This Row],[Number of Complaints or Support]]&lt;=7,"Medium","High"))</f>
        <v>High</v>
      </c>
      <c r="AN1560" s="5">
        <f>AmazonChurn[[#This Row],[Number of Complaints or Support]]/AmazonChurn[[#This Row],[Account Length (in months)]]</f>
        <v>0.29411764705882354</v>
      </c>
      <c r="AO1560" t="str">
        <f>IF(AmazonChurn[[#This Row],[Avg Monthly GB Download]]&lt;15, "Low", IF(AmazonChurn[[#This Row],[Avg Monthly GB Download]]&lt;30, "Medium", "High"))</f>
        <v>Low</v>
      </c>
      <c r="AP1560" t="str">
        <f>IF(AmazonChurn[[#This Row],[Age]]&lt;30,"Under 30",IF(AmazonChurn[[#This Row],[Age]]&gt;65,"Senior","Mid Age"))</f>
        <v>Mid Age</v>
      </c>
    </row>
    <row r="1561" spans="1:42" hidden="1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 s="5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  <c r="AL1561" t="str">
        <f>IF(AmazonChurn[[#This Row],[Average Monthly Expenses]]&lt;=30,"Low",IF(AmazonChurn[[#This Row],[Average Monthly Expenses]]&lt;=60,"Medium","High"))</f>
        <v>Low</v>
      </c>
      <c r="AM1561" t="str">
        <f>IF(AmazonChurn[[#This Row],[Number of Complaints or Support]]&lt;3,"Low",IF(AmazonChurn[[#This Row],[Number of Complaints or Support]]&lt;=7,"Medium","High"))</f>
        <v>Low</v>
      </c>
      <c r="AN1561" s="5">
        <f>AmazonChurn[[#This Row],[Number of Complaints or Support]]/AmazonChurn[[#This Row],[Account Length (in months)]]</f>
        <v>2</v>
      </c>
      <c r="AO1561" t="str">
        <f>IF(AmazonChurn[[#This Row],[Avg Monthly GB Download]]&lt;15, "Low", IF(AmazonChurn[[#This Row],[Avg Monthly GB Download]]&lt;30, "Medium", "High"))</f>
        <v>Low</v>
      </c>
      <c r="AP1561" t="str">
        <f>IF(AmazonChurn[[#This Row],[Age]]&lt;30,"Under 30",IF(AmazonChurn[[#This Row],[Age]]&gt;65,"Senior","Mid Age"))</f>
        <v>Mid Age</v>
      </c>
    </row>
    <row r="1562" spans="1:42" hidden="1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 s="5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  <c r="AL1562" t="str">
        <f>IF(AmazonChurn[[#This Row],[Average Monthly Expenses]]&lt;=30,"Low",IF(AmazonChurn[[#This Row],[Average Monthly Expenses]]&lt;=60,"Medium","High"))</f>
        <v>Low</v>
      </c>
      <c r="AM1562" t="str">
        <f>IF(AmazonChurn[[#This Row],[Number of Complaints or Support]]&lt;3,"Low",IF(AmazonChurn[[#This Row],[Number of Complaints or Support]]&lt;=7,"Medium","High"))</f>
        <v>High</v>
      </c>
      <c r="AN1562" s="5">
        <f>AmazonChurn[[#This Row],[Number of Complaints or Support]]/AmazonChurn[[#This Row],[Account Length (in months)]]</f>
        <v>0.15384615384615385</v>
      </c>
      <c r="AO1562" t="str">
        <f>IF(AmazonChurn[[#This Row],[Avg Monthly GB Download]]&lt;15, "Low", IF(AmazonChurn[[#This Row],[Avg Monthly GB Download]]&lt;30, "Medium", "High"))</f>
        <v>Low</v>
      </c>
      <c r="AP1562" t="str">
        <f>IF(AmazonChurn[[#This Row],[Age]]&lt;30,"Under 30",IF(AmazonChurn[[#This Row],[Age]]&gt;65,"Senior","Mid Age"))</f>
        <v>Mid Age</v>
      </c>
    </row>
    <row r="1563" spans="1:42" hidden="1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 s="5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  <c r="AL1563" t="str">
        <f>IF(AmazonChurn[[#This Row],[Average Monthly Expenses]]&lt;=30,"Low",IF(AmazonChurn[[#This Row],[Average Monthly Expenses]]&lt;=60,"Medium","High"))</f>
        <v>Low</v>
      </c>
      <c r="AM1563" t="str">
        <f>IF(AmazonChurn[[#This Row],[Number of Complaints or Support]]&lt;3,"Low",IF(AmazonChurn[[#This Row],[Number of Complaints or Support]]&lt;=7,"Medium","High"))</f>
        <v>High</v>
      </c>
      <c r="AN1563" s="5">
        <f>AmazonChurn[[#This Row],[Number of Complaints or Support]]/AmazonChurn[[#This Row],[Account Length (in months)]]</f>
        <v>0.81818181818181823</v>
      </c>
      <c r="AO1563" t="str">
        <f>IF(AmazonChurn[[#This Row],[Avg Monthly GB Download]]&lt;15, "Low", IF(AmazonChurn[[#This Row],[Avg Monthly GB Download]]&lt;30, "Medium", "High"))</f>
        <v>Low</v>
      </c>
      <c r="AP1563" t="str">
        <f>IF(AmazonChurn[[#This Row],[Age]]&lt;30,"Under 30",IF(AmazonChurn[[#This Row],[Age]]&gt;65,"Senior","Mid Age"))</f>
        <v>Under 30</v>
      </c>
    </row>
    <row r="1564" spans="1:42" hidden="1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 s="5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  <c r="AL1564" t="str">
        <f>IF(AmazonChurn[[#This Row],[Average Monthly Expenses]]&lt;=30,"Low",IF(AmazonChurn[[#This Row],[Average Monthly Expenses]]&lt;=60,"Medium","High"))</f>
        <v>Low</v>
      </c>
      <c r="AM1564" t="str">
        <f>IF(AmazonChurn[[#This Row],[Number of Complaints or Support]]&lt;3,"Low",IF(AmazonChurn[[#This Row],[Number of Complaints or Support]]&lt;=7,"Medium","High"))</f>
        <v>High</v>
      </c>
      <c r="AN1564" s="5">
        <f>AmazonChurn[[#This Row],[Number of Complaints or Support]]/AmazonChurn[[#This Row],[Account Length (in months)]]</f>
        <v>1.4285714285714286</v>
      </c>
      <c r="AO1564" t="str">
        <f>IF(AmazonChurn[[#This Row],[Avg Monthly GB Download]]&lt;15, "Low", IF(AmazonChurn[[#This Row],[Avg Monthly GB Download]]&lt;30, "Medium", "High"))</f>
        <v>Low</v>
      </c>
      <c r="AP1564" t="str">
        <f>IF(AmazonChurn[[#This Row],[Age]]&lt;30,"Under 30",IF(AmazonChurn[[#This Row],[Age]]&gt;65,"Senior","Mid Age"))</f>
        <v>Mid Age</v>
      </c>
    </row>
    <row r="1565" spans="1:42" hidden="1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 s="5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  <c r="AL1565" t="str">
        <f>IF(AmazonChurn[[#This Row],[Average Monthly Expenses]]&lt;=30,"Low",IF(AmazonChurn[[#This Row],[Average Monthly Expenses]]&lt;=60,"Medium","High"))</f>
        <v>Low</v>
      </c>
      <c r="AM1565" t="str">
        <f>IF(AmazonChurn[[#This Row],[Number of Complaints or Support]]&lt;3,"Low",IF(AmazonChurn[[#This Row],[Number of Complaints or Support]]&lt;=7,"Medium","High"))</f>
        <v>Medium</v>
      </c>
      <c r="AN1565" s="5">
        <f>AmazonChurn[[#This Row],[Number of Complaints or Support]]/AmazonChurn[[#This Row],[Account Length (in months)]]</f>
        <v>0.1111111111111111</v>
      </c>
      <c r="AO1565" t="str">
        <f>IF(AmazonChurn[[#This Row],[Avg Monthly GB Download]]&lt;15, "Low", IF(AmazonChurn[[#This Row],[Avg Monthly GB Download]]&lt;30, "Medium", "High"))</f>
        <v>Low</v>
      </c>
      <c r="AP1565" t="str">
        <f>IF(AmazonChurn[[#This Row],[Age]]&lt;30,"Under 30",IF(AmazonChurn[[#This Row],[Age]]&gt;65,"Senior","Mid Age"))</f>
        <v>Mid Age</v>
      </c>
    </row>
    <row r="1566" spans="1:42" hidden="1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 s="5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  <c r="AL1566" t="str">
        <f>IF(AmazonChurn[[#This Row],[Average Monthly Expenses]]&lt;=30,"Low",IF(AmazonChurn[[#This Row],[Average Monthly Expenses]]&lt;=60,"Medium","High"))</f>
        <v>Medium</v>
      </c>
      <c r="AM1566" t="str">
        <f>IF(AmazonChurn[[#This Row],[Number of Complaints or Support]]&lt;3,"Low",IF(AmazonChurn[[#This Row],[Number of Complaints or Support]]&lt;=7,"Medium","High"))</f>
        <v>Medium</v>
      </c>
      <c r="AN1566" s="5">
        <f>AmazonChurn[[#This Row],[Number of Complaints or Support]]/AmazonChurn[[#This Row],[Account Length (in months)]]</f>
        <v>3.5</v>
      </c>
      <c r="AO1566" t="str">
        <f>IF(AmazonChurn[[#This Row],[Avg Monthly GB Download]]&lt;15, "Low", IF(AmazonChurn[[#This Row],[Avg Monthly GB Download]]&lt;30, "Medium", "High"))</f>
        <v>Low</v>
      </c>
      <c r="AP1566" t="str">
        <f>IF(AmazonChurn[[#This Row],[Age]]&lt;30,"Under 30",IF(AmazonChurn[[#This Row],[Age]]&gt;65,"Senior","Mid Age"))</f>
        <v>Mid Age</v>
      </c>
    </row>
    <row r="1567" spans="1:42" hidden="1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 s="5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  <c r="AL1567" t="str">
        <f>IF(AmazonChurn[[#This Row],[Average Monthly Expenses]]&lt;=30,"Low",IF(AmazonChurn[[#This Row],[Average Monthly Expenses]]&lt;=60,"Medium","High"))</f>
        <v>Low</v>
      </c>
      <c r="AM1567" t="str">
        <f>IF(AmazonChurn[[#This Row],[Number of Complaints or Support]]&lt;3,"Low",IF(AmazonChurn[[#This Row],[Number of Complaints or Support]]&lt;=7,"Medium","High"))</f>
        <v>Medium</v>
      </c>
      <c r="AN1567" s="5">
        <f>AmazonChurn[[#This Row],[Number of Complaints or Support]]/AmazonChurn[[#This Row],[Account Length (in months)]]</f>
        <v>0.53846153846153844</v>
      </c>
      <c r="AO1567" t="str">
        <f>IF(AmazonChurn[[#This Row],[Avg Monthly GB Download]]&lt;15, "Low", IF(AmazonChurn[[#This Row],[Avg Monthly GB Download]]&lt;30, "Medium", "High"))</f>
        <v>Low</v>
      </c>
      <c r="AP1567" t="str">
        <f>IF(AmazonChurn[[#This Row],[Age]]&lt;30,"Under 30",IF(AmazonChurn[[#This Row],[Age]]&gt;65,"Senior","Mid Age"))</f>
        <v>Mid Age</v>
      </c>
    </row>
    <row r="1568" spans="1:42" hidden="1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 s="5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  <c r="AL1568" t="str">
        <f>IF(AmazonChurn[[#This Row],[Average Monthly Expenses]]&lt;=30,"Low",IF(AmazonChurn[[#This Row],[Average Monthly Expenses]]&lt;=60,"Medium","High"))</f>
        <v>Low</v>
      </c>
      <c r="AM1568" t="str">
        <f>IF(AmazonChurn[[#This Row],[Number of Complaints or Support]]&lt;3,"Low",IF(AmazonChurn[[#This Row],[Number of Complaints or Support]]&lt;=7,"Medium","High"))</f>
        <v>Low</v>
      </c>
      <c r="AN1568" s="5">
        <f>AmazonChurn[[#This Row],[Number of Complaints or Support]]/AmazonChurn[[#This Row],[Account Length (in months)]]</f>
        <v>1</v>
      </c>
      <c r="AO1568" t="str">
        <f>IF(AmazonChurn[[#This Row],[Avg Monthly GB Download]]&lt;15, "Low", IF(AmazonChurn[[#This Row],[Avg Monthly GB Download]]&lt;30, "Medium", "High"))</f>
        <v>Low</v>
      </c>
      <c r="AP1568" t="str">
        <f>IF(AmazonChurn[[#This Row],[Age]]&lt;30,"Under 30",IF(AmazonChurn[[#This Row],[Age]]&gt;65,"Senior","Mid Age"))</f>
        <v>Mid Age</v>
      </c>
    </row>
    <row r="1569" spans="1:42" hidden="1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 s="5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  <c r="AL1569" t="str">
        <f>IF(AmazonChurn[[#This Row],[Average Monthly Expenses]]&lt;=30,"Low",IF(AmazonChurn[[#This Row],[Average Monthly Expenses]]&lt;=60,"Medium","High"))</f>
        <v>Medium</v>
      </c>
      <c r="AM1569" t="str">
        <f>IF(AmazonChurn[[#This Row],[Number of Complaints or Support]]&lt;3,"Low",IF(AmazonChurn[[#This Row],[Number of Complaints or Support]]&lt;=7,"Medium","High"))</f>
        <v>High</v>
      </c>
      <c r="AN1569" s="5">
        <f>AmazonChurn[[#This Row],[Number of Complaints or Support]]/AmazonChurn[[#This Row],[Account Length (in months)]]</f>
        <v>0.29411764705882354</v>
      </c>
      <c r="AO1569" t="str">
        <f>IF(AmazonChurn[[#This Row],[Avg Monthly GB Download]]&lt;15, "Low", IF(AmazonChurn[[#This Row],[Avg Monthly GB Download]]&lt;30, "Medium", "High"))</f>
        <v>Low</v>
      </c>
      <c r="AP1569" t="str">
        <f>IF(AmazonChurn[[#This Row],[Age]]&lt;30,"Under 30",IF(AmazonChurn[[#This Row],[Age]]&gt;65,"Senior","Mid Age"))</f>
        <v>Mid Age</v>
      </c>
    </row>
    <row r="1570" spans="1:42" hidden="1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 s="5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  <c r="AL1570" t="str">
        <f>IF(AmazonChurn[[#This Row],[Average Monthly Expenses]]&lt;=30,"Low",IF(AmazonChurn[[#This Row],[Average Monthly Expenses]]&lt;=60,"Medium","High"))</f>
        <v>Low</v>
      </c>
      <c r="AM1570" t="str">
        <f>IF(AmazonChurn[[#This Row],[Number of Complaints or Support]]&lt;3,"Low",IF(AmazonChurn[[#This Row],[Number of Complaints or Support]]&lt;=7,"Medium","High"))</f>
        <v>Medium</v>
      </c>
      <c r="AN1570" s="5">
        <f>AmazonChurn[[#This Row],[Number of Complaints or Support]]/AmazonChurn[[#This Row],[Account Length (in months)]]</f>
        <v>0.11538461538461539</v>
      </c>
      <c r="AO1570" t="str">
        <f>IF(AmazonChurn[[#This Row],[Avg Monthly GB Download]]&lt;15, "Low", IF(AmazonChurn[[#This Row],[Avg Monthly GB Download]]&lt;30, "Medium", "High"))</f>
        <v>Low</v>
      </c>
      <c r="AP1570" t="str">
        <f>IF(AmazonChurn[[#This Row],[Age]]&lt;30,"Under 30",IF(AmazonChurn[[#This Row],[Age]]&gt;65,"Senior","Mid Age"))</f>
        <v>Mid Age</v>
      </c>
    </row>
    <row r="1571" spans="1:42" hidden="1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 s="5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  <c r="AL1571" t="str">
        <f>IF(AmazonChurn[[#This Row],[Average Monthly Expenses]]&lt;=30,"Low",IF(AmazonChurn[[#This Row],[Average Monthly Expenses]]&lt;=60,"Medium","High"))</f>
        <v>High</v>
      </c>
      <c r="AM1571" t="str">
        <f>IF(AmazonChurn[[#This Row],[Number of Complaints or Support]]&lt;3,"Low",IF(AmazonChurn[[#This Row],[Number of Complaints or Support]]&lt;=7,"Medium","High"))</f>
        <v>Medium</v>
      </c>
      <c r="AN1571" s="5">
        <f>AmazonChurn[[#This Row],[Number of Complaints or Support]]/AmazonChurn[[#This Row],[Account Length (in months)]]</f>
        <v>0.15217391304347827</v>
      </c>
      <c r="AO1571" t="str">
        <f>IF(AmazonChurn[[#This Row],[Avg Monthly GB Download]]&lt;15, "Low", IF(AmazonChurn[[#This Row],[Avg Monthly GB Download]]&lt;30, "Medium", "High"))</f>
        <v>Low</v>
      </c>
      <c r="AP1571" t="str">
        <f>IF(AmazonChurn[[#This Row],[Age]]&lt;30,"Under 30",IF(AmazonChurn[[#This Row],[Age]]&gt;65,"Senior","Mid Age"))</f>
        <v>Mid Age</v>
      </c>
    </row>
    <row r="1572" spans="1:42" hidden="1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 s="5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  <c r="AL1572" t="str">
        <f>IF(AmazonChurn[[#This Row],[Average Monthly Expenses]]&lt;=30,"Low",IF(AmazonChurn[[#This Row],[Average Monthly Expenses]]&lt;=60,"Medium","High"))</f>
        <v>High</v>
      </c>
      <c r="AM1572" t="str">
        <f>IF(AmazonChurn[[#This Row],[Number of Complaints or Support]]&lt;3,"Low",IF(AmazonChurn[[#This Row],[Number of Complaints or Support]]&lt;=7,"Medium","High"))</f>
        <v>High</v>
      </c>
      <c r="AN1572" s="5">
        <f>AmazonChurn[[#This Row],[Number of Complaints or Support]]/AmazonChurn[[#This Row],[Account Length (in months)]]</f>
        <v>0.14285714285714285</v>
      </c>
      <c r="AO1572" t="str">
        <f>IF(AmazonChurn[[#This Row],[Avg Monthly GB Download]]&lt;15, "Low", IF(AmazonChurn[[#This Row],[Avg Monthly GB Download]]&lt;30, "Medium", "High"))</f>
        <v>Medium</v>
      </c>
      <c r="AP1572" t="str">
        <f>IF(AmazonChurn[[#This Row],[Age]]&lt;30,"Under 30",IF(AmazonChurn[[#This Row],[Age]]&gt;65,"Senior","Mid Age"))</f>
        <v>Mid Age</v>
      </c>
    </row>
    <row r="1573" spans="1:42" hidden="1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 s="5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  <c r="AL1573" t="str">
        <f>IF(AmazonChurn[[#This Row],[Average Monthly Expenses]]&lt;=30,"Low",IF(AmazonChurn[[#This Row],[Average Monthly Expenses]]&lt;=60,"Medium","High"))</f>
        <v>Low</v>
      </c>
      <c r="AM1573" t="str">
        <f>IF(AmazonChurn[[#This Row],[Number of Complaints or Support]]&lt;3,"Low",IF(AmazonChurn[[#This Row],[Number of Complaints or Support]]&lt;=7,"Medium","High"))</f>
        <v>Low</v>
      </c>
      <c r="AN1573" s="5">
        <f>AmazonChurn[[#This Row],[Number of Complaints or Support]]/AmazonChurn[[#This Row],[Account Length (in months)]]</f>
        <v>4.6511627906976744E-2</v>
      </c>
      <c r="AO1573" t="str">
        <f>IF(AmazonChurn[[#This Row],[Avg Monthly GB Download]]&lt;15, "Low", IF(AmazonChurn[[#This Row],[Avg Monthly GB Download]]&lt;30, "Medium", "High"))</f>
        <v>Medium</v>
      </c>
      <c r="AP1573" t="str">
        <f>IF(AmazonChurn[[#This Row],[Age]]&lt;30,"Under 30",IF(AmazonChurn[[#This Row],[Age]]&gt;65,"Senior","Mid Age"))</f>
        <v>Mid Age</v>
      </c>
    </row>
    <row r="1574" spans="1:42" hidden="1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 s="5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  <c r="AL1574" t="str">
        <f>IF(AmazonChurn[[#This Row],[Average Monthly Expenses]]&lt;=30,"Low",IF(AmazonChurn[[#This Row],[Average Monthly Expenses]]&lt;=60,"Medium","High"))</f>
        <v>Medium</v>
      </c>
      <c r="AM1574" t="str">
        <f>IF(AmazonChurn[[#This Row],[Number of Complaints or Support]]&lt;3,"Low",IF(AmazonChurn[[#This Row],[Number of Complaints or Support]]&lt;=7,"Medium","High"))</f>
        <v>Medium</v>
      </c>
      <c r="AN1574" s="5">
        <f>AmazonChurn[[#This Row],[Number of Complaints or Support]]/AmazonChurn[[#This Row],[Account Length (in months)]]</f>
        <v>0.22222222222222221</v>
      </c>
      <c r="AO1574" t="str">
        <f>IF(AmazonChurn[[#This Row],[Avg Monthly GB Download]]&lt;15, "Low", IF(AmazonChurn[[#This Row],[Avg Monthly GB Download]]&lt;30, "Medium", "High"))</f>
        <v>Medium</v>
      </c>
      <c r="AP1574" t="str">
        <f>IF(AmazonChurn[[#This Row],[Age]]&lt;30,"Under 30",IF(AmazonChurn[[#This Row],[Age]]&gt;65,"Senior","Mid Age"))</f>
        <v>Under 30</v>
      </c>
    </row>
    <row r="1575" spans="1:42" hidden="1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 s="5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  <c r="AL1575" t="str">
        <f>IF(AmazonChurn[[#This Row],[Average Monthly Expenses]]&lt;=30,"Low",IF(AmazonChurn[[#This Row],[Average Monthly Expenses]]&lt;=60,"Medium","High"))</f>
        <v>Medium</v>
      </c>
      <c r="AM1575" t="str">
        <f>IF(AmazonChurn[[#This Row],[Number of Complaints or Support]]&lt;3,"Low",IF(AmazonChurn[[#This Row],[Number of Complaints or Support]]&lt;=7,"Medium","High"))</f>
        <v>Low</v>
      </c>
      <c r="AN1575" s="5">
        <f>AmazonChurn[[#This Row],[Number of Complaints or Support]]/AmazonChurn[[#This Row],[Account Length (in months)]]</f>
        <v>0</v>
      </c>
      <c r="AO1575" t="str">
        <f>IF(AmazonChurn[[#This Row],[Avg Monthly GB Download]]&lt;15, "Low", IF(AmazonChurn[[#This Row],[Avg Monthly GB Download]]&lt;30, "Medium", "High"))</f>
        <v>Low</v>
      </c>
      <c r="AP1575" t="str">
        <f>IF(AmazonChurn[[#This Row],[Age]]&lt;30,"Under 30",IF(AmazonChurn[[#This Row],[Age]]&gt;65,"Senior","Mid Age"))</f>
        <v>Senior</v>
      </c>
    </row>
    <row r="1576" spans="1:42" hidden="1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 s="5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  <c r="AL1576" t="str">
        <f>IF(AmazonChurn[[#This Row],[Average Monthly Expenses]]&lt;=30,"Low",IF(AmazonChurn[[#This Row],[Average Monthly Expenses]]&lt;=60,"Medium","High"))</f>
        <v>Medium</v>
      </c>
      <c r="AM1576" t="str">
        <f>IF(AmazonChurn[[#This Row],[Number of Complaints or Support]]&lt;3,"Low",IF(AmazonChurn[[#This Row],[Number of Complaints or Support]]&lt;=7,"Medium","High"))</f>
        <v>Low</v>
      </c>
      <c r="AN1576" s="5">
        <f>AmazonChurn[[#This Row],[Number of Complaints or Support]]/AmazonChurn[[#This Row],[Account Length (in months)]]</f>
        <v>3.0303030303030304E-2</v>
      </c>
      <c r="AO1576" t="str">
        <f>IF(AmazonChurn[[#This Row],[Avg Monthly GB Download]]&lt;15, "Low", IF(AmazonChurn[[#This Row],[Avg Monthly GB Download]]&lt;30, "Medium", "High"))</f>
        <v>Low</v>
      </c>
      <c r="AP1576" t="str">
        <f>IF(AmazonChurn[[#This Row],[Age]]&lt;30,"Under 30",IF(AmazonChurn[[#This Row],[Age]]&gt;65,"Senior","Mid Age"))</f>
        <v>Under 30</v>
      </c>
    </row>
    <row r="1577" spans="1:42" hidden="1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 s="5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  <c r="AL1577" t="str">
        <f>IF(AmazonChurn[[#This Row],[Average Monthly Expenses]]&lt;=30,"Low",IF(AmazonChurn[[#This Row],[Average Monthly Expenses]]&lt;=60,"Medium","High"))</f>
        <v>Medium</v>
      </c>
      <c r="AM1577" t="str">
        <f>IF(AmazonChurn[[#This Row],[Number of Complaints or Support]]&lt;3,"Low",IF(AmazonChurn[[#This Row],[Number of Complaints or Support]]&lt;=7,"Medium","High"))</f>
        <v>Medium</v>
      </c>
      <c r="AN1577" s="5">
        <f>AmazonChurn[[#This Row],[Number of Complaints or Support]]/AmazonChurn[[#This Row],[Account Length (in months)]]</f>
        <v>6.6666666666666666E-2</v>
      </c>
      <c r="AO1577" t="str">
        <f>IF(AmazonChurn[[#This Row],[Avg Monthly GB Download]]&lt;15, "Low", IF(AmazonChurn[[#This Row],[Avg Monthly GB Download]]&lt;30, "Medium", "High"))</f>
        <v>Low</v>
      </c>
      <c r="AP1577" t="str">
        <f>IF(AmazonChurn[[#This Row],[Age]]&lt;30,"Under 30",IF(AmazonChurn[[#This Row],[Age]]&gt;65,"Senior","Mid Age"))</f>
        <v>Mid Age</v>
      </c>
    </row>
    <row r="1578" spans="1:42" hidden="1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 s="5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  <c r="AL1578" t="str">
        <f>IF(AmazonChurn[[#This Row],[Average Monthly Expenses]]&lt;=30,"Low",IF(AmazonChurn[[#This Row],[Average Monthly Expenses]]&lt;=60,"Medium","High"))</f>
        <v>Medium</v>
      </c>
      <c r="AM1578" t="str">
        <f>IF(AmazonChurn[[#This Row],[Number of Complaints or Support]]&lt;3,"Low",IF(AmazonChurn[[#This Row],[Number of Complaints or Support]]&lt;=7,"Medium","High"))</f>
        <v>Medium</v>
      </c>
      <c r="AN1578" s="5">
        <f>AmazonChurn[[#This Row],[Number of Complaints or Support]]/AmazonChurn[[#This Row],[Account Length (in months)]]</f>
        <v>0.4</v>
      </c>
      <c r="AO1578" t="str">
        <f>IF(AmazonChurn[[#This Row],[Avg Monthly GB Download]]&lt;15, "Low", IF(AmazonChurn[[#This Row],[Avg Monthly GB Download]]&lt;30, "Medium", "High"))</f>
        <v>Low</v>
      </c>
      <c r="AP1578" t="str">
        <f>IF(AmazonChurn[[#This Row],[Age]]&lt;30,"Under 30",IF(AmazonChurn[[#This Row],[Age]]&gt;65,"Senior","Mid Age"))</f>
        <v>Under 30</v>
      </c>
    </row>
    <row r="1579" spans="1:42" hidden="1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 s="5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  <c r="AL1579" t="str">
        <f>IF(AmazonChurn[[#This Row],[Average Monthly Expenses]]&lt;=30,"Low",IF(AmazonChurn[[#This Row],[Average Monthly Expenses]]&lt;=60,"Medium","High"))</f>
        <v>Medium</v>
      </c>
      <c r="AM1579" t="str">
        <f>IF(AmazonChurn[[#This Row],[Number of Complaints or Support]]&lt;3,"Low",IF(AmazonChurn[[#This Row],[Number of Complaints or Support]]&lt;=7,"Medium","High"))</f>
        <v>Medium</v>
      </c>
      <c r="AN1579" s="5">
        <f>AmazonChurn[[#This Row],[Number of Complaints or Support]]/AmazonChurn[[#This Row],[Account Length (in months)]]</f>
        <v>0.16129032258064516</v>
      </c>
      <c r="AO1579" t="str">
        <f>IF(AmazonChurn[[#This Row],[Avg Monthly GB Download]]&lt;15, "Low", IF(AmazonChurn[[#This Row],[Avg Monthly GB Download]]&lt;30, "Medium", "High"))</f>
        <v>Low</v>
      </c>
      <c r="AP1579" t="str">
        <f>IF(AmazonChurn[[#This Row],[Age]]&lt;30,"Under 30",IF(AmazonChurn[[#This Row],[Age]]&gt;65,"Senior","Mid Age"))</f>
        <v>Mid Age</v>
      </c>
    </row>
    <row r="1580" spans="1:42" hidden="1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 s="5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  <c r="AL1580" t="str">
        <f>IF(AmazonChurn[[#This Row],[Average Monthly Expenses]]&lt;=30,"Low",IF(AmazonChurn[[#This Row],[Average Monthly Expenses]]&lt;=60,"Medium","High"))</f>
        <v>Medium</v>
      </c>
      <c r="AM1580" t="str">
        <f>IF(AmazonChurn[[#This Row],[Number of Complaints or Support]]&lt;3,"Low",IF(AmazonChurn[[#This Row],[Number of Complaints or Support]]&lt;=7,"Medium","High"))</f>
        <v>High</v>
      </c>
      <c r="AN1580" s="5">
        <f>AmazonChurn[[#This Row],[Number of Complaints or Support]]/AmazonChurn[[#This Row],[Account Length (in months)]]</f>
        <v>9</v>
      </c>
      <c r="AO1580" t="str">
        <f>IF(AmazonChurn[[#This Row],[Avg Monthly GB Download]]&lt;15, "Low", IF(AmazonChurn[[#This Row],[Avg Monthly GB Download]]&lt;30, "Medium", "High"))</f>
        <v>Low</v>
      </c>
      <c r="AP1580" t="str">
        <f>IF(AmazonChurn[[#This Row],[Age]]&lt;30,"Under 30",IF(AmazonChurn[[#This Row],[Age]]&gt;65,"Senior","Mid Age"))</f>
        <v>Senior</v>
      </c>
    </row>
    <row r="1581" spans="1:42" hidden="1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 s="5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  <c r="AL1581" t="str">
        <f>IF(AmazonChurn[[#This Row],[Average Monthly Expenses]]&lt;=30,"Low",IF(AmazonChurn[[#This Row],[Average Monthly Expenses]]&lt;=60,"Medium","High"))</f>
        <v>Medium</v>
      </c>
      <c r="AM1581" t="str">
        <f>IF(AmazonChurn[[#This Row],[Number of Complaints or Support]]&lt;3,"Low",IF(AmazonChurn[[#This Row],[Number of Complaints or Support]]&lt;=7,"Medium","High"))</f>
        <v>Medium</v>
      </c>
      <c r="AN1581" s="5">
        <f>AmazonChurn[[#This Row],[Number of Complaints or Support]]/AmazonChurn[[#This Row],[Account Length (in months)]]</f>
        <v>0.16666666666666666</v>
      </c>
      <c r="AO1581" t="str">
        <f>IF(AmazonChurn[[#This Row],[Avg Monthly GB Download]]&lt;15, "Low", IF(AmazonChurn[[#This Row],[Avg Monthly GB Download]]&lt;30, "Medium", "High"))</f>
        <v>Low</v>
      </c>
      <c r="AP1581" t="str">
        <f>IF(AmazonChurn[[#This Row],[Age]]&lt;30,"Under 30",IF(AmazonChurn[[#This Row],[Age]]&gt;65,"Senior","Mid Age"))</f>
        <v>Senior</v>
      </c>
    </row>
    <row r="1582" spans="1:42" hidden="1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 s="5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  <c r="AL1582" t="str">
        <f>IF(AmazonChurn[[#This Row],[Average Monthly Expenses]]&lt;=30,"Low",IF(AmazonChurn[[#This Row],[Average Monthly Expenses]]&lt;=60,"Medium","High"))</f>
        <v>Low</v>
      </c>
      <c r="AM1582" t="str">
        <f>IF(AmazonChurn[[#This Row],[Number of Complaints or Support]]&lt;3,"Low",IF(AmazonChurn[[#This Row],[Number of Complaints or Support]]&lt;=7,"Medium","High"))</f>
        <v>Low</v>
      </c>
      <c r="AN1582" s="5">
        <f>AmazonChurn[[#This Row],[Number of Complaints or Support]]/AmazonChurn[[#This Row],[Account Length (in months)]]</f>
        <v>2</v>
      </c>
      <c r="AO1582" t="str">
        <f>IF(AmazonChurn[[#This Row],[Avg Monthly GB Download]]&lt;15, "Low", IF(AmazonChurn[[#This Row],[Avg Monthly GB Download]]&lt;30, "Medium", "High"))</f>
        <v>Low</v>
      </c>
      <c r="AP1582" t="str">
        <f>IF(AmazonChurn[[#This Row],[Age]]&lt;30,"Under 30",IF(AmazonChurn[[#This Row],[Age]]&gt;65,"Senior","Mid Age"))</f>
        <v>Mid Age</v>
      </c>
    </row>
    <row r="1583" spans="1:42" hidden="1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 s="5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  <c r="AL1583" t="str">
        <f>IF(AmazonChurn[[#This Row],[Average Monthly Expenses]]&lt;=30,"Low",IF(AmazonChurn[[#This Row],[Average Monthly Expenses]]&lt;=60,"Medium","High"))</f>
        <v>Low</v>
      </c>
      <c r="AM1583" t="str">
        <f>IF(AmazonChurn[[#This Row],[Number of Complaints or Support]]&lt;3,"Low",IF(AmazonChurn[[#This Row],[Number of Complaints or Support]]&lt;=7,"Medium","High"))</f>
        <v>Medium</v>
      </c>
      <c r="AN1583" s="5">
        <f>AmazonChurn[[#This Row],[Number of Complaints or Support]]/AmazonChurn[[#This Row],[Account Length (in months)]]</f>
        <v>0.21739130434782608</v>
      </c>
      <c r="AO1583" t="str">
        <f>IF(AmazonChurn[[#This Row],[Avg Monthly GB Download]]&lt;15, "Low", IF(AmazonChurn[[#This Row],[Avg Monthly GB Download]]&lt;30, "Medium", "High"))</f>
        <v>Low</v>
      </c>
      <c r="AP1583" t="str">
        <f>IF(AmazonChurn[[#This Row],[Age]]&lt;30,"Under 30",IF(AmazonChurn[[#This Row],[Age]]&gt;65,"Senior","Mid Age"))</f>
        <v>Senior</v>
      </c>
    </row>
    <row r="1584" spans="1:42" hidden="1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 s="5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  <c r="AL1584" t="str">
        <f>IF(AmazonChurn[[#This Row],[Average Monthly Expenses]]&lt;=30,"Low",IF(AmazonChurn[[#This Row],[Average Monthly Expenses]]&lt;=60,"Medium","High"))</f>
        <v>Low</v>
      </c>
      <c r="AM1584" t="str">
        <f>IF(AmazonChurn[[#This Row],[Number of Complaints or Support]]&lt;3,"Low",IF(AmazonChurn[[#This Row],[Number of Complaints or Support]]&lt;=7,"Medium","High"))</f>
        <v>High</v>
      </c>
      <c r="AN1584" s="5">
        <f>AmazonChurn[[#This Row],[Number of Complaints or Support]]/AmazonChurn[[#This Row],[Account Length (in months)]]</f>
        <v>9</v>
      </c>
      <c r="AO1584" t="str">
        <f>IF(AmazonChurn[[#This Row],[Avg Monthly GB Download]]&lt;15, "Low", IF(AmazonChurn[[#This Row],[Avg Monthly GB Download]]&lt;30, "Medium", "High"))</f>
        <v>Low</v>
      </c>
      <c r="AP1584" t="str">
        <f>IF(AmazonChurn[[#This Row],[Age]]&lt;30,"Under 30",IF(AmazonChurn[[#This Row],[Age]]&gt;65,"Senior","Mid Age"))</f>
        <v>Under 30</v>
      </c>
    </row>
    <row r="1585" spans="1:42" hidden="1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 s="5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  <c r="AL1585" t="str">
        <f>IF(AmazonChurn[[#This Row],[Average Monthly Expenses]]&lt;=30,"Low",IF(AmazonChurn[[#This Row],[Average Monthly Expenses]]&lt;=60,"Medium","High"))</f>
        <v>Medium</v>
      </c>
      <c r="AM1585" t="str">
        <f>IF(AmazonChurn[[#This Row],[Number of Complaints or Support]]&lt;3,"Low",IF(AmazonChurn[[#This Row],[Number of Complaints or Support]]&lt;=7,"Medium","High"))</f>
        <v>Medium</v>
      </c>
      <c r="AN1585" s="5">
        <f>AmazonChurn[[#This Row],[Number of Complaints or Support]]/AmazonChurn[[#This Row],[Account Length (in months)]]</f>
        <v>7.3529411764705885E-2</v>
      </c>
      <c r="AO1585" t="str">
        <f>IF(AmazonChurn[[#This Row],[Avg Monthly GB Download]]&lt;15, "Low", IF(AmazonChurn[[#This Row],[Avg Monthly GB Download]]&lt;30, "Medium", "High"))</f>
        <v>Low</v>
      </c>
      <c r="AP1585" t="str">
        <f>IF(AmazonChurn[[#This Row],[Age]]&lt;30,"Under 30",IF(AmazonChurn[[#This Row],[Age]]&gt;65,"Senior","Mid Age"))</f>
        <v>Mid Age</v>
      </c>
    </row>
    <row r="1586" spans="1:42" hidden="1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 s="5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  <c r="AL1586" t="str">
        <f>IF(AmazonChurn[[#This Row],[Average Monthly Expenses]]&lt;=30,"Low",IF(AmazonChurn[[#This Row],[Average Monthly Expenses]]&lt;=60,"Medium","High"))</f>
        <v>High</v>
      </c>
      <c r="AM1586" t="str">
        <f>IF(AmazonChurn[[#This Row],[Number of Complaints or Support]]&lt;3,"Low",IF(AmazonChurn[[#This Row],[Number of Complaints or Support]]&lt;=7,"Medium","High"))</f>
        <v>High</v>
      </c>
      <c r="AN1586" s="5">
        <f>AmazonChurn[[#This Row],[Number of Complaints or Support]]/AmazonChurn[[#This Row],[Account Length (in months)]]</f>
        <v>0.18518518518518517</v>
      </c>
      <c r="AO1586" t="str">
        <f>IF(AmazonChurn[[#This Row],[Avg Monthly GB Download]]&lt;15, "Low", IF(AmazonChurn[[#This Row],[Avg Monthly GB Download]]&lt;30, "Medium", "High"))</f>
        <v>Low</v>
      </c>
      <c r="AP1586" t="str">
        <f>IF(AmazonChurn[[#This Row],[Age]]&lt;30,"Under 30",IF(AmazonChurn[[#This Row],[Age]]&gt;65,"Senior","Mid Age"))</f>
        <v>Mid Age</v>
      </c>
    </row>
    <row r="1587" spans="1:42" hidden="1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 s="5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  <c r="AL1587" t="str">
        <f>IF(AmazonChurn[[#This Row],[Average Monthly Expenses]]&lt;=30,"Low",IF(AmazonChurn[[#This Row],[Average Monthly Expenses]]&lt;=60,"Medium","High"))</f>
        <v>Low</v>
      </c>
      <c r="AM1587" t="str">
        <f>IF(AmazonChurn[[#This Row],[Number of Complaints or Support]]&lt;3,"Low",IF(AmazonChurn[[#This Row],[Number of Complaints or Support]]&lt;=7,"Medium","High"))</f>
        <v>High</v>
      </c>
      <c r="AN1587" s="5">
        <f>AmazonChurn[[#This Row],[Number of Complaints or Support]]/AmazonChurn[[#This Row],[Account Length (in months)]]</f>
        <v>0.40909090909090912</v>
      </c>
      <c r="AO1587" t="str">
        <f>IF(AmazonChurn[[#This Row],[Avg Monthly GB Download]]&lt;15, "Low", IF(AmazonChurn[[#This Row],[Avg Monthly GB Download]]&lt;30, "Medium", "High"))</f>
        <v>Low</v>
      </c>
      <c r="AP1587" t="str">
        <f>IF(AmazonChurn[[#This Row],[Age]]&lt;30,"Under 30",IF(AmazonChurn[[#This Row],[Age]]&gt;65,"Senior","Mid Age"))</f>
        <v>Mid Age</v>
      </c>
    </row>
    <row r="1588" spans="1:42" hidden="1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 s="5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  <c r="AL1588" t="str">
        <f>IF(AmazonChurn[[#This Row],[Average Monthly Expenses]]&lt;=30,"Low",IF(AmazonChurn[[#This Row],[Average Monthly Expenses]]&lt;=60,"Medium","High"))</f>
        <v>Medium</v>
      </c>
      <c r="AM1588" t="str">
        <f>IF(AmazonChurn[[#This Row],[Number of Complaints or Support]]&lt;3,"Low",IF(AmazonChurn[[#This Row],[Number of Complaints or Support]]&lt;=7,"Medium","High"))</f>
        <v>Medium</v>
      </c>
      <c r="AN1588" s="5">
        <f>AmazonChurn[[#This Row],[Number of Complaints or Support]]/AmazonChurn[[#This Row],[Account Length (in months)]]</f>
        <v>4.2253521126760563E-2</v>
      </c>
      <c r="AO1588" t="str">
        <f>IF(AmazonChurn[[#This Row],[Avg Monthly GB Download]]&lt;15, "Low", IF(AmazonChurn[[#This Row],[Avg Monthly GB Download]]&lt;30, "Medium", "High"))</f>
        <v>Low</v>
      </c>
      <c r="AP1588" t="str">
        <f>IF(AmazonChurn[[#This Row],[Age]]&lt;30,"Under 30",IF(AmazonChurn[[#This Row],[Age]]&gt;65,"Senior","Mid Age"))</f>
        <v>Mid Age</v>
      </c>
    </row>
    <row r="1589" spans="1:42" hidden="1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 s="5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  <c r="AL1589" t="str">
        <f>IF(AmazonChurn[[#This Row],[Average Monthly Expenses]]&lt;=30,"Low",IF(AmazonChurn[[#This Row],[Average Monthly Expenses]]&lt;=60,"Medium","High"))</f>
        <v>Low</v>
      </c>
      <c r="AM1589" t="str">
        <f>IF(AmazonChurn[[#This Row],[Number of Complaints or Support]]&lt;3,"Low",IF(AmazonChurn[[#This Row],[Number of Complaints or Support]]&lt;=7,"Medium","High"))</f>
        <v>Low</v>
      </c>
      <c r="AN1589" s="5">
        <f>AmazonChurn[[#This Row],[Number of Complaints or Support]]/AmazonChurn[[#This Row],[Account Length (in months)]]</f>
        <v>0</v>
      </c>
      <c r="AO1589" t="str">
        <f>IF(AmazonChurn[[#This Row],[Avg Monthly GB Download]]&lt;15, "Low", IF(AmazonChurn[[#This Row],[Avg Monthly GB Download]]&lt;30, "Medium", "High"))</f>
        <v>Low</v>
      </c>
      <c r="AP1589" t="str">
        <f>IF(AmazonChurn[[#This Row],[Age]]&lt;30,"Under 30",IF(AmazonChurn[[#This Row],[Age]]&gt;65,"Senior","Mid Age"))</f>
        <v>Mid Age</v>
      </c>
    </row>
    <row r="1590" spans="1:42" hidden="1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 s="5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  <c r="AL1590" t="str">
        <f>IF(AmazonChurn[[#This Row],[Average Monthly Expenses]]&lt;=30,"Low",IF(AmazonChurn[[#This Row],[Average Monthly Expenses]]&lt;=60,"Medium","High"))</f>
        <v>High</v>
      </c>
      <c r="AM1590" t="str">
        <f>IF(AmazonChurn[[#This Row],[Number of Complaints or Support]]&lt;3,"Low",IF(AmazonChurn[[#This Row],[Number of Complaints or Support]]&lt;=7,"Medium","High"))</f>
        <v>Medium</v>
      </c>
      <c r="AN1590" s="5">
        <f>AmazonChurn[[#This Row],[Number of Complaints or Support]]/AmazonChurn[[#This Row],[Account Length (in months)]]</f>
        <v>5.5555555555555552E-2</v>
      </c>
      <c r="AO1590" t="str">
        <f>IF(AmazonChurn[[#This Row],[Avg Monthly GB Download]]&lt;15, "Low", IF(AmazonChurn[[#This Row],[Avg Monthly GB Download]]&lt;30, "Medium", "High"))</f>
        <v>Low</v>
      </c>
      <c r="AP1590" t="str">
        <f>IF(AmazonChurn[[#This Row],[Age]]&lt;30,"Under 30",IF(AmazonChurn[[#This Row],[Age]]&gt;65,"Senior","Mid Age"))</f>
        <v>Mid Age</v>
      </c>
    </row>
    <row r="1591" spans="1:42" hidden="1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 s="5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  <c r="AL1591" t="str">
        <f>IF(AmazonChurn[[#This Row],[Average Monthly Expenses]]&lt;=30,"Low",IF(AmazonChurn[[#This Row],[Average Monthly Expenses]]&lt;=60,"Medium","High"))</f>
        <v>Low</v>
      </c>
      <c r="AM1591" t="str">
        <f>IF(AmazonChurn[[#This Row],[Number of Complaints or Support]]&lt;3,"Low",IF(AmazonChurn[[#This Row],[Number of Complaints or Support]]&lt;=7,"Medium","High"))</f>
        <v>Medium</v>
      </c>
      <c r="AN1591" s="5">
        <f>AmazonChurn[[#This Row],[Number of Complaints or Support]]/AmazonChurn[[#This Row],[Account Length (in months)]]</f>
        <v>0.3</v>
      </c>
      <c r="AO1591" t="str">
        <f>IF(AmazonChurn[[#This Row],[Avg Monthly GB Download]]&lt;15, "Low", IF(AmazonChurn[[#This Row],[Avg Monthly GB Download]]&lt;30, "Medium", "High"))</f>
        <v>Low</v>
      </c>
      <c r="AP1591" t="str">
        <f>IF(AmazonChurn[[#This Row],[Age]]&lt;30,"Under 30",IF(AmazonChurn[[#This Row],[Age]]&gt;65,"Senior","Mid Age"))</f>
        <v>Mid Age</v>
      </c>
    </row>
    <row r="1592" spans="1:42" hidden="1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 s="5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  <c r="AL1592" t="str">
        <f>IF(AmazonChurn[[#This Row],[Average Monthly Expenses]]&lt;=30,"Low",IF(AmazonChurn[[#This Row],[Average Monthly Expenses]]&lt;=60,"Medium","High"))</f>
        <v>Low</v>
      </c>
      <c r="AM1592" t="str">
        <f>IF(AmazonChurn[[#This Row],[Number of Complaints or Support]]&lt;3,"Low",IF(AmazonChurn[[#This Row],[Number of Complaints or Support]]&lt;=7,"Medium","High"))</f>
        <v>Medium</v>
      </c>
      <c r="AN1592" s="5">
        <f>AmazonChurn[[#This Row],[Number of Complaints or Support]]/AmazonChurn[[#This Row],[Account Length (in months)]]</f>
        <v>4</v>
      </c>
      <c r="AO1592" t="str">
        <f>IF(AmazonChurn[[#This Row],[Avg Monthly GB Download]]&lt;15, "Low", IF(AmazonChurn[[#This Row],[Avg Monthly GB Download]]&lt;30, "Medium", "High"))</f>
        <v>Low</v>
      </c>
      <c r="AP1592" t="str">
        <f>IF(AmazonChurn[[#This Row],[Age]]&lt;30,"Under 30",IF(AmazonChurn[[#This Row],[Age]]&gt;65,"Senior","Mid Age"))</f>
        <v>Senior</v>
      </c>
    </row>
    <row r="1593" spans="1:42" hidden="1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 s="5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  <c r="AL1593" t="str">
        <f>IF(AmazonChurn[[#This Row],[Average Monthly Expenses]]&lt;=30,"Low",IF(AmazonChurn[[#This Row],[Average Monthly Expenses]]&lt;=60,"Medium","High"))</f>
        <v>Medium</v>
      </c>
      <c r="AM1593" t="str">
        <f>IF(AmazonChurn[[#This Row],[Number of Complaints or Support]]&lt;3,"Low",IF(AmazonChurn[[#This Row],[Number of Complaints or Support]]&lt;=7,"Medium","High"))</f>
        <v>High</v>
      </c>
      <c r="AN1593" s="5">
        <f>AmazonChurn[[#This Row],[Number of Complaints or Support]]/AmazonChurn[[#This Row],[Account Length (in months)]]</f>
        <v>2</v>
      </c>
      <c r="AO1593" t="str">
        <f>IF(AmazonChurn[[#This Row],[Avg Monthly GB Download]]&lt;15, "Low", IF(AmazonChurn[[#This Row],[Avg Monthly GB Download]]&lt;30, "Medium", "High"))</f>
        <v>Medium</v>
      </c>
      <c r="AP1593" t="str">
        <f>IF(AmazonChurn[[#This Row],[Age]]&lt;30,"Under 30",IF(AmazonChurn[[#This Row],[Age]]&gt;65,"Senior","Mid Age"))</f>
        <v>Under 30</v>
      </c>
    </row>
    <row r="1594" spans="1:42" hidden="1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 s="5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  <c r="AL1594" t="str">
        <f>IF(AmazonChurn[[#This Row],[Average Monthly Expenses]]&lt;=30,"Low",IF(AmazonChurn[[#This Row],[Average Monthly Expenses]]&lt;=60,"Medium","High"))</f>
        <v>High</v>
      </c>
      <c r="AM1594" t="str">
        <f>IF(AmazonChurn[[#This Row],[Number of Complaints or Support]]&lt;3,"Low",IF(AmazonChurn[[#This Row],[Number of Complaints or Support]]&lt;=7,"Medium","High"))</f>
        <v>High</v>
      </c>
      <c r="AN1594" s="5">
        <f>AmazonChurn[[#This Row],[Number of Complaints or Support]]/AmazonChurn[[#This Row],[Account Length (in months)]]</f>
        <v>0.11940298507462686</v>
      </c>
      <c r="AO1594" t="str">
        <f>IF(AmazonChurn[[#This Row],[Avg Monthly GB Download]]&lt;15, "Low", IF(AmazonChurn[[#This Row],[Avg Monthly GB Download]]&lt;30, "Medium", "High"))</f>
        <v>Low</v>
      </c>
      <c r="AP1594" t="str">
        <f>IF(AmazonChurn[[#This Row],[Age]]&lt;30,"Under 30",IF(AmazonChurn[[#This Row],[Age]]&gt;65,"Senior","Mid Age"))</f>
        <v>Senior</v>
      </c>
    </row>
    <row r="1595" spans="1:42" hidden="1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 s="5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  <c r="AL1595" t="str">
        <f>IF(AmazonChurn[[#This Row],[Average Monthly Expenses]]&lt;=30,"Low",IF(AmazonChurn[[#This Row],[Average Monthly Expenses]]&lt;=60,"Medium","High"))</f>
        <v>Medium</v>
      </c>
      <c r="AM1595" t="str">
        <f>IF(AmazonChurn[[#This Row],[Number of Complaints or Support]]&lt;3,"Low",IF(AmazonChurn[[#This Row],[Number of Complaints or Support]]&lt;=7,"Medium","High"))</f>
        <v>Medium</v>
      </c>
      <c r="AN1595" s="5">
        <f>AmazonChurn[[#This Row],[Number of Complaints or Support]]/AmazonChurn[[#This Row],[Account Length (in months)]]</f>
        <v>0.7142857142857143</v>
      </c>
      <c r="AO1595" t="str">
        <f>IF(AmazonChurn[[#This Row],[Avg Monthly GB Download]]&lt;15, "Low", IF(AmazonChurn[[#This Row],[Avg Monthly GB Download]]&lt;30, "Medium", "High"))</f>
        <v>Low</v>
      </c>
      <c r="AP1595" t="str">
        <f>IF(AmazonChurn[[#This Row],[Age]]&lt;30,"Under 30",IF(AmazonChurn[[#This Row],[Age]]&gt;65,"Senior","Mid Age"))</f>
        <v>Mid Age</v>
      </c>
    </row>
    <row r="1596" spans="1:42" hidden="1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 s="5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  <c r="AL1596" t="str">
        <f>IF(AmazonChurn[[#This Row],[Average Monthly Expenses]]&lt;=30,"Low",IF(AmazonChurn[[#This Row],[Average Monthly Expenses]]&lt;=60,"Medium","High"))</f>
        <v>Medium</v>
      </c>
      <c r="AM1596" t="str">
        <f>IF(AmazonChurn[[#This Row],[Number of Complaints or Support]]&lt;3,"Low",IF(AmazonChurn[[#This Row],[Number of Complaints or Support]]&lt;=7,"Medium","High"))</f>
        <v>Medium</v>
      </c>
      <c r="AN1596" s="5">
        <f>AmazonChurn[[#This Row],[Number of Complaints or Support]]/AmazonChurn[[#This Row],[Account Length (in months)]]</f>
        <v>9.0909090909090912E-2</v>
      </c>
      <c r="AO1596" t="str">
        <f>IF(AmazonChurn[[#This Row],[Avg Monthly GB Download]]&lt;15, "Low", IF(AmazonChurn[[#This Row],[Avg Monthly GB Download]]&lt;30, "Medium", "High"))</f>
        <v>Low</v>
      </c>
      <c r="AP1596" t="str">
        <f>IF(AmazonChurn[[#This Row],[Age]]&lt;30,"Under 30",IF(AmazonChurn[[#This Row],[Age]]&gt;65,"Senior","Mid Age"))</f>
        <v>Senior</v>
      </c>
    </row>
    <row r="1597" spans="1:42" hidden="1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 s="5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  <c r="AL1597" t="str">
        <f>IF(AmazonChurn[[#This Row],[Average Monthly Expenses]]&lt;=30,"Low",IF(AmazonChurn[[#This Row],[Average Monthly Expenses]]&lt;=60,"Medium","High"))</f>
        <v>Medium</v>
      </c>
      <c r="AM1597" t="str">
        <f>IF(AmazonChurn[[#This Row],[Number of Complaints or Support]]&lt;3,"Low",IF(AmazonChurn[[#This Row],[Number of Complaints or Support]]&lt;=7,"Medium","High"))</f>
        <v>Medium</v>
      </c>
      <c r="AN1597" s="5">
        <f>AmazonChurn[[#This Row],[Number of Complaints or Support]]/AmazonChurn[[#This Row],[Account Length (in months)]]</f>
        <v>1.75</v>
      </c>
      <c r="AO1597" t="str">
        <f>IF(AmazonChurn[[#This Row],[Avg Monthly GB Download]]&lt;15, "Low", IF(AmazonChurn[[#This Row],[Avg Monthly GB Download]]&lt;30, "Medium", "High"))</f>
        <v>Low</v>
      </c>
      <c r="AP1597" t="str">
        <f>IF(AmazonChurn[[#This Row],[Age]]&lt;30,"Under 30",IF(AmazonChurn[[#This Row],[Age]]&gt;65,"Senior","Mid Age"))</f>
        <v>Senior</v>
      </c>
    </row>
    <row r="1598" spans="1:42" hidden="1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 s="5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  <c r="AL1598" t="str">
        <f>IF(AmazonChurn[[#This Row],[Average Monthly Expenses]]&lt;=30,"Low",IF(AmazonChurn[[#This Row],[Average Monthly Expenses]]&lt;=60,"Medium","High"))</f>
        <v>Medium</v>
      </c>
      <c r="AM1598" t="str">
        <f>IF(AmazonChurn[[#This Row],[Number of Complaints or Support]]&lt;3,"Low",IF(AmazonChurn[[#This Row],[Number of Complaints or Support]]&lt;=7,"Medium","High"))</f>
        <v>Medium</v>
      </c>
      <c r="AN1598" s="5">
        <f>AmazonChurn[[#This Row],[Number of Complaints or Support]]/AmazonChurn[[#This Row],[Account Length (in months)]]</f>
        <v>0.12244897959183673</v>
      </c>
      <c r="AO1598" t="str">
        <f>IF(AmazonChurn[[#This Row],[Avg Monthly GB Download]]&lt;15, "Low", IF(AmazonChurn[[#This Row],[Avg Monthly GB Download]]&lt;30, "Medium", "High"))</f>
        <v>Low</v>
      </c>
      <c r="AP1598" t="str">
        <f>IF(AmazonChurn[[#This Row],[Age]]&lt;30,"Under 30",IF(AmazonChurn[[#This Row],[Age]]&gt;65,"Senior","Mid Age"))</f>
        <v>Mid Age</v>
      </c>
    </row>
    <row r="1599" spans="1:42" hidden="1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 s="5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  <c r="AL1599" t="str">
        <f>IF(AmazonChurn[[#This Row],[Average Monthly Expenses]]&lt;=30,"Low",IF(AmazonChurn[[#This Row],[Average Monthly Expenses]]&lt;=60,"Medium","High"))</f>
        <v>Low</v>
      </c>
      <c r="AM1599" t="str">
        <f>IF(AmazonChurn[[#This Row],[Number of Complaints or Support]]&lt;3,"Low",IF(AmazonChurn[[#This Row],[Number of Complaints or Support]]&lt;=7,"Medium","High"))</f>
        <v>Medium</v>
      </c>
      <c r="AN1599" s="5">
        <f>AmazonChurn[[#This Row],[Number of Complaints or Support]]/AmazonChurn[[#This Row],[Account Length (in months)]]</f>
        <v>1</v>
      </c>
      <c r="AO1599" t="str">
        <f>IF(AmazonChurn[[#This Row],[Avg Monthly GB Download]]&lt;15, "Low", IF(AmazonChurn[[#This Row],[Avg Monthly GB Download]]&lt;30, "Medium", "High"))</f>
        <v>Low</v>
      </c>
      <c r="AP1599" t="str">
        <f>IF(AmazonChurn[[#This Row],[Age]]&lt;30,"Under 30",IF(AmazonChurn[[#This Row],[Age]]&gt;65,"Senior","Mid Age"))</f>
        <v>Senior</v>
      </c>
    </row>
    <row r="1600" spans="1:42" hidden="1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 s="5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  <c r="AL1600" t="str">
        <f>IF(AmazonChurn[[#This Row],[Average Monthly Expenses]]&lt;=30,"Low",IF(AmazonChurn[[#This Row],[Average Monthly Expenses]]&lt;=60,"Medium","High"))</f>
        <v>Medium</v>
      </c>
      <c r="AM1600" t="str">
        <f>IF(AmazonChurn[[#This Row],[Number of Complaints or Support]]&lt;3,"Low",IF(AmazonChurn[[#This Row],[Number of Complaints or Support]]&lt;=7,"Medium","High"))</f>
        <v>High</v>
      </c>
      <c r="AN1600" s="5">
        <f>AmazonChurn[[#This Row],[Number of Complaints or Support]]/AmazonChurn[[#This Row],[Account Length (in months)]]</f>
        <v>0.21739130434782608</v>
      </c>
      <c r="AO1600" t="str">
        <f>IF(AmazonChurn[[#This Row],[Avg Monthly GB Download]]&lt;15, "Low", IF(AmazonChurn[[#This Row],[Avg Monthly GB Download]]&lt;30, "Medium", "High"))</f>
        <v>Medium</v>
      </c>
      <c r="AP1600" t="str">
        <f>IF(AmazonChurn[[#This Row],[Age]]&lt;30,"Under 30",IF(AmazonChurn[[#This Row],[Age]]&gt;65,"Senior","Mid Age"))</f>
        <v>Mid Age</v>
      </c>
    </row>
    <row r="1601" spans="1:42" hidden="1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 s="5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  <c r="AL1601" t="str">
        <f>IF(AmazonChurn[[#This Row],[Average Monthly Expenses]]&lt;=30,"Low",IF(AmazonChurn[[#This Row],[Average Monthly Expenses]]&lt;=60,"Medium","High"))</f>
        <v>Low</v>
      </c>
      <c r="AM1601" t="str">
        <f>IF(AmazonChurn[[#This Row],[Number of Complaints or Support]]&lt;3,"Low",IF(AmazonChurn[[#This Row],[Number of Complaints or Support]]&lt;=7,"Medium","High"))</f>
        <v>High</v>
      </c>
      <c r="AN1601" s="5">
        <f>AmazonChurn[[#This Row],[Number of Complaints or Support]]/AmazonChurn[[#This Row],[Account Length (in months)]]</f>
        <v>3.3333333333333335</v>
      </c>
      <c r="AO1601" t="str">
        <f>IF(AmazonChurn[[#This Row],[Avg Monthly GB Download]]&lt;15, "Low", IF(AmazonChurn[[#This Row],[Avg Monthly GB Download]]&lt;30, "Medium", "High"))</f>
        <v>Low</v>
      </c>
      <c r="AP1601" t="str">
        <f>IF(AmazonChurn[[#This Row],[Age]]&lt;30,"Under 30",IF(AmazonChurn[[#This Row],[Age]]&gt;65,"Senior","Mid Age"))</f>
        <v>Mid Age</v>
      </c>
    </row>
    <row r="1602" spans="1:42" hidden="1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 s="5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  <c r="AL1602" t="str">
        <f>IF(AmazonChurn[[#This Row],[Average Monthly Expenses]]&lt;=30,"Low",IF(AmazonChurn[[#This Row],[Average Monthly Expenses]]&lt;=60,"Medium","High"))</f>
        <v>Medium</v>
      </c>
      <c r="AM1602" t="str">
        <f>IF(AmazonChurn[[#This Row],[Number of Complaints or Support]]&lt;3,"Low",IF(AmazonChurn[[#This Row],[Number of Complaints or Support]]&lt;=7,"Medium","High"))</f>
        <v>High</v>
      </c>
      <c r="AN1602" s="5">
        <f>AmazonChurn[[#This Row],[Number of Complaints or Support]]/AmazonChurn[[#This Row],[Account Length (in months)]]</f>
        <v>0.35714285714285715</v>
      </c>
      <c r="AO1602" t="str">
        <f>IF(AmazonChurn[[#This Row],[Avg Monthly GB Download]]&lt;15, "Low", IF(AmazonChurn[[#This Row],[Avg Monthly GB Download]]&lt;30, "Medium", "High"))</f>
        <v>Low</v>
      </c>
      <c r="AP1602" t="str">
        <f>IF(AmazonChurn[[#This Row],[Age]]&lt;30,"Under 30",IF(AmazonChurn[[#This Row],[Age]]&gt;65,"Senior","Mid Age"))</f>
        <v>Mid Age</v>
      </c>
    </row>
    <row r="1603" spans="1:42" hidden="1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 s="5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  <c r="AL1603" t="str">
        <f>IF(AmazonChurn[[#This Row],[Average Monthly Expenses]]&lt;=30,"Low",IF(AmazonChurn[[#This Row],[Average Monthly Expenses]]&lt;=60,"Medium","High"))</f>
        <v>Low</v>
      </c>
      <c r="AM1603" t="str">
        <f>IF(AmazonChurn[[#This Row],[Number of Complaints or Support]]&lt;3,"Low",IF(AmazonChurn[[#This Row],[Number of Complaints or Support]]&lt;=7,"Medium","High"))</f>
        <v>Medium</v>
      </c>
      <c r="AN1603" s="5">
        <f>AmazonChurn[[#This Row],[Number of Complaints or Support]]/AmazonChurn[[#This Row],[Account Length (in months)]]</f>
        <v>7.6923076923076927E-2</v>
      </c>
      <c r="AO1603" t="str">
        <f>IF(AmazonChurn[[#This Row],[Avg Monthly GB Download]]&lt;15, "Low", IF(AmazonChurn[[#This Row],[Avg Monthly GB Download]]&lt;30, "Medium", "High"))</f>
        <v>Low</v>
      </c>
      <c r="AP1603" t="str">
        <f>IF(AmazonChurn[[#This Row],[Age]]&lt;30,"Under 30",IF(AmazonChurn[[#This Row],[Age]]&gt;65,"Senior","Mid Age"))</f>
        <v>Mid Age</v>
      </c>
    </row>
    <row r="1604" spans="1:42" hidden="1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 s="5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  <c r="AL1604" t="str">
        <f>IF(AmazonChurn[[#This Row],[Average Monthly Expenses]]&lt;=30,"Low",IF(AmazonChurn[[#This Row],[Average Monthly Expenses]]&lt;=60,"Medium","High"))</f>
        <v>High</v>
      </c>
      <c r="AM1604" t="str">
        <f>IF(AmazonChurn[[#This Row],[Number of Complaints or Support]]&lt;3,"Low",IF(AmazonChurn[[#This Row],[Number of Complaints or Support]]&lt;=7,"Medium","High"))</f>
        <v>High</v>
      </c>
      <c r="AN1604" s="5">
        <f>AmazonChurn[[#This Row],[Number of Complaints or Support]]/AmazonChurn[[#This Row],[Account Length (in months)]]</f>
        <v>0.20833333333333334</v>
      </c>
      <c r="AO1604" t="str">
        <f>IF(AmazonChurn[[#This Row],[Avg Monthly GB Download]]&lt;15, "Low", IF(AmazonChurn[[#This Row],[Avg Monthly GB Download]]&lt;30, "Medium", "High"))</f>
        <v>Low</v>
      </c>
      <c r="AP1604" t="str">
        <f>IF(AmazonChurn[[#This Row],[Age]]&lt;30,"Under 30",IF(AmazonChurn[[#This Row],[Age]]&gt;65,"Senior","Mid Age"))</f>
        <v>Mid Age</v>
      </c>
    </row>
    <row r="1605" spans="1:42" hidden="1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 s="5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  <c r="AL1605" t="str">
        <f>IF(AmazonChurn[[#This Row],[Average Monthly Expenses]]&lt;=30,"Low",IF(AmazonChurn[[#This Row],[Average Monthly Expenses]]&lt;=60,"Medium","High"))</f>
        <v>Medium</v>
      </c>
      <c r="AM1605" t="str">
        <f>IF(AmazonChurn[[#This Row],[Number of Complaints or Support]]&lt;3,"Low",IF(AmazonChurn[[#This Row],[Number of Complaints or Support]]&lt;=7,"Medium","High"))</f>
        <v>Low</v>
      </c>
      <c r="AN1605" s="5">
        <f>AmazonChurn[[#This Row],[Number of Complaints or Support]]/AmazonChurn[[#This Row],[Account Length (in months)]]</f>
        <v>6.25E-2</v>
      </c>
      <c r="AO1605" t="str">
        <f>IF(AmazonChurn[[#This Row],[Avg Monthly GB Download]]&lt;15, "Low", IF(AmazonChurn[[#This Row],[Avg Monthly GB Download]]&lt;30, "Medium", "High"))</f>
        <v>Low</v>
      </c>
      <c r="AP1605" t="str">
        <f>IF(AmazonChurn[[#This Row],[Age]]&lt;30,"Under 30",IF(AmazonChurn[[#This Row],[Age]]&gt;65,"Senior","Mid Age"))</f>
        <v>Mid Age</v>
      </c>
    </row>
    <row r="1606" spans="1:42" hidden="1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 s="5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  <c r="AL1606" t="str">
        <f>IF(AmazonChurn[[#This Row],[Average Monthly Expenses]]&lt;=30,"Low",IF(AmazonChurn[[#This Row],[Average Monthly Expenses]]&lt;=60,"Medium","High"))</f>
        <v>Medium</v>
      </c>
      <c r="AM1606" t="str">
        <f>IF(AmazonChurn[[#This Row],[Number of Complaints or Support]]&lt;3,"Low",IF(AmazonChurn[[#This Row],[Number of Complaints or Support]]&lt;=7,"Medium","High"))</f>
        <v>Low</v>
      </c>
      <c r="AN1606" s="5">
        <f>AmazonChurn[[#This Row],[Number of Complaints or Support]]/AmazonChurn[[#This Row],[Account Length (in months)]]</f>
        <v>1</v>
      </c>
      <c r="AO1606" t="str">
        <f>IF(AmazonChurn[[#This Row],[Avg Monthly GB Download]]&lt;15, "Low", IF(AmazonChurn[[#This Row],[Avg Monthly GB Download]]&lt;30, "Medium", "High"))</f>
        <v>Low</v>
      </c>
      <c r="AP1606" t="str">
        <f>IF(AmazonChurn[[#This Row],[Age]]&lt;30,"Under 30",IF(AmazonChurn[[#This Row],[Age]]&gt;65,"Senior","Mid Age"))</f>
        <v>Mid Age</v>
      </c>
    </row>
    <row r="1607" spans="1:42" hidden="1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 s="5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  <c r="AL1607" t="str">
        <f>IF(AmazonChurn[[#This Row],[Average Monthly Expenses]]&lt;=30,"Low",IF(AmazonChurn[[#This Row],[Average Monthly Expenses]]&lt;=60,"Medium","High"))</f>
        <v>Low</v>
      </c>
      <c r="AM1607" t="str">
        <f>IF(AmazonChurn[[#This Row],[Number of Complaints or Support]]&lt;3,"Low",IF(AmazonChurn[[#This Row],[Number of Complaints or Support]]&lt;=7,"Medium","High"))</f>
        <v>Low</v>
      </c>
      <c r="AN1607" s="5">
        <f>AmazonChurn[[#This Row],[Number of Complaints or Support]]/AmazonChurn[[#This Row],[Account Length (in months)]]</f>
        <v>5.4054054054054057E-2</v>
      </c>
      <c r="AO1607" t="str">
        <f>IF(AmazonChurn[[#This Row],[Avg Monthly GB Download]]&lt;15, "Low", IF(AmazonChurn[[#This Row],[Avg Monthly GB Download]]&lt;30, "Medium", "High"))</f>
        <v>Low</v>
      </c>
      <c r="AP1607" t="str">
        <f>IF(AmazonChurn[[#This Row],[Age]]&lt;30,"Under 30",IF(AmazonChurn[[#This Row],[Age]]&gt;65,"Senior","Mid Age"))</f>
        <v>Under 30</v>
      </c>
    </row>
    <row r="1608" spans="1:42" hidden="1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 s="5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  <c r="AL1608" t="str">
        <f>IF(AmazonChurn[[#This Row],[Average Monthly Expenses]]&lt;=30,"Low",IF(AmazonChurn[[#This Row],[Average Monthly Expenses]]&lt;=60,"Medium","High"))</f>
        <v>Medium</v>
      </c>
      <c r="AM1608" t="str">
        <f>IF(AmazonChurn[[#This Row],[Number of Complaints or Support]]&lt;3,"Low",IF(AmazonChurn[[#This Row],[Number of Complaints or Support]]&lt;=7,"Medium","High"))</f>
        <v>Low</v>
      </c>
      <c r="AN1608" s="5">
        <f>AmazonChurn[[#This Row],[Number of Complaints or Support]]/AmazonChurn[[#This Row],[Account Length (in months)]]</f>
        <v>0</v>
      </c>
      <c r="AO1608" t="str">
        <f>IF(AmazonChurn[[#This Row],[Avg Monthly GB Download]]&lt;15, "Low", IF(AmazonChurn[[#This Row],[Avg Monthly GB Download]]&lt;30, "Medium", "High"))</f>
        <v>Low</v>
      </c>
      <c r="AP1608" t="str">
        <f>IF(AmazonChurn[[#This Row],[Age]]&lt;30,"Under 30",IF(AmazonChurn[[#This Row],[Age]]&gt;65,"Senior","Mid Age"))</f>
        <v>Mid Age</v>
      </c>
    </row>
    <row r="1609" spans="1:42" hidden="1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 s="5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  <c r="AL1609" t="str">
        <f>IF(AmazonChurn[[#This Row],[Average Monthly Expenses]]&lt;=30,"Low",IF(AmazonChurn[[#This Row],[Average Monthly Expenses]]&lt;=60,"Medium","High"))</f>
        <v>Low</v>
      </c>
      <c r="AM1609" t="str">
        <f>IF(AmazonChurn[[#This Row],[Number of Complaints or Support]]&lt;3,"Low",IF(AmazonChurn[[#This Row],[Number of Complaints or Support]]&lt;=7,"Medium","High"))</f>
        <v>Low</v>
      </c>
      <c r="AN1609" s="5">
        <f>AmazonChurn[[#This Row],[Number of Complaints or Support]]/AmazonChurn[[#This Row],[Account Length (in months)]]</f>
        <v>0</v>
      </c>
      <c r="AO1609" t="str">
        <f>IF(AmazonChurn[[#This Row],[Avg Monthly GB Download]]&lt;15, "Low", IF(AmazonChurn[[#This Row],[Avg Monthly GB Download]]&lt;30, "Medium", "High"))</f>
        <v>Low</v>
      </c>
      <c r="AP1609" t="str">
        <f>IF(AmazonChurn[[#This Row],[Age]]&lt;30,"Under 30",IF(AmazonChurn[[#This Row],[Age]]&gt;65,"Senior","Mid Age"))</f>
        <v>Under 30</v>
      </c>
    </row>
    <row r="1610" spans="1:42" hidden="1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 s="5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  <c r="AL1610" t="str">
        <f>IF(AmazonChurn[[#This Row],[Average Monthly Expenses]]&lt;=30,"Low",IF(AmazonChurn[[#This Row],[Average Monthly Expenses]]&lt;=60,"Medium","High"))</f>
        <v>Medium</v>
      </c>
      <c r="AM1610" t="str">
        <f>IF(AmazonChurn[[#This Row],[Number of Complaints or Support]]&lt;3,"Low",IF(AmazonChurn[[#This Row],[Number of Complaints or Support]]&lt;=7,"Medium","High"))</f>
        <v>High</v>
      </c>
      <c r="AN1610" s="5">
        <f>AmazonChurn[[#This Row],[Number of Complaints or Support]]/AmazonChurn[[#This Row],[Account Length (in months)]]</f>
        <v>0.36</v>
      </c>
      <c r="AO1610" t="str">
        <f>IF(AmazonChurn[[#This Row],[Avg Monthly GB Download]]&lt;15, "Low", IF(AmazonChurn[[#This Row],[Avg Monthly GB Download]]&lt;30, "Medium", "High"))</f>
        <v>Low</v>
      </c>
      <c r="AP1610" t="str">
        <f>IF(AmazonChurn[[#This Row],[Age]]&lt;30,"Under 30",IF(AmazonChurn[[#This Row],[Age]]&gt;65,"Senior","Mid Age"))</f>
        <v>Mid Age</v>
      </c>
    </row>
    <row r="1611" spans="1:42" hidden="1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 s="5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  <c r="AL1611" t="str">
        <f>IF(AmazonChurn[[#This Row],[Average Monthly Expenses]]&lt;=30,"Low",IF(AmazonChurn[[#This Row],[Average Monthly Expenses]]&lt;=60,"Medium","High"))</f>
        <v>Low</v>
      </c>
      <c r="AM1611" t="str">
        <f>IF(AmazonChurn[[#This Row],[Number of Complaints or Support]]&lt;3,"Low",IF(AmazonChurn[[#This Row],[Number of Complaints or Support]]&lt;=7,"Medium","High"))</f>
        <v>Low</v>
      </c>
      <c r="AN1611" s="5">
        <f>AmazonChurn[[#This Row],[Number of Complaints or Support]]/AmazonChurn[[#This Row],[Account Length (in months)]]</f>
        <v>0</v>
      </c>
      <c r="AO1611" t="str">
        <f>IF(AmazonChurn[[#This Row],[Avg Monthly GB Download]]&lt;15, "Low", IF(AmazonChurn[[#This Row],[Avg Monthly GB Download]]&lt;30, "Medium", "High"))</f>
        <v>Low</v>
      </c>
      <c r="AP1611" t="str">
        <f>IF(AmazonChurn[[#This Row],[Age]]&lt;30,"Under 30",IF(AmazonChurn[[#This Row],[Age]]&gt;65,"Senior","Mid Age"))</f>
        <v>Mid Age</v>
      </c>
    </row>
    <row r="1612" spans="1:42" hidden="1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 s="5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  <c r="AL1612" t="str">
        <f>IF(AmazonChurn[[#This Row],[Average Monthly Expenses]]&lt;=30,"Low",IF(AmazonChurn[[#This Row],[Average Monthly Expenses]]&lt;=60,"Medium","High"))</f>
        <v>Medium</v>
      </c>
      <c r="AM1612" t="str">
        <f>IF(AmazonChurn[[#This Row],[Number of Complaints or Support]]&lt;3,"Low",IF(AmazonChurn[[#This Row],[Number of Complaints or Support]]&lt;=7,"Medium","High"))</f>
        <v>Medium</v>
      </c>
      <c r="AN1612" s="5">
        <f>AmazonChurn[[#This Row],[Number of Complaints or Support]]/AmazonChurn[[#This Row],[Account Length (in months)]]</f>
        <v>1.5</v>
      </c>
      <c r="AO1612" t="str">
        <f>IF(AmazonChurn[[#This Row],[Avg Monthly GB Download]]&lt;15, "Low", IF(AmazonChurn[[#This Row],[Avg Monthly GB Download]]&lt;30, "Medium", "High"))</f>
        <v>Low</v>
      </c>
      <c r="AP1612" t="str">
        <f>IF(AmazonChurn[[#This Row],[Age]]&lt;30,"Under 30",IF(AmazonChurn[[#This Row],[Age]]&gt;65,"Senior","Mid Age"))</f>
        <v>Mid Age</v>
      </c>
    </row>
    <row r="1613" spans="1:42" hidden="1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 s="5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  <c r="AL1613" t="str">
        <f>IF(AmazonChurn[[#This Row],[Average Monthly Expenses]]&lt;=30,"Low",IF(AmazonChurn[[#This Row],[Average Monthly Expenses]]&lt;=60,"Medium","High"))</f>
        <v>Low</v>
      </c>
      <c r="AM1613" t="str">
        <f>IF(AmazonChurn[[#This Row],[Number of Complaints or Support]]&lt;3,"Low",IF(AmazonChurn[[#This Row],[Number of Complaints or Support]]&lt;=7,"Medium","High"))</f>
        <v>Medium</v>
      </c>
      <c r="AN1613" s="5">
        <f>AmazonChurn[[#This Row],[Number of Complaints or Support]]/AmazonChurn[[#This Row],[Account Length (in months)]]</f>
        <v>1.3333333333333333</v>
      </c>
      <c r="AO1613" t="str">
        <f>IF(AmazonChurn[[#This Row],[Avg Monthly GB Download]]&lt;15, "Low", IF(AmazonChurn[[#This Row],[Avg Monthly GB Download]]&lt;30, "Medium", "High"))</f>
        <v>Low</v>
      </c>
      <c r="AP1613" t="str">
        <f>IF(AmazonChurn[[#This Row],[Age]]&lt;30,"Under 30",IF(AmazonChurn[[#This Row],[Age]]&gt;65,"Senior","Mid Age"))</f>
        <v>Mid Age</v>
      </c>
    </row>
    <row r="1614" spans="1:42" hidden="1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 s="5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  <c r="AL1614" t="str">
        <f>IF(AmazonChurn[[#This Row],[Average Monthly Expenses]]&lt;=30,"Low",IF(AmazonChurn[[#This Row],[Average Monthly Expenses]]&lt;=60,"Medium","High"))</f>
        <v>Low</v>
      </c>
      <c r="AM1614" t="str">
        <f>IF(AmazonChurn[[#This Row],[Number of Complaints or Support]]&lt;3,"Low",IF(AmazonChurn[[#This Row],[Number of Complaints or Support]]&lt;=7,"Medium","High"))</f>
        <v>Low</v>
      </c>
      <c r="AN1614" s="5">
        <f>AmazonChurn[[#This Row],[Number of Complaints or Support]]/AmazonChurn[[#This Row],[Account Length (in months)]]</f>
        <v>1</v>
      </c>
      <c r="AO1614" t="str">
        <f>IF(AmazonChurn[[#This Row],[Avg Monthly GB Download]]&lt;15, "Low", IF(AmazonChurn[[#This Row],[Avg Monthly GB Download]]&lt;30, "Medium", "High"))</f>
        <v>Low</v>
      </c>
      <c r="AP1614" t="str">
        <f>IF(AmazonChurn[[#This Row],[Age]]&lt;30,"Under 30",IF(AmazonChurn[[#This Row],[Age]]&gt;65,"Senior","Mid Age"))</f>
        <v>Under 30</v>
      </c>
    </row>
    <row r="1615" spans="1:42" hidden="1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 s="5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  <c r="AL1615" t="str">
        <f>IF(AmazonChurn[[#This Row],[Average Monthly Expenses]]&lt;=30,"Low",IF(AmazonChurn[[#This Row],[Average Monthly Expenses]]&lt;=60,"Medium","High"))</f>
        <v>Low</v>
      </c>
      <c r="AM1615" t="str">
        <f>IF(AmazonChurn[[#This Row],[Number of Complaints or Support]]&lt;3,"Low",IF(AmazonChurn[[#This Row],[Number of Complaints or Support]]&lt;=7,"Medium","High"))</f>
        <v>Low</v>
      </c>
      <c r="AN1615" s="5">
        <f>AmazonChurn[[#This Row],[Number of Complaints or Support]]/AmazonChurn[[#This Row],[Account Length (in months)]]</f>
        <v>7.407407407407407E-2</v>
      </c>
      <c r="AO1615" t="str">
        <f>IF(AmazonChurn[[#This Row],[Avg Monthly GB Download]]&lt;15, "Low", IF(AmazonChurn[[#This Row],[Avg Monthly GB Download]]&lt;30, "Medium", "High"))</f>
        <v>Low</v>
      </c>
      <c r="AP1615" t="str">
        <f>IF(AmazonChurn[[#This Row],[Age]]&lt;30,"Under 30",IF(AmazonChurn[[#This Row],[Age]]&gt;65,"Senior","Mid Age"))</f>
        <v>Mid Age</v>
      </c>
    </row>
    <row r="1616" spans="1:42" hidden="1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 s="5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  <c r="AL1616" t="str">
        <f>IF(AmazonChurn[[#This Row],[Average Monthly Expenses]]&lt;=30,"Low",IF(AmazonChurn[[#This Row],[Average Monthly Expenses]]&lt;=60,"Medium","High"))</f>
        <v>Medium</v>
      </c>
      <c r="AM1616" t="str">
        <f>IF(AmazonChurn[[#This Row],[Number of Complaints or Support]]&lt;3,"Low",IF(AmazonChurn[[#This Row],[Number of Complaints or Support]]&lt;=7,"Medium","High"))</f>
        <v>High</v>
      </c>
      <c r="AN1616" s="5">
        <f>AmazonChurn[[#This Row],[Number of Complaints or Support]]/AmazonChurn[[#This Row],[Account Length (in months)]]</f>
        <v>0.5</v>
      </c>
      <c r="AO1616" t="str">
        <f>IF(AmazonChurn[[#This Row],[Avg Monthly GB Download]]&lt;15, "Low", IF(AmazonChurn[[#This Row],[Avg Monthly GB Download]]&lt;30, "Medium", "High"))</f>
        <v>Medium</v>
      </c>
      <c r="AP1616" t="str">
        <f>IF(AmazonChurn[[#This Row],[Age]]&lt;30,"Under 30",IF(AmazonChurn[[#This Row],[Age]]&gt;65,"Senior","Mid Age"))</f>
        <v>Under 30</v>
      </c>
    </row>
    <row r="1617" spans="1:42" hidden="1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 s="5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  <c r="AL1617" t="str">
        <f>IF(AmazonChurn[[#This Row],[Average Monthly Expenses]]&lt;=30,"Low",IF(AmazonChurn[[#This Row],[Average Monthly Expenses]]&lt;=60,"Medium","High"))</f>
        <v>Medium</v>
      </c>
      <c r="AM1617" t="str">
        <f>IF(AmazonChurn[[#This Row],[Number of Complaints or Support]]&lt;3,"Low",IF(AmazonChurn[[#This Row],[Number of Complaints or Support]]&lt;=7,"Medium","High"))</f>
        <v>Medium</v>
      </c>
      <c r="AN1617" s="5">
        <f>AmazonChurn[[#This Row],[Number of Complaints or Support]]/AmazonChurn[[#This Row],[Account Length (in months)]]</f>
        <v>0.17142857142857143</v>
      </c>
      <c r="AO1617" t="str">
        <f>IF(AmazonChurn[[#This Row],[Avg Monthly GB Download]]&lt;15, "Low", IF(AmazonChurn[[#This Row],[Avg Monthly GB Download]]&lt;30, "Medium", "High"))</f>
        <v>Low</v>
      </c>
      <c r="AP1617" t="str">
        <f>IF(AmazonChurn[[#This Row],[Age]]&lt;30,"Under 30",IF(AmazonChurn[[#This Row],[Age]]&gt;65,"Senior","Mid Age"))</f>
        <v>Senior</v>
      </c>
    </row>
    <row r="1618" spans="1:42" hidden="1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 s="5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  <c r="AL1618" t="str">
        <f>IF(AmazonChurn[[#This Row],[Average Monthly Expenses]]&lt;=30,"Low",IF(AmazonChurn[[#This Row],[Average Monthly Expenses]]&lt;=60,"Medium","High"))</f>
        <v>Low</v>
      </c>
      <c r="AM1618" t="str">
        <f>IF(AmazonChurn[[#This Row],[Number of Complaints or Support]]&lt;3,"Low",IF(AmazonChurn[[#This Row],[Number of Complaints or Support]]&lt;=7,"Medium","High"))</f>
        <v>High</v>
      </c>
      <c r="AN1618" s="5">
        <f>AmazonChurn[[#This Row],[Number of Complaints or Support]]/AmazonChurn[[#This Row],[Account Length (in months)]]</f>
        <v>1</v>
      </c>
      <c r="AO1618" t="str">
        <f>IF(AmazonChurn[[#This Row],[Avg Monthly GB Download]]&lt;15, "Low", IF(AmazonChurn[[#This Row],[Avg Monthly GB Download]]&lt;30, "Medium", "High"))</f>
        <v>Low</v>
      </c>
      <c r="AP1618" t="str">
        <f>IF(AmazonChurn[[#This Row],[Age]]&lt;30,"Under 30",IF(AmazonChurn[[#This Row],[Age]]&gt;65,"Senior","Mid Age"))</f>
        <v>Senior</v>
      </c>
    </row>
    <row r="1619" spans="1:42" hidden="1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 s="5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  <c r="AL1619" t="str">
        <f>IF(AmazonChurn[[#This Row],[Average Monthly Expenses]]&lt;=30,"Low",IF(AmazonChurn[[#This Row],[Average Monthly Expenses]]&lt;=60,"Medium","High"))</f>
        <v>Low</v>
      </c>
      <c r="AM1619" t="str">
        <f>IF(AmazonChurn[[#This Row],[Number of Complaints or Support]]&lt;3,"Low",IF(AmazonChurn[[#This Row],[Number of Complaints or Support]]&lt;=7,"Medium","High"))</f>
        <v>Medium</v>
      </c>
      <c r="AN1619" s="5">
        <f>AmazonChurn[[#This Row],[Number of Complaints or Support]]/AmazonChurn[[#This Row],[Account Length (in months)]]</f>
        <v>0.28000000000000003</v>
      </c>
      <c r="AO1619" t="str">
        <f>IF(AmazonChurn[[#This Row],[Avg Monthly GB Download]]&lt;15, "Low", IF(AmazonChurn[[#This Row],[Avg Monthly GB Download]]&lt;30, "Medium", "High"))</f>
        <v>Low</v>
      </c>
      <c r="AP1619" t="str">
        <f>IF(AmazonChurn[[#This Row],[Age]]&lt;30,"Under 30",IF(AmazonChurn[[#This Row],[Age]]&gt;65,"Senior","Mid Age"))</f>
        <v>Mid Age</v>
      </c>
    </row>
    <row r="1620" spans="1:42" hidden="1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 s="5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  <c r="AL1620" t="str">
        <f>IF(AmazonChurn[[#This Row],[Average Monthly Expenses]]&lt;=30,"Low",IF(AmazonChurn[[#This Row],[Average Monthly Expenses]]&lt;=60,"Medium","High"))</f>
        <v>Medium</v>
      </c>
      <c r="AM1620" t="str">
        <f>IF(AmazonChurn[[#This Row],[Number of Complaints or Support]]&lt;3,"Low",IF(AmazonChurn[[#This Row],[Number of Complaints or Support]]&lt;=7,"Medium","High"))</f>
        <v>Low</v>
      </c>
      <c r="AN1620" s="5">
        <f>AmazonChurn[[#This Row],[Number of Complaints or Support]]/AmazonChurn[[#This Row],[Account Length (in months)]]</f>
        <v>4.6511627906976744E-2</v>
      </c>
      <c r="AO1620" t="str">
        <f>IF(AmazonChurn[[#This Row],[Avg Monthly GB Download]]&lt;15, "Low", IF(AmazonChurn[[#This Row],[Avg Monthly GB Download]]&lt;30, "Medium", "High"))</f>
        <v>Low</v>
      </c>
      <c r="AP1620" t="str">
        <f>IF(AmazonChurn[[#This Row],[Age]]&lt;30,"Under 30",IF(AmazonChurn[[#This Row],[Age]]&gt;65,"Senior","Mid Age"))</f>
        <v>Mid Age</v>
      </c>
    </row>
    <row r="1621" spans="1:42" hidden="1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 s="5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  <c r="AL1621" t="str">
        <f>IF(AmazonChurn[[#This Row],[Average Monthly Expenses]]&lt;=30,"Low",IF(AmazonChurn[[#This Row],[Average Monthly Expenses]]&lt;=60,"Medium","High"))</f>
        <v>Low</v>
      </c>
      <c r="AM1621" t="str">
        <f>IF(AmazonChurn[[#This Row],[Number of Complaints or Support]]&lt;3,"Low",IF(AmazonChurn[[#This Row],[Number of Complaints or Support]]&lt;=7,"Medium","High"))</f>
        <v>Medium</v>
      </c>
      <c r="AN1621" s="5">
        <f>AmazonChurn[[#This Row],[Number of Complaints or Support]]/AmazonChurn[[#This Row],[Account Length (in months)]]</f>
        <v>0.12962962962962962</v>
      </c>
      <c r="AO1621" t="str">
        <f>IF(AmazonChurn[[#This Row],[Avg Monthly GB Download]]&lt;15, "Low", IF(AmazonChurn[[#This Row],[Avg Monthly GB Download]]&lt;30, "Medium", "High"))</f>
        <v>Low</v>
      </c>
      <c r="AP1621" t="str">
        <f>IF(AmazonChurn[[#This Row],[Age]]&lt;30,"Under 30",IF(AmazonChurn[[#This Row],[Age]]&gt;65,"Senior","Mid Age"))</f>
        <v>Under 30</v>
      </c>
    </row>
    <row r="1622" spans="1:42" hidden="1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 s="5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  <c r="AL1622" t="str">
        <f>IF(AmazonChurn[[#This Row],[Average Monthly Expenses]]&lt;=30,"Low",IF(AmazonChurn[[#This Row],[Average Monthly Expenses]]&lt;=60,"Medium","High"))</f>
        <v>Low</v>
      </c>
      <c r="AM1622" t="str">
        <f>IF(AmazonChurn[[#This Row],[Number of Complaints or Support]]&lt;3,"Low",IF(AmazonChurn[[#This Row],[Number of Complaints or Support]]&lt;=7,"Medium","High"))</f>
        <v>Low</v>
      </c>
      <c r="AN1622" s="5">
        <f>AmazonChurn[[#This Row],[Number of Complaints or Support]]/AmazonChurn[[#This Row],[Account Length (in months)]]</f>
        <v>0.4</v>
      </c>
      <c r="AO1622" t="str">
        <f>IF(AmazonChurn[[#This Row],[Avg Monthly GB Download]]&lt;15, "Low", IF(AmazonChurn[[#This Row],[Avg Monthly GB Download]]&lt;30, "Medium", "High"))</f>
        <v>Low</v>
      </c>
      <c r="AP1622" t="str">
        <f>IF(AmazonChurn[[#This Row],[Age]]&lt;30,"Under 30",IF(AmazonChurn[[#This Row],[Age]]&gt;65,"Senior","Mid Age"))</f>
        <v>Mid Age</v>
      </c>
    </row>
    <row r="1623" spans="1:42" hidden="1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 s="5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  <c r="AL1623" t="str">
        <f>IF(AmazonChurn[[#This Row],[Average Monthly Expenses]]&lt;=30,"Low",IF(AmazonChurn[[#This Row],[Average Monthly Expenses]]&lt;=60,"Medium","High"))</f>
        <v>Medium</v>
      </c>
      <c r="AM1623" t="str">
        <f>IF(AmazonChurn[[#This Row],[Number of Complaints or Support]]&lt;3,"Low",IF(AmazonChurn[[#This Row],[Number of Complaints or Support]]&lt;=7,"Medium","High"))</f>
        <v>Low</v>
      </c>
      <c r="AN1623" s="5">
        <f>AmazonChurn[[#This Row],[Number of Complaints or Support]]/AmazonChurn[[#This Row],[Account Length (in months)]]</f>
        <v>0</v>
      </c>
      <c r="AO1623" t="str">
        <f>IF(AmazonChurn[[#This Row],[Avg Monthly GB Download]]&lt;15, "Low", IF(AmazonChurn[[#This Row],[Avg Monthly GB Download]]&lt;30, "Medium", "High"))</f>
        <v>Low</v>
      </c>
      <c r="AP1623" t="str">
        <f>IF(AmazonChurn[[#This Row],[Age]]&lt;30,"Under 30",IF(AmazonChurn[[#This Row],[Age]]&gt;65,"Senior","Mid Age"))</f>
        <v>Mid Age</v>
      </c>
    </row>
    <row r="1624" spans="1:42" hidden="1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 s="5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  <c r="AL1624" t="str">
        <f>IF(AmazonChurn[[#This Row],[Average Monthly Expenses]]&lt;=30,"Low",IF(AmazonChurn[[#This Row],[Average Monthly Expenses]]&lt;=60,"Medium","High"))</f>
        <v>Low</v>
      </c>
      <c r="AM1624" t="str">
        <f>IF(AmazonChurn[[#This Row],[Number of Complaints or Support]]&lt;3,"Low",IF(AmazonChurn[[#This Row],[Number of Complaints or Support]]&lt;=7,"Medium","High"))</f>
        <v>Medium</v>
      </c>
      <c r="AN1624" s="5">
        <f>AmazonChurn[[#This Row],[Number of Complaints or Support]]/AmazonChurn[[#This Row],[Account Length (in months)]]</f>
        <v>0.22727272727272727</v>
      </c>
      <c r="AO1624" t="str">
        <f>IF(AmazonChurn[[#This Row],[Avg Monthly GB Download]]&lt;15, "Low", IF(AmazonChurn[[#This Row],[Avg Monthly GB Download]]&lt;30, "Medium", "High"))</f>
        <v>Medium</v>
      </c>
      <c r="AP1624" t="str">
        <f>IF(AmazonChurn[[#This Row],[Age]]&lt;30,"Under 30",IF(AmazonChurn[[#This Row],[Age]]&gt;65,"Senior","Mid Age"))</f>
        <v>Under 30</v>
      </c>
    </row>
    <row r="1625" spans="1:42" hidden="1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 s="5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  <c r="AL1625" t="str">
        <f>IF(AmazonChurn[[#This Row],[Average Monthly Expenses]]&lt;=30,"Low",IF(AmazonChurn[[#This Row],[Average Monthly Expenses]]&lt;=60,"Medium","High"))</f>
        <v>Low</v>
      </c>
      <c r="AM1625" t="str">
        <f>IF(AmazonChurn[[#This Row],[Number of Complaints or Support]]&lt;3,"Low",IF(AmazonChurn[[#This Row],[Number of Complaints or Support]]&lt;=7,"Medium","High"))</f>
        <v>Medium</v>
      </c>
      <c r="AN1625" s="5">
        <f>AmazonChurn[[#This Row],[Number of Complaints or Support]]/AmazonChurn[[#This Row],[Account Length (in months)]]</f>
        <v>0.25</v>
      </c>
      <c r="AO1625" t="str">
        <f>IF(AmazonChurn[[#This Row],[Avg Monthly GB Download]]&lt;15, "Low", IF(AmazonChurn[[#This Row],[Avg Monthly GB Download]]&lt;30, "Medium", "High"))</f>
        <v>Low</v>
      </c>
      <c r="AP1625" t="str">
        <f>IF(AmazonChurn[[#This Row],[Age]]&lt;30,"Under 30",IF(AmazonChurn[[#This Row],[Age]]&gt;65,"Senior","Mid Age"))</f>
        <v>Under 30</v>
      </c>
    </row>
    <row r="1626" spans="1:42" hidden="1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 s="5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  <c r="AL1626" t="str">
        <f>IF(AmazonChurn[[#This Row],[Average Monthly Expenses]]&lt;=30,"Low",IF(AmazonChurn[[#This Row],[Average Monthly Expenses]]&lt;=60,"Medium","High"))</f>
        <v>Medium</v>
      </c>
      <c r="AM1626" t="str">
        <f>IF(AmazonChurn[[#This Row],[Number of Complaints or Support]]&lt;3,"Low",IF(AmazonChurn[[#This Row],[Number of Complaints or Support]]&lt;=7,"Medium","High"))</f>
        <v>Low</v>
      </c>
      <c r="AN1626" s="5">
        <f>AmazonChurn[[#This Row],[Number of Complaints or Support]]/AmazonChurn[[#This Row],[Account Length (in months)]]</f>
        <v>0</v>
      </c>
      <c r="AO1626" t="str">
        <f>IF(AmazonChurn[[#This Row],[Avg Monthly GB Download]]&lt;15, "Low", IF(AmazonChurn[[#This Row],[Avg Monthly GB Download]]&lt;30, "Medium", "High"))</f>
        <v>Medium</v>
      </c>
      <c r="AP1626" t="str">
        <f>IF(AmazonChurn[[#This Row],[Age]]&lt;30,"Under 30",IF(AmazonChurn[[#This Row],[Age]]&gt;65,"Senior","Mid Age"))</f>
        <v>Under 30</v>
      </c>
    </row>
    <row r="1627" spans="1:42" hidden="1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 s="5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  <c r="AL1627" t="str">
        <f>IF(AmazonChurn[[#This Row],[Average Monthly Expenses]]&lt;=30,"Low",IF(AmazonChurn[[#This Row],[Average Monthly Expenses]]&lt;=60,"Medium","High"))</f>
        <v>Medium</v>
      </c>
      <c r="AM1627" t="str">
        <f>IF(AmazonChurn[[#This Row],[Number of Complaints or Support]]&lt;3,"Low",IF(AmazonChurn[[#This Row],[Number of Complaints or Support]]&lt;=7,"Medium","High"))</f>
        <v>Low</v>
      </c>
      <c r="AN1627" s="5">
        <f>AmazonChurn[[#This Row],[Number of Complaints or Support]]/AmazonChurn[[#This Row],[Account Length (in months)]]</f>
        <v>0</v>
      </c>
      <c r="AO1627" t="str">
        <f>IF(AmazonChurn[[#This Row],[Avg Monthly GB Download]]&lt;15, "Low", IF(AmazonChurn[[#This Row],[Avg Monthly GB Download]]&lt;30, "Medium", "High"))</f>
        <v>Low</v>
      </c>
      <c r="AP1627" t="str">
        <f>IF(AmazonChurn[[#This Row],[Age]]&lt;30,"Under 30",IF(AmazonChurn[[#This Row],[Age]]&gt;65,"Senior","Mid Age"))</f>
        <v>Senior</v>
      </c>
    </row>
    <row r="1628" spans="1:42" hidden="1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 s="5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  <c r="AL1628" t="str">
        <f>IF(AmazonChurn[[#This Row],[Average Monthly Expenses]]&lt;=30,"Low",IF(AmazonChurn[[#This Row],[Average Monthly Expenses]]&lt;=60,"Medium","High"))</f>
        <v>Medium</v>
      </c>
      <c r="AM1628" t="str">
        <f>IF(AmazonChurn[[#This Row],[Number of Complaints or Support]]&lt;3,"Low",IF(AmazonChurn[[#This Row],[Number of Complaints or Support]]&lt;=7,"Medium","High"))</f>
        <v>Low</v>
      </c>
      <c r="AN1628" s="5">
        <f>AmazonChurn[[#This Row],[Number of Complaints or Support]]/AmazonChurn[[#This Row],[Account Length (in months)]]</f>
        <v>0</v>
      </c>
      <c r="AO1628" t="str">
        <f>IF(AmazonChurn[[#This Row],[Avg Monthly GB Download]]&lt;15, "Low", IF(AmazonChurn[[#This Row],[Avg Monthly GB Download]]&lt;30, "Medium", "High"))</f>
        <v>Low</v>
      </c>
      <c r="AP1628" t="str">
        <f>IF(AmazonChurn[[#This Row],[Age]]&lt;30,"Under 30",IF(AmazonChurn[[#This Row],[Age]]&gt;65,"Senior","Mid Age"))</f>
        <v>Senior</v>
      </c>
    </row>
    <row r="1629" spans="1:42" hidden="1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 s="5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  <c r="AL1629" t="str">
        <f>IF(AmazonChurn[[#This Row],[Average Monthly Expenses]]&lt;=30,"Low",IF(AmazonChurn[[#This Row],[Average Monthly Expenses]]&lt;=60,"Medium","High"))</f>
        <v>Medium</v>
      </c>
      <c r="AM1629" t="str">
        <f>IF(AmazonChurn[[#This Row],[Number of Complaints or Support]]&lt;3,"Low",IF(AmazonChurn[[#This Row],[Number of Complaints or Support]]&lt;=7,"Medium","High"))</f>
        <v>Medium</v>
      </c>
      <c r="AN1629" s="5">
        <f>AmazonChurn[[#This Row],[Number of Complaints or Support]]/AmazonChurn[[#This Row],[Account Length (in months)]]</f>
        <v>0.25925925925925924</v>
      </c>
      <c r="AO1629" t="str">
        <f>IF(AmazonChurn[[#This Row],[Avg Monthly GB Download]]&lt;15, "Low", IF(AmazonChurn[[#This Row],[Avg Monthly GB Download]]&lt;30, "Medium", "High"))</f>
        <v>Low</v>
      </c>
      <c r="AP1629" t="str">
        <f>IF(AmazonChurn[[#This Row],[Age]]&lt;30,"Under 30",IF(AmazonChurn[[#This Row],[Age]]&gt;65,"Senior","Mid Age"))</f>
        <v>Senior</v>
      </c>
    </row>
    <row r="1630" spans="1:42" hidden="1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 s="5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  <c r="AL1630" t="str">
        <f>IF(AmazonChurn[[#This Row],[Average Monthly Expenses]]&lt;=30,"Low",IF(AmazonChurn[[#This Row],[Average Monthly Expenses]]&lt;=60,"Medium","High"))</f>
        <v>Medium</v>
      </c>
      <c r="AM1630" t="str">
        <f>IF(AmazonChurn[[#This Row],[Number of Complaints or Support]]&lt;3,"Low",IF(AmazonChurn[[#This Row],[Number of Complaints or Support]]&lt;=7,"Medium","High"))</f>
        <v>Low</v>
      </c>
      <c r="AN1630" s="5">
        <f>AmazonChurn[[#This Row],[Number of Complaints or Support]]/AmazonChurn[[#This Row],[Account Length (in months)]]</f>
        <v>4.4444444444444446E-2</v>
      </c>
      <c r="AO1630" t="str">
        <f>IF(AmazonChurn[[#This Row],[Avg Monthly GB Download]]&lt;15, "Low", IF(AmazonChurn[[#This Row],[Avg Monthly GB Download]]&lt;30, "Medium", "High"))</f>
        <v>Low</v>
      </c>
      <c r="AP1630" t="str">
        <f>IF(AmazonChurn[[#This Row],[Age]]&lt;30,"Under 30",IF(AmazonChurn[[#This Row],[Age]]&gt;65,"Senior","Mid Age"))</f>
        <v>Senior</v>
      </c>
    </row>
    <row r="1631" spans="1:42" hidden="1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 s="5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  <c r="AL1631" t="str">
        <f>IF(AmazonChurn[[#This Row],[Average Monthly Expenses]]&lt;=30,"Low",IF(AmazonChurn[[#This Row],[Average Monthly Expenses]]&lt;=60,"Medium","High"))</f>
        <v>Medium</v>
      </c>
      <c r="AM1631" t="str">
        <f>IF(AmazonChurn[[#This Row],[Number of Complaints or Support]]&lt;3,"Low",IF(AmazonChurn[[#This Row],[Number of Complaints or Support]]&lt;=7,"Medium","High"))</f>
        <v>Low</v>
      </c>
      <c r="AN1631" s="5">
        <f>AmazonChurn[[#This Row],[Number of Complaints or Support]]/AmazonChurn[[#This Row],[Account Length (in months)]]</f>
        <v>0.33333333333333331</v>
      </c>
      <c r="AO1631" t="str">
        <f>IF(AmazonChurn[[#This Row],[Avg Monthly GB Download]]&lt;15, "Low", IF(AmazonChurn[[#This Row],[Avg Monthly GB Download]]&lt;30, "Medium", "High"))</f>
        <v>Low</v>
      </c>
      <c r="AP1631" t="str">
        <f>IF(AmazonChurn[[#This Row],[Age]]&lt;30,"Under 30",IF(AmazonChurn[[#This Row],[Age]]&gt;65,"Senior","Mid Age"))</f>
        <v>Mid Age</v>
      </c>
    </row>
    <row r="1632" spans="1:42" hidden="1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 s="5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  <c r="AL1632" t="str">
        <f>IF(AmazonChurn[[#This Row],[Average Monthly Expenses]]&lt;=30,"Low",IF(AmazonChurn[[#This Row],[Average Monthly Expenses]]&lt;=60,"Medium","High"))</f>
        <v>Medium</v>
      </c>
      <c r="AM1632" t="str">
        <f>IF(AmazonChurn[[#This Row],[Number of Complaints or Support]]&lt;3,"Low",IF(AmazonChurn[[#This Row],[Number of Complaints or Support]]&lt;=7,"Medium","High"))</f>
        <v>Medium</v>
      </c>
      <c r="AN1632" s="5">
        <f>AmazonChurn[[#This Row],[Number of Complaints or Support]]/AmazonChurn[[#This Row],[Account Length (in months)]]</f>
        <v>0.16666666666666666</v>
      </c>
      <c r="AO1632" t="str">
        <f>IF(AmazonChurn[[#This Row],[Avg Monthly GB Download]]&lt;15, "Low", IF(AmazonChurn[[#This Row],[Avg Monthly GB Download]]&lt;30, "Medium", "High"))</f>
        <v>Medium</v>
      </c>
      <c r="AP1632" t="str">
        <f>IF(AmazonChurn[[#This Row],[Age]]&lt;30,"Under 30",IF(AmazonChurn[[#This Row],[Age]]&gt;65,"Senior","Mid Age"))</f>
        <v>Under 30</v>
      </c>
    </row>
    <row r="1633" spans="1:42" hidden="1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 s="5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  <c r="AL1633" t="str">
        <f>IF(AmazonChurn[[#This Row],[Average Monthly Expenses]]&lt;=30,"Low",IF(AmazonChurn[[#This Row],[Average Monthly Expenses]]&lt;=60,"Medium","High"))</f>
        <v>Low</v>
      </c>
      <c r="AM1633" t="str">
        <f>IF(AmazonChurn[[#This Row],[Number of Complaints or Support]]&lt;3,"Low",IF(AmazonChurn[[#This Row],[Number of Complaints or Support]]&lt;=7,"Medium","High"))</f>
        <v>Medium</v>
      </c>
      <c r="AN1633" s="5">
        <f>AmazonChurn[[#This Row],[Number of Complaints or Support]]/AmazonChurn[[#This Row],[Account Length (in months)]]</f>
        <v>0.22222222222222221</v>
      </c>
      <c r="AO1633" t="str">
        <f>IF(AmazonChurn[[#This Row],[Avg Monthly GB Download]]&lt;15, "Low", IF(AmazonChurn[[#This Row],[Avg Monthly GB Download]]&lt;30, "Medium", "High"))</f>
        <v>Low</v>
      </c>
      <c r="AP1633" t="str">
        <f>IF(AmazonChurn[[#This Row],[Age]]&lt;30,"Under 30",IF(AmazonChurn[[#This Row],[Age]]&gt;65,"Senior","Mid Age"))</f>
        <v>Mid Age</v>
      </c>
    </row>
    <row r="1634" spans="1:42" hidden="1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 s="5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  <c r="AL1634" t="str">
        <f>IF(AmazonChurn[[#This Row],[Average Monthly Expenses]]&lt;=30,"Low",IF(AmazonChurn[[#This Row],[Average Monthly Expenses]]&lt;=60,"Medium","High"))</f>
        <v>Medium</v>
      </c>
      <c r="AM1634" t="str">
        <f>IF(AmazonChurn[[#This Row],[Number of Complaints or Support]]&lt;3,"Low",IF(AmazonChurn[[#This Row],[Number of Complaints or Support]]&lt;=7,"Medium","High"))</f>
        <v>High</v>
      </c>
      <c r="AN1634" s="5">
        <f>AmazonChurn[[#This Row],[Number of Complaints or Support]]/AmazonChurn[[#This Row],[Account Length (in months)]]</f>
        <v>0.21428571428571427</v>
      </c>
      <c r="AO1634" t="str">
        <f>IF(AmazonChurn[[#This Row],[Avg Monthly GB Download]]&lt;15, "Low", IF(AmazonChurn[[#This Row],[Avg Monthly GB Download]]&lt;30, "Medium", "High"))</f>
        <v>Medium</v>
      </c>
      <c r="AP1634" t="str">
        <f>IF(AmazonChurn[[#This Row],[Age]]&lt;30,"Under 30",IF(AmazonChurn[[#This Row],[Age]]&gt;65,"Senior","Mid Age"))</f>
        <v>Under 30</v>
      </c>
    </row>
    <row r="1635" spans="1:42" hidden="1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 s="5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  <c r="AL1635" t="str">
        <f>IF(AmazonChurn[[#This Row],[Average Monthly Expenses]]&lt;=30,"Low",IF(AmazonChurn[[#This Row],[Average Monthly Expenses]]&lt;=60,"Medium","High"))</f>
        <v>Low</v>
      </c>
      <c r="AM1635" t="str">
        <f>IF(AmazonChurn[[#This Row],[Number of Complaints or Support]]&lt;3,"Low",IF(AmazonChurn[[#This Row],[Number of Complaints or Support]]&lt;=7,"Medium","High"))</f>
        <v>High</v>
      </c>
      <c r="AN1635" s="5">
        <f>AmazonChurn[[#This Row],[Number of Complaints or Support]]/AmazonChurn[[#This Row],[Account Length (in months)]]</f>
        <v>0.13043478260869565</v>
      </c>
      <c r="AO1635" t="str">
        <f>IF(AmazonChurn[[#This Row],[Avg Monthly GB Download]]&lt;15, "Low", IF(AmazonChurn[[#This Row],[Avg Monthly GB Download]]&lt;30, "Medium", "High"))</f>
        <v>Low</v>
      </c>
      <c r="AP1635" t="str">
        <f>IF(AmazonChurn[[#This Row],[Age]]&lt;30,"Under 30",IF(AmazonChurn[[#This Row],[Age]]&gt;65,"Senior","Mid Age"))</f>
        <v>Under 30</v>
      </c>
    </row>
    <row r="1636" spans="1:42" hidden="1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 s="5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  <c r="AL1636" t="str">
        <f>IF(AmazonChurn[[#This Row],[Average Monthly Expenses]]&lt;=30,"Low",IF(AmazonChurn[[#This Row],[Average Monthly Expenses]]&lt;=60,"Medium","High"))</f>
        <v>Medium</v>
      </c>
      <c r="AM1636" t="str">
        <f>IF(AmazonChurn[[#This Row],[Number of Complaints or Support]]&lt;3,"Low",IF(AmazonChurn[[#This Row],[Number of Complaints or Support]]&lt;=7,"Medium","High"))</f>
        <v>High</v>
      </c>
      <c r="AN1636" s="5">
        <f>AmazonChurn[[#This Row],[Number of Complaints or Support]]/AmazonChurn[[#This Row],[Account Length (in months)]]</f>
        <v>0.27586206896551724</v>
      </c>
      <c r="AO1636" t="str">
        <f>IF(AmazonChurn[[#This Row],[Avg Monthly GB Download]]&lt;15, "Low", IF(AmazonChurn[[#This Row],[Avg Monthly GB Download]]&lt;30, "Medium", "High"))</f>
        <v>Low</v>
      </c>
      <c r="AP1636" t="str">
        <f>IF(AmazonChurn[[#This Row],[Age]]&lt;30,"Under 30",IF(AmazonChurn[[#This Row],[Age]]&gt;65,"Senior","Mid Age"))</f>
        <v>Mid Age</v>
      </c>
    </row>
    <row r="1637" spans="1:42" hidden="1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 s="5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  <c r="AL1637" t="str">
        <f>IF(AmazonChurn[[#This Row],[Average Monthly Expenses]]&lt;=30,"Low",IF(AmazonChurn[[#This Row],[Average Monthly Expenses]]&lt;=60,"Medium","High"))</f>
        <v>Medium</v>
      </c>
      <c r="AM1637" t="str">
        <f>IF(AmazonChurn[[#This Row],[Number of Complaints or Support]]&lt;3,"Low",IF(AmazonChurn[[#This Row],[Number of Complaints or Support]]&lt;=7,"Medium","High"))</f>
        <v>Low</v>
      </c>
      <c r="AN1637" s="5">
        <f>AmazonChurn[[#This Row],[Number of Complaints or Support]]/AmazonChurn[[#This Row],[Account Length (in months)]]</f>
        <v>2.7397260273972601E-2</v>
      </c>
      <c r="AO1637" t="str">
        <f>IF(AmazonChurn[[#This Row],[Avg Monthly GB Download]]&lt;15, "Low", IF(AmazonChurn[[#This Row],[Avg Monthly GB Download]]&lt;30, "Medium", "High"))</f>
        <v>Low</v>
      </c>
      <c r="AP1637" t="str">
        <f>IF(AmazonChurn[[#This Row],[Age]]&lt;30,"Under 30",IF(AmazonChurn[[#This Row],[Age]]&gt;65,"Senior","Mid Age"))</f>
        <v>Mid Age</v>
      </c>
    </row>
    <row r="1638" spans="1:42" hidden="1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 s="5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  <c r="AL1638" t="str">
        <f>IF(AmazonChurn[[#This Row],[Average Monthly Expenses]]&lt;=30,"Low",IF(AmazonChurn[[#This Row],[Average Monthly Expenses]]&lt;=60,"Medium","High"))</f>
        <v>High</v>
      </c>
      <c r="AM1638" t="str">
        <f>IF(AmazonChurn[[#This Row],[Number of Complaints or Support]]&lt;3,"Low",IF(AmazonChurn[[#This Row],[Number of Complaints or Support]]&lt;=7,"Medium","High"))</f>
        <v>Medium</v>
      </c>
      <c r="AN1638" s="5">
        <f>AmazonChurn[[#This Row],[Number of Complaints or Support]]/AmazonChurn[[#This Row],[Account Length (in months)]]</f>
        <v>0.30769230769230771</v>
      </c>
      <c r="AO1638" t="str">
        <f>IF(AmazonChurn[[#This Row],[Avg Monthly GB Download]]&lt;15, "Low", IF(AmazonChurn[[#This Row],[Avg Monthly GB Download]]&lt;30, "Medium", "High"))</f>
        <v>Low</v>
      </c>
      <c r="AP1638" t="str">
        <f>IF(AmazonChurn[[#This Row],[Age]]&lt;30,"Under 30",IF(AmazonChurn[[#This Row],[Age]]&gt;65,"Senior","Mid Age"))</f>
        <v>Mid Age</v>
      </c>
    </row>
    <row r="1639" spans="1:42" hidden="1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 s="5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  <c r="AL1639" t="str">
        <f>IF(AmazonChurn[[#This Row],[Average Monthly Expenses]]&lt;=30,"Low",IF(AmazonChurn[[#This Row],[Average Monthly Expenses]]&lt;=60,"Medium","High"))</f>
        <v>Low</v>
      </c>
      <c r="AM1639" t="str">
        <f>IF(AmazonChurn[[#This Row],[Number of Complaints or Support]]&lt;3,"Low",IF(AmazonChurn[[#This Row],[Number of Complaints or Support]]&lt;=7,"Medium","High"))</f>
        <v>Low</v>
      </c>
      <c r="AN1639" s="5">
        <f>AmazonChurn[[#This Row],[Number of Complaints or Support]]/AmazonChurn[[#This Row],[Account Length (in months)]]</f>
        <v>0</v>
      </c>
      <c r="AO1639" t="str">
        <f>IF(AmazonChurn[[#This Row],[Avg Monthly GB Download]]&lt;15, "Low", IF(AmazonChurn[[#This Row],[Avg Monthly GB Download]]&lt;30, "Medium", "High"))</f>
        <v>Low</v>
      </c>
      <c r="AP1639" t="str">
        <f>IF(AmazonChurn[[#This Row],[Age]]&lt;30,"Under 30",IF(AmazonChurn[[#This Row],[Age]]&gt;65,"Senior","Mid Age"))</f>
        <v>Mid Age</v>
      </c>
    </row>
    <row r="1640" spans="1:42" hidden="1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 s="5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  <c r="AL1640" t="str">
        <f>IF(AmazonChurn[[#This Row],[Average Monthly Expenses]]&lt;=30,"Low",IF(AmazonChurn[[#This Row],[Average Monthly Expenses]]&lt;=60,"Medium","High"))</f>
        <v>Medium</v>
      </c>
      <c r="AM1640" t="str">
        <f>IF(AmazonChurn[[#This Row],[Number of Complaints or Support]]&lt;3,"Low",IF(AmazonChurn[[#This Row],[Number of Complaints or Support]]&lt;=7,"Medium","High"))</f>
        <v>Medium</v>
      </c>
      <c r="AN1640" s="5">
        <f>AmazonChurn[[#This Row],[Number of Complaints or Support]]/AmazonChurn[[#This Row],[Account Length (in months)]]</f>
        <v>6.6666666666666666E-2</v>
      </c>
      <c r="AO1640" t="str">
        <f>IF(AmazonChurn[[#This Row],[Avg Monthly GB Download]]&lt;15, "Low", IF(AmazonChurn[[#This Row],[Avg Monthly GB Download]]&lt;30, "Medium", "High"))</f>
        <v>Low</v>
      </c>
      <c r="AP1640" t="str">
        <f>IF(AmazonChurn[[#This Row],[Age]]&lt;30,"Under 30",IF(AmazonChurn[[#This Row],[Age]]&gt;65,"Senior","Mid Age"))</f>
        <v>Mid Age</v>
      </c>
    </row>
    <row r="1641" spans="1:42" hidden="1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 s="5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  <c r="AL1641" t="str">
        <f>IF(AmazonChurn[[#This Row],[Average Monthly Expenses]]&lt;=30,"Low",IF(AmazonChurn[[#This Row],[Average Monthly Expenses]]&lt;=60,"Medium","High"))</f>
        <v>Low</v>
      </c>
      <c r="AM1641" t="str">
        <f>IF(AmazonChurn[[#This Row],[Number of Complaints or Support]]&lt;3,"Low",IF(AmazonChurn[[#This Row],[Number of Complaints or Support]]&lt;=7,"Medium","High"))</f>
        <v>Medium</v>
      </c>
      <c r="AN1641" s="5">
        <f>AmazonChurn[[#This Row],[Number of Complaints or Support]]/AmazonChurn[[#This Row],[Account Length (in months)]]</f>
        <v>9.0909090909090912E-2</v>
      </c>
      <c r="AO1641" t="str">
        <f>IF(AmazonChurn[[#This Row],[Avg Monthly GB Download]]&lt;15, "Low", IF(AmazonChurn[[#This Row],[Avg Monthly GB Download]]&lt;30, "Medium", "High"))</f>
        <v>Low</v>
      </c>
      <c r="AP1641" t="str">
        <f>IF(AmazonChurn[[#This Row],[Age]]&lt;30,"Under 30",IF(AmazonChurn[[#This Row],[Age]]&gt;65,"Senior","Mid Age"))</f>
        <v>Mid Age</v>
      </c>
    </row>
    <row r="1642" spans="1:42" hidden="1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 s="5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  <c r="AL1642" t="str">
        <f>IF(AmazonChurn[[#This Row],[Average Monthly Expenses]]&lt;=30,"Low",IF(AmazonChurn[[#This Row],[Average Monthly Expenses]]&lt;=60,"Medium","High"))</f>
        <v>Medium</v>
      </c>
      <c r="AM1642" t="str">
        <f>IF(AmazonChurn[[#This Row],[Number of Complaints or Support]]&lt;3,"Low",IF(AmazonChurn[[#This Row],[Number of Complaints or Support]]&lt;=7,"Medium","High"))</f>
        <v>Low</v>
      </c>
      <c r="AN1642" s="5">
        <f>AmazonChurn[[#This Row],[Number of Complaints or Support]]/AmazonChurn[[#This Row],[Account Length (in months)]]</f>
        <v>7.6923076923076927E-2</v>
      </c>
      <c r="AO1642" t="str">
        <f>IF(AmazonChurn[[#This Row],[Avg Monthly GB Download]]&lt;15, "Low", IF(AmazonChurn[[#This Row],[Avg Monthly GB Download]]&lt;30, "Medium", "High"))</f>
        <v>Low</v>
      </c>
      <c r="AP1642" t="str">
        <f>IF(AmazonChurn[[#This Row],[Age]]&lt;30,"Under 30",IF(AmazonChurn[[#This Row],[Age]]&gt;65,"Senior","Mid Age"))</f>
        <v>Mid Age</v>
      </c>
    </row>
    <row r="1643" spans="1:42" hidden="1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 s="5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  <c r="AL1643" t="str">
        <f>IF(AmazonChurn[[#This Row],[Average Monthly Expenses]]&lt;=30,"Low",IF(AmazonChurn[[#This Row],[Average Monthly Expenses]]&lt;=60,"Medium","High"))</f>
        <v>Low</v>
      </c>
      <c r="AM1643" t="str">
        <f>IF(AmazonChurn[[#This Row],[Number of Complaints or Support]]&lt;3,"Low",IF(AmazonChurn[[#This Row],[Number of Complaints or Support]]&lt;=7,"Medium","High"))</f>
        <v>Medium</v>
      </c>
      <c r="AN1643" s="5">
        <f>AmazonChurn[[#This Row],[Number of Complaints or Support]]/AmazonChurn[[#This Row],[Account Length (in months)]]</f>
        <v>0.5</v>
      </c>
      <c r="AO1643" t="str">
        <f>IF(AmazonChurn[[#This Row],[Avg Monthly GB Download]]&lt;15, "Low", IF(AmazonChurn[[#This Row],[Avg Monthly GB Download]]&lt;30, "Medium", "High"))</f>
        <v>Medium</v>
      </c>
      <c r="AP1643" t="str">
        <f>IF(AmazonChurn[[#This Row],[Age]]&lt;30,"Under 30",IF(AmazonChurn[[#This Row],[Age]]&gt;65,"Senior","Mid Age"))</f>
        <v>Under 30</v>
      </c>
    </row>
    <row r="1644" spans="1:42" hidden="1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 s="5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  <c r="AL1644" t="str">
        <f>IF(AmazonChurn[[#This Row],[Average Monthly Expenses]]&lt;=30,"Low",IF(AmazonChurn[[#This Row],[Average Monthly Expenses]]&lt;=60,"Medium","High"))</f>
        <v>Medium</v>
      </c>
      <c r="AM1644" t="str">
        <f>IF(AmazonChurn[[#This Row],[Number of Complaints or Support]]&lt;3,"Low",IF(AmazonChurn[[#This Row],[Number of Complaints or Support]]&lt;=7,"Medium","High"))</f>
        <v>Medium</v>
      </c>
      <c r="AN1644" s="5">
        <f>AmazonChurn[[#This Row],[Number of Complaints or Support]]/AmazonChurn[[#This Row],[Account Length (in months)]]</f>
        <v>0.27777777777777779</v>
      </c>
      <c r="AO1644" t="str">
        <f>IF(AmazonChurn[[#This Row],[Avg Monthly GB Download]]&lt;15, "Low", IF(AmazonChurn[[#This Row],[Avg Monthly GB Download]]&lt;30, "Medium", "High"))</f>
        <v>Low</v>
      </c>
      <c r="AP1644" t="str">
        <f>IF(AmazonChurn[[#This Row],[Age]]&lt;30,"Under 30",IF(AmazonChurn[[#This Row],[Age]]&gt;65,"Senior","Mid Age"))</f>
        <v>Mid Age</v>
      </c>
    </row>
    <row r="1645" spans="1:42" hidden="1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 s="5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  <c r="AL1645" t="str">
        <f>IF(AmazonChurn[[#This Row],[Average Monthly Expenses]]&lt;=30,"Low",IF(AmazonChurn[[#This Row],[Average Monthly Expenses]]&lt;=60,"Medium","High"))</f>
        <v>Medium</v>
      </c>
      <c r="AM1645" t="str">
        <f>IF(AmazonChurn[[#This Row],[Number of Complaints or Support]]&lt;3,"Low",IF(AmazonChurn[[#This Row],[Number of Complaints or Support]]&lt;=7,"Medium","High"))</f>
        <v>Medium</v>
      </c>
      <c r="AN1645" s="5">
        <f>AmazonChurn[[#This Row],[Number of Complaints or Support]]/AmazonChurn[[#This Row],[Account Length (in months)]]</f>
        <v>1.3333333333333333</v>
      </c>
      <c r="AO1645" t="str">
        <f>IF(AmazonChurn[[#This Row],[Avg Monthly GB Download]]&lt;15, "Low", IF(AmazonChurn[[#This Row],[Avg Monthly GB Download]]&lt;30, "Medium", "High"))</f>
        <v>Low</v>
      </c>
      <c r="AP1645" t="str">
        <f>IF(AmazonChurn[[#This Row],[Age]]&lt;30,"Under 30",IF(AmazonChurn[[#This Row],[Age]]&gt;65,"Senior","Mid Age"))</f>
        <v>Mid Age</v>
      </c>
    </row>
    <row r="1646" spans="1:42" hidden="1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 s="5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  <c r="AL1646" t="str">
        <f>IF(AmazonChurn[[#This Row],[Average Monthly Expenses]]&lt;=30,"Low",IF(AmazonChurn[[#This Row],[Average Monthly Expenses]]&lt;=60,"Medium","High"))</f>
        <v>Medium</v>
      </c>
      <c r="AM1646" t="str">
        <f>IF(AmazonChurn[[#This Row],[Number of Complaints or Support]]&lt;3,"Low",IF(AmazonChurn[[#This Row],[Number of Complaints or Support]]&lt;=7,"Medium","High"))</f>
        <v>Low</v>
      </c>
      <c r="AN1646" s="5">
        <f>AmazonChurn[[#This Row],[Number of Complaints or Support]]/AmazonChurn[[#This Row],[Account Length (in months)]]</f>
        <v>5.4054054054054057E-2</v>
      </c>
      <c r="AO1646" t="str">
        <f>IF(AmazonChurn[[#This Row],[Avg Monthly GB Download]]&lt;15, "Low", IF(AmazonChurn[[#This Row],[Avg Monthly GB Download]]&lt;30, "Medium", "High"))</f>
        <v>Low</v>
      </c>
      <c r="AP1646" t="str">
        <f>IF(AmazonChurn[[#This Row],[Age]]&lt;30,"Under 30",IF(AmazonChurn[[#This Row],[Age]]&gt;65,"Senior","Mid Age"))</f>
        <v>Mid Age</v>
      </c>
    </row>
    <row r="1647" spans="1:42" hidden="1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 s="5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  <c r="AL1647" t="str">
        <f>IF(AmazonChurn[[#This Row],[Average Monthly Expenses]]&lt;=30,"Low",IF(AmazonChurn[[#This Row],[Average Monthly Expenses]]&lt;=60,"Medium","High"))</f>
        <v>Low</v>
      </c>
      <c r="AM1647" t="str">
        <f>IF(AmazonChurn[[#This Row],[Number of Complaints or Support]]&lt;3,"Low",IF(AmazonChurn[[#This Row],[Number of Complaints or Support]]&lt;=7,"Medium","High"))</f>
        <v>High</v>
      </c>
      <c r="AN1647" s="5">
        <f>AmazonChurn[[#This Row],[Number of Complaints or Support]]/AmazonChurn[[#This Row],[Account Length (in months)]]</f>
        <v>0.43478260869565216</v>
      </c>
      <c r="AO1647" t="str">
        <f>IF(AmazonChurn[[#This Row],[Avg Monthly GB Download]]&lt;15, "Low", IF(AmazonChurn[[#This Row],[Avg Monthly GB Download]]&lt;30, "Medium", "High"))</f>
        <v>Low</v>
      </c>
      <c r="AP1647" t="str">
        <f>IF(AmazonChurn[[#This Row],[Age]]&lt;30,"Under 30",IF(AmazonChurn[[#This Row],[Age]]&gt;65,"Senior","Mid Age"))</f>
        <v>Under 30</v>
      </c>
    </row>
    <row r="1648" spans="1:42" hidden="1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 s="5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  <c r="AL1648" t="str">
        <f>IF(AmazonChurn[[#This Row],[Average Monthly Expenses]]&lt;=30,"Low",IF(AmazonChurn[[#This Row],[Average Monthly Expenses]]&lt;=60,"Medium","High"))</f>
        <v>Medium</v>
      </c>
      <c r="AM1648" t="str">
        <f>IF(AmazonChurn[[#This Row],[Number of Complaints or Support]]&lt;3,"Low",IF(AmazonChurn[[#This Row],[Number of Complaints or Support]]&lt;=7,"Medium","High"))</f>
        <v>High</v>
      </c>
      <c r="AN1648" s="5">
        <f>AmazonChurn[[#This Row],[Number of Complaints or Support]]/AmazonChurn[[#This Row],[Account Length (in months)]]</f>
        <v>9</v>
      </c>
      <c r="AO1648" t="str">
        <f>IF(AmazonChurn[[#This Row],[Avg Monthly GB Download]]&lt;15, "Low", IF(AmazonChurn[[#This Row],[Avg Monthly GB Download]]&lt;30, "Medium", "High"))</f>
        <v>Low</v>
      </c>
      <c r="AP1648" t="str">
        <f>IF(AmazonChurn[[#This Row],[Age]]&lt;30,"Under 30",IF(AmazonChurn[[#This Row],[Age]]&gt;65,"Senior","Mid Age"))</f>
        <v>Mid Age</v>
      </c>
    </row>
    <row r="1649" spans="1:42" hidden="1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 s="5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  <c r="AL1649" t="str">
        <f>IF(AmazonChurn[[#This Row],[Average Monthly Expenses]]&lt;=30,"Low",IF(AmazonChurn[[#This Row],[Average Monthly Expenses]]&lt;=60,"Medium","High"))</f>
        <v>Medium</v>
      </c>
      <c r="AM1649" t="str">
        <f>IF(AmazonChurn[[#This Row],[Number of Complaints or Support]]&lt;3,"Low",IF(AmazonChurn[[#This Row],[Number of Complaints or Support]]&lt;=7,"Medium","High"))</f>
        <v>High</v>
      </c>
      <c r="AN1649" s="5">
        <f>AmazonChurn[[#This Row],[Number of Complaints or Support]]/AmazonChurn[[#This Row],[Account Length (in months)]]</f>
        <v>0.52941176470588236</v>
      </c>
      <c r="AO1649" t="str">
        <f>IF(AmazonChurn[[#This Row],[Avg Monthly GB Download]]&lt;15, "Low", IF(AmazonChurn[[#This Row],[Avg Monthly GB Download]]&lt;30, "Medium", "High"))</f>
        <v>Low</v>
      </c>
      <c r="AP1649" t="str">
        <f>IF(AmazonChurn[[#This Row],[Age]]&lt;30,"Under 30",IF(AmazonChurn[[#This Row],[Age]]&gt;65,"Senior","Mid Age"))</f>
        <v>Senior</v>
      </c>
    </row>
    <row r="1650" spans="1:42" hidden="1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 s="5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  <c r="AL1650" t="str">
        <f>IF(AmazonChurn[[#This Row],[Average Monthly Expenses]]&lt;=30,"Low",IF(AmazonChurn[[#This Row],[Average Monthly Expenses]]&lt;=60,"Medium","High"))</f>
        <v>High</v>
      </c>
      <c r="AM1650" t="str">
        <f>IF(AmazonChurn[[#This Row],[Number of Complaints or Support]]&lt;3,"Low",IF(AmazonChurn[[#This Row],[Number of Complaints or Support]]&lt;=7,"Medium","High"))</f>
        <v>Medium</v>
      </c>
      <c r="AN1650" s="5">
        <f>AmazonChurn[[#This Row],[Number of Complaints or Support]]/AmazonChurn[[#This Row],[Account Length (in months)]]</f>
        <v>0.1111111111111111</v>
      </c>
      <c r="AO1650" t="str">
        <f>IF(AmazonChurn[[#This Row],[Avg Monthly GB Download]]&lt;15, "Low", IF(AmazonChurn[[#This Row],[Avg Monthly GB Download]]&lt;30, "Medium", "High"))</f>
        <v>Low</v>
      </c>
      <c r="AP1650" t="str">
        <f>IF(AmazonChurn[[#This Row],[Age]]&lt;30,"Under 30",IF(AmazonChurn[[#This Row],[Age]]&gt;65,"Senior","Mid Age"))</f>
        <v>Mid Age</v>
      </c>
    </row>
    <row r="1651" spans="1:42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 s="5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  <c r="AL1651" t="str">
        <f>IF(AmazonChurn[[#This Row],[Average Monthly Expenses]]&lt;=30,"Low",IF(AmazonChurn[[#This Row],[Average Monthly Expenses]]&lt;=60,"Medium","High"))</f>
        <v>Low</v>
      </c>
      <c r="AM1651" t="str">
        <f>IF(AmazonChurn[[#This Row],[Number of Complaints or Support]]&lt;3,"Low",IF(AmazonChurn[[#This Row],[Number of Complaints or Support]]&lt;=7,"Medium","High"))</f>
        <v>High</v>
      </c>
      <c r="AN1651" s="5">
        <f>AmazonChurn[[#This Row],[Number of Complaints or Support]]/AmazonChurn[[#This Row],[Account Length (in months)]]</f>
        <v>0.88888888888888884</v>
      </c>
      <c r="AO1651" t="str">
        <f>IF(AmazonChurn[[#This Row],[Avg Monthly GB Download]]&lt;15, "Low", IF(AmazonChurn[[#This Row],[Avg Monthly GB Download]]&lt;30, "Medium", "High"))</f>
        <v>High</v>
      </c>
      <c r="AP1651" t="str">
        <f>IF(AmazonChurn[[#This Row],[Age]]&lt;30,"Under 30",IF(AmazonChurn[[#This Row],[Age]]&gt;65,"Senior","Mid Age"))</f>
        <v>Mid Age</v>
      </c>
    </row>
    <row r="1652" spans="1:42" hidden="1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 s="5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  <c r="AL1652" t="str">
        <f>IF(AmazonChurn[[#This Row],[Average Monthly Expenses]]&lt;=30,"Low",IF(AmazonChurn[[#This Row],[Average Monthly Expenses]]&lt;=60,"Medium","High"))</f>
        <v>Medium</v>
      </c>
      <c r="AM1652" t="str">
        <f>IF(AmazonChurn[[#This Row],[Number of Complaints or Support]]&lt;3,"Low",IF(AmazonChurn[[#This Row],[Number of Complaints or Support]]&lt;=7,"Medium","High"))</f>
        <v>High</v>
      </c>
      <c r="AN1652" s="5">
        <f>AmazonChurn[[#This Row],[Number of Complaints or Support]]/AmazonChurn[[#This Row],[Account Length (in months)]]</f>
        <v>0.13846153846153847</v>
      </c>
      <c r="AO1652" t="str">
        <f>IF(AmazonChurn[[#This Row],[Avg Monthly GB Download]]&lt;15, "Low", IF(AmazonChurn[[#This Row],[Avg Monthly GB Download]]&lt;30, "Medium", "High"))</f>
        <v>Low</v>
      </c>
      <c r="AP1652" t="str">
        <f>IF(AmazonChurn[[#This Row],[Age]]&lt;30,"Under 30",IF(AmazonChurn[[#This Row],[Age]]&gt;65,"Senior","Mid Age"))</f>
        <v>Mid Age</v>
      </c>
    </row>
    <row r="1653" spans="1:42" hidden="1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 s="5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  <c r="AL1653" t="str">
        <f>IF(AmazonChurn[[#This Row],[Average Monthly Expenses]]&lt;=30,"Low",IF(AmazonChurn[[#This Row],[Average Monthly Expenses]]&lt;=60,"Medium","High"))</f>
        <v>Medium</v>
      </c>
      <c r="AM1653" t="str">
        <f>IF(AmazonChurn[[#This Row],[Number of Complaints or Support]]&lt;3,"Low",IF(AmazonChurn[[#This Row],[Number of Complaints or Support]]&lt;=7,"Medium","High"))</f>
        <v>Medium</v>
      </c>
      <c r="AN1653" s="5">
        <f>AmazonChurn[[#This Row],[Number of Complaints or Support]]/AmazonChurn[[#This Row],[Account Length (in months)]]</f>
        <v>0.21428571428571427</v>
      </c>
      <c r="AO1653" t="str">
        <f>IF(AmazonChurn[[#This Row],[Avg Monthly GB Download]]&lt;15, "Low", IF(AmazonChurn[[#This Row],[Avg Monthly GB Download]]&lt;30, "Medium", "High"))</f>
        <v>Low</v>
      </c>
      <c r="AP1653" t="str">
        <f>IF(AmazonChurn[[#This Row],[Age]]&lt;30,"Under 30",IF(AmazonChurn[[#This Row],[Age]]&gt;65,"Senior","Mid Age"))</f>
        <v>Senior</v>
      </c>
    </row>
    <row r="1654" spans="1:42" hidden="1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 s="5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  <c r="AL1654" t="str">
        <f>IF(AmazonChurn[[#This Row],[Average Monthly Expenses]]&lt;=30,"Low",IF(AmazonChurn[[#This Row],[Average Monthly Expenses]]&lt;=60,"Medium","High"))</f>
        <v>Medium</v>
      </c>
      <c r="AM1654" t="str">
        <f>IF(AmazonChurn[[#This Row],[Number of Complaints or Support]]&lt;3,"Low",IF(AmazonChurn[[#This Row],[Number of Complaints or Support]]&lt;=7,"Medium","High"))</f>
        <v>Low</v>
      </c>
      <c r="AN1654" s="5">
        <f>AmazonChurn[[#This Row],[Number of Complaints or Support]]/AmazonChurn[[#This Row],[Account Length (in months)]]</f>
        <v>0</v>
      </c>
      <c r="AO1654" t="str">
        <f>IF(AmazonChurn[[#This Row],[Avg Monthly GB Download]]&lt;15, "Low", IF(AmazonChurn[[#This Row],[Avg Monthly GB Download]]&lt;30, "Medium", "High"))</f>
        <v>Low</v>
      </c>
      <c r="AP1654" t="str">
        <f>IF(AmazonChurn[[#This Row],[Age]]&lt;30,"Under 30",IF(AmazonChurn[[#This Row],[Age]]&gt;65,"Senior","Mid Age"))</f>
        <v>Mid Age</v>
      </c>
    </row>
    <row r="1655" spans="1:42" hidden="1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 s="5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  <c r="AL1655" t="str">
        <f>IF(AmazonChurn[[#This Row],[Average Monthly Expenses]]&lt;=30,"Low",IF(AmazonChurn[[#This Row],[Average Monthly Expenses]]&lt;=60,"Medium","High"))</f>
        <v>Medium</v>
      </c>
      <c r="AM1655" t="str">
        <f>IF(AmazonChurn[[#This Row],[Number of Complaints or Support]]&lt;3,"Low",IF(AmazonChurn[[#This Row],[Number of Complaints or Support]]&lt;=7,"Medium","High"))</f>
        <v>High</v>
      </c>
      <c r="AN1655" s="5">
        <f>AmazonChurn[[#This Row],[Number of Complaints or Support]]/AmazonChurn[[#This Row],[Account Length (in months)]]</f>
        <v>0.16326530612244897</v>
      </c>
      <c r="AO1655" t="str">
        <f>IF(AmazonChurn[[#This Row],[Avg Monthly GB Download]]&lt;15, "Low", IF(AmazonChurn[[#This Row],[Avg Monthly GB Download]]&lt;30, "Medium", "High"))</f>
        <v>Medium</v>
      </c>
      <c r="AP1655" t="str">
        <f>IF(AmazonChurn[[#This Row],[Age]]&lt;30,"Under 30",IF(AmazonChurn[[#This Row],[Age]]&gt;65,"Senior","Mid Age"))</f>
        <v>Mid Age</v>
      </c>
    </row>
    <row r="1656" spans="1:42" hidden="1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 s="5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  <c r="AL1656" t="str">
        <f>IF(AmazonChurn[[#This Row],[Average Monthly Expenses]]&lt;=30,"Low",IF(AmazonChurn[[#This Row],[Average Monthly Expenses]]&lt;=60,"Medium","High"))</f>
        <v>Low</v>
      </c>
      <c r="AM1656" t="str">
        <f>IF(AmazonChurn[[#This Row],[Number of Complaints or Support]]&lt;3,"Low",IF(AmazonChurn[[#This Row],[Number of Complaints or Support]]&lt;=7,"Medium","High"))</f>
        <v>Low</v>
      </c>
      <c r="AN1656" s="5">
        <f>AmazonChurn[[#This Row],[Number of Complaints or Support]]/AmazonChurn[[#This Row],[Account Length (in months)]]</f>
        <v>5.5555555555555552E-2</v>
      </c>
      <c r="AO1656" t="str">
        <f>IF(AmazonChurn[[#This Row],[Avg Monthly GB Download]]&lt;15, "Low", IF(AmazonChurn[[#This Row],[Avg Monthly GB Download]]&lt;30, "Medium", "High"))</f>
        <v>Low</v>
      </c>
      <c r="AP1656" t="str">
        <f>IF(AmazonChurn[[#This Row],[Age]]&lt;30,"Under 30",IF(AmazonChurn[[#This Row],[Age]]&gt;65,"Senior","Mid Age"))</f>
        <v>Under 30</v>
      </c>
    </row>
    <row r="1657" spans="1:42" hidden="1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 s="5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  <c r="AL1657" t="str">
        <f>IF(AmazonChurn[[#This Row],[Average Monthly Expenses]]&lt;=30,"Low",IF(AmazonChurn[[#This Row],[Average Monthly Expenses]]&lt;=60,"Medium","High"))</f>
        <v>Low</v>
      </c>
      <c r="AM1657" t="str">
        <f>IF(AmazonChurn[[#This Row],[Number of Complaints or Support]]&lt;3,"Low",IF(AmazonChurn[[#This Row],[Number of Complaints or Support]]&lt;=7,"Medium","High"))</f>
        <v>High</v>
      </c>
      <c r="AN1657" s="5">
        <f>AmazonChurn[[#This Row],[Number of Complaints or Support]]/AmazonChurn[[#This Row],[Account Length (in months)]]</f>
        <v>0.19230769230769232</v>
      </c>
      <c r="AO1657" t="str">
        <f>IF(AmazonChurn[[#This Row],[Avg Monthly GB Download]]&lt;15, "Low", IF(AmazonChurn[[#This Row],[Avg Monthly GB Download]]&lt;30, "Medium", "High"))</f>
        <v>Low</v>
      </c>
      <c r="AP1657" t="str">
        <f>IF(AmazonChurn[[#This Row],[Age]]&lt;30,"Under 30",IF(AmazonChurn[[#This Row],[Age]]&gt;65,"Senior","Mid Age"))</f>
        <v>Under 30</v>
      </c>
    </row>
    <row r="1658" spans="1:42" hidden="1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 s="5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  <c r="AL1658" t="str">
        <f>IF(AmazonChurn[[#This Row],[Average Monthly Expenses]]&lt;=30,"Low",IF(AmazonChurn[[#This Row],[Average Monthly Expenses]]&lt;=60,"Medium","High"))</f>
        <v>Low</v>
      </c>
      <c r="AM1658" t="str">
        <f>IF(AmazonChurn[[#This Row],[Number of Complaints or Support]]&lt;3,"Low",IF(AmazonChurn[[#This Row],[Number of Complaints or Support]]&lt;=7,"Medium","High"))</f>
        <v>Medium</v>
      </c>
      <c r="AN1658" s="5">
        <f>AmazonChurn[[#This Row],[Number of Complaints or Support]]/AmazonChurn[[#This Row],[Account Length (in months)]]</f>
        <v>0.6</v>
      </c>
      <c r="AO1658" t="str">
        <f>IF(AmazonChurn[[#This Row],[Avg Monthly GB Download]]&lt;15, "Low", IF(AmazonChurn[[#This Row],[Avg Monthly GB Download]]&lt;30, "Medium", "High"))</f>
        <v>Low</v>
      </c>
      <c r="AP1658" t="str">
        <f>IF(AmazonChurn[[#This Row],[Age]]&lt;30,"Under 30",IF(AmazonChurn[[#This Row],[Age]]&gt;65,"Senior","Mid Age"))</f>
        <v>Mid Age</v>
      </c>
    </row>
    <row r="1659" spans="1:42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 s="5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  <c r="AL1659" t="str">
        <f>IF(AmazonChurn[[#This Row],[Average Monthly Expenses]]&lt;=30,"Low",IF(AmazonChurn[[#This Row],[Average Monthly Expenses]]&lt;=60,"Medium","High"))</f>
        <v>Medium</v>
      </c>
      <c r="AM1659" t="str">
        <f>IF(AmazonChurn[[#This Row],[Number of Complaints or Support]]&lt;3,"Low",IF(AmazonChurn[[#This Row],[Number of Complaints or Support]]&lt;=7,"Medium","High"))</f>
        <v>Medium</v>
      </c>
      <c r="AN1659" s="5">
        <f>AmazonChurn[[#This Row],[Number of Complaints or Support]]/AmazonChurn[[#This Row],[Account Length (in months)]]</f>
        <v>9.0909090909090912E-2</v>
      </c>
      <c r="AO1659" t="str">
        <f>IF(AmazonChurn[[#This Row],[Avg Monthly GB Download]]&lt;15, "Low", IF(AmazonChurn[[#This Row],[Avg Monthly GB Download]]&lt;30, "Medium", "High"))</f>
        <v>High</v>
      </c>
      <c r="AP1659" t="str">
        <f>IF(AmazonChurn[[#This Row],[Age]]&lt;30,"Under 30",IF(AmazonChurn[[#This Row],[Age]]&gt;65,"Senior","Mid Age"))</f>
        <v>Mid Age</v>
      </c>
    </row>
    <row r="1660" spans="1:42" hidden="1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 s="5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  <c r="AL1660" t="str">
        <f>IF(AmazonChurn[[#This Row],[Average Monthly Expenses]]&lt;=30,"Low",IF(AmazonChurn[[#This Row],[Average Monthly Expenses]]&lt;=60,"Medium","High"))</f>
        <v>Medium</v>
      </c>
      <c r="AM1660" t="str">
        <f>IF(AmazonChurn[[#This Row],[Number of Complaints or Support]]&lt;3,"Low",IF(AmazonChurn[[#This Row],[Number of Complaints or Support]]&lt;=7,"Medium","High"))</f>
        <v>Medium</v>
      </c>
      <c r="AN1660" s="5">
        <f>AmazonChurn[[#This Row],[Number of Complaints or Support]]/AmazonChurn[[#This Row],[Account Length (in months)]]</f>
        <v>5.8823529411764705E-2</v>
      </c>
      <c r="AO1660" t="str">
        <f>IF(AmazonChurn[[#This Row],[Avg Monthly GB Download]]&lt;15, "Low", IF(AmazonChurn[[#This Row],[Avg Monthly GB Download]]&lt;30, "Medium", "High"))</f>
        <v>Low</v>
      </c>
      <c r="AP1660" t="str">
        <f>IF(AmazonChurn[[#This Row],[Age]]&lt;30,"Under 30",IF(AmazonChurn[[#This Row],[Age]]&gt;65,"Senior","Mid Age"))</f>
        <v>Mid Age</v>
      </c>
    </row>
    <row r="1661" spans="1:42" hidden="1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 s="5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  <c r="AL1661" t="str">
        <f>IF(AmazonChurn[[#This Row],[Average Monthly Expenses]]&lt;=30,"Low",IF(AmazonChurn[[#This Row],[Average Monthly Expenses]]&lt;=60,"Medium","High"))</f>
        <v>Medium</v>
      </c>
      <c r="AM1661" t="str">
        <f>IF(AmazonChurn[[#This Row],[Number of Complaints or Support]]&lt;3,"Low",IF(AmazonChurn[[#This Row],[Number of Complaints or Support]]&lt;=7,"Medium","High"))</f>
        <v>Low</v>
      </c>
      <c r="AN1661" s="5">
        <f>AmazonChurn[[#This Row],[Number of Complaints or Support]]/AmazonChurn[[#This Row],[Account Length (in months)]]</f>
        <v>0</v>
      </c>
      <c r="AO1661" t="str">
        <f>IF(AmazonChurn[[#This Row],[Avg Monthly GB Download]]&lt;15, "Low", IF(AmazonChurn[[#This Row],[Avg Monthly GB Download]]&lt;30, "Medium", "High"))</f>
        <v>Low</v>
      </c>
      <c r="AP1661" t="str">
        <f>IF(AmazonChurn[[#This Row],[Age]]&lt;30,"Under 30",IF(AmazonChurn[[#This Row],[Age]]&gt;65,"Senior","Mid Age"))</f>
        <v>Under 30</v>
      </c>
    </row>
    <row r="1662" spans="1:42" hidden="1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 s="5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  <c r="AL1662" t="str">
        <f>IF(AmazonChurn[[#This Row],[Average Monthly Expenses]]&lt;=30,"Low",IF(AmazonChurn[[#This Row],[Average Monthly Expenses]]&lt;=60,"Medium","High"))</f>
        <v>High</v>
      </c>
      <c r="AM1662" t="str">
        <f>IF(AmazonChurn[[#This Row],[Number of Complaints or Support]]&lt;3,"Low",IF(AmazonChurn[[#This Row],[Number of Complaints or Support]]&lt;=7,"Medium","High"))</f>
        <v>Medium</v>
      </c>
      <c r="AN1662" s="5">
        <f>AmazonChurn[[#This Row],[Number of Complaints or Support]]/AmazonChurn[[#This Row],[Account Length (in months)]]</f>
        <v>0.41666666666666669</v>
      </c>
      <c r="AO1662" t="str">
        <f>IF(AmazonChurn[[#This Row],[Avg Monthly GB Download]]&lt;15, "Low", IF(AmazonChurn[[#This Row],[Avg Monthly GB Download]]&lt;30, "Medium", "High"))</f>
        <v>Low</v>
      </c>
      <c r="AP1662" t="str">
        <f>IF(AmazonChurn[[#This Row],[Age]]&lt;30,"Under 30",IF(AmazonChurn[[#This Row],[Age]]&gt;65,"Senior","Mid Age"))</f>
        <v>Mid Age</v>
      </c>
    </row>
    <row r="1663" spans="1:42" hidden="1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 s="5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  <c r="AL1663" t="str">
        <f>IF(AmazonChurn[[#This Row],[Average Monthly Expenses]]&lt;=30,"Low",IF(AmazonChurn[[#This Row],[Average Monthly Expenses]]&lt;=60,"Medium","High"))</f>
        <v>Medium</v>
      </c>
      <c r="AM1663" t="str">
        <f>IF(AmazonChurn[[#This Row],[Number of Complaints or Support]]&lt;3,"Low",IF(AmazonChurn[[#This Row],[Number of Complaints or Support]]&lt;=7,"Medium","High"))</f>
        <v>High</v>
      </c>
      <c r="AN1663" s="5">
        <f>AmazonChurn[[#This Row],[Number of Complaints or Support]]/AmazonChurn[[#This Row],[Account Length (in months)]]</f>
        <v>0.27272727272727271</v>
      </c>
      <c r="AO1663" t="str">
        <f>IF(AmazonChurn[[#This Row],[Avg Monthly GB Download]]&lt;15, "Low", IF(AmazonChurn[[#This Row],[Avg Monthly GB Download]]&lt;30, "Medium", "High"))</f>
        <v>Medium</v>
      </c>
      <c r="AP1663" t="str">
        <f>IF(AmazonChurn[[#This Row],[Age]]&lt;30,"Under 30",IF(AmazonChurn[[#This Row],[Age]]&gt;65,"Senior","Mid Age"))</f>
        <v>Under 30</v>
      </c>
    </row>
    <row r="1664" spans="1:42" hidden="1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 s="5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  <c r="AL1664" t="str">
        <f>IF(AmazonChurn[[#This Row],[Average Monthly Expenses]]&lt;=30,"Low",IF(AmazonChurn[[#This Row],[Average Monthly Expenses]]&lt;=60,"Medium","High"))</f>
        <v>Medium</v>
      </c>
      <c r="AM1664" t="str">
        <f>IF(AmazonChurn[[#This Row],[Number of Complaints or Support]]&lt;3,"Low",IF(AmazonChurn[[#This Row],[Number of Complaints or Support]]&lt;=7,"Medium","High"))</f>
        <v>Medium</v>
      </c>
      <c r="AN1664" s="5">
        <f>AmazonChurn[[#This Row],[Number of Complaints or Support]]/AmazonChurn[[#This Row],[Account Length (in months)]]</f>
        <v>4.1666666666666664E-2</v>
      </c>
      <c r="AO1664" t="str">
        <f>IF(AmazonChurn[[#This Row],[Avg Monthly GB Download]]&lt;15, "Low", IF(AmazonChurn[[#This Row],[Avg Monthly GB Download]]&lt;30, "Medium", "High"))</f>
        <v>Low</v>
      </c>
      <c r="AP1664" t="str">
        <f>IF(AmazonChurn[[#This Row],[Age]]&lt;30,"Under 30",IF(AmazonChurn[[#This Row],[Age]]&gt;65,"Senior","Mid Age"))</f>
        <v>Under 30</v>
      </c>
    </row>
    <row r="1665" spans="1:42" hidden="1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 s="5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  <c r="AL1665" t="str">
        <f>IF(AmazonChurn[[#This Row],[Average Monthly Expenses]]&lt;=30,"Low",IF(AmazonChurn[[#This Row],[Average Monthly Expenses]]&lt;=60,"Medium","High"))</f>
        <v>Medium</v>
      </c>
      <c r="AM1665" t="str">
        <f>IF(AmazonChurn[[#This Row],[Number of Complaints or Support]]&lt;3,"Low",IF(AmazonChurn[[#This Row],[Number of Complaints or Support]]&lt;=7,"Medium","High"))</f>
        <v>Medium</v>
      </c>
      <c r="AN1665" s="5">
        <f>AmazonChurn[[#This Row],[Number of Complaints or Support]]/AmazonChurn[[#This Row],[Account Length (in months)]]</f>
        <v>9.3023255813953487E-2</v>
      </c>
      <c r="AO1665" t="str">
        <f>IF(AmazonChurn[[#This Row],[Avg Monthly GB Download]]&lt;15, "Low", IF(AmazonChurn[[#This Row],[Avg Monthly GB Download]]&lt;30, "Medium", "High"))</f>
        <v>Low</v>
      </c>
      <c r="AP1665" t="str">
        <f>IF(AmazonChurn[[#This Row],[Age]]&lt;30,"Under 30",IF(AmazonChurn[[#This Row],[Age]]&gt;65,"Senior","Mid Age"))</f>
        <v>Senior</v>
      </c>
    </row>
    <row r="1666" spans="1:42" hidden="1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 s="5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  <c r="AL1666" t="str">
        <f>IF(AmazonChurn[[#This Row],[Average Monthly Expenses]]&lt;=30,"Low",IF(AmazonChurn[[#This Row],[Average Monthly Expenses]]&lt;=60,"Medium","High"))</f>
        <v>Medium</v>
      </c>
      <c r="AM1666" t="str">
        <f>IF(AmazonChurn[[#This Row],[Number of Complaints or Support]]&lt;3,"Low",IF(AmazonChurn[[#This Row],[Number of Complaints or Support]]&lt;=7,"Medium","High"))</f>
        <v>Medium</v>
      </c>
      <c r="AN1666" s="5">
        <f>AmazonChurn[[#This Row],[Number of Complaints or Support]]/AmazonChurn[[#This Row],[Account Length (in months)]]</f>
        <v>2</v>
      </c>
      <c r="AO1666" t="str">
        <f>IF(AmazonChurn[[#This Row],[Avg Monthly GB Download]]&lt;15, "Low", IF(AmazonChurn[[#This Row],[Avg Monthly GB Download]]&lt;30, "Medium", "High"))</f>
        <v>Low</v>
      </c>
      <c r="AP1666" t="str">
        <f>IF(AmazonChurn[[#This Row],[Age]]&lt;30,"Under 30",IF(AmazonChurn[[#This Row],[Age]]&gt;65,"Senior","Mid Age"))</f>
        <v>Mid Age</v>
      </c>
    </row>
    <row r="1667" spans="1:42" hidden="1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 s="5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  <c r="AL1667" t="str">
        <f>IF(AmazonChurn[[#This Row],[Average Monthly Expenses]]&lt;=30,"Low",IF(AmazonChurn[[#This Row],[Average Monthly Expenses]]&lt;=60,"Medium","High"))</f>
        <v>High</v>
      </c>
      <c r="AM1667" t="str">
        <f>IF(AmazonChurn[[#This Row],[Number of Complaints or Support]]&lt;3,"Low",IF(AmazonChurn[[#This Row],[Number of Complaints or Support]]&lt;=7,"Medium","High"))</f>
        <v>Medium</v>
      </c>
      <c r="AN1667" s="5">
        <f>AmazonChurn[[#This Row],[Number of Complaints or Support]]/AmazonChurn[[#This Row],[Account Length (in months)]]</f>
        <v>0.35</v>
      </c>
      <c r="AO1667" t="str">
        <f>IF(AmazonChurn[[#This Row],[Avg Monthly GB Download]]&lt;15, "Low", IF(AmazonChurn[[#This Row],[Avg Monthly GB Download]]&lt;30, "Medium", "High"))</f>
        <v>Low</v>
      </c>
      <c r="AP1667" t="str">
        <f>IF(AmazonChurn[[#This Row],[Age]]&lt;30,"Under 30",IF(AmazonChurn[[#This Row],[Age]]&gt;65,"Senior","Mid Age"))</f>
        <v>Mid Age</v>
      </c>
    </row>
    <row r="1668" spans="1:42" hidden="1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 s="5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  <c r="AL1668" t="str">
        <f>IF(AmazonChurn[[#This Row],[Average Monthly Expenses]]&lt;=30,"Low",IF(AmazonChurn[[#This Row],[Average Monthly Expenses]]&lt;=60,"Medium","High"))</f>
        <v>Low</v>
      </c>
      <c r="AM1668" t="str">
        <f>IF(AmazonChurn[[#This Row],[Number of Complaints or Support]]&lt;3,"Low",IF(AmazonChurn[[#This Row],[Number of Complaints or Support]]&lt;=7,"Medium","High"))</f>
        <v>Medium</v>
      </c>
      <c r="AN1668" s="5">
        <f>AmazonChurn[[#This Row],[Number of Complaints or Support]]/AmazonChurn[[#This Row],[Account Length (in months)]]</f>
        <v>0.23076923076923078</v>
      </c>
      <c r="AO1668" t="str">
        <f>IF(AmazonChurn[[#This Row],[Avg Monthly GB Download]]&lt;15, "Low", IF(AmazonChurn[[#This Row],[Avg Monthly GB Download]]&lt;30, "Medium", "High"))</f>
        <v>Low</v>
      </c>
      <c r="AP1668" t="str">
        <f>IF(AmazonChurn[[#This Row],[Age]]&lt;30,"Under 30",IF(AmazonChurn[[#This Row],[Age]]&gt;65,"Senior","Mid Age"))</f>
        <v>Mid Age</v>
      </c>
    </row>
    <row r="1669" spans="1:42" hidden="1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 s="5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  <c r="AL1669" t="str">
        <f>IF(AmazonChurn[[#This Row],[Average Monthly Expenses]]&lt;=30,"Low",IF(AmazonChurn[[#This Row],[Average Monthly Expenses]]&lt;=60,"Medium","High"))</f>
        <v>Low</v>
      </c>
      <c r="AM1669" t="str">
        <f>IF(AmazonChurn[[#This Row],[Number of Complaints or Support]]&lt;3,"Low",IF(AmazonChurn[[#This Row],[Number of Complaints or Support]]&lt;=7,"Medium","High"))</f>
        <v>Low</v>
      </c>
      <c r="AN1669" s="5">
        <f>AmazonChurn[[#This Row],[Number of Complaints or Support]]/AmazonChurn[[#This Row],[Account Length (in months)]]</f>
        <v>0</v>
      </c>
      <c r="AO1669" t="str">
        <f>IF(AmazonChurn[[#This Row],[Avg Monthly GB Download]]&lt;15, "Low", IF(AmazonChurn[[#This Row],[Avg Monthly GB Download]]&lt;30, "Medium", "High"))</f>
        <v>Low</v>
      </c>
      <c r="AP1669" t="str">
        <f>IF(AmazonChurn[[#This Row],[Age]]&lt;30,"Under 30",IF(AmazonChurn[[#This Row],[Age]]&gt;65,"Senior","Mid Age"))</f>
        <v>Mid Age</v>
      </c>
    </row>
    <row r="1670" spans="1:42" hidden="1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 s="5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  <c r="AL1670" t="str">
        <f>IF(AmazonChurn[[#This Row],[Average Monthly Expenses]]&lt;=30,"Low",IF(AmazonChurn[[#This Row],[Average Monthly Expenses]]&lt;=60,"Medium","High"))</f>
        <v>Low</v>
      </c>
      <c r="AM1670" t="str">
        <f>IF(AmazonChurn[[#This Row],[Number of Complaints or Support]]&lt;3,"Low",IF(AmazonChurn[[#This Row],[Number of Complaints or Support]]&lt;=7,"Medium","High"))</f>
        <v>High</v>
      </c>
      <c r="AN1670" s="5">
        <f>AmazonChurn[[#This Row],[Number of Complaints or Support]]/AmazonChurn[[#This Row],[Account Length (in months)]]</f>
        <v>0.14754098360655737</v>
      </c>
      <c r="AO1670" t="str">
        <f>IF(AmazonChurn[[#This Row],[Avg Monthly GB Download]]&lt;15, "Low", IF(AmazonChurn[[#This Row],[Avg Monthly GB Download]]&lt;30, "Medium", "High"))</f>
        <v>Low</v>
      </c>
      <c r="AP1670" t="str">
        <f>IF(AmazonChurn[[#This Row],[Age]]&lt;30,"Under 30",IF(AmazonChurn[[#This Row],[Age]]&gt;65,"Senior","Mid Age"))</f>
        <v>Under 30</v>
      </c>
    </row>
    <row r="1671" spans="1:42" hidden="1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 s="5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  <c r="AL1671" t="str">
        <f>IF(AmazonChurn[[#This Row],[Average Monthly Expenses]]&lt;=30,"Low",IF(AmazonChurn[[#This Row],[Average Monthly Expenses]]&lt;=60,"Medium","High"))</f>
        <v>Medium</v>
      </c>
      <c r="AM1671" t="str">
        <f>IF(AmazonChurn[[#This Row],[Number of Complaints or Support]]&lt;3,"Low",IF(AmazonChurn[[#This Row],[Number of Complaints or Support]]&lt;=7,"Medium","High"))</f>
        <v>Medium</v>
      </c>
      <c r="AN1671" s="5">
        <f>AmazonChurn[[#This Row],[Number of Complaints or Support]]/AmazonChurn[[#This Row],[Account Length (in months)]]</f>
        <v>0.25</v>
      </c>
      <c r="AO1671" t="str">
        <f>IF(AmazonChurn[[#This Row],[Avg Monthly GB Download]]&lt;15, "Low", IF(AmazonChurn[[#This Row],[Avg Monthly GB Download]]&lt;30, "Medium", "High"))</f>
        <v>Low</v>
      </c>
      <c r="AP1671" t="str">
        <f>IF(AmazonChurn[[#This Row],[Age]]&lt;30,"Under 30",IF(AmazonChurn[[#This Row],[Age]]&gt;65,"Senior","Mid Age"))</f>
        <v>Mid Age</v>
      </c>
    </row>
    <row r="1672" spans="1:42" hidden="1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 s="5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  <c r="AL1672" t="str">
        <f>IF(AmazonChurn[[#This Row],[Average Monthly Expenses]]&lt;=30,"Low",IF(AmazonChurn[[#This Row],[Average Monthly Expenses]]&lt;=60,"Medium","High"))</f>
        <v>Medium</v>
      </c>
      <c r="AM1672" t="str">
        <f>IF(AmazonChurn[[#This Row],[Number of Complaints or Support]]&lt;3,"Low",IF(AmazonChurn[[#This Row],[Number of Complaints or Support]]&lt;=7,"Medium","High"))</f>
        <v>High</v>
      </c>
      <c r="AN1672" s="5">
        <f>AmazonChurn[[#This Row],[Number of Complaints or Support]]/AmazonChurn[[#This Row],[Account Length (in months)]]</f>
        <v>0.24242424242424243</v>
      </c>
      <c r="AO1672" t="str">
        <f>IF(AmazonChurn[[#This Row],[Avg Monthly GB Download]]&lt;15, "Low", IF(AmazonChurn[[#This Row],[Avg Monthly GB Download]]&lt;30, "Medium", "High"))</f>
        <v>Low</v>
      </c>
      <c r="AP1672" t="str">
        <f>IF(AmazonChurn[[#This Row],[Age]]&lt;30,"Under 30",IF(AmazonChurn[[#This Row],[Age]]&gt;65,"Senior","Mid Age"))</f>
        <v>Senior</v>
      </c>
    </row>
    <row r="1673" spans="1:42" hidden="1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 s="5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  <c r="AL1673" t="str">
        <f>IF(AmazonChurn[[#This Row],[Average Monthly Expenses]]&lt;=30,"Low",IF(AmazonChurn[[#This Row],[Average Monthly Expenses]]&lt;=60,"Medium","High"))</f>
        <v>High</v>
      </c>
      <c r="AM1673" t="str">
        <f>IF(AmazonChurn[[#This Row],[Number of Complaints or Support]]&lt;3,"Low",IF(AmazonChurn[[#This Row],[Number of Complaints or Support]]&lt;=7,"Medium","High"))</f>
        <v>Low</v>
      </c>
      <c r="AN1673" s="5">
        <f>AmazonChurn[[#This Row],[Number of Complaints or Support]]/AmazonChurn[[#This Row],[Account Length (in months)]]</f>
        <v>0.5</v>
      </c>
      <c r="AO1673" t="str">
        <f>IF(AmazonChurn[[#This Row],[Avg Monthly GB Download]]&lt;15, "Low", IF(AmazonChurn[[#This Row],[Avg Monthly GB Download]]&lt;30, "Medium", "High"))</f>
        <v>Low</v>
      </c>
      <c r="AP1673" t="str">
        <f>IF(AmazonChurn[[#This Row],[Age]]&lt;30,"Under 30",IF(AmazonChurn[[#This Row],[Age]]&gt;65,"Senior","Mid Age"))</f>
        <v>Under 30</v>
      </c>
    </row>
    <row r="1674" spans="1:42" hidden="1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 s="5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  <c r="AL1674" t="str">
        <f>IF(AmazonChurn[[#This Row],[Average Monthly Expenses]]&lt;=30,"Low",IF(AmazonChurn[[#This Row],[Average Monthly Expenses]]&lt;=60,"Medium","High"))</f>
        <v>Low</v>
      </c>
      <c r="AM1674" t="str">
        <f>IF(AmazonChurn[[#This Row],[Number of Complaints or Support]]&lt;3,"Low",IF(AmazonChurn[[#This Row],[Number of Complaints or Support]]&lt;=7,"Medium","High"))</f>
        <v>Medium</v>
      </c>
      <c r="AN1674" s="5">
        <f>AmazonChurn[[#This Row],[Number of Complaints or Support]]/AmazonChurn[[#This Row],[Account Length (in months)]]</f>
        <v>8.1632653061224483E-2</v>
      </c>
      <c r="AO1674" t="str">
        <f>IF(AmazonChurn[[#This Row],[Avg Monthly GB Download]]&lt;15, "Low", IF(AmazonChurn[[#This Row],[Avg Monthly GB Download]]&lt;30, "Medium", "High"))</f>
        <v>Low</v>
      </c>
      <c r="AP1674" t="str">
        <f>IF(AmazonChurn[[#This Row],[Age]]&lt;30,"Under 30",IF(AmazonChurn[[#This Row],[Age]]&gt;65,"Senior","Mid Age"))</f>
        <v>Mid Age</v>
      </c>
    </row>
    <row r="1675" spans="1:42" hidden="1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 s="5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  <c r="AL1675" t="str">
        <f>IF(AmazonChurn[[#This Row],[Average Monthly Expenses]]&lt;=30,"Low",IF(AmazonChurn[[#This Row],[Average Monthly Expenses]]&lt;=60,"Medium","High"))</f>
        <v>Medium</v>
      </c>
      <c r="AM1675" t="str">
        <f>IF(AmazonChurn[[#This Row],[Number of Complaints or Support]]&lt;3,"Low",IF(AmazonChurn[[#This Row],[Number of Complaints or Support]]&lt;=7,"Medium","High"))</f>
        <v>Low</v>
      </c>
      <c r="AN1675" s="5">
        <f>AmazonChurn[[#This Row],[Number of Complaints or Support]]/AmazonChurn[[#This Row],[Account Length (in months)]]</f>
        <v>1</v>
      </c>
      <c r="AO1675" t="str">
        <f>IF(AmazonChurn[[#This Row],[Avg Monthly GB Download]]&lt;15, "Low", IF(AmazonChurn[[#This Row],[Avg Monthly GB Download]]&lt;30, "Medium", "High"))</f>
        <v>Low</v>
      </c>
      <c r="AP1675" t="str">
        <f>IF(AmazonChurn[[#This Row],[Age]]&lt;30,"Under 30",IF(AmazonChurn[[#This Row],[Age]]&gt;65,"Senior","Mid Age"))</f>
        <v>Mid Age</v>
      </c>
    </row>
    <row r="1676" spans="1:42" hidden="1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 s="5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  <c r="AL1676" t="str">
        <f>IF(AmazonChurn[[#This Row],[Average Monthly Expenses]]&lt;=30,"Low",IF(AmazonChurn[[#This Row],[Average Monthly Expenses]]&lt;=60,"Medium","High"))</f>
        <v>High</v>
      </c>
      <c r="AM1676" t="str">
        <f>IF(AmazonChurn[[#This Row],[Number of Complaints or Support]]&lt;3,"Low",IF(AmazonChurn[[#This Row],[Number of Complaints or Support]]&lt;=7,"Medium","High"))</f>
        <v>High</v>
      </c>
      <c r="AN1676" s="5">
        <f>AmazonChurn[[#This Row],[Number of Complaints or Support]]/AmazonChurn[[#This Row],[Account Length (in months)]]</f>
        <v>0.27777777777777779</v>
      </c>
      <c r="AO1676" t="str">
        <f>IF(AmazonChurn[[#This Row],[Avg Monthly GB Download]]&lt;15, "Low", IF(AmazonChurn[[#This Row],[Avg Monthly GB Download]]&lt;30, "Medium", "High"))</f>
        <v>Low</v>
      </c>
      <c r="AP1676" t="str">
        <f>IF(AmazonChurn[[#This Row],[Age]]&lt;30,"Under 30",IF(AmazonChurn[[#This Row],[Age]]&gt;65,"Senior","Mid Age"))</f>
        <v>Mid Age</v>
      </c>
    </row>
    <row r="1677" spans="1:42" hidden="1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 s="5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  <c r="AL1677" t="str">
        <f>IF(AmazonChurn[[#This Row],[Average Monthly Expenses]]&lt;=30,"Low",IF(AmazonChurn[[#This Row],[Average Monthly Expenses]]&lt;=60,"Medium","High"))</f>
        <v>Low</v>
      </c>
      <c r="AM1677" t="str">
        <f>IF(AmazonChurn[[#This Row],[Number of Complaints or Support]]&lt;3,"Low",IF(AmazonChurn[[#This Row],[Number of Complaints or Support]]&lt;=7,"Medium","High"))</f>
        <v>Medium</v>
      </c>
      <c r="AN1677" s="5">
        <f>AmazonChurn[[#This Row],[Number of Complaints or Support]]/AmazonChurn[[#This Row],[Account Length (in months)]]</f>
        <v>5</v>
      </c>
      <c r="AO1677" t="str">
        <f>IF(AmazonChurn[[#This Row],[Avg Monthly GB Download]]&lt;15, "Low", IF(AmazonChurn[[#This Row],[Avg Monthly GB Download]]&lt;30, "Medium", "High"))</f>
        <v>Low</v>
      </c>
      <c r="AP1677" t="str">
        <f>IF(AmazonChurn[[#This Row],[Age]]&lt;30,"Under 30",IF(AmazonChurn[[#This Row],[Age]]&gt;65,"Senior","Mid Age"))</f>
        <v>Mid Age</v>
      </c>
    </row>
    <row r="1678" spans="1:42" hidden="1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 s="5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  <c r="AL1678" t="str">
        <f>IF(AmazonChurn[[#This Row],[Average Monthly Expenses]]&lt;=30,"Low",IF(AmazonChurn[[#This Row],[Average Monthly Expenses]]&lt;=60,"Medium","High"))</f>
        <v>Medium</v>
      </c>
      <c r="AM1678" t="str">
        <f>IF(AmazonChurn[[#This Row],[Number of Complaints or Support]]&lt;3,"Low",IF(AmazonChurn[[#This Row],[Number of Complaints or Support]]&lt;=7,"Medium","High"))</f>
        <v>Medium</v>
      </c>
      <c r="AN1678" s="5">
        <f>AmazonChurn[[#This Row],[Number of Complaints or Support]]/AmazonChurn[[#This Row],[Account Length (in months)]]</f>
        <v>5.0847457627118647E-2</v>
      </c>
      <c r="AO1678" t="str">
        <f>IF(AmazonChurn[[#This Row],[Avg Monthly GB Download]]&lt;15, "Low", IF(AmazonChurn[[#This Row],[Avg Monthly GB Download]]&lt;30, "Medium", "High"))</f>
        <v>Low</v>
      </c>
      <c r="AP1678" t="str">
        <f>IF(AmazonChurn[[#This Row],[Age]]&lt;30,"Under 30",IF(AmazonChurn[[#This Row],[Age]]&gt;65,"Senior","Mid Age"))</f>
        <v>Mid Age</v>
      </c>
    </row>
    <row r="1679" spans="1:42" hidden="1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 s="5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  <c r="AL1679" t="str">
        <f>IF(AmazonChurn[[#This Row],[Average Monthly Expenses]]&lt;=30,"Low",IF(AmazonChurn[[#This Row],[Average Monthly Expenses]]&lt;=60,"Medium","High"))</f>
        <v>Medium</v>
      </c>
      <c r="AM1679" t="str">
        <f>IF(AmazonChurn[[#This Row],[Number of Complaints or Support]]&lt;3,"Low",IF(AmazonChurn[[#This Row],[Number of Complaints or Support]]&lt;=7,"Medium","High"))</f>
        <v>Medium</v>
      </c>
      <c r="AN1679" s="5">
        <f>AmazonChurn[[#This Row],[Number of Complaints or Support]]/AmazonChurn[[#This Row],[Account Length (in months)]]</f>
        <v>5.7692307692307696E-2</v>
      </c>
      <c r="AO1679" t="str">
        <f>IF(AmazonChurn[[#This Row],[Avg Monthly GB Download]]&lt;15, "Low", IF(AmazonChurn[[#This Row],[Avg Monthly GB Download]]&lt;30, "Medium", "High"))</f>
        <v>Medium</v>
      </c>
      <c r="AP1679" t="str">
        <f>IF(AmazonChurn[[#This Row],[Age]]&lt;30,"Under 30",IF(AmazonChurn[[#This Row],[Age]]&gt;65,"Senior","Mid Age"))</f>
        <v>Under 30</v>
      </c>
    </row>
    <row r="1680" spans="1:42" hidden="1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 s="5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  <c r="AL1680" t="str">
        <f>IF(AmazonChurn[[#This Row],[Average Monthly Expenses]]&lt;=30,"Low",IF(AmazonChurn[[#This Row],[Average Monthly Expenses]]&lt;=60,"Medium","High"))</f>
        <v>Low</v>
      </c>
      <c r="AM1680" t="str">
        <f>IF(AmazonChurn[[#This Row],[Number of Complaints or Support]]&lt;3,"Low",IF(AmazonChurn[[#This Row],[Number of Complaints or Support]]&lt;=7,"Medium","High"))</f>
        <v>High</v>
      </c>
      <c r="AN1680" s="5">
        <f>AmazonChurn[[#This Row],[Number of Complaints or Support]]/AmazonChurn[[#This Row],[Account Length (in months)]]</f>
        <v>8</v>
      </c>
      <c r="AO1680" t="str">
        <f>IF(AmazonChurn[[#This Row],[Avg Monthly GB Download]]&lt;15, "Low", IF(AmazonChurn[[#This Row],[Avg Monthly GB Download]]&lt;30, "Medium", "High"))</f>
        <v>Low</v>
      </c>
      <c r="AP1680" t="str">
        <f>IF(AmazonChurn[[#This Row],[Age]]&lt;30,"Under 30",IF(AmazonChurn[[#This Row],[Age]]&gt;65,"Senior","Mid Age"))</f>
        <v>Under 30</v>
      </c>
    </row>
    <row r="1681" spans="1:42" hidden="1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 s="5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  <c r="AL1681" t="str">
        <f>IF(AmazonChurn[[#This Row],[Average Monthly Expenses]]&lt;=30,"Low",IF(AmazonChurn[[#This Row],[Average Monthly Expenses]]&lt;=60,"Medium","High"))</f>
        <v>Low</v>
      </c>
      <c r="AM1681" t="str">
        <f>IF(AmazonChurn[[#This Row],[Number of Complaints or Support]]&lt;3,"Low",IF(AmazonChurn[[#This Row],[Number of Complaints or Support]]&lt;=7,"Medium","High"))</f>
        <v>High</v>
      </c>
      <c r="AN1681" s="5">
        <f>AmazonChurn[[#This Row],[Number of Complaints or Support]]/AmazonChurn[[#This Row],[Account Length (in months)]]</f>
        <v>0.18604651162790697</v>
      </c>
      <c r="AO1681" t="str">
        <f>IF(AmazonChurn[[#This Row],[Avg Monthly GB Download]]&lt;15, "Low", IF(AmazonChurn[[#This Row],[Avg Monthly GB Download]]&lt;30, "Medium", "High"))</f>
        <v>Low</v>
      </c>
      <c r="AP1681" t="str">
        <f>IF(AmazonChurn[[#This Row],[Age]]&lt;30,"Under 30",IF(AmazonChurn[[#This Row],[Age]]&gt;65,"Senior","Mid Age"))</f>
        <v>Mid Age</v>
      </c>
    </row>
    <row r="1682" spans="1:42" hidden="1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 s="5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  <c r="AL1682" t="str">
        <f>IF(AmazonChurn[[#This Row],[Average Monthly Expenses]]&lt;=30,"Low",IF(AmazonChurn[[#This Row],[Average Monthly Expenses]]&lt;=60,"Medium","High"))</f>
        <v>Medium</v>
      </c>
      <c r="AM1682" t="str">
        <f>IF(AmazonChurn[[#This Row],[Number of Complaints or Support]]&lt;3,"Low",IF(AmazonChurn[[#This Row],[Number of Complaints or Support]]&lt;=7,"Medium","High"))</f>
        <v>High</v>
      </c>
      <c r="AN1682" s="5">
        <f>AmazonChurn[[#This Row],[Number of Complaints or Support]]/AmazonChurn[[#This Row],[Account Length (in months)]]</f>
        <v>0.25806451612903225</v>
      </c>
      <c r="AO1682" t="str">
        <f>IF(AmazonChurn[[#This Row],[Avg Monthly GB Download]]&lt;15, "Low", IF(AmazonChurn[[#This Row],[Avg Monthly GB Download]]&lt;30, "Medium", "High"))</f>
        <v>Low</v>
      </c>
      <c r="AP1682" t="str">
        <f>IF(AmazonChurn[[#This Row],[Age]]&lt;30,"Under 30",IF(AmazonChurn[[#This Row],[Age]]&gt;65,"Senior","Mid Age"))</f>
        <v>Mid Age</v>
      </c>
    </row>
    <row r="1683" spans="1:42" hidden="1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 s="5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  <c r="AL1683" t="str">
        <f>IF(AmazonChurn[[#This Row],[Average Monthly Expenses]]&lt;=30,"Low",IF(AmazonChurn[[#This Row],[Average Monthly Expenses]]&lt;=60,"Medium","High"))</f>
        <v>Low</v>
      </c>
      <c r="AM1683" t="str">
        <f>IF(AmazonChurn[[#This Row],[Number of Complaints or Support]]&lt;3,"Low",IF(AmazonChurn[[#This Row],[Number of Complaints or Support]]&lt;=7,"Medium","High"))</f>
        <v>Low</v>
      </c>
      <c r="AN1683" s="5">
        <f>AmazonChurn[[#This Row],[Number of Complaints or Support]]/AmazonChurn[[#This Row],[Account Length (in months)]]</f>
        <v>1.5625E-2</v>
      </c>
      <c r="AO1683" t="str">
        <f>IF(AmazonChurn[[#This Row],[Avg Monthly GB Download]]&lt;15, "Low", IF(AmazonChurn[[#This Row],[Avg Monthly GB Download]]&lt;30, "Medium", "High"))</f>
        <v>Low</v>
      </c>
      <c r="AP1683" t="str">
        <f>IF(AmazonChurn[[#This Row],[Age]]&lt;30,"Under 30",IF(AmazonChurn[[#This Row],[Age]]&gt;65,"Senior","Mid Age"))</f>
        <v>Mid Age</v>
      </c>
    </row>
    <row r="1684" spans="1:42" hidden="1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 s="5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  <c r="AL1684" t="str">
        <f>IF(AmazonChurn[[#This Row],[Average Monthly Expenses]]&lt;=30,"Low",IF(AmazonChurn[[#This Row],[Average Monthly Expenses]]&lt;=60,"Medium","High"))</f>
        <v>Medium</v>
      </c>
      <c r="AM1684" t="str">
        <f>IF(AmazonChurn[[#This Row],[Number of Complaints or Support]]&lt;3,"Low",IF(AmazonChurn[[#This Row],[Number of Complaints or Support]]&lt;=7,"Medium","High"))</f>
        <v>Medium</v>
      </c>
      <c r="AN1684" s="5">
        <f>AmazonChurn[[#This Row],[Number of Complaints or Support]]/AmazonChurn[[#This Row],[Account Length (in months)]]</f>
        <v>0.1111111111111111</v>
      </c>
      <c r="AO1684" t="str">
        <f>IF(AmazonChurn[[#This Row],[Avg Monthly GB Download]]&lt;15, "Low", IF(AmazonChurn[[#This Row],[Avg Monthly GB Download]]&lt;30, "Medium", "High"))</f>
        <v>Low</v>
      </c>
      <c r="AP1684" t="str">
        <f>IF(AmazonChurn[[#This Row],[Age]]&lt;30,"Under 30",IF(AmazonChurn[[#This Row],[Age]]&gt;65,"Senior","Mid Age"))</f>
        <v>Mid Age</v>
      </c>
    </row>
    <row r="1685" spans="1:42" hidden="1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 s="5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  <c r="AL1685" t="str">
        <f>IF(AmazonChurn[[#This Row],[Average Monthly Expenses]]&lt;=30,"Low",IF(AmazonChurn[[#This Row],[Average Monthly Expenses]]&lt;=60,"Medium","High"))</f>
        <v>Low</v>
      </c>
      <c r="AM1685" t="str">
        <f>IF(AmazonChurn[[#This Row],[Number of Complaints or Support]]&lt;3,"Low",IF(AmazonChurn[[#This Row],[Number of Complaints or Support]]&lt;=7,"Medium","High"))</f>
        <v>Medium</v>
      </c>
      <c r="AN1685" s="5">
        <f>AmazonChurn[[#This Row],[Number of Complaints or Support]]/AmazonChurn[[#This Row],[Account Length (in months)]]</f>
        <v>8.4507042253521125E-2</v>
      </c>
      <c r="AO1685" t="str">
        <f>IF(AmazonChurn[[#This Row],[Avg Monthly GB Download]]&lt;15, "Low", IF(AmazonChurn[[#This Row],[Avg Monthly GB Download]]&lt;30, "Medium", "High"))</f>
        <v>Low</v>
      </c>
      <c r="AP1685" t="str">
        <f>IF(AmazonChurn[[#This Row],[Age]]&lt;30,"Under 30",IF(AmazonChurn[[#This Row],[Age]]&gt;65,"Senior","Mid Age"))</f>
        <v>Mid Age</v>
      </c>
    </row>
    <row r="1686" spans="1:42" hidden="1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 s="5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  <c r="AL1686" t="str">
        <f>IF(AmazonChurn[[#This Row],[Average Monthly Expenses]]&lt;=30,"Low",IF(AmazonChurn[[#This Row],[Average Monthly Expenses]]&lt;=60,"Medium","High"))</f>
        <v>Medium</v>
      </c>
      <c r="AM1686" t="str">
        <f>IF(AmazonChurn[[#This Row],[Number of Complaints or Support]]&lt;3,"Low",IF(AmazonChurn[[#This Row],[Number of Complaints or Support]]&lt;=7,"Medium","High"))</f>
        <v>High</v>
      </c>
      <c r="AN1686" s="5">
        <f>AmazonChurn[[#This Row],[Number of Complaints or Support]]/AmazonChurn[[#This Row],[Account Length (in months)]]</f>
        <v>0.42857142857142855</v>
      </c>
      <c r="AO1686" t="str">
        <f>IF(AmazonChurn[[#This Row],[Avg Monthly GB Download]]&lt;15, "Low", IF(AmazonChurn[[#This Row],[Avg Monthly GB Download]]&lt;30, "Medium", "High"))</f>
        <v>Low</v>
      </c>
      <c r="AP1686" t="str">
        <f>IF(AmazonChurn[[#This Row],[Age]]&lt;30,"Under 30",IF(AmazonChurn[[#This Row],[Age]]&gt;65,"Senior","Mid Age"))</f>
        <v>Mid Age</v>
      </c>
    </row>
    <row r="1687" spans="1:42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 s="5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  <c r="AL1687" t="str">
        <f>IF(AmazonChurn[[#This Row],[Average Monthly Expenses]]&lt;=30,"Low",IF(AmazonChurn[[#This Row],[Average Monthly Expenses]]&lt;=60,"Medium","High"))</f>
        <v>Low</v>
      </c>
      <c r="AM1687" t="str">
        <f>IF(AmazonChurn[[#This Row],[Number of Complaints or Support]]&lt;3,"Low",IF(AmazonChurn[[#This Row],[Number of Complaints or Support]]&lt;=7,"Medium","High"))</f>
        <v>High</v>
      </c>
      <c r="AN1687" s="5">
        <f>AmazonChurn[[#This Row],[Number of Complaints or Support]]/AmazonChurn[[#This Row],[Account Length (in months)]]</f>
        <v>0.13235294117647059</v>
      </c>
      <c r="AO1687" t="str">
        <f>IF(AmazonChurn[[#This Row],[Avg Monthly GB Download]]&lt;15, "Low", IF(AmazonChurn[[#This Row],[Avg Monthly GB Download]]&lt;30, "Medium", "High"))</f>
        <v>High</v>
      </c>
      <c r="AP1687" t="str">
        <f>IF(AmazonChurn[[#This Row],[Age]]&lt;30,"Under 30",IF(AmazonChurn[[#This Row],[Age]]&gt;65,"Senior","Mid Age"))</f>
        <v>Under 30</v>
      </c>
    </row>
    <row r="1688" spans="1:42" hidden="1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 s="5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  <c r="AL1688" t="str">
        <f>IF(AmazonChurn[[#This Row],[Average Monthly Expenses]]&lt;=30,"Low",IF(AmazonChurn[[#This Row],[Average Monthly Expenses]]&lt;=60,"Medium","High"))</f>
        <v>Medium</v>
      </c>
      <c r="AM1688" t="str">
        <f>IF(AmazonChurn[[#This Row],[Number of Complaints or Support]]&lt;3,"Low",IF(AmazonChurn[[#This Row],[Number of Complaints or Support]]&lt;=7,"Medium","High"))</f>
        <v>Low</v>
      </c>
      <c r="AN1688" s="5">
        <f>AmazonChurn[[#This Row],[Number of Complaints or Support]]/AmazonChurn[[#This Row],[Account Length (in months)]]</f>
        <v>0</v>
      </c>
      <c r="AO1688" t="str">
        <f>IF(AmazonChurn[[#This Row],[Avg Monthly GB Download]]&lt;15, "Low", IF(AmazonChurn[[#This Row],[Avg Monthly GB Download]]&lt;30, "Medium", "High"))</f>
        <v>Low</v>
      </c>
      <c r="AP1688" t="str">
        <f>IF(AmazonChurn[[#This Row],[Age]]&lt;30,"Under 30",IF(AmazonChurn[[#This Row],[Age]]&gt;65,"Senior","Mid Age"))</f>
        <v>Mid Age</v>
      </c>
    </row>
    <row r="1689" spans="1:42" hidden="1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 s="5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  <c r="AL1689" t="str">
        <f>IF(AmazonChurn[[#This Row],[Average Monthly Expenses]]&lt;=30,"Low",IF(AmazonChurn[[#This Row],[Average Monthly Expenses]]&lt;=60,"Medium","High"))</f>
        <v>Medium</v>
      </c>
      <c r="AM1689" t="str">
        <f>IF(AmazonChurn[[#This Row],[Number of Complaints or Support]]&lt;3,"Low",IF(AmazonChurn[[#This Row],[Number of Complaints or Support]]&lt;=7,"Medium","High"))</f>
        <v>Low</v>
      </c>
      <c r="AN1689" s="5">
        <f>AmazonChurn[[#This Row],[Number of Complaints or Support]]/AmazonChurn[[#This Row],[Account Length (in months)]]</f>
        <v>0</v>
      </c>
      <c r="AO1689" t="str">
        <f>IF(AmazonChurn[[#This Row],[Avg Monthly GB Download]]&lt;15, "Low", IF(AmazonChurn[[#This Row],[Avg Monthly GB Download]]&lt;30, "Medium", "High"))</f>
        <v>Low</v>
      </c>
      <c r="AP1689" t="str">
        <f>IF(AmazonChurn[[#This Row],[Age]]&lt;30,"Under 30",IF(AmazonChurn[[#This Row],[Age]]&gt;65,"Senior","Mid Age"))</f>
        <v>Mid Age</v>
      </c>
    </row>
    <row r="1690" spans="1:42" hidden="1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 s="5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  <c r="AL1690" t="str">
        <f>IF(AmazonChurn[[#This Row],[Average Monthly Expenses]]&lt;=30,"Low",IF(AmazonChurn[[#This Row],[Average Monthly Expenses]]&lt;=60,"Medium","High"))</f>
        <v>Medium</v>
      </c>
      <c r="AM1690" t="str">
        <f>IF(AmazonChurn[[#This Row],[Number of Complaints or Support]]&lt;3,"Low",IF(AmazonChurn[[#This Row],[Number of Complaints or Support]]&lt;=7,"Medium","High"))</f>
        <v>Medium</v>
      </c>
      <c r="AN1690" s="5">
        <f>AmazonChurn[[#This Row],[Number of Complaints or Support]]/AmazonChurn[[#This Row],[Account Length (in months)]]</f>
        <v>4.4117647058823532E-2</v>
      </c>
      <c r="AO1690" t="str">
        <f>IF(AmazonChurn[[#This Row],[Avg Monthly GB Download]]&lt;15, "Low", IF(AmazonChurn[[#This Row],[Avg Monthly GB Download]]&lt;30, "Medium", "High"))</f>
        <v>Low</v>
      </c>
      <c r="AP1690" t="str">
        <f>IF(AmazonChurn[[#This Row],[Age]]&lt;30,"Under 30",IF(AmazonChurn[[#This Row],[Age]]&gt;65,"Senior","Mid Age"))</f>
        <v>Mid Age</v>
      </c>
    </row>
    <row r="1691" spans="1:42" hidden="1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 s="5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  <c r="AL1691" t="str">
        <f>IF(AmazonChurn[[#This Row],[Average Monthly Expenses]]&lt;=30,"Low",IF(AmazonChurn[[#This Row],[Average Monthly Expenses]]&lt;=60,"Medium","High"))</f>
        <v>Low</v>
      </c>
      <c r="AM1691" t="str">
        <f>IF(AmazonChurn[[#This Row],[Number of Complaints or Support]]&lt;3,"Low",IF(AmazonChurn[[#This Row],[Number of Complaints or Support]]&lt;=7,"Medium","High"))</f>
        <v>Low</v>
      </c>
      <c r="AN1691" s="5">
        <f>AmazonChurn[[#This Row],[Number of Complaints or Support]]/AmazonChurn[[#This Row],[Account Length (in months)]]</f>
        <v>0.33333333333333331</v>
      </c>
      <c r="AO1691" t="str">
        <f>IF(AmazonChurn[[#This Row],[Avg Monthly GB Download]]&lt;15, "Low", IF(AmazonChurn[[#This Row],[Avg Monthly GB Download]]&lt;30, "Medium", "High"))</f>
        <v>Low</v>
      </c>
      <c r="AP1691" t="str">
        <f>IF(AmazonChurn[[#This Row],[Age]]&lt;30,"Under 30",IF(AmazonChurn[[#This Row],[Age]]&gt;65,"Senior","Mid Age"))</f>
        <v>Mid Age</v>
      </c>
    </row>
    <row r="1692" spans="1:42" hidden="1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 s="5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  <c r="AL1692" t="str">
        <f>IF(AmazonChurn[[#This Row],[Average Monthly Expenses]]&lt;=30,"Low",IF(AmazonChurn[[#This Row],[Average Monthly Expenses]]&lt;=60,"Medium","High"))</f>
        <v>Medium</v>
      </c>
      <c r="AM1692" t="str">
        <f>IF(AmazonChurn[[#This Row],[Number of Complaints or Support]]&lt;3,"Low",IF(AmazonChurn[[#This Row],[Number of Complaints or Support]]&lt;=7,"Medium","High"))</f>
        <v>Low</v>
      </c>
      <c r="AN1692" s="5">
        <f>AmazonChurn[[#This Row],[Number of Complaints or Support]]/AmazonChurn[[#This Row],[Account Length (in months)]]</f>
        <v>0</v>
      </c>
      <c r="AO1692" t="str">
        <f>IF(AmazonChurn[[#This Row],[Avg Monthly GB Download]]&lt;15, "Low", IF(AmazonChurn[[#This Row],[Avg Monthly GB Download]]&lt;30, "Medium", "High"))</f>
        <v>Low</v>
      </c>
      <c r="AP1692" t="str">
        <f>IF(AmazonChurn[[#This Row],[Age]]&lt;30,"Under 30",IF(AmazonChurn[[#This Row],[Age]]&gt;65,"Senior","Mid Age"))</f>
        <v>Mid Age</v>
      </c>
    </row>
    <row r="1693" spans="1:42" hidden="1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 s="5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  <c r="AL1693" t="str">
        <f>IF(AmazonChurn[[#This Row],[Average Monthly Expenses]]&lt;=30,"Low",IF(AmazonChurn[[#This Row],[Average Monthly Expenses]]&lt;=60,"Medium","High"))</f>
        <v>Medium</v>
      </c>
      <c r="AM1693" t="str">
        <f>IF(AmazonChurn[[#This Row],[Number of Complaints or Support]]&lt;3,"Low",IF(AmazonChurn[[#This Row],[Number of Complaints or Support]]&lt;=7,"Medium","High"))</f>
        <v>High</v>
      </c>
      <c r="AN1693" s="5">
        <f>AmazonChurn[[#This Row],[Number of Complaints or Support]]/AmazonChurn[[#This Row],[Account Length (in months)]]</f>
        <v>2.6666666666666665</v>
      </c>
      <c r="AO1693" t="str">
        <f>IF(AmazonChurn[[#This Row],[Avg Monthly GB Download]]&lt;15, "Low", IF(AmazonChurn[[#This Row],[Avg Monthly GB Download]]&lt;30, "Medium", "High"))</f>
        <v>Low</v>
      </c>
      <c r="AP1693" t="str">
        <f>IF(AmazonChurn[[#This Row],[Age]]&lt;30,"Under 30",IF(AmazonChurn[[#This Row],[Age]]&gt;65,"Senior","Mid Age"))</f>
        <v>Mid Age</v>
      </c>
    </row>
    <row r="1694" spans="1:42" hidden="1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 s="5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Row],[Average Monthly Expenses]]&lt;=30,"Low",IF(AmazonChurn[[#This Row],[Average Monthly Expenses]]&lt;=60,"Medium","High"))</f>
        <v>Medium</v>
      </c>
      <c r="AM1694" t="str">
        <f>IF(AmazonChurn[[#This Row],[Number of Complaints or Support]]&lt;3,"Low",IF(AmazonChurn[[#This Row],[Number of Complaints or Support]]&lt;=7,"Medium","High"))</f>
        <v>Medium</v>
      </c>
      <c r="AN1694" s="5">
        <f>AmazonChurn[[#This Row],[Number of Complaints or Support]]/AmazonChurn[[#This Row],[Account Length (in months)]]</f>
        <v>7.4626865671641784E-2</v>
      </c>
      <c r="AO1694" t="str">
        <f>IF(AmazonChurn[[#This Row],[Avg Monthly GB Download]]&lt;15, "Low", IF(AmazonChurn[[#This Row],[Avg Monthly GB Download]]&lt;30, "Medium", "High"))</f>
        <v>Low</v>
      </c>
      <c r="AP1694" t="str">
        <f>IF(AmazonChurn[[#This Row],[Age]]&lt;30,"Under 30",IF(AmazonChurn[[#This Row],[Age]]&gt;65,"Senior","Mid Age"))</f>
        <v>Under 30</v>
      </c>
    </row>
    <row r="1695" spans="1:42" hidden="1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 s="5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  <c r="AL1695" t="str">
        <f>IF(AmazonChurn[[#This Row],[Average Monthly Expenses]]&lt;=30,"Low",IF(AmazonChurn[[#This Row],[Average Monthly Expenses]]&lt;=60,"Medium","High"))</f>
        <v>Low</v>
      </c>
      <c r="AM1695" t="str">
        <f>IF(AmazonChurn[[#This Row],[Number of Complaints or Support]]&lt;3,"Low",IF(AmazonChurn[[#This Row],[Number of Complaints or Support]]&lt;=7,"Medium","High"))</f>
        <v>Medium</v>
      </c>
      <c r="AN1695" s="5">
        <f>AmazonChurn[[#This Row],[Number of Complaints or Support]]/AmazonChurn[[#This Row],[Account Length (in months)]]</f>
        <v>0.17647058823529413</v>
      </c>
      <c r="AO1695" t="str">
        <f>IF(AmazonChurn[[#This Row],[Avg Monthly GB Download]]&lt;15, "Low", IF(AmazonChurn[[#This Row],[Avg Monthly GB Download]]&lt;30, "Medium", "High"))</f>
        <v>Low</v>
      </c>
      <c r="AP1695" t="str">
        <f>IF(AmazonChurn[[#This Row],[Age]]&lt;30,"Under 30",IF(AmazonChurn[[#This Row],[Age]]&gt;65,"Senior","Mid Age"))</f>
        <v>Mid Age</v>
      </c>
    </row>
    <row r="1696" spans="1:42" hidden="1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 s="5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  <c r="AL1696" t="str">
        <f>IF(AmazonChurn[[#This Row],[Average Monthly Expenses]]&lt;=30,"Low",IF(AmazonChurn[[#This Row],[Average Monthly Expenses]]&lt;=60,"Medium","High"))</f>
        <v>Medium</v>
      </c>
      <c r="AM1696" t="str">
        <f>IF(AmazonChurn[[#This Row],[Number of Complaints or Support]]&lt;3,"Low",IF(AmazonChurn[[#This Row],[Number of Complaints or Support]]&lt;=7,"Medium","High"))</f>
        <v>High</v>
      </c>
      <c r="AN1696" s="5">
        <f>AmazonChurn[[#This Row],[Number of Complaints or Support]]/AmazonChurn[[#This Row],[Account Length (in months)]]</f>
        <v>0.40909090909090912</v>
      </c>
      <c r="AO1696" t="str">
        <f>IF(AmazonChurn[[#This Row],[Avg Monthly GB Download]]&lt;15, "Low", IF(AmazonChurn[[#This Row],[Avg Monthly GB Download]]&lt;30, "Medium", "High"))</f>
        <v>Low</v>
      </c>
      <c r="AP1696" t="str">
        <f>IF(AmazonChurn[[#This Row],[Age]]&lt;30,"Under 30",IF(AmazonChurn[[#This Row],[Age]]&gt;65,"Senior","Mid Age"))</f>
        <v>Mid Age</v>
      </c>
    </row>
    <row r="1697" spans="1:42" hidden="1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 s="5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  <c r="AL1697" t="str">
        <f>IF(AmazonChurn[[#This Row],[Average Monthly Expenses]]&lt;=30,"Low",IF(AmazonChurn[[#This Row],[Average Monthly Expenses]]&lt;=60,"Medium","High"))</f>
        <v>Medium</v>
      </c>
      <c r="AM1697" t="str">
        <f>IF(AmazonChurn[[#This Row],[Number of Complaints or Support]]&lt;3,"Low",IF(AmazonChurn[[#This Row],[Number of Complaints or Support]]&lt;=7,"Medium","High"))</f>
        <v>Medium</v>
      </c>
      <c r="AN1697" s="5">
        <f>AmazonChurn[[#This Row],[Number of Complaints or Support]]/AmazonChurn[[#This Row],[Account Length (in months)]]</f>
        <v>0.11627906976744186</v>
      </c>
      <c r="AO1697" t="str">
        <f>IF(AmazonChurn[[#This Row],[Avg Monthly GB Download]]&lt;15, "Low", IF(AmazonChurn[[#This Row],[Avg Monthly GB Download]]&lt;30, "Medium", "High"))</f>
        <v>Low</v>
      </c>
      <c r="AP1697" t="str">
        <f>IF(AmazonChurn[[#This Row],[Age]]&lt;30,"Under 30",IF(AmazonChurn[[#This Row],[Age]]&gt;65,"Senior","Mid Age"))</f>
        <v>Mid Age</v>
      </c>
    </row>
    <row r="1698" spans="1:42" hidden="1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 s="5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  <c r="AL1698" t="str">
        <f>IF(AmazonChurn[[#This Row],[Average Monthly Expenses]]&lt;=30,"Low",IF(AmazonChurn[[#This Row],[Average Monthly Expenses]]&lt;=60,"Medium","High"))</f>
        <v>Low</v>
      </c>
      <c r="AM1698" t="str">
        <f>IF(AmazonChurn[[#This Row],[Number of Complaints or Support]]&lt;3,"Low",IF(AmazonChurn[[#This Row],[Number of Complaints or Support]]&lt;=7,"Medium","High"))</f>
        <v>Medium</v>
      </c>
      <c r="AN1698" s="5">
        <f>AmazonChurn[[#This Row],[Number of Complaints or Support]]/AmazonChurn[[#This Row],[Account Length (in months)]]</f>
        <v>0.13953488372093023</v>
      </c>
      <c r="AO1698" t="str">
        <f>IF(AmazonChurn[[#This Row],[Avg Monthly GB Download]]&lt;15, "Low", IF(AmazonChurn[[#This Row],[Avg Monthly GB Download]]&lt;30, "Medium", "High"))</f>
        <v>Low</v>
      </c>
      <c r="AP1698" t="str">
        <f>IF(AmazonChurn[[#This Row],[Age]]&lt;30,"Under 30",IF(AmazonChurn[[#This Row],[Age]]&gt;65,"Senior","Mid Age"))</f>
        <v>Senior</v>
      </c>
    </row>
    <row r="1699" spans="1:42" hidden="1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 s="5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  <c r="AL1699" t="str">
        <f>IF(AmazonChurn[[#This Row],[Average Monthly Expenses]]&lt;=30,"Low",IF(AmazonChurn[[#This Row],[Average Monthly Expenses]]&lt;=60,"Medium","High"))</f>
        <v>Medium</v>
      </c>
      <c r="AM1699" t="str">
        <f>IF(AmazonChurn[[#This Row],[Number of Complaints or Support]]&lt;3,"Low",IF(AmazonChurn[[#This Row],[Number of Complaints or Support]]&lt;=7,"Medium","High"))</f>
        <v>High</v>
      </c>
      <c r="AN1699" s="5">
        <f>AmazonChurn[[#This Row],[Number of Complaints or Support]]/AmazonChurn[[#This Row],[Account Length (in months)]]</f>
        <v>0.16</v>
      </c>
      <c r="AO1699" t="str">
        <f>IF(AmazonChurn[[#This Row],[Avg Monthly GB Download]]&lt;15, "Low", IF(AmazonChurn[[#This Row],[Avg Monthly GB Download]]&lt;30, "Medium", "High"))</f>
        <v>Medium</v>
      </c>
      <c r="AP1699" t="str">
        <f>IF(AmazonChurn[[#This Row],[Age]]&lt;30,"Under 30",IF(AmazonChurn[[#This Row],[Age]]&gt;65,"Senior","Mid Age"))</f>
        <v>Under 30</v>
      </c>
    </row>
    <row r="1700" spans="1:42" hidden="1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 s="5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  <c r="AL1700" t="str">
        <f>IF(AmazonChurn[[#This Row],[Average Monthly Expenses]]&lt;=30,"Low",IF(AmazonChurn[[#This Row],[Average Monthly Expenses]]&lt;=60,"Medium","High"))</f>
        <v>Medium</v>
      </c>
      <c r="AM1700" t="str">
        <f>IF(AmazonChurn[[#This Row],[Number of Complaints or Support]]&lt;3,"Low",IF(AmazonChurn[[#This Row],[Number of Complaints or Support]]&lt;=7,"Medium","High"))</f>
        <v>Medium</v>
      </c>
      <c r="AN1700" s="5">
        <f>AmazonChurn[[#This Row],[Number of Complaints or Support]]/AmazonChurn[[#This Row],[Account Length (in months)]]</f>
        <v>9.6774193548387094E-2</v>
      </c>
      <c r="AO1700" t="str">
        <f>IF(AmazonChurn[[#This Row],[Avg Monthly GB Download]]&lt;15, "Low", IF(AmazonChurn[[#This Row],[Avg Monthly GB Download]]&lt;30, "Medium", "High"))</f>
        <v>Low</v>
      </c>
      <c r="AP1700" t="str">
        <f>IF(AmazonChurn[[#This Row],[Age]]&lt;30,"Under 30",IF(AmazonChurn[[#This Row],[Age]]&gt;65,"Senior","Mid Age"))</f>
        <v>Mid Age</v>
      </c>
    </row>
    <row r="1701" spans="1:42" hidden="1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 s="5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  <c r="AL1701" t="str">
        <f>IF(AmazonChurn[[#This Row],[Average Monthly Expenses]]&lt;=30,"Low",IF(AmazonChurn[[#This Row],[Average Monthly Expenses]]&lt;=60,"Medium","High"))</f>
        <v>Low</v>
      </c>
      <c r="AM1701" t="str">
        <f>IF(AmazonChurn[[#This Row],[Number of Complaints or Support]]&lt;3,"Low",IF(AmazonChurn[[#This Row],[Number of Complaints or Support]]&lt;=7,"Medium","High"))</f>
        <v>High</v>
      </c>
      <c r="AN1701" s="5">
        <f>AmazonChurn[[#This Row],[Number of Complaints or Support]]/AmazonChurn[[#This Row],[Account Length (in months)]]</f>
        <v>0.1702127659574468</v>
      </c>
      <c r="AO1701" t="str">
        <f>IF(AmazonChurn[[#This Row],[Avg Monthly GB Download]]&lt;15, "Low", IF(AmazonChurn[[#This Row],[Avg Monthly GB Download]]&lt;30, "Medium", "High"))</f>
        <v>Low</v>
      </c>
      <c r="AP1701" t="str">
        <f>IF(AmazonChurn[[#This Row],[Age]]&lt;30,"Under 30",IF(AmazonChurn[[#This Row],[Age]]&gt;65,"Senior","Mid Age"))</f>
        <v>Under 30</v>
      </c>
    </row>
    <row r="1702" spans="1:42" hidden="1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 s="5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  <c r="AL1702" t="str">
        <f>IF(AmazonChurn[[#This Row],[Average Monthly Expenses]]&lt;=30,"Low",IF(AmazonChurn[[#This Row],[Average Monthly Expenses]]&lt;=60,"Medium","High"))</f>
        <v>Medium</v>
      </c>
      <c r="AM1702" t="str">
        <f>IF(AmazonChurn[[#This Row],[Number of Complaints or Support]]&lt;3,"Low",IF(AmazonChurn[[#This Row],[Number of Complaints or Support]]&lt;=7,"Medium","High"))</f>
        <v>High</v>
      </c>
      <c r="AN1702" s="5">
        <f>AmazonChurn[[#This Row],[Number of Complaints or Support]]/AmazonChurn[[#This Row],[Account Length (in months)]]</f>
        <v>0.55555555555555558</v>
      </c>
      <c r="AO1702" t="str">
        <f>IF(AmazonChurn[[#This Row],[Avg Monthly GB Download]]&lt;15, "Low", IF(AmazonChurn[[#This Row],[Avg Monthly GB Download]]&lt;30, "Medium", "High"))</f>
        <v>Low</v>
      </c>
      <c r="AP1702" t="str">
        <f>IF(AmazonChurn[[#This Row],[Age]]&lt;30,"Under 30",IF(AmazonChurn[[#This Row],[Age]]&gt;65,"Senior","Mid Age"))</f>
        <v>Mid Age</v>
      </c>
    </row>
    <row r="1703" spans="1:42" hidden="1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 s="5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  <c r="AL1703" t="str">
        <f>IF(AmazonChurn[[#This Row],[Average Monthly Expenses]]&lt;=30,"Low",IF(AmazonChurn[[#This Row],[Average Monthly Expenses]]&lt;=60,"Medium","High"))</f>
        <v>Low</v>
      </c>
      <c r="AM1703" t="str">
        <f>IF(AmazonChurn[[#This Row],[Number of Complaints or Support]]&lt;3,"Low",IF(AmazonChurn[[#This Row],[Number of Complaints or Support]]&lt;=7,"Medium","High"))</f>
        <v>High</v>
      </c>
      <c r="AN1703" s="5">
        <f>AmazonChurn[[#This Row],[Number of Complaints or Support]]/AmazonChurn[[#This Row],[Account Length (in months)]]</f>
        <v>0.16071428571428573</v>
      </c>
      <c r="AO1703" t="str">
        <f>IF(AmazonChurn[[#This Row],[Avg Monthly GB Download]]&lt;15, "Low", IF(AmazonChurn[[#This Row],[Avg Monthly GB Download]]&lt;30, "Medium", "High"))</f>
        <v>Low</v>
      </c>
      <c r="AP1703" t="str">
        <f>IF(AmazonChurn[[#This Row],[Age]]&lt;30,"Under 30",IF(AmazonChurn[[#This Row],[Age]]&gt;65,"Senior","Mid Age"))</f>
        <v>Mid Age</v>
      </c>
    </row>
    <row r="1704" spans="1:42" hidden="1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 s="5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  <c r="AL1704" t="str">
        <f>IF(AmazonChurn[[#This Row],[Average Monthly Expenses]]&lt;=30,"Low",IF(AmazonChurn[[#This Row],[Average Monthly Expenses]]&lt;=60,"Medium","High"))</f>
        <v>Low</v>
      </c>
      <c r="AM1704" t="str">
        <f>IF(AmazonChurn[[#This Row],[Number of Complaints or Support]]&lt;3,"Low",IF(AmazonChurn[[#This Row],[Number of Complaints or Support]]&lt;=7,"Medium","High"))</f>
        <v>Medium</v>
      </c>
      <c r="AN1704" s="5">
        <f>AmazonChurn[[#This Row],[Number of Complaints or Support]]/AmazonChurn[[#This Row],[Account Length (in months)]]</f>
        <v>0.13043478260869565</v>
      </c>
      <c r="AO1704" t="str">
        <f>IF(AmazonChurn[[#This Row],[Avg Monthly GB Download]]&lt;15, "Low", IF(AmazonChurn[[#This Row],[Avg Monthly GB Download]]&lt;30, "Medium", "High"))</f>
        <v>Low</v>
      </c>
      <c r="AP1704" t="str">
        <f>IF(AmazonChurn[[#This Row],[Age]]&lt;30,"Under 30",IF(AmazonChurn[[#This Row],[Age]]&gt;65,"Senior","Mid Age"))</f>
        <v>Mid Age</v>
      </c>
    </row>
    <row r="1705" spans="1:42" hidden="1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 s="5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  <c r="AL1705" t="str">
        <f>IF(AmazonChurn[[#This Row],[Average Monthly Expenses]]&lt;=30,"Low",IF(AmazonChurn[[#This Row],[Average Monthly Expenses]]&lt;=60,"Medium","High"))</f>
        <v>Low</v>
      </c>
      <c r="AM1705" t="str">
        <f>IF(AmazonChurn[[#This Row],[Number of Complaints or Support]]&lt;3,"Low",IF(AmazonChurn[[#This Row],[Number of Complaints or Support]]&lt;=7,"Medium","High"))</f>
        <v>Low</v>
      </c>
      <c r="AN1705" s="5">
        <f>AmazonChurn[[#This Row],[Number of Complaints or Support]]/AmazonChurn[[#This Row],[Account Length (in months)]]</f>
        <v>0.18181818181818182</v>
      </c>
      <c r="AO1705" t="str">
        <f>IF(AmazonChurn[[#This Row],[Avg Monthly GB Download]]&lt;15, "Low", IF(AmazonChurn[[#This Row],[Avg Monthly GB Download]]&lt;30, "Medium", "High"))</f>
        <v>Low</v>
      </c>
      <c r="AP1705" t="str">
        <f>IF(AmazonChurn[[#This Row],[Age]]&lt;30,"Under 30",IF(AmazonChurn[[#This Row],[Age]]&gt;65,"Senior","Mid Age"))</f>
        <v>Mid Age</v>
      </c>
    </row>
    <row r="1706" spans="1:42" hidden="1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 s="5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  <c r="AL1706" t="str">
        <f>IF(AmazonChurn[[#This Row],[Average Monthly Expenses]]&lt;=30,"Low",IF(AmazonChurn[[#This Row],[Average Monthly Expenses]]&lt;=60,"Medium","High"))</f>
        <v>Medium</v>
      </c>
      <c r="AM1706" t="str">
        <f>IF(AmazonChurn[[#This Row],[Number of Complaints or Support]]&lt;3,"Low",IF(AmazonChurn[[#This Row],[Number of Complaints or Support]]&lt;=7,"Medium","High"))</f>
        <v>Medium</v>
      </c>
      <c r="AN1706" s="5">
        <f>AmazonChurn[[#This Row],[Number of Complaints or Support]]/AmazonChurn[[#This Row],[Account Length (in months)]]</f>
        <v>2.5</v>
      </c>
      <c r="AO1706" t="str">
        <f>IF(AmazonChurn[[#This Row],[Avg Monthly GB Download]]&lt;15, "Low", IF(AmazonChurn[[#This Row],[Avg Monthly GB Download]]&lt;30, "Medium", "High"))</f>
        <v>Medium</v>
      </c>
      <c r="AP1706" t="str">
        <f>IF(AmazonChurn[[#This Row],[Age]]&lt;30,"Under 30",IF(AmazonChurn[[#This Row],[Age]]&gt;65,"Senior","Mid Age"))</f>
        <v>Under 30</v>
      </c>
    </row>
    <row r="1707" spans="1:42" hidden="1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 s="5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  <c r="AL1707" t="str">
        <f>IF(AmazonChurn[[#This Row],[Average Monthly Expenses]]&lt;=30,"Low",IF(AmazonChurn[[#This Row],[Average Monthly Expenses]]&lt;=60,"Medium","High"))</f>
        <v>Medium</v>
      </c>
      <c r="AM1707" t="str">
        <f>IF(AmazonChurn[[#This Row],[Number of Complaints or Support]]&lt;3,"Low",IF(AmazonChurn[[#This Row],[Number of Complaints or Support]]&lt;=7,"Medium","High"))</f>
        <v>High</v>
      </c>
      <c r="AN1707" s="5">
        <f>AmazonChurn[[#This Row],[Number of Complaints or Support]]/AmazonChurn[[#This Row],[Account Length (in months)]]</f>
        <v>0.47058823529411764</v>
      </c>
      <c r="AO1707" t="str">
        <f>IF(AmazonChurn[[#This Row],[Avg Monthly GB Download]]&lt;15, "Low", IF(AmazonChurn[[#This Row],[Avg Monthly GB Download]]&lt;30, "Medium", "High"))</f>
        <v>Low</v>
      </c>
      <c r="AP1707" t="str">
        <f>IF(AmazonChurn[[#This Row],[Age]]&lt;30,"Under 30",IF(AmazonChurn[[#This Row],[Age]]&gt;65,"Senior","Mid Age"))</f>
        <v>Senior</v>
      </c>
    </row>
    <row r="1708" spans="1:42" hidden="1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 s="5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  <c r="AL1708" t="str">
        <f>IF(AmazonChurn[[#This Row],[Average Monthly Expenses]]&lt;=30,"Low",IF(AmazonChurn[[#This Row],[Average Monthly Expenses]]&lt;=60,"Medium","High"))</f>
        <v>Low</v>
      </c>
      <c r="AM1708" t="str">
        <f>IF(AmazonChurn[[#This Row],[Number of Complaints or Support]]&lt;3,"Low",IF(AmazonChurn[[#This Row],[Number of Complaints or Support]]&lt;=7,"Medium","High"))</f>
        <v>Medium</v>
      </c>
      <c r="AN1708" s="5">
        <f>AmazonChurn[[#This Row],[Number of Complaints or Support]]/AmazonChurn[[#This Row],[Account Length (in months)]]</f>
        <v>1.6666666666666667</v>
      </c>
      <c r="AO1708" t="str">
        <f>IF(AmazonChurn[[#This Row],[Avg Monthly GB Download]]&lt;15, "Low", IF(AmazonChurn[[#This Row],[Avg Monthly GB Download]]&lt;30, "Medium", "High"))</f>
        <v>Low</v>
      </c>
      <c r="AP1708" t="str">
        <f>IF(AmazonChurn[[#This Row],[Age]]&lt;30,"Under 30",IF(AmazonChurn[[#This Row],[Age]]&gt;65,"Senior","Mid Age"))</f>
        <v>Under 30</v>
      </c>
    </row>
    <row r="1709" spans="1:42" hidden="1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 s="5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  <c r="AL1709" t="str">
        <f>IF(AmazonChurn[[#This Row],[Average Monthly Expenses]]&lt;=30,"Low",IF(AmazonChurn[[#This Row],[Average Monthly Expenses]]&lt;=60,"Medium","High"))</f>
        <v>Medium</v>
      </c>
      <c r="AM1709" t="str">
        <f>IF(AmazonChurn[[#This Row],[Number of Complaints or Support]]&lt;3,"Low",IF(AmazonChurn[[#This Row],[Number of Complaints or Support]]&lt;=7,"Medium","High"))</f>
        <v>High</v>
      </c>
      <c r="AN1709" s="5">
        <f>AmazonChurn[[#This Row],[Number of Complaints or Support]]/AmazonChurn[[#This Row],[Account Length (in months)]]</f>
        <v>0.11764705882352941</v>
      </c>
      <c r="AO1709" t="str">
        <f>IF(AmazonChurn[[#This Row],[Avg Monthly GB Download]]&lt;15, "Low", IF(AmazonChurn[[#This Row],[Avg Monthly GB Download]]&lt;30, "Medium", "High"))</f>
        <v>Low</v>
      </c>
      <c r="AP1709" t="str">
        <f>IF(AmazonChurn[[#This Row],[Age]]&lt;30,"Under 30",IF(AmazonChurn[[#This Row],[Age]]&gt;65,"Senior","Mid Age"))</f>
        <v>Mid Age</v>
      </c>
    </row>
    <row r="1710" spans="1:42" hidden="1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 s="5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  <c r="AL1710" t="str">
        <f>IF(AmazonChurn[[#This Row],[Average Monthly Expenses]]&lt;=30,"Low",IF(AmazonChurn[[#This Row],[Average Monthly Expenses]]&lt;=60,"Medium","High"))</f>
        <v>Medium</v>
      </c>
      <c r="AM1710" t="str">
        <f>IF(AmazonChurn[[#This Row],[Number of Complaints or Support]]&lt;3,"Low",IF(AmazonChurn[[#This Row],[Number of Complaints or Support]]&lt;=7,"Medium","High"))</f>
        <v>Low</v>
      </c>
      <c r="AN1710" s="5">
        <f>AmazonChurn[[#This Row],[Number of Complaints or Support]]/AmazonChurn[[#This Row],[Account Length (in months)]]</f>
        <v>3.0303030303030304E-2</v>
      </c>
      <c r="AO1710" t="str">
        <f>IF(AmazonChurn[[#This Row],[Avg Monthly GB Download]]&lt;15, "Low", IF(AmazonChurn[[#This Row],[Avg Monthly GB Download]]&lt;30, "Medium", "High"))</f>
        <v>Medium</v>
      </c>
      <c r="AP1710" t="str">
        <f>IF(AmazonChurn[[#This Row],[Age]]&lt;30,"Under 30",IF(AmazonChurn[[#This Row],[Age]]&gt;65,"Senior","Mid Age"))</f>
        <v>Under 30</v>
      </c>
    </row>
    <row r="1711" spans="1:42" hidden="1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 s="5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  <c r="AL1711" t="str">
        <f>IF(AmazonChurn[[#This Row],[Average Monthly Expenses]]&lt;=30,"Low",IF(AmazonChurn[[#This Row],[Average Monthly Expenses]]&lt;=60,"Medium","High"))</f>
        <v>Medium</v>
      </c>
      <c r="AM1711" t="str">
        <f>IF(AmazonChurn[[#This Row],[Number of Complaints or Support]]&lt;3,"Low",IF(AmazonChurn[[#This Row],[Number of Complaints or Support]]&lt;=7,"Medium","High"))</f>
        <v>Medium</v>
      </c>
      <c r="AN1711" s="5">
        <f>AmazonChurn[[#This Row],[Number of Complaints or Support]]/AmazonChurn[[#This Row],[Account Length (in months)]]</f>
        <v>5</v>
      </c>
      <c r="AO1711" t="str">
        <f>IF(AmazonChurn[[#This Row],[Avg Monthly GB Download]]&lt;15, "Low", IF(AmazonChurn[[#This Row],[Avg Monthly GB Download]]&lt;30, "Medium", "High"))</f>
        <v>Low</v>
      </c>
      <c r="AP1711" t="str">
        <f>IF(AmazonChurn[[#This Row],[Age]]&lt;30,"Under 30",IF(AmazonChurn[[#This Row],[Age]]&gt;65,"Senior","Mid Age"))</f>
        <v>Mid Age</v>
      </c>
    </row>
    <row r="1712" spans="1:42" hidden="1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 s="5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  <c r="AL1712" t="str">
        <f>IF(AmazonChurn[[#This Row],[Average Monthly Expenses]]&lt;=30,"Low",IF(AmazonChurn[[#This Row],[Average Monthly Expenses]]&lt;=60,"Medium","High"))</f>
        <v>Low</v>
      </c>
      <c r="AM1712" t="str">
        <f>IF(AmazonChurn[[#This Row],[Number of Complaints or Support]]&lt;3,"Low",IF(AmazonChurn[[#This Row],[Number of Complaints or Support]]&lt;=7,"Medium","High"))</f>
        <v>Medium</v>
      </c>
      <c r="AN1712" s="5">
        <f>AmazonChurn[[#This Row],[Number of Complaints or Support]]/AmazonChurn[[#This Row],[Account Length (in months)]]</f>
        <v>0.5</v>
      </c>
      <c r="AO1712" t="str">
        <f>IF(AmazonChurn[[#This Row],[Avg Monthly GB Download]]&lt;15, "Low", IF(AmazonChurn[[#This Row],[Avg Monthly GB Download]]&lt;30, "Medium", "High"))</f>
        <v>Low</v>
      </c>
      <c r="AP1712" t="str">
        <f>IF(AmazonChurn[[#This Row],[Age]]&lt;30,"Under 30",IF(AmazonChurn[[#This Row],[Age]]&gt;65,"Senior","Mid Age"))</f>
        <v>Mid Age</v>
      </c>
    </row>
    <row r="1713" spans="1:42" hidden="1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 s="5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  <c r="AL1713" t="str">
        <f>IF(AmazonChurn[[#This Row],[Average Monthly Expenses]]&lt;=30,"Low",IF(AmazonChurn[[#This Row],[Average Monthly Expenses]]&lt;=60,"Medium","High"))</f>
        <v>Low</v>
      </c>
      <c r="AM1713" t="str">
        <f>IF(AmazonChurn[[#This Row],[Number of Complaints or Support]]&lt;3,"Low",IF(AmazonChurn[[#This Row],[Number of Complaints or Support]]&lt;=7,"Medium","High"))</f>
        <v>Low</v>
      </c>
      <c r="AN1713" s="5">
        <f>AmazonChurn[[#This Row],[Number of Complaints or Support]]/AmazonChurn[[#This Row],[Account Length (in months)]]</f>
        <v>0.5</v>
      </c>
      <c r="AO1713" t="str">
        <f>IF(AmazonChurn[[#This Row],[Avg Monthly GB Download]]&lt;15, "Low", IF(AmazonChurn[[#This Row],[Avg Monthly GB Download]]&lt;30, "Medium", "High"))</f>
        <v>Low</v>
      </c>
      <c r="AP1713" t="str">
        <f>IF(AmazonChurn[[#This Row],[Age]]&lt;30,"Under 30",IF(AmazonChurn[[#This Row],[Age]]&gt;65,"Senior","Mid Age"))</f>
        <v>Mid Age</v>
      </c>
    </row>
    <row r="1714" spans="1:42" hidden="1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 s="5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  <c r="AL1714" t="str">
        <f>IF(AmazonChurn[[#This Row],[Average Monthly Expenses]]&lt;=30,"Low",IF(AmazonChurn[[#This Row],[Average Monthly Expenses]]&lt;=60,"Medium","High"))</f>
        <v>Medium</v>
      </c>
      <c r="AM1714" t="str">
        <f>IF(AmazonChurn[[#This Row],[Number of Complaints or Support]]&lt;3,"Low",IF(AmazonChurn[[#This Row],[Number of Complaints or Support]]&lt;=7,"Medium","High"))</f>
        <v>Low</v>
      </c>
      <c r="AN1714" s="5">
        <f>AmazonChurn[[#This Row],[Number of Complaints or Support]]/AmazonChurn[[#This Row],[Account Length (in months)]]</f>
        <v>1.4492753623188406E-2</v>
      </c>
      <c r="AO1714" t="str">
        <f>IF(AmazonChurn[[#This Row],[Avg Monthly GB Download]]&lt;15, "Low", IF(AmazonChurn[[#This Row],[Avg Monthly GB Download]]&lt;30, "Medium", "High"))</f>
        <v>Low</v>
      </c>
      <c r="AP1714" t="str">
        <f>IF(AmazonChurn[[#This Row],[Age]]&lt;30,"Under 30",IF(AmazonChurn[[#This Row],[Age]]&gt;65,"Senior","Mid Age"))</f>
        <v>Under 30</v>
      </c>
    </row>
    <row r="1715" spans="1:42" hidden="1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 s="5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  <c r="AL1715" t="str">
        <f>IF(AmazonChurn[[#This Row],[Average Monthly Expenses]]&lt;=30,"Low",IF(AmazonChurn[[#This Row],[Average Monthly Expenses]]&lt;=60,"Medium","High"))</f>
        <v>Low</v>
      </c>
      <c r="AM1715" t="str">
        <f>IF(AmazonChurn[[#This Row],[Number of Complaints or Support]]&lt;3,"Low",IF(AmazonChurn[[#This Row],[Number of Complaints or Support]]&lt;=7,"Medium","High"))</f>
        <v>High</v>
      </c>
      <c r="AN1715" s="5">
        <f>AmazonChurn[[#This Row],[Number of Complaints or Support]]/AmazonChurn[[#This Row],[Account Length (in months)]]</f>
        <v>9</v>
      </c>
      <c r="AO1715" t="str">
        <f>IF(AmazonChurn[[#This Row],[Avg Monthly GB Download]]&lt;15, "Low", IF(AmazonChurn[[#This Row],[Avg Monthly GB Download]]&lt;30, "Medium", "High"))</f>
        <v>Low</v>
      </c>
      <c r="AP1715" t="str">
        <f>IF(AmazonChurn[[#This Row],[Age]]&lt;30,"Under 30",IF(AmazonChurn[[#This Row],[Age]]&gt;65,"Senior","Mid Age"))</f>
        <v>Under 30</v>
      </c>
    </row>
    <row r="1716" spans="1:42" hidden="1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 s="5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  <c r="AL1716" t="str">
        <f>IF(AmazonChurn[[#This Row],[Average Monthly Expenses]]&lt;=30,"Low",IF(AmazonChurn[[#This Row],[Average Monthly Expenses]]&lt;=60,"Medium","High"))</f>
        <v>Low</v>
      </c>
      <c r="AM1716" t="str">
        <f>IF(AmazonChurn[[#This Row],[Number of Complaints or Support]]&lt;3,"Low",IF(AmazonChurn[[#This Row],[Number of Complaints or Support]]&lt;=7,"Medium","High"))</f>
        <v>Medium</v>
      </c>
      <c r="AN1716" s="5">
        <f>AmazonChurn[[#This Row],[Number of Complaints or Support]]/AmazonChurn[[#This Row],[Account Length (in months)]]</f>
        <v>0.14705882352941177</v>
      </c>
      <c r="AO1716" t="str">
        <f>IF(AmazonChurn[[#This Row],[Avg Monthly GB Download]]&lt;15, "Low", IF(AmazonChurn[[#This Row],[Avg Monthly GB Download]]&lt;30, "Medium", "High"))</f>
        <v>Low</v>
      </c>
      <c r="AP1716" t="str">
        <f>IF(AmazonChurn[[#This Row],[Age]]&lt;30,"Under 30",IF(AmazonChurn[[#This Row],[Age]]&gt;65,"Senior","Mid Age"))</f>
        <v>Mid Age</v>
      </c>
    </row>
    <row r="1717" spans="1:42" hidden="1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 s="5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  <c r="AL1717" t="str">
        <f>IF(AmazonChurn[[#This Row],[Average Monthly Expenses]]&lt;=30,"Low",IF(AmazonChurn[[#This Row],[Average Monthly Expenses]]&lt;=60,"Medium","High"))</f>
        <v>Low</v>
      </c>
      <c r="AM1717" t="str">
        <f>IF(AmazonChurn[[#This Row],[Number of Complaints or Support]]&lt;3,"Low",IF(AmazonChurn[[#This Row],[Number of Complaints or Support]]&lt;=7,"Medium","High"))</f>
        <v>Low</v>
      </c>
      <c r="AN1717" s="5">
        <f>AmazonChurn[[#This Row],[Number of Complaints or Support]]/AmazonChurn[[#This Row],[Account Length (in months)]]</f>
        <v>1</v>
      </c>
      <c r="AO1717" t="str">
        <f>IF(AmazonChurn[[#This Row],[Avg Monthly GB Download]]&lt;15, "Low", IF(AmazonChurn[[#This Row],[Avg Monthly GB Download]]&lt;30, "Medium", "High"))</f>
        <v>Low</v>
      </c>
      <c r="AP1717" t="str">
        <f>IF(AmazonChurn[[#This Row],[Age]]&lt;30,"Under 30",IF(AmazonChurn[[#This Row],[Age]]&gt;65,"Senior","Mid Age"))</f>
        <v>Under 30</v>
      </c>
    </row>
    <row r="1718" spans="1:42" hidden="1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 s="5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  <c r="AL1718" t="str">
        <f>IF(AmazonChurn[[#This Row],[Average Monthly Expenses]]&lt;=30,"Low",IF(AmazonChurn[[#This Row],[Average Monthly Expenses]]&lt;=60,"Medium","High"))</f>
        <v>Low</v>
      </c>
      <c r="AM1718" t="str">
        <f>IF(AmazonChurn[[#This Row],[Number of Complaints or Support]]&lt;3,"Low",IF(AmazonChurn[[#This Row],[Number of Complaints or Support]]&lt;=7,"Medium","High"))</f>
        <v>Medium</v>
      </c>
      <c r="AN1718" s="5">
        <f>AmazonChurn[[#This Row],[Number of Complaints or Support]]/AmazonChurn[[#This Row],[Account Length (in months)]]</f>
        <v>7.3529411764705885E-2</v>
      </c>
      <c r="AO1718" t="str">
        <f>IF(AmazonChurn[[#This Row],[Avg Monthly GB Download]]&lt;15, "Low", IF(AmazonChurn[[#This Row],[Avg Monthly GB Download]]&lt;30, "Medium", "High"))</f>
        <v>Low</v>
      </c>
      <c r="AP1718" t="str">
        <f>IF(AmazonChurn[[#This Row],[Age]]&lt;30,"Under 30",IF(AmazonChurn[[#This Row],[Age]]&gt;65,"Senior","Mid Age"))</f>
        <v>Mid Age</v>
      </c>
    </row>
    <row r="1719" spans="1:42" hidden="1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 s="5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  <c r="AL1719" t="str">
        <f>IF(AmazonChurn[[#This Row],[Average Monthly Expenses]]&lt;=30,"Low",IF(AmazonChurn[[#This Row],[Average Monthly Expenses]]&lt;=60,"Medium","High"))</f>
        <v>Medium</v>
      </c>
      <c r="AM1719" t="str">
        <f>IF(AmazonChurn[[#This Row],[Number of Complaints or Support]]&lt;3,"Low",IF(AmazonChurn[[#This Row],[Number of Complaints or Support]]&lt;=7,"Medium","High"))</f>
        <v>Medium</v>
      </c>
      <c r="AN1719" s="5">
        <f>AmazonChurn[[#This Row],[Number of Complaints or Support]]/AmazonChurn[[#This Row],[Account Length (in months)]]</f>
        <v>0.46153846153846156</v>
      </c>
      <c r="AO1719" t="str">
        <f>IF(AmazonChurn[[#This Row],[Avg Monthly GB Download]]&lt;15, "Low", IF(AmazonChurn[[#This Row],[Avg Monthly GB Download]]&lt;30, "Medium", "High"))</f>
        <v>Low</v>
      </c>
      <c r="AP1719" t="str">
        <f>IF(AmazonChurn[[#This Row],[Age]]&lt;30,"Under 30",IF(AmazonChurn[[#This Row],[Age]]&gt;65,"Senior","Mid Age"))</f>
        <v>Senior</v>
      </c>
    </row>
    <row r="1720" spans="1:42" hidden="1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 s="5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  <c r="AL1720" t="str">
        <f>IF(AmazonChurn[[#This Row],[Average Monthly Expenses]]&lt;=30,"Low",IF(AmazonChurn[[#This Row],[Average Monthly Expenses]]&lt;=60,"Medium","High"))</f>
        <v>Low</v>
      </c>
      <c r="AM1720" t="str">
        <f>IF(AmazonChurn[[#This Row],[Number of Complaints or Support]]&lt;3,"Low",IF(AmazonChurn[[#This Row],[Number of Complaints or Support]]&lt;=7,"Medium","High"))</f>
        <v>Low</v>
      </c>
      <c r="AN1720" s="5">
        <f>AmazonChurn[[#This Row],[Number of Complaints or Support]]/AmazonChurn[[#This Row],[Account Length (in months)]]</f>
        <v>1.9607843137254902E-2</v>
      </c>
      <c r="AO1720" t="str">
        <f>IF(AmazonChurn[[#This Row],[Avg Monthly GB Download]]&lt;15, "Low", IF(AmazonChurn[[#This Row],[Avg Monthly GB Download]]&lt;30, "Medium", "High"))</f>
        <v>Low</v>
      </c>
      <c r="AP1720" t="str">
        <f>IF(AmazonChurn[[#This Row],[Age]]&lt;30,"Under 30",IF(AmazonChurn[[#This Row],[Age]]&gt;65,"Senior","Mid Age"))</f>
        <v>Mid Age</v>
      </c>
    </row>
    <row r="1721" spans="1:42" hidden="1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 s="5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  <c r="AL1721" t="str">
        <f>IF(AmazonChurn[[#This Row],[Average Monthly Expenses]]&lt;=30,"Low",IF(AmazonChurn[[#This Row],[Average Monthly Expenses]]&lt;=60,"Medium","High"))</f>
        <v>Low</v>
      </c>
      <c r="AM1721" t="str">
        <f>IF(AmazonChurn[[#This Row],[Number of Complaints or Support]]&lt;3,"Low",IF(AmazonChurn[[#This Row],[Number of Complaints or Support]]&lt;=7,"Medium","High"))</f>
        <v>Medium</v>
      </c>
      <c r="AN1721" s="5">
        <f>AmazonChurn[[#This Row],[Number of Complaints or Support]]/AmazonChurn[[#This Row],[Account Length (in months)]]</f>
        <v>0.25</v>
      </c>
      <c r="AO1721" t="str">
        <f>IF(AmazonChurn[[#This Row],[Avg Monthly GB Download]]&lt;15, "Low", IF(AmazonChurn[[#This Row],[Avg Monthly GB Download]]&lt;30, "Medium", "High"))</f>
        <v>Low</v>
      </c>
      <c r="AP1721" t="str">
        <f>IF(AmazonChurn[[#This Row],[Age]]&lt;30,"Under 30",IF(AmazonChurn[[#This Row],[Age]]&gt;65,"Senior","Mid Age"))</f>
        <v>Under 30</v>
      </c>
    </row>
    <row r="1722" spans="1:42" hidden="1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 s="5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  <c r="AL1722" t="str">
        <f>IF(AmazonChurn[[#This Row],[Average Monthly Expenses]]&lt;=30,"Low",IF(AmazonChurn[[#This Row],[Average Monthly Expenses]]&lt;=60,"Medium","High"))</f>
        <v>High</v>
      </c>
      <c r="AM1722" t="str">
        <f>IF(AmazonChurn[[#This Row],[Number of Complaints or Support]]&lt;3,"Low",IF(AmazonChurn[[#This Row],[Number of Complaints or Support]]&lt;=7,"Medium","High"))</f>
        <v>Medium</v>
      </c>
      <c r="AN1722" s="5">
        <f>AmazonChurn[[#This Row],[Number of Complaints or Support]]/AmazonChurn[[#This Row],[Account Length (in months)]]</f>
        <v>0.10526315789473684</v>
      </c>
      <c r="AO1722" t="str">
        <f>IF(AmazonChurn[[#This Row],[Avg Monthly GB Download]]&lt;15, "Low", IF(AmazonChurn[[#This Row],[Avg Monthly GB Download]]&lt;30, "Medium", "High"))</f>
        <v>Low</v>
      </c>
      <c r="AP1722" t="str">
        <f>IF(AmazonChurn[[#This Row],[Age]]&lt;30,"Under 30",IF(AmazonChurn[[#This Row],[Age]]&gt;65,"Senior","Mid Age"))</f>
        <v>Senior</v>
      </c>
    </row>
    <row r="1723" spans="1:42" hidden="1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 s="5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  <c r="AL1723" t="str">
        <f>IF(AmazonChurn[[#This Row],[Average Monthly Expenses]]&lt;=30,"Low",IF(AmazonChurn[[#This Row],[Average Monthly Expenses]]&lt;=60,"Medium","High"))</f>
        <v>Low</v>
      </c>
      <c r="AM1723" t="str">
        <f>IF(AmazonChurn[[#This Row],[Number of Complaints or Support]]&lt;3,"Low",IF(AmazonChurn[[#This Row],[Number of Complaints or Support]]&lt;=7,"Medium","High"))</f>
        <v>Medium</v>
      </c>
      <c r="AN1723" s="5">
        <f>AmazonChurn[[#This Row],[Number of Complaints or Support]]/AmazonChurn[[#This Row],[Account Length (in months)]]</f>
        <v>0.11538461538461539</v>
      </c>
      <c r="AO1723" t="str">
        <f>IF(AmazonChurn[[#This Row],[Avg Monthly GB Download]]&lt;15, "Low", IF(AmazonChurn[[#This Row],[Avg Monthly GB Download]]&lt;30, "Medium", "High"))</f>
        <v>Low</v>
      </c>
      <c r="AP1723" t="str">
        <f>IF(AmazonChurn[[#This Row],[Age]]&lt;30,"Under 30",IF(AmazonChurn[[#This Row],[Age]]&gt;65,"Senior","Mid Age"))</f>
        <v>Mid Age</v>
      </c>
    </row>
    <row r="1724" spans="1:42" hidden="1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 s="5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  <c r="AL1724" t="str">
        <f>IF(AmazonChurn[[#This Row],[Average Monthly Expenses]]&lt;=30,"Low",IF(AmazonChurn[[#This Row],[Average Monthly Expenses]]&lt;=60,"Medium","High"))</f>
        <v>Low</v>
      </c>
      <c r="AM1724" t="str">
        <f>IF(AmazonChurn[[#This Row],[Number of Complaints or Support]]&lt;3,"Low",IF(AmazonChurn[[#This Row],[Number of Complaints or Support]]&lt;=7,"Medium","High"))</f>
        <v>Low</v>
      </c>
      <c r="AN1724" s="5">
        <f>AmazonChurn[[#This Row],[Number of Complaints or Support]]/AmazonChurn[[#This Row],[Account Length (in months)]]</f>
        <v>0</v>
      </c>
      <c r="AO1724" t="str">
        <f>IF(AmazonChurn[[#This Row],[Avg Monthly GB Download]]&lt;15, "Low", IF(AmazonChurn[[#This Row],[Avg Monthly GB Download]]&lt;30, "Medium", "High"))</f>
        <v>Low</v>
      </c>
      <c r="AP1724" t="str">
        <f>IF(AmazonChurn[[#This Row],[Age]]&lt;30,"Under 30",IF(AmazonChurn[[#This Row],[Age]]&gt;65,"Senior","Mid Age"))</f>
        <v>Mid Age</v>
      </c>
    </row>
    <row r="1725" spans="1:42" hidden="1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 s="5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  <c r="AL1725" t="str">
        <f>IF(AmazonChurn[[#This Row],[Average Monthly Expenses]]&lt;=30,"Low",IF(AmazonChurn[[#This Row],[Average Monthly Expenses]]&lt;=60,"Medium","High"))</f>
        <v>Low</v>
      </c>
      <c r="AM1725" t="str">
        <f>IF(AmazonChurn[[#This Row],[Number of Complaints or Support]]&lt;3,"Low",IF(AmazonChurn[[#This Row],[Number of Complaints or Support]]&lt;=7,"Medium","High"))</f>
        <v>High</v>
      </c>
      <c r="AN1725" s="5">
        <f>AmazonChurn[[#This Row],[Number of Complaints or Support]]/AmazonChurn[[#This Row],[Account Length (in months)]]</f>
        <v>0.34482758620689657</v>
      </c>
      <c r="AO1725" t="str">
        <f>IF(AmazonChurn[[#This Row],[Avg Monthly GB Download]]&lt;15, "Low", IF(AmazonChurn[[#This Row],[Avg Monthly GB Download]]&lt;30, "Medium", "High"))</f>
        <v>Low</v>
      </c>
      <c r="AP1725" t="str">
        <f>IF(AmazonChurn[[#This Row],[Age]]&lt;30,"Under 30",IF(AmazonChurn[[#This Row],[Age]]&gt;65,"Senior","Mid Age"))</f>
        <v>Mid Age</v>
      </c>
    </row>
    <row r="1726" spans="1:42" hidden="1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 s="5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  <c r="AL1726" t="str">
        <f>IF(AmazonChurn[[#This Row],[Average Monthly Expenses]]&lt;=30,"Low",IF(AmazonChurn[[#This Row],[Average Monthly Expenses]]&lt;=60,"Medium","High"))</f>
        <v>Medium</v>
      </c>
      <c r="AM1726" t="str">
        <f>IF(AmazonChurn[[#This Row],[Number of Complaints or Support]]&lt;3,"Low",IF(AmazonChurn[[#This Row],[Number of Complaints or Support]]&lt;=7,"Medium","High"))</f>
        <v>Medium</v>
      </c>
      <c r="AN1726" s="5">
        <f>AmazonChurn[[#This Row],[Number of Complaints or Support]]/AmazonChurn[[#This Row],[Account Length (in months)]]</f>
        <v>5.4545454545454543E-2</v>
      </c>
      <c r="AO1726" t="str">
        <f>IF(AmazonChurn[[#This Row],[Avg Monthly GB Download]]&lt;15, "Low", IF(AmazonChurn[[#This Row],[Avg Monthly GB Download]]&lt;30, "Medium", "High"))</f>
        <v>Low</v>
      </c>
      <c r="AP1726" t="str">
        <f>IF(AmazonChurn[[#This Row],[Age]]&lt;30,"Under 30",IF(AmazonChurn[[#This Row],[Age]]&gt;65,"Senior","Mid Age"))</f>
        <v>Mid Age</v>
      </c>
    </row>
    <row r="1727" spans="1:42" hidden="1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 s="5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  <c r="AL1727" t="str">
        <f>IF(AmazonChurn[[#This Row],[Average Monthly Expenses]]&lt;=30,"Low",IF(AmazonChurn[[#This Row],[Average Monthly Expenses]]&lt;=60,"Medium","High"))</f>
        <v>Low</v>
      </c>
      <c r="AM1727" t="str">
        <f>IF(AmazonChurn[[#This Row],[Number of Complaints or Support]]&lt;3,"Low",IF(AmazonChurn[[#This Row],[Number of Complaints or Support]]&lt;=7,"Medium","High"))</f>
        <v>Medium</v>
      </c>
      <c r="AN1727" s="5">
        <f>AmazonChurn[[#This Row],[Number of Complaints or Support]]/AmazonChurn[[#This Row],[Account Length (in months)]]</f>
        <v>7.1428571428571425E-2</v>
      </c>
      <c r="AO1727" t="str">
        <f>IF(AmazonChurn[[#This Row],[Avg Monthly GB Download]]&lt;15, "Low", IF(AmazonChurn[[#This Row],[Avg Monthly GB Download]]&lt;30, "Medium", "High"))</f>
        <v>Low</v>
      </c>
      <c r="AP1727" t="str">
        <f>IF(AmazonChurn[[#This Row],[Age]]&lt;30,"Under 30",IF(AmazonChurn[[#This Row],[Age]]&gt;65,"Senior","Mid Age"))</f>
        <v>Mid Age</v>
      </c>
    </row>
    <row r="1728" spans="1:42" hidden="1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 s="5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  <c r="AL1728" t="str">
        <f>IF(AmazonChurn[[#This Row],[Average Monthly Expenses]]&lt;=30,"Low",IF(AmazonChurn[[#This Row],[Average Monthly Expenses]]&lt;=60,"Medium","High"))</f>
        <v>Medium</v>
      </c>
      <c r="AM1728" t="str">
        <f>IF(AmazonChurn[[#This Row],[Number of Complaints or Support]]&lt;3,"Low",IF(AmazonChurn[[#This Row],[Number of Complaints or Support]]&lt;=7,"Medium","High"))</f>
        <v>Medium</v>
      </c>
      <c r="AN1728" s="5">
        <f>AmazonChurn[[#This Row],[Number of Complaints or Support]]/AmazonChurn[[#This Row],[Account Length (in months)]]</f>
        <v>9.7560975609756101E-2</v>
      </c>
      <c r="AO1728" t="str">
        <f>IF(AmazonChurn[[#This Row],[Avg Monthly GB Download]]&lt;15, "Low", IF(AmazonChurn[[#This Row],[Avg Monthly GB Download]]&lt;30, "Medium", "High"))</f>
        <v>Low</v>
      </c>
      <c r="AP1728" t="str">
        <f>IF(AmazonChurn[[#This Row],[Age]]&lt;30,"Under 30",IF(AmazonChurn[[#This Row],[Age]]&gt;65,"Senior","Mid Age"))</f>
        <v>Senior</v>
      </c>
    </row>
    <row r="1729" spans="1:42" hidden="1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 s="5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  <c r="AL1729" t="str">
        <f>IF(AmazonChurn[[#This Row],[Average Monthly Expenses]]&lt;=30,"Low",IF(AmazonChurn[[#This Row],[Average Monthly Expenses]]&lt;=60,"Medium","High"))</f>
        <v>Medium</v>
      </c>
      <c r="AM1729" t="str">
        <f>IF(AmazonChurn[[#This Row],[Number of Complaints or Support]]&lt;3,"Low",IF(AmazonChurn[[#This Row],[Number of Complaints or Support]]&lt;=7,"Medium","High"))</f>
        <v>High</v>
      </c>
      <c r="AN1729" s="5">
        <f>AmazonChurn[[#This Row],[Number of Complaints or Support]]/AmazonChurn[[#This Row],[Account Length (in months)]]</f>
        <v>0.90909090909090906</v>
      </c>
      <c r="AO1729" t="str">
        <f>IF(AmazonChurn[[#This Row],[Avg Monthly GB Download]]&lt;15, "Low", IF(AmazonChurn[[#This Row],[Avg Monthly GB Download]]&lt;30, "Medium", "High"))</f>
        <v>Low</v>
      </c>
      <c r="AP1729" t="str">
        <f>IF(AmazonChurn[[#This Row],[Age]]&lt;30,"Under 30",IF(AmazonChurn[[#This Row],[Age]]&gt;65,"Senior","Mid Age"))</f>
        <v>Senior</v>
      </c>
    </row>
    <row r="1730" spans="1:42" hidden="1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 s="5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  <c r="AL1730" t="str">
        <f>IF(AmazonChurn[[#This Row],[Average Monthly Expenses]]&lt;=30,"Low",IF(AmazonChurn[[#This Row],[Average Monthly Expenses]]&lt;=60,"Medium","High"))</f>
        <v>Medium</v>
      </c>
      <c r="AM1730" t="str">
        <f>IF(AmazonChurn[[#This Row],[Number of Complaints or Support]]&lt;3,"Low",IF(AmazonChurn[[#This Row],[Number of Complaints or Support]]&lt;=7,"Medium","High"))</f>
        <v>Low</v>
      </c>
      <c r="AN1730" s="5">
        <f>AmazonChurn[[#This Row],[Number of Complaints or Support]]/AmazonChurn[[#This Row],[Account Length (in months)]]</f>
        <v>3.9215686274509803E-2</v>
      </c>
      <c r="AO1730" t="str">
        <f>IF(AmazonChurn[[#This Row],[Avg Monthly GB Download]]&lt;15, "Low", IF(AmazonChurn[[#This Row],[Avg Monthly GB Download]]&lt;30, "Medium", "High"))</f>
        <v>Low</v>
      </c>
      <c r="AP1730" t="str">
        <f>IF(AmazonChurn[[#This Row],[Age]]&lt;30,"Under 30",IF(AmazonChurn[[#This Row],[Age]]&gt;65,"Senior","Mid Age"))</f>
        <v>Mid Age</v>
      </c>
    </row>
    <row r="1731" spans="1:42" hidden="1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 s="5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  <c r="AL1731" t="str">
        <f>IF(AmazonChurn[[#This Row],[Average Monthly Expenses]]&lt;=30,"Low",IF(AmazonChurn[[#This Row],[Average Monthly Expenses]]&lt;=60,"Medium","High"))</f>
        <v>Low</v>
      </c>
      <c r="AM1731" t="str">
        <f>IF(AmazonChurn[[#This Row],[Number of Complaints or Support]]&lt;3,"Low",IF(AmazonChurn[[#This Row],[Number of Complaints or Support]]&lt;=7,"Medium","High"))</f>
        <v>Medium</v>
      </c>
      <c r="AN1731" s="5">
        <f>AmazonChurn[[#This Row],[Number of Complaints or Support]]/AmazonChurn[[#This Row],[Account Length (in months)]]</f>
        <v>2.3333333333333335</v>
      </c>
      <c r="AO1731" t="str">
        <f>IF(AmazonChurn[[#This Row],[Avg Monthly GB Download]]&lt;15, "Low", IF(AmazonChurn[[#This Row],[Avg Monthly GB Download]]&lt;30, "Medium", "High"))</f>
        <v>Low</v>
      </c>
      <c r="AP1731" t="str">
        <f>IF(AmazonChurn[[#This Row],[Age]]&lt;30,"Under 30",IF(AmazonChurn[[#This Row],[Age]]&gt;65,"Senior","Mid Age"))</f>
        <v>Mid Age</v>
      </c>
    </row>
    <row r="1732" spans="1:42" hidden="1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 s="5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  <c r="AL1732" t="str">
        <f>IF(AmazonChurn[[#This Row],[Average Monthly Expenses]]&lt;=30,"Low",IF(AmazonChurn[[#This Row],[Average Monthly Expenses]]&lt;=60,"Medium","High"))</f>
        <v>Medium</v>
      </c>
      <c r="AM1732" t="str">
        <f>IF(AmazonChurn[[#This Row],[Number of Complaints or Support]]&lt;3,"Low",IF(AmazonChurn[[#This Row],[Number of Complaints or Support]]&lt;=7,"Medium","High"))</f>
        <v>Low</v>
      </c>
      <c r="AN1732" s="5">
        <f>AmazonChurn[[#This Row],[Number of Complaints or Support]]/AmazonChurn[[#This Row],[Account Length (in months)]]</f>
        <v>2</v>
      </c>
      <c r="AO1732" t="str">
        <f>IF(AmazonChurn[[#This Row],[Avg Monthly GB Download]]&lt;15, "Low", IF(AmazonChurn[[#This Row],[Avg Monthly GB Download]]&lt;30, "Medium", "High"))</f>
        <v>Low</v>
      </c>
      <c r="AP1732" t="str">
        <f>IF(AmazonChurn[[#This Row],[Age]]&lt;30,"Under 30",IF(AmazonChurn[[#This Row],[Age]]&gt;65,"Senior","Mid Age"))</f>
        <v>Mid Age</v>
      </c>
    </row>
    <row r="1733" spans="1:42" hidden="1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 s="5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  <c r="AL1733" t="str">
        <f>IF(AmazonChurn[[#This Row],[Average Monthly Expenses]]&lt;=30,"Low",IF(AmazonChurn[[#This Row],[Average Monthly Expenses]]&lt;=60,"Medium","High"))</f>
        <v>Low</v>
      </c>
      <c r="AM1733" t="str">
        <f>IF(AmazonChurn[[#This Row],[Number of Complaints or Support]]&lt;3,"Low",IF(AmazonChurn[[#This Row],[Number of Complaints or Support]]&lt;=7,"Medium","High"))</f>
        <v>Low</v>
      </c>
      <c r="AN1733" s="5">
        <f>AmazonChurn[[#This Row],[Number of Complaints or Support]]/AmazonChurn[[#This Row],[Account Length (in months)]]</f>
        <v>3.5714285714285712E-2</v>
      </c>
      <c r="AO1733" t="str">
        <f>IF(AmazonChurn[[#This Row],[Avg Monthly GB Download]]&lt;15, "Low", IF(AmazonChurn[[#This Row],[Avg Monthly GB Download]]&lt;30, "Medium", "High"))</f>
        <v>Low</v>
      </c>
      <c r="AP1733" t="str">
        <f>IF(AmazonChurn[[#This Row],[Age]]&lt;30,"Under 30",IF(AmazonChurn[[#This Row],[Age]]&gt;65,"Senior","Mid Age"))</f>
        <v>Mid Age</v>
      </c>
    </row>
    <row r="1734" spans="1:42" hidden="1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 s="5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  <c r="AL1734" t="str">
        <f>IF(AmazonChurn[[#This Row],[Average Monthly Expenses]]&lt;=30,"Low",IF(AmazonChurn[[#This Row],[Average Monthly Expenses]]&lt;=60,"Medium","High"))</f>
        <v>Medium</v>
      </c>
      <c r="AM1734" t="str">
        <f>IF(AmazonChurn[[#This Row],[Number of Complaints or Support]]&lt;3,"Low",IF(AmazonChurn[[#This Row],[Number of Complaints or Support]]&lt;=7,"Medium","High"))</f>
        <v>Medium</v>
      </c>
      <c r="AN1734" s="5">
        <f>AmazonChurn[[#This Row],[Number of Complaints or Support]]/AmazonChurn[[#This Row],[Account Length (in months)]]</f>
        <v>0.13636363636363635</v>
      </c>
      <c r="AO1734" t="str">
        <f>IF(AmazonChurn[[#This Row],[Avg Monthly GB Download]]&lt;15, "Low", IF(AmazonChurn[[#This Row],[Avg Monthly GB Download]]&lt;30, "Medium", "High"))</f>
        <v>Low</v>
      </c>
      <c r="AP1734" t="str">
        <f>IF(AmazonChurn[[#This Row],[Age]]&lt;30,"Under 30",IF(AmazonChurn[[#This Row],[Age]]&gt;65,"Senior","Mid Age"))</f>
        <v>Mid Age</v>
      </c>
    </row>
    <row r="1735" spans="1:42" hidden="1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 s="5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  <c r="AL1735" t="str">
        <f>IF(AmazonChurn[[#This Row],[Average Monthly Expenses]]&lt;=30,"Low",IF(AmazonChurn[[#This Row],[Average Monthly Expenses]]&lt;=60,"Medium","High"))</f>
        <v>Low</v>
      </c>
      <c r="AM1735" t="str">
        <f>IF(AmazonChurn[[#This Row],[Number of Complaints or Support]]&lt;3,"Low",IF(AmazonChurn[[#This Row],[Number of Complaints or Support]]&lt;=7,"Medium","High"))</f>
        <v>High</v>
      </c>
      <c r="AN1735" s="5">
        <f>AmazonChurn[[#This Row],[Number of Complaints or Support]]/AmazonChurn[[#This Row],[Account Length (in months)]]</f>
        <v>0.25</v>
      </c>
      <c r="AO1735" t="str">
        <f>IF(AmazonChurn[[#This Row],[Avg Monthly GB Download]]&lt;15, "Low", IF(AmazonChurn[[#This Row],[Avg Monthly GB Download]]&lt;30, "Medium", "High"))</f>
        <v>Low</v>
      </c>
      <c r="AP1735" t="str">
        <f>IF(AmazonChurn[[#This Row],[Age]]&lt;30,"Under 30",IF(AmazonChurn[[#This Row],[Age]]&gt;65,"Senior","Mid Age"))</f>
        <v>Mid Age</v>
      </c>
    </row>
    <row r="1736" spans="1:42" hidden="1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 s="5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  <c r="AL1736" t="str">
        <f>IF(AmazonChurn[[#This Row],[Average Monthly Expenses]]&lt;=30,"Low",IF(AmazonChurn[[#This Row],[Average Monthly Expenses]]&lt;=60,"Medium","High"))</f>
        <v>Medium</v>
      </c>
      <c r="AM1736" t="str">
        <f>IF(AmazonChurn[[#This Row],[Number of Complaints or Support]]&lt;3,"Low",IF(AmazonChurn[[#This Row],[Number of Complaints or Support]]&lt;=7,"Medium","High"))</f>
        <v>High</v>
      </c>
      <c r="AN1736" s="5">
        <f>AmazonChurn[[#This Row],[Number of Complaints or Support]]/AmazonChurn[[#This Row],[Account Length (in months)]]</f>
        <v>0.29411764705882354</v>
      </c>
      <c r="AO1736" t="str">
        <f>IF(AmazonChurn[[#This Row],[Avg Monthly GB Download]]&lt;15, "Low", IF(AmazonChurn[[#This Row],[Avg Monthly GB Download]]&lt;30, "Medium", "High"))</f>
        <v>Low</v>
      </c>
      <c r="AP1736" t="str">
        <f>IF(AmazonChurn[[#This Row],[Age]]&lt;30,"Under 30",IF(AmazonChurn[[#This Row],[Age]]&gt;65,"Senior","Mid Age"))</f>
        <v>Mid Age</v>
      </c>
    </row>
    <row r="1737" spans="1:42" hidden="1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 s="5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  <c r="AL1737" t="str">
        <f>IF(AmazonChurn[[#This Row],[Average Monthly Expenses]]&lt;=30,"Low",IF(AmazonChurn[[#This Row],[Average Monthly Expenses]]&lt;=60,"Medium","High"))</f>
        <v>Low</v>
      </c>
      <c r="AM1737" t="str">
        <f>IF(AmazonChurn[[#This Row],[Number of Complaints or Support]]&lt;3,"Low",IF(AmazonChurn[[#This Row],[Number of Complaints or Support]]&lt;=7,"Medium","High"))</f>
        <v>Low</v>
      </c>
      <c r="AN1737" s="5">
        <f>AmazonChurn[[#This Row],[Number of Complaints or Support]]/AmazonChurn[[#This Row],[Account Length (in months)]]</f>
        <v>0.18181818181818182</v>
      </c>
      <c r="AO1737" t="str">
        <f>IF(AmazonChurn[[#This Row],[Avg Monthly GB Download]]&lt;15, "Low", IF(AmazonChurn[[#This Row],[Avg Monthly GB Download]]&lt;30, "Medium", "High"))</f>
        <v>Low</v>
      </c>
      <c r="AP1737" t="str">
        <f>IF(AmazonChurn[[#This Row],[Age]]&lt;30,"Under 30",IF(AmazonChurn[[#This Row],[Age]]&gt;65,"Senior","Mid Age"))</f>
        <v>Under 30</v>
      </c>
    </row>
    <row r="1738" spans="1:42" hidden="1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 s="5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  <c r="AL1738" t="str">
        <f>IF(AmazonChurn[[#This Row],[Average Monthly Expenses]]&lt;=30,"Low",IF(AmazonChurn[[#This Row],[Average Monthly Expenses]]&lt;=60,"Medium","High"))</f>
        <v>Medium</v>
      </c>
      <c r="AM1738" t="str">
        <f>IF(AmazonChurn[[#This Row],[Number of Complaints or Support]]&lt;3,"Low",IF(AmazonChurn[[#This Row],[Number of Complaints or Support]]&lt;=7,"Medium","High"))</f>
        <v>Low</v>
      </c>
      <c r="AN1738" s="5">
        <f>AmazonChurn[[#This Row],[Number of Complaints or Support]]/AmazonChurn[[#This Row],[Account Length (in months)]]</f>
        <v>0</v>
      </c>
      <c r="AO1738" t="str">
        <f>IF(AmazonChurn[[#This Row],[Avg Monthly GB Download]]&lt;15, "Low", IF(AmazonChurn[[#This Row],[Avg Monthly GB Download]]&lt;30, "Medium", "High"))</f>
        <v>Low</v>
      </c>
      <c r="AP1738" t="str">
        <f>IF(AmazonChurn[[#This Row],[Age]]&lt;30,"Under 30",IF(AmazonChurn[[#This Row],[Age]]&gt;65,"Senior","Mid Age"))</f>
        <v>Mid Age</v>
      </c>
    </row>
    <row r="1739" spans="1:42" hidden="1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 s="5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  <c r="AL1739" t="str">
        <f>IF(AmazonChurn[[#This Row],[Average Monthly Expenses]]&lt;=30,"Low",IF(AmazonChurn[[#This Row],[Average Monthly Expenses]]&lt;=60,"Medium","High"))</f>
        <v>Medium</v>
      </c>
      <c r="AM1739" t="str">
        <f>IF(AmazonChurn[[#This Row],[Number of Complaints or Support]]&lt;3,"Low",IF(AmazonChurn[[#This Row],[Number of Complaints or Support]]&lt;=7,"Medium","High"))</f>
        <v>High</v>
      </c>
      <c r="AN1739" s="5">
        <f>AmazonChurn[[#This Row],[Number of Complaints or Support]]/AmazonChurn[[#This Row],[Account Length (in months)]]</f>
        <v>0.28125</v>
      </c>
      <c r="AO1739" t="str">
        <f>IF(AmazonChurn[[#This Row],[Avg Monthly GB Download]]&lt;15, "Low", IF(AmazonChurn[[#This Row],[Avg Monthly GB Download]]&lt;30, "Medium", "High"))</f>
        <v>Low</v>
      </c>
      <c r="AP1739" t="str">
        <f>IF(AmazonChurn[[#This Row],[Age]]&lt;30,"Under 30",IF(AmazonChurn[[#This Row],[Age]]&gt;65,"Senior","Mid Age"))</f>
        <v>Mid Age</v>
      </c>
    </row>
    <row r="1740" spans="1:42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 s="5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  <c r="AL1740" t="str">
        <f>IF(AmazonChurn[[#This Row],[Average Monthly Expenses]]&lt;=30,"Low",IF(AmazonChurn[[#This Row],[Average Monthly Expenses]]&lt;=60,"Medium","High"))</f>
        <v>Low</v>
      </c>
      <c r="AM1740" t="str">
        <f>IF(AmazonChurn[[#This Row],[Number of Complaints or Support]]&lt;3,"Low",IF(AmazonChurn[[#This Row],[Number of Complaints or Support]]&lt;=7,"Medium","High"))</f>
        <v>Medium</v>
      </c>
      <c r="AN1740" s="5">
        <f>AmazonChurn[[#This Row],[Number of Complaints or Support]]/AmazonChurn[[#This Row],[Account Length (in months)]]</f>
        <v>8.4507042253521125E-2</v>
      </c>
      <c r="AO1740" t="str">
        <f>IF(AmazonChurn[[#This Row],[Avg Monthly GB Download]]&lt;15, "Low", IF(AmazonChurn[[#This Row],[Avg Monthly GB Download]]&lt;30, "Medium", "High"))</f>
        <v>High</v>
      </c>
      <c r="AP1740" t="str">
        <f>IF(AmazonChurn[[#This Row],[Age]]&lt;30,"Under 30",IF(AmazonChurn[[#This Row],[Age]]&gt;65,"Senior","Mid Age"))</f>
        <v>Under 30</v>
      </c>
    </row>
    <row r="1741" spans="1:42" hidden="1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 s="5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  <c r="AL1741" t="str">
        <f>IF(AmazonChurn[[#This Row],[Average Monthly Expenses]]&lt;=30,"Low",IF(AmazonChurn[[#This Row],[Average Monthly Expenses]]&lt;=60,"Medium","High"))</f>
        <v>High</v>
      </c>
      <c r="AM1741" t="str">
        <f>IF(AmazonChurn[[#This Row],[Number of Complaints or Support]]&lt;3,"Low",IF(AmazonChurn[[#This Row],[Number of Complaints or Support]]&lt;=7,"Medium","High"))</f>
        <v>Medium</v>
      </c>
      <c r="AN1741" s="5">
        <f>AmazonChurn[[#This Row],[Number of Complaints or Support]]/AmazonChurn[[#This Row],[Account Length (in months)]]</f>
        <v>1.5</v>
      </c>
      <c r="AO1741" t="str">
        <f>IF(AmazonChurn[[#This Row],[Avg Monthly GB Download]]&lt;15, "Low", IF(AmazonChurn[[#This Row],[Avg Monthly GB Download]]&lt;30, "Medium", "High"))</f>
        <v>Low</v>
      </c>
      <c r="AP1741" t="str">
        <f>IF(AmazonChurn[[#This Row],[Age]]&lt;30,"Under 30",IF(AmazonChurn[[#This Row],[Age]]&gt;65,"Senior","Mid Age"))</f>
        <v>Mid Age</v>
      </c>
    </row>
    <row r="1742" spans="1:42" hidden="1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 s="5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  <c r="AL1742" t="str">
        <f>IF(AmazonChurn[[#This Row],[Average Monthly Expenses]]&lt;=30,"Low",IF(AmazonChurn[[#This Row],[Average Monthly Expenses]]&lt;=60,"Medium","High"))</f>
        <v>High</v>
      </c>
      <c r="AM1742" t="str">
        <f>IF(AmazonChurn[[#This Row],[Number of Complaints or Support]]&lt;3,"Low",IF(AmazonChurn[[#This Row],[Number of Complaints or Support]]&lt;=7,"Medium","High"))</f>
        <v>Low</v>
      </c>
      <c r="AN1742" s="5">
        <f>AmazonChurn[[#This Row],[Number of Complaints or Support]]/AmazonChurn[[#This Row],[Account Length (in months)]]</f>
        <v>0</v>
      </c>
      <c r="AO1742" t="str">
        <f>IF(AmazonChurn[[#This Row],[Avg Monthly GB Download]]&lt;15, "Low", IF(AmazonChurn[[#This Row],[Avg Monthly GB Download]]&lt;30, "Medium", "High"))</f>
        <v>Low</v>
      </c>
      <c r="AP1742" t="str">
        <f>IF(AmazonChurn[[#This Row],[Age]]&lt;30,"Under 30",IF(AmazonChurn[[#This Row],[Age]]&gt;65,"Senior","Mid Age"))</f>
        <v>Mid Age</v>
      </c>
    </row>
    <row r="1743" spans="1:42" hidden="1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 s="5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  <c r="AL1743" t="str">
        <f>IF(AmazonChurn[[#This Row],[Average Monthly Expenses]]&lt;=30,"Low",IF(AmazonChurn[[#This Row],[Average Monthly Expenses]]&lt;=60,"Medium","High"))</f>
        <v>Low</v>
      </c>
      <c r="AM1743" t="str">
        <f>IF(AmazonChurn[[#This Row],[Number of Complaints or Support]]&lt;3,"Low",IF(AmazonChurn[[#This Row],[Number of Complaints or Support]]&lt;=7,"Medium","High"))</f>
        <v>Low</v>
      </c>
      <c r="AN1743" s="5">
        <f>AmazonChurn[[#This Row],[Number of Complaints or Support]]/AmazonChurn[[#This Row],[Account Length (in months)]]</f>
        <v>2</v>
      </c>
      <c r="AO1743" t="str">
        <f>IF(AmazonChurn[[#This Row],[Avg Monthly GB Download]]&lt;15, "Low", IF(AmazonChurn[[#This Row],[Avg Monthly GB Download]]&lt;30, "Medium", "High"))</f>
        <v>Low</v>
      </c>
      <c r="AP1743" t="str">
        <f>IF(AmazonChurn[[#This Row],[Age]]&lt;30,"Under 30",IF(AmazonChurn[[#This Row],[Age]]&gt;65,"Senior","Mid Age"))</f>
        <v>Senior</v>
      </c>
    </row>
    <row r="1744" spans="1:42" hidden="1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 s="5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  <c r="AL1744" t="str">
        <f>IF(AmazonChurn[[#This Row],[Average Monthly Expenses]]&lt;=30,"Low",IF(AmazonChurn[[#This Row],[Average Monthly Expenses]]&lt;=60,"Medium","High"))</f>
        <v>Low</v>
      </c>
      <c r="AM1744" t="str">
        <f>IF(AmazonChurn[[#This Row],[Number of Complaints or Support]]&lt;3,"Low",IF(AmazonChurn[[#This Row],[Number of Complaints or Support]]&lt;=7,"Medium","High"))</f>
        <v>High</v>
      </c>
      <c r="AN1744" s="5">
        <f>AmazonChurn[[#This Row],[Number of Complaints or Support]]/AmazonChurn[[#This Row],[Account Length (in months)]]</f>
        <v>0.25</v>
      </c>
      <c r="AO1744" t="str">
        <f>IF(AmazonChurn[[#This Row],[Avg Monthly GB Download]]&lt;15, "Low", IF(AmazonChurn[[#This Row],[Avg Monthly GB Download]]&lt;30, "Medium", "High"))</f>
        <v>Low</v>
      </c>
      <c r="AP1744" t="str">
        <f>IF(AmazonChurn[[#This Row],[Age]]&lt;30,"Under 30",IF(AmazonChurn[[#This Row],[Age]]&gt;65,"Senior","Mid Age"))</f>
        <v>Mid Age</v>
      </c>
    </row>
    <row r="1745" spans="1:42" hidden="1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 s="5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  <c r="AL1745" t="str">
        <f>IF(AmazonChurn[[#This Row],[Average Monthly Expenses]]&lt;=30,"Low",IF(AmazonChurn[[#This Row],[Average Monthly Expenses]]&lt;=60,"Medium","High"))</f>
        <v>Medium</v>
      </c>
      <c r="AM1745" t="str">
        <f>IF(AmazonChurn[[#This Row],[Number of Complaints or Support]]&lt;3,"Low",IF(AmazonChurn[[#This Row],[Number of Complaints or Support]]&lt;=7,"Medium","High"))</f>
        <v>High</v>
      </c>
      <c r="AN1745" s="5">
        <f>AmazonChurn[[#This Row],[Number of Complaints or Support]]/AmazonChurn[[#This Row],[Account Length (in months)]]</f>
        <v>0.42857142857142855</v>
      </c>
      <c r="AO1745" t="str">
        <f>IF(AmazonChurn[[#This Row],[Avg Monthly GB Download]]&lt;15, "Low", IF(AmazonChurn[[#This Row],[Avg Monthly GB Download]]&lt;30, "Medium", "High"))</f>
        <v>Low</v>
      </c>
      <c r="AP1745" t="str">
        <f>IF(AmazonChurn[[#This Row],[Age]]&lt;30,"Under 30",IF(AmazonChurn[[#This Row],[Age]]&gt;65,"Senior","Mid Age"))</f>
        <v>Senior</v>
      </c>
    </row>
    <row r="1746" spans="1:42" hidden="1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 s="5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  <c r="AL1746" t="str">
        <f>IF(AmazonChurn[[#This Row],[Average Monthly Expenses]]&lt;=30,"Low",IF(AmazonChurn[[#This Row],[Average Monthly Expenses]]&lt;=60,"Medium","High"))</f>
        <v>Low</v>
      </c>
      <c r="AM1746" t="str">
        <f>IF(AmazonChurn[[#This Row],[Number of Complaints or Support]]&lt;3,"Low",IF(AmazonChurn[[#This Row],[Number of Complaints or Support]]&lt;=7,"Medium","High"))</f>
        <v>Medium</v>
      </c>
      <c r="AN1746" s="5">
        <f>AmazonChurn[[#This Row],[Number of Complaints or Support]]/AmazonChurn[[#This Row],[Account Length (in months)]]</f>
        <v>0.13636363636363635</v>
      </c>
      <c r="AO1746" t="str">
        <f>IF(AmazonChurn[[#This Row],[Avg Monthly GB Download]]&lt;15, "Low", IF(AmazonChurn[[#This Row],[Avg Monthly GB Download]]&lt;30, "Medium", "High"))</f>
        <v>Low</v>
      </c>
      <c r="AP1746" t="str">
        <f>IF(AmazonChurn[[#This Row],[Age]]&lt;30,"Under 30",IF(AmazonChurn[[#This Row],[Age]]&gt;65,"Senior","Mid Age"))</f>
        <v>Under 30</v>
      </c>
    </row>
    <row r="1747" spans="1:42" hidden="1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 s="5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  <c r="AL1747" t="str">
        <f>IF(AmazonChurn[[#This Row],[Average Monthly Expenses]]&lt;=30,"Low",IF(AmazonChurn[[#This Row],[Average Monthly Expenses]]&lt;=60,"Medium","High"))</f>
        <v>Medium</v>
      </c>
      <c r="AM1747" t="str">
        <f>IF(AmazonChurn[[#This Row],[Number of Complaints or Support]]&lt;3,"Low",IF(AmazonChurn[[#This Row],[Number of Complaints or Support]]&lt;=7,"Medium","High"))</f>
        <v>Medium</v>
      </c>
      <c r="AN1747" s="5">
        <f>AmazonChurn[[#This Row],[Number of Complaints or Support]]/AmazonChurn[[#This Row],[Account Length (in months)]]</f>
        <v>0.25</v>
      </c>
      <c r="AO1747" t="str">
        <f>IF(AmazonChurn[[#This Row],[Avg Monthly GB Download]]&lt;15, "Low", IF(AmazonChurn[[#This Row],[Avg Monthly GB Download]]&lt;30, "Medium", "High"))</f>
        <v>Low</v>
      </c>
      <c r="AP1747" t="str">
        <f>IF(AmazonChurn[[#This Row],[Age]]&lt;30,"Under 30",IF(AmazonChurn[[#This Row],[Age]]&gt;65,"Senior","Mid Age"))</f>
        <v>Mid Age</v>
      </c>
    </row>
    <row r="1748" spans="1:42" hidden="1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 s="5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  <c r="AL1748" t="str">
        <f>IF(AmazonChurn[[#This Row],[Average Monthly Expenses]]&lt;=30,"Low",IF(AmazonChurn[[#This Row],[Average Monthly Expenses]]&lt;=60,"Medium","High"))</f>
        <v>Low</v>
      </c>
      <c r="AM1748" t="str">
        <f>IF(AmazonChurn[[#This Row],[Number of Complaints or Support]]&lt;3,"Low",IF(AmazonChurn[[#This Row],[Number of Complaints or Support]]&lt;=7,"Medium","High"))</f>
        <v>Low</v>
      </c>
      <c r="AN1748" s="5">
        <f>AmazonChurn[[#This Row],[Number of Complaints or Support]]/AmazonChurn[[#This Row],[Account Length (in months)]]</f>
        <v>0.2</v>
      </c>
      <c r="AO1748" t="str">
        <f>IF(AmazonChurn[[#This Row],[Avg Monthly GB Download]]&lt;15, "Low", IF(AmazonChurn[[#This Row],[Avg Monthly GB Download]]&lt;30, "Medium", "High"))</f>
        <v>Medium</v>
      </c>
      <c r="AP1748" t="str">
        <f>IF(AmazonChurn[[#This Row],[Age]]&lt;30,"Under 30",IF(AmazonChurn[[#This Row],[Age]]&gt;65,"Senior","Mid Age"))</f>
        <v>Under 30</v>
      </c>
    </row>
    <row r="1749" spans="1:42" hidden="1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 s="5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  <c r="AL1749" t="str">
        <f>IF(AmazonChurn[[#This Row],[Average Monthly Expenses]]&lt;=30,"Low",IF(AmazonChurn[[#This Row],[Average Monthly Expenses]]&lt;=60,"Medium","High"))</f>
        <v>Medium</v>
      </c>
      <c r="AM1749" t="str">
        <f>IF(AmazonChurn[[#This Row],[Number of Complaints or Support]]&lt;3,"Low",IF(AmazonChurn[[#This Row],[Number of Complaints or Support]]&lt;=7,"Medium","High"))</f>
        <v>High</v>
      </c>
      <c r="AN1749" s="5">
        <f>AmazonChurn[[#This Row],[Number of Complaints or Support]]/AmazonChurn[[#This Row],[Account Length (in months)]]</f>
        <v>0.16666666666666666</v>
      </c>
      <c r="AO1749" t="str">
        <f>IF(AmazonChurn[[#This Row],[Avg Monthly GB Download]]&lt;15, "Low", IF(AmazonChurn[[#This Row],[Avg Monthly GB Download]]&lt;30, "Medium", "High"))</f>
        <v>Low</v>
      </c>
      <c r="AP1749" t="str">
        <f>IF(AmazonChurn[[#This Row],[Age]]&lt;30,"Under 30",IF(AmazonChurn[[#This Row],[Age]]&gt;65,"Senior","Mid Age"))</f>
        <v>Senior</v>
      </c>
    </row>
    <row r="1750" spans="1:42" hidden="1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 s="5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  <c r="AL1750" t="str">
        <f>IF(AmazonChurn[[#This Row],[Average Monthly Expenses]]&lt;=30,"Low",IF(AmazonChurn[[#This Row],[Average Monthly Expenses]]&lt;=60,"Medium","High"))</f>
        <v>Medium</v>
      </c>
      <c r="AM1750" t="str">
        <f>IF(AmazonChurn[[#This Row],[Number of Complaints or Support]]&lt;3,"Low",IF(AmazonChurn[[#This Row],[Number of Complaints or Support]]&lt;=7,"Medium","High"))</f>
        <v>Low</v>
      </c>
      <c r="AN1750" s="5">
        <f>AmazonChurn[[#This Row],[Number of Complaints or Support]]/AmazonChurn[[#This Row],[Account Length (in months)]]</f>
        <v>0.1</v>
      </c>
      <c r="AO1750" t="str">
        <f>IF(AmazonChurn[[#This Row],[Avg Monthly GB Download]]&lt;15, "Low", IF(AmazonChurn[[#This Row],[Avg Monthly GB Download]]&lt;30, "Medium", "High"))</f>
        <v>Low</v>
      </c>
      <c r="AP1750" t="str">
        <f>IF(AmazonChurn[[#This Row],[Age]]&lt;30,"Under 30",IF(AmazonChurn[[#This Row],[Age]]&gt;65,"Senior","Mid Age"))</f>
        <v>Mid Age</v>
      </c>
    </row>
    <row r="1751" spans="1:42" hidden="1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 s="5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  <c r="AL1751" t="str">
        <f>IF(AmazonChurn[[#This Row],[Average Monthly Expenses]]&lt;=30,"Low",IF(AmazonChurn[[#This Row],[Average Monthly Expenses]]&lt;=60,"Medium","High"))</f>
        <v>Low</v>
      </c>
      <c r="AM1751" t="str">
        <f>IF(AmazonChurn[[#This Row],[Number of Complaints or Support]]&lt;3,"Low",IF(AmazonChurn[[#This Row],[Number of Complaints or Support]]&lt;=7,"Medium","High"))</f>
        <v>Medium</v>
      </c>
      <c r="AN1751" s="5">
        <f>AmazonChurn[[#This Row],[Number of Complaints or Support]]/AmazonChurn[[#This Row],[Account Length (in months)]]</f>
        <v>0.36842105263157893</v>
      </c>
      <c r="AO1751" t="str">
        <f>IF(AmazonChurn[[#This Row],[Avg Monthly GB Download]]&lt;15, "Low", IF(AmazonChurn[[#This Row],[Avg Monthly GB Download]]&lt;30, "Medium", "High"))</f>
        <v>Low</v>
      </c>
      <c r="AP1751" t="str">
        <f>IF(AmazonChurn[[#This Row],[Age]]&lt;30,"Under 30",IF(AmazonChurn[[#This Row],[Age]]&gt;65,"Senior","Mid Age"))</f>
        <v>Mid Age</v>
      </c>
    </row>
    <row r="1752" spans="1:42" hidden="1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 s="5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  <c r="AL1752" t="str">
        <f>IF(AmazonChurn[[#This Row],[Average Monthly Expenses]]&lt;=30,"Low",IF(AmazonChurn[[#This Row],[Average Monthly Expenses]]&lt;=60,"Medium","High"))</f>
        <v>Medium</v>
      </c>
      <c r="AM1752" t="str">
        <f>IF(AmazonChurn[[#This Row],[Number of Complaints or Support]]&lt;3,"Low",IF(AmazonChurn[[#This Row],[Number of Complaints or Support]]&lt;=7,"Medium","High"))</f>
        <v>Low</v>
      </c>
      <c r="AN1752" s="5">
        <f>AmazonChurn[[#This Row],[Number of Complaints or Support]]/AmazonChurn[[#This Row],[Account Length (in months)]]</f>
        <v>1.6949152542372881E-2</v>
      </c>
      <c r="AO1752" t="str">
        <f>IF(AmazonChurn[[#This Row],[Avg Monthly GB Download]]&lt;15, "Low", IF(AmazonChurn[[#This Row],[Avg Monthly GB Download]]&lt;30, "Medium", "High"))</f>
        <v>Medium</v>
      </c>
      <c r="AP1752" t="str">
        <f>IF(AmazonChurn[[#This Row],[Age]]&lt;30,"Under 30",IF(AmazonChurn[[#This Row],[Age]]&gt;65,"Senior","Mid Age"))</f>
        <v>Under 30</v>
      </c>
    </row>
    <row r="1753" spans="1:42" hidden="1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 s="5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  <c r="AL1753" t="str">
        <f>IF(AmazonChurn[[#This Row],[Average Monthly Expenses]]&lt;=30,"Low",IF(AmazonChurn[[#This Row],[Average Monthly Expenses]]&lt;=60,"Medium","High"))</f>
        <v>Low</v>
      </c>
      <c r="AM1753" t="str">
        <f>IF(AmazonChurn[[#This Row],[Number of Complaints or Support]]&lt;3,"Low",IF(AmazonChurn[[#This Row],[Number of Complaints or Support]]&lt;=7,"Medium","High"))</f>
        <v>Low</v>
      </c>
      <c r="AN1753" s="5">
        <f>AmazonChurn[[#This Row],[Number of Complaints or Support]]/AmazonChurn[[#This Row],[Account Length (in months)]]</f>
        <v>2.9411764705882353E-2</v>
      </c>
      <c r="AO1753" t="str">
        <f>IF(AmazonChurn[[#This Row],[Avg Monthly GB Download]]&lt;15, "Low", IF(AmazonChurn[[#This Row],[Avg Monthly GB Download]]&lt;30, "Medium", "High"))</f>
        <v>Low</v>
      </c>
      <c r="AP1753" t="str">
        <f>IF(AmazonChurn[[#This Row],[Age]]&lt;30,"Under 30",IF(AmazonChurn[[#This Row],[Age]]&gt;65,"Senior","Mid Age"))</f>
        <v>Senior</v>
      </c>
    </row>
    <row r="1754" spans="1:42" hidden="1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 s="5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  <c r="AL1754" t="str">
        <f>IF(AmazonChurn[[#This Row],[Average Monthly Expenses]]&lt;=30,"Low",IF(AmazonChurn[[#This Row],[Average Monthly Expenses]]&lt;=60,"Medium","High"))</f>
        <v>High</v>
      </c>
      <c r="AM1754" t="str">
        <f>IF(AmazonChurn[[#This Row],[Number of Complaints or Support]]&lt;3,"Low",IF(AmazonChurn[[#This Row],[Number of Complaints or Support]]&lt;=7,"Medium","High"))</f>
        <v>Medium</v>
      </c>
      <c r="AN1754" s="5">
        <f>AmazonChurn[[#This Row],[Number of Complaints or Support]]/AmazonChurn[[#This Row],[Account Length (in months)]]</f>
        <v>7.8431372549019607E-2</v>
      </c>
      <c r="AO1754" t="str">
        <f>IF(AmazonChurn[[#This Row],[Avg Monthly GB Download]]&lt;15, "Low", IF(AmazonChurn[[#This Row],[Avg Monthly GB Download]]&lt;30, "Medium", "High"))</f>
        <v>Low</v>
      </c>
      <c r="AP1754" t="str">
        <f>IF(AmazonChurn[[#This Row],[Age]]&lt;30,"Under 30",IF(AmazonChurn[[#This Row],[Age]]&gt;65,"Senior","Mid Age"))</f>
        <v>Senior</v>
      </c>
    </row>
    <row r="1755" spans="1:42" hidden="1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 s="5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  <c r="AL1755" t="str">
        <f>IF(AmazonChurn[[#This Row],[Average Monthly Expenses]]&lt;=30,"Low",IF(AmazonChurn[[#This Row],[Average Monthly Expenses]]&lt;=60,"Medium","High"))</f>
        <v>Low</v>
      </c>
      <c r="AM1755" t="str">
        <f>IF(AmazonChurn[[#This Row],[Number of Complaints or Support]]&lt;3,"Low",IF(AmazonChurn[[#This Row],[Number of Complaints or Support]]&lt;=7,"Medium","High"))</f>
        <v>Medium</v>
      </c>
      <c r="AN1755" s="5">
        <f>AmazonChurn[[#This Row],[Number of Complaints or Support]]/AmazonChurn[[#This Row],[Account Length (in months)]]</f>
        <v>0.15909090909090909</v>
      </c>
      <c r="AO1755" t="str">
        <f>IF(AmazonChurn[[#This Row],[Avg Monthly GB Download]]&lt;15, "Low", IF(AmazonChurn[[#This Row],[Avg Monthly GB Download]]&lt;30, "Medium", "High"))</f>
        <v>Low</v>
      </c>
      <c r="AP1755" t="str">
        <f>IF(AmazonChurn[[#This Row],[Age]]&lt;30,"Under 30",IF(AmazonChurn[[#This Row],[Age]]&gt;65,"Senior","Mid Age"))</f>
        <v>Senior</v>
      </c>
    </row>
    <row r="1756" spans="1:42" hidden="1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 s="5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  <c r="AL1756" t="str">
        <f>IF(AmazonChurn[[#This Row],[Average Monthly Expenses]]&lt;=30,"Low",IF(AmazonChurn[[#This Row],[Average Monthly Expenses]]&lt;=60,"Medium","High"))</f>
        <v>Low</v>
      </c>
      <c r="AM1756" t="str">
        <f>IF(AmazonChurn[[#This Row],[Number of Complaints or Support]]&lt;3,"Low",IF(AmazonChurn[[#This Row],[Number of Complaints or Support]]&lt;=7,"Medium","High"))</f>
        <v>Low</v>
      </c>
      <c r="AN1756" s="5">
        <f>AmazonChurn[[#This Row],[Number of Complaints or Support]]/AmazonChurn[[#This Row],[Account Length (in months)]]</f>
        <v>1</v>
      </c>
      <c r="AO1756" t="str">
        <f>IF(AmazonChurn[[#This Row],[Avg Monthly GB Download]]&lt;15, "Low", IF(AmazonChurn[[#This Row],[Avg Monthly GB Download]]&lt;30, "Medium", "High"))</f>
        <v>Low</v>
      </c>
      <c r="AP1756" t="str">
        <f>IF(AmazonChurn[[#This Row],[Age]]&lt;30,"Under 30",IF(AmazonChurn[[#This Row],[Age]]&gt;65,"Senior","Mid Age"))</f>
        <v>Mid Age</v>
      </c>
    </row>
    <row r="1757" spans="1:42" hidden="1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 s="5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  <c r="AL1757" t="str">
        <f>IF(AmazonChurn[[#This Row],[Average Monthly Expenses]]&lt;=30,"Low",IF(AmazonChurn[[#This Row],[Average Monthly Expenses]]&lt;=60,"Medium","High"))</f>
        <v>Low</v>
      </c>
      <c r="AM1757" t="str">
        <f>IF(AmazonChurn[[#This Row],[Number of Complaints or Support]]&lt;3,"Low",IF(AmazonChurn[[#This Row],[Number of Complaints or Support]]&lt;=7,"Medium","High"))</f>
        <v>High</v>
      </c>
      <c r="AN1757" s="5">
        <f>AmazonChurn[[#This Row],[Number of Complaints or Support]]/AmazonChurn[[#This Row],[Account Length (in months)]]</f>
        <v>0.15873015873015872</v>
      </c>
      <c r="AO1757" t="str">
        <f>IF(AmazonChurn[[#This Row],[Avg Monthly GB Download]]&lt;15, "Low", IF(AmazonChurn[[#This Row],[Avg Monthly GB Download]]&lt;30, "Medium", "High"))</f>
        <v>Low</v>
      </c>
      <c r="AP1757" t="str">
        <f>IF(AmazonChurn[[#This Row],[Age]]&lt;30,"Under 30",IF(AmazonChurn[[#This Row],[Age]]&gt;65,"Senior","Mid Age"))</f>
        <v>Mid Age</v>
      </c>
    </row>
    <row r="1758" spans="1:42" hidden="1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 s="5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  <c r="AL1758" t="str">
        <f>IF(AmazonChurn[[#This Row],[Average Monthly Expenses]]&lt;=30,"Low",IF(AmazonChurn[[#This Row],[Average Monthly Expenses]]&lt;=60,"Medium","High"))</f>
        <v>Medium</v>
      </c>
      <c r="AM1758" t="str">
        <f>IF(AmazonChurn[[#This Row],[Number of Complaints or Support]]&lt;3,"Low",IF(AmazonChurn[[#This Row],[Number of Complaints or Support]]&lt;=7,"Medium","High"))</f>
        <v>Medium</v>
      </c>
      <c r="AN1758" s="5">
        <f>AmazonChurn[[#This Row],[Number of Complaints or Support]]/AmazonChurn[[#This Row],[Account Length (in months)]]</f>
        <v>2</v>
      </c>
      <c r="AO1758" t="str">
        <f>IF(AmazonChurn[[#This Row],[Avg Monthly GB Download]]&lt;15, "Low", IF(AmazonChurn[[#This Row],[Avg Monthly GB Download]]&lt;30, "Medium", "High"))</f>
        <v>Low</v>
      </c>
      <c r="AP1758" t="str">
        <f>IF(AmazonChurn[[#This Row],[Age]]&lt;30,"Under 30",IF(AmazonChurn[[#This Row],[Age]]&gt;65,"Senior","Mid Age"))</f>
        <v>Senior</v>
      </c>
    </row>
    <row r="1759" spans="1:42" hidden="1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 s="5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  <c r="AL1759" t="str">
        <f>IF(AmazonChurn[[#This Row],[Average Monthly Expenses]]&lt;=30,"Low",IF(AmazonChurn[[#This Row],[Average Monthly Expenses]]&lt;=60,"Medium","High"))</f>
        <v>Medium</v>
      </c>
      <c r="AM1759" t="str">
        <f>IF(AmazonChurn[[#This Row],[Number of Complaints or Support]]&lt;3,"Low",IF(AmazonChurn[[#This Row],[Number of Complaints or Support]]&lt;=7,"Medium","High"))</f>
        <v>Low</v>
      </c>
      <c r="AN1759" s="5">
        <f>AmazonChurn[[#This Row],[Number of Complaints or Support]]/AmazonChurn[[#This Row],[Account Length (in months)]]</f>
        <v>1.4492753623188406E-2</v>
      </c>
      <c r="AO1759" t="str">
        <f>IF(AmazonChurn[[#This Row],[Avg Monthly GB Download]]&lt;15, "Low", IF(AmazonChurn[[#This Row],[Avg Monthly GB Download]]&lt;30, "Medium", "High"))</f>
        <v>Low</v>
      </c>
      <c r="AP1759" t="str">
        <f>IF(AmazonChurn[[#This Row],[Age]]&lt;30,"Under 30",IF(AmazonChurn[[#This Row],[Age]]&gt;65,"Senior","Mid Age"))</f>
        <v>Senior</v>
      </c>
    </row>
    <row r="1760" spans="1:42" hidden="1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 s="5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  <c r="AL1760" t="str">
        <f>IF(AmazonChurn[[#This Row],[Average Monthly Expenses]]&lt;=30,"Low",IF(AmazonChurn[[#This Row],[Average Monthly Expenses]]&lt;=60,"Medium","High"))</f>
        <v>Medium</v>
      </c>
      <c r="AM1760" t="str">
        <f>IF(AmazonChurn[[#This Row],[Number of Complaints or Support]]&lt;3,"Low",IF(AmazonChurn[[#This Row],[Number of Complaints or Support]]&lt;=7,"Medium","High"))</f>
        <v>Medium</v>
      </c>
      <c r="AN1760" s="5">
        <f>AmazonChurn[[#This Row],[Number of Complaints or Support]]/AmazonChurn[[#This Row],[Account Length (in months)]]</f>
        <v>7</v>
      </c>
      <c r="AO1760" t="str">
        <f>IF(AmazonChurn[[#This Row],[Avg Monthly GB Download]]&lt;15, "Low", IF(AmazonChurn[[#This Row],[Avg Monthly GB Download]]&lt;30, "Medium", "High"))</f>
        <v>Low</v>
      </c>
      <c r="AP1760" t="str">
        <f>IF(AmazonChurn[[#This Row],[Age]]&lt;30,"Under 30",IF(AmazonChurn[[#This Row],[Age]]&gt;65,"Senior","Mid Age"))</f>
        <v>Mid Age</v>
      </c>
    </row>
    <row r="1761" spans="1:42" hidden="1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 s="5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  <c r="AL1761" t="str">
        <f>IF(AmazonChurn[[#This Row],[Average Monthly Expenses]]&lt;=30,"Low",IF(AmazonChurn[[#This Row],[Average Monthly Expenses]]&lt;=60,"Medium","High"))</f>
        <v>Medium</v>
      </c>
      <c r="AM1761" t="str">
        <f>IF(AmazonChurn[[#This Row],[Number of Complaints or Support]]&lt;3,"Low",IF(AmazonChurn[[#This Row],[Number of Complaints or Support]]&lt;=7,"Medium","High"))</f>
        <v>Low</v>
      </c>
      <c r="AN1761" s="5">
        <f>AmazonChurn[[#This Row],[Number of Complaints or Support]]/AmazonChurn[[#This Row],[Account Length (in months)]]</f>
        <v>0</v>
      </c>
      <c r="AO1761" t="str">
        <f>IF(AmazonChurn[[#This Row],[Avg Monthly GB Download]]&lt;15, "Low", IF(AmazonChurn[[#This Row],[Avg Monthly GB Download]]&lt;30, "Medium", "High"))</f>
        <v>Low</v>
      </c>
      <c r="AP1761" t="str">
        <f>IF(AmazonChurn[[#This Row],[Age]]&lt;30,"Under 30",IF(AmazonChurn[[#This Row],[Age]]&gt;65,"Senior","Mid Age"))</f>
        <v>Mid Age</v>
      </c>
    </row>
    <row r="1762" spans="1:42" hidden="1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 s="5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  <c r="AL1762" t="str">
        <f>IF(AmazonChurn[[#This Row],[Average Monthly Expenses]]&lt;=30,"Low",IF(AmazonChurn[[#This Row],[Average Monthly Expenses]]&lt;=60,"Medium","High"))</f>
        <v>Medium</v>
      </c>
      <c r="AM1762" t="str">
        <f>IF(AmazonChurn[[#This Row],[Number of Complaints or Support]]&lt;3,"Low",IF(AmazonChurn[[#This Row],[Number of Complaints or Support]]&lt;=7,"Medium","High"))</f>
        <v>High</v>
      </c>
      <c r="AN1762" s="5">
        <f>AmazonChurn[[#This Row],[Number of Complaints or Support]]/AmazonChurn[[#This Row],[Account Length (in months)]]</f>
        <v>2.25</v>
      </c>
      <c r="AO1762" t="str">
        <f>IF(AmazonChurn[[#This Row],[Avg Monthly GB Download]]&lt;15, "Low", IF(AmazonChurn[[#This Row],[Avg Monthly GB Download]]&lt;30, "Medium", "High"))</f>
        <v>Low</v>
      </c>
      <c r="AP1762" t="str">
        <f>IF(AmazonChurn[[#This Row],[Age]]&lt;30,"Under 30",IF(AmazonChurn[[#This Row],[Age]]&gt;65,"Senior","Mid Age"))</f>
        <v>Under 30</v>
      </c>
    </row>
    <row r="1763" spans="1:42" hidden="1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 s="5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  <c r="AL1763" t="str">
        <f>IF(AmazonChurn[[#This Row],[Average Monthly Expenses]]&lt;=30,"Low",IF(AmazonChurn[[#This Row],[Average Monthly Expenses]]&lt;=60,"Medium","High"))</f>
        <v>Medium</v>
      </c>
      <c r="AM1763" t="str">
        <f>IF(AmazonChurn[[#This Row],[Number of Complaints or Support]]&lt;3,"Low",IF(AmazonChurn[[#This Row],[Number of Complaints or Support]]&lt;=7,"Medium","High"))</f>
        <v>Low</v>
      </c>
      <c r="AN1763" s="5">
        <f>AmazonChurn[[#This Row],[Number of Complaints or Support]]/AmazonChurn[[#This Row],[Account Length (in months)]]</f>
        <v>0</v>
      </c>
      <c r="AO1763" t="str">
        <f>IF(AmazonChurn[[#This Row],[Avg Monthly GB Download]]&lt;15, "Low", IF(AmazonChurn[[#This Row],[Avg Monthly GB Download]]&lt;30, "Medium", "High"))</f>
        <v>Medium</v>
      </c>
      <c r="AP1763" t="str">
        <f>IF(AmazonChurn[[#This Row],[Age]]&lt;30,"Under 30",IF(AmazonChurn[[#This Row],[Age]]&gt;65,"Senior","Mid Age"))</f>
        <v>Under 30</v>
      </c>
    </row>
    <row r="1764" spans="1:42" hidden="1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 s="5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  <c r="AL1764" t="str">
        <f>IF(AmazonChurn[[#This Row],[Average Monthly Expenses]]&lt;=30,"Low",IF(AmazonChurn[[#This Row],[Average Monthly Expenses]]&lt;=60,"Medium","High"))</f>
        <v>Low</v>
      </c>
      <c r="AM1764" t="str">
        <f>IF(AmazonChurn[[#This Row],[Number of Complaints or Support]]&lt;3,"Low",IF(AmazonChurn[[#This Row],[Number of Complaints or Support]]&lt;=7,"Medium","High"))</f>
        <v>Low</v>
      </c>
      <c r="AN1764" s="5">
        <f>AmazonChurn[[#This Row],[Number of Complaints or Support]]/AmazonChurn[[#This Row],[Account Length (in months)]]</f>
        <v>2.8985507246376812E-2</v>
      </c>
      <c r="AO1764" t="str">
        <f>IF(AmazonChurn[[#This Row],[Avg Monthly GB Download]]&lt;15, "Low", IF(AmazonChurn[[#This Row],[Avg Monthly GB Download]]&lt;30, "Medium", "High"))</f>
        <v>Low</v>
      </c>
      <c r="AP1764" t="str">
        <f>IF(AmazonChurn[[#This Row],[Age]]&lt;30,"Under 30",IF(AmazonChurn[[#This Row],[Age]]&gt;65,"Senior","Mid Age"))</f>
        <v>Mid Age</v>
      </c>
    </row>
    <row r="1765" spans="1:42" hidden="1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 s="5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  <c r="AL1765" t="str">
        <f>IF(AmazonChurn[[#This Row],[Average Monthly Expenses]]&lt;=30,"Low",IF(AmazonChurn[[#This Row],[Average Monthly Expenses]]&lt;=60,"Medium","High"))</f>
        <v>Low</v>
      </c>
      <c r="AM1765" t="str">
        <f>IF(AmazonChurn[[#This Row],[Number of Complaints or Support]]&lt;3,"Low",IF(AmazonChurn[[#This Row],[Number of Complaints or Support]]&lt;=7,"Medium","High"))</f>
        <v>Medium</v>
      </c>
      <c r="AN1765" s="5">
        <f>AmazonChurn[[#This Row],[Number of Complaints or Support]]/AmazonChurn[[#This Row],[Account Length (in months)]]</f>
        <v>0.41176470588235292</v>
      </c>
      <c r="AO1765" t="str">
        <f>IF(AmazonChurn[[#This Row],[Avg Monthly GB Download]]&lt;15, "Low", IF(AmazonChurn[[#This Row],[Avg Monthly GB Download]]&lt;30, "Medium", "High"))</f>
        <v>Low</v>
      </c>
      <c r="AP1765" t="str">
        <f>IF(AmazonChurn[[#This Row],[Age]]&lt;30,"Under 30",IF(AmazonChurn[[#This Row],[Age]]&gt;65,"Senior","Mid Age"))</f>
        <v>Under 30</v>
      </c>
    </row>
    <row r="1766" spans="1:42" hidden="1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 s="5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  <c r="AL1766" t="str">
        <f>IF(AmazonChurn[[#This Row],[Average Monthly Expenses]]&lt;=30,"Low",IF(AmazonChurn[[#This Row],[Average Monthly Expenses]]&lt;=60,"Medium","High"))</f>
        <v>Low</v>
      </c>
      <c r="AM1766" t="str">
        <f>IF(AmazonChurn[[#This Row],[Number of Complaints or Support]]&lt;3,"Low",IF(AmazonChurn[[#This Row],[Number of Complaints or Support]]&lt;=7,"Medium","High"))</f>
        <v>Medium</v>
      </c>
      <c r="AN1766" s="5">
        <f>AmazonChurn[[#This Row],[Number of Complaints or Support]]/AmazonChurn[[#This Row],[Account Length (in months)]]</f>
        <v>4.6153846153846156E-2</v>
      </c>
      <c r="AO1766" t="str">
        <f>IF(AmazonChurn[[#This Row],[Avg Monthly GB Download]]&lt;15, "Low", IF(AmazonChurn[[#This Row],[Avg Monthly GB Download]]&lt;30, "Medium", "High"))</f>
        <v>Low</v>
      </c>
      <c r="AP1766" t="str">
        <f>IF(AmazonChurn[[#This Row],[Age]]&lt;30,"Under 30",IF(AmazonChurn[[#This Row],[Age]]&gt;65,"Senior","Mid Age"))</f>
        <v>Under 30</v>
      </c>
    </row>
    <row r="1767" spans="1:42" hidden="1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 s="5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  <c r="AL1767" t="str">
        <f>IF(AmazonChurn[[#This Row],[Average Monthly Expenses]]&lt;=30,"Low",IF(AmazonChurn[[#This Row],[Average Monthly Expenses]]&lt;=60,"Medium","High"))</f>
        <v>Low</v>
      </c>
      <c r="AM1767" t="str">
        <f>IF(AmazonChurn[[#This Row],[Number of Complaints or Support]]&lt;3,"Low",IF(AmazonChurn[[#This Row],[Number of Complaints or Support]]&lt;=7,"Medium","High"))</f>
        <v>Low</v>
      </c>
      <c r="AN1767" s="5">
        <f>AmazonChurn[[#This Row],[Number of Complaints or Support]]/AmazonChurn[[#This Row],[Account Length (in months)]]</f>
        <v>0</v>
      </c>
      <c r="AO1767" t="str">
        <f>IF(AmazonChurn[[#This Row],[Avg Monthly GB Download]]&lt;15, "Low", IF(AmazonChurn[[#This Row],[Avg Monthly GB Download]]&lt;30, "Medium", "High"))</f>
        <v>Low</v>
      </c>
      <c r="AP1767" t="str">
        <f>IF(AmazonChurn[[#This Row],[Age]]&lt;30,"Under 30",IF(AmazonChurn[[#This Row],[Age]]&gt;65,"Senior","Mid Age"))</f>
        <v>Mid Age</v>
      </c>
    </row>
    <row r="1768" spans="1:42" hidden="1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 s="5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  <c r="AL1768" t="str">
        <f>IF(AmazonChurn[[#This Row],[Average Monthly Expenses]]&lt;=30,"Low",IF(AmazonChurn[[#This Row],[Average Monthly Expenses]]&lt;=60,"Medium","High"))</f>
        <v>Low</v>
      </c>
      <c r="AM1768" t="str">
        <f>IF(AmazonChurn[[#This Row],[Number of Complaints or Support]]&lt;3,"Low",IF(AmazonChurn[[#This Row],[Number of Complaints or Support]]&lt;=7,"Medium","High"))</f>
        <v>High</v>
      </c>
      <c r="AN1768" s="5">
        <f>AmazonChurn[[#This Row],[Number of Complaints or Support]]/AmazonChurn[[#This Row],[Account Length (in months)]]</f>
        <v>0.72727272727272729</v>
      </c>
      <c r="AO1768" t="str">
        <f>IF(AmazonChurn[[#This Row],[Avg Monthly GB Download]]&lt;15, "Low", IF(AmazonChurn[[#This Row],[Avg Monthly GB Download]]&lt;30, "Medium", "High"))</f>
        <v>Medium</v>
      </c>
      <c r="AP1768" t="str">
        <f>IF(AmazonChurn[[#This Row],[Age]]&lt;30,"Under 30",IF(AmazonChurn[[#This Row],[Age]]&gt;65,"Senior","Mid Age"))</f>
        <v>Under 30</v>
      </c>
    </row>
    <row r="1769" spans="1:42" hidden="1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 s="5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  <c r="AL1769" t="str">
        <f>IF(AmazonChurn[[#This Row],[Average Monthly Expenses]]&lt;=30,"Low",IF(AmazonChurn[[#This Row],[Average Monthly Expenses]]&lt;=60,"Medium","High"))</f>
        <v>Low</v>
      </c>
      <c r="AM1769" t="str">
        <f>IF(AmazonChurn[[#This Row],[Number of Complaints or Support]]&lt;3,"Low",IF(AmazonChurn[[#This Row],[Number of Complaints or Support]]&lt;=7,"Medium","High"))</f>
        <v>Medium</v>
      </c>
      <c r="AN1769" s="5">
        <f>AmazonChurn[[#This Row],[Number of Complaints or Support]]/AmazonChurn[[#This Row],[Account Length (in months)]]</f>
        <v>4</v>
      </c>
      <c r="AO1769" t="str">
        <f>IF(AmazonChurn[[#This Row],[Avg Monthly GB Download]]&lt;15, "Low", IF(AmazonChurn[[#This Row],[Avg Monthly GB Download]]&lt;30, "Medium", "High"))</f>
        <v>Medium</v>
      </c>
      <c r="AP1769" t="str">
        <f>IF(AmazonChurn[[#This Row],[Age]]&lt;30,"Under 30",IF(AmazonChurn[[#This Row],[Age]]&gt;65,"Senior","Mid Age"))</f>
        <v>Under 30</v>
      </c>
    </row>
    <row r="1770" spans="1:42" hidden="1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 s="5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  <c r="AL1770" t="str">
        <f>IF(AmazonChurn[[#This Row],[Average Monthly Expenses]]&lt;=30,"Low",IF(AmazonChurn[[#This Row],[Average Monthly Expenses]]&lt;=60,"Medium","High"))</f>
        <v>Low</v>
      </c>
      <c r="AM1770" t="str">
        <f>IF(AmazonChurn[[#This Row],[Number of Complaints or Support]]&lt;3,"Low",IF(AmazonChurn[[#This Row],[Number of Complaints or Support]]&lt;=7,"Medium","High"))</f>
        <v>Medium</v>
      </c>
      <c r="AN1770" s="5">
        <f>AmazonChurn[[#This Row],[Number of Complaints or Support]]/AmazonChurn[[#This Row],[Account Length (in months)]]</f>
        <v>0.13461538461538461</v>
      </c>
      <c r="AO1770" t="str">
        <f>IF(AmazonChurn[[#This Row],[Avg Monthly GB Download]]&lt;15, "Low", IF(AmazonChurn[[#This Row],[Avg Monthly GB Download]]&lt;30, "Medium", "High"))</f>
        <v>Low</v>
      </c>
      <c r="AP1770" t="str">
        <f>IF(AmazonChurn[[#This Row],[Age]]&lt;30,"Under 30",IF(AmazonChurn[[#This Row],[Age]]&gt;65,"Senior","Mid Age"))</f>
        <v>Mid Age</v>
      </c>
    </row>
    <row r="1771" spans="1:42" hidden="1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 s="5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  <c r="AL1771" t="str">
        <f>IF(AmazonChurn[[#This Row],[Average Monthly Expenses]]&lt;=30,"Low",IF(AmazonChurn[[#This Row],[Average Monthly Expenses]]&lt;=60,"Medium","High"))</f>
        <v>High</v>
      </c>
      <c r="AM1771" t="str">
        <f>IF(AmazonChurn[[#This Row],[Number of Complaints or Support]]&lt;3,"Low",IF(AmazonChurn[[#This Row],[Number of Complaints or Support]]&lt;=7,"Medium","High"))</f>
        <v>High</v>
      </c>
      <c r="AN1771" s="5">
        <f>AmazonChurn[[#This Row],[Number of Complaints or Support]]/AmazonChurn[[#This Row],[Account Length (in months)]]</f>
        <v>0.13333333333333333</v>
      </c>
      <c r="AO1771" t="str">
        <f>IF(AmazonChurn[[#This Row],[Avg Monthly GB Download]]&lt;15, "Low", IF(AmazonChurn[[#This Row],[Avg Monthly GB Download]]&lt;30, "Medium", "High"))</f>
        <v>Low</v>
      </c>
      <c r="AP1771" t="str">
        <f>IF(AmazonChurn[[#This Row],[Age]]&lt;30,"Under 30",IF(AmazonChurn[[#This Row],[Age]]&gt;65,"Senior","Mid Age"))</f>
        <v>Mid Age</v>
      </c>
    </row>
    <row r="1772" spans="1:42" hidden="1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 s="5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  <c r="AL1772" t="str">
        <f>IF(AmazonChurn[[#This Row],[Average Monthly Expenses]]&lt;=30,"Low",IF(AmazonChurn[[#This Row],[Average Monthly Expenses]]&lt;=60,"Medium","High"))</f>
        <v>Low</v>
      </c>
      <c r="AM1772" t="str">
        <f>IF(AmazonChurn[[#This Row],[Number of Complaints or Support]]&lt;3,"Low",IF(AmazonChurn[[#This Row],[Number of Complaints or Support]]&lt;=7,"Medium","High"))</f>
        <v>High</v>
      </c>
      <c r="AN1772" s="5">
        <f>AmazonChurn[[#This Row],[Number of Complaints or Support]]/AmazonChurn[[#This Row],[Account Length (in months)]]</f>
        <v>0.90909090909090906</v>
      </c>
      <c r="AO1772" t="str">
        <f>IF(AmazonChurn[[#This Row],[Avg Monthly GB Download]]&lt;15, "Low", IF(AmazonChurn[[#This Row],[Avg Monthly GB Download]]&lt;30, "Medium", "High"))</f>
        <v>Low</v>
      </c>
      <c r="AP1772" t="str">
        <f>IF(AmazonChurn[[#This Row],[Age]]&lt;30,"Under 30",IF(AmazonChurn[[#This Row],[Age]]&gt;65,"Senior","Mid Age"))</f>
        <v>Mid Age</v>
      </c>
    </row>
    <row r="1773" spans="1:42" hidden="1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 s="5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  <c r="AL1773" t="str">
        <f>IF(AmazonChurn[[#This Row],[Average Monthly Expenses]]&lt;=30,"Low",IF(AmazonChurn[[#This Row],[Average Monthly Expenses]]&lt;=60,"Medium","High"))</f>
        <v>Low</v>
      </c>
      <c r="AM1773" t="str">
        <f>IF(AmazonChurn[[#This Row],[Number of Complaints or Support]]&lt;3,"Low",IF(AmazonChurn[[#This Row],[Number of Complaints or Support]]&lt;=7,"Medium","High"))</f>
        <v>High</v>
      </c>
      <c r="AN1773" s="5">
        <f>AmazonChurn[[#This Row],[Number of Complaints or Support]]/AmazonChurn[[#This Row],[Account Length (in months)]]</f>
        <v>0.16666666666666666</v>
      </c>
      <c r="AO1773" t="str">
        <f>IF(AmazonChurn[[#This Row],[Avg Monthly GB Download]]&lt;15, "Low", IF(AmazonChurn[[#This Row],[Avg Monthly GB Download]]&lt;30, "Medium", "High"))</f>
        <v>Low</v>
      </c>
      <c r="AP1773" t="str">
        <f>IF(AmazonChurn[[#This Row],[Age]]&lt;30,"Under 30",IF(AmazonChurn[[#This Row],[Age]]&gt;65,"Senior","Mid Age"))</f>
        <v>Mid Age</v>
      </c>
    </row>
    <row r="1774" spans="1:42" hidden="1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 s="5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  <c r="AL1774" t="str">
        <f>IF(AmazonChurn[[#This Row],[Average Monthly Expenses]]&lt;=30,"Low",IF(AmazonChurn[[#This Row],[Average Monthly Expenses]]&lt;=60,"Medium","High"))</f>
        <v>Low</v>
      </c>
      <c r="AM1774" t="str">
        <f>IF(AmazonChurn[[#This Row],[Number of Complaints or Support]]&lt;3,"Low",IF(AmazonChurn[[#This Row],[Number of Complaints or Support]]&lt;=7,"Medium","High"))</f>
        <v>Medium</v>
      </c>
      <c r="AN1774" s="5">
        <f>AmazonChurn[[#This Row],[Number of Complaints or Support]]/AmazonChurn[[#This Row],[Account Length (in months)]]</f>
        <v>7</v>
      </c>
      <c r="AO1774" t="str">
        <f>IF(AmazonChurn[[#This Row],[Avg Monthly GB Download]]&lt;15, "Low", IF(AmazonChurn[[#This Row],[Avg Monthly GB Download]]&lt;30, "Medium", "High"))</f>
        <v>Low</v>
      </c>
      <c r="AP1774" t="str">
        <f>IF(AmazonChurn[[#This Row],[Age]]&lt;30,"Under 30",IF(AmazonChurn[[#This Row],[Age]]&gt;65,"Senior","Mid Age"))</f>
        <v>Mid Age</v>
      </c>
    </row>
    <row r="1775" spans="1:42" hidden="1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 s="5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  <c r="AL1775" t="str">
        <f>IF(AmazonChurn[[#This Row],[Average Monthly Expenses]]&lt;=30,"Low",IF(AmazonChurn[[#This Row],[Average Monthly Expenses]]&lt;=60,"Medium","High"))</f>
        <v>Low</v>
      </c>
      <c r="AM1775" t="str">
        <f>IF(AmazonChurn[[#This Row],[Number of Complaints or Support]]&lt;3,"Low",IF(AmazonChurn[[#This Row],[Number of Complaints or Support]]&lt;=7,"Medium","High"))</f>
        <v>High</v>
      </c>
      <c r="AN1775" s="5">
        <f>AmazonChurn[[#This Row],[Number of Complaints or Support]]/AmazonChurn[[#This Row],[Account Length (in months)]]</f>
        <v>0.33333333333333331</v>
      </c>
      <c r="AO1775" t="str">
        <f>IF(AmazonChurn[[#This Row],[Avg Monthly GB Download]]&lt;15, "Low", IF(AmazonChurn[[#This Row],[Avg Monthly GB Download]]&lt;30, "Medium", "High"))</f>
        <v>Low</v>
      </c>
      <c r="AP1775" t="str">
        <f>IF(AmazonChurn[[#This Row],[Age]]&lt;30,"Under 30",IF(AmazonChurn[[#This Row],[Age]]&gt;65,"Senior","Mid Age"))</f>
        <v>Under 30</v>
      </c>
    </row>
    <row r="1776" spans="1:42" hidden="1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 s="5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  <c r="AL1776" t="str">
        <f>IF(AmazonChurn[[#This Row],[Average Monthly Expenses]]&lt;=30,"Low",IF(AmazonChurn[[#This Row],[Average Monthly Expenses]]&lt;=60,"Medium","High"))</f>
        <v>Low</v>
      </c>
      <c r="AM1776" t="str">
        <f>IF(AmazonChurn[[#This Row],[Number of Complaints or Support]]&lt;3,"Low",IF(AmazonChurn[[#This Row],[Number of Complaints or Support]]&lt;=7,"Medium","High"))</f>
        <v>Low</v>
      </c>
      <c r="AN1776" s="5">
        <f>AmazonChurn[[#This Row],[Number of Complaints or Support]]/AmazonChurn[[#This Row],[Account Length (in months)]]</f>
        <v>0</v>
      </c>
      <c r="AO1776" t="str">
        <f>IF(AmazonChurn[[#This Row],[Avg Monthly GB Download]]&lt;15, "Low", IF(AmazonChurn[[#This Row],[Avg Monthly GB Download]]&lt;30, "Medium", "High"))</f>
        <v>Low</v>
      </c>
      <c r="AP1776" t="str">
        <f>IF(AmazonChurn[[#This Row],[Age]]&lt;30,"Under 30",IF(AmazonChurn[[#This Row],[Age]]&gt;65,"Senior","Mid Age"))</f>
        <v>Mid Age</v>
      </c>
    </row>
    <row r="1777" spans="1:42" hidden="1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 s="5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  <c r="AL1777" t="str">
        <f>IF(AmazonChurn[[#This Row],[Average Monthly Expenses]]&lt;=30,"Low",IF(AmazonChurn[[#This Row],[Average Monthly Expenses]]&lt;=60,"Medium","High"))</f>
        <v>Low</v>
      </c>
      <c r="AM1777" t="str">
        <f>IF(AmazonChurn[[#This Row],[Number of Complaints or Support]]&lt;3,"Low",IF(AmazonChurn[[#This Row],[Number of Complaints or Support]]&lt;=7,"Medium","High"))</f>
        <v>High</v>
      </c>
      <c r="AN1777" s="5">
        <f>AmazonChurn[[#This Row],[Number of Complaints or Support]]/AmazonChurn[[#This Row],[Account Length (in months)]]</f>
        <v>0.47368421052631576</v>
      </c>
      <c r="AO1777" t="str">
        <f>IF(AmazonChurn[[#This Row],[Avg Monthly GB Download]]&lt;15, "Low", IF(AmazonChurn[[#This Row],[Avg Monthly GB Download]]&lt;30, "Medium", "High"))</f>
        <v>Low</v>
      </c>
      <c r="AP1777" t="str">
        <f>IF(AmazonChurn[[#This Row],[Age]]&lt;30,"Under 30",IF(AmazonChurn[[#This Row],[Age]]&gt;65,"Senior","Mid Age"))</f>
        <v>Mid Age</v>
      </c>
    </row>
    <row r="1778" spans="1:42" hidden="1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 s="5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  <c r="AL1778" t="str">
        <f>IF(AmazonChurn[[#This Row],[Average Monthly Expenses]]&lt;=30,"Low",IF(AmazonChurn[[#This Row],[Average Monthly Expenses]]&lt;=60,"Medium","High"))</f>
        <v>Medium</v>
      </c>
      <c r="AM1778" t="str">
        <f>IF(AmazonChurn[[#This Row],[Number of Complaints or Support]]&lt;3,"Low",IF(AmazonChurn[[#This Row],[Number of Complaints or Support]]&lt;=7,"Medium","High"))</f>
        <v>Medium</v>
      </c>
      <c r="AN1778" s="5">
        <f>AmazonChurn[[#This Row],[Number of Complaints or Support]]/AmazonChurn[[#This Row],[Account Length (in months)]]</f>
        <v>7.3529411764705885E-2</v>
      </c>
      <c r="AO1778" t="str">
        <f>IF(AmazonChurn[[#This Row],[Avg Monthly GB Download]]&lt;15, "Low", IF(AmazonChurn[[#This Row],[Avg Monthly GB Download]]&lt;30, "Medium", "High"))</f>
        <v>Low</v>
      </c>
      <c r="AP1778" t="str">
        <f>IF(AmazonChurn[[#This Row],[Age]]&lt;30,"Under 30",IF(AmazonChurn[[#This Row],[Age]]&gt;65,"Senior","Mid Age"))</f>
        <v>Mid Age</v>
      </c>
    </row>
    <row r="1779" spans="1:42" hidden="1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 s="5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  <c r="AL1779" t="str">
        <f>IF(AmazonChurn[[#This Row],[Average Monthly Expenses]]&lt;=30,"Low",IF(AmazonChurn[[#This Row],[Average Monthly Expenses]]&lt;=60,"Medium","High"))</f>
        <v>Low</v>
      </c>
      <c r="AM1779" t="str">
        <f>IF(AmazonChurn[[#This Row],[Number of Complaints or Support]]&lt;3,"Low",IF(AmazonChurn[[#This Row],[Number of Complaints or Support]]&lt;=7,"Medium","High"))</f>
        <v>High</v>
      </c>
      <c r="AN1779" s="5">
        <f>AmazonChurn[[#This Row],[Number of Complaints or Support]]/AmazonChurn[[#This Row],[Account Length (in months)]]</f>
        <v>0.12903225806451613</v>
      </c>
      <c r="AO1779" t="str">
        <f>IF(AmazonChurn[[#This Row],[Avg Monthly GB Download]]&lt;15, "Low", IF(AmazonChurn[[#This Row],[Avg Monthly GB Download]]&lt;30, "Medium", "High"))</f>
        <v>Low</v>
      </c>
      <c r="AP1779" t="str">
        <f>IF(AmazonChurn[[#This Row],[Age]]&lt;30,"Under 30",IF(AmazonChurn[[#This Row],[Age]]&gt;65,"Senior","Mid Age"))</f>
        <v>Under 30</v>
      </c>
    </row>
    <row r="1780" spans="1:42" hidden="1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 s="5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  <c r="AL1780" t="str">
        <f>IF(AmazonChurn[[#This Row],[Average Monthly Expenses]]&lt;=30,"Low",IF(AmazonChurn[[#This Row],[Average Monthly Expenses]]&lt;=60,"Medium","High"))</f>
        <v>Low</v>
      </c>
      <c r="AM1780" t="str">
        <f>IF(AmazonChurn[[#This Row],[Number of Complaints or Support]]&lt;3,"Low",IF(AmazonChurn[[#This Row],[Number of Complaints or Support]]&lt;=7,"Medium","High"))</f>
        <v>Low</v>
      </c>
      <c r="AN1780" s="5">
        <f>AmazonChurn[[#This Row],[Number of Complaints or Support]]/AmazonChurn[[#This Row],[Account Length (in months)]]</f>
        <v>2.9411764705882353E-2</v>
      </c>
      <c r="AO1780" t="str">
        <f>IF(AmazonChurn[[#This Row],[Avg Monthly GB Download]]&lt;15, "Low", IF(AmazonChurn[[#This Row],[Avg Monthly GB Download]]&lt;30, "Medium", "High"))</f>
        <v>Low</v>
      </c>
      <c r="AP1780" t="str">
        <f>IF(AmazonChurn[[#This Row],[Age]]&lt;30,"Under 30",IF(AmazonChurn[[#This Row],[Age]]&gt;65,"Senior","Mid Age"))</f>
        <v>Mid Age</v>
      </c>
    </row>
    <row r="1781" spans="1:42" hidden="1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 s="5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  <c r="AL1781" t="str">
        <f>IF(AmazonChurn[[#This Row],[Average Monthly Expenses]]&lt;=30,"Low",IF(AmazonChurn[[#This Row],[Average Monthly Expenses]]&lt;=60,"Medium","High"))</f>
        <v>Low</v>
      </c>
      <c r="AM1781" t="str">
        <f>IF(AmazonChurn[[#This Row],[Number of Complaints or Support]]&lt;3,"Low",IF(AmazonChurn[[#This Row],[Number of Complaints or Support]]&lt;=7,"Medium","High"))</f>
        <v>Medium</v>
      </c>
      <c r="AN1781" s="5">
        <f>AmazonChurn[[#This Row],[Number of Complaints or Support]]/AmazonChurn[[#This Row],[Account Length (in months)]]</f>
        <v>5.5555555555555552E-2</v>
      </c>
      <c r="AO1781" t="str">
        <f>IF(AmazonChurn[[#This Row],[Avg Monthly GB Download]]&lt;15, "Low", IF(AmazonChurn[[#This Row],[Avg Monthly GB Download]]&lt;30, "Medium", "High"))</f>
        <v>Low</v>
      </c>
      <c r="AP1781" t="str">
        <f>IF(AmazonChurn[[#This Row],[Age]]&lt;30,"Under 30",IF(AmazonChurn[[#This Row],[Age]]&gt;65,"Senior","Mid Age"))</f>
        <v>Mid Age</v>
      </c>
    </row>
    <row r="1782" spans="1:42" hidden="1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 s="5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  <c r="AL1782" t="str">
        <f>IF(AmazonChurn[[#This Row],[Average Monthly Expenses]]&lt;=30,"Low",IF(AmazonChurn[[#This Row],[Average Monthly Expenses]]&lt;=60,"Medium","High"))</f>
        <v>Low</v>
      </c>
      <c r="AM1782" t="str">
        <f>IF(AmazonChurn[[#This Row],[Number of Complaints or Support]]&lt;3,"Low",IF(AmazonChurn[[#This Row],[Number of Complaints or Support]]&lt;=7,"Medium","High"))</f>
        <v>Medium</v>
      </c>
      <c r="AN1782" s="5">
        <f>AmazonChurn[[#This Row],[Number of Complaints or Support]]/AmazonChurn[[#This Row],[Account Length (in months)]]</f>
        <v>5</v>
      </c>
      <c r="AO1782" t="str">
        <f>IF(AmazonChurn[[#This Row],[Avg Monthly GB Download]]&lt;15, "Low", IF(AmazonChurn[[#This Row],[Avg Monthly GB Download]]&lt;30, "Medium", "High"))</f>
        <v>Medium</v>
      </c>
      <c r="AP1782" t="str">
        <f>IF(AmazonChurn[[#This Row],[Age]]&lt;30,"Under 30",IF(AmazonChurn[[#This Row],[Age]]&gt;65,"Senior","Mid Age"))</f>
        <v>Under 30</v>
      </c>
    </row>
    <row r="1783" spans="1:42" hidden="1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 s="5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  <c r="AL1783" t="str">
        <f>IF(AmazonChurn[[#This Row],[Average Monthly Expenses]]&lt;=30,"Low",IF(AmazonChurn[[#This Row],[Average Monthly Expenses]]&lt;=60,"Medium","High"))</f>
        <v>Low</v>
      </c>
      <c r="AM1783" t="str">
        <f>IF(AmazonChurn[[#This Row],[Number of Complaints or Support]]&lt;3,"Low",IF(AmazonChurn[[#This Row],[Number of Complaints or Support]]&lt;=7,"Medium","High"))</f>
        <v>High</v>
      </c>
      <c r="AN1783" s="5">
        <f>AmazonChurn[[#This Row],[Number of Complaints or Support]]/AmazonChurn[[#This Row],[Account Length (in months)]]</f>
        <v>9</v>
      </c>
      <c r="AO1783" t="str">
        <f>IF(AmazonChurn[[#This Row],[Avg Monthly GB Download]]&lt;15, "Low", IF(AmazonChurn[[#This Row],[Avg Monthly GB Download]]&lt;30, "Medium", "High"))</f>
        <v>Low</v>
      </c>
      <c r="AP1783" t="str">
        <f>IF(AmazonChurn[[#This Row],[Age]]&lt;30,"Under 30",IF(AmazonChurn[[#This Row],[Age]]&gt;65,"Senior","Mid Age"))</f>
        <v>Mid Age</v>
      </c>
    </row>
    <row r="1784" spans="1:42" hidden="1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 s="5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  <c r="AL1784" t="str">
        <f>IF(AmazonChurn[[#This Row],[Average Monthly Expenses]]&lt;=30,"Low",IF(AmazonChurn[[#This Row],[Average Monthly Expenses]]&lt;=60,"Medium","High"))</f>
        <v>Medium</v>
      </c>
      <c r="AM1784" t="str">
        <f>IF(AmazonChurn[[#This Row],[Number of Complaints or Support]]&lt;3,"Low",IF(AmazonChurn[[#This Row],[Number of Complaints or Support]]&lt;=7,"Medium","High"))</f>
        <v>Medium</v>
      </c>
      <c r="AN1784" s="5">
        <f>AmazonChurn[[#This Row],[Number of Complaints or Support]]/AmazonChurn[[#This Row],[Account Length (in months)]]</f>
        <v>4.2253521126760563E-2</v>
      </c>
      <c r="AO1784" t="str">
        <f>IF(AmazonChurn[[#This Row],[Avg Monthly GB Download]]&lt;15, "Low", IF(AmazonChurn[[#This Row],[Avg Monthly GB Download]]&lt;30, "Medium", "High"))</f>
        <v>Low</v>
      </c>
      <c r="AP1784" t="str">
        <f>IF(AmazonChurn[[#This Row],[Age]]&lt;30,"Under 30",IF(AmazonChurn[[#This Row],[Age]]&gt;65,"Senior","Mid Age"))</f>
        <v>Senior</v>
      </c>
    </row>
    <row r="1785" spans="1:42" hidden="1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 s="5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  <c r="AL1785" t="str">
        <f>IF(AmazonChurn[[#This Row],[Average Monthly Expenses]]&lt;=30,"Low",IF(AmazonChurn[[#This Row],[Average Monthly Expenses]]&lt;=60,"Medium","High"))</f>
        <v>Medium</v>
      </c>
      <c r="AM1785" t="str">
        <f>IF(AmazonChurn[[#This Row],[Number of Complaints or Support]]&lt;3,"Low",IF(AmazonChurn[[#This Row],[Number of Complaints or Support]]&lt;=7,"Medium","High"))</f>
        <v>High</v>
      </c>
      <c r="AN1785" s="5">
        <f>AmazonChurn[[#This Row],[Number of Complaints or Support]]/AmazonChurn[[#This Row],[Account Length (in months)]]</f>
        <v>0.88888888888888884</v>
      </c>
      <c r="AO1785" t="str">
        <f>IF(AmazonChurn[[#This Row],[Avg Monthly GB Download]]&lt;15, "Low", IF(AmazonChurn[[#This Row],[Avg Monthly GB Download]]&lt;30, "Medium", "High"))</f>
        <v>Low</v>
      </c>
      <c r="AP1785" t="str">
        <f>IF(AmazonChurn[[#This Row],[Age]]&lt;30,"Under 30",IF(AmazonChurn[[#This Row],[Age]]&gt;65,"Senior","Mid Age"))</f>
        <v>Mid Age</v>
      </c>
    </row>
    <row r="1786" spans="1:42" hidden="1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 s="5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  <c r="AL1786" t="str">
        <f>IF(AmazonChurn[[#This Row],[Average Monthly Expenses]]&lt;=30,"Low",IF(AmazonChurn[[#This Row],[Average Monthly Expenses]]&lt;=60,"Medium","High"))</f>
        <v>Low</v>
      </c>
      <c r="AM1786" t="str">
        <f>IF(AmazonChurn[[#This Row],[Number of Complaints or Support]]&lt;3,"Low",IF(AmazonChurn[[#This Row],[Number of Complaints or Support]]&lt;=7,"Medium","High"))</f>
        <v>Medium</v>
      </c>
      <c r="AN1786" s="5">
        <f>AmazonChurn[[#This Row],[Number of Complaints or Support]]/AmazonChurn[[#This Row],[Account Length (in months)]]</f>
        <v>0.8571428571428571</v>
      </c>
      <c r="AO1786" t="str">
        <f>IF(AmazonChurn[[#This Row],[Avg Monthly GB Download]]&lt;15, "Low", IF(AmazonChurn[[#This Row],[Avg Monthly GB Download]]&lt;30, "Medium", "High"))</f>
        <v>Medium</v>
      </c>
      <c r="AP1786" t="str">
        <f>IF(AmazonChurn[[#This Row],[Age]]&lt;30,"Under 30",IF(AmazonChurn[[#This Row],[Age]]&gt;65,"Senior","Mid Age"))</f>
        <v>Under 30</v>
      </c>
    </row>
    <row r="1787" spans="1:42" hidden="1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 s="5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  <c r="AL1787" t="str">
        <f>IF(AmazonChurn[[#This Row],[Average Monthly Expenses]]&lt;=30,"Low",IF(AmazonChurn[[#This Row],[Average Monthly Expenses]]&lt;=60,"Medium","High"))</f>
        <v>Low</v>
      </c>
      <c r="AM1787" t="str">
        <f>IF(AmazonChurn[[#This Row],[Number of Complaints or Support]]&lt;3,"Low",IF(AmazonChurn[[#This Row],[Number of Complaints or Support]]&lt;=7,"Medium","High"))</f>
        <v>High</v>
      </c>
      <c r="AN1787" s="5">
        <f>AmazonChurn[[#This Row],[Number of Complaints or Support]]/AmazonChurn[[#This Row],[Account Length (in months)]]</f>
        <v>0.2</v>
      </c>
      <c r="AO1787" t="str">
        <f>IF(AmazonChurn[[#This Row],[Avg Monthly GB Download]]&lt;15, "Low", IF(AmazonChurn[[#This Row],[Avg Monthly GB Download]]&lt;30, "Medium", "High"))</f>
        <v>Low</v>
      </c>
      <c r="AP1787" t="str">
        <f>IF(AmazonChurn[[#This Row],[Age]]&lt;30,"Under 30",IF(AmazonChurn[[#This Row],[Age]]&gt;65,"Senior","Mid Age"))</f>
        <v>Mid Age</v>
      </c>
    </row>
    <row r="1788" spans="1:42" hidden="1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 s="5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  <c r="AL1788" t="str">
        <f>IF(AmazonChurn[[#This Row],[Average Monthly Expenses]]&lt;=30,"Low",IF(AmazonChurn[[#This Row],[Average Monthly Expenses]]&lt;=60,"Medium","High"))</f>
        <v>Low</v>
      </c>
      <c r="AM1788" t="str">
        <f>IF(AmazonChurn[[#This Row],[Number of Complaints or Support]]&lt;3,"Low",IF(AmazonChurn[[#This Row],[Number of Complaints or Support]]&lt;=7,"Medium","High"))</f>
        <v>Medium</v>
      </c>
      <c r="AN1788" s="5">
        <f>AmazonChurn[[#This Row],[Number of Complaints or Support]]/AmazonChurn[[#This Row],[Account Length (in months)]]</f>
        <v>0.1388888888888889</v>
      </c>
      <c r="AO1788" t="str">
        <f>IF(AmazonChurn[[#This Row],[Avg Monthly GB Download]]&lt;15, "Low", IF(AmazonChurn[[#This Row],[Avg Monthly GB Download]]&lt;30, "Medium", "High"))</f>
        <v>Low</v>
      </c>
      <c r="AP1788" t="str">
        <f>IF(AmazonChurn[[#This Row],[Age]]&lt;30,"Under 30",IF(AmazonChurn[[#This Row],[Age]]&gt;65,"Senior","Mid Age"))</f>
        <v>Mid Age</v>
      </c>
    </row>
    <row r="1789" spans="1:42" hidden="1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 s="5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  <c r="AL1789" t="str">
        <f>IF(AmazonChurn[[#This Row],[Average Monthly Expenses]]&lt;=30,"Low",IF(AmazonChurn[[#This Row],[Average Monthly Expenses]]&lt;=60,"Medium","High"))</f>
        <v>Medium</v>
      </c>
      <c r="AM1789" t="str">
        <f>IF(AmazonChurn[[#This Row],[Number of Complaints or Support]]&lt;3,"Low",IF(AmazonChurn[[#This Row],[Number of Complaints or Support]]&lt;=7,"Medium","High"))</f>
        <v>Medium</v>
      </c>
      <c r="AN1789" s="5">
        <f>AmazonChurn[[#This Row],[Number of Complaints or Support]]/AmazonChurn[[#This Row],[Account Length (in months)]]</f>
        <v>9.8591549295774641E-2</v>
      </c>
      <c r="AO1789" t="str">
        <f>IF(AmazonChurn[[#This Row],[Avg Monthly GB Download]]&lt;15, "Low", IF(AmazonChurn[[#This Row],[Avg Monthly GB Download]]&lt;30, "Medium", "High"))</f>
        <v>Medium</v>
      </c>
      <c r="AP1789" t="str">
        <f>IF(AmazonChurn[[#This Row],[Age]]&lt;30,"Under 30",IF(AmazonChurn[[#This Row],[Age]]&gt;65,"Senior","Mid Age"))</f>
        <v>Under 30</v>
      </c>
    </row>
    <row r="1790" spans="1:42" hidden="1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 s="5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  <c r="AL1790" t="str">
        <f>IF(AmazonChurn[[#This Row],[Average Monthly Expenses]]&lt;=30,"Low",IF(AmazonChurn[[#This Row],[Average Monthly Expenses]]&lt;=60,"Medium","High"))</f>
        <v>Medium</v>
      </c>
      <c r="AM1790" t="str">
        <f>IF(AmazonChurn[[#This Row],[Number of Complaints or Support]]&lt;3,"Low",IF(AmazonChurn[[#This Row],[Number of Complaints or Support]]&lt;=7,"Medium","High"))</f>
        <v>High</v>
      </c>
      <c r="AN1790" s="5">
        <f>AmazonChurn[[#This Row],[Number of Complaints or Support]]/AmazonChurn[[#This Row],[Account Length (in months)]]</f>
        <v>0.1095890410958904</v>
      </c>
      <c r="AO1790" t="str">
        <f>IF(AmazonChurn[[#This Row],[Avg Monthly GB Download]]&lt;15, "Low", IF(AmazonChurn[[#This Row],[Avg Monthly GB Download]]&lt;30, "Medium", "High"))</f>
        <v>Low</v>
      </c>
      <c r="AP1790" t="str">
        <f>IF(AmazonChurn[[#This Row],[Age]]&lt;30,"Under 30",IF(AmazonChurn[[#This Row],[Age]]&gt;65,"Senior","Mid Age"))</f>
        <v>Mid Age</v>
      </c>
    </row>
    <row r="1791" spans="1:42" hidden="1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 s="5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  <c r="AL1791" t="str">
        <f>IF(AmazonChurn[[#This Row],[Average Monthly Expenses]]&lt;=30,"Low",IF(AmazonChurn[[#This Row],[Average Monthly Expenses]]&lt;=60,"Medium","High"))</f>
        <v>Medium</v>
      </c>
      <c r="AM1791" t="str">
        <f>IF(AmazonChurn[[#This Row],[Number of Complaints or Support]]&lt;3,"Low",IF(AmazonChurn[[#This Row],[Number of Complaints or Support]]&lt;=7,"Medium","High"))</f>
        <v>High</v>
      </c>
      <c r="AN1791" s="5">
        <f>AmazonChurn[[#This Row],[Number of Complaints or Support]]/AmazonChurn[[#This Row],[Account Length (in months)]]</f>
        <v>0.13333333333333333</v>
      </c>
      <c r="AO1791" t="str">
        <f>IF(AmazonChurn[[#This Row],[Avg Monthly GB Download]]&lt;15, "Low", IF(AmazonChurn[[#This Row],[Avg Monthly GB Download]]&lt;30, "Medium", "High"))</f>
        <v>Low</v>
      </c>
      <c r="AP1791" t="str">
        <f>IF(AmazonChurn[[#This Row],[Age]]&lt;30,"Under 30",IF(AmazonChurn[[#This Row],[Age]]&gt;65,"Senior","Mid Age"))</f>
        <v>Mid Age</v>
      </c>
    </row>
    <row r="1792" spans="1:42" hidden="1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 s="5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  <c r="AL1792" t="str">
        <f>IF(AmazonChurn[[#This Row],[Average Monthly Expenses]]&lt;=30,"Low",IF(AmazonChurn[[#This Row],[Average Monthly Expenses]]&lt;=60,"Medium","High"))</f>
        <v>Medium</v>
      </c>
      <c r="AM1792" t="str">
        <f>IF(AmazonChurn[[#This Row],[Number of Complaints or Support]]&lt;3,"Low",IF(AmazonChurn[[#This Row],[Number of Complaints or Support]]&lt;=7,"Medium","High"))</f>
        <v>Low</v>
      </c>
      <c r="AN1792" s="5">
        <f>AmazonChurn[[#This Row],[Number of Complaints or Support]]/AmazonChurn[[#This Row],[Account Length (in months)]]</f>
        <v>0</v>
      </c>
      <c r="AO1792" t="str">
        <f>IF(AmazonChurn[[#This Row],[Avg Monthly GB Download]]&lt;15, "Low", IF(AmazonChurn[[#This Row],[Avg Monthly GB Download]]&lt;30, "Medium", "High"))</f>
        <v>Low</v>
      </c>
      <c r="AP1792" t="str">
        <f>IF(AmazonChurn[[#This Row],[Age]]&lt;30,"Under 30",IF(AmazonChurn[[#This Row],[Age]]&gt;65,"Senior","Mid Age"))</f>
        <v>Mid Age</v>
      </c>
    </row>
    <row r="1793" spans="1:42" hidden="1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 s="5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  <c r="AL1793" t="str">
        <f>IF(AmazonChurn[[#This Row],[Average Monthly Expenses]]&lt;=30,"Low",IF(AmazonChurn[[#This Row],[Average Monthly Expenses]]&lt;=60,"Medium","High"))</f>
        <v>Medium</v>
      </c>
      <c r="AM1793" t="str">
        <f>IF(AmazonChurn[[#This Row],[Number of Complaints or Support]]&lt;3,"Low",IF(AmazonChurn[[#This Row],[Number of Complaints or Support]]&lt;=7,"Medium","High"))</f>
        <v>Medium</v>
      </c>
      <c r="AN1793" s="5">
        <f>AmazonChurn[[#This Row],[Number of Complaints or Support]]/AmazonChurn[[#This Row],[Account Length (in months)]]</f>
        <v>7.2463768115942032E-2</v>
      </c>
      <c r="AO1793" t="str">
        <f>IF(AmazonChurn[[#This Row],[Avg Monthly GB Download]]&lt;15, "Low", IF(AmazonChurn[[#This Row],[Avg Monthly GB Download]]&lt;30, "Medium", "High"))</f>
        <v>Low</v>
      </c>
      <c r="AP1793" t="str">
        <f>IF(AmazonChurn[[#This Row],[Age]]&lt;30,"Under 30",IF(AmazonChurn[[#This Row],[Age]]&gt;65,"Senior","Mid Age"))</f>
        <v>Under 30</v>
      </c>
    </row>
    <row r="1794" spans="1:42" hidden="1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 s="5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  <c r="AL1794" t="str">
        <f>IF(AmazonChurn[[#This Row],[Average Monthly Expenses]]&lt;=30,"Low",IF(AmazonChurn[[#This Row],[Average Monthly Expenses]]&lt;=60,"Medium","High"))</f>
        <v>Low</v>
      </c>
      <c r="AM1794" t="str">
        <f>IF(AmazonChurn[[#This Row],[Number of Complaints or Support]]&lt;3,"Low",IF(AmazonChurn[[#This Row],[Number of Complaints or Support]]&lt;=7,"Medium","High"))</f>
        <v>High</v>
      </c>
      <c r="AN1794" s="5">
        <f>AmazonChurn[[#This Row],[Number of Complaints or Support]]/AmazonChurn[[#This Row],[Account Length (in months)]]</f>
        <v>0.14285714285714285</v>
      </c>
      <c r="AO1794" t="str">
        <f>IF(AmazonChurn[[#This Row],[Avg Monthly GB Download]]&lt;15, "Low", IF(AmazonChurn[[#This Row],[Avg Monthly GB Download]]&lt;30, "Medium", "High"))</f>
        <v>Low</v>
      </c>
      <c r="AP1794" t="str">
        <f>IF(AmazonChurn[[#This Row],[Age]]&lt;30,"Under 30",IF(AmazonChurn[[#This Row],[Age]]&gt;65,"Senior","Mid Age"))</f>
        <v>Mid Age</v>
      </c>
    </row>
    <row r="1795" spans="1:42" hidden="1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 s="5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  <c r="AL1795" t="str">
        <f>IF(AmazonChurn[[#This Row],[Average Monthly Expenses]]&lt;=30,"Low",IF(AmazonChurn[[#This Row],[Average Monthly Expenses]]&lt;=60,"Medium","High"))</f>
        <v>Low</v>
      </c>
      <c r="AM1795" t="str">
        <f>IF(AmazonChurn[[#This Row],[Number of Complaints or Support]]&lt;3,"Low",IF(AmazonChurn[[#This Row],[Number of Complaints or Support]]&lt;=7,"Medium","High"))</f>
        <v>Low</v>
      </c>
      <c r="AN1795" s="5">
        <f>AmazonChurn[[#This Row],[Number of Complaints or Support]]/AmazonChurn[[#This Row],[Account Length (in months)]]</f>
        <v>0</v>
      </c>
      <c r="AO1795" t="str">
        <f>IF(AmazonChurn[[#This Row],[Avg Monthly GB Download]]&lt;15, "Low", IF(AmazonChurn[[#This Row],[Avg Monthly GB Download]]&lt;30, "Medium", "High"))</f>
        <v>Low</v>
      </c>
      <c r="AP1795" t="str">
        <f>IF(AmazonChurn[[#This Row],[Age]]&lt;30,"Under 30",IF(AmazonChurn[[#This Row],[Age]]&gt;65,"Senior","Mid Age"))</f>
        <v>Under 30</v>
      </c>
    </row>
    <row r="1796" spans="1:42" hidden="1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 s="5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  <c r="AL1796" t="str">
        <f>IF(AmazonChurn[[#This Row],[Average Monthly Expenses]]&lt;=30,"Low",IF(AmazonChurn[[#This Row],[Average Monthly Expenses]]&lt;=60,"Medium","High"))</f>
        <v>Medium</v>
      </c>
      <c r="AM1796" t="str">
        <f>IF(AmazonChurn[[#This Row],[Number of Complaints or Support]]&lt;3,"Low",IF(AmazonChurn[[#This Row],[Number of Complaints or Support]]&lt;=7,"Medium","High"))</f>
        <v>Medium</v>
      </c>
      <c r="AN1796" s="5">
        <f>AmazonChurn[[#This Row],[Number of Complaints or Support]]/AmazonChurn[[#This Row],[Account Length (in months)]]</f>
        <v>0.33333333333333331</v>
      </c>
      <c r="AO1796" t="str">
        <f>IF(AmazonChurn[[#This Row],[Avg Monthly GB Download]]&lt;15, "Low", IF(AmazonChurn[[#This Row],[Avg Monthly GB Download]]&lt;30, "Medium", "High"))</f>
        <v>Low</v>
      </c>
      <c r="AP1796" t="str">
        <f>IF(AmazonChurn[[#This Row],[Age]]&lt;30,"Under 30",IF(AmazonChurn[[#This Row],[Age]]&gt;65,"Senior","Mid Age"))</f>
        <v>Senior</v>
      </c>
    </row>
    <row r="1797" spans="1:42" hidden="1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 s="5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  <c r="AL1797" t="str">
        <f>IF(AmazonChurn[[#This Row],[Average Monthly Expenses]]&lt;=30,"Low",IF(AmazonChurn[[#This Row],[Average Monthly Expenses]]&lt;=60,"Medium","High"))</f>
        <v>Medium</v>
      </c>
      <c r="AM1797" t="str">
        <f>IF(AmazonChurn[[#This Row],[Number of Complaints or Support]]&lt;3,"Low",IF(AmazonChurn[[#This Row],[Number of Complaints or Support]]&lt;=7,"Medium","High"))</f>
        <v>Medium</v>
      </c>
      <c r="AN1797" s="5">
        <f>AmazonChurn[[#This Row],[Number of Complaints or Support]]/AmazonChurn[[#This Row],[Account Length (in months)]]</f>
        <v>3</v>
      </c>
      <c r="AO1797" t="str">
        <f>IF(AmazonChurn[[#This Row],[Avg Monthly GB Download]]&lt;15, "Low", IF(AmazonChurn[[#This Row],[Avg Monthly GB Download]]&lt;30, "Medium", "High"))</f>
        <v>Low</v>
      </c>
      <c r="AP1797" t="str">
        <f>IF(AmazonChurn[[#This Row],[Age]]&lt;30,"Under 30",IF(AmazonChurn[[#This Row],[Age]]&gt;65,"Senior","Mid Age"))</f>
        <v>Senior</v>
      </c>
    </row>
    <row r="1798" spans="1:42" hidden="1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 s="5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  <c r="AL1798" t="str">
        <f>IF(AmazonChurn[[#This Row],[Average Monthly Expenses]]&lt;=30,"Low",IF(AmazonChurn[[#This Row],[Average Monthly Expenses]]&lt;=60,"Medium","High"))</f>
        <v>Low</v>
      </c>
      <c r="AM1798" t="str">
        <f>IF(AmazonChurn[[#This Row],[Number of Complaints or Support]]&lt;3,"Low",IF(AmazonChurn[[#This Row],[Number of Complaints or Support]]&lt;=7,"Medium","High"))</f>
        <v>Medium</v>
      </c>
      <c r="AN1798" s="5">
        <f>AmazonChurn[[#This Row],[Number of Complaints or Support]]/AmazonChurn[[#This Row],[Account Length (in months)]]</f>
        <v>0.19047619047619047</v>
      </c>
      <c r="AO1798" t="str">
        <f>IF(AmazonChurn[[#This Row],[Avg Monthly GB Download]]&lt;15, "Low", IF(AmazonChurn[[#This Row],[Avg Monthly GB Download]]&lt;30, "Medium", "High"))</f>
        <v>Medium</v>
      </c>
      <c r="AP1798" t="str">
        <f>IF(AmazonChurn[[#This Row],[Age]]&lt;30,"Under 30",IF(AmazonChurn[[#This Row],[Age]]&gt;65,"Senior","Mid Age"))</f>
        <v>Under 30</v>
      </c>
    </row>
    <row r="1799" spans="1:42" hidden="1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 s="5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  <c r="AL1799" t="str">
        <f>IF(AmazonChurn[[#This Row],[Average Monthly Expenses]]&lt;=30,"Low",IF(AmazonChurn[[#This Row],[Average Monthly Expenses]]&lt;=60,"Medium","High"))</f>
        <v>Medium</v>
      </c>
      <c r="AM1799" t="str">
        <f>IF(AmazonChurn[[#This Row],[Number of Complaints or Support]]&lt;3,"Low",IF(AmazonChurn[[#This Row],[Number of Complaints or Support]]&lt;=7,"Medium","High"))</f>
        <v>High</v>
      </c>
      <c r="AN1799" s="5">
        <f>AmazonChurn[[#This Row],[Number of Complaints or Support]]/AmazonChurn[[#This Row],[Account Length (in months)]]</f>
        <v>10</v>
      </c>
      <c r="AO1799" t="str">
        <f>IF(AmazonChurn[[#This Row],[Avg Monthly GB Download]]&lt;15, "Low", IF(AmazonChurn[[#This Row],[Avg Monthly GB Download]]&lt;30, "Medium", "High"))</f>
        <v>Low</v>
      </c>
      <c r="AP1799" t="str">
        <f>IF(AmazonChurn[[#This Row],[Age]]&lt;30,"Under 30",IF(AmazonChurn[[#This Row],[Age]]&gt;65,"Senior","Mid Age"))</f>
        <v>Mid Age</v>
      </c>
    </row>
    <row r="1800" spans="1:42" hidden="1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 s="5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  <c r="AL1800" t="str">
        <f>IF(AmazonChurn[[#This Row],[Average Monthly Expenses]]&lt;=30,"Low",IF(AmazonChurn[[#This Row],[Average Monthly Expenses]]&lt;=60,"Medium","High"))</f>
        <v>High</v>
      </c>
      <c r="AM1800" t="str">
        <f>IF(AmazonChurn[[#This Row],[Number of Complaints or Support]]&lt;3,"Low",IF(AmazonChurn[[#This Row],[Number of Complaints or Support]]&lt;=7,"Medium","High"))</f>
        <v>Low</v>
      </c>
      <c r="AN1800" s="5">
        <f>AmazonChurn[[#This Row],[Number of Complaints or Support]]/AmazonChurn[[#This Row],[Account Length (in months)]]</f>
        <v>1.6666666666666666E-2</v>
      </c>
      <c r="AO1800" t="str">
        <f>IF(AmazonChurn[[#This Row],[Avg Monthly GB Download]]&lt;15, "Low", IF(AmazonChurn[[#This Row],[Avg Monthly GB Download]]&lt;30, "Medium", "High"))</f>
        <v>Low</v>
      </c>
      <c r="AP1800" t="str">
        <f>IF(AmazonChurn[[#This Row],[Age]]&lt;30,"Under 30",IF(AmazonChurn[[#This Row],[Age]]&gt;65,"Senior","Mid Age"))</f>
        <v>Senior</v>
      </c>
    </row>
    <row r="1801" spans="1:42" hidden="1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 s="5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  <c r="AL1801" t="str">
        <f>IF(AmazonChurn[[#This Row],[Average Monthly Expenses]]&lt;=30,"Low",IF(AmazonChurn[[#This Row],[Average Monthly Expenses]]&lt;=60,"Medium","High"))</f>
        <v>Medium</v>
      </c>
      <c r="AM1801" t="str">
        <f>IF(AmazonChurn[[#This Row],[Number of Complaints or Support]]&lt;3,"Low",IF(AmazonChurn[[#This Row],[Number of Complaints or Support]]&lt;=7,"Medium","High"))</f>
        <v>High</v>
      </c>
      <c r="AN1801" s="5">
        <f>AmazonChurn[[#This Row],[Number of Complaints or Support]]/AmazonChurn[[#This Row],[Account Length (in months)]]</f>
        <v>0.33333333333333331</v>
      </c>
      <c r="AO1801" t="str">
        <f>IF(AmazonChurn[[#This Row],[Avg Monthly GB Download]]&lt;15, "Low", IF(AmazonChurn[[#This Row],[Avg Monthly GB Download]]&lt;30, "Medium", "High"))</f>
        <v>Low</v>
      </c>
      <c r="AP1801" t="str">
        <f>IF(AmazonChurn[[#This Row],[Age]]&lt;30,"Under 30",IF(AmazonChurn[[#This Row],[Age]]&gt;65,"Senior","Mid Age"))</f>
        <v>Senior</v>
      </c>
    </row>
    <row r="1802" spans="1:42" hidden="1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 s="5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  <c r="AL1802" t="str">
        <f>IF(AmazonChurn[[#This Row],[Average Monthly Expenses]]&lt;=30,"Low",IF(AmazonChurn[[#This Row],[Average Monthly Expenses]]&lt;=60,"Medium","High"))</f>
        <v>Medium</v>
      </c>
      <c r="AM1802" t="str">
        <f>IF(AmazonChurn[[#This Row],[Number of Complaints or Support]]&lt;3,"Low",IF(AmazonChurn[[#This Row],[Number of Complaints or Support]]&lt;=7,"Medium","High"))</f>
        <v>Low</v>
      </c>
      <c r="AN1802" s="5">
        <f>AmazonChurn[[#This Row],[Number of Complaints or Support]]/AmazonChurn[[#This Row],[Account Length (in months)]]</f>
        <v>0</v>
      </c>
      <c r="AO1802" t="str">
        <f>IF(AmazonChurn[[#This Row],[Avg Monthly GB Download]]&lt;15, "Low", IF(AmazonChurn[[#This Row],[Avg Monthly GB Download]]&lt;30, "Medium", "High"))</f>
        <v>Low</v>
      </c>
      <c r="AP1802" t="str">
        <f>IF(AmazonChurn[[#This Row],[Age]]&lt;30,"Under 30",IF(AmazonChurn[[#This Row],[Age]]&gt;65,"Senior","Mid Age"))</f>
        <v>Mid Age</v>
      </c>
    </row>
    <row r="1803" spans="1:42" hidden="1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 s="5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  <c r="AL1803" t="str">
        <f>IF(AmazonChurn[[#This Row],[Average Monthly Expenses]]&lt;=30,"Low",IF(AmazonChurn[[#This Row],[Average Monthly Expenses]]&lt;=60,"Medium","High"))</f>
        <v>Medium</v>
      </c>
      <c r="AM1803" t="str">
        <f>IF(AmazonChurn[[#This Row],[Number of Complaints or Support]]&lt;3,"Low",IF(AmazonChurn[[#This Row],[Number of Complaints or Support]]&lt;=7,"Medium","High"))</f>
        <v>High</v>
      </c>
      <c r="AN1803" s="5">
        <f>AmazonChurn[[#This Row],[Number of Complaints or Support]]/AmazonChurn[[#This Row],[Account Length (in months)]]</f>
        <v>0.28125</v>
      </c>
      <c r="AO1803" t="str">
        <f>IF(AmazonChurn[[#This Row],[Avg Monthly GB Download]]&lt;15, "Low", IF(AmazonChurn[[#This Row],[Avg Monthly GB Download]]&lt;30, "Medium", "High"))</f>
        <v>Low</v>
      </c>
      <c r="AP1803" t="str">
        <f>IF(AmazonChurn[[#This Row],[Age]]&lt;30,"Under 30",IF(AmazonChurn[[#This Row],[Age]]&gt;65,"Senior","Mid Age"))</f>
        <v>Mid Age</v>
      </c>
    </row>
    <row r="1804" spans="1:42" hidden="1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 s="5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  <c r="AL1804" t="str">
        <f>IF(AmazonChurn[[#This Row],[Average Monthly Expenses]]&lt;=30,"Low",IF(AmazonChurn[[#This Row],[Average Monthly Expenses]]&lt;=60,"Medium","High"))</f>
        <v>Medium</v>
      </c>
      <c r="AM1804" t="str">
        <f>IF(AmazonChurn[[#This Row],[Number of Complaints or Support]]&lt;3,"Low",IF(AmazonChurn[[#This Row],[Number of Complaints or Support]]&lt;=7,"Medium","High"))</f>
        <v>High</v>
      </c>
      <c r="AN1804" s="5">
        <f>AmazonChurn[[#This Row],[Number of Complaints or Support]]/AmazonChurn[[#This Row],[Account Length (in months)]]</f>
        <v>0.13636363636363635</v>
      </c>
      <c r="AO1804" t="str">
        <f>IF(AmazonChurn[[#This Row],[Avg Monthly GB Download]]&lt;15, "Low", IF(AmazonChurn[[#This Row],[Avg Monthly GB Download]]&lt;30, "Medium", "High"))</f>
        <v>Low</v>
      </c>
      <c r="AP1804" t="str">
        <f>IF(AmazonChurn[[#This Row],[Age]]&lt;30,"Under 30",IF(AmazonChurn[[#This Row],[Age]]&gt;65,"Senior","Mid Age"))</f>
        <v>Mid Age</v>
      </c>
    </row>
    <row r="1805" spans="1:42" hidden="1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 s="5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  <c r="AL1805" t="str">
        <f>IF(AmazonChurn[[#This Row],[Average Monthly Expenses]]&lt;=30,"Low",IF(AmazonChurn[[#This Row],[Average Monthly Expenses]]&lt;=60,"Medium","High"))</f>
        <v>Medium</v>
      </c>
      <c r="AM1805" t="str">
        <f>IF(AmazonChurn[[#This Row],[Number of Complaints or Support]]&lt;3,"Low",IF(AmazonChurn[[#This Row],[Number of Complaints or Support]]&lt;=7,"Medium","High"))</f>
        <v>Medium</v>
      </c>
      <c r="AN1805" s="5">
        <f>AmazonChurn[[#This Row],[Number of Complaints or Support]]/AmazonChurn[[#This Row],[Account Length (in months)]]</f>
        <v>6.0606060606060608E-2</v>
      </c>
      <c r="AO1805" t="str">
        <f>IF(AmazonChurn[[#This Row],[Avg Monthly GB Download]]&lt;15, "Low", IF(AmazonChurn[[#This Row],[Avg Monthly GB Download]]&lt;30, "Medium", "High"))</f>
        <v>Medium</v>
      </c>
      <c r="AP1805" t="str">
        <f>IF(AmazonChurn[[#This Row],[Age]]&lt;30,"Under 30",IF(AmazonChurn[[#This Row],[Age]]&gt;65,"Senior","Mid Age"))</f>
        <v>Mid Age</v>
      </c>
    </row>
    <row r="1806" spans="1:42" hidden="1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 s="5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  <c r="AL1806" t="str">
        <f>IF(AmazonChurn[[#This Row],[Average Monthly Expenses]]&lt;=30,"Low",IF(AmazonChurn[[#This Row],[Average Monthly Expenses]]&lt;=60,"Medium","High"))</f>
        <v>Medium</v>
      </c>
      <c r="AM1806" t="str">
        <f>IF(AmazonChurn[[#This Row],[Number of Complaints or Support]]&lt;3,"Low",IF(AmazonChurn[[#This Row],[Number of Complaints or Support]]&lt;=7,"Medium","High"))</f>
        <v>High</v>
      </c>
      <c r="AN1806" s="5">
        <f>AmazonChurn[[#This Row],[Number of Complaints or Support]]/AmazonChurn[[#This Row],[Account Length (in months)]]</f>
        <v>0.14754098360655737</v>
      </c>
      <c r="AO1806" t="str">
        <f>IF(AmazonChurn[[#This Row],[Avg Monthly GB Download]]&lt;15, "Low", IF(AmazonChurn[[#This Row],[Avg Monthly GB Download]]&lt;30, "Medium", "High"))</f>
        <v>Low</v>
      </c>
      <c r="AP1806" t="str">
        <f>IF(AmazonChurn[[#This Row],[Age]]&lt;30,"Under 30",IF(AmazonChurn[[#This Row],[Age]]&gt;65,"Senior","Mid Age"))</f>
        <v>Mid Age</v>
      </c>
    </row>
    <row r="1807" spans="1:42" hidden="1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 s="5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  <c r="AL1807" t="str">
        <f>IF(AmazonChurn[[#This Row],[Average Monthly Expenses]]&lt;=30,"Low",IF(AmazonChurn[[#This Row],[Average Monthly Expenses]]&lt;=60,"Medium","High"))</f>
        <v>Medium</v>
      </c>
      <c r="AM1807" t="str">
        <f>IF(AmazonChurn[[#This Row],[Number of Complaints or Support]]&lt;3,"Low",IF(AmazonChurn[[#This Row],[Number of Complaints or Support]]&lt;=7,"Medium","High"))</f>
        <v>Medium</v>
      </c>
      <c r="AN1807" s="5">
        <f>AmazonChurn[[#This Row],[Number of Complaints or Support]]/AmazonChurn[[#This Row],[Account Length (in months)]]</f>
        <v>0.28000000000000003</v>
      </c>
      <c r="AO1807" t="str">
        <f>IF(AmazonChurn[[#This Row],[Avg Monthly GB Download]]&lt;15, "Low", IF(AmazonChurn[[#This Row],[Avg Monthly GB Download]]&lt;30, "Medium", "High"))</f>
        <v>Low</v>
      </c>
      <c r="AP1807" t="str">
        <f>IF(AmazonChurn[[#This Row],[Age]]&lt;30,"Under 30",IF(AmazonChurn[[#This Row],[Age]]&gt;65,"Senior","Mid Age"))</f>
        <v>Under 30</v>
      </c>
    </row>
    <row r="1808" spans="1:42" hidden="1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 s="5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  <c r="AL1808" t="str">
        <f>IF(AmazonChurn[[#This Row],[Average Monthly Expenses]]&lt;=30,"Low",IF(AmazonChurn[[#This Row],[Average Monthly Expenses]]&lt;=60,"Medium","High"))</f>
        <v>Low</v>
      </c>
      <c r="AM1808" t="str">
        <f>IF(AmazonChurn[[#This Row],[Number of Complaints or Support]]&lt;3,"Low",IF(AmazonChurn[[#This Row],[Number of Complaints or Support]]&lt;=7,"Medium","High"))</f>
        <v>Medium</v>
      </c>
      <c r="AN1808" s="5">
        <f>AmazonChurn[[#This Row],[Number of Complaints or Support]]/AmazonChurn[[#This Row],[Account Length (in months)]]</f>
        <v>0.10204081632653061</v>
      </c>
      <c r="AO1808" t="str">
        <f>IF(AmazonChurn[[#This Row],[Avg Monthly GB Download]]&lt;15, "Low", IF(AmazonChurn[[#This Row],[Avg Monthly GB Download]]&lt;30, "Medium", "High"))</f>
        <v>Low</v>
      </c>
      <c r="AP1808" t="str">
        <f>IF(AmazonChurn[[#This Row],[Age]]&lt;30,"Under 30",IF(AmazonChurn[[#This Row],[Age]]&gt;65,"Senior","Mid Age"))</f>
        <v>Mid Age</v>
      </c>
    </row>
    <row r="1809" spans="1:42" hidden="1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 s="5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  <c r="AL1809" t="str">
        <f>IF(AmazonChurn[[#This Row],[Average Monthly Expenses]]&lt;=30,"Low",IF(AmazonChurn[[#This Row],[Average Monthly Expenses]]&lt;=60,"Medium","High"))</f>
        <v>Low</v>
      </c>
      <c r="AM1809" t="str">
        <f>IF(AmazonChurn[[#This Row],[Number of Complaints or Support]]&lt;3,"Low",IF(AmazonChurn[[#This Row],[Number of Complaints or Support]]&lt;=7,"Medium","High"))</f>
        <v>High</v>
      </c>
      <c r="AN1809" s="5">
        <f>AmazonChurn[[#This Row],[Number of Complaints or Support]]/AmazonChurn[[#This Row],[Account Length (in months)]]</f>
        <v>0.18181818181818182</v>
      </c>
      <c r="AO1809" t="str">
        <f>IF(AmazonChurn[[#This Row],[Avg Monthly GB Download]]&lt;15, "Low", IF(AmazonChurn[[#This Row],[Avg Monthly GB Download]]&lt;30, "Medium", "High"))</f>
        <v>Low</v>
      </c>
      <c r="AP1809" t="str">
        <f>IF(AmazonChurn[[#This Row],[Age]]&lt;30,"Under 30",IF(AmazonChurn[[#This Row],[Age]]&gt;65,"Senior","Mid Age"))</f>
        <v>Mid Age</v>
      </c>
    </row>
    <row r="1810" spans="1:42" hidden="1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 s="5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  <c r="AL1810" t="str">
        <f>IF(AmazonChurn[[#This Row],[Average Monthly Expenses]]&lt;=30,"Low",IF(AmazonChurn[[#This Row],[Average Monthly Expenses]]&lt;=60,"Medium","High"))</f>
        <v>High</v>
      </c>
      <c r="AM1810" t="str">
        <f>IF(AmazonChurn[[#This Row],[Number of Complaints or Support]]&lt;3,"Low",IF(AmazonChurn[[#This Row],[Number of Complaints or Support]]&lt;=7,"Medium","High"))</f>
        <v>High</v>
      </c>
      <c r="AN1810" s="5">
        <f>AmazonChurn[[#This Row],[Number of Complaints or Support]]/AmazonChurn[[#This Row],[Account Length (in months)]]</f>
        <v>1.6666666666666667</v>
      </c>
      <c r="AO1810" t="str">
        <f>IF(AmazonChurn[[#This Row],[Avg Monthly GB Download]]&lt;15, "Low", IF(AmazonChurn[[#This Row],[Avg Monthly GB Download]]&lt;30, "Medium", "High"))</f>
        <v>Low</v>
      </c>
      <c r="AP1810" t="str">
        <f>IF(AmazonChurn[[#This Row],[Age]]&lt;30,"Under 30",IF(AmazonChurn[[#This Row],[Age]]&gt;65,"Senior","Mid Age"))</f>
        <v>Senior</v>
      </c>
    </row>
    <row r="1811" spans="1:42" hidden="1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 s="5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  <c r="AL1811" t="str">
        <f>IF(AmazonChurn[[#This Row],[Average Monthly Expenses]]&lt;=30,"Low",IF(AmazonChurn[[#This Row],[Average Monthly Expenses]]&lt;=60,"Medium","High"))</f>
        <v>Low</v>
      </c>
      <c r="AM1811" t="str">
        <f>IF(AmazonChurn[[#This Row],[Number of Complaints or Support]]&lt;3,"Low",IF(AmazonChurn[[#This Row],[Number of Complaints or Support]]&lt;=7,"Medium","High"))</f>
        <v>High</v>
      </c>
      <c r="AN1811" s="5">
        <f>AmazonChurn[[#This Row],[Number of Complaints or Support]]/AmazonChurn[[#This Row],[Account Length (in months)]]</f>
        <v>0.72727272727272729</v>
      </c>
      <c r="AO1811" t="str">
        <f>IF(AmazonChurn[[#This Row],[Avg Monthly GB Download]]&lt;15, "Low", IF(AmazonChurn[[#This Row],[Avg Monthly GB Download]]&lt;30, "Medium", "High"))</f>
        <v>Low</v>
      </c>
      <c r="AP1811" t="str">
        <f>IF(AmazonChurn[[#This Row],[Age]]&lt;30,"Under 30",IF(AmazonChurn[[#This Row],[Age]]&gt;65,"Senior","Mid Age"))</f>
        <v>Mid Age</v>
      </c>
    </row>
    <row r="1812" spans="1:42" hidden="1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 s="5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  <c r="AL1812" t="str">
        <f>IF(AmazonChurn[[#This Row],[Average Monthly Expenses]]&lt;=30,"Low",IF(AmazonChurn[[#This Row],[Average Monthly Expenses]]&lt;=60,"Medium","High"))</f>
        <v>Medium</v>
      </c>
      <c r="AM1812" t="str">
        <f>IF(AmazonChurn[[#This Row],[Number of Complaints or Support]]&lt;3,"Low",IF(AmazonChurn[[#This Row],[Number of Complaints or Support]]&lt;=7,"Medium","High"))</f>
        <v>High</v>
      </c>
      <c r="AN1812" s="5">
        <f>AmazonChurn[[#This Row],[Number of Complaints or Support]]/AmazonChurn[[#This Row],[Account Length (in months)]]</f>
        <v>0.11764705882352941</v>
      </c>
      <c r="AO1812" t="str">
        <f>IF(AmazonChurn[[#This Row],[Avg Monthly GB Download]]&lt;15, "Low", IF(AmazonChurn[[#This Row],[Avg Monthly GB Download]]&lt;30, "Medium", "High"))</f>
        <v>Medium</v>
      </c>
      <c r="AP1812" t="str">
        <f>IF(AmazonChurn[[#This Row],[Age]]&lt;30,"Under 30",IF(AmazonChurn[[#This Row],[Age]]&gt;65,"Senior","Mid Age"))</f>
        <v>Under 30</v>
      </c>
    </row>
    <row r="1813" spans="1:42" hidden="1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 s="5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  <c r="AL1813" t="str">
        <f>IF(AmazonChurn[[#This Row],[Average Monthly Expenses]]&lt;=30,"Low",IF(AmazonChurn[[#This Row],[Average Monthly Expenses]]&lt;=60,"Medium","High"))</f>
        <v>Medium</v>
      </c>
      <c r="AM1813" t="str">
        <f>IF(AmazonChurn[[#This Row],[Number of Complaints or Support]]&lt;3,"Low",IF(AmazonChurn[[#This Row],[Number of Complaints or Support]]&lt;=7,"Medium","High"))</f>
        <v>High</v>
      </c>
      <c r="AN1813" s="5">
        <f>AmazonChurn[[#This Row],[Number of Complaints or Support]]/AmazonChurn[[#This Row],[Account Length (in months)]]</f>
        <v>2.6666666666666665</v>
      </c>
      <c r="AO1813" t="str">
        <f>IF(AmazonChurn[[#This Row],[Avg Monthly GB Download]]&lt;15, "Low", IF(AmazonChurn[[#This Row],[Avg Monthly GB Download]]&lt;30, "Medium", "High"))</f>
        <v>Low</v>
      </c>
      <c r="AP1813" t="str">
        <f>IF(AmazonChurn[[#This Row],[Age]]&lt;30,"Under 30",IF(AmazonChurn[[#This Row],[Age]]&gt;65,"Senior","Mid Age"))</f>
        <v>Senior</v>
      </c>
    </row>
    <row r="1814" spans="1:42" hidden="1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 s="5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  <c r="AL1814" t="str">
        <f>IF(AmazonChurn[[#This Row],[Average Monthly Expenses]]&lt;=30,"Low",IF(AmazonChurn[[#This Row],[Average Monthly Expenses]]&lt;=60,"Medium","High"))</f>
        <v>Low</v>
      </c>
      <c r="AM1814" t="str">
        <f>IF(AmazonChurn[[#This Row],[Number of Complaints or Support]]&lt;3,"Low",IF(AmazonChurn[[#This Row],[Number of Complaints or Support]]&lt;=7,"Medium","High"))</f>
        <v>High</v>
      </c>
      <c r="AN1814" s="5">
        <f>AmazonChurn[[#This Row],[Number of Complaints or Support]]/AmazonChurn[[#This Row],[Account Length (in months)]]</f>
        <v>0.39130434782608697</v>
      </c>
      <c r="AO1814" t="str">
        <f>IF(AmazonChurn[[#This Row],[Avg Monthly GB Download]]&lt;15, "Low", IF(AmazonChurn[[#This Row],[Avg Monthly GB Download]]&lt;30, "Medium", "High"))</f>
        <v>Medium</v>
      </c>
      <c r="AP1814" t="str">
        <f>IF(AmazonChurn[[#This Row],[Age]]&lt;30,"Under 30",IF(AmazonChurn[[#This Row],[Age]]&gt;65,"Senior","Mid Age"))</f>
        <v>Mid Age</v>
      </c>
    </row>
    <row r="1815" spans="1:42" hidden="1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 s="5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  <c r="AL1815" t="str">
        <f>IF(AmazonChurn[[#This Row],[Average Monthly Expenses]]&lt;=30,"Low",IF(AmazonChurn[[#This Row],[Average Monthly Expenses]]&lt;=60,"Medium","High"))</f>
        <v>Medium</v>
      </c>
      <c r="AM1815" t="str">
        <f>IF(AmazonChurn[[#This Row],[Number of Complaints or Support]]&lt;3,"Low",IF(AmazonChurn[[#This Row],[Number of Complaints or Support]]&lt;=7,"Medium","High"))</f>
        <v>Low</v>
      </c>
      <c r="AN1815" s="5">
        <f>AmazonChurn[[#This Row],[Number of Complaints or Support]]/AmazonChurn[[#This Row],[Account Length (in months)]]</f>
        <v>0</v>
      </c>
      <c r="AO1815" t="str">
        <f>IF(AmazonChurn[[#This Row],[Avg Monthly GB Download]]&lt;15, "Low", IF(AmazonChurn[[#This Row],[Avg Monthly GB Download]]&lt;30, "Medium", "High"))</f>
        <v>Low</v>
      </c>
      <c r="AP1815" t="str">
        <f>IF(AmazonChurn[[#This Row],[Age]]&lt;30,"Under 30",IF(AmazonChurn[[#This Row],[Age]]&gt;65,"Senior","Mid Age"))</f>
        <v>Mid Age</v>
      </c>
    </row>
    <row r="1816" spans="1:42" hidden="1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 s="5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  <c r="AL1816" t="str">
        <f>IF(AmazonChurn[[#This Row],[Average Monthly Expenses]]&lt;=30,"Low",IF(AmazonChurn[[#This Row],[Average Monthly Expenses]]&lt;=60,"Medium","High"))</f>
        <v>Medium</v>
      </c>
      <c r="AM1816" t="str">
        <f>IF(AmazonChurn[[#This Row],[Number of Complaints or Support]]&lt;3,"Low",IF(AmazonChurn[[#This Row],[Number of Complaints or Support]]&lt;=7,"Medium","High"))</f>
        <v>Low</v>
      </c>
      <c r="AN1816" s="5">
        <f>AmazonChurn[[#This Row],[Number of Complaints or Support]]/AmazonChurn[[#This Row],[Account Length (in months)]]</f>
        <v>0.18181818181818182</v>
      </c>
      <c r="AO1816" t="str">
        <f>IF(AmazonChurn[[#This Row],[Avg Monthly GB Download]]&lt;15, "Low", IF(AmazonChurn[[#This Row],[Avg Monthly GB Download]]&lt;30, "Medium", "High"))</f>
        <v>Low</v>
      </c>
      <c r="AP1816" t="str">
        <f>IF(AmazonChurn[[#This Row],[Age]]&lt;30,"Under 30",IF(AmazonChurn[[#This Row],[Age]]&gt;65,"Senior","Mid Age"))</f>
        <v>Mid Age</v>
      </c>
    </row>
    <row r="1817" spans="1:42" hidden="1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 s="5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  <c r="AL1817" t="str">
        <f>IF(AmazonChurn[[#This Row],[Average Monthly Expenses]]&lt;=30,"Low",IF(AmazonChurn[[#This Row],[Average Monthly Expenses]]&lt;=60,"Medium","High"))</f>
        <v>Low</v>
      </c>
      <c r="AM1817" t="str">
        <f>IF(AmazonChurn[[#This Row],[Number of Complaints or Support]]&lt;3,"Low",IF(AmazonChurn[[#This Row],[Number of Complaints or Support]]&lt;=7,"Medium","High"))</f>
        <v>Medium</v>
      </c>
      <c r="AN1817" s="5">
        <f>AmazonChurn[[#This Row],[Number of Complaints or Support]]/AmazonChurn[[#This Row],[Account Length (in months)]]</f>
        <v>5.6338028169014086E-2</v>
      </c>
      <c r="AO1817" t="str">
        <f>IF(AmazonChurn[[#This Row],[Avg Monthly GB Download]]&lt;15, "Low", IF(AmazonChurn[[#This Row],[Avg Monthly GB Download]]&lt;30, "Medium", "High"))</f>
        <v>Low</v>
      </c>
      <c r="AP1817" t="str">
        <f>IF(AmazonChurn[[#This Row],[Age]]&lt;30,"Under 30",IF(AmazonChurn[[#This Row],[Age]]&gt;65,"Senior","Mid Age"))</f>
        <v>Senior</v>
      </c>
    </row>
    <row r="1818" spans="1:42" hidden="1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 s="5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  <c r="AL1818" t="str">
        <f>IF(AmazonChurn[[#This Row],[Average Monthly Expenses]]&lt;=30,"Low",IF(AmazonChurn[[#This Row],[Average Monthly Expenses]]&lt;=60,"Medium","High"))</f>
        <v>Low</v>
      </c>
      <c r="AM1818" t="str">
        <f>IF(AmazonChurn[[#This Row],[Number of Complaints or Support]]&lt;3,"Low",IF(AmazonChurn[[#This Row],[Number of Complaints or Support]]&lt;=7,"Medium","High"))</f>
        <v>Low</v>
      </c>
      <c r="AN1818" s="5">
        <f>AmazonChurn[[#This Row],[Number of Complaints or Support]]/AmazonChurn[[#This Row],[Account Length (in months)]]</f>
        <v>5.2631578947368418E-2</v>
      </c>
      <c r="AO1818" t="str">
        <f>IF(AmazonChurn[[#This Row],[Avg Monthly GB Download]]&lt;15, "Low", IF(AmazonChurn[[#This Row],[Avg Monthly GB Download]]&lt;30, "Medium", "High"))</f>
        <v>Low</v>
      </c>
      <c r="AP1818" t="str">
        <f>IF(AmazonChurn[[#This Row],[Age]]&lt;30,"Under 30",IF(AmazonChurn[[#This Row],[Age]]&gt;65,"Senior","Mid Age"))</f>
        <v>Mid Age</v>
      </c>
    </row>
    <row r="1819" spans="1:42" hidden="1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 s="5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  <c r="AL1819" t="str">
        <f>IF(AmazonChurn[[#This Row],[Average Monthly Expenses]]&lt;=30,"Low",IF(AmazonChurn[[#This Row],[Average Monthly Expenses]]&lt;=60,"Medium","High"))</f>
        <v>Low</v>
      </c>
      <c r="AM1819" t="str">
        <f>IF(AmazonChurn[[#This Row],[Number of Complaints or Support]]&lt;3,"Low",IF(AmazonChurn[[#This Row],[Number of Complaints or Support]]&lt;=7,"Medium","High"))</f>
        <v>Medium</v>
      </c>
      <c r="AN1819" s="5">
        <f>AmazonChurn[[#This Row],[Number of Complaints or Support]]/AmazonChurn[[#This Row],[Account Length (in months)]]</f>
        <v>0.63636363636363635</v>
      </c>
      <c r="AO1819" t="str">
        <f>IF(AmazonChurn[[#This Row],[Avg Monthly GB Download]]&lt;15, "Low", IF(AmazonChurn[[#This Row],[Avg Monthly GB Download]]&lt;30, "Medium", "High"))</f>
        <v>Low</v>
      </c>
      <c r="AP1819" t="str">
        <f>IF(AmazonChurn[[#This Row],[Age]]&lt;30,"Under 30",IF(AmazonChurn[[#This Row],[Age]]&gt;65,"Senior","Mid Age"))</f>
        <v>Mid Age</v>
      </c>
    </row>
    <row r="1820" spans="1:42" hidden="1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 s="5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  <c r="AL1820" t="str">
        <f>IF(AmazonChurn[[#This Row],[Average Monthly Expenses]]&lt;=30,"Low",IF(AmazonChurn[[#This Row],[Average Monthly Expenses]]&lt;=60,"Medium","High"))</f>
        <v>Low</v>
      </c>
      <c r="AM1820" t="str">
        <f>IF(AmazonChurn[[#This Row],[Number of Complaints or Support]]&lt;3,"Low",IF(AmazonChurn[[#This Row],[Number of Complaints or Support]]&lt;=7,"Medium","High"))</f>
        <v>Low</v>
      </c>
      <c r="AN1820" s="5">
        <f>AmazonChurn[[#This Row],[Number of Complaints or Support]]/AmazonChurn[[#This Row],[Account Length (in months)]]</f>
        <v>0</v>
      </c>
      <c r="AO1820" t="str">
        <f>IF(AmazonChurn[[#This Row],[Avg Monthly GB Download]]&lt;15, "Low", IF(AmazonChurn[[#This Row],[Avg Monthly GB Download]]&lt;30, "Medium", "High"))</f>
        <v>Low</v>
      </c>
      <c r="AP1820" t="str">
        <f>IF(AmazonChurn[[#This Row],[Age]]&lt;30,"Under 30",IF(AmazonChurn[[#This Row],[Age]]&gt;65,"Senior","Mid Age"))</f>
        <v>Mid Age</v>
      </c>
    </row>
    <row r="1821" spans="1:42" hidden="1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 s="5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  <c r="AL1821" t="str">
        <f>IF(AmazonChurn[[#This Row],[Average Monthly Expenses]]&lt;=30,"Low",IF(AmazonChurn[[#This Row],[Average Monthly Expenses]]&lt;=60,"Medium","High"))</f>
        <v>Medium</v>
      </c>
      <c r="AM1821" t="str">
        <f>IF(AmazonChurn[[#This Row],[Number of Complaints or Support]]&lt;3,"Low",IF(AmazonChurn[[#This Row],[Number of Complaints or Support]]&lt;=7,"Medium","High"))</f>
        <v>Low</v>
      </c>
      <c r="AN1821" s="5">
        <f>AmazonChurn[[#This Row],[Number of Complaints or Support]]/AmazonChurn[[#This Row],[Account Length (in months)]]</f>
        <v>1.6666666666666666E-2</v>
      </c>
      <c r="AO1821" t="str">
        <f>IF(AmazonChurn[[#This Row],[Avg Monthly GB Download]]&lt;15, "Low", IF(AmazonChurn[[#This Row],[Avg Monthly GB Download]]&lt;30, "Medium", "High"))</f>
        <v>Low</v>
      </c>
      <c r="AP1821" t="str">
        <f>IF(AmazonChurn[[#This Row],[Age]]&lt;30,"Under 30",IF(AmazonChurn[[#This Row],[Age]]&gt;65,"Senior","Mid Age"))</f>
        <v>Mid Age</v>
      </c>
    </row>
    <row r="1822" spans="1:42" hidden="1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 s="5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  <c r="AL1822" t="str">
        <f>IF(AmazonChurn[[#This Row],[Average Monthly Expenses]]&lt;=30,"Low",IF(AmazonChurn[[#This Row],[Average Monthly Expenses]]&lt;=60,"Medium","High"))</f>
        <v>Medium</v>
      </c>
      <c r="AM1822" t="str">
        <f>IF(AmazonChurn[[#This Row],[Number of Complaints or Support]]&lt;3,"Low",IF(AmazonChurn[[#This Row],[Number of Complaints or Support]]&lt;=7,"Medium","High"))</f>
        <v>High</v>
      </c>
      <c r="AN1822" s="5">
        <f>AmazonChurn[[#This Row],[Number of Complaints or Support]]/AmazonChurn[[#This Row],[Account Length (in months)]]</f>
        <v>0.69230769230769229</v>
      </c>
      <c r="AO1822" t="str">
        <f>IF(AmazonChurn[[#This Row],[Avg Monthly GB Download]]&lt;15, "Low", IF(AmazonChurn[[#This Row],[Avg Monthly GB Download]]&lt;30, "Medium", "High"))</f>
        <v>Low</v>
      </c>
      <c r="AP1822" t="str">
        <f>IF(AmazonChurn[[#This Row],[Age]]&lt;30,"Under 30",IF(AmazonChurn[[#This Row],[Age]]&gt;65,"Senior","Mid Age"))</f>
        <v>Mid Age</v>
      </c>
    </row>
    <row r="1823" spans="1:42" hidden="1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 s="5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  <c r="AL1823" t="str">
        <f>IF(AmazonChurn[[#This Row],[Average Monthly Expenses]]&lt;=30,"Low",IF(AmazonChurn[[#This Row],[Average Monthly Expenses]]&lt;=60,"Medium","High"))</f>
        <v>Medium</v>
      </c>
      <c r="AM1823" t="str">
        <f>IF(AmazonChurn[[#This Row],[Number of Complaints or Support]]&lt;3,"Low",IF(AmazonChurn[[#This Row],[Number of Complaints or Support]]&lt;=7,"Medium","High"))</f>
        <v>High</v>
      </c>
      <c r="AN1823" s="5">
        <f>AmazonChurn[[#This Row],[Number of Complaints or Support]]/AmazonChurn[[#This Row],[Account Length (in months)]]</f>
        <v>0.7142857142857143</v>
      </c>
      <c r="AO1823" t="str">
        <f>IF(AmazonChurn[[#This Row],[Avg Monthly GB Download]]&lt;15, "Low", IF(AmazonChurn[[#This Row],[Avg Monthly GB Download]]&lt;30, "Medium", "High"))</f>
        <v>Medium</v>
      </c>
      <c r="AP1823" t="str">
        <f>IF(AmazonChurn[[#This Row],[Age]]&lt;30,"Under 30",IF(AmazonChurn[[#This Row],[Age]]&gt;65,"Senior","Mid Age"))</f>
        <v>Senior</v>
      </c>
    </row>
    <row r="1824" spans="1:42" hidden="1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 s="5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  <c r="AL1824" t="str">
        <f>IF(AmazonChurn[[#This Row],[Average Monthly Expenses]]&lt;=30,"Low",IF(AmazonChurn[[#This Row],[Average Monthly Expenses]]&lt;=60,"Medium","High"))</f>
        <v>Low</v>
      </c>
      <c r="AM1824" t="str">
        <f>IF(AmazonChurn[[#This Row],[Number of Complaints or Support]]&lt;3,"Low",IF(AmazonChurn[[#This Row],[Number of Complaints or Support]]&lt;=7,"Medium","High"))</f>
        <v>High</v>
      </c>
      <c r="AN1824" s="5">
        <f>AmazonChurn[[#This Row],[Number of Complaints or Support]]/AmazonChurn[[#This Row],[Account Length (in months)]]</f>
        <v>1</v>
      </c>
      <c r="AO1824" t="str">
        <f>IF(AmazonChurn[[#This Row],[Avg Monthly GB Download]]&lt;15, "Low", IF(AmazonChurn[[#This Row],[Avg Monthly GB Download]]&lt;30, "Medium", "High"))</f>
        <v>Low</v>
      </c>
      <c r="AP1824" t="str">
        <f>IF(AmazonChurn[[#This Row],[Age]]&lt;30,"Under 30",IF(AmazonChurn[[#This Row],[Age]]&gt;65,"Senior","Mid Age"))</f>
        <v>Mid Age</v>
      </c>
    </row>
    <row r="1825" spans="1:42" hidden="1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 s="5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  <c r="AL1825" t="str">
        <f>IF(AmazonChurn[[#This Row],[Average Monthly Expenses]]&lt;=30,"Low",IF(AmazonChurn[[#This Row],[Average Monthly Expenses]]&lt;=60,"Medium","High"))</f>
        <v>Low</v>
      </c>
      <c r="AM1825" t="str">
        <f>IF(AmazonChurn[[#This Row],[Number of Complaints or Support]]&lt;3,"Low",IF(AmazonChurn[[#This Row],[Number of Complaints or Support]]&lt;=7,"Medium","High"))</f>
        <v>High</v>
      </c>
      <c r="AN1825" s="5">
        <f>AmazonChurn[[#This Row],[Number of Complaints or Support]]/AmazonChurn[[#This Row],[Account Length (in months)]]</f>
        <v>4</v>
      </c>
      <c r="AO1825" t="str">
        <f>IF(AmazonChurn[[#This Row],[Avg Monthly GB Download]]&lt;15, "Low", IF(AmazonChurn[[#This Row],[Avg Monthly GB Download]]&lt;30, "Medium", "High"))</f>
        <v>Low</v>
      </c>
      <c r="AP1825" t="str">
        <f>IF(AmazonChurn[[#This Row],[Age]]&lt;30,"Under 30",IF(AmazonChurn[[#This Row],[Age]]&gt;65,"Senior","Mid Age"))</f>
        <v>Mid Age</v>
      </c>
    </row>
    <row r="1826" spans="1:42" hidden="1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 s="5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  <c r="AL1826" t="str">
        <f>IF(AmazonChurn[[#This Row],[Average Monthly Expenses]]&lt;=30,"Low",IF(AmazonChurn[[#This Row],[Average Monthly Expenses]]&lt;=60,"Medium","High"))</f>
        <v>Medium</v>
      </c>
      <c r="AM1826" t="str">
        <f>IF(AmazonChurn[[#This Row],[Number of Complaints or Support]]&lt;3,"Low",IF(AmazonChurn[[#This Row],[Number of Complaints or Support]]&lt;=7,"Medium","High"))</f>
        <v>High</v>
      </c>
      <c r="AN1826" s="5">
        <f>AmazonChurn[[#This Row],[Number of Complaints or Support]]/AmazonChurn[[#This Row],[Account Length (in months)]]</f>
        <v>9</v>
      </c>
      <c r="AO1826" t="str">
        <f>IF(AmazonChurn[[#This Row],[Avg Monthly GB Download]]&lt;15, "Low", IF(AmazonChurn[[#This Row],[Avg Monthly GB Download]]&lt;30, "Medium", "High"))</f>
        <v>Low</v>
      </c>
      <c r="AP1826" t="str">
        <f>IF(AmazonChurn[[#This Row],[Age]]&lt;30,"Under 30",IF(AmazonChurn[[#This Row],[Age]]&gt;65,"Senior","Mid Age"))</f>
        <v>Mid Age</v>
      </c>
    </row>
    <row r="1827" spans="1:42" hidden="1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 s="5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  <c r="AL1827" t="str">
        <f>IF(AmazonChurn[[#This Row],[Average Monthly Expenses]]&lt;=30,"Low",IF(AmazonChurn[[#This Row],[Average Monthly Expenses]]&lt;=60,"Medium","High"))</f>
        <v>Medium</v>
      </c>
      <c r="AM1827" t="str">
        <f>IF(AmazonChurn[[#This Row],[Number of Complaints or Support]]&lt;3,"Low",IF(AmazonChurn[[#This Row],[Number of Complaints or Support]]&lt;=7,"Medium","High"))</f>
        <v>Medium</v>
      </c>
      <c r="AN1827" s="5">
        <f>AmazonChurn[[#This Row],[Number of Complaints or Support]]/AmazonChurn[[#This Row],[Account Length (in months)]]</f>
        <v>0.33333333333333331</v>
      </c>
      <c r="AO1827" t="str">
        <f>IF(AmazonChurn[[#This Row],[Avg Monthly GB Download]]&lt;15, "Low", IF(AmazonChurn[[#This Row],[Avg Monthly GB Download]]&lt;30, "Medium", "High"))</f>
        <v>Low</v>
      </c>
      <c r="AP1827" t="str">
        <f>IF(AmazonChurn[[#This Row],[Age]]&lt;30,"Under 30",IF(AmazonChurn[[#This Row],[Age]]&gt;65,"Senior","Mid Age"))</f>
        <v>Senior</v>
      </c>
    </row>
    <row r="1828" spans="1:42" hidden="1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 s="5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  <c r="AL1828" t="str">
        <f>IF(AmazonChurn[[#This Row],[Average Monthly Expenses]]&lt;=30,"Low",IF(AmazonChurn[[#This Row],[Average Monthly Expenses]]&lt;=60,"Medium","High"))</f>
        <v>Medium</v>
      </c>
      <c r="AM1828" t="str">
        <f>IF(AmazonChurn[[#This Row],[Number of Complaints or Support]]&lt;3,"Low",IF(AmazonChurn[[#This Row],[Number of Complaints or Support]]&lt;=7,"Medium","High"))</f>
        <v>Medium</v>
      </c>
      <c r="AN1828" s="5">
        <f>AmazonChurn[[#This Row],[Number of Complaints or Support]]/AmazonChurn[[#This Row],[Account Length (in months)]]</f>
        <v>8.1967213114754092E-2</v>
      </c>
      <c r="AO1828" t="str">
        <f>IF(AmazonChurn[[#This Row],[Avg Monthly GB Download]]&lt;15, "Low", IF(AmazonChurn[[#This Row],[Avg Monthly GB Download]]&lt;30, "Medium", "High"))</f>
        <v>Low</v>
      </c>
      <c r="AP1828" t="str">
        <f>IF(AmazonChurn[[#This Row],[Age]]&lt;30,"Under 30",IF(AmazonChurn[[#This Row],[Age]]&gt;65,"Senior","Mid Age"))</f>
        <v>Senior</v>
      </c>
    </row>
    <row r="1829" spans="1:42" hidden="1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 s="5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  <c r="AL1829" t="str">
        <f>IF(AmazonChurn[[#This Row],[Average Monthly Expenses]]&lt;=30,"Low",IF(AmazonChurn[[#This Row],[Average Monthly Expenses]]&lt;=60,"Medium","High"))</f>
        <v>Medium</v>
      </c>
      <c r="AM1829" t="str">
        <f>IF(AmazonChurn[[#This Row],[Number of Complaints or Support]]&lt;3,"Low",IF(AmazonChurn[[#This Row],[Number of Complaints or Support]]&lt;=7,"Medium","High"))</f>
        <v>Medium</v>
      </c>
      <c r="AN1829" s="5">
        <f>AmazonChurn[[#This Row],[Number of Complaints or Support]]/AmazonChurn[[#This Row],[Account Length (in months)]]</f>
        <v>5.6338028169014086E-2</v>
      </c>
      <c r="AO1829" t="str">
        <f>IF(AmazonChurn[[#This Row],[Avg Monthly GB Download]]&lt;15, "Low", IF(AmazonChurn[[#This Row],[Avg Monthly GB Download]]&lt;30, "Medium", "High"))</f>
        <v>Low</v>
      </c>
      <c r="AP1829" t="str">
        <f>IF(AmazonChurn[[#This Row],[Age]]&lt;30,"Under 30",IF(AmazonChurn[[#This Row],[Age]]&gt;65,"Senior","Mid Age"))</f>
        <v>Mid Age</v>
      </c>
    </row>
    <row r="1830" spans="1:42" hidden="1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 s="5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  <c r="AL1830" t="str">
        <f>IF(AmazonChurn[[#This Row],[Average Monthly Expenses]]&lt;=30,"Low",IF(AmazonChurn[[#This Row],[Average Monthly Expenses]]&lt;=60,"Medium","High"))</f>
        <v>Low</v>
      </c>
      <c r="AM1830" t="str">
        <f>IF(AmazonChurn[[#This Row],[Number of Complaints or Support]]&lt;3,"Low",IF(AmazonChurn[[#This Row],[Number of Complaints or Support]]&lt;=7,"Medium","High"))</f>
        <v>Low</v>
      </c>
      <c r="AN1830" s="5">
        <f>AmazonChurn[[#This Row],[Number of Complaints or Support]]/AmazonChurn[[#This Row],[Account Length (in months)]]</f>
        <v>2.1276595744680851E-2</v>
      </c>
      <c r="AO1830" t="str">
        <f>IF(AmazonChurn[[#This Row],[Avg Monthly GB Download]]&lt;15, "Low", IF(AmazonChurn[[#This Row],[Avg Monthly GB Download]]&lt;30, "Medium", "High"))</f>
        <v>Low</v>
      </c>
      <c r="AP1830" t="str">
        <f>IF(AmazonChurn[[#This Row],[Age]]&lt;30,"Under 30",IF(AmazonChurn[[#This Row],[Age]]&gt;65,"Senior","Mid Age"))</f>
        <v>Under 30</v>
      </c>
    </row>
    <row r="1831" spans="1:42" hidden="1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 s="5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  <c r="AL1831" t="str">
        <f>IF(AmazonChurn[[#This Row],[Average Monthly Expenses]]&lt;=30,"Low",IF(AmazonChurn[[#This Row],[Average Monthly Expenses]]&lt;=60,"Medium","High"))</f>
        <v>Low</v>
      </c>
      <c r="AM1831" t="str">
        <f>IF(AmazonChurn[[#This Row],[Number of Complaints or Support]]&lt;3,"Low",IF(AmazonChurn[[#This Row],[Number of Complaints or Support]]&lt;=7,"Medium","High"))</f>
        <v>Low</v>
      </c>
      <c r="AN1831" s="5">
        <f>AmazonChurn[[#This Row],[Number of Complaints or Support]]/AmazonChurn[[#This Row],[Account Length (in months)]]</f>
        <v>5.2631578947368418E-2</v>
      </c>
      <c r="AO1831" t="str">
        <f>IF(AmazonChurn[[#This Row],[Avg Monthly GB Download]]&lt;15, "Low", IF(AmazonChurn[[#This Row],[Avg Monthly GB Download]]&lt;30, "Medium", "High"))</f>
        <v>Low</v>
      </c>
      <c r="AP1831" t="str">
        <f>IF(AmazonChurn[[#This Row],[Age]]&lt;30,"Under 30",IF(AmazonChurn[[#This Row],[Age]]&gt;65,"Senior","Mid Age"))</f>
        <v>Under 30</v>
      </c>
    </row>
    <row r="1832" spans="1:42" hidden="1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 s="5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  <c r="AL1832" t="str">
        <f>IF(AmazonChurn[[#This Row],[Average Monthly Expenses]]&lt;=30,"Low",IF(AmazonChurn[[#This Row],[Average Monthly Expenses]]&lt;=60,"Medium","High"))</f>
        <v>Medium</v>
      </c>
      <c r="AM1832" t="str">
        <f>IF(AmazonChurn[[#This Row],[Number of Complaints or Support]]&lt;3,"Low",IF(AmazonChurn[[#This Row],[Number of Complaints or Support]]&lt;=7,"Medium","High"))</f>
        <v>Low</v>
      </c>
      <c r="AN1832" s="5">
        <f>AmazonChurn[[#This Row],[Number of Complaints or Support]]/AmazonChurn[[#This Row],[Account Length (in months)]]</f>
        <v>0</v>
      </c>
      <c r="AO1832" t="str">
        <f>IF(AmazonChurn[[#This Row],[Avg Monthly GB Download]]&lt;15, "Low", IF(AmazonChurn[[#This Row],[Avg Monthly GB Download]]&lt;30, "Medium", "High"))</f>
        <v>Low</v>
      </c>
      <c r="AP1832" t="str">
        <f>IF(AmazonChurn[[#This Row],[Age]]&lt;30,"Under 30",IF(AmazonChurn[[#This Row],[Age]]&gt;65,"Senior","Mid Age"))</f>
        <v>Mid Age</v>
      </c>
    </row>
    <row r="1833" spans="1:42" hidden="1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 s="5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  <c r="AL1833" t="str">
        <f>IF(AmazonChurn[[#This Row],[Average Monthly Expenses]]&lt;=30,"Low",IF(AmazonChurn[[#This Row],[Average Monthly Expenses]]&lt;=60,"Medium","High"))</f>
        <v>Low</v>
      </c>
      <c r="AM1833" t="str">
        <f>IF(AmazonChurn[[#This Row],[Number of Complaints or Support]]&lt;3,"Low",IF(AmazonChurn[[#This Row],[Number of Complaints or Support]]&lt;=7,"Medium","High"))</f>
        <v>Medium</v>
      </c>
      <c r="AN1833" s="5">
        <f>AmazonChurn[[#This Row],[Number of Complaints or Support]]/AmazonChurn[[#This Row],[Account Length (in months)]]</f>
        <v>5.9701492537313432E-2</v>
      </c>
      <c r="AO1833" t="str">
        <f>IF(AmazonChurn[[#This Row],[Avg Monthly GB Download]]&lt;15, "Low", IF(AmazonChurn[[#This Row],[Avg Monthly GB Download]]&lt;30, "Medium", "High"))</f>
        <v>Low</v>
      </c>
      <c r="AP1833" t="str">
        <f>IF(AmazonChurn[[#This Row],[Age]]&lt;30,"Under 30",IF(AmazonChurn[[#This Row],[Age]]&gt;65,"Senior","Mid Age"))</f>
        <v>Under 30</v>
      </c>
    </row>
    <row r="1834" spans="1:42" hidden="1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 s="5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  <c r="AL1834" t="str">
        <f>IF(AmazonChurn[[#This Row],[Average Monthly Expenses]]&lt;=30,"Low",IF(AmazonChurn[[#This Row],[Average Monthly Expenses]]&lt;=60,"Medium","High"))</f>
        <v>Medium</v>
      </c>
      <c r="AM1834" t="str">
        <f>IF(AmazonChurn[[#This Row],[Number of Complaints or Support]]&lt;3,"Low",IF(AmazonChurn[[#This Row],[Number of Complaints or Support]]&lt;=7,"Medium","High"))</f>
        <v>Medium</v>
      </c>
      <c r="AN1834" s="5">
        <f>AmazonChurn[[#This Row],[Number of Complaints or Support]]/AmazonChurn[[#This Row],[Account Length (in months)]]</f>
        <v>0.13043478260869565</v>
      </c>
      <c r="AO1834" t="str">
        <f>IF(AmazonChurn[[#This Row],[Avg Monthly GB Download]]&lt;15, "Low", IF(AmazonChurn[[#This Row],[Avg Monthly GB Download]]&lt;30, "Medium", "High"))</f>
        <v>Medium</v>
      </c>
      <c r="AP1834" t="str">
        <f>IF(AmazonChurn[[#This Row],[Age]]&lt;30,"Under 30",IF(AmazonChurn[[#This Row],[Age]]&gt;65,"Senior","Mid Age"))</f>
        <v>Senior</v>
      </c>
    </row>
    <row r="1835" spans="1:42" hidden="1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 s="5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  <c r="AL1835" t="str">
        <f>IF(AmazonChurn[[#This Row],[Average Monthly Expenses]]&lt;=30,"Low",IF(AmazonChurn[[#This Row],[Average Monthly Expenses]]&lt;=60,"Medium","High"))</f>
        <v>Medium</v>
      </c>
      <c r="AM1835" t="str">
        <f>IF(AmazonChurn[[#This Row],[Number of Complaints or Support]]&lt;3,"Low",IF(AmazonChurn[[#This Row],[Number of Complaints or Support]]&lt;=7,"Medium","High"))</f>
        <v>High</v>
      </c>
      <c r="AN1835" s="5">
        <f>AmazonChurn[[#This Row],[Number of Complaints or Support]]/AmazonChurn[[#This Row],[Account Length (in months)]]</f>
        <v>0.31034482758620691</v>
      </c>
      <c r="AO1835" t="str">
        <f>IF(AmazonChurn[[#This Row],[Avg Monthly GB Download]]&lt;15, "Low", IF(AmazonChurn[[#This Row],[Avg Monthly GB Download]]&lt;30, "Medium", "High"))</f>
        <v>Low</v>
      </c>
      <c r="AP1835" t="str">
        <f>IF(AmazonChurn[[#This Row],[Age]]&lt;30,"Under 30",IF(AmazonChurn[[#This Row],[Age]]&gt;65,"Senior","Mid Age"))</f>
        <v>Mid Age</v>
      </c>
    </row>
    <row r="1836" spans="1:42" hidden="1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 s="5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  <c r="AL1836" t="str">
        <f>IF(AmazonChurn[[#This Row],[Average Monthly Expenses]]&lt;=30,"Low",IF(AmazonChurn[[#This Row],[Average Monthly Expenses]]&lt;=60,"Medium","High"))</f>
        <v>Medium</v>
      </c>
      <c r="AM1836" t="str">
        <f>IF(AmazonChurn[[#This Row],[Number of Complaints or Support]]&lt;3,"Low",IF(AmazonChurn[[#This Row],[Number of Complaints or Support]]&lt;=7,"Medium","High"))</f>
        <v>High</v>
      </c>
      <c r="AN1836" s="5">
        <f>AmazonChurn[[#This Row],[Number of Complaints or Support]]/AmazonChurn[[#This Row],[Account Length (in months)]]</f>
        <v>0.18</v>
      </c>
      <c r="AO1836" t="str">
        <f>IF(AmazonChurn[[#This Row],[Avg Monthly GB Download]]&lt;15, "Low", IF(AmazonChurn[[#This Row],[Avg Monthly GB Download]]&lt;30, "Medium", "High"))</f>
        <v>Low</v>
      </c>
      <c r="AP1836" t="str">
        <f>IF(AmazonChurn[[#This Row],[Age]]&lt;30,"Under 30",IF(AmazonChurn[[#This Row],[Age]]&gt;65,"Senior","Mid Age"))</f>
        <v>Mid Age</v>
      </c>
    </row>
    <row r="1837" spans="1:42" hidden="1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 s="5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  <c r="AL1837" t="str">
        <f>IF(AmazonChurn[[#This Row],[Average Monthly Expenses]]&lt;=30,"Low",IF(AmazonChurn[[#This Row],[Average Monthly Expenses]]&lt;=60,"Medium","High"))</f>
        <v>Medium</v>
      </c>
      <c r="AM1837" t="str">
        <f>IF(AmazonChurn[[#This Row],[Number of Complaints or Support]]&lt;3,"Low",IF(AmazonChurn[[#This Row],[Number of Complaints or Support]]&lt;=7,"Medium","High"))</f>
        <v>Low</v>
      </c>
      <c r="AN1837" s="5">
        <f>AmazonChurn[[#This Row],[Number of Complaints or Support]]/AmazonChurn[[#This Row],[Account Length (in months)]]</f>
        <v>0.2857142857142857</v>
      </c>
      <c r="AO1837" t="str">
        <f>IF(AmazonChurn[[#This Row],[Avg Monthly GB Download]]&lt;15, "Low", IF(AmazonChurn[[#This Row],[Avg Monthly GB Download]]&lt;30, "Medium", "High"))</f>
        <v>Low</v>
      </c>
      <c r="AP1837" t="str">
        <f>IF(AmazonChurn[[#This Row],[Age]]&lt;30,"Under 30",IF(AmazonChurn[[#This Row],[Age]]&gt;65,"Senior","Mid Age"))</f>
        <v>Mid Age</v>
      </c>
    </row>
    <row r="1838" spans="1:42" hidden="1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 s="5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  <c r="AL1838" t="str">
        <f>IF(AmazonChurn[[#This Row],[Average Monthly Expenses]]&lt;=30,"Low",IF(AmazonChurn[[#This Row],[Average Monthly Expenses]]&lt;=60,"Medium","High"))</f>
        <v>Low</v>
      </c>
      <c r="AM1838" t="str">
        <f>IF(AmazonChurn[[#This Row],[Number of Complaints or Support]]&lt;3,"Low",IF(AmazonChurn[[#This Row],[Number of Complaints or Support]]&lt;=7,"Medium","High"))</f>
        <v>Medium</v>
      </c>
      <c r="AN1838" s="5">
        <f>AmazonChurn[[#This Row],[Number of Complaints or Support]]/AmazonChurn[[#This Row],[Account Length (in months)]]</f>
        <v>7.5471698113207544E-2</v>
      </c>
      <c r="AO1838" t="str">
        <f>IF(AmazonChurn[[#This Row],[Avg Monthly GB Download]]&lt;15, "Low", IF(AmazonChurn[[#This Row],[Avg Monthly GB Download]]&lt;30, "Medium", "High"))</f>
        <v>Low</v>
      </c>
      <c r="AP1838" t="str">
        <f>IF(AmazonChurn[[#This Row],[Age]]&lt;30,"Under 30",IF(AmazonChurn[[#This Row],[Age]]&gt;65,"Senior","Mid Age"))</f>
        <v>Mid Age</v>
      </c>
    </row>
    <row r="1839" spans="1:42" hidden="1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 s="5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  <c r="AL1839" t="str">
        <f>IF(AmazonChurn[[#This Row],[Average Monthly Expenses]]&lt;=30,"Low",IF(AmazonChurn[[#This Row],[Average Monthly Expenses]]&lt;=60,"Medium","High"))</f>
        <v>Low</v>
      </c>
      <c r="AM1839" t="str">
        <f>IF(AmazonChurn[[#This Row],[Number of Complaints or Support]]&lt;3,"Low",IF(AmazonChurn[[#This Row],[Number of Complaints or Support]]&lt;=7,"Medium","High"))</f>
        <v>Medium</v>
      </c>
      <c r="AN1839" s="5">
        <f>AmazonChurn[[#This Row],[Number of Complaints or Support]]/AmazonChurn[[#This Row],[Account Length (in months)]]</f>
        <v>3</v>
      </c>
      <c r="AO1839" t="str">
        <f>IF(AmazonChurn[[#This Row],[Avg Monthly GB Download]]&lt;15, "Low", IF(AmazonChurn[[#This Row],[Avg Monthly GB Download]]&lt;30, "Medium", "High"))</f>
        <v>Low</v>
      </c>
      <c r="AP1839" t="str">
        <f>IF(AmazonChurn[[#This Row],[Age]]&lt;30,"Under 30",IF(AmazonChurn[[#This Row],[Age]]&gt;65,"Senior","Mid Age"))</f>
        <v>Mid Age</v>
      </c>
    </row>
    <row r="1840" spans="1:42" hidden="1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 s="5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  <c r="AL1840" t="str">
        <f>IF(AmazonChurn[[#This Row],[Average Monthly Expenses]]&lt;=30,"Low",IF(AmazonChurn[[#This Row],[Average Monthly Expenses]]&lt;=60,"Medium","High"))</f>
        <v>Low</v>
      </c>
      <c r="AM1840" t="str">
        <f>IF(AmazonChurn[[#This Row],[Number of Complaints or Support]]&lt;3,"Low",IF(AmazonChurn[[#This Row],[Number of Complaints or Support]]&lt;=7,"Medium","High"))</f>
        <v>High</v>
      </c>
      <c r="AN1840" s="5">
        <f>AmazonChurn[[#This Row],[Number of Complaints or Support]]/AmazonChurn[[#This Row],[Account Length (in months)]]</f>
        <v>0.17543859649122806</v>
      </c>
      <c r="AO1840" t="str">
        <f>IF(AmazonChurn[[#This Row],[Avg Monthly GB Download]]&lt;15, "Low", IF(AmazonChurn[[#This Row],[Avg Monthly GB Download]]&lt;30, "Medium", "High"))</f>
        <v>Low</v>
      </c>
      <c r="AP1840" t="str">
        <f>IF(AmazonChurn[[#This Row],[Age]]&lt;30,"Under 30",IF(AmazonChurn[[#This Row],[Age]]&gt;65,"Senior","Mid Age"))</f>
        <v>Mid Age</v>
      </c>
    </row>
    <row r="1841" spans="1:42" hidden="1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 s="5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  <c r="AL1841" t="str">
        <f>IF(AmazonChurn[[#This Row],[Average Monthly Expenses]]&lt;=30,"Low",IF(AmazonChurn[[#This Row],[Average Monthly Expenses]]&lt;=60,"Medium","High"))</f>
        <v>Medium</v>
      </c>
      <c r="AM1841" t="str">
        <f>IF(AmazonChurn[[#This Row],[Number of Complaints or Support]]&lt;3,"Low",IF(AmazonChurn[[#This Row],[Number of Complaints or Support]]&lt;=7,"Medium","High"))</f>
        <v>Medium</v>
      </c>
      <c r="AN1841" s="5">
        <f>AmazonChurn[[#This Row],[Number of Complaints or Support]]/AmazonChurn[[#This Row],[Account Length (in months)]]</f>
        <v>0.6</v>
      </c>
      <c r="AO1841" t="str">
        <f>IF(AmazonChurn[[#This Row],[Avg Monthly GB Download]]&lt;15, "Low", IF(AmazonChurn[[#This Row],[Avg Monthly GB Download]]&lt;30, "Medium", "High"))</f>
        <v>Low</v>
      </c>
      <c r="AP1841" t="str">
        <f>IF(AmazonChurn[[#This Row],[Age]]&lt;30,"Under 30",IF(AmazonChurn[[#This Row],[Age]]&gt;65,"Senior","Mid Age"))</f>
        <v>Mid Age</v>
      </c>
    </row>
    <row r="1842" spans="1:42" hidden="1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 s="5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  <c r="AL1842" t="str">
        <f>IF(AmazonChurn[[#This Row],[Average Monthly Expenses]]&lt;=30,"Low",IF(AmazonChurn[[#This Row],[Average Monthly Expenses]]&lt;=60,"Medium","High"))</f>
        <v>High</v>
      </c>
      <c r="AM1842" t="str">
        <f>IF(AmazonChurn[[#This Row],[Number of Complaints or Support]]&lt;3,"Low",IF(AmazonChurn[[#This Row],[Number of Complaints or Support]]&lt;=7,"Medium","High"))</f>
        <v>Medium</v>
      </c>
      <c r="AN1842" s="5">
        <f>AmazonChurn[[#This Row],[Number of Complaints or Support]]/AmazonChurn[[#This Row],[Account Length (in months)]]</f>
        <v>0.35714285714285715</v>
      </c>
      <c r="AO1842" t="str">
        <f>IF(AmazonChurn[[#This Row],[Avg Monthly GB Download]]&lt;15, "Low", IF(AmazonChurn[[#This Row],[Avg Monthly GB Download]]&lt;30, "Medium", "High"))</f>
        <v>Low</v>
      </c>
      <c r="AP1842" t="str">
        <f>IF(AmazonChurn[[#This Row],[Age]]&lt;30,"Under 30",IF(AmazonChurn[[#This Row],[Age]]&gt;65,"Senior","Mid Age"))</f>
        <v>Senior</v>
      </c>
    </row>
    <row r="1843" spans="1:42" hidden="1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 s="5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  <c r="AL1843" t="str">
        <f>IF(AmazonChurn[[#This Row],[Average Monthly Expenses]]&lt;=30,"Low",IF(AmazonChurn[[#This Row],[Average Monthly Expenses]]&lt;=60,"Medium","High"))</f>
        <v>Medium</v>
      </c>
      <c r="AM1843" t="str">
        <f>IF(AmazonChurn[[#This Row],[Number of Complaints or Support]]&lt;3,"Low",IF(AmazonChurn[[#This Row],[Number of Complaints or Support]]&lt;=7,"Medium","High"))</f>
        <v>High</v>
      </c>
      <c r="AN1843" s="5">
        <f>AmazonChurn[[#This Row],[Number of Complaints or Support]]/AmazonChurn[[#This Row],[Account Length (in months)]]</f>
        <v>1.125</v>
      </c>
      <c r="AO1843" t="str">
        <f>IF(AmazonChurn[[#This Row],[Avg Monthly GB Download]]&lt;15, "Low", IF(AmazonChurn[[#This Row],[Avg Monthly GB Download]]&lt;30, "Medium", "High"))</f>
        <v>Low</v>
      </c>
      <c r="AP1843" t="str">
        <f>IF(AmazonChurn[[#This Row],[Age]]&lt;30,"Under 30",IF(AmazonChurn[[#This Row],[Age]]&gt;65,"Senior","Mid Age"))</f>
        <v>Mid Age</v>
      </c>
    </row>
    <row r="1844" spans="1:42" hidden="1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 s="5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  <c r="AL1844" t="str">
        <f>IF(AmazonChurn[[#This Row],[Average Monthly Expenses]]&lt;=30,"Low",IF(AmazonChurn[[#This Row],[Average Monthly Expenses]]&lt;=60,"Medium","High"))</f>
        <v>Low</v>
      </c>
      <c r="AM1844" t="str">
        <f>IF(AmazonChurn[[#This Row],[Number of Complaints or Support]]&lt;3,"Low",IF(AmazonChurn[[#This Row],[Number of Complaints or Support]]&lt;=7,"Medium","High"))</f>
        <v>Low</v>
      </c>
      <c r="AN1844" s="5">
        <f>AmazonChurn[[#This Row],[Number of Complaints or Support]]/AmazonChurn[[#This Row],[Account Length (in months)]]</f>
        <v>7.1428571428571425E-2</v>
      </c>
      <c r="AO1844" t="str">
        <f>IF(AmazonChurn[[#This Row],[Avg Monthly GB Download]]&lt;15, "Low", IF(AmazonChurn[[#This Row],[Avg Monthly GB Download]]&lt;30, "Medium", "High"))</f>
        <v>Low</v>
      </c>
      <c r="AP1844" t="str">
        <f>IF(AmazonChurn[[#This Row],[Age]]&lt;30,"Under 30",IF(AmazonChurn[[#This Row],[Age]]&gt;65,"Senior","Mid Age"))</f>
        <v>Mid Age</v>
      </c>
    </row>
    <row r="1845" spans="1:42" hidden="1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 s="5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  <c r="AL1845" t="str">
        <f>IF(AmazonChurn[[#This Row],[Average Monthly Expenses]]&lt;=30,"Low",IF(AmazonChurn[[#This Row],[Average Monthly Expenses]]&lt;=60,"Medium","High"))</f>
        <v>Low</v>
      </c>
      <c r="AM1845" t="str">
        <f>IF(AmazonChurn[[#This Row],[Number of Complaints or Support]]&lt;3,"Low",IF(AmazonChurn[[#This Row],[Number of Complaints or Support]]&lt;=7,"Medium","High"))</f>
        <v>Medium</v>
      </c>
      <c r="AN1845" s="5">
        <f>AmazonChurn[[#This Row],[Number of Complaints or Support]]/AmazonChurn[[#This Row],[Account Length (in months)]]</f>
        <v>6</v>
      </c>
      <c r="AO1845" t="str">
        <f>IF(AmazonChurn[[#This Row],[Avg Monthly GB Download]]&lt;15, "Low", IF(AmazonChurn[[#This Row],[Avg Monthly GB Download]]&lt;30, "Medium", "High"))</f>
        <v>Low</v>
      </c>
      <c r="AP1845" t="str">
        <f>IF(AmazonChurn[[#This Row],[Age]]&lt;30,"Under 30",IF(AmazonChurn[[#This Row],[Age]]&gt;65,"Senior","Mid Age"))</f>
        <v>Senior</v>
      </c>
    </row>
    <row r="1846" spans="1:42" hidden="1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 s="5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  <c r="AL1846" t="str">
        <f>IF(AmazonChurn[[#This Row],[Average Monthly Expenses]]&lt;=30,"Low",IF(AmazonChurn[[#This Row],[Average Monthly Expenses]]&lt;=60,"Medium","High"))</f>
        <v>Low</v>
      </c>
      <c r="AM1846" t="str">
        <f>IF(AmazonChurn[[#This Row],[Number of Complaints or Support]]&lt;3,"Low",IF(AmazonChurn[[#This Row],[Number of Complaints or Support]]&lt;=7,"Medium","High"))</f>
        <v>Medium</v>
      </c>
      <c r="AN1846" s="5">
        <f>AmazonChurn[[#This Row],[Number of Complaints or Support]]/AmazonChurn[[#This Row],[Account Length (in months)]]</f>
        <v>1.2</v>
      </c>
      <c r="AO1846" t="str">
        <f>IF(AmazonChurn[[#This Row],[Avg Monthly GB Download]]&lt;15, "Low", IF(AmazonChurn[[#This Row],[Avg Monthly GB Download]]&lt;30, "Medium", "High"))</f>
        <v>Medium</v>
      </c>
      <c r="AP1846" t="str">
        <f>IF(AmazonChurn[[#This Row],[Age]]&lt;30,"Under 30",IF(AmazonChurn[[#This Row],[Age]]&gt;65,"Senior","Mid Age"))</f>
        <v>Mid Age</v>
      </c>
    </row>
    <row r="1847" spans="1:42" hidden="1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 s="5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  <c r="AL1847" t="str">
        <f>IF(AmazonChurn[[#This Row],[Average Monthly Expenses]]&lt;=30,"Low",IF(AmazonChurn[[#This Row],[Average Monthly Expenses]]&lt;=60,"Medium","High"))</f>
        <v>Medium</v>
      </c>
      <c r="AM1847" t="str">
        <f>IF(AmazonChurn[[#This Row],[Number of Complaints or Support]]&lt;3,"Low",IF(AmazonChurn[[#This Row],[Number of Complaints or Support]]&lt;=7,"Medium","High"))</f>
        <v>Low</v>
      </c>
      <c r="AN1847" s="5">
        <f>AmazonChurn[[#This Row],[Number of Complaints or Support]]/AmazonChurn[[#This Row],[Account Length (in months)]]</f>
        <v>0</v>
      </c>
      <c r="AO1847" t="str">
        <f>IF(AmazonChurn[[#This Row],[Avg Monthly GB Download]]&lt;15, "Low", IF(AmazonChurn[[#This Row],[Avg Monthly GB Download]]&lt;30, "Medium", "High"))</f>
        <v>Low</v>
      </c>
      <c r="AP1847" t="str">
        <f>IF(AmazonChurn[[#This Row],[Age]]&lt;30,"Under 30",IF(AmazonChurn[[#This Row],[Age]]&gt;65,"Senior","Mid Age"))</f>
        <v>Mid Age</v>
      </c>
    </row>
    <row r="1848" spans="1:42" hidden="1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 s="5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  <c r="AL1848" t="str">
        <f>IF(AmazonChurn[[#This Row],[Average Monthly Expenses]]&lt;=30,"Low",IF(AmazonChurn[[#This Row],[Average Monthly Expenses]]&lt;=60,"Medium","High"))</f>
        <v>Medium</v>
      </c>
      <c r="AM1848" t="str">
        <f>IF(AmazonChurn[[#This Row],[Number of Complaints or Support]]&lt;3,"Low",IF(AmazonChurn[[#This Row],[Number of Complaints or Support]]&lt;=7,"Medium","High"))</f>
        <v>Medium</v>
      </c>
      <c r="AN1848" s="5">
        <f>AmazonChurn[[#This Row],[Number of Complaints or Support]]/AmazonChurn[[#This Row],[Account Length (in months)]]</f>
        <v>0.05</v>
      </c>
      <c r="AO1848" t="str">
        <f>IF(AmazonChurn[[#This Row],[Avg Monthly GB Download]]&lt;15, "Low", IF(AmazonChurn[[#This Row],[Avg Monthly GB Download]]&lt;30, "Medium", "High"))</f>
        <v>Medium</v>
      </c>
      <c r="AP1848" t="str">
        <f>IF(AmazonChurn[[#This Row],[Age]]&lt;30,"Under 30",IF(AmazonChurn[[#This Row],[Age]]&gt;65,"Senior","Mid Age"))</f>
        <v>Under 30</v>
      </c>
    </row>
    <row r="1849" spans="1:42" hidden="1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 s="5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  <c r="AL1849" t="str">
        <f>IF(AmazonChurn[[#This Row],[Average Monthly Expenses]]&lt;=30,"Low",IF(AmazonChurn[[#This Row],[Average Monthly Expenses]]&lt;=60,"Medium","High"))</f>
        <v>Low</v>
      </c>
      <c r="AM1849" t="str">
        <f>IF(AmazonChurn[[#This Row],[Number of Complaints or Support]]&lt;3,"Low",IF(AmazonChurn[[#This Row],[Number of Complaints or Support]]&lt;=7,"Medium","High"))</f>
        <v>Low</v>
      </c>
      <c r="AN1849" s="5">
        <f>AmazonChurn[[#This Row],[Number of Complaints or Support]]/AmazonChurn[[#This Row],[Account Length (in months)]]</f>
        <v>2.7027027027027029E-2</v>
      </c>
      <c r="AO1849" t="str">
        <f>IF(AmazonChurn[[#This Row],[Avg Monthly GB Download]]&lt;15, "Low", IF(AmazonChurn[[#This Row],[Avg Monthly GB Download]]&lt;30, "Medium", "High"))</f>
        <v>Low</v>
      </c>
      <c r="AP1849" t="str">
        <f>IF(AmazonChurn[[#This Row],[Age]]&lt;30,"Under 30",IF(AmazonChurn[[#This Row],[Age]]&gt;65,"Senior","Mid Age"))</f>
        <v>Mid Age</v>
      </c>
    </row>
    <row r="1850" spans="1:42" hidden="1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 s="5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  <c r="AL1850" t="str">
        <f>IF(AmazonChurn[[#This Row],[Average Monthly Expenses]]&lt;=30,"Low",IF(AmazonChurn[[#This Row],[Average Monthly Expenses]]&lt;=60,"Medium","High"))</f>
        <v>Low</v>
      </c>
      <c r="AM1850" t="str">
        <f>IF(AmazonChurn[[#This Row],[Number of Complaints or Support]]&lt;3,"Low",IF(AmazonChurn[[#This Row],[Number of Complaints or Support]]&lt;=7,"Medium","High"))</f>
        <v>High</v>
      </c>
      <c r="AN1850" s="5">
        <f>AmazonChurn[[#This Row],[Number of Complaints or Support]]/AmazonChurn[[#This Row],[Account Length (in months)]]</f>
        <v>0.39130434782608697</v>
      </c>
      <c r="AO1850" t="str">
        <f>IF(AmazonChurn[[#This Row],[Avg Monthly GB Download]]&lt;15, "Low", IF(AmazonChurn[[#This Row],[Avg Monthly GB Download]]&lt;30, "Medium", "High"))</f>
        <v>Low</v>
      </c>
      <c r="AP1850" t="str">
        <f>IF(AmazonChurn[[#This Row],[Age]]&lt;30,"Under 30",IF(AmazonChurn[[#This Row],[Age]]&gt;65,"Senior","Mid Age"))</f>
        <v>Mid Age</v>
      </c>
    </row>
    <row r="1851" spans="1:42" hidden="1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 s="5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  <c r="AL1851" t="str">
        <f>IF(AmazonChurn[[#This Row],[Average Monthly Expenses]]&lt;=30,"Low",IF(AmazonChurn[[#This Row],[Average Monthly Expenses]]&lt;=60,"Medium","High"))</f>
        <v>Low</v>
      </c>
      <c r="AM1851" t="str">
        <f>IF(AmazonChurn[[#This Row],[Number of Complaints or Support]]&lt;3,"Low",IF(AmazonChurn[[#This Row],[Number of Complaints or Support]]&lt;=7,"Medium","High"))</f>
        <v>High</v>
      </c>
      <c r="AN1851" s="5">
        <f>AmazonChurn[[#This Row],[Number of Complaints or Support]]/AmazonChurn[[#This Row],[Account Length (in months)]]</f>
        <v>0.5</v>
      </c>
      <c r="AO1851" t="str">
        <f>IF(AmazonChurn[[#This Row],[Avg Monthly GB Download]]&lt;15, "Low", IF(AmazonChurn[[#This Row],[Avg Monthly GB Download]]&lt;30, "Medium", "High"))</f>
        <v>Low</v>
      </c>
      <c r="AP1851" t="str">
        <f>IF(AmazonChurn[[#This Row],[Age]]&lt;30,"Under 30",IF(AmazonChurn[[#This Row],[Age]]&gt;65,"Senior","Mid Age"))</f>
        <v>Mid Age</v>
      </c>
    </row>
    <row r="1852" spans="1:42" hidden="1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 s="5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  <c r="AL1852" t="str">
        <f>IF(AmazonChurn[[#This Row],[Average Monthly Expenses]]&lt;=30,"Low",IF(AmazonChurn[[#This Row],[Average Monthly Expenses]]&lt;=60,"Medium","High"))</f>
        <v>Medium</v>
      </c>
      <c r="AM1852" t="str">
        <f>IF(AmazonChurn[[#This Row],[Number of Complaints or Support]]&lt;3,"Low",IF(AmazonChurn[[#This Row],[Number of Complaints or Support]]&lt;=7,"Medium","High"))</f>
        <v>High</v>
      </c>
      <c r="AN1852" s="5">
        <f>AmazonChurn[[#This Row],[Number of Complaints or Support]]/AmazonChurn[[#This Row],[Account Length (in months)]]</f>
        <v>0.35714285714285715</v>
      </c>
      <c r="AO1852" t="str">
        <f>IF(AmazonChurn[[#This Row],[Avg Monthly GB Download]]&lt;15, "Low", IF(AmazonChurn[[#This Row],[Avg Monthly GB Download]]&lt;30, "Medium", "High"))</f>
        <v>Low</v>
      </c>
      <c r="AP1852" t="str">
        <f>IF(AmazonChurn[[#This Row],[Age]]&lt;30,"Under 30",IF(AmazonChurn[[#This Row],[Age]]&gt;65,"Senior","Mid Age"))</f>
        <v>Senior</v>
      </c>
    </row>
    <row r="1853" spans="1:42" hidden="1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 s="5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  <c r="AL1853" t="str">
        <f>IF(AmazonChurn[[#This Row],[Average Monthly Expenses]]&lt;=30,"Low",IF(AmazonChurn[[#This Row],[Average Monthly Expenses]]&lt;=60,"Medium","High"))</f>
        <v>Low</v>
      </c>
      <c r="AM1853" t="str">
        <f>IF(AmazonChurn[[#This Row],[Number of Complaints or Support]]&lt;3,"Low",IF(AmazonChurn[[#This Row],[Number of Complaints or Support]]&lt;=7,"Medium","High"))</f>
        <v>High</v>
      </c>
      <c r="AN1853" s="5">
        <f>AmazonChurn[[#This Row],[Number of Complaints or Support]]/AmazonChurn[[#This Row],[Account Length (in months)]]</f>
        <v>0.15254237288135594</v>
      </c>
      <c r="AO1853" t="str">
        <f>IF(AmazonChurn[[#This Row],[Avg Monthly GB Download]]&lt;15, "Low", IF(AmazonChurn[[#This Row],[Avg Monthly GB Download]]&lt;30, "Medium", "High"))</f>
        <v>Low</v>
      </c>
      <c r="AP1853" t="str">
        <f>IF(AmazonChurn[[#This Row],[Age]]&lt;30,"Under 30",IF(AmazonChurn[[#This Row],[Age]]&gt;65,"Senior","Mid Age"))</f>
        <v>Mid Age</v>
      </c>
    </row>
    <row r="1854" spans="1:42" hidden="1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 s="5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  <c r="AL1854" t="str">
        <f>IF(AmazonChurn[[#This Row],[Average Monthly Expenses]]&lt;=30,"Low",IF(AmazonChurn[[#This Row],[Average Monthly Expenses]]&lt;=60,"Medium","High"))</f>
        <v>Medium</v>
      </c>
      <c r="AM1854" t="str">
        <f>IF(AmazonChurn[[#This Row],[Number of Complaints or Support]]&lt;3,"Low",IF(AmazonChurn[[#This Row],[Number of Complaints or Support]]&lt;=7,"Medium","High"))</f>
        <v>Medium</v>
      </c>
      <c r="AN1854" s="5">
        <f>AmazonChurn[[#This Row],[Number of Complaints or Support]]/AmazonChurn[[#This Row],[Account Length (in months)]]</f>
        <v>6.7796610169491525E-2</v>
      </c>
      <c r="AO1854" t="str">
        <f>IF(AmazonChurn[[#This Row],[Avg Monthly GB Download]]&lt;15, "Low", IF(AmazonChurn[[#This Row],[Avg Monthly GB Download]]&lt;30, "Medium", "High"))</f>
        <v>Low</v>
      </c>
      <c r="AP1854" t="str">
        <f>IF(AmazonChurn[[#This Row],[Age]]&lt;30,"Under 30",IF(AmazonChurn[[#This Row],[Age]]&gt;65,"Senior","Mid Age"))</f>
        <v>Mid Age</v>
      </c>
    </row>
    <row r="1855" spans="1:42" hidden="1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 s="5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  <c r="AL1855" t="str">
        <f>IF(AmazonChurn[[#This Row],[Average Monthly Expenses]]&lt;=30,"Low",IF(AmazonChurn[[#This Row],[Average Monthly Expenses]]&lt;=60,"Medium","High"))</f>
        <v>Low</v>
      </c>
      <c r="AM1855" t="str">
        <f>IF(AmazonChurn[[#This Row],[Number of Complaints or Support]]&lt;3,"Low",IF(AmazonChurn[[#This Row],[Number of Complaints or Support]]&lt;=7,"Medium","High"))</f>
        <v>High</v>
      </c>
      <c r="AN1855" s="5">
        <f>AmazonChurn[[#This Row],[Number of Complaints or Support]]/AmazonChurn[[#This Row],[Account Length (in months)]]</f>
        <v>0.11594202898550725</v>
      </c>
      <c r="AO1855" t="str">
        <f>IF(AmazonChurn[[#This Row],[Avg Monthly GB Download]]&lt;15, "Low", IF(AmazonChurn[[#This Row],[Avg Monthly GB Download]]&lt;30, "Medium", "High"))</f>
        <v>Low</v>
      </c>
      <c r="AP1855" t="str">
        <f>IF(AmazonChurn[[#This Row],[Age]]&lt;30,"Under 30",IF(AmazonChurn[[#This Row],[Age]]&gt;65,"Senior","Mid Age"))</f>
        <v>Mid Age</v>
      </c>
    </row>
    <row r="1856" spans="1:42" hidden="1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 s="5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  <c r="AL1856" t="str">
        <f>IF(AmazonChurn[[#This Row],[Average Monthly Expenses]]&lt;=30,"Low",IF(AmazonChurn[[#This Row],[Average Monthly Expenses]]&lt;=60,"Medium","High"))</f>
        <v>Low</v>
      </c>
      <c r="AM1856" t="str">
        <f>IF(AmazonChurn[[#This Row],[Number of Complaints or Support]]&lt;3,"Low",IF(AmazonChurn[[#This Row],[Number of Complaints or Support]]&lt;=7,"Medium","High"))</f>
        <v>Low</v>
      </c>
      <c r="AN1856" s="5">
        <f>AmazonChurn[[#This Row],[Number of Complaints or Support]]/AmazonChurn[[#This Row],[Account Length (in months)]]</f>
        <v>0.66666666666666663</v>
      </c>
      <c r="AO1856" t="str">
        <f>IF(AmazonChurn[[#This Row],[Avg Monthly GB Download]]&lt;15, "Low", IF(AmazonChurn[[#This Row],[Avg Monthly GB Download]]&lt;30, "Medium", "High"))</f>
        <v>Low</v>
      </c>
      <c r="AP1856" t="str">
        <f>IF(AmazonChurn[[#This Row],[Age]]&lt;30,"Under 30",IF(AmazonChurn[[#This Row],[Age]]&gt;65,"Senior","Mid Age"))</f>
        <v>Mid Age</v>
      </c>
    </row>
    <row r="1857" spans="1:42" hidden="1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 s="5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  <c r="AL1857" t="str">
        <f>IF(AmazonChurn[[#This Row],[Average Monthly Expenses]]&lt;=30,"Low",IF(AmazonChurn[[#This Row],[Average Monthly Expenses]]&lt;=60,"Medium","High"))</f>
        <v>Low</v>
      </c>
      <c r="AM1857" t="str">
        <f>IF(AmazonChurn[[#This Row],[Number of Complaints or Support]]&lt;3,"Low",IF(AmazonChurn[[#This Row],[Number of Complaints or Support]]&lt;=7,"Medium","High"))</f>
        <v>High</v>
      </c>
      <c r="AN1857" s="5">
        <f>AmazonChurn[[#This Row],[Number of Complaints or Support]]/AmazonChurn[[#This Row],[Account Length (in months)]]</f>
        <v>0.15789473684210525</v>
      </c>
      <c r="AO1857" t="str">
        <f>IF(AmazonChurn[[#This Row],[Avg Monthly GB Download]]&lt;15, "Low", IF(AmazonChurn[[#This Row],[Avg Monthly GB Download]]&lt;30, "Medium", "High"))</f>
        <v>Low</v>
      </c>
      <c r="AP1857" t="str">
        <f>IF(AmazonChurn[[#This Row],[Age]]&lt;30,"Under 30",IF(AmazonChurn[[#This Row],[Age]]&gt;65,"Senior","Mid Age"))</f>
        <v>Mid Age</v>
      </c>
    </row>
    <row r="1858" spans="1:42" hidden="1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 s="5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  <c r="AL1858" t="str">
        <f>IF(AmazonChurn[[#This Row],[Average Monthly Expenses]]&lt;=30,"Low",IF(AmazonChurn[[#This Row],[Average Monthly Expenses]]&lt;=60,"Medium","High"))</f>
        <v>Low</v>
      </c>
      <c r="AM1858" t="str">
        <f>IF(AmazonChurn[[#This Row],[Number of Complaints or Support]]&lt;3,"Low",IF(AmazonChurn[[#This Row],[Number of Complaints or Support]]&lt;=7,"Medium","High"))</f>
        <v>Medium</v>
      </c>
      <c r="AN1858" s="5">
        <f>AmazonChurn[[#This Row],[Number of Complaints or Support]]/AmazonChurn[[#This Row],[Account Length (in months)]]</f>
        <v>0.1276595744680851</v>
      </c>
      <c r="AO1858" t="str">
        <f>IF(AmazonChurn[[#This Row],[Avg Monthly GB Download]]&lt;15, "Low", IF(AmazonChurn[[#This Row],[Avg Monthly GB Download]]&lt;30, "Medium", "High"))</f>
        <v>Low</v>
      </c>
      <c r="AP1858" t="str">
        <f>IF(AmazonChurn[[#This Row],[Age]]&lt;30,"Under 30",IF(AmazonChurn[[#This Row],[Age]]&gt;65,"Senior","Mid Age"))</f>
        <v>Under 30</v>
      </c>
    </row>
    <row r="1859" spans="1:42" hidden="1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 s="5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  <c r="AL1859" t="str">
        <f>IF(AmazonChurn[[#This Row],[Average Monthly Expenses]]&lt;=30,"Low",IF(AmazonChurn[[#This Row],[Average Monthly Expenses]]&lt;=60,"Medium","High"))</f>
        <v>Medium</v>
      </c>
      <c r="AM1859" t="str">
        <f>IF(AmazonChurn[[#This Row],[Number of Complaints or Support]]&lt;3,"Low",IF(AmazonChurn[[#This Row],[Number of Complaints or Support]]&lt;=7,"Medium","High"))</f>
        <v>Low</v>
      </c>
      <c r="AN1859" s="5">
        <f>AmazonChurn[[#This Row],[Number of Complaints or Support]]/AmazonChurn[[#This Row],[Account Length (in months)]]</f>
        <v>1.4084507042253521E-2</v>
      </c>
      <c r="AO1859" t="str">
        <f>IF(AmazonChurn[[#This Row],[Avg Monthly GB Download]]&lt;15, "Low", IF(AmazonChurn[[#This Row],[Avg Monthly GB Download]]&lt;30, "Medium", "High"))</f>
        <v>Low</v>
      </c>
      <c r="AP1859" t="str">
        <f>IF(AmazonChurn[[#This Row],[Age]]&lt;30,"Under 30",IF(AmazonChurn[[#This Row],[Age]]&gt;65,"Senior","Mid Age"))</f>
        <v>Mid Age</v>
      </c>
    </row>
    <row r="1860" spans="1:42" hidden="1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 s="5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  <c r="AL1860" t="str">
        <f>IF(AmazonChurn[[#This Row],[Average Monthly Expenses]]&lt;=30,"Low",IF(AmazonChurn[[#This Row],[Average Monthly Expenses]]&lt;=60,"Medium","High"))</f>
        <v>Low</v>
      </c>
      <c r="AM1860" t="str">
        <f>IF(AmazonChurn[[#This Row],[Number of Complaints or Support]]&lt;3,"Low",IF(AmazonChurn[[#This Row],[Number of Complaints or Support]]&lt;=7,"Medium","High"))</f>
        <v>Low</v>
      </c>
      <c r="AN1860" s="5">
        <f>AmazonChurn[[#This Row],[Number of Complaints or Support]]/AmazonChurn[[#This Row],[Account Length (in months)]]</f>
        <v>1</v>
      </c>
      <c r="AO1860" t="str">
        <f>IF(AmazonChurn[[#This Row],[Avg Monthly GB Download]]&lt;15, "Low", IF(AmazonChurn[[#This Row],[Avg Monthly GB Download]]&lt;30, "Medium", "High"))</f>
        <v>Medium</v>
      </c>
      <c r="AP1860" t="str">
        <f>IF(AmazonChurn[[#This Row],[Age]]&lt;30,"Under 30",IF(AmazonChurn[[#This Row],[Age]]&gt;65,"Senior","Mid Age"))</f>
        <v>Under 30</v>
      </c>
    </row>
    <row r="1861" spans="1:42" hidden="1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 s="5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  <c r="AL1861" t="str">
        <f>IF(AmazonChurn[[#This Row],[Average Monthly Expenses]]&lt;=30,"Low",IF(AmazonChurn[[#This Row],[Average Monthly Expenses]]&lt;=60,"Medium","High"))</f>
        <v>Medium</v>
      </c>
      <c r="AM1861" t="str">
        <f>IF(AmazonChurn[[#This Row],[Number of Complaints or Support]]&lt;3,"Low",IF(AmazonChurn[[#This Row],[Number of Complaints or Support]]&lt;=7,"Medium","High"))</f>
        <v>Low</v>
      </c>
      <c r="AN1861" s="5">
        <f>AmazonChurn[[#This Row],[Number of Complaints or Support]]/AmazonChurn[[#This Row],[Account Length (in months)]]</f>
        <v>1.5625E-2</v>
      </c>
      <c r="AO1861" t="str">
        <f>IF(AmazonChurn[[#This Row],[Avg Monthly GB Download]]&lt;15, "Low", IF(AmazonChurn[[#This Row],[Avg Monthly GB Download]]&lt;30, "Medium", "High"))</f>
        <v>Low</v>
      </c>
      <c r="AP1861" t="str">
        <f>IF(AmazonChurn[[#This Row],[Age]]&lt;30,"Under 30",IF(AmazonChurn[[#This Row],[Age]]&gt;65,"Senior","Mid Age"))</f>
        <v>Under 30</v>
      </c>
    </row>
    <row r="1862" spans="1:42" hidden="1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 s="5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  <c r="AL1862" t="str">
        <f>IF(AmazonChurn[[#This Row],[Average Monthly Expenses]]&lt;=30,"Low",IF(AmazonChurn[[#This Row],[Average Monthly Expenses]]&lt;=60,"Medium","High"))</f>
        <v>Medium</v>
      </c>
      <c r="AM1862" t="str">
        <f>IF(AmazonChurn[[#This Row],[Number of Complaints or Support]]&lt;3,"Low",IF(AmazonChurn[[#This Row],[Number of Complaints or Support]]&lt;=7,"Medium","High"))</f>
        <v>Low</v>
      </c>
      <c r="AN1862" s="5">
        <f>AmazonChurn[[#This Row],[Number of Complaints or Support]]/AmazonChurn[[#This Row],[Account Length (in months)]]</f>
        <v>3.0303030303030304E-2</v>
      </c>
      <c r="AO1862" t="str">
        <f>IF(AmazonChurn[[#This Row],[Avg Monthly GB Download]]&lt;15, "Low", IF(AmazonChurn[[#This Row],[Avg Monthly GB Download]]&lt;30, "Medium", "High"))</f>
        <v>Low</v>
      </c>
      <c r="AP1862" t="str">
        <f>IF(AmazonChurn[[#This Row],[Age]]&lt;30,"Under 30",IF(AmazonChurn[[#This Row],[Age]]&gt;65,"Senior","Mid Age"))</f>
        <v>Mid Age</v>
      </c>
    </row>
    <row r="1863" spans="1:42" hidden="1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 s="5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  <c r="AL1863" t="str">
        <f>IF(AmazonChurn[[#This Row],[Average Monthly Expenses]]&lt;=30,"Low",IF(AmazonChurn[[#This Row],[Average Monthly Expenses]]&lt;=60,"Medium","High"))</f>
        <v>Medium</v>
      </c>
      <c r="AM1863" t="str">
        <f>IF(AmazonChurn[[#This Row],[Number of Complaints or Support]]&lt;3,"Low",IF(AmazonChurn[[#This Row],[Number of Complaints or Support]]&lt;=7,"Medium","High"))</f>
        <v>High</v>
      </c>
      <c r="AN1863" s="5">
        <f>AmazonChurn[[#This Row],[Number of Complaints or Support]]/AmazonChurn[[#This Row],[Account Length (in months)]]</f>
        <v>1.5</v>
      </c>
      <c r="AO1863" t="str">
        <f>IF(AmazonChurn[[#This Row],[Avg Monthly GB Download]]&lt;15, "Low", IF(AmazonChurn[[#This Row],[Avg Monthly GB Download]]&lt;30, "Medium", "High"))</f>
        <v>Low</v>
      </c>
      <c r="AP1863" t="str">
        <f>IF(AmazonChurn[[#This Row],[Age]]&lt;30,"Under 30",IF(AmazonChurn[[#This Row],[Age]]&gt;65,"Senior","Mid Age"))</f>
        <v>Mid Age</v>
      </c>
    </row>
    <row r="1864" spans="1:42" hidden="1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 s="5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  <c r="AL1864" t="str">
        <f>IF(AmazonChurn[[#This Row],[Average Monthly Expenses]]&lt;=30,"Low",IF(AmazonChurn[[#This Row],[Average Monthly Expenses]]&lt;=60,"Medium","High"))</f>
        <v>Medium</v>
      </c>
      <c r="AM1864" t="str">
        <f>IF(AmazonChurn[[#This Row],[Number of Complaints or Support]]&lt;3,"Low",IF(AmazonChurn[[#This Row],[Number of Complaints or Support]]&lt;=7,"Medium","High"))</f>
        <v>Medium</v>
      </c>
      <c r="AN1864" s="5">
        <f>AmazonChurn[[#This Row],[Number of Complaints or Support]]/AmazonChurn[[#This Row],[Account Length (in months)]]</f>
        <v>0.66666666666666663</v>
      </c>
      <c r="AO1864" t="str">
        <f>IF(AmazonChurn[[#This Row],[Avg Monthly GB Download]]&lt;15, "Low", IF(AmazonChurn[[#This Row],[Avg Monthly GB Download]]&lt;30, "Medium", "High"))</f>
        <v>Low</v>
      </c>
      <c r="AP1864" t="str">
        <f>IF(AmazonChurn[[#This Row],[Age]]&lt;30,"Under 30",IF(AmazonChurn[[#This Row],[Age]]&gt;65,"Senior","Mid Age"))</f>
        <v>Mid Age</v>
      </c>
    </row>
    <row r="1865" spans="1:42" hidden="1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 s="5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  <c r="AL1865" t="str">
        <f>IF(AmazonChurn[[#This Row],[Average Monthly Expenses]]&lt;=30,"Low",IF(AmazonChurn[[#This Row],[Average Monthly Expenses]]&lt;=60,"Medium","High"))</f>
        <v>Low</v>
      </c>
      <c r="AM1865" t="str">
        <f>IF(AmazonChurn[[#This Row],[Number of Complaints or Support]]&lt;3,"Low",IF(AmazonChurn[[#This Row],[Number of Complaints or Support]]&lt;=7,"Medium","High"))</f>
        <v>High</v>
      </c>
      <c r="AN1865" s="5">
        <f>AmazonChurn[[#This Row],[Number of Complaints or Support]]/AmazonChurn[[#This Row],[Account Length (in months)]]</f>
        <v>0.20930232558139536</v>
      </c>
      <c r="AO1865" t="str">
        <f>IF(AmazonChurn[[#This Row],[Avg Monthly GB Download]]&lt;15, "Low", IF(AmazonChurn[[#This Row],[Avg Monthly GB Download]]&lt;30, "Medium", "High"))</f>
        <v>Low</v>
      </c>
      <c r="AP1865" t="str">
        <f>IF(AmazonChurn[[#This Row],[Age]]&lt;30,"Under 30",IF(AmazonChurn[[#This Row],[Age]]&gt;65,"Senior","Mid Age"))</f>
        <v>Mid Age</v>
      </c>
    </row>
    <row r="1866" spans="1:42" hidden="1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 s="5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  <c r="AL1866" t="str">
        <f>IF(AmazonChurn[[#This Row],[Average Monthly Expenses]]&lt;=30,"Low",IF(AmazonChurn[[#This Row],[Average Monthly Expenses]]&lt;=60,"Medium","High"))</f>
        <v>High</v>
      </c>
      <c r="AM1866" t="str">
        <f>IF(AmazonChurn[[#This Row],[Number of Complaints or Support]]&lt;3,"Low",IF(AmazonChurn[[#This Row],[Number of Complaints or Support]]&lt;=7,"Medium","High"))</f>
        <v>High</v>
      </c>
      <c r="AN1866" s="5">
        <f>AmazonChurn[[#This Row],[Number of Complaints or Support]]/AmazonChurn[[#This Row],[Account Length (in months)]]</f>
        <v>0.14285714285714285</v>
      </c>
      <c r="AO1866" t="str">
        <f>IF(AmazonChurn[[#This Row],[Avg Monthly GB Download]]&lt;15, "Low", IF(AmazonChurn[[#This Row],[Avg Monthly GB Download]]&lt;30, "Medium", "High"))</f>
        <v>Low</v>
      </c>
      <c r="AP1866" t="str">
        <f>IF(AmazonChurn[[#This Row],[Age]]&lt;30,"Under 30",IF(AmazonChurn[[#This Row],[Age]]&gt;65,"Senior","Mid Age"))</f>
        <v>Under 30</v>
      </c>
    </row>
    <row r="1867" spans="1:42" hidden="1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 s="5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  <c r="AL1867" t="str">
        <f>IF(AmazonChurn[[#This Row],[Average Monthly Expenses]]&lt;=30,"Low",IF(AmazonChurn[[#This Row],[Average Monthly Expenses]]&lt;=60,"Medium","High"))</f>
        <v>Medium</v>
      </c>
      <c r="AM1867" t="str">
        <f>IF(AmazonChurn[[#This Row],[Number of Complaints or Support]]&lt;3,"Low",IF(AmazonChurn[[#This Row],[Number of Complaints or Support]]&lt;=7,"Medium","High"))</f>
        <v>High</v>
      </c>
      <c r="AN1867" s="5">
        <f>AmazonChurn[[#This Row],[Number of Complaints or Support]]/AmazonChurn[[#This Row],[Account Length (in months)]]</f>
        <v>0.15254237288135594</v>
      </c>
      <c r="AO1867" t="str">
        <f>IF(AmazonChurn[[#This Row],[Avg Monthly GB Download]]&lt;15, "Low", IF(AmazonChurn[[#This Row],[Avg Monthly GB Download]]&lt;30, "Medium", "High"))</f>
        <v>Low</v>
      </c>
      <c r="AP1867" t="str">
        <f>IF(AmazonChurn[[#This Row],[Age]]&lt;30,"Under 30",IF(AmazonChurn[[#This Row],[Age]]&gt;65,"Senior","Mid Age"))</f>
        <v>Mid Age</v>
      </c>
    </row>
    <row r="1868" spans="1:42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 s="5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  <c r="AL1868" t="str">
        <f>IF(AmazonChurn[[#This Row],[Average Monthly Expenses]]&lt;=30,"Low",IF(AmazonChurn[[#This Row],[Average Monthly Expenses]]&lt;=60,"Medium","High"))</f>
        <v>Low</v>
      </c>
      <c r="AM1868" t="str">
        <f>IF(AmazonChurn[[#This Row],[Number of Complaints or Support]]&lt;3,"Low",IF(AmazonChurn[[#This Row],[Number of Complaints or Support]]&lt;=7,"Medium","High"))</f>
        <v>Low</v>
      </c>
      <c r="AN1868" s="5">
        <f>AmazonChurn[[#This Row],[Number of Complaints or Support]]/AmazonChurn[[#This Row],[Account Length (in months)]]</f>
        <v>4.3478260869565216E-2</v>
      </c>
      <c r="AO1868" t="str">
        <f>IF(AmazonChurn[[#This Row],[Avg Monthly GB Download]]&lt;15, "Low", IF(AmazonChurn[[#This Row],[Avg Monthly GB Download]]&lt;30, "Medium", "High"))</f>
        <v>High</v>
      </c>
      <c r="AP1868" t="str">
        <f>IF(AmazonChurn[[#This Row],[Age]]&lt;30,"Under 30",IF(AmazonChurn[[#This Row],[Age]]&gt;65,"Senior","Mid Age"))</f>
        <v>Under 30</v>
      </c>
    </row>
    <row r="1869" spans="1:42" hidden="1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 s="5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  <c r="AL1869" t="str">
        <f>IF(AmazonChurn[[#This Row],[Average Monthly Expenses]]&lt;=30,"Low",IF(AmazonChurn[[#This Row],[Average Monthly Expenses]]&lt;=60,"Medium","High"))</f>
        <v>Medium</v>
      </c>
      <c r="AM1869" t="str">
        <f>IF(AmazonChurn[[#This Row],[Number of Complaints or Support]]&lt;3,"Low",IF(AmazonChurn[[#This Row],[Number of Complaints or Support]]&lt;=7,"Medium","High"))</f>
        <v>Medium</v>
      </c>
      <c r="AN1869" s="5">
        <f>AmazonChurn[[#This Row],[Number of Complaints or Support]]/AmazonChurn[[#This Row],[Account Length (in months)]]</f>
        <v>4.1666666666666664E-2</v>
      </c>
      <c r="AO1869" t="str">
        <f>IF(AmazonChurn[[#This Row],[Avg Monthly GB Download]]&lt;15, "Low", IF(AmazonChurn[[#This Row],[Avg Monthly GB Download]]&lt;30, "Medium", "High"))</f>
        <v>Low</v>
      </c>
      <c r="AP1869" t="str">
        <f>IF(AmazonChurn[[#This Row],[Age]]&lt;30,"Under 30",IF(AmazonChurn[[#This Row],[Age]]&gt;65,"Senior","Mid Age"))</f>
        <v>Mid Age</v>
      </c>
    </row>
    <row r="1870" spans="1:42" hidden="1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 s="5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  <c r="AL1870" t="str">
        <f>IF(AmazonChurn[[#This Row],[Average Monthly Expenses]]&lt;=30,"Low",IF(AmazonChurn[[#This Row],[Average Monthly Expenses]]&lt;=60,"Medium","High"))</f>
        <v>Low</v>
      </c>
      <c r="AM1870" t="str">
        <f>IF(AmazonChurn[[#This Row],[Number of Complaints or Support]]&lt;3,"Low",IF(AmazonChurn[[#This Row],[Number of Complaints or Support]]&lt;=7,"Medium","High"))</f>
        <v>Medium</v>
      </c>
      <c r="AN1870" s="5">
        <f>AmazonChurn[[#This Row],[Number of Complaints or Support]]/AmazonChurn[[#This Row],[Account Length (in months)]]</f>
        <v>0.21428571428571427</v>
      </c>
      <c r="AO1870" t="str">
        <f>IF(AmazonChurn[[#This Row],[Avg Monthly GB Download]]&lt;15, "Low", IF(AmazonChurn[[#This Row],[Avg Monthly GB Download]]&lt;30, "Medium", "High"))</f>
        <v>Low</v>
      </c>
      <c r="AP1870" t="str">
        <f>IF(AmazonChurn[[#This Row],[Age]]&lt;30,"Under 30",IF(AmazonChurn[[#This Row],[Age]]&gt;65,"Senior","Mid Age"))</f>
        <v>Senior</v>
      </c>
    </row>
    <row r="1871" spans="1:42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 s="5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  <c r="AL1871" t="str">
        <f>IF(AmazonChurn[[#This Row],[Average Monthly Expenses]]&lt;=30,"Low",IF(AmazonChurn[[#This Row],[Average Monthly Expenses]]&lt;=60,"Medium","High"))</f>
        <v>Low</v>
      </c>
      <c r="AM1871" t="str">
        <f>IF(AmazonChurn[[#This Row],[Number of Complaints or Support]]&lt;3,"Low",IF(AmazonChurn[[#This Row],[Number of Complaints or Support]]&lt;=7,"Medium","High"))</f>
        <v>Medium</v>
      </c>
      <c r="AN1871" s="5">
        <f>AmazonChurn[[#This Row],[Number of Complaints or Support]]/AmazonChurn[[#This Row],[Account Length (in months)]]</f>
        <v>0.5714285714285714</v>
      </c>
      <c r="AO1871" t="str">
        <f>IF(AmazonChurn[[#This Row],[Avg Monthly GB Download]]&lt;15, "Low", IF(AmazonChurn[[#This Row],[Avg Monthly GB Download]]&lt;30, "Medium", "High"))</f>
        <v>High</v>
      </c>
      <c r="AP1871" t="str">
        <f>IF(AmazonChurn[[#This Row],[Age]]&lt;30,"Under 30",IF(AmazonChurn[[#This Row],[Age]]&gt;65,"Senior","Mid Age"))</f>
        <v>Under 30</v>
      </c>
    </row>
    <row r="1872" spans="1:42" hidden="1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 s="5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  <c r="AL1872" t="str">
        <f>IF(AmazonChurn[[#This Row],[Average Monthly Expenses]]&lt;=30,"Low",IF(AmazonChurn[[#This Row],[Average Monthly Expenses]]&lt;=60,"Medium","High"))</f>
        <v>Low</v>
      </c>
      <c r="AM1872" t="str">
        <f>IF(AmazonChurn[[#This Row],[Number of Complaints or Support]]&lt;3,"Low",IF(AmazonChurn[[#This Row],[Number of Complaints or Support]]&lt;=7,"Medium","High"))</f>
        <v>Low</v>
      </c>
      <c r="AN1872" s="5">
        <f>AmazonChurn[[#This Row],[Number of Complaints or Support]]/AmazonChurn[[#This Row],[Account Length (in months)]]</f>
        <v>5.4054054054054057E-2</v>
      </c>
      <c r="AO1872" t="str">
        <f>IF(AmazonChurn[[#This Row],[Avg Monthly GB Download]]&lt;15, "Low", IF(AmazonChurn[[#This Row],[Avg Monthly GB Download]]&lt;30, "Medium", "High"))</f>
        <v>Low</v>
      </c>
      <c r="AP1872" t="str">
        <f>IF(AmazonChurn[[#This Row],[Age]]&lt;30,"Under 30",IF(AmazonChurn[[#This Row],[Age]]&gt;65,"Senior","Mid Age"))</f>
        <v>Mid Age</v>
      </c>
    </row>
    <row r="1873" spans="1:42" hidden="1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 s="5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  <c r="AL1873" t="str">
        <f>IF(AmazonChurn[[#This Row],[Average Monthly Expenses]]&lt;=30,"Low",IF(AmazonChurn[[#This Row],[Average Monthly Expenses]]&lt;=60,"Medium","High"))</f>
        <v>High</v>
      </c>
      <c r="AM1873" t="str">
        <f>IF(AmazonChurn[[#This Row],[Number of Complaints or Support]]&lt;3,"Low",IF(AmazonChurn[[#This Row],[Number of Complaints or Support]]&lt;=7,"Medium","High"))</f>
        <v>High</v>
      </c>
      <c r="AN1873" s="5">
        <f>AmazonChurn[[#This Row],[Number of Complaints or Support]]/AmazonChurn[[#This Row],[Account Length (in months)]]</f>
        <v>0.11940298507462686</v>
      </c>
      <c r="AO1873" t="str">
        <f>IF(AmazonChurn[[#This Row],[Avg Monthly GB Download]]&lt;15, "Low", IF(AmazonChurn[[#This Row],[Avg Monthly GB Download]]&lt;30, "Medium", "High"))</f>
        <v>Low</v>
      </c>
      <c r="AP1873" t="str">
        <f>IF(AmazonChurn[[#This Row],[Age]]&lt;30,"Under 30",IF(AmazonChurn[[#This Row],[Age]]&gt;65,"Senior","Mid Age"))</f>
        <v>Mid Age</v>
      </c>
    </row>
    <row r="1874" spans="1:42" hidden="1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 s="5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  <c r="AL1874" t="str">
        <f>IF(AmazonChurn[[#This Row],[Average Monthly Expenses]]&lt;=30,"Low",IF(AmazonChurn[[#This Row],[Average Monthly Expenses]]&lt;=60,"Medium","High"))</f>
        <v>Medium</v>
      </c>
      <c r="AM1874" t="str">
        <f>IF(AmazonChurn[[#This Row],[Number of Complaints or Support]]&lt;3,"Low",IF(AmazonChurn[[#This Row],[Number of Complaints or Support]]&lt;=7,"Medium","High"))</f>
        <v>Medium</v>
      </c>
      <c r="AN1874" s="5">
        <f>AmazonChurn[[#This Row],[Number of Complaints or Support]]/AmazonChurn[[#This Row],[Account Length (in months)]]</f>
        <v>9.0909090909090912E-2</v>
      </c>
      <c r="AO1874" t="str">
        <f>IF(AmazonChurn[[#This Row],[Avg Monthly GB Download]]&lt;15, "Low", IF(AmazonChurn[[#This Row],[Avg Monthly GB Download]]&lt;30, "Medium", "High"))</f>
        <v>Low</v>
      </c>
      <c r="AP1874" t="str">
        <f>IF(AmazonChurn[[#This Row],[Age]]&lt;30,"Under 30",IF(AmazonChurn[[#This Row],[Age]]&gt;65,"Senior","Mid Age"))</f>
        <v>Mid Age</v>
      </c>
    </row>
    <row r="1875" spans="1:42" hidden="1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 s="5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  <c r="AL1875" t="str">
        <f>IF(AmazonChurn[[#This Row],[Average Monthly Expenses]]&lt;=30,"Low",IF(AmazonChurn[[#This Row],[Average Monthly Expenses]]&lt;=60,"Medium","High"))</f>
        <v>Medium</v>
      </c>
      <c r="AM1875" t="str">
        <f>IF(AmazonChurn[[#This Row],[Number of Complaints or Support]]&lt;3,"Low",IF(AmazonChurn[[#This Row],[Number of Complaints or Support]]&lt;=7,"Medium","High"))</f>
        <v>Low</v>
      </c>
      <c r="AN1875" s="5">
        <f>AmazonChurn[[#This Row],[Number of Complaints or Support]]/AmazonChurn[[#This Row],[Account Length (in months)]]</f>
        <v>0</v>
      </c>
      <c r="AO1875" t="str">
        <f>IF(AmazonChurn[[#This Row],[Avg Monthly GB Download]]&lt;15, "Low", IF(AmazonChurn[[#This Row],[Avg Monthly GB Download]]&lt;30, "Medium", "High"))</f>
        <v>Medium</v>
      </c>
      <c r="AP1875" t="str">
        <f>IF(AmazonChurn[[#This Row],[Age]]&lt;30,"Under 30",IF(AmazonChurn[[#This Row],[Age]]&gt;65,"Senior","Mid Age"))</f>
        <v>Under 30</v>
      </c>
    </row>
    <row r="1876" spans="1:42" hidden="1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 s="5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  <c r="AL1876" t="str">
        <f>IF(AmazonChurn[[#This Row],[Average Monthly Expenses]]&lt;=30,"Low",IF(AmazonChurn[[#This Row],[Average Monthly Expenses]]&lt;=60,"Medium","High"))</f>
        <v>High</v>
      </c>
      <c r="AM1876" t="str">
        <f>IF(AmazonChurn[[#This Row],[Number of Complaints or Support]]&lt;3,"Low",IF(AmazonChurn[[#This Row],[Number of Complaints or Support]]&lt;=7,"Medium","High"))</f>
        <v>Low</v>
      </c>
      <c r="AN1876" s="5">
        <f>AmazonChurn[[#This Row],[Number of Complaints or Support]]/AmazonChurn[[#This Row],[Account Length (in months)]]</f>
        <v>2.8571428571428571E-2</v>
      </c>
      <c r="AO1876" t="str">
        <f>IF(AmazonChurn[[#This Row],[Avg Monthly GB Download]]&lt;15, "Low", IF(AmazonChurn[[#This Row],[Avg Monthly GB Download]]&lt;30, "Medium", "High"))</f>
        <v>Low</v>
      </c>
      <c r="AP1876" t="str">
        <f>IF(AmazonChurn[[#This Row],[Age]]&lt;30,"Under 30",IF(AmazonChurn[[#This Row],[Age]]&gt;65,"Senior","Mid Age"))</f>
        <v>Mid Age</v>
      </c>
    </row>
    <row r="1877" spans="1:42" hidden="1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 s="5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  <c r="AL1877" t="str">
        <f>IF(AmazonChurn[[#This Row],[Average Monthly Expenses]]&lt;=30,"Low",IF(AmazonChurn[[#This Row],[Average Monthly Expenses]]&lt;=60,"Medium","High"))</f>
        <v>Medium</v>
      </c>
      <c r="AM1877" t="str">
        <f>IF(AmazonChurn[[#This Row],[Number of Complaints or Support]]&lt;3,"Low",IF(AmazonChurn[[#This Row],[Number of Complaints or Support]]&lt;=7,"Medium","High"))</f>
        <v>High</v>
      </c>
      <c r="AN1877" s="5">
        <f>AmazonChurn[[#This Row],[Number of Complaints or Support]]/AmazonChurn[[#This Row],[Account Length (in months)]]</f>
        <v>8</v>
      </c>
      <c r="AO1877" t="str">
        <f>IF(AmazonChurn[[#This Row],[Avg Monthly GB Download]]&lt;15, "Low", IF(AmazonChurn[[#This Row],[Avg Monthly GB Download]]&lt;30, "Medium", "High"))</f>
        <v>Low</v>
      </c>
      <c r="AP1877" t="str">
        <f>IF(AmazonChurn[[#This Row],[Age]]&lt;30,"Under 30",IF(AmazonChurn[[#This Row],[Age]]&gt;65,"Senior","Mid Age"))</f>
        <v>Senior</v>
      </c>
    </row>
    <row r="1878" spans="1:42" hidden="1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 s="5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  <c r="AL1878" t="str">
        <f>IF(AmazonChurn[[#This Row],[Average Monthly Expenses]]&lt;=30,"Low",IF(AmazonChurn[[#This Row],[Average Monthly Expenses]]&lt;=60,"Medium","High"))</f>
        <v>Low</v>
      </c>
      <c r="AM1878" t="str">
        <f>IF(AmazonChurn[[#This Row],[Number of Complaints or Support]]&lt;3,"Low",IF(AmazonChurn[[#This Row],[Number of Complaints or Support]]&lt;=7,"Medium","High"))</f>
        <v>Medium</v>
      </c>
      <c r="AN1878" s="5">
        <f>AmazonChurn[[#This Row],[Number of Complaints or Support]]/AmazonChurn[[#This Row],[Account Length (in months)]]</f>
        <v>0.25</v>
      </c>
      <c r="AO1878" t="str">
        <f>IF(AmazonChurn[[#This Row],[Avg Monthly GB Download]]&lt;15, "Low", IF(AmazonChurn[[#This Row],[Avg Monthly GB Download]]&lt;30, "Medium", "High"))</f>
        <v>Low</v>
      </c>
      <c r="AP1878" t="str">
        <f>IF(AmazonChurn[[#This Row],[Age]]&lt;30,"Under 30",IF(AmazonChurn[[#This Row],[Age]]&gt;65,"Senior","Mid Age"))</f>
        <v>Under 30</v>
      </c>
    </row>
    <row r="1879" spans="1:42" hidden="1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 s="5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  <c r="AL1879" t="str">
        <f>IF(AmazonChurn[[#This Row],[Average Monthly Expenses]]&lt;=30,"Low",IF(AmazonChurn[[#This Row],[Average Monthly Expenses]]&lt;=60,"Medium","High"))</f>
        <v>Medium</v>
      </c>
      <c r="AM1879" t="str">
        <f>IF(AmazonChurn[[#This Row],[Number of Complaints or Support]]&lt;3,"Low",IF(AmazonChurn[[#This Row],[Number of Complaints or Support]]&lt;=7,"Medium","High"))</f>
        <v>Low</v>
      </c>
      <c r="AN1879" s="5">
        <f>AmazonChurn[[#This Row],[Number of Complaints or Support]]/AmazonChurn[[#This Row],[Account Length (in months)]]</f>
        <v>0</v>
      </c>
      <c r="AO1879" t="str">
        <f>IF(AmazonChurn[[#This Row],[Avg Monthly GB Download]]&lt;15, "Low", IF(AmazonChurn[[#This Row],[Avg Monthly GB Download]]&lt;30, "Medium", "High"))</f>
        <v>Low</v>
      </c>
      <c r="AP1879" t="str">
        <f>IF(AmazonChurn[[#This Row],[Age]]&lt;30,"Under 30",IF(AmazonChurn[[#This Row],[Age]]&gt;65,"Senior","Mid Age"))</f>
        <v>Mid Age</v>
      </c>
    </row>
    <row r="1880" spans="1:42" hidden="1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 s="5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  <c r="AL1880" t="str">
        <f>IF(AmazonChurn[[#This Row],[Average Monthly Expenses]]&lt;=30,"Low",IF(AmazonChurn[[#This Row],[Average Monthly Expenses]]&lt;=60,"Medium","High"))</f>
        <v>Low</v>
      </c>
      <c r="AM1880" t="str">
        <f>IF(AmazonChurn[[#This Row],[Number of Complaints or Support]]&lt;3,"Low",IF(AmazonChurn[[#This Row],[Number of Complaints or Support]]&lt;=7,"Medium","High"))</f>
        <v>Low</v>
      </c>
      <c r="AN1880" s="5">
        <f>AmazonChurn[[#This Row],[Number of Complaints or Support]]/AmazonChurn[[#This Row],[Account Length (in months)]]</f>
        <v>2.1739130434782608E-2</v>
      </c>
      <c r="AO1880" t="str">
        <f>IF(AmazonChurn[[#This Row],[Avg Monthly GB Download]]&lt;15, "Low", IF(AmazonChurn[[#This Row],[Avg Monthly GB Download]]&lt;30, "Medium", "High"))</f>
        <v>Low</v>
      </c>
      <c r="AP1880" t="str">
        <f>IF(AmazonChurn[[#This Row],[Age]]&lt;30,"Under 30",IF(AmazonChurn[[#This Row],[Age]]&gt;65,"Senior","Mid Age"))</f>
        <v>Senior</v>
      </c>
    </row>
    <row r="1881" spans="1:42" hidden="1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 s="5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  <c r="AL1881" t="str">
        <f>IF(AmazonChurn[[#This Row],[Average Monthly Expenses]]&lt;=30,"Low",IF(AmazonChurn[[#This Row],[Average Monthly Expenses]]&lt;=60,"Medium","High"))</f>
        <v>Low</v>
      </c>
      <c r="AM1881" t="str">
        <f>IF(AmazonChurn[[#This Row],[Number of Complaints or Support]]&lt;3,"Low",IF(AmazonChurn[[#This Row],[Number of Complaints or Support]]&lt;=7,"Medium","High"))</f>
        <v>Low</v>
      </c>
      <c r="AN1881" s="5">
        <f>AmazonChurn[[#This Row],[Number of Complaints or Support]]/AmazonChurn[[#This Row],[Account Length (in months)]]</f>
        <v>2.9411764705882353E-2</v>
      </c>
      <c r="AO1881" t="str">
        <f>IF(AmazonChurn[[#This Row],[Avg Monthly GB Download]]&lt;15, "Low", IF(AmazonChurn[[#This Row],[Avg Monthly GB Download]]&lt;30, "Medium", "High"))</f>
        <v>Low</v>
      </c>
      <c r="AP1881" t="str">
        <f>IF(AmazonChurn[[#This Row],[Age]]&lt;30,"Under 30",IF(AmazonChurn[[#This Row],[Age]]&gt;65,"Senior","Mid Age"))</f>
        <v>Mid Age</v>
      </c>
    </row>
    <row r="1882" spans="1:42" hidden="1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 s="5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  <c r="AL1882" t="str">
        <f>IF(AmazonChurn[[#This Row],[Average Monthly Expenses]]&lt;=30,"Low",IF(AmazonChurn[[#This Row],[Average Monthly Expenses]]&lt;=60,"Medium","High"))</f>
        <v>High</v>
      </c>
      <c r="AM1882" t="str">
        <f>IF(AmazonChurn[[#This Row],[Number of Complaints or Support]]&lt;3,"Low",IF(AmazonChurn[[#This Row],[Number of Complaints or Support]]&lt;=7,"Medium","High"))</f>
        <v>High</v>
      </c>
      <c r="AN1882" s="5">
        <f>AmazonChurn[[#This Row],[Number of Complaints or Support]]/AmazonChurn[[#This Row],[Account Length (in months)]]</f>
        <v>0.12698412698412698</v>
      </c>
      <c r="AO1882" t="str">
        <f>IF(AmazonChurn[[#This Row],[Avg Monthly GB Download]]&lt;15, "Low", IF(AmazonChurn[[#This Row],[Avg Monthly GB Download]]&lt;30, "Medium", "High"))</f>
        <v>Low</v>
      </c>
      <c r="AP1882" t="str">
        <f>IF(AmazonChurn[[#This Row],[Age]]&lt;30,"Under 30",IF(AmazonChurn[[#This Row],[Age]]&gt;65,"Senior","Mid Age"))</f>
        <v>Senior</v>
      </c>
    </row>
    <row r="1883" spans="1:42" hidden="1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 s="5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  <c r="AL1883" t="str">
        <f>IF(AmazonChurn[[#This Row],[Average Monthly Expenses]]&lt;=30,"Low",IF(AmazonChurn[[#This Row],[Average Monthly Expenses]]&lt;=60,"Medium","High"))</f>
        <v>Low</v>
      </c>
      <c r="AM1883" t="str">
        <f>IF(AmazonChurn[[#This Row],[Number of Complaints or Support]]&lt;3,"Low",IF(AmazonChurn[[#This Row],[Number of Complaints or Support]]&lt;=7,"Medium","High"))</f>
        <v>Medium</v>
      </c>
      <c r="AN1883" s="5">
        <f>AmazonChurn[[#This Row],[Number of Complaints or Support]]/AmazonChurn[[#This Row],[Account Length (in months)]]</f>
        <v>1</v>
      </c>
      <c r="AO1883" t="str">
        <f>IF(AmazonChurn[[#This Row],[Avg Monthly GB Download]]&lt;15, "Low", IF(AmazonChurn[[#This Row],[Avg Monthly GB Download]]&lt;30, "Medium", "High"))</f>
        <v>Low</v>
      </c>
      <c r="AP1883" t="str">
        <f>IF(AmazonChurn[[#This Row],[Age]]&lt;30,"Under 30",IF(AmazonChurn[[#This Row],[Age]]&gt;65,"Senior","Mid Age"))</f>
        <v>Mid Age</v>
      </c>
    </row>
    <row r="1884" spans="1:42" hidden="1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 s="5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  <c r="AL1884" t="str">
        <f>IF(AmazonChurn[[#This Row],[Average Monthly Expenses]]&lt;=30,"Low",IF(AmazonChurn[[#This Row],[Average Monthly Expenses]]&lt;=60,"Medium","High"))</f>
        <v>Medium</v>
      </c>
      <c r="AM1884" t="str">
        <f>IF(AmazonChurn[[#This Row],[Number of Complaints or Support]]&lt;3,"Low",IF(AmazonChurn[[#This Row],[Number of Complaints or Support]]&lt;=7,"Medium","High"))</f>
        <v>Medium</v>
      </c>
      <c r="AN1884" s="5">
        <f>AmazonChurn[[#This Row],[Number of Complaints or Support]]/AmazonChurn[[#This Row],[Account Length (in months)]]</f>
        <v>4.2857142857142858E-2</v>
      </c>
      <c r="AO1884" t="str">
        <f>IF(AmazonChurn[[#This Row],[Avg Monthly GB Download]]&lt;15, "Low", IF(AmazonChurn[[#This Row],[Avg Monthly GB Download]]&lt;30, "Medium", "High"))</f>
        <v>Low</v>
      </c>
      <c r="AP1884" t="str">
        <f>IF(AmazonChurn[[#This Row],[Age]]&lt;30,"Under 30",IF(AmazonChurn[[#This Row],[Age]]&gt;65,"Senior","Mid Age"))</f>
        <v>Senior</v>
      </c>
    </row>
    <row r="1885" spans="1:42" hidden="1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 s="5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  <c r="AL1885" t="str">
        <f>IF(AmazonChurn[[#This Row],[Average Monthly Expenses]]&lt;=30,"Low",IF(AmazonChurn[[#This Row],[Average Monthly Expenses]]&lt;=60,"Medium","High"))</f>
        <v>Low</v>
      </c>
      <c r="AM1885" t="str">
        <f>IF(AmazonChurn[[#This Row],[Number of Complaints or Support]]&lt;3,"Low",IF(AmazonChurn[[#This Row],[Number of Complaints or Support]]&lt;=7,"Medium","High"))</f>
        <v>Medium</v>
      </c>
      <c r="AN1885" s="5">
        <f>AmazonChurn[[#This Row],[Number of Complaints or Support]]/AmazonChurn[[#This Row],[Account Length (in months)]]</f>
        <v>0.33333333333333331</v>
      </c>
      <c r="AO1885" t="str">
        <f>IF(AmazonChurn[[#This Row],[Avg Monthly GB Download]]&lt;15, "Low", IF(AmazonChurn[[#This Row],[Avg Monthly GB Download]]&lt;30, "Medium", "High"))</f>
        <v>Low</v>
      </c>
      <c r="AP1885" t="str">
        <f>IF(AmazonChurn[[#This Row],[Age]]&lt;30,"Under 30",IF(AmazonChurn[[#This Row],[Age]]&gt;65,"Senior","Mid Age"))</f>
        <v>Under 30</v>
      </c>
    </row>
    <row r="1886" spans="1:42" hidden="1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 s="5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  <c r="AL1886" t="str">
        <f>IF(AmazonChurn[[#This Row],[Average Monthly Expenses]]&lt;=30,"Low",IF(AmazonChurn[[#This Row],[Average Monthly Expenses]]&lt;=60,"Medium","High"))</f>
        <v>Medium</v>
      </c>
      <c r="AM1886" t="str">
        <f>IF(AmazonChurn[[#This Row],[Number of Complaints or Support]]&lt;3,"Low",IF(AmazonChurn[[#This Row],[Number of Complaints or Support]]&lt;=7,"Medium","High"))</f>
        <v>Low</v>
      </c>
      <c r="AN1886" s="5">
        <f>AmazonChurn[[#This Row],[Number of Complaints or Support]]/AmazonChurn[[#This Row],[Account Length (in months)]]</f>
        <v>2.8571428571428571E-2</v>
      </c>
      <c r="AO1886" t="str">
        <f>IF(AmazonChurn[[#This Row],[Avg Monthly GB Download]]&lt;15, "Low", IF(AmazonChurn[[#This Row],[Avg Monthly GB Download]]&lt;30, "Medium", "High"))</f>
        <v>Low</v>
      </c>
      <c r="AP1886" t="str">
        <f>IF(AmazonChurn[[#This Row],[Age]]&lt;30,"Under 30",IF(AmazonChurn[[#This Row],[Age]]&gt;65,"Senior","Mid Age"))</f>
        <v>Under 30</v>
      </c>
    </row>
    <row r="1887" spans="1:42" hidden="1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 s="5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  <c r="AL1887" t="str">
        <f>IF(AmazonChurn[[#This Row],[Average Monthly Expenses]]&lt;=30,"Low",IF(AmazonChurn[[#This Row],[Average Monthly Expenses]]&lt;=60,"Medium","High"))</f>
        <v>Medium</v>
      </c>
      <c r="AM1887" t="str">
        <f>IF(AmazonChurn[[#This Row],[Number of Complaints or Support]]&lt;3,"Low",IF(AmazonChurn[[#This Row],[Number of Complaints or Support]]&lt;=7,"Medium","High"))</f>
        <v>Medium</v>
      </c>
      <c r="AN1887" s="5">
        <f>AmazonChurn[[#This Row],[Number of Complaints or Support]]/AmazonChurn[[#This Row],[Account Length (in months)]]</f>
        <v>4.4776119402985072E-2</v>
      </c>
      <c r="AO1887" t="str">
        <f>IF(AmazonChurn[[#This Row],[Avg Monthly GB Download]]&lt;15, "Low", IF(AmazonChurn[[#This Row],[Avg Monthly GB Download]]&lt;30, "Medium", "High"))</f>
        <v>Low</v>
      </c>
      <c r="AP1887" t="str">
        <f>IF(AmazonChurn[[#This Row],[Age]]&lt;30,"Under 30",IF(AmazonChurn[[#This Row],[Age]]&gt;65,"Senior","Mid Age"))</f>
        <v>Senior</v>
      </c>
    </row>
    <row r="1888" spans="1:42" hidden="1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 s="5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  <c r="AL1888" t="str">
        <f>IF(AmazonChurn[[#This Row],[Average Monthly Expenses]]&lt;=30,"Low",IF(AmazonChurn[[#This Row],[Average Monthly Expenses]]&lt;=60,"Medium","High"))</f>
        <v>High</v>
      </c>
      <c r="AM1888" t="str">
        <f>IF(AmazonChurn[[#This Row],[Number of Complaints or Support]]&lt;3,"Low",IF(AmazonChurn[[#This Row],[Number of Complaints or Support]]&lt;=7,"Medium","High"))</f>
        <v>Medium</v>
      </c>
      <c r="AN1888" s="5">
        <f>AmazonChurn[[#This Row],[Number of Complaints or Support]]/AmazonChurn[[#This Row],[Account Length (in months)]]</f>
        <v>9.2307692307692313E-2</v>
      </c>
      <c r="AO1888" t="str">
        <f>IF(AmazonChurn[[#This Row],[Avg Monthly GB Download]]&lt;15, "Low", IF(AmazonChurn[[#This Row],[Avg Monthly GB Download]]&lt;30, "Medium", "High"))</f>
        <v>Low</v>
      </c>
      <c r="AP1888" t="str">
        <f>IF(AmazonChurn[[#This Row],[Age]]&lt;30,"Under 30",IF(AmazonChurn[[#This Row],[Age]]&gt;65,"Senior","Mid Age"))</f>
        <v>Senior</v>
      </c>
    </row>
    <row r="1889" spans="1:42" hidden="1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 s="5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  <c r="AL1889" t="str">
        <f>IF(AmazonChurn[[#This Row],[Average Monthly Expenses]]&lt;=30,"Low",IF(AmazonChurn[[#This Row],[Average Monthly Expenses]]&lt;=60,"Medium","High"))</f>
        <v>Medium</v>
      </c>
      <c r="AM1889" t="str">
        <f>IF(AmazonChurn[[#This Row],[Number of Complaints or Support]]&lt;3,"Low",IF(AmazonChurn[[#This Row],[Number of Complaints or Support]]&lt;=7,"Medium","High"))</f>
        <v>Medium</v>
      </c>
      <c r="AN1889" s="5">
        <f>AmazonChurn[[#This Row],[Number of Complaints or Support]]/AmazonChurn[[#This Row],[Account Length (in months)]]</f>
        <v>8.6956521739130432E-2</v>
      </c>
      <c r="AO1889" t="str">
        <f>IF(AmazonChurn[[#This Row],[Avg Monthly GB Download]]&lt;15, "Low", IF(AmazonChurn[[#This Row],[Avg Monthly GB Download]]&lt;30, "Medium", "High"))</f>
        <v>Low</v>
      </c>
      <c r="AP1889" t="str">
        <f>IF(AmazonChurn[[#This Row],[Age]]&lt;30,"Under 30",IF(AmazonChurn[[#This Row],[Age]]&gt;65,"Senior","Mid Age"))</f>
        <v>Mid Age</v>
      </c>
    </row>
    <row r="1890" spans="1:42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 s="5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  <c r="AL1890" t="str">
        <f>IF(AmazonChurn[[#This Row],[Average Monthly Expenses]]&lt;=30,"Low",IF(AmazonChurn[[#This Row],[Average Monthly Expenses]]&lt;=60,"Medium","High"))</f>
        <v>Medium</v>
      </c>
      <c r="AM1890" t="str">
        <f>IF(AmazonChurn[[#This Row],[Number of Complaints or Support]]&lt;3,"Low",IF(AmazonChurn[[#This Row],[Number of Complaints or Support]]&lt;=7,"Medium","High"))</f>
        <v>High</v>
      </c>
      <c r="AN1890" s="5">
        <f>AmazonChurn[[#This Row],[Number of Complaints or Support]]/AmazonChurn[[#This Row],[Account Length (in months)]]</f>
        <v>0.16666666666666666</v>
      </c>
      <c r="AO1890" t="str">
        <f>IF(AmazonChurn[[#This Row],[Avg Monthly GB Download]]&lt;15, "Low", IF(AmazonChurn[[#This Row],[Avg Monthly GB Download]]&lt;30, "Medium", "High"))</f>
        <v>High</v>
      </c>
      <c r="AP1890" t="str">
        <f>IF(AmazonChurn[[#This Row],[Age]]&lt;30,"Under 30",IF(AmazonChurn[[#This Row],[Age]]&gt;65,"Senior","Mid Age"))</f>
        <v>Under 30</v>
      </c>
    </row>
    <row r="1891" spans="1:42" hidden="1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 s="5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  <c r="AL1891" t="str">
        <f>IF(AmazonChurn[[#This Row],[Average Monthly Expenses]]&lt;=30,"Low",IF(AmazonChurn[[#This Row],[Average Monthly Expenses]]&lt;=60,"Medium","High"))</f>
        <v>Medium</v>
      </c>
      <c r="AM1891" t="str">
        <f>IF(AmazonChurn[[#This Row],[Number of Complaints or Support]]&lt;3,"Low",IF(AmazonChurn[[#This Row],[Number of Complaints or Support]]&lt;=7,"Medium","High"))</f>
        <v>Low</v>
      </c>
      <c r="AN1891" s="5">
        <f>AmazonChurn[[#This Row],[Number of Complaints or Support]]/AmazonChurn[[#This Row],[Account Length (in months)]]</f>
        <v>0</v>
      </c>
      <c r="AO1891" t="str">
        <f>IF(AmazonChurn[[#This Row],[Avg Monthly GB Download]]&lt;15, "Low", IF(AmazonChurn[[#This Row],[Avg Monthly GB Download]]&lt;30, "Medium", "High"))</f>
        <v>Medium</v>
      </c>
      <c r="AP1891" t="str">
        <f>IF(AmazonChurn[[#This Row],[Age]]&lt;30,"Under 30",IF(AmazonChurn[[#This Row],[Age]]&gt;65,"Senior","Mid Age"))</f>
        <v>Under 30</v>
      </c>
    </row>
    <row r="1892" spans="1:42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 s="5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  <c r="AL1892" t="str">
        <f>IF(AmazonChurn[[#This Row],[Average Monthly Expenses]]&lt;=30,"Low",IF(AmazonChurn[[#This Row],[Average Monthly Expenses]]&lt;=60,"Medium","High"))</f>
        <v>Medium</v>
      </c>
      <c r="AM1892" t="str">
        <f>IF(AmazonChurn[[#This Row],[Number of Complaints or Support]]&lt;3,"Low",IF(AmazonChurn[[#This Row],[Number of Complaints or Support]]&lt;=7,"Medium","High"))</f>
        <v>High</v>
      </c>
      <c r="AN1892" s="5">
        <f>AmazonChurn[[#This Row],[Number of Complaints or Support]]/AmazonChurn[[#This Row],[Account Length (in months)]]</f>
        <v>0.21739130434782608</v>
      </c>
      <c r="AO1892" t="str">
        <f>IF(AmazonChurn[[#This Row],[Avg Monthly GB Download]]&lt;15, "Low", IF(AmazonChurn[[#This Row],[Avg Monthly GB Download]]&lt;30, "Medium", "High"))</f>
        <v>High</v>
      </c>
      <c r="AP1892" t="str">
        <f>IF(AmazonChurn[[#This Row],[Age]]&lt;30,"Under 30",IF(AmazonChurn[[#This Row],[Age]]&gt;65,"Senior","Mid Age"))</f>
        <v>Under 30</v>
      </c>
    </row>
    <row r="1893" spans="1:42" hidden="1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 s="5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  <c r="AL1893" t="str">
        <f>IF(AmazonChurn[[#This Row],[Average Monthly Expenses]]&lt;=30,"Low",IF(AmazonChurn[[#This Row],[Average Monthly Expenses]]&lt;=60,"Medium","High"))</f>
        <v>Low</v>
      </c>
      <c r="AM1893" t="str">
        <f>IF(AmazonChurn[[#This Row],[Number of Complaints or Support]]&lt;3,"Low",IF(AmazonChurn[[#This Row],[Number of Complaints or Support]]&lt;=7,"Medium","High"))</f>
        <v>Medium</v>
      </c>
      <c r="AN1893" s="5">
        <f>AmazonChurn[[#This Row],[Number of Complaints or Support]]/AmazonChurn[[#This Row],[Account Length (in months)]]</f>
        <v>0.2857142857142857</v>
      </c>
      <c r="AO1893" t="str">
        <f>IF(AmazonChurn[[#This Row],[Avg Monthly GB Download]]&lt;15, "Low", IF(AmazonChurn[[#This Row],[Avg Monthly GB Download]]&lt;30, "Medium", "High"))</f>
        <v>Low</v>
      </c>
      <c r="AP1893" t="str">
        <f>IF(AmazonChurn[[#This Row],[Age]]&lt;30,"Under 30",IF(AmazonChurn[[#This Row],[Age]]&gt;65,"Senior","Mid Age"))</f>
        <v>Under 30</v>
      </c>
    </row>
    <row r="1894" spans="1:42" hidden="1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 s="5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  <c r="AL1894" t="str">
        <f>IF(AmazonChurn[[#This Row],[Average Monthly Expenses]]&lt;=30,"Low",IF(AmazonChurn[[#This Row],[Average Monthly Expenses]]&lt;=60,"Medium","High"))</f>
        <v>Medium</v>
      </c>
      <c r="AM1894" t="str">
        <f>IF(AmazonChurn[[#This Row],[Number of Complaints or Support]]&lt;3,"Low",IF(AmazonChurn[[#This Row],[Number of Complaints or Support]]&lt;=7,"Medium","High"))</f>
        <v>High</v>
      </c>
      <c r="AN1894" s="5">
        <f>AmazonChurn[[#This Row],[Number of Complaints or Support]]/AmazonChurn[[#This Row],[Account Length (in months)]]</f>
        <v>1</v>
      </c>
      <c r="AO1894" t="str">
        <f>IF(AmazonChurn[[#This Row],[Avg Monthly GB Download]]&lt;15, "Low", IF(AmazonChurn[[#This Row],[Avg Monthly GB Download]]&lt;30, "Medium", "High"))</f>
        <v>Low</v>
      </c>
      <c r="AP1894" t="str">
        <f>IF(AmazonChurn[[#This Row],[Age]]&lt;30,"Under 30",IF(AmazonChurn[[#This Row],[Age]]&gt;65,"Senior","Mid Age"))</f>
        <v>Mid Age</v>
      </c>
    </row>
    <row r="1895" spans="1:42" hidden="1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 s="5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  <c r="AL1895" t="str">
        <f>IF(AmazonChurn[[#This Row],[Average Monthly Expenses]]&lt;=30,"Low",IF(AmazonChurn[[#This Row],[Average Monthly Expenses]]&lt;=60,"Medium","High"))</f>
        <v>Medium</v>
      </c>
      <c r="AM1895" t="str">
        <f>IF(AmazonChurn[[#This Row],[Number of Complaints or Support]]&lt;3,"Low",IF(AmazonChurn[[#This Row],[Number of Complaints or Support]]&lt;=7,"Medium","High"))</f>
        <v>Medium</v>
      </c>
      <c r="AN1895" s="5">
        <f>AmazonChurn[[#This Row],[Number of Complaints or Support]]/AmazonChurn[[#This Row],[Account Length (in months)]]</f>
        <v>5.2631578947368418E-2</v>
      </c>
      <c r="AO1895" t="str">
        <f>IF(AmazonChurn[[#This Row],[Avg Monthly GB Download]]&lt;15, "Low", IF(AmazonChurn[[#This Row],[Avg Monthly GB Download]]&lt;30, "Medium", "High"))</f>
        <v>Low</v>
      </c>
      <c r="AP1895" t="str">
        <f>IF(AmazonChurn[[#This Row],[Age]]&lt;30,"Under 30",IF(AmazonChurn[[#This Row],[Age]]&gt;65,"Senior","Mid Age"))</f>
        <v>Mid Age</v>
      </c>
    </row>
    <row r="1896" spans="1:42" hidden="1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 s="5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  <c r="AL1896" t="str">
        <f>IF(AmazonChurn[[#This Row],[Average Monthly Expenses]]&lt;=30,"Low",IF(AmazonChurn[[#This Row],[Average Monthly Expenses]]&lt;=60,"Medium","High"))</f>
        <v>High</v>
      </c>
      <c r="AM1896" t="str">
        <f>IF(AmazonChurn[[#This Row],[Number of Complaints or Support]]&lt;3,"Low",IF(AmazonChurn[[#This Row],[Number of Complaints or Support]]&lt;=7,"Medium","High"))</f>
        <v>Medium</v>
      </c>
      <c r="AN1896" s="5">
        <f>AmazonChurn[[#This Row],[Number of Complaints or Support]]/AmazonChurn[[#This Row],[Account Length (in months)]]</f>
        <v>9.8591549295774641E-2</v>
      </c>
      <c r="AO1896" t="str">
        <f>IF(AmazonChurn[[#This Row],[Avg Monthly GB Download]]&lt;15, "Low", IF(AmazonChurn[[#This Row],[Avg Monthly GB Download]]&lt;30, "Medium", "High"))</f>
        <v>Low</v>
      </c>
      <c r="AP1896" t="str">
        <f>IF(AmazonChurn[[#This Row],[Age]]&lt;30,"Under 30",IF(AmazonChurn[[#This Row],[Age]]&gt;65,"Senior","Mid Age"))</f>
        <v>Senior</v>
      </c>
    </row>
    <row r="1897" spans="1:42" hidden="1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 s="5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  <c r="AL1897" t="str">
        <f>IF(AmazonChurn[[#This Row],[Average Monthly Expenses]]&lt;=30,"Low",IF(AmazonChurn[[#This Row],[Average Monthly Expenses]]&lt;=60,"Medium","High"))</f>
        <v>Medium</v>
      </c>
      <c r="AM1897" t="str">
        <f>IF(AmazonChurn[[#This Row],[Number of Complaints or Support]]&lt;3,"Low",IF(AmazonChurn[[#This Row],[Number of Complaints or Support]]&lt;=7,"Medium","High"))</f>
        <v>Low</v>
      </c>
      <c r="AN1897" s="5">
        <f>AmazonChurn[[#This Row],[Number of Complaints or Support]]/AmazonChurn[[#This Row],[Account Length (in months)]]</f>
        <v>1.4705882352941176E-2</v>
      </c>
      <c r="AO1897" t="str">
        <f>IF(AmazonChurn[[#This Row],[Avg Monthly GB Download]]&lt;15, "Low", IF(AmazonChurn[[#This Row],[Avg Monthly GB Download]]&lt;30, "Medium", "High"))</f>
        <v>Low</v>
      </c>
      <c r="AP1897" t="str">
        <f>IF(AmazonChurn[[#This Row],[Age]]&lt;30,"Under 30",IF(AmazonChurn[[#This Row],[Age]]&gt;65,"Senior","Mid Age"))</f>
        <v>Senior</v>
      </c>
    </row>
    <row r="1898" spans="1:42" hidden="1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 s="5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  <c r="AL1898" t="str">
        <f>IF(AmazonChurn[[#This Row],[Average Monthly Expenses]]&lt;=30,"Low",IF(AmazonChurn[[#This Row],[Average Monthly Expenses]]&lt;=60,"Medium","High"))</f>
        <v>Medium</v>
      </c>
      <c r="AM1898" t="str">
        <f>IF(AmazonChurn[[#This Row],[Number of Complaints or Support]]&lt;3,"Low",IF(AmazonChurn[[#This Row],[Number of Complaints or Support]]&lt;=7,"Medium","High"))</f>
        <v>Medium</v>
      </c>
      <c r="AN1898" s="5">
        <f>AmazonChurn[[#This Row],[Number of Complaints or Support]]/AmazonChurn[[#This Row],[Account Length (in months)]]</f>
        <v>0.14893617021276595</v>
      </c>
      <c r="AO1898" t="str">
        <f>IF(AmazonChurn[[#This Row],[Avg Monthly GB Download]]&lt;15, "Low", IF(AmazonChurn[[#This Row],[Avg Monthly GB Download]]&lt;30, "Medium", "High"))</f>
        <v>Low</v>
      </c>
      <c r="AP1898" t="str">
        <f>IF(AmazonChurn[[#This Row],[Age]]&lt;30,"Under 30",IF(AmazonChurn[[#This Row],[Age]]&gt;65,"Senior","Mid Age"))</f>
        <v>Mid Age</v>
      </c>
    </row>
    <row r="1899" spans="1:42" hidden="1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 s="5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  <c r="AL1899" t="str">
        <f>IF(AmazonChurn[[#This Row],[Average Monthly Expenses]]&lt;=30,"Low",IF(AmazonChurn[[#This Row],[Average Monthly Expenses]]&lt;=60,"Medium","High"))</f>
        <v>Low</v>
      </c>
      <c r="AM1899" t="str">
        <f>IF(AmazonChurn[[#This Row],[Number of Complaints or Support]]&lt;3,"Low",IF(AmazonChurn[[#This Row],[Number of Complaints or Support]]&lt;=7,"Medium","High"))</f>
        <v>High</v>
      </c>
      <c r="AN1899" s="5">
        <f>AmazonChurn[[#This Row],[Number of Complaints or Support]]/AmazonChurn[[#This Row],[Account Length (in months)]]</f>
        <v>5</v>
      </c>
      <c r="AO1899" t="str">
        <f>IF(AmazonChurn[[#This Row],[Avg Monthly GB Download]]&lt;15, "Low", IF(AmazonChurn[[#This Row],[Avg Monthly GB Download]]&lt;30, "Medium", "High"))</f>
        <v>Low</v>
      </c>
      <c r="AP1899" t="str">
        <f>IF(AmazonChurn[[#This Row],[Age]]&lt;30,"Under 30",IF(AmazonChurn[[#This Row],[Age]]&gt;65,"Senior","Mid Age"))</f>
        <v>Mid Age</v>
      </c>
    </row>
    <row r="1900" spans="1:42" hidden="1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 s="5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  <c r="AL1900" t="str">
        <f>IF(AmazonChurn[[#This Row],[Average Monthly Expenses]]&lt;=30,"Low",IF(AmazonChurn[[#This Row],[Average Monthly Expenses]]&lt;=60,"Medium","High"))</f>
        <v>Low</v>
      </c>
      <c r="AM1900" t="str">
        <f>IF(AmazonChurn[[#This Row],[Number of Complaints or Support]]&lt;3,"Low",IF(AmazonChurn[[#This Row],[Number of Complaints or Support]]&lt;=7,"Medium","High"))</f>
        <v>Low</v>
      </c>
      <c r="AN1900" s="5">
        <f>AmazonChurn[[#This Row],[Number of Complaints or Support]]/AmazonChurn[[#This Row],[Account Length (in months)]]</f>
        <v>0.13333333333333333</v>
      </c>
      <c r="AO1900" t="str">
        <f>IF(AmazonChurn[[#This Row],[Avg Monthly GB Download]]&lt;15, "Low", IF(AmazonChurn[[#This Row],[Avg Monthly GB Download]]&lt;30, "Medium", "High"))</f>
        <v>Low</v>
      </c>
      <c r="AP1900" t="str">
        <f>IF(AmazonChurn[[#This Row],[Age]]&lt;30,"Under 30",IF(AmazonChurn[[#This Row],[Age]]&gt;65,"Senior","Mid Age"))</f>
        <v>Mid Age</v>
      </c>
    </row>
    <row r="1901" spans="1:42" hidden="1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 s="5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  <c r="AL1901" t="str">
        <f>IF(AmazonChurn[[#This Row],[Average Monthly Expenses]]&lt;=30,"Low",IF(AmazonChurn[[#This Row],[Average Monthly Expenses]]&lt;=60,"Medium","High"))</f>
        <v>Medium</v>
      </c>
      <c r="AM1901" t="str">
        <f>IF(AmazonChurn[[#This Row],[Number of Complaints or Support]]&lt;3,"Low",IF(AmazonChurn[[#This Row],[Number of Complaints or Support]]&lt;=7,"Medium","High"))</f>
        <v>Medium</v>
      </c>
      <c r="AN1901" s="5">
        <f>AmazonChurn[[#This Row],[Number of Complaints or Support]]/AmazonChurn[[#This Row],[Account Length (in months)]]</f>
        <v>0.125</v>
      </c>
      <c r="AO1901" t="str">
        <f>IF(AmazonChurn[[#This Row],[Avg Monthly GB Download]]&lt;15, "Low", IF(AmazonChurn[[#This Row],[Avg Monthly GB Download]]&lt;30, "Medium", "High"))</f>
        <v>Medium</v>
      </c>
      <c r="AP1901" t="str">
        <f>IF(AmazonChurn[[#This Row],[Age]]&lt;30,"Under 30",IF(AmazonChurn[[#This Row],[Age]]&gt;65,"Senior","Mid Age"))</f>
        <v>Under 30</v>
      </c>
    </row>
    <row r="1902" spans="1:42" hidden="1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 s="5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  <c r="AL1902" t="str">
        <f>IF(AmazonChurn[[#This Row],[Average Monthly Expenses]]&lt;=30,"Low",IF(AmazonChurn[[#This Row],[Average Monthly Expenses]]&lt;=60,"Medium","High"))</f>
        <v>Low</v>
      </c>
      <c r="AM1902" t="str">
        <f>IF(AmazonChurn[[#This Row],[Number of Complaints or Support]]&lt;3,"Low",IF(AmazonChurn[[#This Row],[Number of Complaints or Support]]&lt;=7,"Medium","High"))</f>
        <v>Medium</v>
      </c>
      <c r="AN1902" s="5">
        <f>AmazonChurn[[#This Row],[Number of Complaints or Support]]/AmazonChurn[[#This Row],[Account Length (in months)]]</f>
        <v>0.14285714285714285</v>
      </c>
      <c r="AO1902" t="str">
        <f>IF(AmazonChurn[[#This Row],[Avg Monthly GB Download]]&lt;15, "Low", IF(AmazonChurn[[#This Row],[Avg Monthly GB Download]]&lt;30, "Medium", "High"))</f>
        <v>Low</v>
      </c>
      <c r="AP1902" t="str">
        <f>IF(AmazonChurn[[#This Row],[Age]]&lt;30,"Under 30",IF(AmazonChurn[[#This Row],[Age]]&gt;65,"Senior","Mid Age"))</f>
        <v>Mid Age</v>
      </c>
    </row>
    <row r="1903" spans="1:42" hidden="1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 s="5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  <c r="AL1903" t="str">
        <f>IF(AmazonChurn[[#This Row],[Average Monthly Expenses]]&lt;=30,"Low",IF(AmazonChurn[[#This Row],[Average Monthly Expenses]]&lt;=60,"Medium","High"))</f>
        <v>Low</v>
      </c>
      <c r="AM1903" t="str">
        <f>IF(AmazonChurn[[#This Row],[Number of Complaints or Support]]&lt;3,"Low",IF(AmazonChurn[[#This Row],[Number of Complaints or Support]]&lt;=7,"Medium","High"))</f>
        <v>Medium</v>
      </c>
      <c r="AN1903" s="5">
        <f>AmazonChurn[[#This Row],[Number of Complaints or Support]]/AmazonChurn[[#This Row],[Account Length (in months)]]</f>
        <v>0.11363636363636363</v>
      </c>
      <c r="AO1903" t="str">
        <f>IF(AmazonChurn[[#This Row],[Avg Monthly GB Download]]&lt;15, "Low", IF(AmazonChurn[[#This Row],[Avg Monthly GB Download]]&lt;30, "Medium", "High"))</f>
        <v>Low</v>
      </c>
      <c r="AP1903" t="str">
        <f>IF(AmazonChurn[[#This Row],[Age]]&lt;30,"Under 30",IF(AmazonChurn[[#This Row],[Age]]&gt;65,"Senior","Mid Age"))</f>
        <v>Mid Age</v>
      </c>
    </row>
    <row r="1904" spans="1:42" hidden="1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 s="5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  <c r="AL1904" t="str">
        <f>IF(AmazonChurn[[#This Row],[Average Monthly Expenses]]&lt;=30,"Low",IF(AmazonChurn[[#This Row],[Average Monthly Expenses]]&lt;=60,"Medium","High"))</f>
        <v>Medium</v>
      </c>
      <c r="AM1904" t="str">
        <f>IF(AmazonChurn[[#This Row],[Number of Complaints or Support]]&lt;3,"Low",IF(AmazonChurn[[#This Row],[Number of Complaints or Support]]&lt;=7,"Medium","High"))</f>
        <v>Medium</v>
      </c>
      <c r="AN1904" s="5">
        <f>AmazonChurn[[#This Row],[Number of Complaints or Support]]/AmazonChurn[[#This Row],[Account Length (in months)]]</f>
        <v>8.4507042253521125E-2</v>
      </c>
      <c r="AO1904" t="str">
        <f>IF(AmazonChurn[[#This Row],[Avg Monthly GB Download]]&lt;15, "Low", IF(AmazonChurn[[#This Row],[Avg Monthly GB Download]]&lt;30, "Medium", "High"))</f>
        <v>Medium</v>
      </c>
      <c r="AP1904" t="str">
        <f>IF(AmazonChurn[[#This Row],[Age]]&lt;30,"Under 30",IF(AmazonChurn[[#This Row],[Age]]&gt;65,"Senior","Mid Age"))</f>
        <v>Under 30</v>
      </c>
    </row>
    <row r="1905" spans="1:42" hidden="1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 s="5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  <c r="AL1905" t="str">
        <f>IF(AmazonChurn[[#This Row],[Average Monthly Expenses]]&lt;=30,"Low",IF(AmazonChurn[[#This Row],[Average Monthly Expenses]]&lt;=60,"Medium","High"))</f>
        <v>Medium</v>
      </c>
      <c r="AM1905" t="str">
        <f>IF(AmazonChurn[[#This Row],[Number of Complaints or Support]]&lt;3,"Low",IF(AmazonChurn[[#This Row],[Number of Complaints or Support]]&lt;=7,"Medium","High"))</f>
        <v>High</v>
      </c>
      <c r="AN1905" s="5">
        <f>AmazonChurn[[#This Row],[Number of Complaints or Support]]/AmazonChurn[[#This Row],[Account Length (in months)]]</f>
        <v>3</v>
      </c>
      <c r="AO1905" t="str">
        <f>IF(AmazonChurn[[#This Row],[Avg Monthly GB Download]]&lt;15, "Low", IF(AmazonChurn[[#This Row],[Avg Monthly GB Download]]&lt;30, "Medium", "High"))</f>
        <v>Low</v>
      </c>
      <c r="AP1905" t="str">
        <f>IF(AmazonChurn[[#This Row],[Age]]&lt;30,"Under 30",IF(AmazonChurn[[#This Row],[Age]]&gt;65,"Senior","Mid Age"))</f>
        <v>Mid Age</v>
      </c>
    </row>
    <row r="1906" spans="1:42" hidden="1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 s="5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  <c r="AL1906" t="str">
        <f>IF(AmazonChurn[[#This Row],[Average Monthly Expenses]]&lt;=30,"Low",IF(AmazonChurn[[#This Row],[Average Monthly Expenses]]&lt;=60,"Medium","High"))</f>
        <v>Low</v>
      </c>
      <c r="AM1906" t="str">
        <f>IF(AmazonChurn[[#This Row],[Number of Complaints or Support]]&lt;3,"Low",IF(AmazonChurn[[#This Row],[Number of Complaints or Support]]&lt;=7,"Medium","High"))</f>
        <v>Medium</v>
      </c>
      <c r="AN1906" s="5">
        <f>AmazonChurn[[#This Row],[Number of Complaints or Support]]/AmazonChurn[[#This Row],[Account Length (in months)]]</f>
        <v>6.9444444444444448E-2</v>
      </c>
      <c r="AO1906" t="str">
        <f>IF(AmazonChurn[[#This Row],[Avg Monthly GB Download]]&lt;15, "Low", IF(AmazonChurn[[#This Row],[Avg Monthly GB Download]]&lt;30, "Medium", "High"))</f>
        <v>Low</v>
      </c>
      <c r="AP1906" t="str">
        <f>IF(AmazonChurn[[#This Row],[Age]]&lt;30,"Under 30",IF(AmazonChurn[[#This Row],[Age]]&gt;65,"Senior","Mid Age"))</f>
        <v>Mid Age</v>
      </c>
    </row>
    <row r="1907" spans="1:42" hidden="1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 s="5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  <c r="AL1907" t="str">
        <f>IF(AmazonChurn[[#This Row],[Average Monthly Expenses]]&lt;=30,"Low",IF(AmazonChurn[[#This Row],[Average Monthly Expenses]]&lt;=60,"Medium","High"))</f>
        <v>Low</v>
      </c>
      <c r="AM1907" t="str">
        <f>IF(AmazonChurn[[#This Row],[Number of Complaints or Support]]&lt;3,"Low",IF(AmazonChurn[[#This Row],[Number of Complaints or Support]]&lt;=7,"Medium","High"))</f>
        <v>Medium</v>
      </c>
      <c r="AN1907" s="5">
        <f>AmazonChurn[[#This Row],[Number of Complaints or Support]]/AmazonChurn[[#This Row],[Account Length (in months)]]</f>
        <v>7</v>
      </c>
      <c r="AO1907" t="str">
        <f>IF(AmazonChurn[[#This Row],[Avg Monthly GB Download]]&lt;15, "Low", IF(AmazonChurn[[#This Row],[Avg Monthly GB Download]]&lt;30, "Medium", "High"))</f>
        <v>Low</v>
      </c>
      <c r="AP1907" t="str">
        <f>IF(AmazonChurn[[#This Row],[Age]]&lt;30,"Under 30",IF(AmazonChurn[[#This Row],[Age]]&gt;65,"Senior","Mid Age"))</f>
        <v>Mid Age</v>
      </c>
    </row>
    <row r="1908" spans="1:42" hidden="1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 s="5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  <c r="AL1908" t="str">
        <f>IF(AmazonChurn[[#This Row],[Average Monthly Expenses]]&lt;=30,"Low",IF(AmazonChurn[[#This Row],[Average Monthly Expenses]]&lt;=60,"Medium","High"))</f>
        <v>Medium</v>
      </c>
      <c r="AM1908" t="str">
        <f>IF(AmazonChurn[[#This Row],[Number of Complaints or Support]]&lt;3,"Low",IF(AmazonChurn[[#This Row],[Number of Complaints or Support]]&lt;=7,"Medium","High"))</f>
        <v>Low</v>
      </c>
      <c r="AN1908" s="5">
        <f>AmazonChurn[[#This Row],[Number of Complaints or Support]]/AmazonChurn[[#This Row],[Account Length (in months)]]</f>
        <v>3.5087719298245612E-2</v>
      </c>
      <c r="AO1908" t="str">
        <f>IF(AmazonChurn[[#This Row],[Avg Monthly GB Download]]&lt;15, "Low", IF(AmazonChurn[[#This Row],[Avg Monthly GB Download]]&lt;30, "Medium", "High"))</f>
        <v>Low</v>
      </c>
      <c r="AP1908" t="str">
        <f>IF(AmazonChurn[[#This Row],[Age]]&lt;30,"Under 30",IF(AmazonChurn[[#This Row],[Age]]&gt;65,"Senior","Mid Age"))</f>
        <v>Mid Age</v>
      </c>
    </row>
    <row r="1909" spans="1:42" hidden="1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 s="5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  <c r="AL1909" t="str">
        <f>IF(AmazonChurn[[#This Row],[Average Monthly Expenses]]&lt;=30,"Low",IF(AmazonChurn[[#This Row],[Average Monthly Expenses]]&lt;=60,"Medium","High"))</f>
        <v>Medium</v>
      </c>
      <c r="AM1909" t="str">
        <f>IF(AmazonChurn[[#This Row],[Number of Complaints or Support]]&lt;3,"Low",IF(AmazonChurn[[#This Row],[Number of Complaints or Support]]&lt;=7,"Medium","High"))</f>
        <v>High</v>
      </c>
      <c r="AN1909" s="5">
        <f>AmazonChurn[[#This Row],[Number of Complaints or Support]]/AmazonChurn[[#This Row],[Account Length (in months)]]</f>
        <v>0.23255813953488372</v>
      </c>
      <c r="AO1909" t="str">
        <f>IF(AmazonChurn[[#This Row],[Avg Monthly GB Download]]&lt;15, "Low", IF(AmazonChurn[[#This Row],[Avg Monthly GB Download]]&lt;30, "Medium", "High"))</f>
        <v>Low</v>
      </c>
      <c r="AP1909" t="str">
        <f>IF(AmazonChurn[[#This Row],[Age]]&lt;30,"Under 30",IF(AmazonChurn[[#This Row],[Age]]&gt;65,"Senior","Mid Age"))</f>
        <v>Under 30</v>
      </c>
    </row>
    <row r="1910" spans="1:42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 s="5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  <c r="AL1910" t="str">
        <f>IF(AmazonChurn[[#This Row],[Average Monthly Expenses]]&lt;=30,"Low",IF(AmazonChurn[[#This Row],[Average Monthly Expenses]]&lt;=60,"Medium","High"))</f>
        <v>Medium</v>
      </c>
      <c r="AM1910" t="str">
        <f>IF(AmazonChurn[[#This Row],[Number of Complaints or Support]]&lt;3,"Low",IF(AmazonChurn[[#This Row],[Number of Complaints or Support]]&lt;=7,"Medium","High"))</f>
        <v>High</v>
      </c>
      <c r="AN1910" s="5">
        <f>AmazonChurn[[#This Row],[Number of Complaints or Support]]/AmazonChurn[[#This Row],[Account Length (in months)]]</f>
        <v>0.24390243902439024</v>
      </c>
      <c r="AO1910" t="str">
        <f>IF(AmazonChurn[[#This Row],[Avg Monthly GB Download]]&lt;15, "Low", IF(AmazonChurn[[#This Row],[Avg Monthly GB Download]]&lt;30, "Medium", "High"))</f>
        <v>High</v>
      </c>
      <c r="AP1910" t="str">
        <f>IF(AmazonChurn[[#This Row],[Age]]&lt;30,"Under 30",IF(AmazonChurn[[#This Row],[Age]]&gt;65,"Senior","Mid Age"))</f>
        <v>Mid Age</v>
      </c>
    </row>
    <row r="1911" spans="1:42" hidden="1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 s="5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  <c r="AL1911" t="str">
        <f>IF(AmazonChurn[[#This Row],[Average Monthly Expenses]]&lt;=30,"Low",IF(AmazonChurn[[#This Row],[Average Monthly Expenses]]&lt;=60,"Medium","High"))</f>
        <v>Medium</v>
      </c>
      <c r="AM1911" t="str">
        <f>IF(AmazonChurn[[#This Row],[Number of Complaints or Support]]&lt;3,"Low",IF(AmazonChurn[[#This Row],[Number of Complaints or Support]]&lt;=7,"Medium","High"))</f>
        <v>Medium</v>
      </c>
      <c r="AN1911" s="5">
        <f>AmazonChurn[[#This Row],[Number of Complaints or Support]]/AmazonChurn[[#This Row],[Account Length (in months)]]</f>
        <v>0.10256410256410256</v>
      </c>
      <c r="AO1911" t="str">
        <f>IF(AmazonChurn[[#This Row],[Avg Monthly GB Download]]&lt;15, "Low", IF(AmazonChurn[[#This Row],[Avg Monthly GB Download]]&lt;30, "Medium", "High"))</f>
        <v>Low</v>
      </c>
      <c r="AP1911" t="str">
        <f>IF(AmazonChurn[[#This Row],[Age]]&lt;30,"Under 30",IF(AmazonChurn[[#This Row],[Age]]&gt;65,"Senior","Mid Age"))</f>
        <v>Mid Age</v>
      </c>
    </row>
    <row r="1912" spans="1:42" hidden="1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 s="5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  <c r="AL1912" t="str">
        <f>IF(AmazonChurn[[#This Row],[Average Monthly Expenses]]&lt;=30,"Low",IF(AmazonChurn[[#This Row],[Average Monthly Expenses]]&lt;=60,"Medium","High"))</f>
        <v>Medium</v>
      </c>
      <c r="AM1912" t="str">
        <f>IF(AmazonChurn[[#This Row],[Number of Complaints or Support]]&lt;3,"Low",IF(AmazonChurn[[#This Row],[Number of Complaints or Support]]&lt;=7,"Medium","High"))</f>
        <v>Low</v>
      </c>
      <c r="AN1912" s="5">
        <f>AmazonChurn[[#This Row],[Number of Complaints or Support]]/AmazonChurn[[#This Row],[Account Length (in months)]]</f>
        <v>0.2857142857142857</v>
      </c>
      <c r="AO1912" t="str">
        <f>IF(AmazonChurn[[#This Row],[Avg Monthly GB Download]]&lt;15, "Low", IF(AmazonChurn[[#This Row],[Avg Monthly GB Download]]&lt;30, "Medium", "High"))</f>
        <v>Low</v>
      </c>
      <c r="AP1912" t="str">
        <f>IF(AmazonChurn[[#This Row],[Age]]&lt;30,"Under 30",IF(AmazonChurn[[#This Row],[Age]]&gt;65,"Senior","Mid Age"))</f>
        <v>Under 30</v>
      </c>
    </row>
    <row r="1913" spans="1:42" hidden="1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 s="5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  <c r="AL1913" t="str">
        <f>IF(AmazonChurn[[#This Row],[Average Monthly Expenses]]&lt;=30,"Low",IF(AmazonChurn[[#This Row],[Average Monthly Expenses]]&lt;=60,"Medium","High"))</f>
        <v>Low</v>
      </c>
      <c r="AM1913" t="str">
        <f>IF(AmazonChurn[[#This Row],[Number of Complaints or Support]]&lt;3,"Low",IF(AmazonChurn[[#This Row],[Number of Complaints or Support]]&lt;=7,"Medium","High"))</f>
        <v>Low</v>
      </c>
      <c r="AN1913" s="5">
        <f>AmazonChurn[[#This Row],[Number of Complaints or Support]]/AmazonChurn[[#This Row],[Account Length (in months)]]</f>
        <v>1.6666666666666666E-2</v>
      </c>
      <c r="AO1913" t="str">
        <f>IF(AmazonChurn[[#This Row],[Avg Monthly GB Download]]&lt;15, "Low", IF(AmazonChurn[[#This Row],[Avg Monthly GB Download]]&lt;30, "Medium", "High"))</f>
        <v>Low</v>
      </c>
      <c r="AP1913" t="str">
        <f>IF(AmazonChurn[[#This Row],[Age]]&lt;30,"Under 30",IF(AmazonChurn[[#This Row],[Age]]&gt;65,"Senior","Mid Age"))</f>
        <v>Mid Age</v>
      </c>
    </row>
    <row r="1914" spans="1:42" hidden="1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 s="5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  <c r="AL1914" t="str">
        <f>IF(AmazonChurn[[#This Row],[Average Monthly Expenses]]&lt;=30,"Low",IF(AmazonChurn[[#This Row],[Average Monthly Expenses]]&lt;=60,"Medium","High"))</f>
        <v>Medium</v>
      </c>
      <c r="AM1914" t="str">
        <f>IF(AmazonChurn[[#This Row],[Number of Complaints or Support]]&lt;3,"Low",IF(AmazonChurn[[#This Row],[Number of Complaints or Support]]&lt;=7,"Medium","High"))</f>
        <v>Low</v>
      </c>
      <c r="AN1914" s="5">
        <f>AmazonChurn[[#This Row],[Number of Complaints or Support]]/AmazonChurn[[#This Row],[Account Length (in months)]]</f>
        <v>1</v>
      </c>
      <c r="AO1914" t="str">
        <f>IF(AmazonChurn[[#This Row],[Avg Monthly GB Download]]&lt;15, "Low", IF(AmazonChurn[[#This Row],[Avg Monthly GB Download]]&lt;30, "Medium", "High"))</f>
        <v>Low</v>
      </c>
      <c r="AP1914" t="str">
        <f>IF(AmazonChurn[[#This Row],[Age]]&lt;30,"Under 30",IF(AmazonChurn[[#This Row],[Age]]&gt;65,"Senior","Mid Age"))</f>
        <v>Mid Age</v>
      </c>
    </row>
    <row r="1915" spans="1:42" hidden="1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 s="5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  <c r="AL1915" t="str">
        <f>IF(AmazonChurn[[#This Row],[Average Monthly Expenses]]&lt;=30,"Low",IF(AmazonChurn[[#This Row],[Average Monthly Expenses]]&lt;=60,"Medium","High"))</f>
        <v>High</v>
      </c>
      <c r="AM1915" t="str">
        <f>IF(AmazonChurn[[#This Row],[Number of Complaints or Support]]&lt;3,"Low",IF(AmazonChurn[[#This Row],[Number of Complaints or Support]]&lt;=7,"Medium","High"))</f>
        <v>High</v>
      </c>
      <c r="AN1915" s="5">
        <f>AmazonChurn[[#This Row],[Number of Complaints or Support]]/AmazonChurn[[#This Row],[Account Length (in months)]]</f>
        <v>0.17857142857142858</v>
      </c>
      <c r="AO1915" t="str">
        <f>IF(AmazonChurn[[#This Row],[Avg Monthly GB Download]]&lt;15, "Low", IF(AmazonChurn[[#This Row],[Avg Monthly GB Download]]&lt;30, "Medium", "High"))</f>
        <v>Medium</v>
      </c>
      <c r="AP1915" t="str">
        <f>IF(AmazonChurn[[#This Row],[Age]]&lt;30,"Under 30",IF(AmazonChurn[[#This Row],[Age]]&gt;65,"Senior","Mid Age"))</f>
        <v>Under 30</v>
      </c>
    </row>
    <row r="1916" spans="1:42" hidden="1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 s="5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  <c r="AL1916" t="str">
        <f>IF(AmazonChurn[[#This Row],[Average Monthly Expenses]]&lt;=30,"Low",IF(AmazonChurn[[#This Row],[Average Monthly Expenses]]&lt;=60,"Medium","High"))</f>
        <v>Low</v>
      </c>
      <c r="AM1916" t="str">
        <f>IF(AmazonChurn[[#This Row],[Number of Complaints or Support]]&lt;3,"Low",IF(AmazonChurn[[#This Row],[Number of Complaints or Support]]&lt;=7,"Medium","High"))</f>
        <v>Low</v>
      </c>
      <c r="AN1916" s="5">
        <f>AmazonChurn[[#This Row],[Number of Complaints or Support]]/AmazonChurn[[#This Row],[Account Length (in months)]]</f>
        <v>0</v>
      </c>
      <c r="AO1916" t="str">
        <f>IF(AmazonChurn[[#This Row],[Avg Monthly GB Download]]&lt;15, "Low", IF(AmazonChurn[[#This Row],[Avg Monthly GB Download]]&lt;30, "Medium", "High"))</f>
        <v>Low</v>
      </c>
      <c r="AP1916" t="str">
        <f>IF(AmazonChurn[[#This Row],[Age]]&lt;30,"Under 30",IF(AmazonChurn[[#This Row],[Age]]&gt;65,"Senior","Mid Age"))</f>
        <v>Under 30</v>
      </c>
    </row>
    <row r="1917" spans="1:42" hidden="1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 s="5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  <c r="AL1917" t="str">
        <f>IF(AmazonChurn[[#This Row],[Average Monthly Expenses]]&lt;=30,"Low",IF(AmazonChurn[[#This Row],[Average Monthly Expenses]]&lt;=60,"Medium","High"))</f>
        <v>Low</v>
      </c>
      <c r="AM1917" t="str">
        <f>IF(AmazonChurn[[#This Row],[Number of Complaints or Support]]&lt;3,"Low",IF(AmazonChurn[[#This Row],[Number of Complaints or Support]]&lt;=7,"Medium","High"))</f>
        <v>Medium</v>
      </c>
      <c r="AN1917" s="5">
        <f>AmazonChurn[[#This Row],[Number of Complaints or Support]]/AmazonChurn[[#This Row],[Account Length (in months)]]</f>
        <v>0.12903225806451613</v>
      </c>
      <c r="AO1917" t="str">
        <f>IF(AmazonChurn[[#This Row],[Avg Monthly GB Download]]&lt;15, "Low", IF(AmazonChurn[[#This Row],[Avg Monthly GB Download]]&lt;30, "Medium", "High"))</f>
        <v>Low</v>
      </c>
      <c r="AP1917" t="str">
        <f>IF(AmazonChurn[[#This Row],[Age]]&lt;30,"Under 30",IF(AmazonChurn[[#This Row],[Age]]&gt;65,"Senior","Mid Age"))</f>
        <v>Under 30</v>
      </c>
    </row>
    <row r="1918" spans="1:42" hidden="1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 s="5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  <c r="AL1918" t="str">
        <f>IF(AmazonChurn[[#This Row],[Average Monthly Expenses]]&lt;=30,"Low",IF(AmazonChurn[[#This Row],[Average Monthly Expenses]]&lt;=60,"Medium","High"))</f>
        <v>Medium</v>
      </c>
      <c r="AM1918" t="str">
        <f>IF(AmazonChurn[[#This Row],[Number of Complaints or Support]]&lt;3,"Low",IF(AmazonChurn[[#This Row],[Number of Complaints or Support]]&lt;=7,"Medium","High"))</f>
        <v>Low</v>
      </c>
      <c r="AN1918" s="5">
        <f>AmazonChurn[[#This Row],[Number of Complaints or Support]]/AmazonChurn[[#This Row],[Account Length (in months)]]</f>
        <v>5.5555555555555552E-2</v>
      </c>
      <c r="AO1918" t="str">
        <f>IF(AmazonChurn[[#This Row],[Avg Monthly GB Download]]&lt;15, "Low", IF(AmazonChurn[[#This Row],[Avg Monthly GB Download]]&lt;30, "Medium", "High"))</f>
        <v>Low</v>
      </c>
      <c r="AP1918" t="str">
        <f>IF(AmazonChurn[[#This Row],[Age]]&lt;30,"Under 30",IF(AmazonChurn[[#This Row],[Age]]&gt;65,"Senior","Mid Age"))</f>
        <v>Senior</v>
      </c>
    </row>
    <row r="1919" spans="1:42" hidden="1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 s="5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  <c r="AL1919" t="str">
        <f>IF(AmazonChurn[[#This Row],[Average Monthly Expenses]]&lt;=30,"Low",IF(AmazonChurn[[#This Row],[Average Monthly Expenses]]&lt;=60,"Medium","High"))</f>
        <v>High</v>
      </c>
      <c r="AM1919" t="str">
        <f>IF(AmazonChurn[[#This Row],[Number of Complaints or Support]]&lt;3,"Low",IF(AmazonChurn[[#This Row],[Number of Complaints or Support]]&lt;=7,"Medium","High"))</f>
        <v>Medium</v>
      </c>
      <c r="AN1919" s="5">
        <f>AmazonChurn[[#This Row],[Number of Complaints or Support]]/AmazonChurn[[#This Row],[Account Length (in months)]]</f>
        <v>0.21428571428571427</v>
      </c>
      <c r="AO1919" t="str">
        <f>IF(AmazonChurn[[#This Row],[Avg Monthly GB Download]]&lt;15, "Low", IF(AmazonChurn[[#This Row],[Avg Monthly GB Download]]&lt;30, "Medium", "High"))</f>
        <v>Low</v>
      </c>
      <c r="AP1919" t="str">
        <f>IF(AmazonChurn[[#This Row],[Age]]&lt;30,"Under 30",IF(AmazonChurn[[#This Row],[Age]]&gt;65,"Senior","Mid Age"))</f>
        <v>Mid Age</v>
      </c>
    </row>
    <row r="1920" spans="1:42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 s="5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  <c r="AL1920" t="str">
        <f>IF(AmazonChurn[[#This Row],[Average Monthly Expenses]]&lt;=30,"Low",IF(AmazonChurn[[#This Row],[Average Monthly Expenses]]&lt;=60,"Medium","High"))</f>
        <v>Low</v>
      </c>
      <c r="AM1920" t="str">
        <f>IF(AmazonChurn[[#This Row],[Number of Complaints or Support]]&lt;3,"Low",IF(AmazonChurn[[#This Row],[Number of Complaints or Support]]&lt;=7,"Medium","High"))</f>
        <v>Medium</v>
      </c>
      <c r="AN1920" s="5">
        <f>AmazonChurn[[#This Row],[Number of Complaints or Support]]/AmazonChurn[[#This Row],[Account Length (in months)]]</f>
        <v>2.5</v>
      </c>
      <c r="AO1920" t="str">
        <f>IF(AmazonChurn[[#This Row],[Avg Monthly GB Download]]&lt;15, "Low", IF(AmazonChurn[[#This Row],[Avg Monthly GB Download]]&lt;30, "Medium", "High"))</f>
        <v>High</v>
      </c>
      <c r="AP1920" t="str">
        <f>IF(AmazonChurn[[#This Row],[Age]]&lt;30,"Under 30",IF(AmazonChurn[[#This Row],[Age]]&gt;65,"Senior","Mid Age"))</f>
        <v>Under 30</v>
      </c>
    </row>
    <row r="1921" spans="1:42" hidden="1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 s="5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  <c r="AL1921" t="str">
        <f>IF(AmazonChurn[[#This Row],[Average Monthly Expenses]]&lt;=30,"Low",IF(AmazonChurn[[#This Row],[Average Monthly Expenses]]&lt;=60,"Medium","High"))</f>
        <v>Medium</v>
      </c>
      <c r="AM1921" t="str">
        <f>IF(AmazonChurn[[#This Row],[Number of Complaints or Support]]&lt;3,"Low",IF(AmazonChurn[[#This Row],[Number of Complaints or Support]]&lt;=7,"Medium","High"))</f>
        <v>Medium</v>
      </c>
      <c r="AN1921" s="5">
        <f>AmazonChurn[[#This Row],[Number of Complaints or Support]]/AmazonChurn[[#This Row],[Account Length (in months)]]</f>
        <v>0.11666666666666667</v>
      </c>
      <c r="AO1921" t="str">
        <f>IF(AmazonChurn[[#This Row],[Avg Monthly GB Download]]&lt;15, "Low", IF(AmazonChurn[[#This Row],[Avg Monthly GB Download]]&lt;30, "Medium", "High"))</f>
        <v>Low</v>
      </c>
      <c r="AP1921" t="str">
        <f>IF(AmazonChurn[[#This Row],[Age]]&lt;30,"Under 30",IF(AmazonChurn[[#This Row],[Age]]&gt;65,"Senior","Mid Age"))</f>
        <v>Mid Age</v>
      </c>
    </row>
    <row r="1922" spans="1:42" hidden="1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 s="5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  <c r="AL1922" t="str">
        <f>IF(AmazonChurn[[#This Row],[Average Monthly Expenses]]&lt;=30,"Low",IF(AmazonChurn[[#This Row],[Average Monthly Expenses]]&lt;=60,"Medium","High"))</f>
        <v>Low</v>
      </c>
      <c r="AM1922" t="str">
        <f>IF(AmazonChurn[[#This Row],[Number of Complaints or Support]]&lt;3,"Low",IF(AmazonChurn[[#This Row],[Number of Complaints or Support]]&lt;=7,"Medium","High"))</f>
        <v>Medium</v>
      </c>
      <c r="AN1922" s="5">
        <f>AmazonChurn[[#This Row],[Number of Complaints or Support]]/AmazonChurn[[#This Row],[Account Length (in months)]]</f>
        <v>7.0422535211267609E-2</v>
      </c>
      <c r="AO1922" t="str">
        <f>IF(AmazonChurn[[#This Row],[Avg Monthly GB Download]]&lt;15, "Low", IF(AmazonChurn[[#This Row],[Avg Monthly GB Download]]&lt;30, "Medium", "High"))</f>
        <v>Low</v>
      </c>
      <c r="AP1922" t="str">
        <f>IF(AmazonChurn[[#This Row],[Age]]&lt;30,"Under 30",IF(AmazonChurn[[#This Row],[Age]]&gt;65,"Senior","Mid Age"))</f>
        <v>Mid Age</v>
      </c>
    </row>
    <row r="1923" spans="1:42" hidden="1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 s="5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  <c r="AL1923" t="str">
        <f>IF(AmazonChurn[[#This Row],[Average Monthly Expenses]]&lt;=30,"Low",IF(AmazonChurn[[#This Row],[Average Monthly Expenses]]&lt;=60,"Medium","High"))</f>
        <v>Low</v>
      </c>
      <c r="AM1923" t="str">
        <f>IF(AmazonChurn[[#This Row],[Number of Complaints or Support]]&lt;3,"Low",IF(AmazonChurn[[#This Row],[Number of Complaints or Support]]&lt;=7,"Medium","High"))</f>
        <v>Low</v>
      </c>
      <c r="AN1923" s="5">
        <f>AmazonChurn[[#This Row],[Number of Complaints or Support]]/AmazonChurn[[#This Row],[Account Length (in months)]]</f>
        <v>2.8571428571428571E-2</v>
      </c>
      <c r="AO1923" t="str">
        <f>IF(AmazonChurn[[#This Row],[Avg Monthly GB Download]]&lt;15, "Low", IF(AmazonChurn[[#This Row],[Avg Monthly GB Download]]&lt;30, "Medium", "High"))</f>
        <v>Low</v>
      </c>
      <c r="AP1923" t="str">
        <f>IF(AmazonChurn[[#This Row],[Age]]&lt;30,"Under 30",IF(AmazonChurn[[#This Row],[Age]]&gt;65,"Senior","Mid Age"))</f>
        <v>Mid Age</v>
      </c>
    </row>
    <row r="1924" spans="1:42" hidden="1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 s="5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  <c r="AL1924" t="str">
        <f>IF(AmazonChurn[[#This Row],[Average Monthly Expenses]]&lt;=30,"Low",IF(AmazonChurn[[#This Row],[Average Monthly Expenses]]&lt;=60,"Medium","High"))</f>
        <v>Medium</v>
      </c>
      <c r="AM1924" t="str">
        <f>IF(AmazonChurn[[#This Row],[Number of Complaints or Support]]&lt;3,"Low",IF(AmazonChurn[[#This Row],[Number of Complaints or Support]]&lt;=7,"Medium","High"))</f>
        <v>Low</v>
      </c>
      <c r="AN1924" s="5">
        <f>AmazonChurn[[#This Row],[Number of Complaints or Support]]/AmazonChurn[[#This Row],[Account Length (in months)]]</f>
        <v>0</v>
      </c>
      <c r="AO1924" t="str">
        <f>IF(AmazonChurn[[#This Row],[Avg Monthly GB Download]]&lt;15, "Low", IF(AmazonChurn[[#This Row],[Avg Monthly GB Download]]&lt;30, "Medium", "High"))</f>
        <v>Low</v>
      </c>
      <c r="AP1924" t="str">
        <f>IF(AmazonChurn[[#This Row],[Age]]&lt;30,"Under 30",IF(AmazonChurn[[#This Row],[Age]]&gt;65,"Senior","Mid Age"))</f>
        <v>Senior</v>
      </c>
    </row>
    <row r="1925" spans="1:42" hidden="1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 s="5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  <c r="AL1925" t="str">
        <f>IF(AmazonChurn[[#This Row],[Average Monthly Expenses]]&lt;=30,"Low",IF(AmazonChurn[[#This Row],[Average Monthly Expenses]]&lt;=60,"Medium","High"))</f>
        <v>Low</v>
      </c>
      <c r="AM1925" t="str">
        <f>IF(AmazonChurn[[#This Row],[Number of Complaints or Support]]&lt;3,"Low",IF(AmazonChurn[[#This Row],[Number of Complaints or Support]]&lt;=7,"Medium","High"))</f>
        <v>High</v>
      </c>
      <c r="AN1925" s="5">
        <f>AmazonChurn[[#This Row],[Number of Complaints or Support]]/AmazonChurn[[#This Row],[Account Length (in months)]]</f>
        <v>8</v>
      </c>
      <c r="AO1925" t="str">
        <f>IF(AmazonChurn[[#This Row],[Avg Monthly GB Download]]&lt;15, "Low", IF(AmazonChurn[[#This Row],[Avg Monthly GB Download]]&lt;30, "Medium", "High"))</f>
        <v>Low</v>
      </c>
      <c r="AP1925" t="str">
        <f>IF(AmazonChurn[[#This Row],[Age]]&lt;30,"Under 30",IF(AmazonChurn[[#This Row],[Age]]&gt;65,"Senior","Mid Age"))</f>
        <v>Mid Age</v>
      </c>
    </row>
    <row r="1926" spans="1:42" hidden="1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 s="5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  <c r="AL1926" t="str">
        <f>IF(AmazonChurn[[#This Row],[Average Monthly Expenses]]&lt;=30,"Low",IF(AmazonChurn[[#This Row],[Average Monthly Expenses]]&lt;=60,"Medium","High"))</f>
        <v>Medium</v>
      </c>
      <c r="AM1926" t="str">
        <f>IF(AmazonChurn[[#This Row],[Number of Complaints or Support]]&lt;3,"Low",IF(AmazonChurn[[#This Row],[Number of Complaints or Support]]&lt;=7,"Medium","High"))</f>
        <v>Low</v>
      </c>
      <c r="AN1926" s="5">
        <f>AmazonChurn[[#This Row],[Number of Complaints or Support]]/AmazonChurn[[#This Row],[Account Length (in months)]]</f>
        <v>0</v>
      </c>
      <c r="AO1926" t="str">
        <f>IF(AmazonChurn[[#This Row],[Avg Monthly GB Download]]&lt;15, "Low", IF(AmazonChurn[[#This Row],[Avg Monthly GB Download]]&lt;30, "Medium", "High"))</f>
        <v>Low</v>
      </c>
      <c r="AP1926" t="str">
        <f>IF(AmazonChurn[[#This Row],[Age]]&lt;30,"Under 30",IF(AmazonChurn[[#This Row],[Age]]&gt;65,"Senior","Mid Age"))</f>
        <v>Mid Age</v>
      </c>
    </row>
    <row r="1927" spans="1:42" hidden="1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 s="5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  <c r="AL1927" t="str">
        <f>IF(AmazonChurn[[#This Row],[Average Monthly Expenses]]&lt;=30,"Low",IF(AmazonChurn[[#This Row],[Average Monthly Expenses]]&lt;=60,"Medium","High"))</f>
        <v>Low</v>
      </c>
      <c r="AM1927" t="str">
        <f>IF(AmazonChurn[[#This Row],[Number of Complaints or Support]]&lt;3,"Low",IF(AmazonChurn[[#This Row],[Number of Complaints or Support]]&lt;=7,"Medium","High"))</f>
        <v>Medium</v>
      </c>
      <c r="AN1927" s="5">
        <f>AmazonChurn[[#This Row],[Number of Complaints or Support]]/AmazonChurn[[#This Row],[Account Length (in months)]]</f>
        <v>0.875</v>
      </c>
      <c r="AO1927" t="str">
        <f>IF(AmazonChurn[[#This Row],[Avg Monthly GB Download]]&lt;15, "Low", IF(AmazonChurn[[#This Row],[Avg Monthly GB Download]]&lt;30, "Medium", "High"))</f>
        <v>Low</v>
      </c>
      <c r="AP1927" t="str">
        <f>IF(AmazonChurn[[#This Row],[Age]]&lt;30,"Under 30",IF(AmazonChurn[[#This Row],[Age]]&gt;65,"Senior","Mid Age"))</f>
        <v>Mid Age</v>
      </c>
    </row>
    <row r="1928" spans="1:42" hidden="1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 s="5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  <c r="AL1928" t="str">
        <f>IF(AmazonChurn[[#This Row],[Average Monthly Expenses]]&lt;=30,"Low",IF(AmazonChurn[[#This Row],[Average Monthly Expenses]]&lt;=60,"Medium","High"))</f>
        <v>Medium</v>
      </c>
      <c r="AM1928" t="str">
        <f>IF(AmazonChurn[[#This Row],[Number of Complaints or Support]]&lt;3,"Low",IF(AmazonChurn[[#This Row],[Number of Complaints or Support]]&lt;=7,"Medium","High"))</f>
        <v>Low</v>
      </c>
      <c r="AN1928" s="5">
        <f>AmazonChurn[[#This Row],[Number of Complaints or Support]]/AmazonChurn[[#This Row],[Account Length (in months)]]</f>
        <v>3.0303030303030304E-2</v>
      </c>
      <c r="AO1928" t="str">
        <f>IF(AmazonChurn[[#This Row],[Avg Monthly GB Download]]&lt;15, "Low", IF(AmazonChurn[[#This Row],[Avg Monthly GB Download]]&lt;30, "Medium", "High"))</f>
        <v>Medium</v>
      </c>
      <c r="AP1928" t="str">
        <f>IF(AmazonChurn[[#This Row],[Age]]&lt;30,"Under 30",IF(AmazonChurn[[#This Row],[Age]]&gt;65,"Senior","Mid Age"))</f>
        <v>Mid Age</v>
      </c>
    </row>
    <row r="1929" spans="1:42" hidden="1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 s="5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  <c r="AL1929" t="str">
        <f>IF(AmazonChurn[[#This Row],[Average Monthly Expenses]]&lt;=30,"Low",IF(AmazonChurn[[#This Row],[Average Monthly Expenses]]&lt;=60,"Medium","High"))</f>
        <v>Medium</v>
      </c>
      <c r="AM1929" t="str">
        <f>IF(AmazonChurn[[#This Row],[Number of Complaints or Support]]&lt;3,"Low",IF(AmazonChurn[[#This Row],[Number of Complaints or Support]]&lt;=7,"Medium","High"))</f>
        <v>Medium</v>
      </c>
      <c r="AN1929" s="5">
        <f>AmazonChurn[[#This Row],[Number of Complaints or Support]]/AmazonChurn[[#This Row],[Account Length (in months)]]</f>
        <v>0.16129032258064516</v>
      </c>
      <c r="AO1929" t="str">
        <f>IF(AmazonChurn[[#This Row],[Avg Monthly GB Download]]&lt;15, "Low", IF(AmazonChurn[[#This Row],[Avg Monthly GB Download]]&lt;30, "Medium", "High"))</f>
        <v>Low</v>
      </c>
      <c r="AP1929" t="str">
        <f>IF(AmazonChurn[[#This Row],[Age]]&lt;30,"Under 30",IF(AmazonChurn[[#This Row],[Age]]&gt;65,"Senior","Mid Age"))</f>
        <v>Mid Age</v>
      </c>
    </row>
    <row r="1930" spans="1:42" hidden="1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 s="5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  <c r="AL1930" t="str">
        <f>IF(AmazonChurn[[#This Row],[Average Monthly Expenses]]&lt;=30,"Low",IF(AmazonChurn[[#This Row],[Average Monthly Expenses]]&lt;=60,"Medium","High"))</f>
        <v>Low</v>
      </c>
      <c r="AM1930" t="str">
        <f>IF(AmazonChurn[[#This Row],[Number of Complaints or Support]]&lt;3,"Low",IF(AmazonChurn[[#This Row],[Number of Complaints or Support]]&lt;=7,"Medium","High"))</f>
        <v>Medium</v>
      </c>
      <c r="AN1930" s="5">
        <f>AmazonChurn[[#This Row],[Number of Complaints or Support]]/AmazonChurn[[#This Row],[Account Length (in months)]]</f>
        <v>0.24</v>
      </c>
      <c r="AO1930" t="str">
        <f>IF(AmazonChurn[[#This Row],[Avg Monthly GB Download]]&lt;15, "Low", IF(AmazonChurn[[#This Row],[Avg Monthly GB Download]]&lt;30, "Medium", "High"))</f>
        <v>Low</v>
      </c>
      <c r="AP1930" t="str">
        <f>IF(AmazonChurn[[#This Row],[Age]]&lt;30,"Under 30",IF(AmazonChurn[[#This Row],[Age]]&gt;65,"Senior","Mid Age"))</f>
        <v>Mid Age</v>
      </c>
    </row>
    <row r="1931" spans="1:42" hidden="1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 s="5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  <c r="AL1931" t="str">
        <f>IF(AmazonChurn[[#This Row],[Average Monthly Expenses]]&lt;=30,"Low",IF(AmazonChurn[[#This Row],[Average Monthly Expenses]]&lt;=60,"Medium","High"))</f>
        <v>Medium</v>
      </c>
      <c r="AM1931" t="str">
        <f>IF(AmazonChurn[[#This Row],[Number of Complaints or Support]]&lt;3,"Low",IF(AmazonChurn[[#This Row],[Number of Complaints or Support]]&lt;=7,"Medium","High"))</f>
        <v>Low</v>
      </c>
      <c r="AN1931" s="5">
        <f>AmazonChurn[[#This Row],[Number of Complaints or Support]]/AmazonChurn[[#This Row],[Account Length (in months)]]</f>
        <v>1</v>
      </c>
      <c r="AO1931" t="str">
        <f>IF(AmazonChurn[[#This Row],[Avg Monthly GB Download]]&lt;15, "Low", IF(AmazonChurn[[#This Row],[Avg Monthly GB Download]]&lt;30, "Medium", "High"))</f>
        <v>Low</v>
      </c>
      <c r="AP1931" t="str">
        <f>IF(AmazonChurn[[#This Row],[Age]]&lt;30,"Under 30",IF(AmazonChurn[[#This Row],[Age]]&gt;65,"Senior","Mid Age"))</f>
        <v>Mid Age</v>
      </c>
    </row>
    <row r="1932" spans="1:42" hidden="1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 s="5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  <c r="AL1932" t="str">
        <f>IF(AmazonChurn[[#This Row],[Average Monthly Expenses]]&lt;=30,"Low",IF(AmazonChurn[[#This Row],[Average Monthly Expenses]]&lt;=60,"Medium","High"))</f>
        <v>Medium</v>
      </c>
      <c r="AM1932" t="str">
        <f>IF(AmazonChurn[[#This Row],[Number of Complaints or Support]]&lt;3,"Low",IF(AmazonChurn[[#This Row],[Number of Complaints or Support]]&lt;=7,"Medium","High"))</f>
        <v>Medium</v>
      </c>
      <c r="AN1932" s="5">
        <f>AmazonChurn[[#This Row],[Number of Complaints or Support]]/AmazonChurn[[#This Row],[Account Length (in months)]]</f>
        <v>0.10294117647058823</v>
      </c>
      <c r="AO1932" t="str">
        <f>IF(AmazonChurn[[#This Row],[Avg Monthly GB Download]]&lt;15, "Low", IF(AmazonChurn[[#This Row],[Avg Monthly GB Download]]&lt;30, "Medium", "High"))</f>
        <v>Medium</v>
      </c>
      <c r="AP1932" t="str">
        <f>IF(AmazonChurn[[#This Row],[Age]]&lt;30,"Under 30",IF(AmazonChurn[[#This Row],[Age]]&gt;65,"Senior","Mid Age"))</f>
        <v>Mid Age</v>
      </c>
    </row>
    <row r="1933" spans="1:42" hidden="1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 s="5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  <c r="AL1933" t="str">
        <f>IF(AmazonChurn[[#This Row],[Average Monthly Expenses]]&lt;=30,"Low",IF(AmazonChurn[[#This Row],[Average Monthly Expenses]]&lt;=60,"Medium","High"))</f>
        <v>Low</v>
      </c>
      <c r="AM1933" t="str">
        <f>IF(AmazonChurn[[#This Row],[Number of Complaints or Support]]&lt;3,"Low",IF(AmazonChurn[[#This Row],[Number of Complaints or Support]]&lt;=7,"Medium","High"))</f>
        <v>High</v>
      </c>
      <c r="AN1933" s="5">
        <f>AmazonChurn[[#This Row],[Number of Complaints or Support]]/AmazonChurn[[#This Row],[Account Length (in months)]]</f>
        <v>0.15</v>
      </c>
      <c r="AO1933" t="str">
        <f>IF(AmazonChurn[[#This Row],[Avg Monthly GB Download]]&lt;15, "Low", IF(AmazonChurn[[#This Row],[Avg Monthly GB Download]]&lt;30, "Medium", "High"))</f>
        <v>Medium</v>
      </c>
      <c r="AP1933" t="str">
        <f>IF(AmazonChurn[[#This Row],[Age]]&lt;30,"Under 30",IF(AmazonChurn[[#This Row],[Age]]&gt;65,"Senior","Mid Age"))</f>
        <v>Mid Age</v>
      </c>
    </row>
    <row r="1934" spans="1:42" hidden="1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 s="5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  <c r="AL1934" t="str">
        <f>IF(AmazonChurn[[#This Row],[Average Monthly Expenses]]&lt;=30,"Low",IF(AmazonChurn[[#This Row],[Average Monthly Expenses]]&lt;=60,"Medium","High"))</f>
        <v>Low</v>
      </c>
      <c r="AM1934" t="str">
        <f>IF(AmazonChurn[[#This Row],[Number of Complaints or Support]]&lt;3,"Low",IF(AmazonChurn[[#This Row],[Number of Complaints or Support]]&lt;=7,"Medium","High"))</f>
        <v>Medium</v>
      </c>
      <c r="AN1934" s="5">
        <f>AmazonChurn[[#This Row],[Number of Complaints or Support]]/AmazonChurn[[#This Row],[Account Length (in months)]]</f>
        <v>1.2</v>
      </c>
      <c r="AO1934" t="str">
        <f>IF(AmazonChurn[[#This Row],[Avg Monthly GB Download]]&lt;15, "Low", IF(AmazonChurn[[#This Row],[Avg Monthly GB Download]]&lt;30, "Medium", "High"))</f>
        <v>Low</v>
      </c>
      <c r="AP1934" t="str">
        <f>IF(AmazonChurn[[#This Row],[Age]]&lt;30,"Under 30",IF(AmazonChurn[[#This Row],[Age]]&gt;65,"Senior","Mid Age"))</f>
        <v>Mid Age</v>
      </c>
    </row>
    <row r="1935" spans="1:42" hidden="1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 s="5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  <c r="AL1935" t="str">
        <f>IF(AmazonChurn[[#This Row],[Average Monthly Expenses]]&lt;=30,"Low",IF(AmazonChurn[[#This Row],[Average Monthly Expenses]]&lt;=60,"Medium","High"))</f>
        <v>Low</v>
      </c>
      <c r="AM1935" t="str">
        <f>IF(AmazonChurn[[#This Row],[Number of Complaints or Support]]&lt;3,"Low",IF(AmazonChurn[[#This Row],[Number of Complaints or Support]]&lt;=7,"Medium","High"))</f>
        <v>Medium</v>
      </c>
      <c r="AN1935" s="5">
        <f>AmazonChurn[[#This Row],[Number of Complaints or Support]]/AmazonChurn[[#This Row],[Account Length (in months)]]</f>
        <v>0.10344827586206896</v>
      </c>
      <c r="AO1935" t="str">
        <f>IF(AmazonChurn[[#This Row],[Avg Monthly GB Download]]&lt;15, "Low", IF(AmazonChurn[[#This Row],[Avg Monthly GB Download]]&lt;30, "Medium", "High"))</f>
        <v>Low</v>
      </c>
      <c r="AP1935" t="str">
        <f>IF(AmazonChurn[[#This Row],[Age]]&lt;30,"Under 30",IF(AmazonChurn[[#This Row],[Age]]&gt;65,"Senior","Mid Age"))</f>
        <v>Mid Age</v>
      </c>
    </row>
    <row r="1936" spans="1:42" hidden="1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 s="5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  <c r="AL1936" t="str">
        <f>IF(AmazonChurn[[#This Row],[Average Monthly Expenses]]&lt;=30,"Low",IF(AmazonChurn[[#This Row],[Average Monthly Expenses]]&lt;=60,"Medium","High"))</f>
        <v>Low</v>
      </c>
      <c r="AM1936" t="str">
        <f>IF(AmazonChurn[[#This Row],[Number of Complaints or Support]]&lt;3,"Low",IF(AmazonChurn[[#This Row],[Number of Complaints or Support]]&lt;=7,"Medium","High"))</f>
        <v>Low</v>
      </c>
      <c r="AN1936" s="5">
        <f>AmazonChurn[[#This Row],[Number of Complaints or Support]]/AmazonChurn[[#This Row],[Account Length (in months)]]</f>
        <v>0.11764705882352941</v>
      </c>
      <c r="AO1936" t="str">
        <f>IF(AmazonChurn[[#This Row],[Avg Monthly GB Download]]&lt;15, "Low", IF(AmazonChurn[[#This Row],[Avg Monthly GB Download]]&lt;30, "Medium", "High"))</f>
        <v>Low</v>
      </c>
      <c r="AP1936" t="str">
        <f>IF(AmazonChurn[[#This Row],[Age]]&lt;30,"Under 30",IF(AmazonChurn[[#This Row],[Age]]&gt;65,"Senior","Mid Age"))</f>
        <v>Mid Age</v>
      </c>
    </row>
    <row r="1937" spans="1:42" hidden="1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 s="5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  <c r="AL1937" t="str">
        <f>IF(AmazonChurn[[#This Row],[Average Monthly Expenses]]&lt;=30,"Low",IF(AmazonChurn[[#This Row],[Average Monthly Expenses]]&lt;=60,"Medium","High"))</f>
        <v>Low</v>
      </c>
      <c r="AM1937" t="str">
        <f>IF(AmazonChurn[[#This Row],[Number of Complaints or Support]]&lt;3,"Low",IF(AmazonChurn[[#This Row],[Number of Complaints or Support]]&lt;=7,"Medium","High"))</f>
        <v>Medium</v>
      </c>
      <c r="AN1937" s="5">
        <f>AmazonChurn[[#This Row],[Number of Complaints or Support]]/AmazonChurn[[#This Row],[Account Length (in months)]]</f>
        <v>0.4375</v>
      </c>
      <c r="AO1937" t="str">
        <f>IF(AmazonChurn[[#This Row],[Avg Monthly GB Download]]&lt;15, "Low", IF(AmazonChurn[[#This Row],[Avg Monthly GB Download]]&lt;30, "Medium", "High"))</f>
        <v>Low</v>
      </c>
      <c r="AP1937" t="str">
        <f>IF(AmazonChurn[[#This Row],[Age]]&lt;30,"Under 30",IF(AmazonChurn[[#This Row],[Age]]&gt;65,"Senior","Mid Age"))</f>
        <v>Under 30</v>
      </c>
    </row>
    <row r="1938" spans="1:42" hidden="1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 s="5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  <c r="AL1938" t="str">
        <f>IF(AmazonChurn[[#This Row],[Average Monthly Expenses]]&lt;=30,"Low",IF(AmazonChurn[[#This Row],[Average Monthly Expenses]]&lt;=60,"Medium","High"))</f>
        <v>Low</v>
      </c>
      <c r="AM1938" t="str">
        <f>IF(AmazonChurn[[#This Row],[Number of Complaints or Support]]&lt;3,"Low",IF(AmazonChurn[[#This Row],[Number of Complaints or Support]]&lt;=7,"Medium","High"))</f>
        <v>High</v>
      </c>
      <c r="AN1938" s="5">
        <f>AmazonChurn[[#This Row],[Number of Complaints or Support]]/AmazonChurn[[#This Row],[Account Length (in months)]]</f>
        <v>2</v>
      </c>
      <c r="AO1938" t="str">
        <f>IF(AmazonChurn[[#This Row],[Avg Monthly GB Download]]&lt;15, "Low", IF(AmazonChurn[[#This Row],[Avg Monthly GB Download]]&lt;30, "Medium", "High"))</f>
        <v>Low</v>
      </c>
      <c r="AP1938" t="str">
        <f>IF(AmazonChurn[[#This Row],[Age]]&lt;30,"Under 30",IF(AmazonChurn[[#This Row],[Age]]&gt;65,"Senior","Mid Age"))</f>
        <v>Mid Age</v>
      </c>
    </row>
    <row r="1939" spans="1:42" hidden="1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 s="5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  <c r="AL1939" t="str">
        <f>IF(AmazonChurn[[#This Row],[Average Monthly Expenses]]&lt;=30,"Low",IF(AmazonChurn[[#This Row],[Average Monthly Expenses]]&lt;=60,"Medium","High"))</f>
        <v>Low</v>
      </c>
      <c r="AM1939" t="str">
        <f>IF(AmazonChurn[[#This Row],[Number of Complaints or Support]]&lt;3,"Low",IF(AmazonChurn[[#This Row],[Number of Complaints or Support]]&lt;=7,"Medium","High"))</f>
        <v>High</v>
      </c>
      <c r="AN1939" s="5">
        <f>AmazonChurn[[#This Row],[Number of Complaints or Support]]/AmazonChurn[[#This Row],[Account Length (in months)]]</f>
        <v>0.15151515151515152</v>
      </c>
      <c r="AO1939" t="str">
        <f>IF(AmazonChurn[[#This Row],[Avg Monthly GB Download]]&lt;15, "Low", IF(AmazonChurn[[#This Row],[Avg Monthly GB Download]]&lt;30, "Medium", "High"))</f>
        <v>Low</v>
      </c>
      <c r="AP1939" t="str">
        <f>IF(AmazonChurn[[#This Row],[Age]]&lt;30,"Under 30",IF(AmazonChurn[[#This Row],[Age]]&gt;65,"Senior","Mid Age"))</f>
        <v>Senior</v>
      </c>
    </row>
    <row r="1940" spans="1:42" hidden="1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 s="5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  <c r="AL1940" t="str">
        <f>IF(AmazonChurn[[#This Row],[Average Monthly Expenses]]&lt;=30,"Low",IF(AmazonChurn[[#This Row],[Average Monthly Expenses]]&lt;=60,"Medium","High"))</f>
        <v>Low</v>
      </c>
      <c r="AM1940" t="str">
        <f>IF(AmazonChurn[[#This Row],[Number of Complaints or Support]]&lt;3,"Low",IF(AmazonChurn[[#This Row],[Number of Complaints or Support]]&lt;=7,"Medium","High"))</f>
        <v>High</v>
      </c>
      <c r="AN1940" s="5">
        <f>AmazonChurn[[#This Row],[Number of Complaints or Support]]/AmazonChurn[[#This Row],[Account Length (in months)]]</f>
        <v>0.140625</v>
      </c>
      <c r="AO1940" t="str">
        <f>IF(AmazonChurn[[#This Row],[Avg Monthly GB Download]]&lt;15, "Low", IF(AmazonChurn[[#This Row],[Avg Monthly GB Download]]&lt;30, "Medium", "High"))</f>
        <v>Low</v>
      </c>
      <c r="AP1940" t="str">
        <f>IF(AmazonChurn[[#This Row],[Age]]&lt;30,"Under 30",IF(AmazonChurn[[#This Row],[Age]]&gt;65,"Senior","Mid Age"))</f>
        <v>Mid Age</v>
      </c>
    </row>
    <row r="1941" spans="1:42" hidden="1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 s="5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  <c r="AL1941" t="str">
        <f>IF(AmazonChurn[[#This Row],[Average Monthly Expenses]]&lt;=30,"Low",IF(AmazonChurn[[#This Row],[Average Monthly Expenses]]&lt;=60,"Medium","High"))</f>
        <v>Medium</v>
      </c>
      <c r="AM1941" t="str">
        <f>IF(AmazonChurn[[#This Row],[Number of Complaints or Support]]&lt;3,"Low",IF(AmazonChurn[[#This Row],[Number of Complaints or Support]]&lt;=7,"Medium","High"))</f>
        <v>High</v>
      </c>
      <c r="AN1941" s="5">
        <f>AmazonChurn[[#This Row],[Number of Complaints or Support]]/AmazonChurn[[#This Row],[Account Length (in months)]]</f>
        <v>0.2857142857142857</v>
      </c>
      <c r="AO1941" t="str">
        <f>IF(AmazonChurn[[#This Row],[Avg Monthly GB Download]]&lt;15, "Low", IF(AmazonChurn[[#This Row],[Avg Monthly GB Download]]&lt;30, "Medium", "High"))</f>
        <v>Low</v>
      </c>
      <c r="AP1941" t="str">
        <f>IF(AmazonChurn[[#This Row],[Age]]&lt;30,"Under 30",IF(AmazonChurn[[#This Row],[Age]]&gt;65,"Senior","Mid Age"))</f>
        <v>Senior</v>
      </c>
    </row>
    <row r="1942" spans="1:42" hidden="1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 s="5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  <c r="AL1942" t="str">
        <f>IF(AmazonChurn[[#This Row],[Average Monthly Expenses]]&lt;=30,"Low",IF(AmazonChurn[[#This Row],[Average Monthly Expenses]]&lt;=60,"Medium","High"))</f>
        <v>Low</v>
      </c>
      <c r="AM1942" t="str">
        <f>IF(AmazonChurn[[#This Row],[Number of Complaints or Support]]&lt;3,"Low",IF(AmazonChurn[[#This Row],[Number of Complaints or Support]]&lt;=7,"Medium","High"))</f>
        <v>Medium</v>
      </c>
      <c r="AN1942" s="5">
        <f>AmazonChurn[[#This Row],[Number of Complaints or Support]]/AmazonChurn[[#This Row],[Account Length (in months)]]</f>
        <v>8.9552238805970144E-2</v>
      </c>
      <c r="AO1942" t="str">
        <f>IF(AmazonChurn[[#This Row],[Avg Monthly GB Download]]&lt;15, "Low", IF(AmazonChurn[[#This Row],[Avg Monthly GB Download]]&lt;30, "Medium", "High"))</f>
        <v>Low</v>
      </c>
      <c r="AP1942" t="str">
        <f>IF(AmazonChurn[[#This Row],[Age]]&lt;30,"Under 30",IF(AmazonChurn[[#This Row],[Age]]&gt;65,"Senior","Mid Age"))</f>
        <v>Under 30</v>
      </c>
    </row>
    <row r="1943" spans="1:42" hidden="1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 s="5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  <c r="AL1943" t="str">
        <f>IF(AmazonChurn[[#This Row],[Average Monthly Expenses]]&lt;=30,"Low",IF(AmazonChurn[[#This Row],[Average Monthly Expenses]]&lt;=60,"Medium","High"))</f>
        <v>Low</v>
      </c>
      <c r="AM1943" t="str">
        <f>IF(AmazonChurn[[#This Row],[Number of Complaints or Support]]&lt;3,"Low",IF(AmazonChurn[[#This Row],[Number of Complaints or Support]]&lt;=7,"Medium","High"))</f>
        <v>High</v>
      </c>
      <c r="AN1943" s="5">
        <f>AmazonChurn[[#This Row],[Number of Complaints or Support]]/AmazonChurn[[#This Row],[Account Length (in months)]]</f>
        <v>0.24390243902439024</v>
      </c>
      <c r="AO1943" t="str">
        <f>IF(AmazonChurn[[#This Row],[Avg Monthly GB Download]]&lt;15, "Low", IF(AmazonChurn[[#This Row],[Avg Monthly GB Download]]&lt;30, "Medium", "High"))</f>
        <v>Medium</v>
      </c>
      <c r="AP1943" t="str">
        <f>IF(AmazonChurn[[#This Row],[Age]]&lt;30,"Under 30",IF(AmazonChurn[[#This Row],[Age]]&gt;65,"Senior","Mid Age"))</f>
        <v>Mid Age</v>
      </c>
    </row>
    <row r="1944" spans="1:42" hidden="1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 s="5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  <c r="AL1944" t="str">
        <f>IF(AmazonChurn[[#This Row],[Average Monthly Expenses]]&lt;=30,"Low",IF(AmazonChurn[[#This Row],[Average Monthly Expenses]]&lt;=60,"Medium","High"))</f>
        <v>Medium</v>
      </c>
      <c r="AM1944" t="str">
        <f>IF(AmazonChurn[[#This Row],[Number of Complaints or Support]]&lt;3,"Low",IF(AmazonChurn[[#This Row],[Number of Complaints or Support]]&lt;=7,"Medium","High"))</f>
        <v>Medium</v>
      </c>
      <c r="AN1944" s="5">
        <f>AmazonChurn[[#This Row],[Number of Complaints or Support]]/AmazonChurn[[#This Row],[Account Length (in months)]]</f>
        <v>0.23076923076923078</v>
      </c>
      <c r="AO1944" t="str">
        <f>IF(AmazonChurn[[#This Row],[Avg Monthly GB Download]]&lt;15, "Low", IF(AmazonChurn[[#This Row],[Avg Monthly GB Download]]&lt;30, "Medium", "High"))</f>
        <v>Low</v>
      </c>
      <c r="AP1944" t="str">
        <f>IF(AmazonChurn[[#This Row],[Age]]&lt;30,"Under 30",IF(AmazonChurn[[#This Row],[Age]]&gt;65,"Senior","Mid Age"))</f>
        <v>Mid Age</v>
      </c>
    </row>
    <row r="1945" spans="1:42" hidden="1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 s="5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  <c r="AL1945" t="str">
        <f>IF(AmazonChurn[[#This Row],[Average Monthly Expenses]]&lt;=30,"Low",IF(AmazonChurn[[#This Row],[Average Monthly Expenses]]&lt;=60,"Medium","High"))</f>
        <v>Medium</v>
      </c>
      <c r="AM1945" t="str">
        <f>IF(AmazonChurn[[#This Row],[Number of Complaints or Support]]&lt;3,"Low",IF(AmazonChurn[[#This Row],[Number of Complaints or Support]]&lt;=7,"Medium","High"))</f>
        <v>High</v>
      </c>
      <c r="AN1945" s="5">
        <f>AmazonChurn[[#This Row],[Number of Complaints or Support]]/AmazonChurn[[#This Row],[Account Length (in months)]]</f>
        <v>0.22222222222222221</v>
      </c>
      <c r="AO1945" t="str">
        <f>IF(AmazonChurn[[#This Row],[Avg Monthly GB Download]]&lt;15, "Low", IF(AmazonChurn[[#This Row],[Avg Monthly GB Download]]&lt;30, "Medium", "High"))</f>
        <v>Low</v>
      </c>
      <c r="AP1945" t="str">
        <f>IF(AmazonChurn[[#This Row],[Age]]&lt;30,"Under 30",IF(AmazonChurn[[#This Row],[Age]]&gt;65,"Senior","Mid Age"))</f>
        <v>Mid Age</v>
      </c>
    </row>
    <row r="1946" spans="1:42" hidden="1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 s="5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  <c r="AL1946" t="str">
        <f>IF(AmazonChurn[[#This Row],[Average Monthly Expenses]]&lt;=30,"Low",IF(AmazonChurn[[#This Row],[Average Monthly Expenses]]&lt;=60,"Medium","High"))</f>
        <v>Low</v>
      </c>
      <c r="AM1946" t="str">
        <f>IF(AmazonChurn[[#This Row],[Number of Complaints or Support]]&lt;3,"Low",IF(AmazonChurn[[#This Row],[Number of Complaints or Support]]&lt;=7,"Medium","High"))</f>
        <v>Medium</v>
      </c>
      <c r="AN1946" s="5">
        <f>AmazonChurn[[#This Row],[Number of Complaints or Support]]/AmazonChurn[[#This Row],[Account Length (in months)]]</f>
        <v>5.9701492537313432E-2</v>
      </c>
      <c r="AO1946" t="str">
        <f>IF(AmazonChurn[[#This Row],[Avg Monthly GB Download]]&lt;15, "Low", IF(AmazonChurn[[#This Row],[Avg Monthly GB Download]]&lt;30, "Medium", "High"))</f>
        <v>Low</v>
      </c>
      <c r="AP1946" t="str">
        <f>IF(AmazonChurn[[#This Row],[Age]]&lt;30,"Under 30",IF(AmazonChurn[[#This Row],[Age]]&gt;65,"Senior","Mid Age"))</f>
        <v>Mid Age</v>
      </c>
    </row>
    <row r="1947" spans="1:42" hidden="1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 s="5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  <c r="AL1947" t="str">
        <f>IF(AmazonChurn[[#This Row],[Average Monthly Expenses]]&lt;=30,"Low",IF(AmazonChurn[[#This Row],[Average Monthly Expenses]]&lt;=60,"Medium","High"))</f>
        <v>Low</v>
      </c>
      <c r="AM1947" t="str">
        <f>IF(AmazonChurn[[#This Row],[Number of Complaints or Support]]&lt;3,"Low",IF(AmazonChurn[[#This Row],[Number of Complaints or Support]]&lt;=7,"Medium","High"))</f>
        <v>Low</v>
      </c>
      <c r="AN1947" s="5">
        <f>AmazonChurn[[#This Row],[Number of Complaints or Support]]/AmazonChurn[[#This Row],[Account Length (in months)]]</f>
        <v>7.6923076923076927E-2</v>
      </c>
      <c r="AO1947" t="str">
        <f>IF(AmazonChurn[[#This Row],[Avg Monthly GB Download]]&lt;15, "Low", IF(AmazonChurn[[#This Row],[Avg Monthly GB Download]]&lt;30, "Medium", "High"))</f>
        <v>Low</v>
      </c>
      <c r="AP1947" t="str">
        <f>IF(AmazonChurn[[#This Row],[Age]]&lt;30,"Under 30",IF(AmazonChurn[[#This Row],[Age]]&gt;65,"Senior","Mid Age"))</f>
        <v>Under 30</v>
      </c>
    </row>
    <row r="1948" spans="1:42" hidden="1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 s="5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  <c r="AL1948" t="str">
        <f>IF(AmazonChurn[[#This Row],[Average Monthly Expenses]]&lt;=30,"Low",IF(AmazonChurn[[#This Row],[Average Monthly Expenses]]&lt;=60,"Medium","High"))</f>
        <v>Medium</v>
      </c>
      <c r="AM1948" t="str">
        <f>IF(AmazonChurn[[#This Row],[Number of Complaints or Support]]&lt;3,"Low",IF(AmazonChurn[[#This Row],[Number of Complaints or Support]]&lt;=7,"Medium","High"))</f>
        <v>Medium</v>
      </c>
      <c r="AN1948" s="5">
        <f>AmazonChurn[[#This Row],[Number of Complaints or Support]]/AmazonChurn[[#This Row],[Account Length (in months)]]</f>
        <v>0.10526315789473684</v>
      </c>
      <c r="AO1948" t="str">
        <f>IF(AmazonChurn[[#This Row],[Avg Monthly GB Download]]&lt;15, "Low", IF(AmazonChurn[[#This Row],[Avg Monthly GB Download]]&lt;30, "Medium", "High"))</f>
        <v>Low</v>
      </c>
      <c r="AP1948" t="str">
        <f>IF(AmazonChurn[[#This Row],[Age]]&lt;30,"Under 30",IF(AmazonChurn[[#This Row],[Age]]&gt;65,"Senior","Mid Age"))</f>
        <v>Mid Age</v>
      </c>
    </row>
    <row r="1949" spans="1:42" hidden="1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 s="5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  <c r="AL1949" t="str">
        <f>IF(AmazonChurn[[#This Row],[Average Monthly Expenses]]&lt;=30,"Low",IF(AmazonChurn[[#This Row],[Average Monthly Expenses]]&lt;=60,"Medium","High"))</f>
        <v>Medium</v>
      </c>
      <c r="AM1949" t="str">
        <f>IF(AmazonChurn[[#This Row],[Number of Complaints or Support]]&lt;3,"Low",IF(AmazonChurn[[#This Row],[Number of Complaints or Support]]&lt;=7,"Medium","High"))</f>
        <v>Medium</v>
      </c>
      <c r="AN1949" s="5">
        <f>AmazonChurn[[#This Row],[Number of Complaints or Support]]/AmazonChurn[[#This Row],[Account Length (in months)]]</f>
        <v>0.15384615384615385</v>
      </c>
      <c r="AO1949" t="str">
        <f>IF(AmazonChurn[[#This Row],[Avg Monthly GB Download]]&lt;15, "Low", IF(AmazonChurn[[#This Row],[Avg Monthly GB Download]]&lt;30, "Medium", "High"))</f>
        <v>Medium</v>
      </c>
      <c r="AP1949" t="str">
        <f>IF(AmazonChurn[[#This Row],[Age]]&lt;30,"Under 30",IF(AmazonChurn[[#This Row],[Age]]&gt;65,"Senior","Mid Age"))</f>
        <v>Under 30</v>
      </c>
    </row>
    <row r="1950" spans="1:42" hidden="1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 s="5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  <c r="AL1950" t="str">
        <f>IF(AmazonChurn[[#This Row],[Average Monthly Expenses]]&lt;=30,"Low",IF(AmazonChurn[[#This Row],[Average Monthly Expenses]]&lt;=60,"Medium","High"))</f>
        <v>Low</v>
      </c>
      <c r="AM1950" t="str">
        <f>IF(AmazonChurn[[#This Row],[Number of Complaints or Support]]&lt;3,"Low",IF(AmazonChurn[[#This Row],[Number of Complaints or Support]]&lt;=7,"Medium","High"))</f>
        <v>Low</v>
      </c>
      <c r="AN1950" s="5">
        <f>AmazonChurn[[#This Row],[Number of Complaints or Support]]/AmazonChurn[[#This Row],[Account Length (in months)]]</f>
        <v>2.7777777777777776E-2</v>
      </c>
      <c r="AO1950" t="str">
        <f>IF(AmazonChurn[[#This Row],[Avg Monthly GB Download]]&lt;15, "Low", IF(AmazonChurn[[#This Row],[Avg Monthly GB Download]]&lt;30, "Medium", "High"))</f>
        <v>Low</v>
      </c>
      <c r="AP1950" t="str">
        <f>IF(AmazonChurn[[#This Row],[Age]]&lt;30,"Under 30",IF(AmazonChurn[[#This Row],[Age]]&gt;65,"Senior","Mid Age"))</f>
        <v>Senior</v>
      </c>
    </row>
    <row r="1951" spans="1:42" hidden="1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 s="5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  <c r="AL1951" t="str">
        <f>IF(AmazonChurn[[#This Row],[Average Monthly Expenses]]&lt;=30,"Low",IF(AmazonChurn[[#This Row],[Average Monthly Expenses]]&lt;=60,"Medium","High"))</f>
        <v>High</v>
      </c>
      <c r="AM1951" t="str">
        <f>IF(AmazonChurn[[#This Row],[Number of Complaints or Support]]&lt;3,"Low",IF(AmazonChurn[[#This Row],[Number of Complaints or Support]]&lt;=7,"Medium","High"))</f>
        <v>Low</v>
      </c>
      <c r="AN1951" s="5">
        <f>AmazonChurn[[#This Row],[Number of Complaints or Support]]/AmazonChurn[[#This Row],[Account Length (in months)]]</f>
        <v>3.6363636363636362E-2</v>
      </c>
      <c r="AO1951" t="str">
        <f>IF(AmazonChurn[[#This Row],[Avg Monthly GB Download]]&lt;15, "Low", IF(AmazonChurn[[#This Row],[Avg Monthly GB Download]]&lt;30, "Medium", "High"))</f>
        <v>Low</v>
      </c>
      <c r="AP1951" t="str">
        <f>IF(AmazonChurn[[#This Row],[Age]]&lt;30,"Under 30",IF(AmazonChurn[[#This Row],[Age]]&gt;65,"Senior","Mid Age"))</f>
        <v>Senior</v>
      </c>
    </row>
    <row r="1952" spans="1:42" hidden="1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 s="5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  <c r="AL1952" t="str">
        <f>IF(AmazonChurn[[#This Row],[Average Monthly Expenses]]&lt;=30,"Low",IF(AmazonChurn[[#This Row],[Average Monthly Expenses]]&lt;=60,"Medium","High"))</f>
        <v>Medium</v>
      </c>
      <c r="AM1952" t="str">
        <f>IF(AmazonChurn[[#This Row],[Number of Complaints or Support]]&lt;3,"Low",IF(AmazonChurn[[#This Row],[Number of Complaints or Support]]&lt;=7,"Medium","High"))</f>
        <v>Medium</v>
      </c>
      <c r="AN1952" s="5">
        <f>AmazonChurn[[#This Row],[Number of Complaints or Support]]/AmazonChurn[[#This Row],[Account Length (in months)]]</f>
        <v>6.8965517241379309E-2</v>
      </c>
      <c r="AO1952" t="str">
        <f>IF(AmazonChurn[[#This Row],[Avg Monthly GB Download]]&lt;15, "Low", IF(AmazonChurn[[#This Row],[Avg Monthly GB Download]]&lt;30, "Medium", "High"))</f>
        <v>Low</v>
      </c>
      <c r="AP1952" t="str">
        <f>IF(AmazonChurn[[#This Row],[Age]]&lt;30,"Under 30",IF(AmazonChurn[[#This Row],[Age]]&gt;65,"Senior","Mid Age"))</f>
        <v>Mid Age</v>
      </c>
    </row>
    <row r="1953" spans="1:42" hidden="1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 s="5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  <c r="AL1953" t="str">
        <f>IF(AmazonChurn[[#This Row],[Average Monthly Expenses]]&lt;=30,"Low",IF(AmazonChurn[[#This Row],[Average Monthly Expenses]]&lt;=60,"Medium","High"))</f>
        <v>Medium</v>
      </c>
      <c r="AM1953" t="str">
        <f>IF(AmazonChurn[[#This Row],[Number of Complaints or Support]]&lt;3,"Low",IF(AmazonChurn[[#This Row],[Number of Complaints or Support]]&lt;=7,"Medium","High"))</f>
        <v>Medium</v>
      </c>
      <c r="AN1953" s="5">
        <f>AmazonChurn[[#This Row],[Number of Complaints or Support]]/AmazonChurn[[#This Row],[Account Length (in months)]]</f>
        <v>6.7796610169491525E-2</v>
      </c>
      <c r="AO1953" t="str">
        <f>IF(AmazonChurn[[#This Row],[Avg Monthly GB Download]]&lt;15, "Low", IF(AmazonChurn[[#This Row],[Avg Monthly GB Download]]&lt;30, "Medium", "High"))</f>
        <v>Low</v>
      </c>
      <c r="AP1953" t="str">
        <f>IF(AmazonChurn[[#This Row],[Age]]&lt;30,"Under 30",IF(AmazonChurn[[#This Row],[Age]]&gt;65,"Senior","Mid Age"))</f>
        <v>Under 30</v>
      </c>
    </row>
    <row r="1954" spans="1:42" hidden="1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 s="5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  <c r="AL1954" t="str">
        <f>IF(AmazonChurn[[#This Row],[Average Monthly Expenses]]&lt;=30,"Low",IF(AmazonChurn[[#This Row],[Average Monthly Expenses]]&lt;=60,"Medium","High"))</f>
        <v>Medium</v>
      </c>
      <c r="AM1954" t="str">
        <f>IF(AmazonChurn[[#This Row],[Number of Complaints or Support]]&lt;3,"Low",IF(AmazonChurn[[#This Row],[Number of Complaints or Support]]&lt;=7,"Medium","High"))</f>
        <v>Medium</v>
      </c>
      <c r="AN1954" s="5">
        <f>AmazonChurn[[#This Row],[Number of Complaints or Support]]/AmazonChurn[[#This Row],[Account Length (in months)]]</f>
        <v>6.5573770491803282E-2</v>
      </c>
      <c r="AO1954" t="str">
        <f>IF(AmazonChurn[[#This Row],[Avg Monthly GB Download]]&lt;15, "Low", IF(AmazonChurn[[#This Row],[Avg Monthly GB Download]]&lt;30, "Medium", "High"))</f>
        <v>Low</v>
      </c>
      <c r="AP1954" t="str">
        <f>IF(AmazonChurn[[#This Row],[Age]]&lt;30,"Under 30",IF(AmazonChurn[[#This Row],[Age]]&gt;65,"Senior","Mid Age"))</f>
        <v>Under 30</v>
      </c>
    </row>
    <row r="1955" spans="1:42" hidden="1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 s="5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  <c r="AL1955" t="str">
        <f>IF(AmazonChurn[[#This Row],[Average Monthly Expenses]]&lt;=30,"Low",IF(AmazonChurn[[#This Row],[Average Monthly Expenses]]&lt;=60,"Medium","High"))</f>
        <v>High</v>
      </c>
      <c r="AM1955" t="str">
        <f>IF(AmazonChurn[[#This Row],[Number of Complaints or Support]]&lt;3,"Low",IF(AmazonChurn[[#This Row],[Number of Complaints or Support]]&lt;=7,"Medium","High"))</f>
        <v>Medium</v>
      </c>
      <c r="AN1955" s="5">
        <f>AmazonChurn[[#This Row],[Number of Complaints or Support]]/AmazonChurn[[#This Row],[Account Length (in months)]]</f>
        <v>6.6666666666666666E-2</v>
      </c>
      <c r="AO1955" t="str">
        <f>IF(AmazonChurn[[#This Row],[Avg Monthly GB Download]]&lt;15, "Low", IF(AmazonChurn[[#This Row],[Avg Monthly GB Download]]&lt;30, "Medium", "High"))</f>
        <v>Low</v>
      </c>
      <c r="AP1955" t="str">
        <f>IF(AmazonChurn[[#This Row],[Age]]&lt;30,"Under 30",IF(AmazonChurn[[#This Row],[Age]]&gt;65,"Senior","Mid Age"))</f>
        <v>Mid Age</v>
      </c>
    </row>
    <row r="1956" spans="1:42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 s="5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  <c r="AL1956" t="str">
        <f>IF(AmazonChurn[[#This Row],[Average Monthly Expenses]]&lt;=30,"Low",IF(AmazonChurn[[#This Row],[Average Monthly Expenses]]&lt;=60,"Medium","High"))</f>
        <v>Low</v>
      </c>
      <c r="AM1956" t="str">
        <f>IF(AmazonChurn[[#This Row],[Number of Complaints or Support]]&lt;3,"Low",IF(AmazonChurn[[#This Row],[Number of Complaints or Support]]&lt;=7,"Medium","High"))</f>
        <v>High</v>
      </c>
      <c r="AN1956" s="5">
        <f>AmazonChurn[[#This Row],[Number of Complaints or Support]]/AmazonChurn[[#This Row],[Account Length (in months)]]</f>
        <v>0.14814814814814814</v>
      </c>
      <c r="AO1956" t="str">
        <f>IF(AmazonChurn[[#This Row],[Avg Monthly GB Download]]&lt;15, "Low", IF(AmazonChurn[[#This Row],[Avg Monthly GB Download]]&lt;30, "Medium", "High"))</f>
        <v>High</v>
      </c>
      <c r="AP1956" t="str">
        <f>IF(AmazonChurn[[#This Row],[Age]]&lt;30,"Under 30",IF(AmazonChurn[[#This Row],[Age]]&gt;65,"Senior","Mid Age"))</f>
        <v>Under 30</v>
      </c>
    </row>
    <row r="1957" spans="1:42" hidden="1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 s="5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  <c r="AL1957" t="str">
        <f>IF(AmazonChurn[[#This Row],[Average Monthly Expenses]]&lt;=30,"Low",IF(AmazonChurn[[#This Row],[Average Monthly Expenses]]&lt;=60,"Medium","High"))</f>
        <v>Medium</v>
      </c>
      <c r="AM1957" t="str">
        <f>IF(AmazonChurn[[#This Row],[Number of Complaints or Support]]&lt;3,"Low",IF(AmazonChurn[[#This Row],[Number of Complaints or Support]]&lt;=7,"Medium","High"))</f>
        <v>Low</v>
      </c>
      <c r="AN1957" s="5">
        <f>AmazonChurn[[#This Row],[Number of Complaints or Support]]/AmazonChurn[[#This Row],[Account Length (in months)]]</f>
        <v>0</v>
      </c>
      <c r="AO1957" t="str">
        <f>IF(AmazonChurn[[#This Row],[Avg Monthly GB Download]]&lt;15, "Low", IF(AmazonChurn[[#This Row],[Avg Monthly GB Download]]&lt;30, "Medium", "High"))</f>
        <v>Low</v>
      </c>
      <c r="AP1957" t="str">
        <f>IF(AmazonChurn[[#This Row],[Age]]&lt;30,"Under 30",IF(AmazonChurn[[#This Row],[Age]]&gt;65,"Senior","Mid Age"))</f>
        <v>Senior</v>
      </c>
    </row>
    <row r="1958" spans="1:42" hidden="1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 s="5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  <c r="AL1958" t="str">
        <f>IF(AmazonChurn[[#This Row],[Average Monthly Expenses]]&lt;=30,"Low",IF(AmazonChurn[[#This Row],[Average Monthly Expenses]]&lt;=60,"Medium","High"))</f>
        <v>Low</v>
      </c>
      <c r="AM1958" t="str">
        <f>IF(AmazonChurn[[#This Row],[Number of Complaints or Support]]&lt;3,"Low",IF(AmazonChurn[[#This Row],[Number of Complaints or Support]]&lt;=7,"Medium","High"))</f>
        <v>Low</v>
      </c>
      <c r="AN1958" s="5">
        <f>AmazonChurn[[#This Row],[Number of Complaints or Support]]/AmazonChurn[[#This Row],[Account Length (in months)]]</f>
        <v>2</v>
      </c>
      <c r="AO1958" t="str">
        <f>IF(AmazonChurn[[#This Row],[Avg Monthly GB Download]]&lt;15, "Low", IF(AmazonChurn[[#This Row],[Avg Monthly GB Download]]&lt;30, "Medium", "High"))</f>
        <v>Low</v>
      </c>
      <c r="AP1958" t="str">
        <f>IF(AmazonChurn[[#This Row],[Age]]&lt;30,"Under 30",IF(AmazonChurn[[#This Row],[Age]]&gt;65,"Senior","Mid Age"))</f>
        <v>Mid Age</v>
      </c>
    </row>
    <row r="1959" spans="1:42" hidden="1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 s="5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  <c r="AL1959" t="str">
        <f>IF(AmazonChurn[[#This Row],[Average Monthly Expenses]]&lt;=30,"Low",IF(AmazonChurn[[#This Row],[Average Monthly Expenses]]&lt;=60,"Medium","High"))</f>
        <v>Low</v>
      </c>
      <c r="AM1959" t="str">
        <f>IF(AmazonChurn[[#This Row],[Number of Complaints or Support]]&lt;3,"Low",IF(AmazonChurn[[#This Row],[Number of Complaints or Support]]&lt;=7,"Medium","High"))</f>
        <v>Low</v>
      </c>
      <c r="AN1959" s="5">
        <f>AmazonChurn[[#This Row],[Number of Complaints or Support]]/AmazonChurn[[#This Row],[Account Length (in months)]]</f>
        <v>9.5238095238095233E-2</v>
      </c>
      <c r="AO1959" t="str">
        <f>IF(AmazonChurn[[#This Row],[Avg Monthly GB Download]]&lt;15, "Low", IF(AmazonChurn[[#This Row],[Avg Monthly GB Download]]&lt;30, "Medium", "High"))</f>
        <v>Low</v>
      </c>
      <c r="AP1959" t="str">
        <f>IF(AmazonChurn[[#This Row],[Age]]&lt;30,"Under 30",IF(AmazonChurn[[#This Row],[Age]]&gt;65,"Senior","Mid Age"))</f>
        <v>Mid Age</v>
      </c>
    </row>
    <row r="1960" spans="1:42" hidden="1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 s="5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  <c r="AL1960" t="str">
        <f>IF(AmazonChurn[[#This Row],[Average Monthly Expenses]]&lt;=30,"Low",IF(AmazonChurn[[#This Row],[Average Monthly Expenses]]&lt;=60,"Medium","High"))</f>
        <v>Medium</v>
      </c>
      <c r="AM1960" t="str">
        <f>IF(AmazonChurn[[#This Row],[Number of Complaints or Support]]&lt;3,"Low",IF(AmazonChurn[[#This Row],[Number of Complaints or Support]]&lt;=7,"Medium","High"))</f>
        <v>Medium</v>
      </c>
      <c r="AN1960" s="5">
        <f>AmazonChurn[[#This Row],[Number of Complaints or Support]]/AmazonChurn[[#This Row],[Account Length (in months)]]</f>
        <v>5</v>
      </c>
      <c r="AO1960" t="str">
        <f>IF(AmazonChurn[[#This Row],[Avg Monthly GB Download]]&lt;15, "Low", IF(AmazonChurn[[#This Row],[Avg Monthly GB Download]]&lt;30, "Medium", "High"))</f>
        <v>Low</v>
      </c>
      <c r="AP1960" t="str">
        <f>IF(AmazonChurn[[#This Row],[Age]]&lt;30,"Under 30",IF(AmazonChurn[[#This Row],[Age]]&gt;65,"Senior","Mid Age"))</f>
        <v>Mid Age</v>
      </c>
    </row>
    <row r="1961" spans="1:42" hidden="1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 s="5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  <c r="AL1961" t="str">
        <f>IF(AmazonChurn[[#This Row],[Average Monthly Expenses]]&lt;=30,"Low",IF(AmazonChurn[[#This Row],[Average Monthly Expenses]]&lt;=60,"Medium","High"))</f>
        <v>Medium</v>
      </c>
      <c r="AM1961" t="str">
        <f>IF(AmazonChurn[[#This Row],[Number of Complaints or Support]]&lt;3,"Low",IF(AmazonChurn[[#This Row],[Number of Complaints or Support]]&lt;=7,"Medium","High"))</f>
        <v>Medium</v>
      </c>
      <c r="AN1961" s="5">
        <f>AmazonChurn[[#This Row],[Number of Complaints or Support]]/AmazonChurn[[#This Row],[Account Length (in months)]]</f>
        <v>0.75</v>
      </c>
      <c r="AO1961" t="str">
        <f>IF(AmazonChurn[[#This Row],[Avg Monthly GB Download]]&lt;15, "Low", IF(AmazonChurn[[#This Row],[Avg Monthly GB Download]]&lt;30, "Medium", "High"))</f>
        <v>Low</v>
      </c>
      <c r="AP1961" t="str">
        <f>IF(AmazonChurn[[#This Row],[Age]]&lt;30,"Under 30",IF(AmazonChurn[[#This Row],[Age]]&gt;65,"Senior","Mid Age"))</f>
        <v>Under 30</v>
      </c>
    </row>
    <row r="1962" spans="1:42" hidden="1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 s="5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  <c r="AL1962" t="str">
        <f>IF(AmazonChurn[[#This Row],[Average Monthly Expenses]]&lt;=30,"Low",IF(AmazonChurn[[#This Row],[Average Monthly Expenses]]&lt;=60,"Medium","High"))</f>
        <v>Low</v>
      </c>
      <c r="AM1962" t="str">
        <f>IF(AmazonChurn[[#This Row],[Number of Complaints or Support]]&lt;3,"Low",IF(AmazonChurn[[#This Row],[Number of Complaints or Support]]&lt;=7,"Medium","High"))</f>
        <v>Low</v>
      </c>
      <c r="AN1962" s="5">
        <f>AmazonChurn[[#This Row],[Number of Complaints or Support]]/AmazonChurn[[#This Row],[Account Length (in months)]]</f>
        <v>0.16666666666666666</v>
      </c>
      <c r="AO1962" t="str">
        <f>IF(AmazonChurn[[#This Row],[Avg Monthly GB Download]]&lt;15, "Low", IF(AmazonChurn[[#This Row],[Avg Monthly GB Download]]&lt;30, "Medium", "High"))</f>
        <v>Low</v>
      </c>
      <c r="AP1962" t="str">
        <f>IF(AmazonChurn[[#This Row],[Age]]&lt;30,"Under 30",IF(AmazonChurn[[#This Row],[Age]]&gt;65,"Senior","Mid Age"))</f>
        <v>Mid Age</v>
      </c>
    </row>
    <row r="1963" spans="1:42" hidden="1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 s="5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  <c r="AL1963" t="str">
        <f>IF(AmazonChurn[[#This Row],[Average Monthly Expenses]]&lt;=30,"Low",IF(AmazonChurn[[#This Row],[Average Monthly Expenses]]&lt;=60,"Medium","High"))</f>
        <v>Low</v>
      </c>
      <c r="AM1963" t="str">
        <f>IF(AmazonChurn[[#This Row],[Number of Complaints or Support]]&lt;3,"Low",IF(AmazonChurn[[#This Row],[Number of Complaints or Support]]&lt;=7,"Medium","High"))</f>
        <v>Medium</v>
      </c>
      <c r="AN1963" s="5">
        <f>AmazonChurn[[#This Row],[Number of Complaints or Support]]/AmazonChurn[[#This Row],[Account Length (in months)]]</f>
        <v>8.5714285714285715E-2</v>
      </c>
      <c r="AO1963" t="str">
        <f>IF(AmazonChurn[[#This Row],[Avg Monthly GB Download]]&lt;15, "Low", IF(AmazonChurn[[#This Row],[Avg Monthly GB Download]]&lt;30, "Medium", "High"))</f>
        <v>Low</v>
      </c>
      <c r="AP1963" t="str">
        <f>IF(AmazonChurn[[#This Row],[Age]]&lt;30,"Under 30",IF(AmazonChurn[[#This Row],[Age]]&gt;65,"Senior","Mid Age"))</f>
        <v>Mid Age</v>
      </c>
    </row>
    <row r="1964" spans="1:42" hidden="1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 s="5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  <c r="AL1964" t="str">
        <f>IF(AmazonChurn[[#This Row],[Average Monthly Expenses]]&lt;=30,"Low",IF(AmazonChurn[[#This Row],[Average Monthly Expenses]]&lt;=60,"Medium","High"))</f>
        <v>Low</v>
      </c>
      <c r="AM1964" t="str">
        <f>IF(AmazonChurn[[#This Row],[Number of Complaints or Support]]&lt;3,"Low",IF(AmazonChurn[[#This Row],[Number of Complaints or Support]]&lt;=7,"Medium","High"))</f>
        <v>Medium</v>
      </c>
      <c r="AN1964" s="5">
        <f>AmazonChurn[[#This Row],[Number of Complaints or Support]]/AmazonChurn[[#This Row],[Account Length (in months)]]</f>
        <v>1.1666666666666667</v>
      </c>
      <c r="AO1964" t="str">
        <f>IF(AmazonChurn[[#This Row],[Avg Monthly GB Download]]&lt;15, "Low", IF(AmazonChurn[[#This Row],[Avg Monthly GB Download]]&lt;30, "Medium", "High"))</f>
        <v>Low</v>
      </c>
      <c r="AP1964" t="str">
        <f>IF(AmazonChurn[[#This Row],[Age]]&lt;30,"Under 30",IF(AmazonChurn[[#This Row],[Age]]&gt;65,"Senior","Mid Age"))</f>
        <v>Mid Age</v>
      </c>
    </row>
    <row r="1965" spans="1:42" hidden="1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 s="5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  <c r="AL1965" t="str">
        <f>IF(AmazonChurn[[#This Row],[Average Monthly Expenses]]&lt;=30,"Low",IF(AmazonChurn[[#This Row],[Average Monthly Expenses]]&lt;=60,"Medium","High"))</f>
        <v>Low</v>
      </c>
      <c r="AM1965" t="str">
        <f>IF(AmazonChurn[[#This Row],[Number of Complaints or Support]]&lt;3,"Low",IF(AmazonChurn[[#This Row],[Number of Complaints or Support]]&lt;=7,"Medium","High"))</f>
        <v>Low</v>
      </c>
      <c r="AN1965" s="5">
        <f>AmazonChurn[[#This Row],[Number of Complaints or Support]]/AmazonChurn[[#This Row],[Account Length (in months)]]</f>
        <v>0.14285714285714285</v>
      </c>
      <c r="AO1965" t="str">
        <f>IF(AmazonChurn[[#This Row],[Avg Monthly GB Download]]&lt;15, "Low", IF(AmazonChurn[[#This Row],[Avg Monthly GB Download]]&lt;30, "Medium", "High"))</f>
        <v>Low</v>
      </c>
      <c r="AP1965" t="str">
        <f>IF(AmazonChurn[[#This Row],[Age]]&lt;30,"Under 30",IF(AmazonChurn[[#This Row],[Age]]&gt;65,"Senior","Mid Age"))</f>
        <v>Mid Age</v>
      </c>
    </row>
    <row r="1966" spans="1:42" hidden="1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 s="5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  <c r="AL1966" t="str">
        <f>IF(AmazonChurn[[#This Row],[Average Monthly Expenses]]&lt;=30,"Low",IF(AmazonChurn[[#This Row],[Average Monthly Expenses]]&lt;=60,"Medium","High"))</f>
        <v>Low</v>
      </c>
      <c r="AM1966" t="str">
        <f>IF(AmazonChurn[[#This Row],[Number of Complaints or Support]]&lt;3,"Low",IF(AmazonChurn[[#This Row],[Number of Complaints or Support]]&lt;=7,"Medium","High"))</f>
        <v>Medium</v>
      </c>
      <c r="AN1966" s="5">
        <f>AmazonChurn[[#This Row],[Number of Complaints or Support]]/AmazonChurn[[#This Row],[Account Length (in months)]]</f>
        <v>0.53846153846153844</v>
      </c>
      <c r="AO1966" t="str">
        <f>IF(AmazonChurn[[#This Row],[Avg Monthly GB Download]]&lt;15, "Low", IF(AmazonChurn[[#This Row],[Avg Monthly GB Download]]&lt;30, "Medium", "High"))</f>
        <v>Low</v>
      </c>
      <c r="AP1966" t="str">
        <f>IF(AmazonChurn[[#This Row],[Age]]&lt;30,"Under 30",IF(AmazonChurn[[#This Row],[Age]]&gt;65,"Senior","Mid Age"))</f>
        <v>Mid Age</v>
      </c>
    </row>
    <row r="1967" spans="1:42" hidden="1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 s="5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  <c r="AL1967" t="str">
        <f>IF(AmazonChurn[[#This Row],[Average Monthly Expenses]]&lt;=30,"Low",IF(AmazonChurn[[#This Row],[Average Monthly Expenses]]&lt;=60,"Medium","High"))</f>
        <v>Low</v>
      </c>
      <c r="AM1967" t="str">
        <f>IF(AmazonChurn[[#This Row],[Number of Complaints or Support]]&lt;3,"Low",IF(AmazonChurn[[#This Row],[Number of Complaints or Support]]&lt;=7,"Medium","High"))</f>
        <v>Medium</v>
      </c>
      <c r="AN1967" s="5">
        <f>AmazonChurn[[#This Row],[Number of Complaints or Support]]/AmazonChurn[[#This Row],[Account Length (in months)]]</f>
        <v>4.2253521126760563E-2</v>
      </c>
      <c r="AO1967" t="str">
        <f>IF(AmazonChurn[[#This Row],[Avg Monthly GB Download]]&lt;15, "Low", IF(AmazonChurn[[#This Row],[Avg Monthly GB Download]]&lt;30, "Medium", "High"))</f>
        <v>Low</v>
      </c>
      <c r="AP1967" t="str">
        <f>IF(AmazonChurn[[#This Row],[Age]]&lt;30,"Under 30",IF(AmazonChurn[[#This Row],[Age]]&gt;65,"Senior","Mid Age"))</f>
        <v>Mid Age</v>
      </c>
    </row>
    <row r="1968" spans="1:42" hidden="1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 s="5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  <c r="AL1968" t="str">
        <f>IF(AmazonChurn[[#This Row],[Average Monthly Expenses]]&lt;=30,"Low",IF(AmazonChurn[[#This Row],[Average Monthly Expenses]]&lt;=60,"Medium","High"))</f>
        <v>Medium</v>
      </c>
      <c r="AM1968" t="str">
        <f>IF(AmazonChurn[[#This Row],[Number of Complaints or Support]]&lt;3,"Low",IF(AmazonChurn[[#This Row],[Number of Complaints or Support]]&lt;=7,"Medium","High"))</f>
        <v>High</v>
      </c>
      <c r="AN1968" s="5">
        <f>AmazonChurn[[#This Row],[Number of Complaints or Support]]/AmazonChurn[[#This Row],[Account Length (in months)]]</f>
        <v>0.34615384615384615</v>
      </c>
      <c r="AO1968" t="str">
        <f>IF(AmazonChurn[[#This Row],[Avg Monthly GB Download]]&lt;15, "Low", IF(AmazonChurn[[#This Row],[Avg Monthly GB Download]]&lt;30, "Medium", "High"))</f>
        <v>Medium</v>
      </c>
      <c r="AP1968" t="str">
        <f>IF(AmazonChurn[[#This Row],[Age]]&lt;30,"Under 30",IF(AmazonChurn[[#This Row],[Age]]&gt;65,"Senior","Mid Age"))</f>
        <v>Under 30</v>
      </c>
    </row>
    <row r="1969" spans="1:42" hidden="1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 s="5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  <c r="AL1969" t="str">
        <f>IF(AmazonChurn[[#This Row],[Average Monthly Expenses]]&lt;=30,"Low",IF(AmazonChurn[[#This Row],[Average Monthly Expenses]]&lt;=60,"Medium","High"))</f>
        <v>Low</v>
      </c>
      <c r="AM1969" t="str">
        <f>IF(AmazonChurn[[#This Row],[Number of Complaints or Support]]&lt;3,"Low",IF(AmazonChurn[[#This Row],[Number of Complaints or Support]]&lt;=7,"Medium","High"))</f>
        <v>Low</v>
      </c>
      <c r="AN1969" s="5">
        <f>AmazonChurn[[#This Row],[Number of Complaints or Support]]/AmazonChurn[[#This Row],[Account Length (in months)]]</f>
        <v>0.5</v>
      </c>
      <c r="AO1969" t="str">
        <f>IF(AmazonChurn[[#This Row],[Avg Monthly GB Download]]&lt;15, "Low", IF(AmazonChurn[[#This Row],[Avg Monthly GB Download]]&lt;30, "Medium", "High"))</f>
        <v>Medium</v>
      </c>
      <c r="AP1969" t="str">
        <f>IF(AmazonChurn[[#This Row],[Age]]&lt;30,"Under 30",IF(AmazonChurn[[#This Row],[Age]]&gt;65,"Senior","Mid Age"))</f>
        <v>Mid Age</v>
      </c>
    </row>
    <row r="1970" spans="1:42" hidden="1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 s="5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  <c r="AL1970" t="str">
        <f>IF(AmazonChurn[[#This Row],[Average Monthly Expenses]]&lt;=30,"Low",IF(AmazonChurn[[#This Row],[Average Monthly Expenses]]&lt;=60,"Medium","High"))</f>
        <v>Medium</v>
      </c>
      <c r="AM1970" t="str">
        <f>IF(AmazonChurn[[#This Row],[Number of Complaints or Support]]&lt;3,"Low",IF(AmazonChurn[[#This Row],[Number of Complaints or Support]]&lt;=7,"Medium","High"))</f>
        <v>Medium</v>
      </c>
      <c r="AN1970" s="5">
        <f>AmazonChurn[[#This Row],[Number of Complaints or Support]]/AmazonChurn[[#This Row],[Account Length (in months)]]</f>
        <v>0.26315789473684209</v>
      </c>
      <c r="AO1970" t="str">
        <f>IF(AmazonChurn[[#This Row],[Avg Monthly GB Download]]&lt;15, "Low", IF(AmazonChurn[[#This Row],[Avg Monthly GB Download]]&lt;30, "Medium", "High"))</f>
        <v>Low</v>
      </c>
      <c r="AP1970" t="str">
        <f>IF(AmazonChurn[[#This Row],[Age]]&lt;30,"Under 30",IF(AmazonChurn[[#This Row],[Age]]&gt;65,"Senior","Mid Age"))</f>
        <v>Senior</v>
      </c>
    </row>
    <row r="1971" spans="1:42" hidden="1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 s="5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  <c r="AL1971" t="str">
        <f>IF(AmazonChurn[[#This Row],[Average Monthly Expenses]]&lt;=30,"Low",IF(AmazonChurn[[#This Row],[Average Monthly Expenses]]&lt;=60,"Medium","High"))</f>
        <v>Medium</v>
      </c>
      <c r="AM1971" t="str">
        <f>IF(AmazonChurn[[#This Row],[Number of Complaints or Support]]&lt;3,"Low",IF(AmazonChurn[[#This Row],[Number of Complaints or Support]]&lt;=7,"Medium","High"))</f>
        <v>Low</v>
      </c>
      <c r="AN1971" s="5">
        <f>AmazonChurn[[#This Row],[Number of Complaints or Support]]/AmazonChurn[[#This Row],[Account Length (in months)]]</f>
        <v>3.125E-2</v>
      </c>
      <c r="AO1971" t="str">
        <f>IF(AmazonChurn[[#This Row],[Avg Monthly GB Download]]&lt;15, "Low", IF(AmazonChurn[[#This Row],[Avg Monthly GB Download]]&lt;30, "Medium", "High"))</f>
        <v>Low</v>
      </c>
      <c r="AP1971" t="str">
        <f>IF(AmazonChurn[[#This Row],[Age]]&lt;30,"Under 30",IF(AmazonChurn[[#This Row],[Age]]&gt;65,"Senior","Mid Age"))</f>
        <v>Mid Age</v>
      </c>
    </row>
    <row r="1972" spans="1:42" hidden="1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 s="5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  <c r="AL1972" t="str">
        <f>IF(AmazonChurn[[#This Row],[Average Monthly Expenses]]&lt;=30,"Low",IF(AmazonChurn[[#This Row],[Average Monthly Expenses]]&lt;=60,"Medium","High"))</f>
        <v>High</v>
      </c>
      <c r="AM1972" t="str">
        <f>IF(AmazonChurn[[#This Row],[Number of Complaints or Support]]&lt;3,"Low",IF(AmazonChurn[[#This Row],[Number of Complaints or Support]]&lt;=7,"Medium","High"))</f>
        <v>High</v>
      </c>
      <c r="AN1972" s="5">
        <f>AmazonChurn[[#This Row],[Number of Complaints or Support]]/AmazonChurn[[#This Row],[Account Length (in months)]]</f>
        <v>0.13043478260869565</v>
      </c>
      <c r="AO1972" t="str">
        <f>IF(AmazonChurn[[#This Row],[Avg Monthly GB Download]]&lt;15, "Low", IF(AmazonChurn[[#This Row],[Avg Monthly GB Download]]&lt;30, "Medium", "High"))</f>
        <v>Low</v>
      </c>
      <c r="AP1972" t="str">
        <f>IF(AmazonChurn[[#This Row],[Age]]&lt;30,"Under 30",IF(AmazonChurn[[#This Row],[Age]]&gt;65,"Senior","Mid Age"))</f>
        <v>Senior</v>
      </c>
    </row>
    <row r="1973" spans="1:42" hidden="1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 s="5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  <c r="AL1973" t="str">
        <f>IF(AmazonChurn[[#This Row],[Average Monthly Expenses]]&lt;=30,"Low",IF(AmazonChurn[[#This Row],[Average Monthly Expenses]]&lt;=60,"Medium","High"))</f>
        <v>Medium</v>
      </c>
      <c r="AM1973" t="str">
        <f>IF(AmazonChurn[[#This Row],[Number of Complaints or Support]]&lt;3,"Low",IF(AmazonChurn[[#This Row],[Number of Complaints or Support]]&lt;=7,"Medium","High"))</f>
        <v>Medium</v>
      </c>
      <c r="AN1973" s="5">
        <f>AmazonChurn[[#This Row],[Number of Complaints or Support]]/AmazonChurn[[#This Row],[Account Length (in months)]]</f>
        <v>1</v>
      </c>
      <c r="AO1973" t="str">
        <f>IF(AmazonChurn[[#This Row],[Avg Monthly GB Download]]&lt;15, "Low", IF(AmazonChurn[[#This Row],[Avg Monthly GB Download]]&lt;30, "Medium", "High"))</f>
        <v>Low</v>
      </c>
      <c r="AP1973" t="str">
        <f>IF(AmazonChurn[[#This Row],[Age]]&lt;30,"Under 30",IF(AmazonChurn[[#This Row],[Age]]&gt;65,"Senior","Mid Age"))</f>
        <v>Mid Age</v>
      </c>
    </row>
    <row r="1974" spans="1:42" hidden="1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 s="5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  <c r="AL1974" t="str">
        <f>IF(AmazonChurn[[#This Row],[Average Monthly Expenses]]&lt;=30,"Low",IF(AmazonChurn[[#This Row],[Average Monthly Expenses]]&lt;=60,"Medium","High"))</f>
        <v>Medium</v>
      </c>
      <c r="AM1974" t="str">
        <f>IF(AmazonChurn[[#This Row],[Number of Complaints or Support]]&lt;3,"Low",IF(AmazonChurn[[#This Row],[Number of Complaints or Support]]&lt;=7,"Medium","High"))</f>
        <v>Low</v>
      </c>
      <c r="AN1974" s="5">
        <f>AmazonChurn[[#This Row],[Number of Complaints or Support]]/AmazonChurn[[#This Row],[Account Length (in months)]]</f>
        <v>2.6315789473684209E-2</v>
      </c>
      <c r="AO1974" t="str">
        <f>IF(AmazonChurn[[#This Row],[Avg Monthly GB Download]]&lt;15, "Low", IF(AmazonChurn[[#This Row],[Avg Monthly GB Download]]&lt;30, "Medium", "High"))</f>
        <v>Low</v>
      </c>
      <c r="AP1974" t="str">
        <f>IF(AmazonChurn[[#This Row],[Age]]&lt;30,"Under 30",IF(AmazonChurn[[#This Row],[Age]]&gt;65,"Senior","Mid Age"))</f>
        <v>Mid Age</v>
      </c>
    </row>
    <row r="1975" spans="1:42" hidden="1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 s="5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  <c r="AL1975" t="str">
        <f>IF(AmazonChurn[[#This Row],[Average Monthly Expenses]]&lt;=30,"Low",IF(AmazonChurn[[#This Row],[Average Monthly Expenses]]&lt;=60,"Medium","High"))</f>
        <v>Low</v>
      </c>
      <c r="AM1975" t="str">
        <f>IF(AmazonChurn[[#This Row],[Number of Complaints or Support]]&lt;3,"Low",IF(AmazonChurn[[#This Row],[Number of Complaints or Support]]&lt;=7,"Medium","High"))</f>
        <v>Low</v>
      </c>
      <c r="AN1975" s="5">
        <f>AmazonChurn[[#This Row],[Number of Complaints or Support]]/AmazonChurn[[#This Row],[Account Length (in months)]]</f>
        <v>0</v>
      </c>
      <c r="AO1975" t="str">
        <f>IF(AmazonChurn[[#This Row],[Avg Monthly GB Download]]&lt;15, "Low", IF(AmazonChurn[[#This Row],[Avg Monthly GB Download]]&lt;30, "Medium", "High"))</f>
        <v>Low</v>
      </c>
      <c r="AP1975" t="str">
        <f>IF(AmazonChurn[[#This Row],[Age]]&lt;30,"Under 30",IF(AmazonChurn[[#This Row],[Age]]&gt;65,"Senior","Mid Age"))</f>
        <v>Mid Age</v>
      </c>
    </row>
    <row r="1976" spans="1:42" hidden="1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 s="5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  <c r="AL1976" t="str">
        <f>IF(AmazonChurn[[#This Row],[Average Monthly Expenses]]&lt;=30,"Low",IF(AmazonChurn[[#This Row],[Average Monthly Expenses]]&lt;=60,"Medium","High"))</f>
        <v>Low</v>
      </c>
      <c r="AM1976" t="str">
        <f>IF(AmazonChurn[[#This Row],[Number of Complaints or Support]]&lt;3,"Low",IF(AmazonChurn[[#This Row],[Number of Complaints or Support]]&lt;=7,"Medium","High"))</f>
        <v>Low</v>
      </c>
      <c r="AN1976" s="5">
        <f>AmazonChurn[[#This Row],[Number of Complaints or Support]]/AmazonChurn[[#This Row],[Account Length (in months)]]</f>
        <v>9.0909090909090912E-2</v>
      </c>
      <c r="AO1976" t="str">
        <f>IF(AmazonChurn[[#This Row],[Avg Monthly GB Download]]&lt;15, "Low", IF(AmazonChurn[[#This Row],[Avg Monthly GB Download]]&lt;30, "Medium", "High"))</f>
        <v>Low</v>
      </c>
      <c r="AP1976" t="str">
        <f>IF(AmazonChurn[[#This Row],[Age]]&lt;30,"Under 30",IF(AmazonChurn[[#This Row],[Age]]&gt;65,"Senior","Mid Age"))</f>
        <v>Under 30</v>
      </c>
    </row>
    <row r="1977" spans="1:42" hidden="1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 s="5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  <c r="AL1977" t="str">
        <f>IF(AmazonChurn[[#This Row],[Average Monthly Expenses]]&lt;=30,"Low",IF(AmazonChurn[[#This Row],[Average Monthly Expenses]]&lt;=60,"Medium","High"))</f>
        <v>Low</v>
      </c>
      <c r="AM1977" t="str">
        <f>IF(AmazonChurn[[#This Row],[Number of Complaints or Support]]&lt;3,"Low",IF(AmazonChurn[[#This Row],[Number of Complaints or Support]]&lt;=7,"Medium","High"))</f>
        <v>Medium</v>
      </c>
      <c r="AN1977" s="5">
        <f>AmazonChurn[[#This Row],[Number of Complaints or Support]]/AmazonChurn[[#This Row],[Account Length (in months)]]</f>
        <v>5</v>
      </c>
      <c r="AO1977" t="str">
        <f>IF(AmazonChurn[[#This Row],[Avg Monthly GB Download]]&lt;15, "Low", IF(AmazonChurn[[#This Row],[Avg Monthly GB Download]]&lt;30, "Medium", "High"))</f>
        <v>Low</v>
      </c>
      <c r="AP1977" t="str">
        <f>IF(AmazonChurn[[#This Row],[Age]]&lt;30,"Under 30",IF(AmazonChurn[[#This Row],[Age]]&gt;65,"Senior","Mid Age"))</f>
        <v>Mid Age</v>
      </c>
    </row>
    <row r="1978" spans="1:42" hidden="1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 s="5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  <c r="AL1978" t="str">
        <f>IF(AmazonChurn[[#This Row],[Average Monthly Expenses]]&lt;=30,"Low",IF(AmazonChurn[[#This Row],[Average Monthly Expenses]]&lt;=60,"Medium","High"))</f>
        <v>Low</v>
      </c>
      <c r="AM1978" t="str">
        <f>IF(AmazonChurn[[#This Row],[Number of Complaints or Support]]&lt;3,"Low",IF(AmazonChurn[[#This Row],[Number of Complaints or Support]]&lt;=7,"Medium","High"))</f>
        <v>High</v>
      </c>
      <c r="AN1978" s="5">
        <f>AmazonChurn[[#This Row],[Number of Complaints or Support]]/AmazonChurn[[#This Row],[Account Length (in months)]]</f>
        <v>0.5714285714285714</v>
      </c>
      <c r="AO1978" t="str">
        <f>IF(AmazonChurn[[#This Row],[Avg Monthly GB Download]]&lt;15, "Low", IF(AmazonChurn[[#This Row],[Avg Monthly GB Download]]&lt;30, "Medium", "High"))</f>
        <v>Low</v>
      </c>
      <c r="AP1978" t="str">
        <f>IF(AmazonChurn[[#This Row],[Age]]&lt;30,"Under 30",IF(AmazonChurn[[#This Row],[Age]]&gt;65,"Senior","Mid Age"))</f>
        <v>Mid Age</v>
      </c>
    </row>
    <row r="1979" spans="1:42" hidden="1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 s="5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  <c r="AL1979" t="str">
        <f>IF(AmazonChurn[[#This Row],[Average Monthly Expenses]]&lt;=30,"Low",IF(AmazonChurn[[#This Row],[Average Monthly Expenses]]&lt;=60,"Medium","High"))</f>
        <v>Low</v>
      </c>
      <c r="AM1979" t="str">
        <f>IF(AmazonChurn[[#This Row],[Number of Complaints or Support]]&lt;3,"Low",IF(AmazonChurn[[#This Row],[Number of Complaints or Support]]&lt;=7,"Medium","High"))</f>
        <v>High</v>
      </c>
      <c r="AN1979" s="5">
        <f>AmazonChurn[[#This Row],[Number of Complaints or Support]]/AmazonChurn[[#This Row],[Account Length (in months)]]</f>
        <v>1.4285714285714286</v>
      </c>
      <c r="AO1979" t="str">
        <f>IF(AmazonChurn[[#This Row],[Avg Monthly GB Download]]&lt;15, "Low", IF(AmazonChurn[[#This Row],[Avg Monthly GB Download]]&lt;30, "Medium", "High"))</f>
        <v>Low</v>
      </c>
      <c r="AP1979" t="str">
        <f>IF(AmazonChurn[[#This Row],[Age]]&lt;30,"Under 30",IF(AmazonChurn[[#This Row],[Age]]&gt;65,"Senior","Mid Age"))</f>
        <v>Mid Age</v>
      </c>
    </row>
    <row r="1980" spans="1:42" hidden="1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 s="5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  <c r="AL1980" t="str">
        <f>IF(AmazonChurn[[#This Row],[Average Monthly Expenses]]&lt;=30,"Low",IF(AmazonChurn[[#This Row],[Average Monthly Expenses]]&lt;=60,"Medium","High"))</f>
        <v>Low</v>
      </c>
      <c r="AM1980" t="str">
        <f>IF(AmazonChurn[[#This Row],[Number of Complaints or Support]]&lt;3,"Low",IF(AmazonChurn[[#This Row],[Number of Complaints or Support]]&lt;=7,"Medium","High"))</f>
        <v>Medium</v>
      </c>
      <c r="AN1980" s="5">
        <f>AmazonChurn[[#This Row],[Number of Complaints or Support]]/AmazonChurn[[#This Row],[Account Length (in months)]]</f>
        <v>0.22222222222222221</v>
      </c>
      <c r="AO1980" t="str">
        <f>IF(AmazonChurn[[#This Row],[Avg Monthly GB Download]]&lt;15, "Low", IF(AmazonChurn[[#This Row],[Avg Monthly GB Download]]&lt;30, "Medium", "High"))</f>
        <v>Low</v>
      </c>
      <c r="AP1980" t="str">
        <f>IF(AmazonChurn[[#This Row],[Age]]&lt;30,"Under 30",IF(AmazonChurn[[#This Row],[Age]]&gt;65,"Senior","Mid Age"))</f>
        <v>Mid Age</v>
      </c>
    </row>
    <row r="1981" spans="1:42" hidden="1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 s="5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  <c r="AL1981" t="str">
        <f>IF(AmazonChurn[[#This Row],[Average Monthly Expenses]]&lt;=30,"Low",IF(AmazonChurn[[#This Row],[Average Monthly Expenses]]&lt;=60,"Medium","High"))</f>
        <v>Medium</v>
      </c>
      <c r="AM1981" t="str">
        <f>IF(AmazonChurn[[#This Row],[Number of Complaints or Support]]&lt;3,"Low",IF(AmazonChurn[[#This Row],[Number of Complaints or Support]]&lt;=7,"Medium","High"))</f>
        <v>Low</v>
      </c>
      <c r="AN1981" s="5">
        <f>AmazonChurn[[#This Row],[Number of Complaints or Support]]/AmazonChurn[[#This Row],[Account Length (in months)]]</f>
        <v>2.564102564102564E-2</v>
      </c>
      <c r="AO1981" t="str">
        <f>IF(AmazonChurn[[#This Row],[Avg Monthly GB Download]]&lt;15, "Low", IF(AmazonChurn[[#This Row],[Avg Monthly GB Download]]&lt;30, "Medium", "High"))</f>
        <v>Low</v>
      </c>
      <c r="AP1981" t="str">
        <f>IF(AmazonChurn[[#This Row],[Age]]&lt;30,"Under 30",IF(AmazonChurn[[#This Row],[Age]]&gt;65,"Senior","Mid Age"))</f>
        <v>Senior</v>
      </c>
    </row>
    <row r="1982" spans="1:42" hidden="1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 s="5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  <c r="AL1982" t="str">
        <f>IF(AmazonChurn[[#This Row],[Average Monthly Expenses]]&lt;=30,"Low",IF(AmazonChurn[[#This Row],[Average Monthly Expenses]]&lt;=60,"Medium","High"))</f>
        <v>Medium</v>
      </c>
      <c r="AM1982" t="str">
        <f>IF(AmazonChurn[[#This Row],[Number of Complaints or Support]]&lt;3,"Low",IF(AmazonChurn[[#This Row],[Number of Complaints or Support]]&lt;=7,"Medium","High"))</f>
        <v>High</v>
      </c>
      <c r="AN1982" s="5">
        <f>AmazonChurn[[#This Row],[Number of Complaints or Support]]/AmazonChurn[[#This Row],[Account Length (in months)]]</f>
        <v>10</v>
      </c>
      <c r="AO1982" t="str">
        <f>IF(AmazonChurn[[#This Row],[Avg Monthly GB Download]]&lt;15, "Low", IF(AmazonChurn[[#This Row],[Avg Monthly GB Download]]&lt;30, "Medium", "High"))</f>
        <v>Low</v>
      </c>
      <c r="AP1982" t="str">
        <f>IF(AmazonChurn[[#This Row],[Age]]&lt;30,"Under 30",IF(AmazonChurn[[#This Row],[Age]]&gt;65,"Senior","Mid Age"))</f>
        <v>Senior</v>
      </c>
    </row>
    <row r="1983" spans="1:42" hidden="1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 s="5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  <c r="AL1983" t="str">
        <f>IF(AmazonChurn[[#This Row],[Average Monthly Expenses]]&lt;=30,"Low",IF(AmazonChurn[[#This Row],[Average Monthly Expenses]]&lt;=60,"Medium","High"))</f>
        <v>Low</v>
      </c>
      <c r="AM1983" t="str">
        <f>IF(AmazonChurn[[#This Row],[Number of Complaints or Support]]&lt;3,"Low",IF(AmazonChurn[[#This Row],[Number of Complaints or Support]]&lt;=7,"Medium","High"))</f>
        <v>High</v>
      </c>
      <c r="AN1983" s="5">
        <f>AmazonChurn[[#This Row],[Number of Complaints or Support]]/AmazonChurn[[#This Row],[Account Length (in months)]]</f>
        <v>0.16</v>
      </c>
      <c r="AO1983" t="str">
        <f>IF(AmazonChurn[[#This Row],[Avg Monthly GB Download]]&lt;15, "Low", IF(AmazonChurn[[#This Row],[Avg Monthly GB Download]]&lt;30, "Medium", "High"))</f>
        <v>Low</v>
      </c>
      <c r="AP1983" t="str">
        <f>IF(AmazonChurn[[#This Row],[Age]]&lt;30,"Under 30",IF(AmazonChurn[[#This Row],[Age]]&gt;65,"Senior","Mid Age"))</f>
        <v>Mid Age</v>
      </c>
    </row>
    <row r="1984" spans="1:42" hidden="1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 s="5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  <c r="AL1984" t="str">
        <f>IF(AmazonChurn[[#This Row],[Average Monthly Expenses]]&lt;=30,"Low",IF(AmazonChurn[[#This Row],[Average Monthly Expenses]]&lt;=60,"Medium","High"))</f>
        <v>Low</v>
      </c>
      <c r="AM1984" t="str">
        <f>IF(AmazonChurn[[#This Row],[Number of Complaints or Support]]&lt;3,"Low",IF(AmazonChurn[[#This Row],[Number of Complaints or Support]]&lt;=7,"Medium","High"))</f>
        <v>Low</v>
      </c>
      <c r="AN1984" s="5">
        <f>AmazonChurn[[#This Row],[Number of Complaints or Support]]/AmazonChurn[[#This Row],[Account Length (in months)]]</f>
        <v>1</v>
      </c>
      <c r="AO1984" t="str">
        <f>IF(AmazonChurn[[#This Row],[Avg Monthly GB Download]]&lt;15, "Low", IF(AmazonChurn[[#This Row],[Avg Monthly GB Download]]&lt;30, "Medium", "High"))</f>
        <v>Low</v>
      </c>
      <c r="AP1984" t="str">
        <f>IF(AmazonChurn[[#This Row],[Age]]&lt;30,"Under 30",IF(AmazonChurn[[#This Row],[Age]]&gt;65,"Senior","Mid Age"))</f>
        <v>Mid Age</v>
      </c>
    </row>
    <row r="1985" spans="1:42" hidden="1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 s="5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  <c r="AL1985" t="str">
        <f>IF(AmazonChurn[[#This Row],[Average Monthly Expenses]]&lt;=30,"Low",IF(AmazonChurn[[#This Row],[Average Monthly Expenses]]&lt;=60,"Medium","High"))</f>
        <v>Low</v>
      </c>
      <c r="AM1985" t="str">
        <f>IF(AmazonChurn[[#This Row],[Number of Complaints or Support]]&lt;3,"Low",IF(AmazonChurn[[#This Row],[Number of Complaints or Support]]&lt;=7,"Medium","High"))</f>
        <v>High</v>
      </c>
      <c r="AN1985" s="5">
        <f>AmazonChurn[[#This Row],[Number of Complaints or Support]]/AmazonChurn[[#This Row],[Account Length (in months)]]</f>
        <v>0.53333333333333333</v>
      </c>
      <c r="AO1985" t="str">
        <f>IF(AmazonChurn[[#This Row],[Avg Monthly GB Download]]&lt;15, "Low", IF(AmazonChurn[[#This Row],[Avg Monthly GB Download]]&lt;30, "Medium", "High"))</f>
        <v>Medium</v>
      </c>
      <c r="AP1985" t="str">
        <f>IF(AmazonChurn[[#This Row],[Age]]&lt;30,"Under 30",IF(AmazonChurn[[#This Row],[Age]]&gt;65,"Senior","Mid Age"))</f>
        <v>Under 30</v>
      </c>
    </row>
    <row r="1986" spans="1:42" hidden="1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 s="5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  <c r="AL1986" t="str">
        <f>IF(AmazonChurn[[#This Row],[Average Monthly Expenses]]&lt;=30,"Low",IF(AmazonChurn[[#This Row],[Average Monthly Expenses]]&lt;=60,"Medium","High"))</f>
        <v>High</v>
      </c>
      <c r="AM1986" t="str">
        <f>IF(AmazonChurn[[#This Row],[Number of Complaints or Support]]&lt;3,"Low",IF(AmazonChurn[[#This Row],[Number of Complaints or Support]]&lt;=7,"Medium","High"))</f>
        <v>High</v>
      </c>
      <c r="AN1986" s="5">
        <f>AmazonChurn[[#This Row],[Number of Complaints or Support]]/AmazonChurn[[#This Row],[Account Length (in months)]]</f>
        <v>0.27272727272727271</v>
      </c>
      <c r="AO1986" t="str">
        <f>IF(AmazonChurn[[#This Row],[Avg Monthly GB Download]]&lt;15, "Low", IF(AmazonChurn[[#This Row],[Avg Monthly GB Download]]&lt;30, "Medium", "High"))</f>
        <v>Low</v>
      </c>
      <c r="AP1986" t="str">
        <f>IF(AmazonChurn[[#This Row],[Age]]&lt;30,"Under 30",IF(AmazonChurn[[#This Row],[Age]]&gt;65,"Senior","Mid Age"))</f>
        <v>Senior</v>
      </c>
    </row>
    <row r="1987" spans="1:42" hidden="1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 s="5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  <c r="AL1987" t="str">
        <f>IF(AmazonChurn[[#This Row],[Average Monthly Expenses]]&lt;=30,"Low",IF(AmazonChurn[[#This Row],[Average Monthly Expenses]]&lt;=60,"Medium","High"))</f>
        <v>Low</v>
      </c>
      <c r="AM1987" t="str">
        <f>IF(AmazonChurn[[#This Row],[Number of Complaints or Support]]&lt;3,"Low",IF(AmazonChurn[[#This Row],[Number of Complaints or Support]]&lt;=7,"Medium","High"))</f>
        <v>High</v>
      </c>
      <c r="AN1987" s="5">
        <f>AmazonChurn[[#This Row],[Number of Complaints or Support]]/AmazonChurn[[#This Row],[Account Length (in months)]]</f>
        <v>0.75</v>
      </c>
      <c r="AO1987" t="str">
        <f>IF(AmazonChurn[[#This Row],[Avg Monthly GB Download]]&lt;15, "Low", IF(AmazonChurn[[#This Row],[Avg Monthly GB Download]]&lt;30, "Medium", "High"))</f>
        <v>Low</v>
      </c>
      <c r="AP1987" t="str">
        <f>IF(AmazonChurn[[#This Row],[Age]]&lt;30,"Under 30",IF(AmazonChurn[[#This Row],[Age]]&gt;65,"Senior","Mid Age"))</f>
        <v>Mid Age</v>
      </c>
    </row>
    <row r="1988" spans="1:42" hidden="1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 s="5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  <c r="AL1988" t="str">
        <f>IF(AmazonChurn[[#This Row],[Average Monthly Expenses]]&lt;=30,"Low",IF(AmazonChurn[[#This Row],[Average Monthly Expenses]]&lt;=60,"Medium","High"))</f>
        <v>Medium</v>
      </c>
      <c r="AM1988" t="str">
        <f>IF(AmazonChurn[[#This Row],[Number of Complaints or Support]]&lt;3,"Low",IF(AmazonChurn[[#This Row],[Number of Complaints or Support]]&lt;=7,"Medium","High"))</f>
        <v>Low</v>
      </c>
      <c r="AN1988" s="5">
        <f>AmazonChurn[[#This Row],[Number of Complaints or Support]]/AmazonChurn[[#This Row],[Account Length (in months)]]</f>
        <v>3.0769230769230771E-2</v>
      </c>
      <c r="AO1988" t="str">
        <f>IF(AmazonChurn[[#This Row],[Avg Monthly GB Download]]&lt;15, "Low", IF(AmazonChurn[[#This Row],[Avg Monthly GB Download]]&lt;30, "Medium", "High"))</f>
        <v>Low</v>
      </c>
      <c r="AP1988" t="str">
        <f>IF(AmazonChurn[[#This Row],[Age]]&lt;30,"Under 30",IF(AmazonChurn[[#This Row],[Age]]&gt;65,"Senior","Mid Age"))</f>
        <v>Mid Age</v>
      </c>
    </row>
    <row r="1989" spans="1:42" hidden="1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 s="5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  <c r="AL1989" t="str">
        <f>IF(AmazonChurn[[#This Row],[Average Monthly Expenses]]&lt;=30,"Low",IF(AmazonChurn[[#This Row],[Average Monthly Expenses]]&lt;=60,"Medium","High"))</f>
        <v>Medium</v>
      </c>
      <c r="AM1989" t="str">
        <f>IF(AmazonChurn[[#This Row],[Number of Complaints or Support]]&lt;3,"Low",IF(AmazonChurn[[#This Row],[Number of Complaints or Support]]&lt;=7,"Medium","High"))</f>
        <v>Medium</v>
      </c>
      <c r="AN1989" s="5">
        <f>AmazonChurn[[#This Row],[Number of Complaints or Support]]/AmazonChurn[[#This Row],[Account Length (in months)]]</f>
        <v>1</v>
      </c>
      <c r="AO1989" t="str">
        <f>IF(AmazonChurn[[#This Row],[Avg Monthly GB Download]]&lt;15, "Low", IF(AmazonChurn[[#This Row],[Avg Monthly GB Download]]&lt;30, "Medium", "High"))</f>
        <v>Low</v>
      </c>
      <c r="AP1989" t="str">
        <f>IF(AmazonChurn[[#This Row],[Age]]&lt;30,"Under 30",IF(AmazonChurn[[#This Row],[Age]]&gt;65,"Senior","Mid Age"))</f>
        <v>Mid Age</v>
      </c>
    </row>
    <row r="1990" spans="1:42" hidden="1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 s="5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  <c r="AL1990" t="str">
        <f>IF(AmazonChurn[[#This Row],[Average Monthly Expenses]]&lt;=30,"Low",IF(AmazonChurn[[#This Row],[Average Monthly Expenses]]&lt;=60,"Medium","High"))</f>
        <v>Low</v>
      </c>
      <c r="AM1990" t="str">
        <f>IF(AmazonChurn[[#This Row],[Number of Complaints or Support]]&lt;3,"Low",IF(AmazonChurn[[#This Row],[Number of Complaints or Support]]&lt;=7,"Medium","High"))</f>
        <v>Medium</v>
      </c>
      <c r="AN1990" s="5">
        <f>AmazonChurn[[#This Row],[Number of Complaints or Support]]/AmazonChurn[[#This Row],[Account Length (in months)]]</f>
        <v>0.16666666666666666</v>
      </c>
      <c r="AO1990" t="str">
        <f>IF(AmazonChurn[[#This Row],[Avg Monthly GB Download]]&lt;15, "Low", IF(AmazonChurn[[#This Row],[Avg Monthly GB Download]]&lt;30, "Medium", "High"))</f>
        <v>Low</v>
      </c>
      <c r="AP1990" t="str">
        <f>IF(AmazonChurn[[#This Row],[Age]]&lt;30,"Under 30",IF(AmazonChurn[[#This Row],[Age]]&gt;65,"Senior","Mid Age"))</f>
        <v>Mid Age</v>
      </c>
    </row>
    <row r="1991" spans="1:42" hidden="1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 s="5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  <c r="AL1991" t="str">
        <f>IF(AmazonChurn[[#This Row],[Average Monthly Expenses]]&lt;=30,"Low",IF(AmazonChurn[[#This Row],[Average Monthly Expenses]]&lt;=60,"Medium","High"))</f>
        <v>Medium</v>
      </c>
      <c r="AM1991" t="str">
        <f>IF(AmazonChurn[[#This Row],[Number of Complaints or Support]]&lt;3,"Low",IF(AmazonChurn[[#This Row],[Number of Complaints or Support]]&lt;=7,"Medium","High"))</f>
        <v>Medium</v>
      </c>
      <c r="AN1991" s="5">
        <f>AmazonChurn[[#This Row],[Number of Complaints or Support]]/AmazonChurn[[#This Row],[Account Length (in months)]]</f>
        <v>1.1666666666666667</v>
      </c>
      <c r="AO1991" t="str">
        <f>IF(AmazonChurn[[#This Row],[Avg Monthly GB Download]]&lt;15, "Low", IF(AmazonChurn[[#This Row],[Avg Monthly GB Download]]&lt;30, "Medium", "High"))</f>
        <v>Low</v>
      </c>
      <c r="AP1991" t="str">
        <f>IF(AmazonChurn[[#This Row],[Age]]&lt;30,"Under 30",IF(AmazonChurn[[#This Row],[Age]]&gt;65,"Senior","Mid Age"))</f>
        <v>Senior</v>
      </c>
    </row>
    <row r="1992" spans="1:42" hidden="1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 s="5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  <c r="AL1992" t="str">
        <f>IF(AmazonChurn[[#This Row],[Average Monthly Expenses]]&lt;=30,"Low",IF(AmazonChurn[[#This Row],[Average Monthly Expenses]]&lt;=60,"Medium","High"))</f>
        <v>Low</v>
      </c>
      <c r="AM1992" t="str">
        <f>IF(AmazonChurn[[#This Row],[Number of Complaints or Support]]&lt;3,"Low",IF(AmazonChurn[[#This Row],[Number of Complaints or Support]]&lt;=7,"Medium","High"))</f>
        <v>Medium</v>
      </c>
      <c r="AN1992" s="5">
        <f>AmazonChurn[[#This Row],[Number of Complaints or Support]]/AmazonChurn[[#This Row],[Account Length (in months)]]</f>
        <v>0.10294117647058823</v>
      </c>
      <c r="AO1992" t="str">
        <f>IF(AmazonChurn[[#This Row],[Avg Monthly GB Download]]&lt;15, "Low", IF(AmazonChurn[[#This Row],[Avg Monthly GB Download]]&lt;30, "Medium", "High"))</f>
        <v>Low</v>
      </c>
      <c r="AP1992" t="str">
        <f>IF(AmazonChurn[[#This Row],[Age]]&lt;30,"Under 30",IF(AmazonChurn[[#This Row],[Age]]&gt;65,"Senior","Mid Age"))</f>
        <v>Under 30</v>
      </c>
    </row>
    <row r="1993" spans="1:42" hidden="1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 s="5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  <c r="AL1993" t="str">
        <f>IF(AmazonChurn[[#This Row],[Average Monthly Expenses]]&lt;=30,"Low",IF(AmazonChurn[[#This Row],[Average Monthly Expenses]]&lt;=60,"Medium","High"))</f>
        <v>Medium</v>
      </c>
      <c r="AM1993" t="str">
        <f>IF(AmazonChurn[[#This Row],[Number of Complaints or Support]]&lt;3,"Low",IF(AmazonChurn[[#This Row],[Number of Complaints or Support]]&lt;=7,"Medium","High"))</f>
        <v>High</v>
      </c>
      <c r="AN1993" s="5">
        <f>AmazonChurn[[#This Row],[Number of Complaints or Support]]/AmazonChurn[[#This Row],[Account Length (in months)]]</f>
        <v>1</v>
      </c>
      <c r="AO1993" t="str">
        <f>IF(AmazonChurn[[#This Row],[Avg Monthly GB Download]]&lt;15, "Low", IF(AmazonChurn[[#This Row],[Avg Monthly GB Download]]&lt;30, "Medium", "High"))</f>
        <v>Low</v>
      </c>
      <c r="AP1993" t="str">
        <f>IF(AmazonChurn[[#This Row],[Age]]&lt;30,"Under 30",IF(AmazonChurn[[#This Row],[Age]]&gt;65,"Senior","Mid Age"))</f>
        <v>Mid Age</v>
      </c>
    </row>
    <row r="1994" spans="1:42" hidden="1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 s="5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  <c r="AL1994" t="str">
        <f>IF(AmazonChurn[[#This Row],[Average Monthly Expenses]]&lt;=30,"Low",IF(AmazonChurn[[#This Row],[Average Monthly Expenses]]&lt;=60,"Medium","High"))</f>
        <v>Medium</v>
      </c>
      <c r="AM1994" t="str">
        <f>IF(AmazonChurn[[#This Row],[Number of Complaints or Support]]&lt;3,"Low",IF(AmazonChurn[[#This Row],[Number of Complaints or Support]]&lt;=7,"Medium","High"))</f>
        <v>Low</v>
      </c>
      <c r="AN1994" s="5">
        <f>AmazonChurn[[#This Row],[Number of Complaints or Support]]/AmazonChurn[[#This Row],[Account Length (in months)]]</f>
        <v>1.4084507042253521E-2</v>
      </c>
      <c r="AO1994" t="str">
        <f>IF(AmazonChurn[[#This Row],[Avg Monthly GB Download]]&lt;15, "Low", IF(AmazonChurn[[#This Row],[Avg Monthly GB Download]]&lt;30, "Medium", "High"))</f>
        <v>Low</v>
      </c>
      <c r="AP1994" t="str">
        <f>IF(AmazonChurn[[#This Row],[Age]]&lt;30,"Under 30",IF(AmazonChurn[[#This Row],[Age]]&gt;65,"Senior","Mid Age"))</f>
        <v>Mid Age</v>
      </c>
    </row>
    <row r="1995" spans="1:42" hidden="1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 s="5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  <c r="AL1995" t="str">
        <f>IF(AmazonChurn[[#This Row],[Average Monthly Expenses]]&lt;=30,"Low",IF(AmazonChurn[[#This Row],[Average Monthly Expenses]]&lt;=60,"Medium","High"))</f>
        <v>Low</v>
      </c>
      <c r="AM1995" t="str">
        <f>IF(AmazonChurn[[#This Row],[Number of Complaints or Support]]&lt;3,"Low",IF(AmazonChurn[[#This Row],[Number of Complaints or Support]]&lt;=7,"Medium","High"))</f>
        <v>Medium</v>
      </c>
      <c r="AN1995" s="5">
        <f>AmazonChurn[[#This Row],[Number of Complaints or Support]]/AmazonChurn[[#This Row],[Account Length (in months)]]</f>
        <v>5.5555555555555552E-2</v>
      </c>
      <c r="AO1995" t="str">
        <f>IF(AmazonChurn[[#This Row],[Avg Monthly GB Download]]&lt;15, "Low", IF(AmazonChurn[[#This Row],[Avg Monthly GB Download]]&lt;30, "Medium", "High"))</f>
        <v>Medium</v>
      </c>
      <c r="AP1995" t="str">
        <f>IF(AmazonChurn[[#This Row],[Age]]&lt;30,"Under 30",IF(AmazonChurn[[#This Row],[Age]]&gt;65,"Senior","Mid Age"))</f>
        <v>Under 30</v>
      </c>
    </row>
    <row r="1996" spans="1:42" hidden="1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 s="5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  <c r="AL1996" t="str">
        <f>IF(AmazonChurn[[#This Row],[Average Monthly Expenses]]&lt;=30,"Low",IF(AmazonChurn[[#This Row],[Average Monthly Expenses]]&lt;=60,"Medium","High"))</f>
        <v>Low</v>
      </c>
      <c r="AM1996" t="str">
        <f>IF(AmazonChurn[[#This Row],[Number of Complaints or Support]]&lt;3,"Low",IF(AmazonChurn[[#This Row],[Number of Complaints or Support]]&lt;=7,"Medium","High"))</f>
        <v>Medium</v>
      </c>
      <c r="AN1996" s="5">
        <f>AmazonChurn[[#This Row],[Number of Complaints or Support]]/AmazonChurn[[#This Row],[Account Length (in months)]]</f>
        <v>0.5</v>
      </c>
      <c r="AO1996" t="str">
        <f>IF(AmazonChurn[[#This Row],[Avg Monthly GB Download]]&lt;15, "Low", IF(AmazonChurn[[#This Row],[Avg Monthly GB Download]]&lt;30, "Medium", "High"))</f>
        <v>Low</v>
      </c>
      <c r="AP1996" t="str">
        <f>IF(AmazonChurn[[#This Row],[Age]]&lt;30,"Under 30",IF(AmazonChurn[[#This Row],[Age]]&gt;65,"Senior","Mid Age"))</f>
        <v>Under 30</v>
      </c>
    </row>
    <row r="1997" spans="1:42" hidden="1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 s="5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  <c r="AL1997" t="str">
        <f>IF(AmazonChurn[[#This Row],[Average Monthly Expenses]]&lt;=30,"Low",IF(AmazonChurn[[#This Row],[Average Monthly Expenses]]&lt;=60,"Medium","High"))</f>
        <v>Low</v>
      </c>
      <c r="AM1997" t="str">
        <f>IF(AmazonChurn[[#This Row],[Number of Complaints or Support]]&lt;3,"Low",IF(AmazonChurn[[#This Row],[Number of Complaints or Support]]&lt;=7,"Medium","High"))</f>
        <v>Medium</v>
      </c>
      <c r="AN1997" s="5">
        <f>AmazonChurn[[#This Row],[Number of Complaints or Support]]/AmazonChurn[[#This Row],[Account Length (in months)]]</f>
        <v>0.66666666666666663</v>
      </c>
      <c r="AO1997" t="str">
        <f>IF(AmazonChurn[[#This Row],[Avg Monthly GB Download]]&lt;15, "Low", IF(AmazonChurn[[#This Row],[Avg Monthly GB Download]]&lt;30, "Medium", "High"))</f>
        <v>Low</v>
      </c>
      <c r="AP1997" t="str">
        <f>IF(AmazonChurn[[#This Row],[Age]]&lt;30,"Under 30",IF(AmazonChurn[[#This Row],[Age]]&gt;65,"Senior","Mid Age"))</f>
        <v>Mid Age</v>
      </c>
    </row>
    <row r="1998" spans="1:42" hidden="1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 s="5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  <c r="AL1998" t="str">
        <f>IF(AmazonChurn[[#This Row],[Average Monthly Expenses]]&lt;=30,"Low",IF(AmazonChurn[[#This Row],[Average Monthly Expenses]]&lt;=60,"Medium","High"))</f>
        <v>Medium</v>
      </c>
      <c r="AM1998" t="str">
        <f>IF(AmazonChurn[[#This Row],[Number of Complaints or Support]]&lt;3,"Low",IF(AmazonChurn[[#This Row],[Number of Complaints or Support]]&lt;=7,"Medium","High"))</f>
        <v>Low</v>
      </c>
      <c r="AN1998" s="5">
        <f>AmazonChurn[[#This Row],[Number of Complaints or Support]]/AmazonChurn[[#This Row],[Account Length (in months)]]</f>
        <v>3.0303030303030304E-2</v>
      </c>
      <c r="AO1998" t="str">
        <f>IF(AmazonChurn[[#This Row],[Avg Monthly GB Download]]&lt;15, "Low", IF(AmazonChurn[[#This Row],[Avg Monthly GB Download]]&lt;30, "Medium", "High"))</f>
        <v>Low</v>
      </c>
      <c r="AP1998" t="str">
        <f>IF(AmazonChurn[[#This Row],[Age]]&lt;30,"Under 30",IF(AmazonChurn[[#This Row],[Age]]&gt;65,"Senior","Mid Age"))</f>
        <v>Mid Age</v>
      </c>
    </row>
    <row r="1999" spans="1:42" hidden="1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 s="5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  <c r="AL1999" t="str">
        <f>IF(AmazonChurn[[#This Row],[Average Monthly Expenses]]&lt;=30,"Low",IF(AmazonChurn[[#This Row],[Average Monthly Expenses]]&lt;=60,"Medium","High"))</f>
        <v>Medium</v>
      </c>
      <c r="AM1999" t="str">
        <f>IF(AmazonChurn[[#This Row],[Number of Complaints or Support]]&lt;3,"Low",IF(AmazonChurn[[#This Row],[Number of Complaints or Support]]&lt;=7,"Medium","High"))</f>
        <v>Low</v>
      </c>
      <c r="AN1999" s="5">
        <f>AmazonChurn[[#This Row],[Number of Complaints or Support]]/AmazonChurn[[#This Row],[Account Length (in months)]]</f>
        <v>0</v>
      </c>
      <c r="AO1999" t="str">
        <f>IF(AmazonChurn[[#This Row],[Avg Monthly GB Download]]&lt;15, "Low", IF(AmazonChurn[[#This Row],[Avg Monthly GB Download]]&lt;30, "Medium", "High"))</f>
        <v>Low</v>
      </c>
      <c r="AP1999" t="str">
        <f>IF(AmazonChurn[[#This Row],[Age]]&lt;30,"Under 30",IF(AmazonChurn[[#This Row],[Age]]&gt;65,"Senior","Mid Age"))</f>
        <v>Mid Age</v>
      </c>
    </row>
    <row r="2000" spans="1:42" hidden="1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 s="5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  <c r="AL2000" t="str">
        <f>IF(AmazonChurn[[#This Row],[Average Monthly Expenses]]&lt;=30,"Low",IF(AmazonChurn[[#This Row],[Average Monthly Expenses]]&lt;=60,"Medium","High"))</f>
        <v>Low</v>
      </c>
      <c r="AM2000" t="str">
        <f>IF(AmazonChurn[[#This Row],[Number of Complaints or Support]]&lt;3,"Low",IF(AmazonChurn[[#This Row],[Number of Complaints or Support]]&lt;=7,"Medium","High"))</f>
        <v>Low</v>
      </c>
      <c r="AN2000" s="5">
        <f>AmazonChurn[[#This Row],[Number of Complaints or Support]]/AmazonChurn[[#This Row],[Account Length (in months)]]</f>
        <v>0.4</v>
      </c>
      <c r="AO2000" t="str">
        <f>IF(AmazonChurn[[#This Row],[Avg Monthly GB Download]]&lt;15, "Low", IF(AmazonChurn[[#This Row],[Avg Monthly GB Download]]&lt;30, "Medium", "High"))</f>
        <v>Low</v>
      </c>
      <c r="AP2000" t="str">
        <f>IF(AmazonChurn[[#This Row],[Age]]&lt;30,"Under 30",IF(AmazonChurn[[#This Row],[Age]]&gt;65,"Senior","Mid Age"))</f>
        <v>Mid Age</v>
      </c>
    </row>
    <row r="2001" spans="1:42" hidden="1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 s="5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  <c r="AL2001" t="str">
        <f>IF(AmazonChurn[[#This Row],[Average Monthly Expenses]]&lt;=30,"Low",IF(AmazonChurn[[#This Row],[Average Monthly Expenses]]&lt;=60,"Medium","High"))</f>
        <v>Medium</v>
      </c>
      <c r="AM2001" t="str">
        <f>IF(AmazonChurn[[#This Row],[Number of Complaints or Support]]&lt;3,"Low",IF(AmazonChurn[[#This Row],[Number of Complaints or Support]]&lt;=7,"Medium","High"))</f>
        <v>High</v>
      </c>
      <c r="AN2001" s="5">
        <f>AmazonChurn[[#This Row],[Number of Complaints or Support]]/AmazonChurn[[#This Row],[Account Length (in months)]]</f>
        <v>0.15</v>
      </c>
      <c r="AO2001" t="str">
        <f>IF(AmazonChurn[[#This Row],[Avg Monthly GB Download]]&lt;15, "Low", IF(AmazonChurn[[#This Row],[Avg Monthly GB Download]]&lt;30, "Medium", "High"))</f>
        <v>Low</v>
      </c>
      <c r="AP2001" t="str">
        <f>IF(AmazonChurn[[#This Row],[Age]]&lt;30,"Under 30",IF(AmazonChurn[[#This Row],[Age]]&gt;65,"Senior","Mid Age"))</f>
        <v>Senior</v>
      </c>
    </row>
    <row r="2002" spans="1:42" hidden="1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 s="5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  <c r="AL2002" t="str">
        <f>IF(AmazonChurn[[#This Row],[Average Monthly Expenses]]&lt;=30,"Low",IF(AmazonChurn[[#This Row],[Average Monthly Expenses]]&lt;=60,"Medium","High"))</f>
        <v>Low</v>
      </c>
      <c r="AM2002" t="str">
        <f>IF(AmazonChurn[[#This Row],[Number of Complaints or Support]]&lt;3,"Low",IF(AmazonChurn[[#This Row],[Number of Complaints or Support]]&lt;=7,"Medium","High"))</f>
        <v>High</v>
      </c>
      <c r="AN2002" s="5">
        <f>AmazonChurn[[#This Row],[Number of Complaints or Support]]/AmazonChurn[[#This Row],[Account Length (in months)]]</f>
        <v>1.125</v>
      </c>
      <c r="AO2002" t="str">
        <f>IF(AmazonChurn[[#This Row],[Avg Monthly GB Download]]&lt;15, "Low", IF(AmazonChurn[[#This Row],[Avg Monthly GB Download]]&lt;30, "Medium", "High"))</f>
        <v>Low</v>
      </c>
      <c r="AP2002" t="str">
        <f>IF(AmazonChurn[[#This Row],[Age]]&lt;30,"Under 30",IF(AmazonChurn[[#This Row],[Age]]&gt;65,"Senior","Mid Age"))</f>
        <v>Under 30</v>
      </c>
    </row>
    <row r="2003" spans="1:42" hidden="1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 s="5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  <c r="AL2003" t="str">
        <f>IF(AmazonChurn[[#This Row],[Average Monthly Expenses]]&lt;=30,"Low",IF(AmazonChurn[[#This Row],[Average Monthly Expenses]]&lt;=60,"Medium","High"))</f>
        <v>Medium</v>
      </c>
      <c r="AM2003" t="str">
        <f>IF(AmazonChurn[[#This Row],[Number of Complaints or Support]]&lt;3,"Low",IF(AmazonChurn[[#This Row],[Number of Complaints or Support]]&lt;=7,"Medium","High"))</f>
        <v>High</v>
      </c>
      <c r="AN2003" s="5">
        <f>AmazonChurn[[#This Row],[Number of Complaints or Support]]/AmazonChurn[[#This Row],[Account Length (in months)]]</f>
        <v>0.12698412698412698</v>
      </c>
      <c r="AO2003" t="str">
        <f>IF(AmazonChurn[[#This Row],[Avg Monthly GB Download]]&lt;15, "Low", IF(AmazonChurn[[#This Row],[Avg Monthly GB Download]]&lt;30, "Medium", "High"))</f>
        <v>Low</v>
      </c>
      <c r="AP2003" t="str">
        <f>IF(AmazonChurn[[#This Row],[Age]]&lt;30,"Under 30",IF(AmazonChurn[[#This Row],[Age]]&gt;65,"Senior","Mid Age"))</f>
        <v>Mid Age</v>
      </c>
    </row>
    <row r="2004" spans="1:42" hidden="1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 s="5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  <c r="AL2004" t="str">
        <f>IF(AmazonChurn[[#This Row],[Average Monthly Expenses]]&lt;=30,"Low",IF(AmazonChurn[[#This Row],[Average Monthly Expenses]]&lt;=60,"Medium","High"))</f>
        <v>Low</v>
      </c>
      <c r="AM2004" t="str">
        <f>IF(AmazonChurn[[#This Row],[Number of Complaints or Support]]&lt;3,"Low",IF(AmazonChurn[[#This Row],[Number of Complaints or Support]]&lt;=7,"Medium","High"))</f>
        <v>Low</v>
      </c>
      <c r="AN2004" s="5">
        <f>AmazonChurn[[#This Row],[Number of Complaints or Support]]/AmazonChurn[[#This Row],[Account Length (in months)]]</f>
        <v>2.9411764705882353E-2</v>
      </c>
      <c r="AO2004" t="str">
        <f>IF(AmazonChurn[[#This Row],[Avg Monthly GB Download]]&lt;15, "Low", IF(AmazonChurn[[#This Row],[Avg Monthly GB Download]]&lt;30, "Medium", "High"))</f>
        <v>Low</v>
      </c>
      <c r="AP2004" t="str">
        <f>IF(AmazonChurn[[#This Row],[Age]]&lt;30,"Under 30",IF(AmazonChurn[[#This Row],[Age]]&gt;65,"Senior","Mid Age"))</f>
        <v>Mid Age</v>
      </c>
    </row>
    <row r="2005" spans="1:42" hidden="1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 s="5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  <c r="AL2005" t="str">
        <f>IF(AmazonChurn[[#This Row],[Average Monthly Expenses]]&lt;=30,"Low",IF(AmazonChurn[[#This Row],[Average Monthly Expenses]]&lt;=60,"Medium","High"))</f>
        <v>Medium</v>
      </c>
      <c r="AM2005" t="str">
        <f>IF(AmazonChurn[[#This Row],[Number of Complaints or Support]]&lt;3,"Low",IF(AmazonChurn[[#This Row],[Number of Complaints or Support]]&lt;=7,"Medium","High"))</f>
        <v>Low</v>
      </c>
      <c r="AN2005" s="5">
        <f>AmazonChurn[[#This Row],[Number of Complaints or Support]]/AmazonChurn[[#This Row],[Account Length (in months)]]</f>
        <v>5.7142857142857141E-2</v>
      </c>
      <c r="AO2005" t="str">
        <f>IF(AmazonChurn[[#This Row],[Avg Monthly GB Download]]&lt;15, "Low", IF(AmazonChurn[[#This Row],[Avg Monthly GB Download]]&lt;30, "Medium", "High"))</f>
        <v>Medium</v>
      </c>
      <c r="AP2005" t="str">
        <f>IF(AmazonChurn[[#This Row],[Age]]&lt;30,"Under 30",IF(AmazonChurn[[#This Row],[Age]]&gt;65,"Senior","Mid Age"))</f>
        <v>Under 30</v>
      </c>
    </row>
    <row r="2006" spans="1:42" hidden="1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 s="5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  <c r="AL2006" t="str">
        <f>IF(AmazonChurn[[#This Row],[Average Monthly Expenses]]&lt;=30,"Low",IF(AmazonChurn[[#This Row],[Average Monthly Expenses]]&lt;=60,"Medium","High"))</f>
        <v>Low</v>
      </c>
      <c r="AM2006" t="str">
        <f>IF(AmazonChurn[[#This Row],[Number of Complaints or Support]]&lt;3,"Low",IF(AmazonChurn[[#This Row],[Number of Complaints or Support]]&lt;=7,"Medium","High"))</f>
        <v>High</v>
      </c>
      <c r="AN2006" s="5">
        <f>AmazonChurn[[#This Row],[Number of Complaints or Support]]/AmazonChurn[[#This Row],[Account Length (in months)]]</f>
        <v>0.66666666666666663</v>
      </c>
      <c r="AO2006" t="str">
        <f>IF(AmazonChurn[[#This Row],[Avg Monthly GB Download]]&lt;15, "Low", IF(AmazonChurn[[#This Row],[Avg Monthly GB Download]]&lt;30, "Medium", "High"))</f>
        <v>Low</v>
      </c>
      <c r="AP2006" t="str">
        <f>IF(AmazonChurn[[#This Row],[Age]]&lt;30,"Under 30",IF(AmazonChurn[[#This Row],[Age]]&gt;65,"Senior","Mid Age"))</f>
        <v>Mid Age</v>
      </c>
    </row>
    <row r="2007" spans="1:42" hidden="1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 s="5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  <c r="AL2007" t="str">
        <f>IF(AmazonChurn[[#This Row],[Average Monthly Expenses]]&lt;=30,"Low",IF(AmazonChurn[[#This Row],[Average Monthly Expenses]]&lt;=60,"Medium","High"))</f>
        <v>Low</v>
      </c>
      <c r="AM2007" t="str">
        <f>IF(AmazonChurn[[#This Row],[Number of Complaints or Support]]&lt;3,"Low",IF(AmazonChurn[[#This Row],[Number of Complaints or Support]]&lt;=7,"Medium","High"))</f>
        <v>Medium</v>
      </c>
      <c r="AN2007" s="5">
        <f>AmazonChurn[[#This Row],[Number of Complaints or Support]]/AmazonChurn[[#This Row],[Account Length (in months)]]</f>
        <v>0.20833333333333334</v>
      </c>
      <c r="AO2007" t="str">
        <f>IF(AmazonChurn[[#This Row],[Avg Monthly GB Download]]&lt;15, "Low", IF(AmazonChurn[[#This Row],[Avg Monthly GB Download]]&lt;30, "Medium", "High"))</f>
        <v>Low</v>
      </c>
      <c r="AP2007" t="str">
        <f>IF(AmazonChurn[[#This Row],[Age]]&lt;30,"Under 30",IF(AmazonChurn[[#This Row],[Age]]&gt;65,"Senior","Mid Age"))</f>
        <v>Mid Age</v>
      </c>
    </row>
    <row r="2008" spans="1:42" hidden="1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 s="5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  <c r="AL2008" t="str">
        <f>IF(AmazonChurn[[#This Row],[Average Monthly Expenses]]&lt;=30,"Low",IF(AmazonChurn[[#This Row],[Average Monthly Expenses]]&lt;=60,"Medium","High"))</f>
        <v>Low</v>
      </c>
      <c r="AM2008" t="str">
        <f>IF(AmazonChurn[[#This Row],[Number of Complaints or Support]]&lt;3,"Low",IF(AmazonChurn[[#This Row],[Number of Complaints or Support]]&lt;=7,"Medium","High"))</f>
        <v>High</v>
      </c>
      <c r="AN2008" s="5">
        <f>AmazonChurn[[#This Row],[Number of Complaints or Support]]/AmazonChurn[[#This Row],[Account Length (in months)]]</f>
        <v>10</v>
      </c>
      <c r="AO2008" t="str">
        <f>IF(AmazonChurn[[#This Row],[Avg Monthly GB Download]]&lt;15, "Low", IF(AmazonChurn[[#This Row],[Avg Monthly GB Download]]&lt;30, "Medium", "High"))</f>
        <v>Low</v>
      </c>
      <c r="AP2008" t="str">
        <f>IF(AmazonChurn[[#This Row],[Age]]&lt;30,"Under 30",IF(AmazonChurn[[#This Row],[Age]]&gt;65,"Senior","Mid Age"))</f>
        <v>Mid Age</v>
      </c>
    </row>
    <row r="2009" spans="1:42" hidden="1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 s="5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  <c r="AL2009" t="str">
        <f>IF(AmazonChurn[[#This Row],[Average Monthly Expenses]]&lt;=30,"Low",IF(AmazonChurn[[#This Row],[Average Monthly Expenses]]&lt;=60,"Medium","High"))</f>
        <v>Low</v>
      </c>
      <c r="AM2009" t="str">
        <f>IF(AmazonChurn[[#This Row],[Number of Complaints or Support]]&lt;3,"Low",IF(AmazonChurn[[#This Row],[Number of Complaints or Support]]&lt;=7,"Medium","High"))</f>
        <v>Medium</v>
      </c>
      <c r="AN2009" s="5">
        <f>AmazonChurn[[#This Row],[Number of Complaints or Support]]/AmazonChurn[[#This Row],[Account Length (in months)]]</f>
        <v>0.58333333333333337</v>
      </c>
      <c r="AO2009" t="str">
        <f>IF(AmazonChurn[[#This Row],[Avg Monthly GB Download]]&lt;15, "Low", IF(AmazonChurn[[#This Row],[Avg Monthly GB Download]]&lt;30, "Medium", "High"))</f>
        <v>Low</v>
      </c>
      <c r="AP2009" t="str">
        <f>IF(AmazonChurn[[#This Row],[Age]]&lt;30,"Under 30",IF(AmazonChurn[[#This Row],[Age]]&gt;65,"Senior","Mid Age"))</f>
        <v>Mid Age</v>
      </c>
    </row>
    <row r="2010" spans="1:42" hidden="1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 s="5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  <c r="AL2010" t="str">
        <f>IF(AmazonChurn[[#This Row],[Average Monthly Expenses]]&lt;=30,"Low",IF(AmazonChurn[[#This Row],[Average Monthly Expenses]]&lt;=60,"Medium","High"))</f>
        <v>Medium</v>
      </c>
      <c r="AM2010" t="str">
        <f>IF(AmazonChurn[[#This Row],[Number of Complaints or Support]]&lt;3,"Low",IF(AmazonChurn[[#This Row],[Number of Complaints or Support]]&lt;=7,"Medium","High"))</f>
        <v>High</v>
      </c>
      <c r="AN2010" s="5">
        <f>AmazonChurn[[#This Row],[Number of Complaints or Support]]/AmazonChurn[[#This Row],[Account Length (in months)]]</f>
        <v>0.24242424242424243</v>
      </c>
      <c r="AO2010" t="str">
        <f>IF(AmazonChurn[[#This Row],[Avg Monthly GB Download]]&lt;15, "Low", IF(AmazonChurn[[#This Row],[Avg Monthly GB Download]]&lt;30, "Medium", "High"))</f>
        <v>Low</v>
      </c>
      <c r="AP2010" t="str">
        <f>IF(AmazonChurn[[#This Row],[Age]]&lt;30,"Under 30",IF(AmazonChurn[[#This Row],[Age]]&gt;65,"Senior","Mid Age"))</f>
        <v>Mid Age</v>
      </c>
    </row>
    <row r="2011" spans="1:42" hidden="1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 s="5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  <c r="AL2011" t="str">
        <f>IF(AmazonChurn[[#This Row],[Average Monthly Expenses]]&lt;=30,"Low",IF(AmazonChurn[[#This Row],[Average Monthly Expenses]]&lt;=60,"Medium","High"))</f>
        <v>Low</v>
      </c>
      <c r="AM2011" t="str">
        <f>IF(AmazonChurn[[#This Row],[Number of Complaints or Support]]&lt;3,"Low",IF(AmazonChurn[[#This Row],[Number of Complaints or Support]]&lt;=7,"Medium","High"))</f>
        <v>High</v>
      </c>
      <c r="AN2011" s="5">
        <f>AmazonChurn[[#This Row],[Number of Complaints or Support]]/AmazonChurn[[#This Row],[Account Length (in months)]]</f>
        <v>1.6</v>
      </c>
      <c r="AO2011" t="str">
        <f>IF(AmazonChurn[[#This Row],[Avg Monthly GB Download]]&lt;15, "Low", IF(AmazonChurn[[#This Row],[Avg Monthly GB Download]]&lt;30, "Medium", "High"))</f>
        <v>Low</v>
      </c>
      <c r="AP2011" t="str">
        <f>IF(AmazonChurn[[#This Row],[Age]]&lt;30,"Under 30",IF(AmazonChurn[[#This Row],[Age]]&gt;65,"Senior","Mid Age"))</f>
        <v>Mid Age</v>
      </c>
    </row>
    <row r="2012" spans="1:42" hidden="1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 s="5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  <c r="AL2012" t="str">
        <f>IF(AmazonChurn[[#This Row],[Average Monthly Expenses]]&lt;=30,"Low",IF(AmazonChurn[[#This Row],[Average Monthly Expenses]]&lt;=60,"Medium","High"))</f>
        <v>Medium</v>
      </c>
      <c r="AM2012" t="str">
        <f>IF(AmazonChurn[[#This Row],[Number of Complaints or Support]]&lt;3,"Low",IF(AmazonChurn[[#This Row],[Number of Complaints or Support]]&lt;=7,"Medium","High"))</f>
        <v>Low</v>
      </c>
      <c r="AN2012" s="5">
        <f>AmazonChurn[[#This Row],[Number of Complaints or Support]]/AmazonChurn[[#This Row],[Account Length (in months)]]</f>
        <v>0</v>
      </c>
      <c r="AO2012" t="str">
        <f>IF(AmazonChurn[[#This Row],[Avg Monthly GB Download]]&lt;15, "Low", IF(AmazonChurn[[#This Row],[Avg Monthly GB Download]]&lt;30, "Medium", "High"))</f>
        <v>Low</v>
      </c>
      <c r="AP2012" t="str">
        <f>IF(AmazonChurn[[#This Row],[Age]]&lt;30,"Under 30",IF(AmazonChurn[[#This Row],[Age]]&gt;65,"Senior","Mid Age"))</f>
        <v>Senior</v>
      </c>
    </row>
    <row r="2013" spans="1:42" hidden="1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 s="5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  <c r="AL2013" t="str">
        <f>IF(AmazonChurn[[#This Row],[Average Monthly Expenses]]&lt;=30,"Low",IF(AmazonChurn[[#This Row],[Average Monthly Expenses]]&lt;=60,"Medium","High"))</f>
        <v>Low</v>
      </c>
      <c r="AM2013" t="str">
        <f>IF(AmazonChurn[[#This Row],[Number of Complaints or Support]]&lt;3,"Low",IF(AmazonChurn[[#This Row],[Number of Complaints or Support]]&lt;=7,"Medium","High"))</f>
        <v>Medium</v>
      </c>
      <c r="AN2013" s="5">
        <f>AmazonChurn[[#This Row],[Number of Complaints or Support]]/AmazonChurn[[#This Row],[Account Length (in months)]]</f>
        <v>7.6923076923076927E-2</v>
      </c>
      <c r="AO2013" t="str">
        <f>IF(AmazonChurn[[#This Row],[Avg Monthly GB Download]]&lt;15, "Low", IF(AmazonChurn[[#This Row],[Avg Monthly GB Download]]&lt;30, "Medium", "High"))</f>
        <v>Low</v>
      </c>
      <c r="AP2013" t="str">
        <f>IF(AmazonChurn[[#This Row],[Age]]&lt;30,"Under 30",IF(AmazonChurn[[#This Row],[Age]]&gt;65,"Senior","Mid Age"))</f>
        <v>Mid Age</v>
      </c>
    </row>
    <row r="2014" spans="1:42" hidden="1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 s="5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  <c r="AL2014" t="str">
        <f>IF(AmazonChurn[[#This Row],[Average Monthly Expenses]]&lt;=30,"Low",IF(AmazonChurn[[#This Row],[Average Monthly Expenses]]&lt;=60,"Medium","High"))</f>
        <v>Low</v>
      </c>
      <c r="AM2014" t="str">
        <f>IF(AmazonChurn[[#This Row],[Number of Complaints or Support]]&lt;3,"Low",IF(AmazonChurn[[#This Row],[Number of Complaints or Support]]&lt;=7,"Medium","High"))</f>
        <v>Medium</v>
      </c>
      <c r="AN2014" s="5">
        <f>AmazonChurn[[#This Row],[Number of Complaints or Support]]/AmazonChurn[[#This Row],[Account Length (in months)]]</f>
        <v>0.55555555555555558</v>
      </c>
      <c r="AO2014" t="str">
        <f>IF(AmazonChurn[[#This Row],[Avg Monthly GB Download]]&lt;15, "Low", IF(AmazonChurn[[#This Row],[Avg Monthly GB Download]]&lt;30, "Medium", "High"))</f>
        <v>Low</v>
      </c>
      <c r="AP2014" t="str">
        <f>IF(AmazonChurn[[#This Row],[Age]]&lt;30,"Under 30",IF(AmazonChurn[[#This Row],[Age]]&gt;65,"Senior","Mid Age"))</f>
        <v>Under 30</v>
      </c>
    </row>
    <row r="2015" spans="1:42" hidden="1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 s="5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  <c r="AL2015" t="str">
        <f>IF(AmazonChurn[[#This Row],[Average Monthly Expenses]]&lt;=30,"Low",IF(AmazonChurn[[#This Row],[Average Monthly Expenses]]&lt;=60,"Medium","High"))</f>
        <v>Medium</v>
      </c>
      <c r="AM2015" t="str">
        <f>IF(AmazonChurn[[#This Row],[Number of Complaints or Support]]&lt;3,"Low",IF(AmazonChurn[[#This Row],[Number of Complaints or Support]]&lt;=7,"Medium","High"))</f>
        <v>Low</v>
      </c>
      <c r="AN2015" s="5">
        <f>AmazonChurn[[#This Row],[Number of Complaints or Support]]/AmazonChurn[[#This Row],[Account Length (in months)]]</f>
        <v>0</v>
      </c>
      <c r="AO2015" t="str">
        <f>IF(AmazonChurn[[#This Row],[Avg Monthly GB Download]]&lt;15, "Low", IF(AmazonChurn[[#This Row],[Avg Monthly GB Download]]&lt;30, "Medium", "High"))</f>
        <v>Low</v>
      </c>
      <c r="AP2015" t="str">
        <f>IF(AmazonChurn[[#This Row],[Age]]&lt;30,"Under 30",IF(AmazonChurn[[#This Row],[Age]]&gt;65,"Senior","Mid Age"))</f>
        <v>Senior</v>
      </c>
    </row>
    <row r="2016" spans="1:42" hidden="1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 s="5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  <c r="AL2016" t="str">
        <f>IF(AmazonChurn[[#This Row],[Average Monthly Expenses]]&lt;=30,"Low",IF(AmazonChurn[[#This Row],[Average Monthly Expenses]]&lt;=60,"Medium","High"))</f>
        <v>Low</v>
      </c>
      <c r="AM2016" t="str">
        <f>IF(AmazonChurn[[#This Row],[Number of Complaints or Support]]&lt;3,"Low",IF(AmazonChurn[[#This Row],[Number of Complaints or Support]]&lt;=7,"Medium","High"))</f>
        <v>Medium</v>
      </c>
      <c r="AN2016" s="5">
        <f>AmazonChurn[[#This Row],[Number of Complaints or Support]]/AmazonChurn[[#This Row],[Account Length (in months)]]</f>
        <v>7</v>
      </c>
      <c r="AO2016" t="str">
        <f>IF(AmazonChurn[[#This Row],[Avg Monthly GB Download]]&lt;15, "Low", IF(AmazonChurn[[#This Row],[Avg Monthly GB Download]]&lt;30, "Medium", "High"))</f>
        <v>Low</v>
      </c>
      <c r="AP2016" t="str">
        <f>IF(AmazonChurn[[#This Row],[Age]]&lt;30,"Under 30",IF(AmazonChurn[[#This Row],[Age]]&gt;65,"Senior","Mid Age"))</f>
        <v>Mid Age</v>
      </c>
    </row>
    <row r="2017" spans="1:42" hidden="1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 s="5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  <c r="AL2017" t="str">
        <f>IF(AmazonChurn[[#This Row],[Average Monthly Expenses]]&lt;=30,"Low",IF(AmazonChurn[[#This Row],[Average Monthly Expenses]]&lt;=60,"Medium","High"))</f>
        <v>Medium</v>
      </c>
      <c r="AM2017" t="str">
        <f>IF(AmazonChurn[[#This Row],[Number of Complaints or Support]]&lt;3,"Low",IF(AmazonChurn[[#This Row],[Number of Complaints or Support]]&lt;=7,"Medium","High"))</f>
        <v>Medium</v>
      </c>
      <c r="AN2017" s="5">
        <f>AmazonChurn[[#This Row],[Number of Complaints or Support]]/AmazonChurn[[#This Row],[Account Length (in months)]]</f>
        <v>0.16666666666666666</v>
      </c>
      <c r="AO2017" t="str">
        <f>IF(AmazonChurn[[#This Row],[Avg Monthly GB Download]]&lt;15, "Low", IF(AmazonChurn[[#This Row],[Avg Monthly GB Download]]&lt;30, "Medium", "High"))</f>
        <v>Low</v>
      </c>
      <c r="AP2017" t="str">
        <f>IF(AmazonChurn[[#This Row],[Age]]&lt;30,"Under 30",IF(AmazonChurn[[#This Row],[Age]]&gt;65,"Senior","Mid Age"))</f>
        <v>Mid Age</v>
      </c>
    </row>
    <row r="2018" spans="1:42" hidden="1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 s="5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  <c r="AL2018" t="str">
        <f>IF(AmazonChurn[[#This Row],[Average Monthly Expenses]]&lt;=30,"Low",IF(AmazonChurn[[#This Row],[Average Monthly Expenses]]&lt;=60,"Medium","High"))</f>
        <v>Medium</v>
      </c>
      <c r="AM2018" t="str">
        <f>IF(AmazonChurn[[#This Row],[Number of Complaints or Support]]&lt;3,"Low",IF(AmazonChurn[[#This Row],[Number of Complaints or Support]]&lt;=7,"Medium","High"))</f>
        <v>High</v>
      </c>
      <c r="AN2018" s="5">
        <f>AmazonChurn[[#This Row],[Number of Complaints or Support]]/AmazonChurn[[#This Row],[Account Length (in months)]]</f>
        <v>0.1388888888888889</v>
      </c>
      <c r="AO2018" t="str">
        <f>IF(AmazonChurn[[#This Row],[Avg Monthly GB Download]]&lt;15, "Low", IF(AmazonChurn[[#This Row],[Avg Monthly GB Download]]&lt;30, "Medium", "High"))</f>
        <v>Low</v>
      </c>
      <c r="AP2018" t="str">
        <f>IF(AmazonChurn[[#This Row],[Age]]&lt;30,"Under 30",IF(AmazonChurn[[#This Row],[Age]]&gt;65,"Senior","Mid Age"))</f>
        <v>Senior</v>
      </c>
    </row>
    <row r="2019" spans="1:42" hidden="1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 s="5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  <c r="AL2019" t="str">
        <f>IF(AmazonChurn[[#This Row],[Average Monthly Expenses]]&lt;=30,"Low",IF(AmazonChurn[[#This Row],[Average Monthly Expenses]]&lt;=60,"Medium","High"))</f>
        <v>Medium</v>
      </c>
      <c r="AM2019" t="str">
        <f>IF(AmazonChurn[[#This Row],[Number of Complaints or Support]]&lt;3,"Low",IF(AmazonChurn[[#This Row],[Number of Complaints or Support]]&lt;=7,"Medium","High"))</f>
        <v>High</v>
      </c>
      <c r="AN2019" s="5">
        <f>AmazonChurn[[#This Row],[Number of Complaints or Support]]/AmazonChurn[[#This Row],[Account Length (in months)]]</f>
        <v>0.15873015873015872</v>
      </c>
      <c r="AO2019" t="str">
        <f>IF(AmazonChurn[[#This Row],[Avg Monthly GB Download]]&lt;15, "Low", IF(AmazonChurn[[#This Row],[Avg Monthly GB Download]]&lt;30, "Medium", "High"))</f>
        <v>Low</v>
      </c>
      <c r="AP2019" t="str">
        <f>IF(AmazonChurn[[#This Row],[Age]]&lt;30,"Under 30",IF(AmazonChurn[[#This Row],[Age]]&gt;65,"Senior","Mid Age"))</f>
        <v>Senior</v>
      </c>
    </row>
    <row r="2020" spans="1:42" hidden="1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 s="5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  <c r="AL2020" t="str">
        <f>IF(AmazonChurn[[#This Row],[Average Monthly Expenses]]&lt;=30,"Low",IF(AmazonChurn[[#This Row],[Average Monthly Expenses]]&lt;=60,"Medium","High"))</f>
        <v>Low</v>
      </c>
      <c r="AM2020" t="str">
        <f>IF(AmazonChurn[[#This Row],[Number of Complaints or Support]]&lt;3,"Low",IF(AmazonChurn[[#This Row],[Number of Complaints or Support]]&lt;=7,"Medium","High"))</f>
        <v>Medium</v>
      </c>
      <c r="AN2020" s="5">
        <f>AmazonChurn[[#This Row],[Number of Complaints or Support]]/AmazonChurn[[#This Row],[Account Length (in months)]]</f>
        <v>0.41666666666666669</v>
      </c>
      <c r="AO2020" t="str">
        <f>IF(AmazonChurn[[#This Row],[Avg Monthly GB Download]]&lt;15, "Low", IF(AmazonChurn[[#This Row],[Avg Monthly GB Download]]&lt;30, "Medium", "High"))</f>
        <v>Low</v>
      </c>
      <c r="AP2020" t="str">
        <f>IF(AmazonChurn[[#This Row],[Age]]&lt;30,"Under 30",IF(AmazonChurn[[#This Row],[Age]]&gt;65,"Senior","Mid Age"))</f>
        <v>Mid Age</v>
      </c>
    </row>
    <row r="2021" spans="1:42" hidden="1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 s="5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  <c r="AL2021" t="str">
        <f>IF(AmazonChurn[[#This Row],[Average Monthly Expenses]]&lt;=30,"Low",IF(AmazonChurn[[#This Row],[Average Monthly Expenses]]&lt;=60,"Medium","High"))</f>
        <v>Low</v>
      </c>
      <c r="AM2021" t="str">
        <f>IF(AmazonChurn[[#This Row],[Number of Complaints or Support]]&lt;3,"Low",IF(AmazonChurn[[#This Row],[Number of Complaints or Support]]&lt;=7,"Medium","High"))</f>
        <v>Low</v>
      </c>
      <c r="AN2021" s="5">
        <f>AmazonChurn[[#This Row],[Number of Complaints or Support]]/AmazonChurn[[#This Row],[Account Length (in months)]]</f>
        <v>1.4285714285714285E-2</v>
      </c>
      <c r="AO2021" t="str">
        <f>IF(AmazonChurn[[#This Row],[Avg Monthly GB Download]]&lt;15, "Low", IF(AmazonChurn[[#This Row],[Avg Monthly GB Download]]&lt;30, "Medium", "High"))</f>
        <v>Low</v>
      </c>
      <c r="AP2021" t="str">
        <f>IF(AmazonChurn[[#This Row],[Age]]&lt;30,"Under 30",IF(AmazonChurn[[#This Row],[Age]]&gt;65,"Senior","Mid Age"))</f>
        <v>Under 30</v>
      </c>
    </row>
    <row r="2022" spans="1:42" hidden="1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 s="5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  <c r="AL2022" t="str">
        <f>IF(AmazonChurn[[#This Row],[Average Monthly Expenses]]&lt;=30,"Low",IF(AmazonChurn[[#This Row],[Average Monthly Expenses]]&lt;=60,"Medium","High"))</f>
        <v>Medium</v>
      </c>
      <c r="AM2022" t="str">
        <f>IF(AmazonChurn[[#This Row],[Number of Complaints or Support]]&lt;3,"Low",IF(AmazonChurn[[#This Row],[Number of Complaints or Support]]&lt;=7,"Medium","High"))</f>
        <v>Medium</v>
      </c>
      <c r="AN2022" s="5">
        <f>AmazonChurn[[#This Row],[Number of Complaints or Support]]/AmazonChurn[[#This Row],[Account Length (in months)]]</f>
        <v>0.41666666666666669</v>
      </c>
      <c r="AO2022" t="str">
        <f>IF(AmazonChurn[[#This Row],[Avg Monthly GB Download]]&lt;15, "Low", IF(AmazonChurn[[#This Row],[Avg Monthly GB Download]]&lt;30, "Medium", "High"))</f>
        <v>Low</v>
      </c>
      <c r="AP2022" t="str">
        <f>IF(AmazonChurn[[#This Row],[Age]]&lt;30,"Under 30",IF(AmazonChurn[[#This Row],[Age]]&gt;65,"Senior","Mid Age"))</f>
        <v>Mid Age</v>
      </c>
    </row>
    <row r="2023" spans="1:42" hidden="1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 s="5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  <c r="AL2023" t="str">
        <f>IF(AmazonChurn[[#This Row],[Average Monthly Expenses]]&lt;=30,"Low",IF(AmazonChurn[[#This Row],[Average Monthly Expenses]]&lt;=60,"Medium","High"))</f>
        <v>Medium</v>
      </c>
      <c r="AM2023" t="str">
        <f>IF(AmazonChurn[[#This Row],[Number of Complaints or Support]]&lt;3,"Low",IF(AmazonChurn[[#This Row],[Number of Complaints or Support]]&lt;=7,"Medium","High"))</f>
        <v>High</v>
      </c>
      <c r="AN2023" s="5">
        <f>AmazonChurn[[#This Row],[Number of Complaints or Support]]/AmazonChurn[[#This Row],[Account Length (in months)]]</f>
        <v>1.6</v>
      </c>
      <c r="AO2023" t="str">
        <f>IF(AmazonChurn[[#This Row],[Avg Monthly GB Download]]&lt;15, "Low", IF(AmazonChurn[[#This Row],[Avg Monthly GB Download]]&lt;30, "Medium", "High"))</f>
        <v>Low</v>
      </c>
      <c r="AP2023" t="str">
        <f>IF(AmazonChurn[[#This Row],[Age]]&lt;30,"Under 30",IF(AmazonChurn[[#This Row],[Age]]&gt;65,"Senior","Mid Age"))</f>
        <v>Senior</v>
      </c>
    </row>
    <row r="2024" spans="1:42" hidden="1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 s="5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  <c r="AL2024" t="str">
        <f>IF(AmazonChurn[[#This Row],[Average Monthly Expenses]]&lt;=30,"Low",IF(AmazonChurn[[#This Row],[Average Monthly Expenses]]&lt;=60,"Medium","High"))</f>
        <v>Low</v>
      </c>
      <c r="AM2024" t="str">
        <f>IF(AmazonChurn[[#This Row],[Number of Complaints or Support]]&lt;3,"Low",IF(AmazonChurn[[#This Row],[Number of Complaints or Support]]&lt;=7,"Medium","High"))</f>
        <v>High</v>
      </c>
      <c r="AN2024" s="5">
        <f>AmazonChurn[[#This Row],[Number of Complaints or Support]]/AmazonChurn[[#This Row],[Account Length (in months)]]</f>
        <v>8</v>
      </c>
      <c r="AO2024" t="str">
        <f>IF(AmazonChurn[[#This Row],[Avg Monthly GB Download]]&lt;15, "Low", IF(AmazonChurn[[#This Row],[Avg Monthly GB Download]]&lt;30, "Medium", "High"))</f>
        <v>Low</v>
      </c>
      <c r="AP2024" t="str">
        <f>IF(AmazonChurn[[#This Row],[Age]]&lt;30,"Under 30",IF(AmazonChurn[[#This Row],[Age]]&gt;65,"Senior","Mid Age"))</f>
        <v>Mid Age</v>
      </c>
    </row>
    <row r="2025" spans="1:42" hidden="1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 s="5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  <c r="AL2025" t="str">
        <f>IF(AmazonChurn[[#This Row],[Average Monthly Expenses]]&lt;=30,"Low",IF(AmazonChurn[[#This Row],[Average Monthly Expenses]]&lt;=60,"Medium","High"))</f>
        <v>Low</v>
      </c>
      <c r="AM2025" t="str">
        <f>IF(AmazonChurn[[#This Row],[Number of Complaints or Support]]&lt;3,"Low",IF(AmazonChurn[[#This Row],[Number of Complaints or Support]]&lt;=7,"Medium","High"))</f>
        <v>Low</v>
      </c>
      <c r="AN2025" s="5">
        <f>AmazonChurn[[#This Row],[Number of Complaints or Support]]/AmazonChurn[[#This Row],[Account Length (in months)]]</f>
        <v>3.7037037037037035E-2</v>
      </c>
      <c r="AO2025" t="str">
        <f>IF(AmazonChurn[[#This Row],[Avg Monthly GB Download]]&lt;15, "Low", IF(AmazonChurn[[#This Row],[Avg Monthly GB Download]]&lt;30, "Medium", "High"))</f>
        <v>Low</v>
      </c>
      <c r="AP2025" t="str">
        <f>IF(AmazonChurn[[#This Row],[Age]]&lt;30,"Under 30",IF(AmazonChurn[[#This Row],[Age]]&gt;65,"Senior","Mid Age"))</f>
        <v>Mid Age</v>
      </c>
    </row>
    <row r="2026" spans="1:42" hidden="1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 s="5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  <c r="AL2026" t="str">
        <f>IF(AmazonChurn[[#This Row],[Average Monthly Expenses]]&lt;=30,"Low",IF(AmazonChurn[[#This Row],[Average Monthly Expenses]]&lt;=60,"Medium","High"))</f>
        <v>Medium</v>
      </c>
      <c r="AM2026" t="str">
        <f>IF(AmazonChurn[[#This Row],[Number of Complaints or Support]]&lt;3,"Low",IF(AmazonChurn[[#This Row],[Number of Complaints or Support]]&lt;=7,"Medium","High"))</f>
        <v>Medium</v>
      </c>
      <c r="AN2026" s="5">
        <f>AmazonChurn[[#This Row],[Number of Complaints or Support]]/AmazonChurn[[#This Row],[Account Length (in months)]]</f>
        <v>0.11627906976744186</v>
      </c>
      <c r="AO2026" t="str">
        <f>IF(AmazonChurn[[#This Row],[Avg Monthly GB Download]]&lt;15, "Low", IF(AmazonChurn[[#This Row],[Avg Monthly GB Download]]&lt;30, "Medium", "High"))</f>
        <v>Medium</v>
      </c>
      <c r="AP2026" t="str">
        <f>IF(AmazonChurn[[#This Row],[Age]]&lt;30,"Under 30",IF(AmazonChurn[[#This Row],[Age]]&gt;65,"Senior","Mid Age"))</f>
        <v>Mid Age</v>
      </c>
    </row>
    <row r="2027" spans="1:42" hidden="1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 s="5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  <c r="AL2027" t="str">
        <f>IF(AmazonChurn[[#This Row],[Average Monthly Expenses]]&lt;=30,"Low",IF(AmazonChurn[[#This Row],[Average Monthly Expenses]]&lt;=60,"Medium","High"))</f>
        <v>Low</v>
      </c>
      <c r="AM2027" t="str">
        <f>IF(AmazonChurn[[#This Row],[Number of Complaints or Support]]&lt;3,"Low",IF(AmazonChurn[[#This Row],[Number of Complaints or Support]]&lt;=7,"Medium","High"))</f>
        <v>Low</v>
      </c>
      <c r="AN2027" s="5">
        <f>AmazonChurn[[#This Row],[Number of Complaints or Support]]/AmazonChurn[[#This Row],[Account Length (in months)]]</f>
        <v>2</v>
      </c>
      <c r="AO2027" t="str">
        <f>IF(AmazonChurn[[#This Row],[Avg Monthly GB Download]]&lt;15, "Low", IF(AmazonChurn[[#This Row],[Avg Monthly GB Download]]&lt;30, "Medium", "High"))</f>
        <v>Low</v>
      </c>
      <c r="AP2027" t="str">
        <f>IF(AmazonChurn[[#This Row],[Age]]&lt;30,"Under 30",IF(AmazonChurn[[#This Row],[Age]]&gt;65,"Senior","Mid Age"))</f>
        <v>Mid Age</v>
      </c>
    </row>
    <row r="2028" spans="1:42" hidden="1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 s="5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  <c r="AL2028" t="str">
        <f>IF(AmazonChurn[[#This Row],[Average Monthly Expenses]]&lt;=30,"Low",IF(AmazonChurn[[#This Row],[Average Monthly Expenses]]&lt;=60,"Medium","High"))</f>
        <v>Low</v>
      </c>
      <c r="AM2028" t="str">
        <f>IF(AmazonChurn[[#This Row],[Number of Complaints or Support]]&lt;3,"Low",IF(AmazonChurn[[#This Row],[Number of Complaints or Support]]&lt;=7,"Medium","High"))</f>
        <v>Low</v>
      </c>
      <c r="AN2028" s="5">
        <f>AmazonChurn[[#This Row],[Number of Complaints or Support]]/AmazonChurn[[#This Row],[Account Length (in months)]]</f>
        <v>2</v>
      </c>
      <c r="AO2028" t="str">
        <f>IF(AmazonChurn[[#This Row],[Avg Monthly GB Download]]&lt;15, "Low", IF(AmazonChurn[[#This Row],[Avg Monthly GB Download]]&lt;30, "Medium", "High"))</f>
        <v>Low</v>
      </c>
      <c r="AP2028" t="str">
        <f>IF(AmazonChurn[[#This Row],[Age]]&lt;30,"Under 30",IF(AmazonChurn[[#This Row],[Age]]&gt;65,"Senior","Mid Age"))</f>
        <v>Mid Age</v>
      </c>
    </row>
    <row r="2029" spans="1:42" hidden="1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 s="5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  <c r="AL2029" t="str">
        <f>IF(AmazonChurn[[#This Row],[Average Monthly Expenses]]&lt;=30,"Low",IF(AmazonChurn[[#This Row],[Average Monthly Expenses]]&lt;=60,"Medium","High"))</f>
        <v>High</v>
      </c>
      <c r="AM2029" t="str">
        <f>IF(AmazonChurn[[#This Row],[Number of Complaints or Support]]&lt;3,"Low",IF(AmazonChurn[[#This Row],[Number of Complaints or Support]]&lt;=7,"Medium","High"))</f>
        <v>Low</v>
      </c>
      <c r="AN2029" s="5">
        <f>AmazonChurn[[#This Row],[Number of Complaints or Support]]/AmazonChurn[[#This Row],[Account Length (in months)]]</f>
        <v>1.4084507042253521E-2</v>
      </c>
      <c r="AO2029" t="str">
        <f>IF(AmazonChurn[[#This Row],[Avg Monthly GB Download]]&lt;15, "Low", IF(AmazonChurn[[#This Row],[Avg Monthly GB Download]]&lt;30, "Medium", "High"))</f>
        <v>Low</v>
      </c>
      <c r="AP2029" t="str">
        <f>IF(AmazonChurn[[#This Row],[Age]]&lt;30,"Under 30",IF(AmazonChurn[[#This Row],[Age]]&gt;65,"Senior","Mid Age"))</f>
        <v>Mid Age</v>
      </c>
    </row>
    <row r="2030" spans="1:42" hidden="1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 s="5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  <c r="AL2030" t="str">
        <f>IF(AmazonChurn[[#This Row],[Average Monthly Expenses]]&lt;=30,"Low",IF(AmazonChurn[[#This Row],[Average Monthly Expenses]]&lt;=60,"Medium","High"))</f>
        <v>Medium</v>
      </c>
      <c r="AM2030" t="str">
        <f>IF(AmazonChurn[[#This Row],[Number of Complaints or Support]]&lt;3,"Low",IF(AmazonChurn[[#This Row],[Number of Complaints or Support]]&lt;=7,"Medium","High"))</f>
        <v>Medium</v>
      </c>
      <c r="AN2030" s="5">
        <f>AmazonChurn[[#This Row],[Number of Complaints or Support]]/AmazonChurn[[#This Row],[Account Length (in months)]]</f>
        <v>0.42857142857142855</v>
      </c>
      <c r="AO2030" t="str">
        <f>IF(AmazonChurn[[#This Row],[Avg Monthly GB Download]]&lt;15, "Low", IF(AmazonChurn[[#This Row],[Avg Monthly GB Download]]&lt;30, "Medium", "High"))</f>
        <v>Low</v>
      </c>
      <c r="AP2030" t="str">
        <f>IF(AmazonChurn[[#This Row],[Age]]&lt;30,"Under 30",IF(AmazonChurn[[#This Row],[Age]]&gt;65,"Senior","Mid Age"))</f>
        <v>Mid Age</v>
      </c>
    </row>
    <row r="2031" spans="1:42" hidden="1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 s="5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  <c r="AL2031" t="str">
        <f>IF(AmazonChurn[[#This Row],[Average Monthly Expenses]]&lt;=30,"Low",IF(AmazonChurn[[#This Row],[Average Monthly Expenses]]&lt;=60,"Medium","High"))</f>
        <v>Medium</v>
      </c>
      <c r="AM2031" t="str">
        <f>IF(AmazonChurn[[#This Row],[Number of Complaints or Support]]&lt;3,"Low",IF(AmazonChurn[[#This Row],[Number of Complaints or Support]]&lt;=7,"Medium","High"))</f>
        <v>Medium</v>
      </c>
      <c r="AN2031" s="5">
        <f>AmazonChurn[[#This Row],[Number of Complaints or Support]]/AmazonChurn[[#This Row],[Account Length (in months)]]</f>
        <v>0.31818181818181818</v>
      </c>
      <c r="AO2031" t="str">
        <f>IF(AmazonChurn[[#This Row],[Avg Monthly GB Download]]&lt;15, "Low", IF(AmazonChurn[[#This Row],[Avg Monthly GB Download]]&lt;30, "Medium", "High"))</f>
        <v>Low</v>
      </c>
      <c r="AP2031" t="str">
        <f>IF(AmazonChurn[[#This Row],[Age]]&lt;30,"Under 30",IF(AmazonChurn[[#This Row],[Age]]&gt;65,"Senior","Mid Age"))</f>
        <v>Under 30</v>
      </c>
    </row>
    <row r="2032" spans="1:42" hidden="1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 s="5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  <c r="AL2032" t="str">
        <f>IF(AmazonChurn[[#This Row],[Average Monthly Expenses]]&lt;=30,"Low",IF(AmazonChurn[[#This Row],[Average Monthly Expenses]]&lt;=60,"Medium","High"))</f>
        <v>Medium</v>
      </c>
      <c r="AM2032" t="str">
        <f>IF(AmazonChurn[[#This Row],[Number of Complaints or Support]]&lt;3,"Low",IF(AmazonChurn[[#This Row],[Number of Complaints or Support]]&lt;=7,"Medium","High"))</f>
        <v>Low</v>
      </c>
      <c r="AN2032" s="5">
        <f>AmazonChurn[[#This Row],[Number of Complaints or Support]]/AmazonChurn[[#This Row],[Account Length (in months)]]</f>
        <v>3.2258064516129031E-2</v>
      </c>
      <c r="AO2032" t="str">
        <f>IF(AmazonChurn[[#This Row],[Avg Monthly GB Download]]&lt;15, "Low", IF(AmazonChurn[[#This Row],[Avg Monthly GB Download]]&lt;30, "Medium", "High"))</f>
        <v>Low</v>
      </c>
      <c r="AP2032" t="str">
        <f>IF(AmazonChurn[[#This Row],[Age]]&lt;30,"Under 30",IF(AmazonChurn[[#This Row],[Age]]&gt;65,"Senior","Mid Age"))</f>
        <v>Mid Age</v>
      </c>
    </row>
    <row r="2033" spans="1:42" hidden="1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 s="5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  <c r="AL2033" t="str">
        <f>IF(AmazonChurn[[#This Row],[Average Monthly Expenses]]&lt;=30,"Low",IF(AmazonChurn[[#This Row],[Average Monthly Expenses]]&lt;=60,"Medium","High"))</f>
        <v>Medium</v>
      </c>
      <c r="AM2033" t="str">
        <f>IF(AmazonChurn[[#This Row],[Number of Complaints or Support]]&lt;3,"Low",IF(AmazonChurn[[#This Row],[Number of Complaints or Support]]&lt;=7,"Medium","High"))</f>
        <v>Medium</v>
      </c>
      <c r="AN2033" s="5">
        <f>AmazonChurn[[#This Row],[Number of Complaints or Support]]/AmazonChurn[[#This Row],[Account Length (in months)]]</f>
        <v>7.1428571428571425E-2</v>
      </c>
      <c r="AO2033" t="str">
        <f>IF(AmazonChurn[[#This Row],[Avg Monthly GB Download]]&lt;15, "Low", IF(AmazonChurn[[#This Row],[Avg Monthly GB Download]]&lt;30, "Medium", "High"))</f>
        <v>Low</v>
      </c>
      <c r="AP2033" t="str">
        <f>IF(AmazonChurn[[#This Row],[Age]]&lt;30,"Under 30",IF(AmazonChurn[[#This Row],[Age]]&gt;65,"Senior","Mid Age"))</f>
        <v>Mid Age</v>
      </c>
    </row>
    <row r="2034" spans="1:42" hidden="1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 s="5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  <c r="AL2034" t="str">
        <f>IF(AmazonChurn[[#This Row],[Average Monthly Expenses]]&lt;=30,"Low",IF(AmazonChurn[[#This Row],[Average Monthly Expenses]]&lt;=60,"Medium","High"))</f>
        <v>Low</v>
      </c>
      <c r="AM2034" t="str">
        <f>IF(AmazonChurn[[#This Row],[Number of Complaints or Support]]&lt;3,"Low",IF(AmazonChurn[[#This Row],[Number of Complaints or Support]]&lt;=7,"Medium","High"))</f>
        <v>Medium</v>
      </c>
      <c r="AN2034" s="5">
        <f>AmazonChurn[[#This Row],[Number of Complaints or Support]]/AmazonChurn[[#This Row],[Account Length (in months)]]</f>
        <v>0.42857142857142855</v>
      </c>
      <c r="AO2034" t="str">
        <f>IF(AmazonChurn[[#This Row],[Avg Monthly GB Download]]&lt;15, "Low", IF(AmazonChurn[[#This Row],[Avg Monthly GB Download]]&lt;30, "Medium", "High"))</f>
        <v>Low</v>
      </c>
      <c r="AP2034" t="str">
        <f>IF(AmazonChurn[[#This Row],[Age]]&lt;30,"Under 30",IF(AmazonChurn[[#This Row],[Age]]&gt;65,"Senior","Mid Age"))</f>
        <v>Mid Age</v>
      </c>
    </row>
    <row r="2035" spans="1:42" hidden="1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 s="5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  <c r="AL2035" t="str">
        <f>IF(AmazonChurn[[#This Row],[Average Monthly Expenses]]&lt;=30,"Low",IF(AmazonChurn[[#This Row],[Average Monthly Expenses]]&lt;=60,"Medium","High"))</f>
        <v>Low</v>
      </c>
      <c r="AM2035" t="str">
        <f>IF(AmazonChurn[[#This Row],[Number of Complaints or Support]]&lt;3,"Low",IF(AmazonChurn[[#This Row],[Number of Complaints or Support]]&lt;=7,"Medium","High"))</f>
        <v>Low</v>
      </c>
      <c r="AN2035" s="5">
        <f>AmazonChurn[[#This Row],[Number of Complaints or Support]]/AmazonChurn[[#This Row],[Account Length (in months)]]</f>
        <v>6.25E-2</v>
      </c>
      <c r="AO2035" t="str">
        <f>IF(AmazonChurn[[#This Row],[Avg Monthly GB Download]]&lt;15, "Low", IF(AmazonChurn[[#This Row],[Avg Monthly GB Download]]&lt;30, "Medium", "High"))</f>
        <v>Low</v>
      </c>
      <c r="AP2035" t="str">
        <f>IF(AmazonChurn[[#This Row],[Age]]&lt;30,"Under 30",IF(AmazonChurn[[#This Row],[Age]]&gt;65,"Senior","Mid Age"))</f>
        <v>Mid Age</v>
      </c>
    </row>
    <row r="2036" spans="1:42" hidden="1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 s="5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  <c r="AL2036" t="str">
        <f>IF(AmazonChurn[[#This Row],[Average Monthly Expenses]]&lt;=30,"Low",IF(AmazonChurn[[#This Row],[Average Monthly Expenses]]&lt;=60,"Medium","High"))</f>
        <v>Low</v>
      </c>
      <c r="AM2036" t="str">
        <f>IF(AmazonChurn[[#This Row],[Number of Complaints or Support]]&lt;3,"Low",IF(AmazonChurn[[#This Row],[Number of Complaints or Support]]&lt;=7,"Medium","High"))</f>
        <v>Low</v>
      </c>
      <c r="AN2036" s="5">
        <f>AmazonChurn[[#This Row],[Number of Complaints or Support]]/AmazonChurn[[#This Row],[Account Length (in months)]]</f>
        <v>3.125E-2</v>
      </c>
      <c r="AO2036" t="str">
        <f>IF(AmazonChurn[[#This Row],[Avg Monthly GB Download]]&lt;15, "Low", IF(AmazonChurn[[#This Row],[Avg Monthly GB Download]]&lt;30, "Medium", "High"))</f>
        <v>Low</v>
      </c>
      <c r="AP2036" t="str">
        <f>IF(AmazonChurn[[#This Row],[Age]]&lt;30,"Under 30",IF(AmazonChurn[[#This Row],[Age]]&gt;65,"Senior","Mid Age"))</f>
        <v>Mid Age</v>
      </c>
    </row>
    <row r="2037" spans="1:42" hidden="1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 s="5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  <c r="AL2037" t="str">
        <f>IF(AmazonChurn[[#This Row],[Average Monthly Expenses]]&lt;=30,"Low",IF(AmazonChurn[[#This Row],[Average Monthly Expenses]]&lt;=60,"Medium","High"))</f>
        <v>Medium</v>
      </c>
      <c r="AM2037" t="str">
        <f>IF(AmazonChurn[[#This Row],[Number of Complaints or Support]]&lt;3,"Low",IF(AmazonChurn[[#This Row],[Number of Complaints or Support]]&lt;=7,"Medium","High"))</f>
        <v>High</v>
      </c>
      <c r="AN2037" s="5">
        <f>AmazonChurn[[#This Row],[Number of Complaints or Support]]/AmazonChurn[[#This Row],[Account Length (in months)]]</f>
        <v>0.32</v>
      </c>
      <c r="AO2037" t="str">
        <f>IF(AmazonChurn[[#This Row],[Avg Monthly GB Download]]&lt;15, "Low", IF(AmazonChurn[[#This Row],[Avg Monthly GB Download]]&lt;30, "Medium", "High"))</f>
        <v>Low</v>
      </c>
      <c r="AP2037" t="str">
        <f>IF(AmazonChurn[[#This Row],[Age]]&lt;30,"Under 30",IF(AmazonChurn[[#This Row],[Age]]&gt;65,"Senior","Mid Age"))</f>
        <v>Mid Age</v>
      </c>
    </row>
    <row r="2038" spans="1:42" hidden="1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 s="5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  <c r="AL2038" t="str">
        <f>IF(AmazonChurn[[#This Row],[Average Monthly Expenses]]&lt;=30,"Low",IF(AmazonChurn[[#This Row],[Average Monthly Expenses]]&lt;=60,"Medium","High"))</f>
        <v>Low</v>
      </c>
      <c r="AM2038" t="str">
        <f>IF(AmazonChurn[[#This Row],[Number of Complaints or Support]]&lt;3,"Low",IF(AmazonChurn[[#This Row],[Number of Complaints or Support]]&lt;=7,"Medium","High"))</f>
        <v>Medium</v>
      </c>
      <c r="AN2038" s="5">
        <f>AmazonChurn[[#This Row],[Number of Complaints or Support]]/AmazonChurn[[#This Row],[Account Length (in months)]]</f>
        <v>1.5</v>
      </c>
      <c r="AO2038" t="str">
        <f>IF(AmazonChurn[[#This Row],[Avg Monthly GB Download]]&lt;15, "Low", IF(AmazonChurn[[#This Row],[Avg Monthly GB Download]]&lt;30, "Medium", "High"))</f>
        <v>Low</v>
      </c>
      <c r="AP2038" t="str">
        <f>IF(AmazonChurn[[#This Row],[Age]]&lt;30,"Under 30",IF(AmazonChurn[[#This Row],[Age]]&gt;65,"Senior","Mid Age"))</f>
        <v>Mid Age</v>
      </c>
    </row>
    <row r="2039" spans="1:42" hidden="1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 s="5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  <c r="AL2039" t="str">
        <f>IF(AmazonChurn[[#This Row],[Average Monthly Expenses]]&lt;=30,"Low",IF(AmazonChurn[[#This Row],[Average Monthly Expenses]]&lt;=60,"Medium","High"))</f>
        <v>Medium</v>
      </c>
      <c r="AM2039" t="str">
        <f>IF(AmazonChurn[[#This Row],[Number of Complaints or Support]]&lt;3,"Low",IF(AmazonChurn[[#This Row],[Number of Complaints or Support]]&lt;=7,"Medium","High"))</f>
        <v>High</v>
      </c>
      <c r="AN2039" s="5">
        <f>AmazonChurn[[#This Row],[Number of Complaints or Support]]/AmazonChurn[[#This Row],[Account Length (in months)]]</f>
        <v>0.13432835820895522</v>
      </c>
      <c r="AO2039" t="str">
        <f>IF(AmazonChurn[[#This Row],[Avg Monthly GB Download]]&lt;15, "Low", IF(AmazonChurn[[#This Row],[Avg Monthly GB Download]]&lt;30, "Medium", "High"))</f>
        <v>Low</v>
      </c>
      <c r="AP2039" t="str">
        <f>IF(AmazonChurn[[#This Row],[Age]]&lt;30,"Under 30",IF(AmazonChurn[[#This Row],[Age]]&gt;65,"Senior","Mid Age"))</f>
        <v>Mid Age</v>
      </c>
    </row>
    <row r="2040" spans="1:42" hidden="1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 s="5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  <c r="AL2040" t="str">
        <f>IF(AmazonChurn[[#This Row],[Average Monthly Expenses]]&lt;=30,"Low",IF(AmazonChurn[[#This Row],[Average Monthly Expenses]]&lt;=60,"Medium","High"))</f>
        <v>Medium</v>
      </c>
      <c r="AM2040" t="str">
        <f>IF(AmazonChurn[[#This Row],[Number of Complaints or Support]]&lt;3,"Low",IF(AmazonChurn[[#This Row],[Number of Complaints or Support]]&lt;=7,"Medium","High"))</f>
        <v>High</v>
      </c>
      <c r="AN2040" s="5">
        <f>AmazonChurn[[#This Row],[Number of Complaints or Support]]/AmazonChurn[[#This Row],[Account Length (in months)]]</f>
        <v>0.76923076923076927</v>
      </c>
      <c r="AO2040" t="str">
        <f>IF(AmazonChurn[[#This Row],[Avg Monthly GB Download]]&lt;15, "Low", IF(AmazonChurn[[#This Row],[Avg Monthly GB Download]]&lt;30, "Medium", "High"))</f>
        <v>Low</v>
      </c>
      <c r="AP2040" t="str">
        <f>IF(AmazonChurn[[#This Row],[Age]]&lt;30,"Under 30",IF(AmazonChurn[[#This Row],[Age]]&gt;65,"Senior","Mid Age"))</f>
        <v>Mid Age</v>
      </c>
    </row>
    <row r="2041" spans="1:42" hidden="1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 s="5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  <c r="AL2041" t="str">
        <f>IF(AmazonChurn[[#This Row],[Average Monthly Expenses]]&lt;=30,"Low",IF(AmazonChurn[[#This Row],[Average Monthly Expenses]]&lt;=60,"Medium","High"))</f>
        <v>Medium</v>
      </c>
      <c r="AM2041" t="str">
        <f>IF(AmazonChurn[[#This Row],[Number of Complaints or Support]]&lt;3,"Low",IF(AmazonChurn[[#This Row],[Number of Complaints or Support]]&lt;=7,"Medium","High"))</f>
        <v>Low</v>
      </c>
      <c r="AN2041" s="5">
        <f>AmazonChurn[[#This Row],[Number of Complaints or Support]]/AmazonChurn[[#This Row],[Account Length (in months)]]</f>
        <v>0</v>
      </c>
      <c r="AO2041" t="str">
        <f>IF(AmazonChurn[[#This Row],[Avg Monthly GB Download]]&lt;15, "Low", IF(AmazonChurn[[#This Row],[Avg Monthly GB Download]]&lt;30, "Medium", "High"))</f>
        <v>Low</v>
      </c>
      <c r="AP2041" t="str">
        <f>IF(AmazonChurn[[#This Row],[Age]]&lt;30,"Under 30",IF(AmazonChurn[[#This Row],[Age]]&gt;65,"Senior","Mid Age"))</f>
        <v>Mid Age</v>
      </c>
    </row>
    <row r="2042" spans="1:42" hidden="1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 s="5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  <c r="AL2042" t="str">
        <f>IF(AmazonChurn[[#This Row],[Average Monthly Expenses]]&lt;=30,"Low",IF(AmazonChurn[[#This Row],[Average Monthly Expenses]]&lt;=60,"Medium","High"))</f>
        <v>Low</v>
      </c>
      <c r="AM2042" t="str">
        <f>IF(AmazonChurn[[#This Row],[Number of Complaints or Support]]&lt;3,"Low",IF(AmazonChurn[[#This Row],[Number of Complaints or Support]]&lt;=7,"Medium","High"))</f>
        <v>High</v>
      </c>
      <c r="AN2042" s="5">
        <f>AmazonChurn[[#This Row],[Number of Complaints or Support]]/AmazonChurn[[#This Row],[Account Length (in months)]]</f>
        <v>0.20512820512820512</v>
      </c>
      <c r="AO2042" t="str">
        <f>IF(AmazonChurn[[#This Row],[Avg Monthly GB Download]]&lt;15, "Low", IF(AmazonChurn[[#This Row],[Avg Monthly GB Download]]&lt;30, "Medium", "High"))</f>
        <v>Low</v>
      </c>
      <c r="AP2042" t="str">
        <f>IF(AmazonChurn[[#This Row],[Age]]&lt;30,"Under 30",IF(AmazonChurn[[#This Row],[Age]]&gt;65,"Senior","Mid Age"))</f>
        <v>Mid Age</v>
      </c>
    </row>
    <row r="2043" spans="1:42" hidden="1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 s="5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  <c r="AL2043" t="str">
        <f>IF(AmazonChurn[[#This Row],[Average Monthly Expenses]]&lt;=30,"Low",IF(AmazonChurn[[#This Row],[Average Monthly Expenses]]&lt;=60,"Medium","High"))</f>
        <v>Low</v>
      </c>
      <c r="AM2043" t="str">
        <f>IF(AmazonChurn[[#This Row],[Number of Complaints or Support]]&lt;3,"Low",IF(AmazonChurn[[#This Row],[Number of Complaints or Support]]&lt;=7,"Medium","High"))</f>
        <v>Medium</v>
      </c>
      <c r="AN2043" s="5">
        <f>AmazonChurn[[#This Row],[Number of Complaints or Support]]/AmazonChurn[[#This Row],[Account Length (in months)]]</f>
        <v>7.9365079365079361E-2</v>
      </c>
      <c r="AO2043" t="str">
        <f>IF(AmazonChurn[[#This Row],[Avg Monthly GB Download]]&lt;15, "Low", IF(AmazonChurn[[#This Row],[Avg Monthly GB Download]]&lt;30, "Medium", "High"))</f>
        <v>Low</v>
      </c>
      <c r="AP2043" t="str">
        <f>IF(AmazonChurn[[#This Row],[Age]]&lt;30,"Under 30",IF(AmazonChurn[[#This Row],[Age]]&gt;65,"Senior","Mid Age"))</f>
        <v>Mid Age</v>
      </c>
    </row>
    <row r="2044" spans="1:42" hidden="1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 s="5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  <c r="AL2044" t="str">
        <f>IF(AmazonChurn[[#This Row],[Average Monthly Expenses]]&lt;=30,"Low",IF(AmazonChurn[[#This Row],[Average Monthly Expenses]]&lt;=60,"Medium","High"))</f>
        <v>Low</v>
      </c>
      <c r="AM2044" t="str">
        <f>IF(AmazonChurn[[#This Row],[Number of Complaints or Support]]&lt;3,"Low",IF(AmazonChurn[[#This Row],[Number of Complaints or Support]]&lt;=7,"Medium","High"))</f>
        <v>Medium</v>
      </c>
      <c r="AN2044" s="5">
        <f>AmazonChurn[[#This Row],[Number of Complaints or Support]]/AmazonChurn[[#This Row],[Account Length (in months)]]</f>
        <v>0.16666666666666666</v>
      </c>
      <c r="AO2044" t="str">
        <f>IF(AmazonChurn[[#This Row],[Avg Monthly GB Download]]&lt;15, "Low", IF(AmazonChurn[[#This Row],[Avg Monthly GB Download]]&lt;30, "Medium", "High"))</f>
        <v>Low</v>
      </c>
      <c r="AP2044" t="str">
        <f>IF(AmazonChurn[[#This Row],[Age]]&lt;30,"Under 30",IF(AmazonChurn[[#This Row],[Age]]&gt;65,"Senior","Mid Age"))</f>
        <v>Senior</v>
      </c>
    </row>
    <row r="2045" spans="1:42" hidden="1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 s="5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  <c r="AL2045" t="str">
        <f>IF(AmazonChurn[[#This Row],[Average Monthly Expenses]]&lt;=30,"Low",IF(AmazonChurn[[#This Row],[Average Monthly Expenses]]&lt;=60,"Medium","High"))</f>
        <v>Medium</v>
      </c>
      <c r="AM2045" t="str">
        <f>IF(AmazonChurn[[#This Row],[Number of Complaints or Support]]&lt;3,"Low",IF(AmazonChurn[[#This Row],[Number of Complaints or Support]]&lt;=7,"Medium","High"))</f>
        <v>Low</v>
      </c>
      <c r="AN2045" s="5">
        <f>AmazonChurn[[#This Row],[Number of Complaints or Support]]/AmazonChurn[[#This Row],[Account Length (in months)]]</f>
        <v>6.25E-2</v>
      </c>
      <c r="AO2045" t="str">
        <f>IF(AmazonChurn[[#This Row],[Avg Monthly GB Download]]&lt;15, "Low", IF(AmazonChurn[[#This Row],[Avg Monthly GB Download]]&lt;30, "Medium", "High"))</f>
        <v>Low</v>
      </c>
      <c r="AP2045" t="str">
        <f>IF(AmazonChurn[[#This Row],[Age]]&lt;30,"Under 30",IF(AmazonChurn[[#This Row],[Age]]&gt;65,"Senior","Mid Age"))</f>
        <v>Under 30</v>
      </c>
    </row>
    <row r="2046" spans="1:42" hidden="1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 s="5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  <c r="AL2046" t="str">
        <f>IF(AmazonChurn[[#This Row],[Average Monthly Expenses]]&lt;=30,"Low",IF(AmazonChurn[[#This Row],[Average Monthly Expenses]]&lt;=60,"Medium","High"))</f>
        <v>Medium</v>
      </c>
      <c r="AM2046" t="str">
        <f>IF(AmazonChurn[[#This Row],[Number of Complaints or Support]]&lt;3,"Low",IF(AmazonChurn[[#This Row],[Number of Complaints or Support]]&lt;=7,"Medium","High"))</f>
        <v>Low</v>
      </c>
      <c r="AN2046" s="5">
        <f>AmazonChurn[[#This Row],[Number of Complaints or Support]]/AmazonChurn[[#This Row],[Account Length (in months)]]</f>
        <v>0</v>
      </c>
      <c r="AO2046" t="str">
        <f>IF(AmazonChurn[[#This Row],[Avg Monthly GB Download]]&lt;15, "Low", IF(AmazonChurn[[#This Row],[Avg Monthly GB Download]]&lt;30, "Medium", "High"))</f>
        <v>Low</v>
      </c>
      <c r="AP2046" t="str">
        <f>IF(AmazonChurn[[#This Row],[Age]]&lt;30,"Under 30",IF(AmazonChurn[[#This Row],[Age]]&gt;65,"Senior","Mid Age"))</f>
        <v>Mid Age</v>
      </c>
    </row>
    <row r="2047" spans="1:42" hidden="1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 s="5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  <c r="AL2047" t="str">
        <f>IF(AmazonChurn[[#This Row],[Average Monthly Expenses]]&lt;=30,"Low",IF(AmazonChurn[[#This Row],[Average Monthly Expenses]]&lt;=60,"Medium","High"))</f>
        <v>Low</v>
      </c>
      <c r="AM2047" t="str">
        <f>IF(AmazonChurn[[#This Row],[Number of Complaints or Support]]&lt;3,"Low",IF(AmazonChurn[[#This Row],[Number of Complaints or Support]]&lt;=7,"Medium","High"))</f>
        <v>Low</v>
      </c>
      <c r="AN2047" s="5">
        <f>AmazonChurn[[#This Row],[Number of Complaints or Support]]/AmazonChurn[[#This Row],[Account Length (in months)]]</f>
        <v>0.2</v>
      </c>
      <c r="AO2047" t="str">
        <f>IF(AmazonChurn[[#This Row],[Avg Monthly GB Download]]&lt;15, "Low", IF(AmazonChurn[[#This Row],[Avg Monthly GB Download]]&lt;30, "Medium", "High"))</f>
        <v>Low</v>
      </c>
      <c r="AP2047" t="str">
        <f>IF(AmazonChurn[[#This Row],[Age]]&lt;30,"Under 30",IF(AmazonChurn[[#This Row],[Age]]&gt;65,"Senior","Mid Age"))</f>
        <v>Mid Age</v>
      </c>
    </row>
    <row r="2048" spans="1:42" hidden="1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 s="5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  <c r="AL2048" t="str">
        <f>IF(AmazonChurn[[#This Row],[Average Monthly Expenses]]&lt;=30,"Low",IF(AmazonChurn[[#This Row],[Average Monthly Expenses]]&lt;=60,"Medium","High"))</f>
        <v>Low</v>
      </c>
      <c r="AM2048" t="str">
        <f>IF(AmazonChurn[[#This Row],[Number of Complaints or Support]]&lt;3,"Low",IF(AmazonChurn[[#This Row],[Number of Complaints or Support]]&lt;=7,"Medium","High"))</f>
        <v>Medium</v>
      </c>
      <c r="AN2048" s="5">
        <f>AmazonChurn[[#This Row],[Number of Complaints or Support]]/AmazonChurn[[#This Row],[Account Length (in months)]]</f>
        <v>4</v>
      </c>
      <c r="AO2048" t="str">
        <f>IF(AmazonChurn[[#This Row],[Avg Monthly GB Download]]&lt;15, "Low", IF(AmazonChurn[[#This Row],[Avg Monthly GB Download]]&lt;30, "Medium", "High"))</f>
        <v>Medium</v>
      </c>
      <c r="AP2048" t="str">
        <f>IF(AmazonChurn[[#This Row],[Age]]&lt;30,"Under 30",IF(AmazonChurn[[#This Row],[Age]]&gt;65,"Senior","Mid Age"))</f>
        <v>Under 30</v>
      </c>
    </row>
    <row r="2049" spans="1:42" hidden="1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 s="5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  <c r="AL2049" t="str">
        <f>IF(AmazonChurn[[#This Row],[Average Monthly Expenses]]&lt;=30,"Low",IF(AmazonChurn[[#This Row],[Average Monthly Expenses]]&lt;=60,"Medium","High"))</f>
        <v>Low</v>
      </c>
      <c r="AM2049" t="str">
        <f>IF(AmazonChurn[[#This Row],[Number of Complaints or Support]]&lt;3,"Low",IF(AmazonChurn[[#This Row],[Number of Complaints or Support]]&lt;=7,"Medium","High"))</f>
        <v>Medium</v>
      </c>
      <c r="AN2049" s="5">
        <f>AmazonChurn[[#This Row],[Number of Complaints or Support]]/AmazonChurn[[#This Row],[Account Length (in months)]]</f>
        <v>4.6875E-2</v>
      </c>
      <c r="AO2049" t="str">
        <f>IF(AmazonChurn[[#This Row],[Avg Monthly GB Download]]&lt;15, "Low", IF(AmazonChurn[[#This Row],[Avg Monthly GB Download]]&lt;30, "Medium", "High"))</f>
        <v>Low</v>
      </c>
      <c r="AP2049" t="str">
        <f>IF(AmazonChurn[[#This Row],[Age]]&lt;30,"Under 30",IF(AmazonChurn[[#This Row],[Age]]&gt;65,"Senior","Mid Age"))</f>
        <v>Senior</v>
      </c>
    </row>
    <row r="2050" spans="1:42" hidden="1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 s="5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  <c r="AL2050" t="str">
        <f>IF(AmazonChurn[[#This Row],[Average Monthly Expenses]]&lt;=30,"Low",IF(AmazonChurn[[#This Row],[Average Monthly Expenses]]&lt;=60,"Medium","High"))</f>
        <v>Low</v>
      </c>
      <c r="AM2050" t="str">
        <f>IF(AmazonChurn[[#This Row],[Number of Complaints or Support]]&lt;3,"Low",IF(AmazonChurn[[#This Row],[Number of Complaints or Support]]&lt;=7,"Medium","High"))</f>
        <v>High</v>
      </c>
      <c r="AN2050" s="5">
        <f>AmazonChurn[[#This Row],[Number of Complaints or Support]]/AmazonChurn[[#This Row],[Account Length (in months)]]</f>
        <v>0.11594202898550725</v>
      </c>
      <c r="AO2050" t="str">
        <f>IF(AmazonChurn[[#This Row],[Avg Monthly GB Download]]&lt;15, "Low", IF(AmazonChurn[[#This Row],[Avg Monthly GB Download]]&lt;30, "Medium", "High"))</f>
        <v>Low</v>
      </c>
      <c r="AP2050" t="str">
        <f>IF(AmazonChurn[[#This Row],[Age]]&lt;30,"Under 30",IF(AmazonChurn[[#This Row],[Age]]&gt;65,"Senior","Mid Age"))</f>
        <v>Mid Age</v>
      </c>
    </row>
    <row r="2051" spans="1:42" hidden="1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 s="5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  <c r="AL2051" t="str">
        <f>IF(AmazonChurn[[#This Row],[Average Monthly Expenses]]&lt;=30,"Low",IF(AmazonChurn[[#This Row],[Average Monthly Expenses]]&lt;=60,"Medium","High"))</f>
        <v>Medium</v>
      </c>
      <c r="AM2051" t="str">
        <f>IF(AmazonChurn[[#This Row],[Number of Complaints or Support]]&lt;3,"Low",IF(AmazonChurn[[#This Row],[Number of Complaints or Support]]&lt;=7,"Medium","High"))</f>
        <v>Medium</v>
      </c>
      <c r="AN2051" s="5">
        <f>AmazonChurn[[#This Row],[Number of Complaints or Support]]/AmazonChurn[[#This Row],[Account Length (in months)]]</f>
        <v>8.6956521739130432E-2</v>
      </c>
      <c r="AO2051" t="str">
        <f>IF(AmazonChurn[[#This Row],[Avg Monthly GB Download]]&lt;15, "Low", IF(AmazonChurn[[#This Row],[Avg Monthly GB Download]]&lt;30, "Medium", "High"))</f>
        <v>Low</v>
      </c>
      <c r="AP2051" t="str">
        <f>IF(AmazonChurn[[#This Row],[Age]]&lt;30,"Under 30",IF(AmazonChurn[[#This Row],[Age]]&gt;65,"Senior","Mid Age"))</f>
        <v>Mid Age</v>
      </c>
    </row>
    <row r="2052" spans="1:42" hidden="1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 s="5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  <c r="AL2052" t="str">
        <f>IF(AmazonChurn[[#This Row],[Average Monthly Expenses]]&lt;=30,"Low",IF(AmazonChurn[[#This Row],[Average Monthly Expenses]]&lt;=60,"Medium","High"))</f>
        <v>Medium</v>
      </c>
      <c r="AM2052" t="str">
        <f>IF(AmazonChurn[[#This Row],[Number of Complaints or Support]]&lt;3,"Low",IF(AmazonChurn[[#This Row],[Number of Complaints or Support]]&lt;=7,"Medium","High"))</f>
        <v>Medium</v>
      </c>
      <c r="AN2052" s="5">
        <f>AmazonChurn[[#This Row],[Number of Complaints or Support]]/AmazonChurn[[#This Row],[Account Length (in months)]]</f>
        <v>1</v>
      </c>
      <c r="AO2052" t="str">
        <f>IF(AmazonChurn[[#This Row],[Avg Monthly GB Download]]&lt;15, "Low", IF(AmazonChurn[[#This Row],[Avg Monthly GB Download]]&lt;30, "Medium", "High"))</f>
        <v>Low</v>
      </c>
      <c r="AP2052" t="str">
        <f>IF(AmazonChurn[[#This Row],[Age]]&lt;30,"Under 30",IF(AmazonChurn[[#This Row],[Age]]&gt;65,"Senior","Mid Age"))</f>
        <v>Mid Age</v>
      </c>
    </row>
    <row r="2053" spans="1:42" hidden="1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 s="5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  <c r="AL2053" t="str">
        <f>IF(AmazonChurn[[#This Row],[Average Monthly Expenses]]&lt;=30,"Low",IF(AmazonChurn[[#This Row],[Average Monthly Expenses]]&lt;=60,"Medium","High"))</f>
        <v>High</v>
      </c>
      <c r="AM2053" t="str">
        <f>IF(AmazonChurn[[#This Row],[Number of Complaints or Support]]&lt;3,"Low",IF(AmazonChurn[[#This Row],[Number of Complaints or Support]]&lt;=7,"Medium","High"))</f>
        <v>High</v>
      </c>
      <c r="AN2053" s="5">
        <f>AmazonChurn[[#This Row],[Number of Complaints or Support]]/AmazonChurn[[#This Row],[Account Length (in months)]]</f>
        <v>0.23809523809523808</v>
      </c>
      <c r="AO2053" t="str">
        <f>IF(AmazonChurn[[#This Row],[Avg Monthly GB Download]]&lt;15, "Low", IF(AmazonChurn[[#This Row],[Avg Monthly GB Download]]&lt;30, "Medium", "High"))</f>
        <v>Low</v>
      </c>
      <c r="AP2053" t="str">
        <f>IF(AmazonChurn[[#This Row],[Age]]&lt;30,"Under 30",IF(AmazonChurn[[#This Row],[Age]]&gt;65,"Senior","Mid Age"))</f>
        <v>Mid Age</v>
      </c>
    </row>
    <row r="2054" spans="1:42" hidden="1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 s="5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  <c r="AL2054" t="str">
        <f>IF(AmazonChurn[[#This Row],[Average Monthly Expenses]]&lt;=30,"Low",IF(AmazonChurn[[#This Row],[Average Monthly Expenses]]&lt;=60,"Medium","High"))</f>
        <v>Low</v>
      </c>
      <c r="AM2054" t="str">
        <f>IF(AmazonChurn[[#This Row],[Number of Complaints or Support]]&lt;3,"Low",IF(AmazonChurn[[#This Row],[Number of Complaints or Support]]&lt;=7,"Medium","High"))</f>
        <v>High</v>
      </c>
      <c r="AN2054" s="5">
        <f>AmazonChurn[[#This Row],[Number of Complaints or Support]]/AmazonChurn[[#This Row],[Account Length (in months)]]</f>
        <v>0.61538461538461542</v>
      </c>
      <c r="AO2054" t="str">
        <f>IF(AmazonChurn[[#This Row],[Avg Monthly GB Download]]&lt;15, "Low", IF(AmazonChurn[[#This Row],[Avg Monthly GB Download]]&lt;30, "Medium", "High"))</f>
        <v>Low</v>
      </c>
      <c r="AP2054" t="str">
        <f>IF(AmazonChurn[[#This Row],[Age]]&lt;30,"Under 30",IF(AmazonChurn[[#This Row],[Age]]&gt;65,"Senior","Mid Age"))</f>
        <v>Mid Age</v>
      </c>
    </row>
    <row r="2055" spans="1:42" hidden="1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 s="5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  <c r="AL2055" t="str">
        <f>IF(AmazonChurn[[#This Row],[Average Monthly Expenses]]&lt;=30,"Low",IF(AmazonChurn[[#This Row],[Average Monthly Expenses]]&lt;=60,"Medium","High"))</f>
        <v>Medium</v>
      </c>
      <c r="AM2055" t="str">
        <f>IF(AmazonChurn[[#This Row],[Number of Complaints or Support]]&lt;3,"Low",IF(AmazonChurn[[#This Row],[Number of Complaints or Support]]&lt;=7,"Medium","High"))</f>
        <v>Medium</v>
      </c>
      <c r="AN2055" s="5">
        <f>AmazonChurn[[#This Row],[Number of Complaints or Support]]/AmazonChurn[[#This Row],[Account Length (in months)]]</f>
        <v>8.2191780821917804E-2</v>
      </c>
      <c r="AO2055" t="str">
        <f>IF(AmazonChurn[[#This Row],[Avg Monthly GB Download]]&lt;15, "Low", IF(AmazonChurn[[#This Row],[Avg Monthly GB Download]]&lt;30, "Medium", "High"))</f>
        <v>Low</v>
      </c>
      <c r="AP2055" t="str">
        <f>IF(AmazonChurn[[#This Row],[Age]]&lt;30,"Under 30",IF(AmazonChurn[[#This Row],[Age]]&gt;65,"Senior","Mid Age"))</f>
        <v>Senior</v>
      </c>
    </row>
    <row r="2056" spans="1:42" hidden="1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 s="5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  <c r="AL2056" t="str">
        <f>IF(AmazonChurn[[#This Row],[Average Monthly Expenses]]&lt;=30,"Low",IF(AmazonChurn[[#This Row],[Average Monthly Expenses]]&lt;=60,"Medium","High"))</f>
        <v>Medium</v>
      </c>
      <c r="AM2056" t="str">
        <f>IF(AmazonChurn[[#This Row],[Number of Complaints or Support]]&lt;3,"Low",IF(AmazonChurn[[#This Row],[Number of Complaints or Support]]&lt;=7,"Medium","High"))</f>
        <v>Low</v>
      </c>
      <c r="AN2056" s="5">
        <f>AmazonChurn[[#This Row],[Number of Complaints or Support]]/AmazonChurn[[#This Row],[Account Length (in months)]]</f>
        <v>0</v>
      </c>
      <c r="AO2056" t="str">
        <f>IF(AmazonChurn[[#This Row],[Avg Monthly GB Download]]&lt;15, "Low", IF(AmazonChurn[[#This Row],[Avg Monthly GB Download]]&lt;30, "Medium", "High"))</f>
        <v>Low</v>
      </c>
      <c r="AP2056" t="str">
        <f>IF(AmazonChurn[[#This Row],[Age]]&lt;30,"Under 30",IF(AmazonChurn[[#This Row],[Age]]&gt;65,"Senior","Mid Age"))</f>
        <v>Mid Age</v>
      </c>
    </row>
    <row r="2057" spans="1:42" hidden="1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 s="5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  <c r="AL2057" t="str">
        <f>IF(AmazonChurn[[#This Row],[Average Monthly Expenses]]&lt;=30,"Low",IF(AmazonChurn[[#This Row],[Average Monthly Expenses]]&lt;=60,"Medium","High"))</f>
        <v>High</v>
      </c>
      <c r="AM2057" t="str">
        <f>IF(AmazonChurn[[#This Row],[Number of Complaints or Support]]&lt;3,"Low",IF(AmazonChurn[[#This Row],[Number of Complaints or Support]]&lt;=7,"Medium","High"))</f>
        <v>High</v>
      </c>
      <c r="AN2057" s="5">
        <f>AmazonChurn[[#This Row],[Number of Complaints or Support]]/AmazonChurn[[#This Row],[Account Length (in months)]]</f>
        <v>0.14492753623188406</v>
      </c>
      <c r="AO2057" t="str">
        <f>IF(AmazonChurn[[#This Row],[Avg Monthly GB Download]]&lt;15, "Low", IF(AmazonChurn[[#This Row],[Avg Monthly GB Download]]&lt;30, "Medium", "High"))</f>
        <v>Medium</v>
      </c>
      <c r="AP2057" t="str">
        <f>IF(AmazonChurn[[#This Row],[Age]]&lt;30,"Under 30",IF(AmazonChurn[[#This Row],[Age]]&gt;65,"Senior","Mid Age"))</f>
        <v>Under 30</v>
      </c>
    </row>
    <row r="2058" spans="1:42" hidden="1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 s="5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  <c r="AL2058" t="str">
        <f>IF(AmazonChurn[[#This Row],[Average Monthly Expenses]]&lt;=30,"Low",IF(AmazonChurn[[#This Row],[Average Monthly Expenses]]&lt;=60,"Medium","High"))</f>
        <v>Medium</v>
      </c>
      <c r="AM2058" t="str">
        <f>IF(AmazonChurn[[#This Row],[Number of Complaints or Support]]&lt;3,"Low",IF(AmazonChurn[[#This Row],[Number of Complaints or Support]]&lt;=7,"Medium","High"))</f>
        <v>Low</v>
      </c>
      <c r="AN2058" s="5">
        <f>AmazonChurn[[#This Row],[Number of Complaints or Support]]/AmazonChurn[[#This Row],[Account Length (in months)]]</f>
        <v>0</v>
      </c>
      <c r="AO2058" t="str">
        <f>IF(AmazonChurn[[#This Row],[Avg Monthly GB Download]]&lt;15, "Low", IF(AmazonChurn[[#This Row],[Avg Monthly GB Download]]&lt;30, "Medium", "High"))</f>
        <v>Low</v>
      </c>
      <c r="AP2058" t="str">
        <f>IF(AmazonChurn[[#This Row],[Age]]&lt;30,"Under 30",IF(AmazonChurn[[#This Row],[Age]]&gt;65,"Senior","Mid Age"))</f>
        <v>Mid Age</v>
      </c>
    </row>
    <row r="2059" spans="1:42" hidden="1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 s="5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  <c r="AL2059" t="str">
        <f>IF(AmazonChurn[[#This Row],[Average Monthly Expenses]]&lt;=30,"Low",IF(AmazonChurn[[#This Row],[Average Monthly Expenses]]&lt;=60,"Medium","High"))</f>
        <v>Medium</v>
      </c>
      <c r="AM2059" t="str">
        <f>IF(AmazonChurn[[#This Row],[Number of Complaints or Support]]&lt;3,"Low",IF(AmazonChurn[[#This Row],[Number of Complaints or Support]]&lt;=7,"Medium","High"))</f>
        <v>Medium</v>
      </c>
      <c r="AN2059" s="5">
        <f>AmazonChurn[[#This Row],[Number of Complaints or Support]]/AmazonChurn[[#This Row],[Account Length (in months)]]</f>
        <v>5.6338028169014086E-2</v>
      </c>
      <c r="AO2059" t="str">
        <f>IF(AmazonChurn[[#This Row],[Avg Monthly GB Download]]&lt;15, "Low", IF(AmazonChurn[[#This Row],[Avg Monthly GB Download]]&lt;30, "Medium", "High"))</f>
        <v>Low</v>
      </c>
      <c r="AP2059" t="str">
        <f>IF(AmazonChurn[[#This Row],[Age]]&lt;30,"Under 30",IF(AmazonChurn[[#This Row],[Age]]&gt;65,"Senior","Mid Age"))</f>
        <v>Senior</v>
      </c>
    </row>
    <row r="2060" spans="1:42" hidden="1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 s="5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  <c r="AL2060" t="str">
        <f>IF(AmazonChurn[[#This Row],[Average Monthly Expenses]]&lt;=30,"Low",IF(AmazonChurn[[#This Row],[Average Monthly Expenses]]&lt;=60,"Medium","High"))</f>
        <v>Low</v>
      </c>
      <c r="AM2060" t="str">
        <f>IF(AmazonChurn[[#This Row],[Number of Complaints or Support]]&lt;3,"Low",IF(AmazonChurn[[#This Row],[Number of Complaints or Support]]&lt;=7,"Medium","High"))</f>
        <v>High</v>
      </c>
      <c r="AN2060" s="5">
        <f>AmazonChurn[[#This Row],[Number of Complaints or Support]]/AmazonChurn[[#This Row],[Account Length (in months)]]</f>
        <v>0.11267605633802817</v>
      </c>
      <c r="AO2060" t="str">
        <f>IF(AmazonChurn[[#This Row],[Avg Monthly GB Download]]&lt;15, "Low", IF(AmazonChurn[[#This Row],[Avg Monthly GB Download]]&lt;30, "Medium", "High"))</f>
        <v>Low</v>
      </c>
      <c r="AP2060" t="str">
        <f>IF(AmazonChurn[[#This Row],[Age]]&lt;30,"Under 30",IF(AmazonChurn[[#This Row],[Age]]&gt;65,"Senior","Mid Age"))</f>
        <v>Mid Age</v>
      </c>
    </row>
    <row r="2061" spans="1:42" hidden="1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 s="5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  <c r="AL2061" t="str">
        <f>IF(AmazonChurn[[#This Row],[Average Monthly Expenses]]&lt;=30,"Low",IF(AmazonChurn[[#This Row],[Average Monthly Expenses]]&lt;=60,"Medium","High"))</f>
        <v>Low</v>
      </c>
      <c r="AM2061" t="str">
        <f>IF(AmazonChurn[[#This Row],[Number of Complaints or Support]]&lt;3,"Low",IF(AmazonChurn[[#This Row],[Number of Complaints or Support]]&lt;=7,"Medium","High"))</f>
        <v>Low</v>
      </c>
      <c r="AN2061" s="5">
        <f>AmazonChurn[[#This Row],[Number of Complaints or Support]]/AmazonChurn[[#This Row],[Account Length (in months)]]</f>
        <v>3.2258064516129031E-2</v>
      </c>
      <c r="AO2061" t="str">
        <f>IF(AmazonChurn[[#This Row],[Avg Monthly GB Download]]&lt;15, "Low", IF(AmazonChurn[[#This Row],[Avg Monthly GB Download]]&lt;30, "Medium", "High"))</f>
        <v>Low</v>
      </c>
      <c r="AP2061" t="str">
        <f>IF(AmazonChurn[[#This Row],[Age]]&lt;30,"Under 30",IF(AmazonChurn[[#This Row],[Age]]&gt;65,"Senior","Mid Age"))</f>
        <v>Mid Age</v>
      </c>
    </row>
    <row r="2062" spans="1:42" hidden="1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 s="5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  <c r="AL2062" t="str">
        <f>IF(AmazonChurn[[#This Row],[Average Monthly Expenses]]&lt;=30,"Low",IF(AmazonChurn[[#This Row],[Average Monthly Expenses]]&lt;=60,"Medium","High"))</f>
        <v>Low</v>
      </c>
      <c r="AM2062" t="str">
        <f>IF(AmazonChurn[[#This Row],[Number of Complaints or Support]]&lt;3,"Low",IF(AmazonChurn[[#This Row],[Number of Complaints or Support]]&lt;=7,"Medium","High"))</f>
        <v>Low</v>
      </c>
      <c r="AN2062" s="5">
        <f>AmazonChurn[[#This Row],[Number of Complaints or Support]]/AmazonChurn[[#This Row],[Account Length (in months)]]</f>
        <v>8.6956521739130432E-2</v>
      </c>
      <c r="AO2062" t="str">
        <f>IF(AmazonChurn[[#This Row],[Avg Monthly GB Download]]&lt;15, "Low", IF(AmazonChurn[[#This Row],[Avg Monthly GB Download]]&lt;30, "Medium", "High"))</f>
        <v>Low</v>
      </c>
      <c r="AP2062" t="str">
        <f>IF(AmazonChurn[[#This Row],[Age]]&lt;30,"Under 30",IF(AmazonChurn[[#This Row],[Age]]&gt;65,"Senior","Mid Age"))</f>
        <v>Mid Age</v>
      </c>
    </row>
    <row r="2063" spans="1:42" hidden="1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 s="5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  <c r="AL2063" t="str">
        <f>IF(AmazonChurn[[#This Row],[Average Monthly Expenses]]&lt;=30,"Low",IF(AmazonChurn[[#This Row],[Average Monthly Expenses]]&lt;=60,"Medium","High"))</f>
        <v>Low</v>
      </c>
      <c r="AM2063" t="str">
        <f>IF(AmazonChurn[[#This Row],[Number of Complaints or Support]]&lt;3,"Low",IF(AmazonChurn[[#This Row],[Number of Complaints or Support]]&lt;=7,"Medium","High"))</f>
        <v>Low</v>
      </c>
      <c r="AN2063" s="5">
        <f>AmazonChurn[[#This Row],[Number of Complaints or Support]]/AmazonChurn[[#This Row],[Account Length (in months)]]</f>
        <v>0</v>
      </c>
      <c r="AO2063" t="str">
        <f>IF(AmazonChurn[[#This Row],[Avg Monthly GB Download]]&lt;15, "Low", IF(AmazonChurn[[#This Row],[Avg Monthly GB Download]]&lt;30, "Medium", "High"))</f>
        <v>Low</v>
      </c>
      <c r="AP2063" t="str">
        <f>IF(AmazonChurn[[#This Row],[Age]]&lt;30,"Under 30",IF(AmazonChurn[[#This Row],[Age]]&gt;65,"Senior","Mid Age"))</f>
        <v>Mid Age</v>
      </c>
    </row>
    <row r="2064" spans="1:42" hidden="1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 s="5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  <c r="AL2064" t="str">
        <f>IF(AmazonChurn[[#This Row],[Average Monthly Expenses]]&lt;=30,"Low",IF(AmazonChurn[[#This Row],[Average Monthly Expenses]]&lt;=60,"Medium","High"))</f>
        <v>Low</v>
      </c>
      <c r="AM2064" t="str">
        <f>IF(AmazonChurn[[#This Row],[Number of Complaints or Support]]&lt;3,"Low",IF(AmazonChurn[[#This Row],[Number of Complaints or Support]]&lt;=7,"Medium","High"))</f>
        <v>Low</v>
      </c>
      <c r="AN2064" s="5">
        <f>AmazonChurn[[#This Row],[Number of Complaints or Support]]/AmazonChurn[[#This Row],[Account Length (in months)]]</f>
        <v>1</v>
      </c>
      <c r="AO2064" t="str">
        <f>IF(AmazonChurn[[#This Row],[Avg Monthly GB Download]]&lt;15, "Low", IF(AmazonChurn[[#This Row],[Avg Monthly GB Download]]&lt;30, "Medium", "High"))</f>
        <v>Low</v>
      </c>
      <c r="AP2064" t="str">
        <f>IF(AmazonChurn[[#This Row],[Age]]&lt;30,"Under 30",IF(AmazonChurn[[#This Row],[Age]]&gt;65,"Senior","Mid Age"))</f>
        <v>Mid Age</v>
      </c>
    </row>
    <row r="2065" spans="1:42" hidden="1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 s="5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  <c r="AL2065" t="str">
        <f>IF(AmazonChurn[[#This Row],[Average Monthly Expenses]]&lt;=30,"Low",IF(AmazonChurn[[#This Row],[Average Monthly Expenses]]&lt;=60,"Medium","High"))</f>
        <v>Low</v>
      </c>
      <c r="AM2065" t="str">
        <f>IF(AmazonChurn[[#This Row],[Number of Complaints or Support]]&lt;3,"Low",IF(AmazonChurn[[#This Row],[Number of Complaints or Support]]&lt;=7,"Medium","High"))</f>
        <v>Low</v>
      </c>
      <c r="AN2065" s="5">
        <f>AmazonChurn[[#This Row],[Number of Complaints or Support]]/AmazonChurn[[#This Row],[Account Length (in months)]]</f>
        <v>1</v>
      </c>
      <c r="AO2065" t="str">
        <f>IF(AmazonChurn[[#This Row],[Avg Monthly GB Download]]&lt;15, "Low", IF(AmazonChurn[[#This Row],[Avg Monthly GB Download]]&lt;30, "Medium", "High"))</f>
        <v>Low</v>
      </c>
      <c r="AP2065" t="str">
        <f>IF(AmazonChurn[[#This Row],[Age]]&lt;30,"Under 30",IF(AmazonChurn[[#This Row],[Age]]&gt;65,"Senior","Mid Age"))</f>
        <v>Mid Age</v>
      </c>
    </row>
    <row r="2066" spans="1:42" hidden="1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 s="5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  <c r="AL2066" t="str">
        <f>IF(AmazonChurn[[#This Row],[Average Monthly Expenses]]&lt;=30,"Low",IF(AmazonChurn[[#This Row],[Average Monthly Expenses]]&lt;=60,"Medium","High"))</f>
        <v>Medium</v>
      </c>
      <c r="AM2066" t="str">
        <f>IF(AmazonChurn[[#This Row],[Number of Complaints or Support]]&lt;3,"Low",IF(AmazonChurn[[#This Row],[Number of Complaints or Support]]&lt;=7,"Medium","High"))</f>
        <v>Low</v>
      </c>
      <c r="AN2066" s="5">
        <f>AmazonChurn[[#This Row],[Number of Complaints or Support]]/AmazonChurn[[#This Row],[Account Length (in months)]]</f>
        <v>5.8823529411764705E-2</v>
      </c>
      <c r="AO2066" t="str">
        <f>IF(AmazonChurn[[#This Row],[Avg Monthly GB Download]]&lt;15, "Low", IF(AmazonChurn[[#This Row],[Avg Monthly GB Download]]&lt;30, "Medium", "High"))</f>
        <v>Medium</v>
      </c>
      <c r="AP2066" t="str">
        <f>IF(AmazonChurn[[#This Row],[Age]]&lt;30,"Under 30",IF(AmazonChurn[[#This Row],[Age]]&gt;65,"Senior","Mid Age"))</f>
        <v>Mid Age</v>
      </c>
    </row>
    <row r="2067" spans="1:42" hidden="1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 s="5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  <c r="AL2067" t="str">
        <f>IF(AmazonChurn[[#This Row],[Average Monthly Expenses]]&lt;=30,"Low",IF(AmazonChurn[[#This Row],[Average Monthly Expenses]]&lt;=60,"Medium","High"))</f>
        <v>Medium</v>
      </c>
      <c r="AM2067" t="str">
        <f>IF(AmazonChurn[[#This Row],[Number of Complaints or Support]]&lt;3,"Low",IF(AmazonChurn[[#This Row],[Number of Complaints or Support]]&lt;=7,"Medium","High"))</f>
        <v>High</v>
      </c>
      <c r="AN2067" s="5">
        <f>AmazonChurn[[#This Row],[Number of Complaints or Support]]/AmazonChurn[[#This Row],[Account Length (in months)]]</f>
        <v>0.7142857142857143</v>
      </c>
      <c r="AO2067" t="str">
        <f>IF(AmazonChurn[[#This Row],[Avg Monthly GB Download]]&lt;15, "Low", IF(AmazonChurn[[#This Row],[Avg Monthly GB Download]]&lt;30, "Medium", "High"))</f>
        <v>Low</v>
      </c>
      <c r="AP2067" t="str">
        <f>IF(AmazonChurn[[#This Row],[Age]]&lt;30,"Under 30",IF(AmazonChurn[[#This Row],[Age]]&gt;65,"Senior","Mid Age"))</f>
        <v>Mid Age</v>
      </c>
    </row>
    <row r="2068" spans="1:42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 s="5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  <c r="AL2068" t="str">
        <f>IF(AmazonChurn[[#This Row],[Average Monthly Expenses]]&lt;=30,"Low",IF(AmazonChurn[[#This Row],[Average Monthly Expenses]]&lt;=60,"Medium","High"))</f>
        <v>Low</v>
      </c>
      <c r="AM2068" t="str">
        <f>IF(AmazonChurn[[#This Row],[Number of Complaints or Support]]&lt;3,"Low",IF(AmazonChurn[[#This Row],[Number of Complaints or Support]]&lt;=7,"Medium","High"))</f>
        <v>Medium</v>
      </c>
      <c r="AN2068" s="5">
        <f>AmazonChurn[[#This Row],[Number of Complaints or Support]]/AmazonChurn[[#This Row],[Account Length (in months)]]</f>
        <v>0.1111111111111111</v>
      </c>
      <c r="AO2068" t="str">
        <f>IF(AmazonChurn[[#This Row],[Avg Monthly GB Download]]&lt;15, "Low", IF(AmazonChurn[[#This Row],[Avg Monthly GB Download]]&lt;30, "Medium", "High"))</f>
        <v>High</v>
      </c>
      <c r="AP2068" t="str">
        <f>IF(AmazonChurn[[#This Row],[Age]]&lt;30,"Under 30",IF(AmazonChurn[[#This Row],[Age]]&gt;65,"Senior","Mid Age"))</f>
        <v>Under 30</v>
      </c>
    </row>
    <row r="2069" spans="1:42" hidden="1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 s="5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  <c r="AL2069" t="str">
        <f>IF(AmazonChurn[[#This Row],[Average Monthly Expenses]]&lt;=30,"Low",IF(AmazonChurn[[#This Row],[Average Monthly Expenses]]&lt;=60,"Medium","High"))</f>
        <v>Low</v>
      </c>
      <c r="AM2069" t="str">
        <f>IF(AmazonChurn[[#This Row],[Number of Complaints or Support]]&lt;3,"Low",IF(AmazonChurn[[#This Row],[Number of Complaints or Support]]&lt;=7,"Medium","High"))</f>
        <v>Medium</v>
      </c>
      <c r="AN2069" s="5">
        <f>AmazonChurn[[#This Row],[Number of Complaints or Support]]/AmazonChurn[[#This Row],[Account Length (in months)]]</f>
        <v>0.5</v>
      </c>
      <c r="AO2069" t="str">
        <f>IF(AmazonChurn[[#This Row],[Avg Monthly GB Download]]&lt;15, "Low", IF(AmazonChurn[[#This Row],[Avg Monthly GB Download]]&lt;30, "Medium", "High"))</f>
        <v>Low</v>
      </c>
      <c r="AP2069" t="str">
        <f>IF(AmazonChurn[[#This Row],[Age]]&lt;30,"Under 30",IF(AmazonChurn[[#This Row],[Age]]&gt;65,"Senior","Mid Age"))</f>
        <v>Mid Age</v>
      </c>
    </row>
    <row r="2070" spans="1:42" hidden="1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 s="5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  <c r="AL2070" t="str">
        <f>IF(AmazonChurn[[#This Row],[Average Monthly Expenses]]&lt;=30,"Low",IF(AmazonChurn[[#This Row],[Average Monthly Expenses]]&lt;=60,"Medium","High"))</f>
        <v>Medium</v>
      </c>
      <c r="AM2070" t="str">
        <f>IF(AmazonChurn[[#This Row],[Number of Complaints or Support]]&lt;3,"Low",IF(AmazonChurn[[#This Row],[Number of Complaints or Support]]&lt;=7,"Medium","High"))</f>
        <v>Low</v>
      </c>
      <c r="AN2070" s="5">
        <f>AmazonChurn[[#This Row],[Number of Complaints or Support]]/AmazonChurn[[#This Row],[Account Length (in months)]]</f>
        <v>0</v>
      </c>
      <c r="AO2070" t="str">
        <f>IF(AmazonChurn[[#This Row],[Avg Monthly GB Download]]&lt;15, "Low", IF(AmazonChurn[[#This Row],[Avg Monthly GB Download]]&lt;30, "Medium", "High"))</f>
        <v>Low</v>
      </c>
      <c r="AP2070" t="str">
        <f>IF(AmazonChurn[[#This Row],[Age]]&lt;30,"Under 30",IF(AmazonChurn[[#This Row],[Age]]&gt;65,"Senior","Mid Age"))</f>
        <v>Senior</v>
      </c>
    </row>
    <row r="2071" spans="1:42" hidden="1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 s="5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  <c r="AL2071" t="str">
        <f>IF(AmazonChurn[[#This Row],[Average Monthly Expenses]]&lt;=30,"Low",IF(AmazonChurn[[#This Row],[Average Monthly Expenses]]&lt;=60,"Medium","High"))</f>
        <v>Medium</v>
      </c>
      <c r="AM2071" t="str">
        <f>IF(AmazonChurn[[#This Row],[Number of Complaints or Support]]&lt;3,"Low",IF(AmazonChurn[[#This Row],[Number of Complaints or Support]]&lt;=7,"Medium","High"))</f>
        <v>High</v>
      </c>
      <c r="AN2071" s="5">
        <f>AmazonChurn[[#This Row],[Number of Complaints or Support]]/AmazonChurn[[#This Row],[Account Length (in months)]]</f>
        <v>0.45454545454545453</v>
      </c>
      <c r="AO2071" t="str">
        <f>IF(AmazonChurn[[#This Row],[Avg Monthly GB Download]]&lt;15, "Low", IF(AmazonChurn[[#This Row],[Avg Monthly GB Download]]&lt;30, "Medium", "High"))</f>
        <v>Low</v>
      </c>
      <c r="AP2071" t="str">
        <f>IF(AmazonChurn[[#This Row],[Age]]&lt;30,"Under 30",IF(AmazonChurn[[#This Row],[Age]]&gt;65,"Senior","Mid Age"))</f>
        <v>Mid Age</v>
      </c>
    </row>
    <row r="2072" spans="1:42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 s="5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  <c r="AL2072" t="str">
        <f>IF(AmazonChurn[[#This Row],[Average Monthly Expenses]]&lt;=30,"Low",IF(AmazonChurn[[#This Row],[Average Monthly Expenses]]&lt;=60,"Medium","High"))</f>
        <v>High</v>
      </c>
      <c r="AM2072" t="str">
        <f>IF(AmazonChurn[[#This Row],[Number of Complaints or Support]]&lt;3,"Low",IF(AmazonChurn[[#This Row],[Number of Complaints or Support]]&lt;=7,"Medium","High"))</f>
        <v>Medium</v>
      </c>
      <c r="AN2072" s="5">
        <f>AmazonChurn[[#This Row],[Number of Complaints or Support]]/AmazonChurn[[#This Row],[Account Length (in months)]]</f>
        <v>1.4</v>
      </c>
      <c r="AO2072" t="str">
        <f>IF(AmazonChurn[[#This Row],[Avg Monthly GB Download]]&lt;15, "Low", IF(AmazonChurn[[#This Row],[Avg Monthly GB Download]]&lt;30, "Medium", "High"))</f>
        <v>High</v>
      </c>
      <c r="AP2072" t="str">
        <f>IF(AmazonChurn[[#This Row],[Age]]&lt;30,"Under 30",IF(AmazonChurn[[#This Row],[Age]]&gt;65,"Senior","Mid Age"))</f>
        <v>Under 30</v>
      </c>
    </row>
    <row r="2073" spans="1:42" hidden="1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 s="5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  <c r="AL2073" t="str">
        <f>IF(AmazonChurn[[#This Row],[Average Monthly Expenses]]&lt;=30,"Low",IF(AmazonChurn[[#This Row],[Average Monthly Expenses]]&lt;=60,"Medium","High"))</f>
        <v>Medium</v>
      </c>
      <c r="AM2073" t="str">
        <f>IF(AmazonChurn[[#This Row],[Number of Complaints or Support]]&lt;3,"Low",IF(AmazonChurn[[#This Row],[Number of Complaints or Support]]&lt;=7,"Medium","High"))</f>
        <v>High</v>
      </c>
      <c r="AN2073" s="5">
        <f>AmazonChurn[[#This Row],[Number of Complaints or Support]]/AmazonChurn[[#This Row],[Account Length (in months)]]</f>
        <v>0.18604651162790697</v>
      </c>
      <c r="AO2073" t="str">
        <f>IF(AmazonChurn[[#This Row],[Avg Monthly GB Download]]&lt;15, "Low", IF(AmazonChurn[[#This Row],[Avg Monthly GB Download]]&lt;30, "Medium", "High"))</f>
        <v>Low</v>
      </c>
      <c r="AP2073" t="str">
        <f>IF(AmazonChurn[[#This Row],[Age]]&lt;30,"Under 30",IF(AmazonChurn[[#This Row],[Age]]&gt;65,"Senior","Mid Age"))</f>
        <v>Mid Age</v>
      </c>
    </row>
    <row r="2074" spans="1:42" hidden="1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 s="5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  <c r="AL2074" t="str">
        <f>IF(AmazonChurn[[#This Row],[Average Monthly Expenses]]&lt;=30,"Low",IF(AmazonChurn[[#This Row],[Average Monthly Expenses]]&lt;=60,"Medium","High"))</f>
        <v>Low</v>
      </c>
      <c r="AM2074" t="str">
        <f>IF(AmazonChurn[[#This Row],[Number of Complaints or Support]]&lt;3,"Low",IF(AmazonChurn[[#This Row],[Number of Complaints or Support]]&lt;=7,"Medium","High"))</f>
        <v>Low</v>
      </c>
      <c r="AN2074" s="5">
        <f>AmazonChurn[[#This Row],[Number of Complaints or Support]]/AmazonChurn[[#This Row],[Account Length (in months)]]</f>
        <v>0</v>
      </c>
      <c r="AO2074" t="str">
        <f>IF(AmazonChurn[[#This Row],[Avg Monthly GB Download]]&lt;15, "Low", IF(AmazonChurn[[#This Row],[Avg Monthly GB Download]]&lt;30, "Medium", "High"))</f>
        <v>Low</v>
      </c>
      <c r="AP2074" t="str">
        <f>IF(AmazonChurn[[#This Row],[Age]]&lt;30,"Under 30",IF(AmazonChurn[[#This Row],[Age]]&gt;65,"Senior","Mid Age"))</f>
        <v>Under 30</v>
      </c>
    </row>
    <row r="2075" spans="1:42" hidden="1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 s="5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  <c r="AL2075" t="str">
        <f>IF(AmazonChurn[[#This Row],[Average Monthly Expenses]]&lt;=30,"Low",IF(AmazonChurn[[#This Row],[Average Monthly Expenses]]&lt;=60,"Medium","High"))</f>
        <v>Medium</v>
      </c>
      <c r="AM2075" t="str">
        <f>IF(AmazonChurn[[#This Row],[Number of Complaints or Support]]&lt;3,"Low",IF(AmazonChurn[[#This Row],[Number of Complaints or Support]]&lt;=7,"Medium","High"))</f>
        <v>Medium</v>
      </c>
      <c r="AN2075" s="5">
        <f>AmazonChurn[[#This Row],[Number of Complaints or Support]]/AmazonChurn[[#This Row],[Account Length (in months)]]</f>
        <v>0.42857142857142855</v>
      </c>
      <c r="AO2075" t="str">
        <f>IF(AmazonChurn[[#This Row],[Avg Monthly GB Download]]&lt;15, "Low", IF(AmazonChurn[[#This Row],[Avg Monthly GB Download]]&lt;30, "Medium", "High"))</f>
        <v>Low</v>
      </c>
      <c r="AP2075" t="str">
        <f>IF(AmazonChurn[[#This Row],[Age]]&lt;30,"Under 30",IF(AmazonChurn[[#This Row],[Age]]&gt;65,"Senior","Mid Age"))</f>
        <v>Mid Age</v>
      </c>
    </row>
    <row r="2076" spans="1:42" hidden="1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 s="5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  <c r="AL2076" t="str">
        <f>IF(AmazonChurn[[#This Row],[Average Monthly Expenses]]&lt;=30,"Low",IF(AmazonChurn[[#This Row],[Average Monthly Expenses]]&lt;=60,"Medium","High"))</f>
        <v>Low</v>
      </c>
      <c r="AM2076" t="str">
        <f>IF(AmazonChurn[[#This Row],[Number of Complaints or Support]]&lt;3,"Low",IF(AmazonChurn[[#This Row],[Number of Complaints or Support]]&lt;=7,"Medium","High"))</f>
        <v>Medium</v>
      </c>
      <c r="AN2076" s="5">
        <f>AmazonChurn[[#This Row],[Number of Complaints or Support]]/AmazonChurn[[#This Row],[Account Length (in months)]]</f>
        <v>0.10344827586206896</v>
      </c>
      <c r="AO2076" t="str">
        <f>IF(AmazonChurn[[#This Row],[Avg Monthly GB Download]]&lt;15, "Low", IF(AmazonChurn[[#This Row],[Avg Monthly GB Download]]&lt;30, "Medium", "High"))</f>
        <v>Low</v>
      </c>
      <c r="AP2076" t="str">
        <f>IF(AmazonChurn[[#This Row],[Age]]&lt;30,"Under 30",IF(AmazonChurn[[#This Row],[Age]]&gt;65,"Senior","Mid Age"))</f>
        <v>Mid Age</v>
      </c>
    </row>
    <row r="2077" spans="1:42" hidden="1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 s="5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  <c r="AL2077" t="str">
        <f>IF(AmazonChurn[[#This Row],[Average Monthly Expenses]]&lt;=30,"Low",IF(AmazonChurn[[#This Row],[Average Monthly Expenses]]&lt;=60,"Medium","High"))</f>
        <v>Medium</v>
      </c>
      <c r="AM2077" t="str">
        <f>IF(AmazonChurn[[#This Row],[Number of Complaints or Support]]&lt;3,"Low",IF(AmazonChurn[[#This Row],[Number of Complaints or Support]]&lt;=7,"Medium","High"))</f>
        <v>Medium</v>
      </c>
      <c r="AN2077" s="5">
        <f>AmazonChurn[[#This Row],[Number of Complaints or Support]]/AmazonChurn[[#This Row],[Account Length (in months)]]</f>
        <v>8.4507042253521125E-2</v>
      </c>
      <c r="AO2077" t="str">
        <f>IF(AmazonChurn[[#This Row],[Avg Monthly GB Download]]&lt;15, "Low", IF(AmazonChurn[[#This Row],[Avg Monthly GB Download]]&lt;30, "Medium", "High"))</f>
        <v>Low</v>
      </c>
      <c r="AP2077" t="str">
        <f>IF(AmazonChurn[[#This Row],[Age]]&lt;30,"Under 30",IF(AmazonChurn[[#This Row],[Age]]&gt;65,"Senior","Mid Age"))</f>
        <v>Mid Age</v>
      </c>
    </row>
    <row r="2078" spans="1:42" hidden="1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 s="5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  <c r="AL2078" t="str">
        <f>IF(AmazonChurn[[#This Row],[Average Monthly Expenses]]&lt;=30,"Low",IF(AmazonChurn[[#This Row],[Average Monthly Expenses]]&lt;=60,"Medium","High"))</f>
        <v>Medium</v>
      </c>
      <c r="AM2078" t="str">
        <f>IF(AmazonChurn[[#This Row],[Number of Complaints or Support]]&lt;3,"Low",IF(AmazonChurn[[#This Row],[Number of Complaints or Support]]&lt;=7,"Medium","High"))</f>
        <v>High</v>
      </c>
      <c r="AN2078" s="5">
        <f>AmazonChurn[[#This Row],[Number of Complaints or Support]]/AmazonChurn[[#This Row],[Account Length (in months)]]</f>
        <v>1</v>
      </c>
      <c r="AO2078" t="str">
        <f>IF(AmazonChurn[[#This Row],[Avg Monthly GB Download]]&lt;15, "Low", IF(AmazonChurn[[#This Row],[Avg Monthly GB Download]]&lt;30, "Medium", "High"))</f>
        <v>Low</v>
      </c>
      <c r="AP2078" t="str">
        <f>IF(AmazonChurn[[#This Row],[Age]]&lt;30,"Under 30",IF(AmazonChurn[[#This Row],[Age]]&gt;65,"Senior","Mid Age"))</f>
        <v>Mid Age</v>
      </c>
    </row>
    <row r="2079" spans="1:42" hidden="1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 s="5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  <c r="AL2079" t="str">
        <f>IF(AmazonChurn[[#This Row],[Average Monthly Expenses]]&lt;=30,"Low",IF(AmazonChurn[[#This Row],[Average Monthly Expenses]]&lt;=60,"Medium","High"))</f>
        <v>Low</v>
      </c>
      <c r="AM2079" t="str">
        <f>IF(AmazonChurn[[#This Row],[Number of Complaints or Support]]&lt;3,"Low",IF(AmazonChurn[[#This Row],[Number of Complaints or Support]]&lt;=7,"Medium","High"))</f>
        <v>Low</v>
      </c>
      <c r="AN2079" s="5">
        <f>AmazonChurn[[#This Row],[Number of Complaints or Support]]/AmazonChurn[[#This Row],[Account Length (in months)]]</f>
        <v>3.7037037037037035E-2</v>
      </c>
      <c r="AO2079" t="str">
        <f>IF(AmazonChurn[[#This Row],[Avg Monthly GB Download]]&lt;15, "Low", IF(AmazonChurn[[#This Row],[Avg Monthly GB Download]]&lt;30, "Medium", "High"))</f>
        <v>Low</v>
      </c>
      <c r="AP2079" t="str">
        <f>IF(AmazonChurn[[#This Row],[Age]]&lt;30,"Under 30",IF(AmazonChurn[[#This Row],[Age]]&gt;65,"Senior","Mid Age"))</f>
        <v>Under 30</v>
      </c>
    </row>
    <row r="2080" spans="1:42" hidden="1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 s="5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  <c r="AL2080" t="str">
        <f>IF(AmazonChurn[[#This Row],[Average Monthly Expenses]]&lt;=30,"Low",IF(AmazonChurn[[#This Row],[Average Monthly Expenses]]&lt;=60,"Medium","High"))</f>
        <v>Medium</v>
      </c>
      <c r="AM2080" t="str">
        <f>IF(AmazonChurn[[#This Row],[Number of Complaints or Support]]&lt;3,"Low",IF(AmazonChurn[[#This Row],[Number of Complaints or Support]]&lt;=7,"Medium","High"))</f>
        <v>High</v>
      </c>
      <c r="AN2080" s="5">
        <f>AmazonChurn[[#This Row],[Number of Complaints or Support]]/AmazonChurn[[#This Row],[Account Length (in months)]]</f>
        <v>0.6428571428571429</v>
      </c>
      <c r="AO2080" t="str">
        <f>IF(AmazonChurn[[#This Row],[Avg Monthly GB Download]]&lt;15, "Low", IF(AmazonChurn[[#This Row],[Avg Monthly GB Download]]&lt;30, "Medium", "High"))</f>
        <v>Low</v>
      </c>
      <c r="AP2080" t="str">
        <f>IF(AmazonChurn[[#This Row],[Age]]&lt;30,"Under 30",IF(AmazonChurn[[#This Row],[Age]]&gt;65,"Senior","Mid Age"))</f>
        <v>Mid Age</v>
      </c>
    </row>
    <row r="2081" spans="1:42" hidden="1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 s="5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  <c r="AL2081" t="str">
        <f>IF(AmazonChurn[[#This Row],[Average Monthly Expenses]]&lt;=30,"Low",IF(AmazonChurn[[#This Row],[Average Monthly Expenses]]&lt;=60,"Medium","High"))</f>
        <v>Low</v>
      </c>
      <c r="AM2081" t="str">
        <f>IF(AmazonChurn[[#This Row],[Number of Complaints or Support]]&lt;3,"Low",IF(AmazonChurn[[#This Row],[Number of Complaints or Support]]&lt;=7,"Medium","High"))</f>
        <v>Low</v>
      </c>
      <c r="AN2081" s="5">
        <f>AmazonChurn[[#This Row],[Number of Complaints or Support]]/AmazonChurn[[#This Row],[Account Length (in months)]]</f>
        <v>4.7619047619047616E-2</v>
      </c>
      <c r="AO2081" t="str">
        <f>IF(AmazonChurn[[#This Row],[Avg Monthly GB Download]]&lt;15, "Low", IF(AmazonChurn[[#This Row],[Avg Monthly GB Download]]&lt;30, "Medium", "High"))</f>
        <v>Low</v>
      </c>
      <c r="AP2081" t="str">
        <f>IF(AmazonChurn[[#This Row],[Age]]&lt;30,"Under 30",IF(AmazonChurn[[#This Row],[Age]]&gt;65,"Senior","Mid Age"))</f>
        <v>Mid Age</v>
      </c>
    </row>
    <row r="2082" spans="1:42" hidden="1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 s="5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  <c r="AL2082" t="str">
        <f>IF(AmazonChurn[[#This Row],[Average Monthly Expenses]]&lt;=30,"Low",IF(AmazonChurn[[#This Row],[Average Monthly Expenses]]&lt;=60,"Medium","High"))</f>
        <v>Medium</v>
      </c>
      <c r="AM2082" t="str">
        <f>IF(AmazonChurn[[#This Row],[Number of Complaints or Support]]&lt;3,"Low",IF(AmazonChurn[[#This Row],[Number of Complaints or Support]]&lt;=7,"Medium","High"))</f>
        <v>High</v>
      </c>
      <c r="AN2082" s="5">
        <f>AmazonChurn[[#This Row],[Number of Complaints or Support]]/AmazonChurn[[#This Row],[Account Length (in months)]]</f>
        <v>0.1951219512195122</v>
      </c>
      <c r="AO2082" t="str">
        <f>IF(AmazonChurn[[#This Row],[Avg Monthly GB Download]]&lt;15, "Low", IF(AmazonChurn[[#This Row],[Avg Monthly GB Download]]&lt;30, "Medium", "High"))</f>
        <v>Low</v>
      </c>
      <c r="AP2082" t="str">
        <f>IF(AmazonChurn[[#This Row],[Age]]&lt;30,"Under 30",IF(AmazonChurn[[#This Row],[Age]]&gt;65,"Senior","Mid Age"))</f>
        <v>Mid Age</v>
      </c>
    </row>
    <row r="2083" spans="1:42" hidden="1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 s="5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  <c r="AL2083" t="str">
        <f>IF(AmazonChurn[[#This Row],[Average Monthly Expenses]]&lt;=30,"Low",IF(AmazonChurn[[#This Row],[Average Monthly Expenses]]&lt;=60,"Medium","High"))</f>
        <v>Low</v>
      </c>
      <c r="AM2083" t="str">
        <f>IF(AmazonChurn[[#This Row],[Number of Complaints or Support]]&lt;3,"Low",IF(AmazonChurn[[#This Row],[Number of Complaints or Support]]&lt;=7,"Medium","High"))</f>
        <v>High</v>
      </c>
      <c r="AN2083" s="5">
        <f>AmazonChurn[[#This Row],[Number of Complaints or Support]]/AmazonChurn[[#This Row],[Account Length (in months)]]</f>
        <v>10</v>
      </c>
      <c r="AO2083" t="str">
        <f>IF(AmazonChurn[[#This Row],[Avg Monthly GB Download]]&lt;15, "Low", IF(AmazonChurn[[#This Row],[Avg Monthly GB Download]]&lt;30, "Medium", "High"))</f>
        <v>Low</v>
      </c>
      <c r="AP2083" t="str">
        <f>IF(AmazonChurn[[#This Row],[Age]]&lt;30,"Under 30",IF(AmazonChurn[[#This Row],[Age]]&gt;65,"Senior","Mid Age"))</f>
        <v>Mid Age</v>
      </c>
    </row>
    <row r="2084" spans="1:42" hidden="1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 s="5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  <c r="AL2084" t="str">
        <f>IF(AmazonChurn[[#This Row],[Average Monthly Expenses]]&lt;=30,"Low",IF(AmazonChurn[[#This Row],[Average Monthly Expenses]]&lt;=60,"Medium","High"))</f>
        <v>Medium</v>
      </c>
      <c r="AM2084" t="str">
        <f>IF(AmazonChurn[[#This Row],[Number of Complaints or Support]]&lt;3,"Low",IF(AmazonChurn[[#This Row],[Number of Complaints or Support]]&lt;=7,"Medium","High"))</f>
        <v>High</v>
      </c>
      <c r="AN2084" s="5">
        <f>AmazonChurn[[#This Row],[Number of Complaints or Support]]/AmazonChurn[[#This Row],[Account Length (in months)]]</f>
        <v>0.5714285714285714</v>
      </c>
      <c r="AO2084" t="str">
        <f>IF(AmazonChurn[[#This Row],[Avg Monthly GB Download]]&lt;15, "Low", IF(AmazonChurn[[#This Row],[Avg Monthly GB Download]]&lt;30, "Medium", "High"))</f>
        <v>Low</v>
      </c>
      <c r="AP2084" t="str">
        <f>IF(AmazonChurn[[#This Row],[Age]]&lt;30,"Under 30",IF(AmazonChurn[[#This Row],[Age]]&gt;65,"Senior","Mid Age"))</f>
        <v>Mid Age</v>
      </c>
    </row>
    <row r="2085" spans="1:42" hidden="1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 s="5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  <c r="AL2085" t="str">
        <f>IF(AmazonChurn[[#This Row],[Average Monthly Expenses]]&lt;=30,"Low",IF(AmazonChurn[[#This Row],[Average Monthly Expenses]]&lt;=60,"Medium","High"))</f>
        <v>Low</v>
      </c>
      <c r="AM2085" t="str">
        <f>IF(AmazonChurn[[#This Row],[Number of Complaints or Support]]&lt;3,"Low",IF(AmazonChurn[[#This Row],[Number of Complaints or Support]]&lt;=7,"Medium","High"))</f>
        <v>Low</v>
      </c>
      <c r="AN2085" s="5">
        <f>AmazonChurn[[#This Row],[Number of Complaints or Support]]/AmazonChurn[[#This Row],[Account Length (in months)]]</f>
        <v>0</v>
      </c>
      <c r="AO2085" t="str">
        <f>IF(AmazonChurn[[#This Row],[Avg Monthly GB Download]]&lt;15, "Low", IF(AmazonChurn[[#This Row],[Avg Monthly GB Download]]&lt;30, "Medium", "High"))</f>
        <v>Low</v>
      </c>
      <c r="AP2085" t="str">
        <f>IF(AmazonChurn[[#This Row],[Age]]&lt;30,"Under 30",IF(AmazonChurn[[#This Row],[Age]]&gt;65,"Senior","Mid Age"))</f>
        <v>Under 30</v>
      </c>
    </row>
    <row r="2086" spans="1:42" hidden="1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 s="5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  <c r="AL2086" t="str">
        <f>IF(AmazonChurn[[#This Row],[Average Monthly Expenses]]&lt;=30,"Low",IF(AmazonChurn[[#This Row],[Average Monthly Expenses]]&lt;=60,"Medium","High"))</f>
        <v>Low</v>
      </c>
      <c r="AM2086" t="str">
        <f>IF(AmazonChurn[[#This Row],[Number of Complaints or Support]]&lt;3,"Low",IF(AmazonChurn[[#This Row],[Number of Complaints or Support]]&lt;=7,"Medium","High"))</f>
        <v>Medium</v>
      </c>
      <c r="AN2086" s="5">
        <f>AmazonChurn[[#This Row],[Number of Complaints or Support]]/AmazonChurn[[#This Row],[Account Length (in months)]]</f>
        <v>3</v>
      </c>
      <c r="AO2086" t="str">
        <f>IF(AmazonChurn[[#This Row],[Avg Monthly GB Download]]&lt;15, "Low", IF(AmazonChurn[[#This Row],[Avg Monthly GB Download]]&lt;30, "Medium", "High"))</f>
        <v>Low</v>
      </c>
      <c r="AP2086" t="str">
        <f>IF(AmazonChurn[[#This Row],[Age]]&lt;30,"Under 30",IF(AmazonChurn[[#This Row],[Age]]&gt;65,"Senior","Mid Age"))</f>
        <v>Mid Age</v>
      </c>
    </row>
    <row r="2087" spans="1:42" hidden="1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 s="5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  <c r="AL2087" t="str">
        <f>IF(AmazonChurn[[#This Row],[Average Monthly Expenses]]&lt;=30,"Low",IF(AmazonChurn[[#This Row],[Average Monthly Expenses]]&lt;=60,"Medium","High"))</f>
        <v>Medium</v>
      </c>
      <c r="AM2087" t="str">
        <f>IF(AmazonChurn[[#This Row],[Number of Complaints or Support]]&lt;3,"Low",IF(AmazonChurn[[#This Row],[Number of Complaints or Support]]&lt;=7,"Medium","High"))</f>
        <v>Medium</v>
      </c>
      <c r="AN2087" s="5">
        <f>AmazonChurn[[#This Row],[Number of Complaints or Support]]/AmazonChurn[[#This Row],[Account Length (in months)]]</f>
        <v>8.4507042253521125E-2</v>
      </c>
      <c r="AO2087" t="str">
        <f>IF(AmazonChurn[[#This Row],[Avg Monthly GB Download]]&lt;15, "Low", IF(AmazonChurn[[#This Row],[Avg Monthly GB Download]]&lt;30, "Medium", "High"))</f>
        <v>Low</v>
      </c>
      <c r="AP2087" t="str">
        <f>IF(AmazonChurn[[#This Row],[Age]]&lt;30,"Under 30",IF(AmazonChurn[[#This Row],[Age]]&gt;65,"Senior","Mid Age"))</f>
        <v>Senior</v>
      </c>
    </row>
    <row r="2088" spans="1:42" hidden="1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 s="5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  <c r="AL2088" t="str">
        <f>IF(AmazonChurn[[#This Row],[Average Monthly Expenses]]&lt;=30,"Low",IF(AmazonChurn[[#This Row],[Average Monthly Expenses]]&lt;=60,"Medium","High"))</f>
        <v>Low</v>
      </c>
      <c r="AM2088" t="str">
        <f>IF(AmazonChurn[[#This Row],[Number of Complaints or Support]]&lt;3,"Low",IF(AmazonChurn[[#This Row],[Number of Complaints or Support]]&lt;=7,"Medium","High"))</f>
        <v>Medium</v>
      </c>
      <c r="AN2088" s="5">
        <f>AmazonChurn[[#This Row],[Number of Complaints or Support]]/AmazonChurn[[#This Row],[Account Length (in months)]]</f>
        <v>0.1</v>
      </c>
      <c r="AO2088" t="str">
        <f>IF(AmazonChurn[[#This Row],[Avg Monthly GB Download]]&lt;15, "Low", IF(AmazonChurn[[#This Row],[Avg Monthly GB Download]]&lt;30, "Medium", "High"))</f>
        <v>Medium</v>
      </c>
      <c r="AP2088" t="str">
        <f>IF(AmazonChurn[[#This Row],[Age]]&lt;30,"Under 30",IF(AmazonChurn[[#This Row],[Age]]&gt;65,"Senior","Mid Age"))</f>
        <v>Under 30</v>
      </c>
    </row>
    <row r="2089" spans="1:42" hidden="1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 s="5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  <c r="AL2089" t="str">
        <f>IF(AmazonChurn[[#This Row],[Average Monthly Expenses]]&lt;=30,"Low",IF(AmazonChurn[[#This Row],[Average Monthly Expenses]]&lt;=60,"Medium","High"))</f>
        <v>Low</v>
      </c>
      <c r="AM2089" t="str">
        <f>IF(AmazonChurn[[#This Row],[Number of Complaints or Support]]&lt;3,"Low",IF(AmazonChurn[[#This Row],[Number of Complaints or Support]]&lt;=7,"Medium","High"))</f>
        <v>High</v>
      </c>
      <c r="AN2089" s="5">
        <f>AmazonChurn[[#This Row],[Number of Complaints or Support]]/AmazonChurn[[#This Row],[Account Length (in months)]]</f>
        <v>0.29411764705882354</v>
      </c>
      <c r="AO2089" t="str">
        <f>IF(AmazonChurn[[#This Row],[Avg Monthly GB Download]]&lt;15, "Low", IF(AmazonChurn[[#This Row],[Avg Monthly GB Download]]&lt;30, "Medium", "High"))</f>
        <v>Low</v>
      </c>
      <c r="AP2089" t="str">
        <f>IF(AmazonChurn[[#This Row],[Age]]&lt;30,"Under 30",IF(AmazonChurn[[#This Row],[Age]]&gt;65,"Senior","Mid Age"))</f>
        <v>Mid Age</v>
      </c>
    </row>
    <row r="2090" spans="1:42" hidden="1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 s="5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  <c r="AL2090" t="str">
        <f>IF(AmazonChurn[[#This Row],[Average Monthly Expenses]]&lt;=30,"Low",IF(AmazonChurn[[#This Row],[Average Monthly Expenses]]&lt;=60,"Medium","High"))</f>
        <v>Medium</v>
      </c>
      <c r="AM2090" t="str">
        <f>IF(AmazonChurn[[#This Row],[Number of Complaints or Support]]&lt;3,"Low",IF(AmazonChurn[[#This Row],[Number of Complaints or Support]]&lt;=7,"Medium","High"))</f>
        <v>Medium</v>
      </c>
      <c r="AN2090" s="5">
        <f>AmazonChurn[[#This Row],[Number of Complaints or Support]]/AmazonChurn[[#This Row],[Account Length (in months)]]</f>
        <v>0.36363636363636365</v>
      </c>
      <c r="AO2090" t="str">
        <f>IF(AmazonChurn[[#This Row],[Avg Monthly GB Download]]&lt;15, "Low", IF(AmazonChurn[[#This Row],[Avg Monthly GB Download]]&lt;30, "Medium", "High"))</f>
        <v>Low</v>
      </c>
      <c r="AP2090" t="str">
        <f>IF(AmazonChurn[[#This Row],[Age]]&lt;30,"Under 30",IF(AmazonChurn[[#This Row],[Age]]&gt;65,"Senior","Mid Age"))</f>
        <v>Mid Age</v>
      </c>
    </row>
    <row r="2091" spans="1:42" hidden="1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 s="5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  <c r="AL2091" t="str">
        <f>IF(AmazonChurn[[#This Row],[Average Monthly Expenses]]&lt;=30,"Low",IF(AmazonChurn[[#This Row],[Average Monthly Expenses]]&lt;=60,"Medium","High"))</f>
        <v>Medium</v>
      </c>
      <c r="AM2091" t="str">
        <f>IF(AmazonChurn[[#This Row],[Number of Complaints or Support]]&lt;3,"Low",IF(AmazonChurn[[#This Row],[Number of Complaints or Support]]&lt;=7,"Medium","High"))</f>
        <v>Medium</v>
      </c>
      <c r="AN2091" s="5">
        <f>AmazonChurn[[#This Row],[Number of Complaints or Support]]/AmazonChurn[[#This Row],[Account Length (in months)]]</f>
        <v>0.20588235294117646</v>
      </c>
      <c r="AO2091" t="str">
        <f>IF(AmazonChurn[[#This Row],[Avg Monthly GB Download]]&lt;15, "Low", IF(AmazonChurn[[#This Row],[Avg Monthly GB Download]]&lt;30, "Medium", "High"))</f>
        <v>Low</v>
      </c>
      <c r="AP2091" t="str">
        <f>IF(AmazonChurn[[#This Row],[Age]]&lt;30,"Under 30",IF(AmazonChurn[[#This Row],[Age]]&gt;65,"Senior","Mid Age"))</f>
        <v>Senior</v>
      </c>
    </row>
    <row r="2092" spans="1:42" hidden="1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 s="5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  <c r="AL2092" t="str">
        <f>IF(AmazonChurn[[#This Row],[Average Monthly Expenses]]&lt;=30,"Low",IF(AmazonChurn[[#This Row],[Average Monthly Expenses]]&lt;=60,"Medium","High"))</f>
        <v>Medium</v>
      </c>
      <c r="AM2092" t="str">
        <f>IF(AmazonChurn[[#This Row],[Number of Complaints or Support]]&lt;3,"Low",IF(AmazonChurn[[#This Row],[Number of Complaints or Support]]&lt;=7,"Medium","High"))</f>
        <v>Low</v>
      </c>
      <c r="AN2092" s="5">
        <f>AmazonChurn[[#This Row],[Number of Complaints or Support]]/AmazonChurn[[#This Row],[Account Length (in months)]]</f>
        <v>3.125E-2</v>
      </c>
      <c r="AO2092" t="str">
        <f>IF(AmazonChurn[[#This Row],[Avg Monthly GB Download]]&lt;15, "Low", IF(AmazonChurn[[#This Row],[Avg Monthly GB Download]]&lt;30, "Medium", "High"))</f>
        <v>Medium</v>
      </c>
      <c r="AP2092" t="str">
        <f>IF(AmazonChurn[[#This Row],[Age]]&lt;30,"Under 30",IF(AmazonChurn[[#This Row],[Age]]&gt;65,"Senior","Mid Age"))</f>
        <v>Under 30</v>
      </c>
    </row>
    <row r="2093" spans="1:42" hidden="1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 s="5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  <c r="AL2093" t="str">
        <f>IF(AmazonChurn[[#This Row],[Average Monthly Expenses]]&lt;=30,"Low",IF(AmazonChurn[[#This Row],[Average Monthly Expenses]]&lt;=60,"Medium","High"))</f>
        <v>Medium</v>
      </c>
      <c r="AM2093" t="str">
        <f>IF(AmazonChurn[[#This Row],[Number of Complaints or Support]]&lt;3,"Low",IF(AmazonChurn[[#This Row],[Number of Complaints or Support]]&lt;=7,"Medium","High"))</f>
        <v>Medium</v>
      </c>
      <c r="AN2093" s="5">
        <f>AmazonChurn[[#This Row],[Number of Complaints or Support]]/AmazonChurn[[#This Row],[Account Length (in months)]]</f>
        <v>6.5217391304347824E-2</v>
      </c>
      <c r="AO2093" t="str">
        <f>IF(AmazonChurn[[#This Row],[Avg Monthly GB Download]]&lt;15, "Low", IF(AmazonChurn[[#This Row],[Avg Monthly GB Download]]&lt;30, "Medium", "High"))</f>
        <v>Low</v>
      </c>
      <c r="AP2093" t="str">
        <f>IF(AmazonChurn[[#This Row],[Age]]&lt;30,"Under 30",IF(AmazonChurn[[#This Row],[Age]]&gt;65,"Senior","Mid Age"))</f>
        <v>Senior</v>
      </c>
    </row>
    <row r="2094" spans="1:42" hidden="1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 s="5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  <c r="AL2094" t="str">
        <f>IF(AmazonChurn[[#This Row],[Average Monthly Expenses]]&lt;=30,"Low",IF(AmazonChurn[[#This Row],[Average Monthly Expenses]]&lt;=60,"Medium","High"))</f>
        <v>Low</v>
      </c>
      <c r="AM2094" t="str">
        <f>IF(AmazonChurn[[#This Row],[Number of Complaints or Support]]&lt;3,"Low",IF(AmazonChurn[[#This Row],[Number of Complaints or Support]]&lt;=7,"Medium","High"))</f>
        <v>High</v>
      </c>
      <c r="AN2094" s="5">
        <f>AmazonChurn[[#This Row],[Number of Complaints or Support]]/AmazonChurn[[#This Row],[Account Length (in months)]]</f>
        <v>0.16363636363636364</v>
      </c>
      <c r="AO2094" t="str">
        <f>IF(AmazonChurn[[#This Row],[Avg Monthly GB Download]]&lt;15, "Low", IF(AmazonChurn[[#This Row],[Avg Monthly GB Download]]&lt;30, "Medium", "High"))</f>
        <v>Low</v>
      </c>
      <c r="AP2094" t="str">
        <f>IF(AmazonChurn[[#This Row],[Age]]&lt;30,"Under 30",IF(AmazonChurn[[#This Row],[Age]]&gt;65,"Senior","Mid Age"))</f>
        <v>Mid Age</v>
      </c>
    </row>
    <row r="2095" spans="1:42" hidden="1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 s="5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  <c r="AL2095" t="str">
        <f>IF(AmazonChurn[[#This Row],[Average Monthly Expenses]]&lt;=30,"Low",IF(AmazonChurn[[#This Row],[Average Monthly Expenses]]&lt;=60,"Medium","High"))</f>
        <v>Low</v>
      </c>
      <c r="AM2095" t="str">
        <f>IF(AmazonChurn[[#This Row],[Number of Complaints or Support]]&lt;3,"Low",IF(AmazonChurn[[#This Row],[Number of Complaints or Support]]&lt;=7,"Medium","High"))</f>
        <v>Medium</v>
      </c>
      <c r="AN2095" s="5">
        <f>AmazonChurn[[#This Row],[Number of Complaints or Support]]/AmazonChurn[[#This Row],[Account Length (in months)]]</f>
        <v>6.6666666666666666E-2</v>
      </c>
      <c r="AO2095" t="str">
        <f>IF(AmazonChurn[[#This Row],[Avg Monthly GB Download]]&lt;15, "Low", IF(AmazonChurn[[#This Row],[Avg Monthly GB Download]]&lt;30, "Medium", "High"))</f>
        <v>Low</v>
      </c>
      <c r="AP2095" t="str">
        <f>IF(AmazonChurn[[#This Row],[Age]]&lt;30,"Under 30",IF(AmazonChurn[[#This Row],[Age]]&gt;65,"Senior","Mid Age"))</f>
        <v>Mid Age</v>
      </c>
    </row>
    <row r="2096" spans="1:42" hidden="1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 s="5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  <c r="AL2096" t="str">
        <f>IF(AmazonChurn[[#This Row],[Average Monthly Expenses]]&lt;=30,"Low",IF(AmazonChurn[[#This Row],[Average Monthly Expenses]]&lt;=60,"Medium","High"))</f>
        <v>Low</v>
      </c>
      <c r="AM2096" t="str">
        <f>IF(AmazonChurn[[#This Row],[Number of Complaints or Support]]&lt;3,"Low",IF(AmazonChurn[[#This Row],[Number of Complaints or Support]]&lt;=7,"Medium","High"))</f>
        <v>High</v>
      </c>
      <c r="AN2096" s="5">
        <f>AmazonChurn[[#This Row],[Number of Complaints or Support]]/AmazonChurn[[#This Row],[Account Length (in months)]]</f>
        <v>0.40909090909090912</v>
      </c>
      <c r="AO2096" t="str">
        <f>IF(AmazonChurn[[#This Row],[Avg Monthly GB Download]]&lt;15, "Low", IF(AmazonChurn[[#This Row],[Avg Monthly GB Download]]&lt;30, "Medium", "High"))</f>
        <v>Low</v>
      </c>
      <c r="AP2096" t="str">
        <f>IF(AmazonChurn[[#This Row],[Age]]&lt;30,"Under 30",IF(AmazonChurn[[#This Row],[Age]]&gt;65,"Senior","Mid Age"))</f>
        <v>Mid Age</v>
      </c>
    </row>
    <row r="2097" spans="1:42" hidden="1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 s="5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  <c r="AL2097" t="str">
        <f>IF(AmazonChurn[[#This Row],[Average Monthly Expenses]]&lt;=30,"Low",IF(AmazonChurn[[#This Row],[Average Monthly Expenses]]&lt;=60,"Medium","High"))</f>
        <v>Low</v>
      </c>
      <c r="AM2097" t="str">
        <f>IF(AmazonChurn[[#This Row],[Number of Complaints or Support]]&lt;3,"Low",IF(AmazonChurn[[#This Row],[Number of Complaints or Support]]&lt;=7,"Medium","High"))</f>
        <v>High</v>
      </c>
      <c r="AN2097" s="5">
        <f>AmazonChurn[[#This Row],[Number of Complaints or Support]]/AmazonChurn[[#This Row],[Account Length (in months)]]</f>
        <v>9</v>
      </c>
      <c r="AO2097" t="str">
        <f>IF(AmazonChurn[[#This Row],[Avg Monthly GB Download]]&lt;15, "Low", IF(AmazonChurn[[#This Row],[Avg Monthly GB Download]]&lt;30, "Medium", "High"))</f>
        <v>Low</v>
      </c>
      <c r="AP2097" t="str">
        <f>IF(AmazonChurn[[#This Row],[Age]]&lt;30,"Under 30",IF(AmazonChurn[[#This Row],[Age]]&gt;65,"Senior","Mid Age"))</f>
        <v>Mid Age</v>
      </c>
    </row>
    <row r="2098" spans="1:42" hidden="1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 s="5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  <c r="AL2098" t="str">
        <f>IF(AmazonChurn[[#This Row],[Average Monthly Expenses]]&lt;=30,"Low",IF(AmazonChurn[[#This Row],[Average Monthly Expenses]]&lt;=60,"Medium","High"))</f>
        <v>Medium</v>
      </c>
      <c r="AM2098" t="str">
        <f>IF(AmazonChurn[[#This Row],[Number of Complaints or Support]]&lt;3,"Low",IF(AmazonChurn[[#This Row],[Number of Complaints or Support]]&lt;=7,"Medium","High"))</f>
        <v>Low</v>
      </c>
      <c r="AN2098" s="5">
        <f>AmazonChurn[[#This Row],[Number of Complaints or Support]]/AmazonChurn[[#This Row],[Account Length (in months)]]</f>
        <v>0.14285714285714285</v>
      </c>
      <c r="AO2098" t="str">
        <f>IF(AmazonChurn[[#This Row],[Avg Monthly GB Download]]&lt;15, "Low", IF(AmazonChurn[[#This Row],[Avg Monthly GB Download]]&lt;30, "Medium", "High"))</f>
        <v>Low</v>
      </c>
      <c r="AP2098" t="str">
        <f>IF(AmazonChurn[[#This Row],[Age]]&lt;30,"Under 30",IF(AmazonChurn[[#This Row],[Age]]&gt;65,"Senior","Mid Age"))</f>
        <v>Mid Age</v>
      </c>
    </row>
    <row r="2099" spans="1:42" hidden="1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 s="5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  <c r="AL2099" t="str">
        <f>IF(AmazonChurn[[#This Row],[Average Monthly Expenses]]&lt;=30,"Low",IF(AmazonChurn[[#This Row],[Average Monthly Expenses]]&lt;=60,"Medium","High"))</f>
        <v>Low</v>
      </c>
      <c r="AM2099" t="str">
        <f>IF(AmazonChurn[[#This Row],[Number of Complaints or Support]]&lt;3,"Low",IF(AmazonChurn[[#This Row],[Number of Complaints or Support]]&lt;=7,"Medium","High"))</f>
        <v>Low</v>
      </c>
      <c r="AN2099" s="5">
        <f>AmazonChurn[[#This Row],[Number of Complaints or Support]]/AmazonChurn[[#This Row],[Account Length (in months)]]</f>
        <v>3.7037037037037035E-2</v>
      </c>
      <c r="AO2099" t="str">
        <f>IF(AmazonChurn[[#This Row],[Avg Monthly GB Download]]&lt;15, "Low", IF(AmazonChurn[[#This Row],[Avg Monthly GB Download]]&lt;30, "Medium", "High"))</f>
        <v>Low</v>
      </c>
      <c r="AP2099" t="str">
        <f>IF(AmazonChurn[[#This Row],[Age]]&lt;30,"Under 30",IF(AmazonChurn[[#This Row],[Age]]&gt;65,"Senior","Mid Age"))</f>
        <v>Mid Age</v>
      </c>
    </row>
    <row r="2100" spans="1:42" hidden="1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 s="5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  <c r="AL2100" t="str">
        <f>IF(AmazonChurn[[#This Row],[Average Monthly Expenses]]&lt;=30,"Low",IF(AmazonChurn[[#This Row],[Average Monthly Expenses]]&lt;=60,"Medium","High"))</f>
        <v>Low</v>
      </c>
      <c r="AM2100" t="str">
        <f>IF(AmazonChurn[[#This Row],[Number of Complaints or Support]]&lt;3,"Low",IF(AmazonChurn[[#This Row],[Number of Complaints or Support]]&lt;=7,"Medium","High"))</f>
        <v>Medium</v>
      </c>
      <c r="AN2100" s="5">
        <f>AmazonChurn[[#This Row],[Number of Complaints or Support]]/AmazonChurn[[#This Row],[Account Length (in months)]]</f>
        <v>0.21052631578947367</v>
      </c>
      <c r="AO2100" t="str">
        <f>IF(AmazonChurn[[#This Row],[Avg Monthly GB Download]]&lt;15, "Low", IF(AmazonChurn[[#This Row],[Avg Monthly GB Download]]&lt;30, "Medium", "High"))</f>
        <v>Low</v>
      </c>
      <c r="AP2100" t="str">
        <f>IF(AmazonChurn[[#This Row],[Age]]&lt;30,"Under 30",IF(AmazonChurn[[#This Row],[Age]]&gt;65,"Senior","Mid Age"))</f>
        <v>Mid Age</v>
      </c>
    </row>
    <row r="2101" spans="1:42" hidden="1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 s="5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  <c r="AL2101" t="str">
        <f>IF(AmazonChurn[[#This Row],[Average Monthly Expenses]]&lt;=30,"Low",IF(AmazonChurn[[#This Row],[Average Monthly Expenses]]&lt;=60,"Medium","High"))</f>
        <v>Low</v>
      </c>
      <c r="AM2101" t="str">
        <f>IF(AmazonChurn[[#This Row],[Number of Complaints or Support]]&lt;3,"Low",IF(AmazonChurn[[#This Row],[Number of Complaints or Support]]&lt;=7,"Medium","High"))</f>
        <v>Low</v>
      </c>
      <c r="AN2101" s="5">
        <f>AmazonChurn[[#This Row],[Number of Complaints or Support]]/AmazonChurn[[#This Row],[Account Length (in months)]]</f>
        <v>2.7777777777777776E-2</v>
      </c>
      <c r="AO2101" t="str">
        <f>IF(AmazonChurn[[#This Row],[Avg Monthly GB Download]]&lt;15, "Low", IF(AmazonChurn[[#This Row],[Avg Monthly GB Download]]&lt;30, "Medium", "High"))</f>
        <v>Low</v>
      </c>
      <c r="AP2101" t="str">
        <f>IF(AmazonChurn[[#This Row],[Age]]&lt;30,"Under 30",IF(AmazonChurn[[#This Row],[Age]]&gt;65,"Senior","Mid Age"))</f>
        <v>Mid Age</v>
      </c>
    </row>
    <row r="2102" spans="1:42" hidden="1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 s="5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  <c r="AL2102" t="str">
        <f>IF(AmazonChurn[[#This Row],[Average Monthly Expenses]]&lt;=30,"Low",IF(AmazonChurn[[#This Row],[Average Monthly Expenses]]&lt;=60,"Medium","High"))</f>
        <v>Medium</v>
      </c>
      <c r="AM2102" t="str">
        <f>IF(AmazonChurn[[#This Row],[Number of Complaints or Support]]&lt;3,"Low",IF(AmazonChurn[[#This Row],[Number of Complaints or Support]]&lt;=7,"Medium","High"))</f>
        <v>High</v>
      </c>
      <c r="AN2102" s="5">
        <f>AmazonChurn[[#This Row],[Number of Complaints or Support]]/AmazonChurn[[#This Row],[Account Length (in months)]]</f>
        <v>0.14035087719298245</v>
      </c>
      <c r="AO2102" t="str">
        <f>IF(AmazonChurn[[#This Row],[Avg Monthly GB Download]]&lt;15, "Low", IF(AmazonChurn[[#This Row],[Avg Monthly GB Download]]&lt;30, "Medium", "High"))</f>
        <v>Low</v>
      </c>
      <c r="AP2102" t="str">
        <f>IF(AmazonChurn[[#This Row],[Age]]&lt;30,"Under 30",IF(AmazonChurn[[#This Row],[Age]]&gt;65,"Senior","Mid Age"))</f>
        <v>Mid Age</v>
      </c>
    </row>
    <row r="2103" spans="1:42" hidden="1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 s="5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  <c r="AL2103" t="str">
        <f>IF(AmazonChurn[[#This Row],[Average Monthly Expenses]]&lt;=30,"Low",IF(AmazonChurn[[#This Row],[Average Monthly Expenses]]&lt;=60,"Medium","High"))</f>
        <v>Low</v>
      </c>
      <c r="AM2103" t="str">
        <f>IF(AmazonChurn[[#This Row],[Number of Complaints or Support]]&lt;3,"Low",IF(AmazonChurn[[#This Row],[Number of Complaints or Support]]&lt;=7,"Medium","High"))</f>
        <v>Medium</v>
      </c>
      <c r="AN2103" s="5">
        <f>AmazonChurn[[#This Row],[Number of Complaints or Support]]/AmazonChurn[[#This Row],[Account Length (in months)]]</f>
        <v>7</v>
      </c>
      <c r="AO2103" t="str">
        <f>IF(AmazonChurn[[#This Row],[Avg Monthly GB Download]]&lt;15, "Low", IF(AmazonChurn[[#This Row],[Avg Monthly GB Download]]&lt;30, "Medium", "High"))</f>
        <v>Low</v>
      </c>
      <c r="AP2103" t="str">
        <f>IF(AmazonChurn[[#This Row],[Age]]&lt;30,"Under 30",IF(AmazonChurn[[#This Row],[Age]]&gt;65,"Senior","Mid Age"))</f>
        <v>Mid Age</v>
      </c>
    </row>
    <row r="2104" spans="1:42" hidden="1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 s="5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  <c r="AL2104" t="str">
        <f>IF(AmazonChurn[[#This Row],[Average Monthly Expenses]]&lt;=30,"Low",IF(AmazonChurn[[#This Row],[Average Monthly Expenses]]&lt;=60,"Medium","High"))</f>
        <v>Medium</v>
      </c>
      <c r="AM2104" t="str">
        <f>IF(AmazonChurn[[#This Row],[Number of Complaints or Support]]&lt;3,"Low",IF(AmazonChurn[[#This Row],[Number of Complaints or Support]]&lt;=7,"Medium","High"))</f>
        <v>High</v>
      </c>
      <c r="AN2104" s="5">
        <f>AmazonChurn[[#This Row],[Number of Complaints or Support]]/AmazonChurn[[#This Row],[Account Length (in months)]]</f>
        <v>4</v>
      </c>
      <c r="AO2104" t="str">
        <f>IF(AmazonChurn[[#This Row],[Avg Monthly GB Download]]&lt;15, "Low", IF(AmazonChurn[[#This Row],[Avg Monthly GB Download]]&lt;30, "Medium", "High"))</f>
        <v>Medium</v>
      </c>
      <c r="AP2104" t="str">
        <f>IF(AmazonChurn[[#This Row],[Age]]&lt;30,"Under 30",IF(AmazonChurn[[#This Row],[Age]]&gt;65,"Senior","Mid Age"))</f>
        <v>Under 30</v>
      </c>
    </row>
    <row r="2105" spans="1:42" hidden="1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 s="5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  <c r="AL2105" t="str">
        <f>IF(AmazonChurn[[#This Row],[Average Monthly Expenses]]&lt;=30,"Low",IF(AmazonChurn[[#This Row],[Average Monthly Expenses]]&lt;=60,"Medium","High"))</f>
        <v>Low</v>
      </c>
      <c r="AM2105" t="str">
        <f>IF(AmazonChurn[[#This Row],[Number of Complaints or Support]]&lt;3,"Low",IF(AmazonChurn[[#This Row],[Number of Complaints or Support]]&lt;=7,"Medium","High"))</f>
        <v>High</v>
      </c>
      <c r="AN2105" s="5">
        <f>AmazonChurn[[#This Row],[Number of Complaints or Support]]/AmazonChurn[[#This Row],[Account Length (in months)]]</f>
        <v>0.9</v>
      </c>
      <c r="AO2105" t="str">
        <f>IF(AmazonChurn[[#This Row],[Avg Monthly GB Download]]&lt;15, "Low", IF(AmazonChurn[[#This Row],[Avg Monthly GB Download]]&lt;30, "Medium", "High"))</f>
        <v>Low</v>
      </c>
      <c r="AP2105" t="str">
        <f>IF(AmazonChurn[[#This Row],[Age]]&lt;30,"Under 30",IF(AmazonChurn[[#This Row],[Age]]&gt;65,"Senior","Mid Age"))</f>
        <v>Mid Age</v>
      </c>
    </row>
    <row r="2106" spans="1:42" hidden="1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 s="5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  <c r="AL2106" t="str">
        <f>IF(AmazonChurn[[#This Row],[Average Monthly Expenses]]&lt;=30,"Low",IF(AmazonChurn[[#This Row],[Average Monthly Expenses]]&lt;=60,"Medium","High"))</f>
        <v>High</v>
      </c>
      <c r="AM2106" t="str">
        <f>IF(AmazonChurn[[#This Row],[Number of Complaints or Support]]&lt;3,"Low",IF(AmazonChurn[[#This Row],[Number of Complaints or Support]]&lt;=7,"Medium","High"))</f>
        <v>Medium</v>
      </c>
      <c r="AN2106" s="5">
        <f>AmazonChurn[[#This Row],[Number of Complaints or Support]]/AmazonChurn[[#This Row],[Account Length (in months)]]</f>
        <v>0.4</v>
      </c>
      <c r="AO2106" t="str">
        <f>IF(AmazonChurn[[#This Row],[Avg Monthly GB Download]]&lt;15, "Low", IF(AmazonChurn[[#This Row],[Avg Monthly GB Download]]&lt;30, "Medium", "High"))</f>
        <v>Low</v>
      </c>
      <c r="AP2106" t="str">
        <f>IF(AmazonChurn[[#This Row],[Age]]&lt;30,"Under 30",IF(AmazonChurn[[#This Row],[Age]]&gt;65,"Senior","Mid Age"))</f>
        <v>Mid Age</v>
      </c>
    </row>
    <row r="2107" spans="1:42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 s="5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  <c r="AL2107" t="str">
        <f>IF(AmazonChurn[[#This Row],[Average Monthly Expenses]]&lt;=30,"Low",IF(AmazonChurn[[#This Row],[Average Monthly Expenses]]&lt;=60,"Medium","High"))</f>
        <v>Low</v>
      </c>
      <c r="AM2107" t="str">
        <f>IF(AmazonChurn[[#This Row],[Number of Complaints or Support]]&lt;3,"Low",IF(AmazonChurn[[#This Row],[Number of Complaints or Support]]&lt;=7,"Medium","High"))</f>
        <v>Low</v>
      </c>
      <c r="AN2107" s="5">
        <f>AmazonChurn[[#This Row],[Number of Complaints or Support]]/AmazonChurn[[#This Row],[Account Length (in months)]]</f>
        <v>0</v>
      </c>
      <c r="AO2107" t="str">
        <f>IF(AmazonChurn[[#This Row],[Avg Monthly GB Download]]&lt;15, "Low", IF(AmazonChurn[[#This Row],[Avg Monthly GB Download]]&lt;30, "Medium", "High"))</f>
        <v>High</v>
      </c>
      <c r="AP2107" t="str">
        <f>IF(AmazonChurn[[#This Row],[Age]]&lt;30,"Under 30",IF(AmazonChurn[[#This Row],[Age]]&gt;65,"Senior","Mid Age"))</f>
        <v>Under 30</v>
      </c>
    </row>
    <row r="2108" spans="1:42" hidden="1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 s="5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  <c r="AL2108" t="str">
        <f>IF(AmazonChurn[[#This Row],[Average Monthly Expenses]]&lt;=30,"Low",IF(AmazonChurn[[#This Row],[Average Monthly Expenses]]&lt;=60,"Medium","High"))</f>
        <v>Low</v>
      </c>
      <c r="AM2108" t="str">
        <f>IF(AmazonChurn[[#This Row],[Number of Complaints or Support]]&lt;3,"Low",IF(AmazonChurn[[#This Row],[Number of Complaints or Support]]&lt;=7,"Medium","High"))</f>
        <v>High</v>
      </c>
      <c r="AN2108" s="5">
        <f>AmazonChurn[[#This Row],[Number of Complaints or Support]]/AmazonChurn[[#This Row],[Account Length (in months)]]</f>
        <v>2</v>
      </c>
      <c r="AO2108" t="str">
        <f>IF(AmazonChurn[[#This Row],[Avg Monthly GB Download]]&lt;15, "Low", IF(AmazonChurn[[#This Row],[Avg Monthly GB Download]]&lt;30, "Medium", "High"))</f>
        <v>Medium</v>
      </c>
      <c r="AP2108" t="str">
        <f>IF(AmazonChurn[[#This Row],[Age]]&lt;30,"Under 30",IF(AmazonChurn[[#This Row],[Age]]&gt;65,"Senior","Mid Age"))</f>
        <v>Under 30</v>
      </c>
    </row>
    <row r="2109" spans="1:42" hidden="1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 s="5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  <c r="AL2109" t="str">
        <f>IF(AmazonChurn[[#This Row],[Average Monthly Expenses]]&lt;=30,"Low",IF(AmazonChurn[[#This Row],[Average Monthly Expenses]]&lt;=60,"Medium","High"))</f>
        <v>Low</v>
      </c>
      <c r="AM2109" t="str">
        <f>IF(AmazonChurn[[#This Row],[Number of Complaints or Support]]&lt;3,"Low",IF(AmazonChurn[[#This Row],[Number of Complaints or Support]]&lt;=7,"Medium","High"))</f>
        <v>High</v>
      </c>
      <c r="AN2109" s="5">
        <f>AmazonChurn[[#This Row],[Number of Complaints or Support]]/AmazonChurn[[#This Row],[Account Length (in months)]]</f>
        <v>8</v>
      </c>
      <c r="AO2109" t="str">
        <f>IF(AmazonChurn[[#This Row],[Avg Monthly GB Download]]&lt;15, "Low", IF(AmazonChurn[[#This Row],[Avg Monthly GB Download]]&lt;30, "Medium", "High"))</f>
        <v>Low</v>
      </c>
      <c r="AP2109" t="str">
        <f>IF(AmazonChurn[[#This Row],[Age]]&lt;30,"Under 30",IF(AmazonChurn[[#This Row],[Age]]&gt;65,"Senior","Mid Age"))</f>
        <v>Mid Age</v>
      </c>
    </row>
    <row r="2110" spans="1:42" hidden="1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 s="5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  <c r="AL2110" t="str">
        <f>IF(AmazonChurn[[#This Row],[Average Monthly Expenses]]&lt;=30,"Low",IF(AmazonChurn[[#This Row],[Average Monthly Expenses]]&lt;=60,"Medium","High"))</f>
        <v>Medium</v>
      </c>
      <c r="AM2110" t="str">
        <f>IF(AmazonChurn[[#This Row],[Number of Complaints or Support]]&lt;3,"Low",IF(AmazonChurn[[#This Row],[Number of Complaints or Support]]&lt;=7,"Medium","High"))</f>
        <v>High</v>
      </c>
      <c r="AN2110" s="5">
        <f>AmazonChurn[[#This Row],[Number of Complaints or Support]]/AmazonChurn[[#This Row],[Account Length (in months)]]</f>
        <v>0.37037037037037035</v>
      </c>
      <c r="AO2110" t="str">
        <f>IF(AmazonChurn[[#This Row],[Avg Monthly GB Download]]&lt;15, "Low", IF(AmazonChurn[[#This Row],[Avg Monthly GB Download]]&lt;30, "Medium", "High"))</f>
        <v>Low</v>
      </c>
      <c r="AP2110" t="str">
        <f>IF(AmazonChurn[[#This Row],[Age]]&lt;30,"Under 30",IF(AmazonChurn[[#This Row],[Age]]&gt;65,"Senior","Mid Age"))</f>
        <v>Mid Age</v>
      </c>
    </row>
    <row r="2111" spans="1:42" hidden="1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 s="5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  <c r="AL2111" t="str">
        <f>IF(AmazonChurn[[#This Row],[Average Monthly Expenses]]&lt;=30,"Low",IF(AmazonChurn[[#This Row],[Average Monthly Expenses]]&lt;=60,"Medium","High"))</f>
        <v>Low</v>
      </c>
      <c r="AM2111" t="str">
        <f>IF(AmazonChurn[[#This Row],[Number of Complaints or Support]]&lt;3,"Low",IF(AmazonChurn[[#This Row],[Number of Complaints or Support]]&lt;=7,"Medium","High"))</f>
        <v>Medium</v>
      </c>
      <c r="AN2111" s="5">
        <f>AmazonChurn[[#This Row],[Number of Complaints or Support]]/AmazonChurn[[#This Row],[Account Length (in months)]]</f>
        <v>8.8888888888888892E-2</v>
      </c>
      <c r="AO2111" t="str">
        <f>IF(AmazonChurn[[#This Row],[Avg Monthly GB Download]]&lt;15, "Low", IF(AmazonChurn[[#This Row],[Avg Monthly GB Download]]&lt;30, "Medium", "High"))</f>
        <v>Low</v>
      </c>
      <c r="AP2111" t="str">
        <f>IF(AmazonChurn[[#This Row],[Age]]&lt;30,"Under 30",IF(AmazonChurn[[#This Row],[Age]]&gt;65,"Senior","Mid Age"))</f>
        <v>Senior</v>
      </c>
    </row>
    <row r="2112" spans="1:42" hidden="1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 s="5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  <c r="AL2112" t="str">
        <f>IF(AmazonChurn[[#This Row],[Average Monthly Expenses]]&lt;=30,"Low",IF(AmazonChurn[[#This Row],[Average Monthly Expenses]]&lt;=60,"Medium","High"))</f>
        <v>High</v>
      </c>
      <c r="AM2112" t="str">
        <f>IF(AmazonChurn[[#This Row],[Number of Complaints or Support]]&lt;3,"Low",IF(AmazonChurn[[#This Row],[Number of Complaints or Support]]&lt;=7,"Medium","High"))</f>
        <v>Medium</v>
      </c>
      <c r="AN2112" s="5">
        <f>AmazonChurn[[#This Row],[Number of Complaints or Support]]/AmazonChurn[[#This Row],[Account Length (in months)]]</f>
        <v>7.1428571428571425E-2</v>
      </c>
      <c r="AO2112" t="str">
        <f>IF(AmazonChurn[[#This Row],[Avg Monthly GB Download]]&lt;15, "Low", IF(AmazonChurn[[#This Row],[Avg Monthly GB Download]]&lt;30, "Medium", "High"))</f>
        <v>Low</v>
      </c>
      <c r="AP2112" t="str">
        <f>IF(AmazonChurn[[#This Row],[Age]]&lt;30,"Under 30",IF(AmazonChurn[[#This Row],[Age]]&gt;65,"Senior","Mid Age"))</f>
        <v>Mid Age</v>
      </c>
    </row>
    <row r="2113" spans="1:42" hidden="1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 s="5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  <c r="AL2113" t="str">
        <f>IF(AmazonChurn[[#This Row],[Average Monthly Expenses]]&lt;=30,"Low",IF(AmazonChurn[[#This Row],[Average Monthly Expenses]]&lt;=60,"Medium","High"))</f>
        <v>Medium</v>
      </c>
      <c r="AM2113" t="str">
        <f>IF(AmazonChurn[[#This Row],[Number of Complaints or Support]]&lt;3,"Low",IF(AmazonChurn[[#This Row],[Number of Complaints or Support]]&lt;=7,"Medium","High"))</f>
        <v>Low</v>
      </c>
      <c r="AN2113" s="5">
        <f>AmazonChurn[[#This Row],[Number of Complaints or Support]]/AmazonChurn[[#This Row],[Account Length (in months)]]</f>
        <v>0</v>
      </c>
      <c r="AO2113" t="str">
        <f>IF(AmazonChurn[[#This Row],[Avg Monthly GB Download]]&lt;15, "Low", IF(AmazonChurn[[#This Row],[Avg Monthly GB Download]]&lt;30, "Medium", "High"))</f>
        <v>Low</v>
      </c>
      <c r="AP2113" t="str">
        <f>IF(AmazonChurn[[#This Row],[Age]]&lt;30,"Under 30",IF(AmazonChurn[[#This Row],[Age]]&gt;65,"Senior","Mid Age"))</f>
        <v>Mid Age</v>
      </c>
    </row>
    <row r="2114" spans="1:42" hidden="1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 s="5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  <c r="AL2114" t="str">
        <f>IF(AmazonChurn[[#This Row],[Average Monthly Expenses]]&lt;=30,"Low",IF(AmazonChurn[[#This Row],[Average Monthly Expenses]]&lt;=60,"Medium","High"))</f>
        <v>Low</v>
      </c>
      <c r="AM2114" t="str">
        <f>IF(AmazonChurn[[#This Row],[Number of Complaints or Support]]&lt;3,"Low",IF(AmazonChurn[[#This Row],[Number of Complaints or Support]]&lt;=7,"Medium","High"))</f>
        <v>High</v>
      </c>
      <c r="AN2114" s="5">
        <f>AmazonChurn[[#This Row],[Number of Complaints or Support]]/AmazonChurn[[#This Row],[Account Length (in months)]]</f>
        <v>0.11594202898550725</v>
      </c>
      <c r="AO2114" t="str">
        <f>IF(AmazonChurn[[#This Row],[Avg Monthly GB Download]]&lt;15, "Low", IF(AmazonChurn[[#This Row],[Avg Monthly GB Download]]&lt;30, "Medium", "High"))</f>
        <v>Low</v>
      </c>
      <c r="AP2114" t="str">
        <f>IF(AmazonChurn[[#This Row],[Age]]&lt;30,"Under 30",IF(AmazonChurn[[#This Row],[Age]]&gt;65,"Senior","Mid Age"))</f>
        <v>Mid Age</v>
      </c>
    </row>
    <row r="2115" spans="1:42" hidden="1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 s="5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  <c r="AL2115" t="str">
        <f>IF(AmazonChurn[[#This Row],[Average Monthly Expenses]]&lt;=30,"Low",IF(AmazonChurn[[#This Row],[Average Monthly Expenses]]&lt;=60,"Medium","High"))</f>
        <v>Medium</v>
      </c>
      <c r="AM2115" t="str">
        <f>IF(AmazonChurn[[#This Row],[Number of Complaints or Support]]&lt;3,"Low",IF(AmazonChurn[[#This Row],[Number of Complaints or Support]]&lt;=7,"Medium","High"))</f>
        <v>Medium</v>
      </c>
      <c r="AN2115" s="5">
        <f>AmazonChurn[[#This Row],[Number of Complaints or Support]]/AmazonChurn[[#This Row],[Account Length (in months)]]</f>
        <v>6.25E-2</v>
      </c>
      <c r="AO2115" t="str">
        <f>IF(AmazonChurn[[#This Row],[Avg Monthly GB Download]]&lt;15, "Low", IF(AmazonChurn[[#This Row],[Avg Monthly GB Download]]&lt;30, "Medium", "High"))</f>
        <v>Medium</v>
      </c>
      <c r="AP2115" t="str">
        <f>IF(AmazonChurn[[#This Row],[Age]]&lt;30,"Under 30",IF(AmazonChurn[[#This Row],[Age]]&gt;65,"Senior","Mid Age"))</f>
        <v>Under 30</v>
      </c>
    </row>
    <row r="2116" spans="1:42" hidden="1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 s="5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  <c r="AL2116" t="str">
        <f>IF(AmazonChurn[[#This Row],[Average Monthly Expenses]]&lt;=30,"Low",IF(AmazonChurn[[#This Row],[Average Monthly Expenses]]&lt;=60,"Medium","High"))</f>
        <v>Medium</v>
      </c>
      <c r="AM2116" t="str">
        <f>IF(AmazonChurn[[#This Row],[Number of Complaints or Support]]&lt;3,"Low",IF(AmazonChurn[[#This Row],[Number of Complaints or Support]]&lt;=7,"Medium","High"))</f>
        <v>Medium</v>
      </c>
      <c r="AN2116" s="5">
        <f>AmazonChurn[[#This Row],[Number of Complaints or Support]]/AmazonChurn[[#This Row],[Account Length (in months)]]</f>
        <v>7.8947368421052627E-2</v>
      </c>
      <c r="AO2116" t="str">
        <f>IF(AmazonChurn[[#This Row],[Avg Monthly GB Download]]&lt;15, "Low", IF(AmazonChurn[[#This Row],[Avg Monthly GB Download]]&lt;30, "Medium", "High"))</f>
        <v>Low</v>
      </c>
      <c r="AP2116" t="str">
        <f>IF(AmazonChurn[[#This Row],[Age]]&lt;30,"Under 30",IF(AmazonChurn[[#This Row],[Age]]&gt;65,"Senior","Mid Age"))</f>
        <v>Under 30</v>
      </c>
    </row>
    <row r="2117" spans="1:42" hidden="1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 s="5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  <c r="AL2117" t="str">
        <f>IF(AmazonChurn[[#This Row],[Average Monthly Expenses]]&lt;=30,"Low",IF(AmazonChurn[[#This Row],[Average Monthly Expenses]]&lt;=60,"Medium","High"))</f>
        <v>Medium</v>
      </c>
      <c r="AM2117" t="str">
        <f>IF(AmazonChurn[[#This Row],[Number of Complaints or Support]]&lt;3,"Low",IF(AmazonChurn[[#This Row],[Number of Complaints or Support]]&lt;=7,"Medium","High"))</f>
        <v>Medium</v>
      </c>
      <c r="AN2117" s="5">
        <f>AmazonChurn[[#This Row],[Number of Complaints or Support]]/AmazonChurn[[#This Row],[Account Length (in months)]]</f>
        <v>5</v>
      </c>
      <c r="AO2117" t="str">
        <f>IF(AmazonChurn[[#This Row],[Avg Monthly GB Download]]&lt;15, "Low", IF(AmazonChurn[[#This Row],[Avg Monthly GB Download]]&lt;30, "Medium", "High"))</f>
        <v>Low</v>
      </c>
      <c r="AP2117" t="str">
        <f>IF(AmazonChurn[[#This Row],[Age]]&lt;30,"Under 30",IF(AmazonChurn[[#This Row],[Age]]&gt;65,"Senior","Mid Age"))</f>
        <v>Under 30</v>
      </c>
    </row>
    <row r="2118" spans="1:42" hidden="1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 s="5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  <c r="AL2118" t="str">
        <f>IF(AmazonChurn[[#This Row],[Average Monthly Expenses]]&lt;=30,"Low",IF(AmazonChurn[[#This Row],[Average Monthly Expenses]]&lt;=60,"Medium","High"))</f>
        <v>Low</v>
      </c>
      <c r="AM2118" t="str">
        <f>IF(AmazonChurn[[#This Row],[Number of Complaints or Support]]&lt;3,"Low",IF(AmazonChurn[[#This Row],[Number of Complaints or Support]]&lt;=7,"Medium","High"))</f>
        <v>Medium</v>
      </c>
      <c r="AN2118" s="5">
        <f>AmazonChurn[[#This Row],[Number of Complaints or Support]]/AmazonChurn[[#This Row],[Account Length (in months)]]</f>
        <v>0.46666666666666667</v>
      </c>
      <c r="AO2118" t="str">
        <f>IF(AmazonChurn[[#This Row],[Avg Monthly GB Download]]&lt;15, "Low", IF(AmazonChurn[[#This Row],[Avg Monthly GB Download]]&lt;30, "Medium", "High"))</f>
        <v>Low</v>
      </c>
      <c r="AP2118" t="str">
        <f>IF(AmazonChurn[[#This Row],[Age]]&lt;30,"Under 30",IF(AmazonChurn[[#This Row],[Age]]&gt;65,"Senior","Mid Age"))</f>
        <v>Mid Age</v>
      </c>
    </row>
    <row r="2119" spans="1:42" hidden="1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 s="5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  <c r="AL2119" t="str">
        <f>IF(AmazonChurn[[#This Row],[Average Monthly Expenses]]&lt;=30,"Low",IF(AmazonChurn[[#This Row],[Average Monthly Expenses]]&lt;=60,"Medium","High"))</f>
        <v>Medium</v>
      </c>
      <c r="AM2119" t="str">
        <f>IF(AmazonChurn[[#This Row],[Number of Complaints or Support]]&lt;3,"Low",IF(AmazonChurn[[#This Row],[Number of Complaints or Support]]&lt;=7,"Medium","High"))</f>
        <v>Low</v>
      </c>
      <c r="AN2119" s="5">
        <f>AmazonChurn[[#This Row],[Number of Complaints or Support]]/AmazonChurn[[#This Row],[Account Length (in months)]]</f>
        <v>1</v>
      </c>
      <c r="AO2119" t="str">
        <f>IF(AmazonChurn[[#This Row],[Avg Monthly GB Download]]&lt;15, "Low", IF(AmazonChurn[[#This Row],[Avg Monthly GB Download]]&lt;30, "Medium", "High"))</f>
        <v>Low</v>
      </c>
      <c r="AP2119" t="str">
        <f>IF(AmazonChurn[[#This Row],[Age]]&lt;30,"Under 30",IF(AmazonChurn[[#This Row],[Age]]&gt;65,"Senior","Mid Age"))</f>
        <v>Mid Age</v>
      </c>
    </row>
    <row r="2120" spans="1:42" hidden="1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 s="5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  <c r="AL2120" t="str">
        <f>IF(AmazonChurn[[#This Row],[Average Monthly Expenses]]&lt;=30,"Low",IF(AmazonChurn[[#This Row],[Average Monthly Expenses]]&lt;=60,"Medium","High"))</f>
        <v>Medium</v>
      </c>
      <c r="AM2120" t="str">
        <f>IF(AmazonChurn[[#This Row],[Number of Complaints or Support]]&lt;3,"Low",IF(AmazonChurn[[#This Row],[Number of Complaints or Support]]&lt;=7,"Medium","High"))</f>
        <v>High</v>
      </c>
      <c r="AN2120" s="5">
        <f>AmazonChurn[[#This Row],[Number of Complaints or Support]]/AmazonChurn[[#This Row],[Account Length (in months)]]</f>
        <v>0.125</v>
      </c>
      <c r="AO2120" t="str">
        <f>IF(AmazonChurn[[#This Row],[Avg Monthly GB Download]]&lt;15, "Low", IF(AmazonChurn[[#This Row],[Avg Monthly GB Download]]&lt;30, "Medium", "High"))</f>
        <v>Low</v>
      </c>
      <c r="AP2120" t="str">
        <f>IF(AmazonChurn[[#This Row],[Age]]&lt;30,"Under 30",IF(AmazonChurn[[#This Row],[Age]]&gt;65,"Senior","Mid Age"))</f>
        <v>Senior</v>
      </c>
    </row>
    <row r="2121" spans="1:42" hidden="1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 s="5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  <c r="AL2121" t="str">
        <f>IF(AmazonChurn[[#This Row],[Average Monthly Expenses]]&lt;=30,"Low",IF(AmazonChurn[[#This Row],[Average Monthly Expenses]]&lt;=60,"Medium","High"))</f>
        <v>Low</v>
      </c>
      <c r="AM2121" t="str">
        <f>IF(AmazonChurn[[#This Row],[Number of Complaints or Support]]&lt;3,"Low",IF(AmazonChurn[[#This Row],[Number of Complaints or Support]]&lt;=7,"Medium","High"))</f>
        <v>Medium</v>
      </c>
      <c r="AN2121" s="5">
        <f>AmazonChurn[[#This Row],[Number of Complaints or Support]]/AmazonChurn[[#This Row],[Account Length (in months)]]</f>
        <v>0.27272727272727271</v>
      </c>
      <c r="AO2121" t="str">
        <f>IF(AmazonChurn[[#This Row],[Avg Monthly GB Download]]&lt;15, "Low", IF(AmazonChurn[[#This Row],[Avg Monthly GB Download]]&lt;30, "Medium", "High"))</f>
        <v>Low</v>
      </c>
      <c r="AP2121" t="str">
        <f>IF(AmazonChurn[[#This Row],[Age]]&lt;30,"Under 30",IF(AmazonChurn[[#This Row],[Age]]&gt;65,"Senior","Mid Age"))</f>
        <v>Mid Age</v>
      </c>
    </row>
    <row r="2122" spans="1:42" hidden="1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 s="5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  <c r="AL2122" t="str">
        <f>IF(AmazonChurn[[#This Row],[Average Monthly Expenses]]&lt;=30,"Low",IF(AmazonChurn[[#This Row],[Average Monthly Expenses]]&lt;=60,"Medium","High"))</f>
        <v>Low</v>
      </c>
      <c r="AM2122" t="str">
        <f>IF(AmazonChurn[[#This Row],[Number of Complaints or Support]]&lt;3,"Low",IF(AmazonChurn[[#This Row],[Number of Complaints or Support]]&lt;=7,"Medium","High"))</f>
        <v>Low</v>
      </c>
      <c r="AN2122" s="5">
        <f>AmazonChurn[[#This Row],[Number of Complaints or Support]]/AmazonChurn[[#This Row],[Account Length (in months)]]</f>
        <v>0.2857142857142857</v>
      </c>
      <c r="AO2122" t="str">
        <f>IF(AmazonChurn[[#This Row],[Avg Monthly GB Download]]&lt;15, "Low", IF(AmazonChurn[[#This Row],[Avg Monthly GB Download]]&lt;30, "Medium", "High"))</f>
        <v>Low</v>
      </c>
      <c r="AP2122" t="str">
        <f>IF(AmazonChurn[[#This Row],[Age]]&lt;30,"Under 30",IF(AmazonChurn[[#This Row],[Age]]&gt;65,"Senior","Mid Age"))</f>
        <v>Mid Age</v>
      </c>
    </row>
    <row r="2123" spans="1:42" hidden="1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 s="5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  <c r="AL2123" t="str">
        <f>IF(AmazonChurn[[#This Row],[Average Monthly Expenses]]&lt;=30,"Low",IF(AmazonChurn[[#This Row],[Average Monthly Expenses]]&lt;=60,"Medium","High"))</f>
        <v>Medium</v>
      </c>
      <c r="AM2123" t="str">
        <f>IF(AmazonChurn[[#This Row],[Number of Complaints or Support]]&lt;3,"Low",IF(AmazonChurn[[#This Row],[Number of Complaints or Support]]&lt;=7,"Medium","High"))</f>
        <v>High</v>
      </c>
      <c r="AN2123" s="5">
        <f>AmazonChurn[[#This Row],[Number of Complaints or Support]]/AmazonChurn[[#This Row],[Account Length (in months)]]</f>
        <v>1.8</v>
      </c>
      <c r="AO2123" t="str">
        <f>IF(AmazonChurn[[#This Row],[Avg Monthly GB Download]]&lt;15, "Low", IF(AmazonChurn[[#This Row],[Avg Monthly GB Download]]&lt;30, "Medium", "High"))</f>
        <v>Low</v>
      </c>
      <c r="AP2123" t="str">
        <f>IF(AmazonChurn[[#This Row],[Age]]&lt;30,"Under 30",IF(AmazonChurn[[#This Row],[Age]]&gt;65,"Senior","Mid Age"))</f>
        <v>Mid Age</v>
      </c>
    </row>
    <row r="2124" spans="1:42" hidden="1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 s="5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  <c r="AL2124" t="str">
        <f>IF(AmazonChurn[[#This Row],[Average Monthly Expenses]]&lt;=30,"Low",IF(AmazonChurn[[#This Row],[Average Monthly Expenses]]&lt;=60,"Medium","High"))</f>
        <v>Medium</v>
      </c>
      <c r="AM2124" t="str">
        <f>IF(AmazonChurn[[#This Row],[Number of Complaints or Support]]&lt;3,"Low",IF(AmazonChurn[[#This Row],[Number of Complaints or Support]]&lt;=7,"Medium","High"))</f>
        <v>Medium</v>
      </c>
      <c r="AN2124" s="5">
        <f>AmazonChurn[[#This Row],[Number of Complaints or Support]]/AmazonChurn[[#This Row],[Account Length (in months)]]</f>
        <v>0.12962962962962962</v>
      </c>
      <c r="AO2124" t="str">
        <f>IF(AmazonChurn[[#This Row],[Avg Monthly GB Download]]&lt;15, "Low", IF(AmazonChurn[[#This Row],[Avg Monthly GB Download]]&lt;30, "Medium", "High"))</f>
        <v>Low</v>
      </c>
      <c r="AP2124" t="str">
        <f>IF(AmazonChurn[[#This Row],[Age]]&lt;30,"Under 30",IF(AmazonChurn[[#This Row],[Age]]&gt;65,"Senior","Mid Age"))</f>
        <v>Mid Age</v>
      </c>
    </row>
    <row r="2125" spans="1:42" hidden="1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 s="5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  <c r="AL2125" t="str">
        <f>IF(AmazonChurn[[#This Row],[Average Monthly Expenses]]&lt;=30,"Low",IF(AmazonChurn[[#This Row],[Average Monthly Expenses]]&lt;=60,"Medium","High"))</f>
        <v>Low</v>
      </c>
      <c r="AM2125" t="str">
        <f>IF(AmazonChurn[[#This Row],[Number of Complaints or Support]]&lt;3,"Low",IF(AmazonChurn[[#This Row],[Number of Complaints or Support]]&lt;=7,"Medium","High"))</f>
        <v>Medium</v>
      </c>
      <c r="AN2125" s="5">
        <f>AmazonChurn[[#This Row],[Number of Complaints or Support]]/AmazonChurn[[#This Row],[Account Length (in months)]]</f>
        <v>4.4117647058823532E-2</v>
      </c>
      <c r="AO2125" t="str">
        <f>IF(AmazonChurn[[#This Row],[Avg Monthly GB Download]]&lt;15, "Low", IF(AmazonChurn[[#This Row],[Avg Monthly GB Download]]&lt;30, "Medium", "High"))</f>
        <v>Low</v>
      </c>
      <c r="AP2125" t="str">
        <f>IF(AmazonChurn[[#This Row],[Age]]&lt;30,"Under 30",IF(AmazonChurn[[#This Row],[Age]]&gt;65,"Senior","Mid Age"))</f>
        <v>Mid Age</v>
      </c>
    </row>
    <row r="2126" spans="1:42" hidden="1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 s="5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  <c r="AL2126" t="str">
        <f>IF(AmazonChurn[[#This Row],[Average Monthly Expenses]]&lt;=30,"Low",IF(AmazonChurn[[#This Row],[Average Monthly Expenses]]&lt;=60,"Medium","High"))</f>
        <v>Low</v>
      </c>
      <c r="AM2126" t="str">
        <f>IF(AmazonChurn[[#This Row],[Number of Complaints or Support]]&lt;3,"Low",IF(AmazonChurn[[#This Row],[Number of Complaints or Support]]&lt;=7,"Medium","High"))</f>
        <v>Low</v>
      </c>
      <c r="AN2126" s="5">
        <f>AmazonChurn[[#This Row],[Number of Complaints or Support]]/AmazonChurn[[#This Row],[Account Length (in months)]]</f>
        <v>1</v>
      </c>
      <c r="AO2126" t="str">
        <f>IF(AmazonChurn[[#This Row],[Avg Monthly GB Download]]&lt;15, "Low", IF(AmazonChurn[[#This Row],[Avg Monthly GB Download]]&lt;30, "Medium", "High"))</f>
        <v>Low</v>
      </c>
      <c r="AP2126" t="str">
        <f>IF(AmazonChurn[[#This Row],[Age]]&lt;30,"Under 30",IF(AmazonChurn[[#This Row],[Age]]&gt;65,"Senior","Mid Age"))</f>
        <v>Mid Age</v>
      </c>
    </row>
    <row r="2127" spans="1:42" hidden="1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 s="5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  <c r="AL2127" t="str">
        <f>IF(AmazonChurn[[#This Row],[Average Monthly Expenses]]&lt;=30,"Low",IF(AmazonChurn[[#This Row],[Average Monthly Expenses]]&lt;=60,"Medium","High"))</f>
        <v>Medium</v>
      </c>
      <c r="AM2127" t="str">
        <f>IF(AmazonChurn[[#This Row],[Number of Complaints or Support]]&lt;3,"Low",IF(AmazonChurn[[#This Row],[Number of Complaints or Support]]&lt;=7,"Medium","High"))</f>
        <v>High</v>
      </c>
      <c r="AN2127" s="5">
        <f>AmazonChurn[[#This Row],[Number of Complaints or Support]]/AmazonChurn[[#This Row],[Account Length (in months)]]</f>
        <v>0.38095238095238093</v>
      </c>
      <c r="AO2127" t="str">
        <f>IF(AmazonChurn[[#This Row],[Avg Monthly GB Download]]&lt;15, "Low", IF(AmazonChurn[[#This Row],[Avg Monthly GB Download]]&lt;30, "Medium", "High"))</f>
        <v>Low</v>
      </c>
      <c r="AP2127" t="str">
        <f>IF(AmazonChurn[[#This Row],[Age]]&lt;30,"Under 30",IF(AmazonChurn[[#This Row],[Age]]&gt;65,"Senior","Mid Age"))</f>
        <v>Senior</v>
      </c>
    </row>
    <row r="2128" spans="1:42" hidden="1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 s="5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  <c r="AL2128" t="str">
        <f>IF(AmazonChurn[[#This Row],[Average Monthly Expenses]]&lt;=30,"Low",IF(AmazonChurn[[#This Row],[Average Monthly Expenses]]&lt;=60,"Medium","High"))</f>
        <v>Medium</v>
      </c>
      <c r="AM2128" t="str">
        <f>IF(AmazonChurn[[#This Row],[Number of Complaints or Support]]&lt;3,"Low",IF(AmazonChurn[[#This Row],[Number of Complaints or Support]]&lt;=7,"Medium","High"))</f>
        <v>Low</v>
      </c>
      <c r="AN2128" s="5">
        <f>AmazonChurn[[#This Row],[Number of Complaints or Support]]/AmazonChurn[[#This Row],[Account Length (in months)]]</f>
        <v>2</v>
      </c>
      <c r="AO2128" t="str">
        <f>IF(AmazonChurn[[#This Row],[Avg Monthly GB Download]]&lt;15, "Low", IF(AmazonChurn[[#This Row],[Avg Monthly GB Download]]&lt;30, "Medium", "High"))</f>
        <v>Low</v>
      </c>
      <c r="AP2128" t="str">
        <f>IF(AmazonChurn[[#This Row],[Age]]&lt;30,"Under 30",IF(AmazonChurn[[#This Row],[Age]]&gt;65,"Senior","Mid Age"))</f>
        <v>Senior</v>
      </c>
    </row>
    <row r="2129" spans="1:42" hidden="1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 s="5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  <c r="AL2129" t="str">
        <f>IF(AmazonChurn[[#This Row],[Average Monthly Expenses]]&lt;=30,"Low",IF(AmazonChurn[[#This Row],[Average Monthly Expenses]]&lt;=60,"Medium","High"))</f>
        <v>Medium</v>
      </c>
      <c r="AM2129" t="str">
        <f>IF(AmazonChurn[[#This Row],[Number of Complaints or Support]]&lt;3,"Low",IF(AmazonChurn[[#This Row],[Number of Complaints or Support]]&lt;=7,"Medium","High"))</f>
        <v>High</v>
      </c>
      <c r="AN2129" s="5">
        <f>AmazonChurn[[#This Row],[Number of Complaints or Support]]/AmazonChurn[[#This Row],[Account Length (in months)]]</f>
        <v>0.38095238095238093</v>
      </c>
      <c r="AO2129" t="str">
        <f>IF(AmazonChurn[[#This Row],[Avg Monthly GB Download]]&lt;15, "Low", IF(AmazonChurn[[#This Row],[Avg Monthly GB Download]]&lt;30, "Medium", "High"))</f>
        <v>Low</v>
      </c>
      <c r="AP2129" t="str">
        <f>IF(AmazonChurn[[#This Row],[Age]]&lt;30,"Under 30",IF(AmazonChurn[[#This Row],[Age]]&gt;65,"Senior","Mid Age"))</f>
        <v>Mid Age</v>
      </c>
    </row>
    <row r="2130" spans="1:42" hidden="1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 s="5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  <c r="AL2130" t="str">
        <f>IF(AmazonChurn[[#This Row],[Average Monthly Expenses]]&lt;=30,"Low",IF(AmazonChurn[[#This Row],[Average Monthly Expenses]]&lt;=60,"Medium","High"))</f>
        <v>Low</v>
      </c>
      <c r="AM2130" t="str">
        <f>IF(AmazonChurn[[#This Row],[Number of Complaints or Support]]&lt;3,"Low",IF(AmazonChurn[[#This Row],[Number of Complaints or Support]]&lt;=7,"Medium","High"))</f>
        <v>Medium</v>
      </c>
      <c r="AN2130" s="5">
        <f>AmazonChurn[[#This Row],[Number of Complaints or Support]]/AmazonChurn[[#This Row],[Account Length (in months)]]</f>
        <v>0.31578947368421051</v>
      </c>
      <c r="AO2130" t="str">
        <f>IF(AmazonChurn[[#This Row],[Avg Monthly GB Download]]&lt;15, "Low", IF(AmazonChurn[[#This Row],[Avg Monthly GB Download]]&lt;30, "Medium", "High"))</f>
        <v>Low</v>
      </c>
      <c r="AP2130" t="str">
        <f>IF(AmazonChurn[[#This Row],[Age]]&lt;30,"Under 30",IF(AmazonChurn[[#This Row],[Age]]&gt;65,"Senior","Mid Age"))</f>
        <v>Mid Age</v>
      </c>
    </row>
    <row r="2131" spans="1:42" hidden="1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 s="5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  <c r="AL2131" t="str">
        <f>IF(AmazonChurn[[#This Row],[Average Monthly Expenses]]&lt;=30,"Low",IF(AmazonChurn[[#This Row],[Average Monthly Expenses]]&lt;=60,"Medium","High"))</f>
        <v>Low</v>
      </c>
      <c r="AM2131" t="str">
        <f>IF(AmazonChurn[[#This Row],[Number of Complaints or Support]]&lt;3,"Low",IF(AmazonChurn[[#This Row],[Number of Complaints or Support]]&lt;=7,"Medium","High"))</f>
        <v>Low</v>
      </c>
      <c r="AN2131" s="5">
        <f>AmazonChurn[[#This Row],[Number of Complaints or Support]]/AmazonChurn[[#This Row],[Account Length (in months)]]</f>
        <v>3.3333333333333333E-2</v>
      </c>
      <c r="AO2131" t="str">
        <f>IF(AmazonChurn[[#This Row],[Avg Monthly GB Download]]&lt;15, "Low", IF(AmazonChurn[[#This Row],[Avg Monthly GB Download]]&lt;30, "Medium", "High"))</f>
        <v>Low</v>
      </c>
      <c r="AP2131" t="str">
        <f>IF(AmazonChurn[[#This Row],[Age]]&lt;30,"Under 30",IF(AmazonChurn[[#This Row],[Age]]&gt;65,"Senior","Mid Age"))</f>
        <v>Senior</v>
      </c>
    </row>
    <row r="2132" spans="1:42" hidden="1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 s="5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  <c r="AL2132" t="str">
        <f>IF(AmazonChurn[[#This Row],[Average Monthly Expenses]]&lt;=30,"Low",IF(AmazonChurn[[#This Row],[Average Monthly Expenses]]&lt;=60,"Medium","High"))</f>
        <v>Low</v>
      </c>
      <c r="AM2132" t="str">
        <f>IF(AmazonChurn[[#This Row],[Number of Complaints or Support]]&lt;3,"Low",IF(AmazonChurn[[#This Row],[Number of Complaints or Support]]&lt;=7,"Medium","High"))</f>
        <v>Medium</v>
      </c>
      <c r="AN2132" s="5">
        <f>AmazonChurn[[#This Row],[Number of Complaints or Support]]/AmazonChurn[[#This Row],[Account Length (in months)]]</f>
        <v>4.2253521126760563E-2</v>
      </c>
      <c r="AO2132" t="str">
        <f>IF(AmazonChurn[[#This Row],[Avg Monthly GB Download]]&lt;15, "Low", IF(AmazonChurn[[#This Row],[Avg Monthly GB Download]]&lt;30, "Medium", "High"))</f>
        <v>Low</v>
      </c>
      <c r="AP2132" t="str">
        <f>IF(AmazonChurn[[#This Row],[Age]]&lt;30,"Under 30",IF(AmazonChurn[[#This Row],[Age]]&gt;65,"Senior","Mid Age"))</f>
        <v>Under 30</v>
      </c>
    </row>
    <row r="2133" spans="1:42" hidden="1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 s="5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  <c r="AL2133" t="str">
        <f>IF(AmazonChurn[[#This Row],[Average Monthly Expenses]]&lt;=30,"Low",IF(AmazonChurn[[#This Row],[Average Monthly Expenses]]&lt;=60,"Medium","High"))</f>
        <v>Low</v>
      </c>
      <c r="AM2133" t="str">
        <f>IF(AmazonChurn[[#This Row],[Number of Complaints or Support]]&lt;3,"Low",IF(AmazonChurn[[#This Row],[Number of Complaints or Support]]&lt;=7,"Medium","High"))</f>
        <v>Low</v>
      </c>
      <c r="AN2133" s="5">
        <f>AmazonChurn[[#This Row],[Number of Complaints or Support]]/AmazonChurn[[#This Row],[Account Length (in months)]]</f>
        <v>0</v>
      </c>
      <c r="AO2133" t="str">
        <f>IF(AmazonChurn[[#This Row],[Avg Monthly GB Download]]&lt;15, "Low", IF(AmazonChurn[[#This Row],[Avg Monthly GB Download]]&lt;30, "Medium", "High"))</f>
        <v>Low</v>
      </c>
      <c r="AP2133" t="str">
        <f>IF(AmazonChurn[[#This Row],[Age]]&lt;30,"Under 30",IF(AmazonChurn[[#This Row],[Age]]&gt;65,"Senior","Mid Age"))</f>
        <v>Mid Age</v>
      </c>
    </row>
    <row r="2134" spans="1:42" hidden="1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 s="5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  <c r="AL2134" t="str">
        <f>IF(AmazonChurn[[#This Row],[Average Monthly Expenses]]&lt;=30,"Low",IF(AmazonChurn[[#This Row],[Average Monthly Expenses]]&lt;=60,"Medium","High"))</f>
        <v>Medium</v>
      </c>
      <c r="AM2134" t="str">
        <f>IF(AmazonChurn[[#This Row],[Number of Complaints or Support]]&lt;3,"Low",IF(AmazonChurn[[#This Row],[Number of Complaints or Support]]&lt;=7,"Medium","High"))</f>
        <v>Medium</v>
      </c>
      <c r="AN2134" s="5">
        <f>AmazonChurn[[#This Row],[Number of Complaints or Support]]/AmazonChurn[[#This Row],[Account Length (in months)]]</f>
        <v>7.8125E-2</v>
      </c>
      <c r="AO2134" t="str">
        <f>IF(AmazonChurn[[#This Row],[Avg Monthly GB Download]]&lt;15, "Low", IF(AmazonChurn[[#This Row],[Avg Monthly GB Download]]&lt;30, "Medium", "High"))</f>
        <v>Low</v>
      </c>
      <c r="AP2134" t="str">
        <f>IF(AmazonChurn[[#This Row],[Age]]&lt;30,"Under 30",IF(AmazonChurn[[#This Row],[Age]]&gt;65,"Senior","Mid Age"))</f>
        <v>Senior</v>
      </c>
    </row>
    <row r="2135" spans="1:42" hidden="1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 s="5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  <c r="AL2135" t="str">
        <f>IF(AmazonChurn[[#This Row],[Average Monthly Expenses]]&lt;=30,"Low",IF(AmazonChurn[[#This Row],[Average Monthly Expenses]]&lt;=60,"Medium","High"))</f>
        <v>Medium</v>
      </c>
      <c r="AM2135" t="str">
        <f>IF(AmazonChurn[[#This Row],[Number of Complaints or Support]]&lt;3,"Low",IF(AmazonChurn[[#This Row],[Number of Complaints or Support]]&lt;=7,"Medium","High"))</f>
        <v>High</v>
      </c>
      <c r="AN2135" s="5">
        <f>AmazonChurn[[#This Row],[Number of Complaints or Support]]/AmazonChurn[[#This Row],[Account Length (in months)]]</f>
        <v>0.14925373134328357</v>
      </c>
      <c r="AO2135" t="str">
        <f>IF(AmazonChurn[[#This Row],[Avg Monthly GB Download]]&lt;15, "Low", IF(AmazonChurn[[#This Row],[Avg Monthly GB Download]]&lt;30, "Medium", "High"))</f>
        <v>Low</v>
      </c>
      <c r="AP2135" t="str">
        <f>IF(AmazonChurn[[#This Row],[Age]]&lt;30,"Under 30",IF(AmazonChurn[[#This Row],[Age]]&gt;65,"Senior","Mid Age"))</f>
        <v>Mid Age</v>
      </c>
    </row>
    <row r="2136" spans="1:42" hidden="1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 s="5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  <c r="AL2136" t="str">
        <f>IF(AmazonChurn[[#This Row],[Average Monthly Expenses]]&lt;=30,"Low",IF(AmazonChurn[[#This Row],[Average Monthly Expenses]]&lt;=60,"Medium","High"))</f>
        <v>Medium</v>
      </c>
      <c r="AM2136" t="str">
        <f>IF(AmazonChurn[[#This Row],[Number of Complaints or Support]]&lt;3,"Low",IF(AmazonChurn[[#This Row],[Number of Complaints or Support]]&lt;=7,"Medium","High"))</f>
        <v>Medium</v>
      </c>
      <c r="AN2136" s="5">
        <f>AmazonChurn[[#This Row],[Number of Complaints or Support]]/AmazonChurn[[#This Row],[Account Length (in months)]]</f>
        <v>8.4507042253521125E-2</v>
      </c>
      <c r="AO2136" t="str">
        <f>IF(AmazonChurn[[#This Row],[Avg Monthly GB Download]]&lt;15, "Low", IF(AmazonChurn[[#This Row],[Avg Monthly GB Download]]&lt;30, "Medium", "High"))</f>
        <v>Low</v>
      </c>
      <c r="AP2136" t="str">
        <f>IF(AmazonChurn[[#This Row],[Age]]&lt;30,"Under 30",IF(AmazonChurn[[#This Row],[Age]]&gt;65,"Senior","Mid Age"))</f>
        <v>Under 30</v>
      </c>
    </row>
    <row r="2137" spans="1:42" hidden="1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 s="5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  <c r="AL2137" t="str">
        <f>IF(AmazonChurn[[#This Row],[Average Monthly Expenses]]&lt;=30,"Low",IF(AmazonChurn[[#This Row],[Average Monthly Expenses]]&lt;=60,"Medium","High"))</f>
        <v>Low</v>
      </c>
      <c r="AM2137" t="str">
        <f>IF(AmazonChurn[[#This Row],[Number of Complaints or Support]]&lt;3,"Low",IF(AmazonChurn[[#This Row],[Number of Complaints or Support]]&lt;=7,"Medium","High"))</f>
        <v>Low</v>
      </c>
      <c r="AN2137" s="5">
        <f>AmazonChurn[[#This Row],[Number of Complaints or Support]]/AmazonChurn[[#This Row],[Account Length (in months)]]</f>
        <v>0</v>
      </c>
      <c r="AO2137" t="str">
        <f>IF(AmazonChurn[[#This Row],[Avg Monthly GB Download]]&lt;15, "Low", IF(AmazonChurn[[#This Row],[Avg Monthly GB Download]]&lt;30, "Medium", "High"))</f>
        <v>Low</v>
      </c>
      <c r="AP2137" t="str">
        <f>IF(AmazonChurn[[#This Row],[Age]]&lt;30,"Under 30",IF(AmazonChurn[[#This Row],[Age]]&gt;65,"Senior","Mid Age"))</f>
        <v>Mid Age</v>
      </c>
    </row>
    <row r="2138" spans="1:42" hidden="1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 s="5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  <c r="AL2138" t="str">
        <f>IF(AmazonChurn[[#This Row],[Average Monthly Expenses]]&lt;=30,"Low",IF(AmazonChurn[[#This Row],[Average Monthly Expenses]]&lt;=60,"Medium","High"))</f>
        <v>Low</v>
      </c>
      <c r="AM2138" t="str">
        <f>IF(AmazonChurn[[#This Row],[Number of Complaints or Support]]&lt;3,"Low",IF(AmazonChurn[[#This Row],[Number of Complaints or Support]]&lt;=7,"Medium","High"))</f>
        <v>High</v>
      </c>
      <c r="AN2138" s="5">
        <f>AmazonChurn[[#This Row],[Number of Complaints or Support]]/AmazonChurn[[#This Row],[Account Length (in months)]]</f>
        <v>8</v>
      </c>
      <c r="AO2138" t="str">
        <f>IF(AmazonChurn[[#This Row],[Avg Monthly GB Download]]&lt;15, "Low", IF(AmazonChurn[[#This Row],[Avg Monthly GB Download]]&lt;30, "Medium", "High"))</f>
        <v>Medium</v>
      </c>
      <c r="AP2138" t="str">
        <f>IF(AmazonChurn[[#This Row],[Age]]&lt;30,"Under 30",IF(AmazonChurn[[#This Row],[Age]]&gt;65,"Senior","Mid Age"))</f>
        <v>Under 30</v>
      </c>
    </row>
    <row r="2139" spans="1:42" hidden="1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 s="5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  <c r="AL2139" t="str">
        <f>IF(AmazonChurn[[#This Row],[Average Monthly Expenses]]&lt;=30,"Low",IF(AmazonChurn[[#This Row],[Average Monthly Expenses]]&lt;=60,"Medium","High"))</f>
        <v>Low</v>
      </c>
      <c r="AM2139" t="str">
        <f>IF(AmazonChurn[[#This Row],[Number of Complaints or Support]]&lt;3,"Low",IF(AmazonChurn[[#This Row],[Number of Complaints or Support]]&lt;=7,"Medium","High"))</f>
        <v>Medium</v>
      </c>
      <c r="AN2139" s="5">
        <f>AmazonChurn[[#This Row],[Number of Complaints or Support]]/AmazonChurn[[#This Row],[Account Length (in months)]]</f>
        <v>2</v>
      </c>
      <c r="AO2139" t="str">
        <f>IF(AmazonChurn[[#This Row],[Avg Monthly GB Download]]&lt;15, "Low", IF(AmazonChurn[[#This Row],[Avg Monthly GB Download]]&lt;30, "Medium", "High"))</f>
        <v>Low</v>
      </c>
      <c r="AP2139" t="str">
        <f>IF(AmazonChurn[[#This Row],[Age]]&lt;30,"Under 30",IF(AmazonChurn[[#This Row],[Age]]&gt;65,"Senior","Mid Age"))</f>
        <v>Mid Age</v>
      </c>
    </row>
    <row r="2140" spans="1:42" hidden="1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 s="5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  <c r="AL2140" t="str">
        <f>IF(AmazonChurn[[#This Row],[Average Monthly Expenses]]&lt;=30,"Low",IF(AmazonChurn[[#This Row],[Average Monthly Expenses]]&lt;=60,"Medium","High"))</f>
        <v>Medium</v>
      </c>
      <c r="AM2140" t="str">
        <f>IF(AmazonChurn[[#This Row],[Number of Complaints or Support]]&lt;3,"Low",IF(AmazonChurn[[#This Row],[Number of Complaints or Support]]&lt;=7,"Medium","High"))</f>
        <v>Low</v>
      </c>
      <c r="AN2140" s="5">
        <f>AmazonChurn[[#This Row],[Number of Complaints or Support]]/AmazonChurn[[#This Row],[Account Length (in months)]]</f>
        <v>0</v>
      </c>
      <c r="AO2140" t="str">
        <f>IF(AmazonChurn[[#This Row],[Avg Monthly GB Download]]&lt;15, "Low", IF(AmazonChurn[[#This Row],[Avg Monthly GB Download]]&lt;30, "Medium", "High"))</f>
        <v>Low</v>
      </c>
      <c r="AP2140" t="str">
        <f>IF(AmazonChurn[[#This Row],[Age]]&lt;30,"Under 30",IF(AmazonChurn[[#This Row],[Age]]&gt;65,"Senior","Mid Age"))</f>
        <v>Senior</v>
      </c>
    </row>
    <row r="2141" spans="1:42" hidden="1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 s="5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  <c r="AL2141" t="str">
        <f>IF(AmazonChurn[[#This Row],[Average Monthly Expenses]]&lt;=30,"Low",IF(AmazonChurn[[#This Row],[Average Monthly Expenses]]&lt;=60,"Medium","High"))</f>
        <v>Medium</v>
      </c>
      <c r="AM2141" t="str">
        <f>IF(AmazonChurn[[#This Row],[Number of Complaints or Support]]&lt;3,"Low",IF(AmazonChurn[[#This Row],[Number of Complaints or Support]]&lt;=7,"Medium","High"))</f>
        <v>Low</v>
      </c>
      <c r="AN2141" s="5">
        <f>AmazonChurn[[#This Row],[Number of Complaints or Support]]/AmazonChurn[[#This Row],[Account Length (in months)]]</f>
        <v>0.5</v>
      </c>
      <c r="AO2141" t="str">
        <f>IF(AmazonChurn[[#This Row],[Avg Monthly GB Download]]&lt;15, "Low", IF(AmazonChurn[[#This Row],[Avg Monthly GB Download]]&lt;30, "Medium", "High"))</f>
        <v>Low</v>
      </c>
      <c r="AP2141" t="str">
        <f>IF(AmazonChurn[[#This Row],[Age]]&lt;30,"Under 30",IF(AmazonChurn[[#This Row],[Age]]&gt;65,"Senior","Mid Age"))</f>
        <v>Senior</v>
      </c>
    </row>
    <row r="2142" spans="1:42" hidden="1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 s="5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  <c r="AL2142" t="str">
        <f>IF(AmazonChurn[[#This Row],[Average Monthly Expenses]]&lt;=30,"Low",IF(AmazonChurn[[#This Row],[Average Monthly Expenses]]&lt;=60,"Medium","High"))</f>
        <v>Low</v>
      </c>
      <c r="AM2142" t="str">
        <f>IF(AmazonChurn[[#This Row],[Number of Complaints or Support]]&lt;3,"Low",IF(AmazonChurn[[#This Row],[Number of Complaints or Support]]&lt;=7,"Medium","High"))</f>
        <v>Low</v>
      </c>
      <c r="AN2142" s="5">
        <f>AmazonChurn[[#This Row],[Number of Complaints or Support]]/AmazonChurn[[#This Row],[Account Length (in months)]]</f>
        <v>0</v>
      </c>
      <c r="AO2142" t="str">
        <f>IF(AmazonChurn[[#This Row],[Avg Monthly GB Download]]&lt;15, "Low", IF(AmazonChurn[[#This Row],[Avg Monthly GB Download]]&lt;30, "Medium", "High"))</f>
        <v>Low</v>
      </c>
      <c r="AP2142" t="str">
        <f>IF(AmazonChurn[[#This Row],[Age]]&lt;30,"Under 30",IF(AmazonChurn[[#This Row],[Age]]&gt;65,"Senior","Mid Age"))</f>
        <v>Mid Age</v>
      </c>
    </row>
    <row r="2143" spans="1:42" hidden="1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 s="5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  <c r="AL2143" t="str">
        <f>IF(AmazonChurn[[#This Row],[Average Monthly Expenses]]&lt;=30,"Low",IF(AmazonChurn[[#This Row],[Average Monthly Expenses]]&lt;=60,"Medium","High"))</f>
        <v>Medium</v>
      </c>
      <c r="AM2143" t="str">
        <f>IF(AmazonChurn[[#This Row],[Number of Complaints or Support]]&lt;3,"Low",IF(AmazonChurn[[#This Row],[Number of Complaints or Support]]&lt;=7,"Medium","High"))</f>
        <v>Medium</v>
      </c>
      <c r="AN2143" s="5">
        <f>AmazonChurn[[#This Row],[Number of Complaints or Support]]/AmazonChurn[[#This Row],[Account Length (in months)]]</f>
        <v>0.16666666666666666</v>
      </c>
      <c r="AO2143" t="str">
        <f>IF(AmazonChurn[[#This Row],[Avg Monthly GB Download]]&lt;15, "Low", IF(AmazonChurn[[#This Row],[Avg Monthly GB Download]]&lt;30, "Medium", "High"))</f>
        <v>Low</v>
      </c>
      <c r="AP2143" t="str">
        <f>IF(AmazonChurn[[#This Row],[Age]]&lt;30,"Under 30",IF(AmazonChurn[[#This Row],[Age]]&gt;65,"Senior","Mid Age"))</f>
        <v>Mid Age</v>
      </c>
    </row>
    <row r="2144" spans="1:42" hidden="1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 s="5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  <c r="AL2144" t="str">
        <f>IF(AmazonChurn[[#This Row],[Average Monthly Expenses]]&lt;=30,"Low",IF(AmazonChurn[[#This Row],[Average Monthly Expenses]]&lt;=60,"Medium","High"))</f>
        <v>Medium</v>
      </c>
      <c r="AM2144" t="str">
        <f>IF(AmazonChurn[[#This Row],[Number of Complaints or Support]]&lt;3,"Low",IF(AmazonChurn[[#This Row],[Number of Complaints or Support]]&lt;=7,"Medium","High"))</f>
        <v>Low</v>
      </c>
      <c r="AN2144" s="5">
        <f>AmazonChurn[[#This Row],[Number of Complaints or Support]]/AmazonChurn[[#This Row],[Account Length (in months)]]</f>
        <v>1</v>
      </c>
      <c r="AO2144" t="str">
        <f>IF(AmazonChurn[[#This Row],[Avg Monthly GB Download]]&lt;15, "Low", IF(AmazonChurn[[#This Row],[Avg Monthly GB Download]]&lt;30, "Medium", "High"))</f>
        <v>Medium</v>
      </c>
      <c r="AP2144" t="str">
        <f>IF(AmazonChurn[[#This Row],[Age]]&lt;30,"Under 30",IF(AmazonChurn[[#This Row],[Age]]&gt;65,"Senior","Mid Age"))</f>
        <v>Under 30</v>
      </c>
    </row>
    <row r="2145" spans="1:42" hidden="1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 s="5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  <c r="AL2145" t="str">
        <f>IF(AmazonChurn[[#This Row],[Average Monthly Expenses]]&lt;=30,"Low",IF(AmazonChurn[[#This Row],[Average Monthly Expenses]]&lt;=60,"Medium","High"))</f>
        <v>Low</v>
      </c>
      <c r="AM2145" t="str">
        <f>IF(AmazonChurn[[#This Row],[Number of Complaints or Support]]&lt;3,"Low",IF(AmazonChurn[[#This Row],[Number of Complaints or Support]]&lt;=7,"Medium","High"))</f>
        <v>Medium</v>
      </c>
      <c r="AN2145" s="5">
        <f>AmazonChurn[[#This Row],[Number of Complaints or Support]]/AmazonChurn[[#This Row],[Account Length (in months)]]</f>
        <v>7.792207792207792E-2</v>
      </c>
      <c r="AO2145" t="str">
        <f>IF(AmazonChurn[[#This Row],[Avg Monthly GB Download]]&lt;15, "Low", IF(AmazonChurn[[#This Row],[Avg Monthly GB Download]]&lt;30, "Medium", "High"))</f>
        <v>Low</v>
      </c>
      <c r="AP2145" t="str">
        <f>IF(AmazonChurn[[#This Row],[Age]]&lt;30,"Under 30",IF(AmazonChurn[[#This Row],[Age]]&gt;65,"Senior","Mid Age"))</f>
        <v>Mid Age</v>
      </c>
    </row>
    <row r="2146" spans="1:42" hidden="1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 s="5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  <c r="AL2146" t="str">
        <f>IF(AmazonChurn[[#This Row],[Average Monthly Expenses]]&lt;=30,"Low",IF(AmazonChurn[[#This Row],[Average Monthly Expenses]]&lt;=60,"Medium","High"))</f>
        <v>Medium</v>
      </c>
      <c r="AM2146" t="str">
        <f>IF(AmazonChurn[[#This Row],[Number of Complaints or Support]]&lt;3,"Low",IF(AmazonChurn[[#This Row],[Number of Complaints or Support]]&lt;=7,"Medium","High"))</f>
        <v>Medium</v>
      </c>
      <c r="AN2146" s="5">
        <f>AmazonChurn[[#This Row],[Number of Complaints or Support]]/AmazonChurn[[#This Row],[Account Length (in months)]]</f>
        <v>0.10144927536231885</v>
      </c>
      <c r="AO2146" t="str">
        <f>IF(AmazonChurn[[#This Row],[Avg Monthly GB Download]]&lt;15, "Low", IF(AmazonChurn[[#This Row],[Avg Monthly GB Download]]&lt;30, "Medium", "High"))</f>
        <v>Low</v>
      </c>
      <c r="AP2146" t="str">
        <f>IF(AmazonChurn[[#This Row],[Age]]&lt;30,"Under 30",IF(AmazonChurn[[#This Row],[Age]]&gt;65,"Senior","Mid Age"))</f>
        <v>Mid Age</v>
      </c>
    </row>
    <row r="2147" spans="1:42" hidden="1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 s="5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  <c r="AL2147" t="str">
        <f>IF(AmazonChurn[[#This Row],[Average Monthly Expenses]]&lt;=30,"Low",IF(AmazonChurn[[#This Row],[Average Monthly Expenses]]&lt;=60,"Medium","High"))</f>
        <v>Medium</v>
      </c>
      <c r="AM2147" t="str">
        <f>IF(AmazonChurn[[#This Row],[Number of Complaints or Support]]&lt;3,"Low",IF(AmazonChurn[[#This Row],[Number of Complaints or Support]]&lt;=7,"Medium","High"))</f>
        <v>Low</v>
      </c>
      <c r="AN2147" s="5">
        <f>AmazonChurn[[#This Row],[Number of Complaints or Support]]/AmazonChurn[[#This Row],[Account Length (in months)]]</f>
        <v>0.5</v>
      </c>
      <c r="AO2147" t="str">
        <f>IF(AmazonChurn[[#This Row],[Avg Monthly GB Download]]&lt;15, "Low", IF(AmazonChurn[[#This Row],[Avg Monthly GB Download]]&lt;30, "Medium", "High"))</f>
        <v>Low</v>
      </c>
      <c r="AP2147" t="str">
        <f>IF(AmazonChurn[[#This Row],[Age]]&lt;30,"Under 30",IF(AmazonChurn[[#This Row],[Age]]&gt;65,"Senior","Mid Age"))</f>
        <v>Mid Age</v>
      </c>
    </row>
    <row r="2148" spans="1:42" hidden="1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 s="5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  <c r="AL2148" t="str">
        <f>IF(AmazonChurn[[#This Row],[Average Monthly Expenses]]&lt;=30,"Low",IF(AmazonChurn[[#This Row],[Average Monthly Expenses]]&lt;=60,"Medium","High"))</f>
        <v>Medium</v>
      </c>
      <c r="AM2148" t="str">
        <f>IF(AmazonChurn[[#This Row],[Number of Complaints or Support]]&lt;3,"Low",IF(AmazonChurn[[#This Row],[Number of Complaints or Support]]&lt;=7,"Medium","High"))</f>
        <v>Medium</v>
      </c>
      <c r="AN2148" s="5">
        <f>AmazonChurn[[#This Row],[Number of Complaints or Support]]/AmazonChurn[[#This Row],[Account Length (in months)]]</f>
        <v>0.12903225806451613</v>
      </c>
      <c r="AO2148" t="str">
        <f>IF(AmazonChurn[[#This Row],[Avg Monthly GB Download]]&lt;15, "Low", IF(AmazonChurn[[#This Row],[Avg Monthly GB Download]]&lt;30, "Medium", "High"))</f>
        <v>Low</v>
      </c>
      <c r="AP2148" t="str">
        <f>IF(AmazonChurn[[#This Row],[Age]]&lt;30,"Under 30",IF(AmazonChurn[[#This Row],[Age]]&gt;65,"Senior","Mid Age"))</f>
        <v>Senior</v>
      </c>
    </row>
    <row r="2149" spans="1:42" hidden="1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 s="5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  <c r="AL2149" t="str">
        <f>IF(AmazonChurn[[#This Row],[Average Monthly Expenses]]&lt;=30,"Low",IF(AmazonChurn[[#This Row],[Average Monthly Expenses]]&lt;=60,"Medium","High"))</f>
        <v>Low</v>
      </c>
      <c r="AM2149" t="str">
        <f>IF(AmazonChurn[[#This Row],[Number of Complaints or Support]]&lt;3,"Low",IF(AmazonChurn[[#This Row],[Number of Complaints or Support]]&lt;=7,"Medium","High"))</f>
        <v>High</v>
      </c>
      <c r="AN2149" s="5">
        <f>AmazonChurn[[#This Row],[Number of Complaints or Support]]/AmazonChurn[[#This Row],[Account Length (in months)]]</f>
        <v>0.2</v>
      </c>
      <c r="AO2149" t="str">
        <f>IF(AmazonChurn[[#This Row],[Avg Monthly GB Download]]&lt;15, "Low", IF(AmazonChurn[[#This Row],[Avg Monthly GB Download]]&lt;30, "Medium", "High"))</f>
        <v>Low</v>
      </c>
      <c r="AP2149" t="str">
        <f>IF(AmazonChurn[[#This Row],[Age]]&lt;30,"Under 30",IF(AmazonChurn[[#This Row],[Age]]&gt;65,"Senior","Mid Age"))</f>
        <v>Mid Age</v>
      </c>
    </row>
    <row r="2150" spans="1:42" hidden="1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 s="5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  <c r="AL2150" t="str">
        <f>IF(AmazonChurn[[#This Row],[Average Monthly Expenses]]&lt;=30,"Low",IF(AmazonChurn[[#This Row],[Average Monthly Expenses]]&lt;=60,"Medium","High"))</f>
        <v>Low</v>
      </c>
      <c r="AM2150" t="str">
        <f>IF(AmazonChurn[[#This Row],[Number of Complaints or Support]]&lt;3,"Low",IF(AmazonChurn[[#This Row],[Number of Complaints or Support]]&lt;=7,"Medium","High"))</f>
        <v>Medium</v>
      </c>
      <c r="AN2150" s="5">
        <f>AmazonChurn[[#This Row],[Number of Complaints or Support]]/AmazonChurn[[#This Row],[Account Length (in months)]]</f>
        <v>0.10909090909090909</v>
      </c>
      <c r="AO2150" t="str">
        <f>IF(AmazonChurn[[#This Row],[Avg Monthly GB Download]]&lt;15, "Low", IF(AmazonChurn[[#This Row],[Avg Monthly GB Download]]&lt;30, "Medium", "High"))</f>
        <v>Low</v>
      </c>
      <c r="AP2150" t="str">
        <f>IF(AmazonChurn[[#This Row],[Age]]&lt;30,"Under 30",IF(AmazonChurn[[#This Row],[Age]]&gt;65,"Senior","Mid Age"))</f>
        <v>Senior</v>
      </c>
    </row>
    <row r="2151" spans="1:42" hidden="1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 s="5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  <c r="AL2151" t="str">
        <f>IF(AmazonChurn[[#This Row],[Average Monthly Expenses]]&lt;=30,"Low",IF(AmazonChurn[[#This Row],[Average Monthly Expenses]]&lt;=60,"Medium","High"))</f>
        <v>Low</v>
      </c>
      <c r="AM2151" t="str">
        <f>IF(AmazonChurn[[#This Row],[Number of Complaints or Support]]&lt;3,"Low",IF(AmazonChurn[[#This Row],[Number of Complaints or Support]]&lt;=7,"Medium","High"))</f>
        <v>Low</v>
      </c>
      <c r="AN2151" s="5">
        <f>AmazonChurn[[#This Row],[Number of Complaints or Support]]/AmazonChurn[[#This Row],[Account Length (in months)]]</f>
        <v>0</v>
      </c>
      <c r="AO2151" t="str">
        <f>IF(AmazonChurn[[#This Row],[Avg Monthly GB Download]]&lt;15, "Low", IF(AmazonChurn[[#This Row],[Avg Monthly GB Download]]&lt;30, "Medium", "High"))</f>
        <v>Low</v>
      </c>
      <c r="AP2151" t="str">
        <f>IF(AmazonChurn[[#This Row],[Age]]&lt;30,"Under 30",IF(AmazonChurn[[#This Row],[Age]]&gt;65,"Senior","Mid Age"))</f>
        <v>Mid Age</v>
      </c>
    </row>
    <row r="2152" spans="1:42" hidden="1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 s="5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  <c r="AL2152" t="str">
        <f>IF(AmazonChurn[[#This Row],[Average Monthly Expenses]]&lt;=30,"Low",IF(AmazonChurn[[#This Row],[Average Monthly Expenses]]&lt;=60,"Medium","High"))</f>
        <v>Medium</v>
      </c>
      <c r="AM2152" t="str">
        <f>IF(AmazonChurn[[#This Row],[Number of Complaints or Support]]&lt;3,"Low",IF(AmazonChurn[[#This Row],[Number of Complaints or Support]]&lt;=7,"Medium","High"))</f>
        <v>High</v>
      </c>
      <c r="AN2152" s="5">
        <f>AmazonChurn[[#This Row],[Number of Complaints or Support]]/AmazonChurn[[#This Row],[Account Length (in months)]]</f>
        <v>4.5</v>
      </c>
      <c r="AO2152" t="str">
        <f>IF(AmazonChurn[[#This Row],[Avg Monthly GB Download]]&lt;15, "Low", IF(AmazonChurn[[#This Row],[Avg Monthly GB Download]]&lt;30, "Medium", "High"))</f>
        <v>Low</v>
      </c>
      <c r="AP2152" t="str">
        <f>IF(AmazonChurn[[#This Row],[Age]]&lt;30,"Under 30",IF(AmazonChurn[[#This Row],[Age]]&gt;65,"Senior","Mid Age"))</f>
        <v>Mid Age</v>
      </c>
    </row>
    <row r="2153" spans="1:42" hidden="1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 s="5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  <c r="AL2153" t="str">
        <f>IF(AmazonChurn[[#This Row],[Average Monthly Expenses]]&lt;=30,"Low",IF(AmazonChurn[[#This Row],[Average Monthly Expenses]]&lt;=60,"Medium","High"))</f>
        <v>Medium</v>
      </c>
      <c r="AM2153" t="str">
        <f>IF(AmazonChurn[[#This Row],[Number of Complaints or Support]]&lt;3,"Low",IF(AmazonChurn[[#This Row],[Number of Complaints or Support]]&lt;=7,"Medium","High"))</f>
        <v>Low</v>
      </c>
      <c r="AN2153" s="5">
        <f>AmazonChurn[[#This Row],[Number of Complaints or Support]]/AmazonChurn[[#This Row],[Account Length (in months)]]</f>
        <v>2.4390243902439025E-2</v>
      </c>
      <c r="AO2153" t="str">
        <f>IF(AmazonChurn[[#This Row],[Avg Monthly GB Download]]&lt;15, "Low", IF(AmazonChurn[[#This Row],[Avg Monthly GB Download]]&lt;30, "Medium", "High"))</f>
        <v>Low</v>
      </c>
      <c r="AP2153" t="str">
        <f>IF(AmazonChurn[[#This Row],[Age]]&lt;30,"Under 30",IF(AmazonChurn[[#This Row],[Age]]&gt;65,"Senior","Mid Age"))</f>
        <v>Mid Age</v>
      </c>
    </row>
    <row r="2154" spans="1:42" hidden="1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 s="5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  <c r="AL2154" t="str">
        <f>IF(AmazonChurn[[#This Row],[Average Monthly Expenses]]&lt;=30,"Low",IF(AmazonChurn[[#This Row],[Average Monthly Expenses]]&lt;=60,"Medium","High"))</f>
        <v>Medium</v>
      </c>
      <c r="AM2154" t="str">
        <f>IF(AmazonChurn[[#This Row],[Number of Complaints or Support]]&lt;3,"Low",IF(AmazonChurn[[#This Row],[Number of Complaints or Support]]&lt;=7,"Medium","High"))</f>
        <v>Medium</v>
      </c>
      <c r="AN2154" s="5">
        <f>AmazonChurn[[#This Row],[Number of Complaints or Support]]/AmazonChurn[[#This Row],[Account Length (in months)]]</f>
        <v>0.14000000000000001</v>
      </c>
      <c r="AO2154" t="str">
        <f>IF(AmazonChurn[[#This Row],[Avg Monthly GB Download]]&lt;15, "Low", IF(AmazonChurn[[#This Row],[Avg Monthly GB Download]]&lt;30, "Medium", "High"))</f>
        <v>Low</v>
      </c>
      <c r="AP2154" t="str">
        <f>IF(AmazonChurn[[#This Row],[Age]]&lt;30,"Under 30",IF(AmazonChurn[[#This Row],[Age]]&gt;65,"Senior","Mid Age"))</f>
        <v>Mid Age</v>
      </c>
    </row>
    <row r="2155" spans="1:42" hidden="1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 s="5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  <c r="AL2155" t="str">
        <f>IF(AmazonChurn[[#This Row],[Average Monthly Expenses]]&lt;=30,"Low",IF(AmazonChurn[[#This Row],[Average Monthly Expenses]]&lt;=60,"Medium","High"))</f>
        <v>Medium</v>
      </c>
      <c r="AM2155" t="str">
        <f>IF(AmazonChurn[[#This Row],[Number of Complaints or Support]]&lt;3,"Low",IF(AmazonChurn[[#This Row],[Number of Complaints or Support]]&lt;=7,"Medium","High"))</f>
        <v>High</v>
      </c>
      <c r="AN2155" s="5">
        <f>AmazonChurn[[#This Row],[Number of Complaints or Support]]/AmazonChurn[[#This Row],[Account Length (in months)]]</f>
        <v>10</v>
      </c>
      <c r="AO2155" t="str">
        <f>IF(AmazonChurn[[#This Row],[Avg Monthly GB Download]]&lt;15, "Low", IF(AmazonChurn[[#This Row],[Avg Monthly GB Download]]&lt;30, "Medium", "High"))</f>
        <v>Low</v>
      </c>
      <c r="AP2155" t="str">
        <f>IF(AmazonChurn[[#This Row],[Age]]&lt;30,"Under 30",IF(AmazonChurn[[#This Row],[Age]]&gt;65,"Senior","Mid Age"))</f>
        <v>Mid Age</v>
      </c>
    </row>
    <row r="2156" spans="1:42" hidden="1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 s="5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  <c r="AL2156" t="str">
        <f>IF(AmazonChurn[[#This Row],[Average Monthly Expenses]]&lt;=30,"Low",IF(AmazonChurn[[#This Row],[Average Monthly Expenses]]&lt;=60,"Medium","High"))</f>
        <v>Medium</v>
      </c>
      <c r="AM2156" t="str">
        <f>IF(AmazonChurn[[#This Row],[Number of Complaints or Support]]&lt;3,"Low",IF(AmazonChurn[[#This Row],[Number of Complaints or Support]]&lt;=7,"Medium","High"))</f>
        <v>High</v>
      </c>
      <c r="AN2156" s="5">
        <f>AmazonChurn[[#This Row],[Number of Complaints or Support]]/AmazonChurn[[#This Row],[Account Length (in months)]]</f>
        <v>0.15384615384615385</v>
      </c>
      <c r="AO2156" t="str">
        <f>IF(AmazonChurn[[#This Row],[Avg Monthly GB Download]]&lt;15, "Low", IF(AmazonChurn[[#This Row],[Avg Monthly GB Download]]&lt;30, "Medium", "High"))</f>
        <v>Low</v>
      </c>
      <c r="AP2156" t="str">
        <f>IF(AmazonChurn[[#This Row],[Age]]&lt;30,"Under 30",IF(AmazonChurn[[#This Row],[Age]]&gt;65,"Senior","Mid Age"))</f>
        <v>Mid Age</v>
      </c>
    </row>
    <row r="2157" spans="1:42" hidden="1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 s="5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  <c r="AL2157" t="str">
        <f>IF(AmazonChurn[[#This Row],[Average Monthly Expenses]]&lt;=30,"Low",IF(AmazonChurn[[#This Row],[Average Monthly Expenses]]&lt;=60,"Medium","High"))</f>
        <v>Medium</v>
      </c>
      <c r="AM2157" t="str">
        <f>IF(AmazonChurn[[#This Row],[Number of Complaints or Support]]&lt;3,"Low",IF(AmazonChurn[[#This Row],[Number of Complaints or Support]]&lt;=7,"Medium","High"))</f>
        <v>High</v>
      </c>
      <c r="AN2157" s="5">
        <f>AmazonChurn[[#This Row],[Number of Complaints or Support]]/AmazonChurn[[#This Row],[Account Length (in months)]]</f>
        <v>3.3333333333333335</v>
      </c>
      <c r="AO2157" t="str">
        <f>IF(AmazonChurn[[#This Row],[Avg Monthly GB Download]]&lt;15, "Low", IF(AmazonChurn[[#This Row],[Avg Monthly GB Download]]&lt;30, "Medium", "High"))</f>
        <v>Low</v>
      </c>
      <c r="AP2157" t="str">
        <f>IF(AmazonChurn[[#This Row],[Age]]&lt;30,"Under 30",IF(AmazonChurn[[#This Row],[Age]]&gt;65,"Senior","Mid Age"))</f>
        <v>Mid Age</v>
      </c>
    </row>
    <row r="2158" spans="1:42" hidden="1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 s="5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  <c r="AL2158" t="str">
        <f>IF(AmazonChurn[[#This Row],[Average Monthly Expenses]]&lt;=30,"Low",IF(AmazonChurn[[#This Row],[Average Monthly Expenses]]&lt;=60,"Medium","High"))</f>
        <v>Low</v>
      </c>
      <c r="AM2158" t="str">
        <f>IF(AmazonChurn[[#This Row],[Number of Complaints or Support]]&lt;3,"Low",IF(AmazonChurn[[#This Row],[Number of Complaints or Support]]&lt;=7,"Medium","High"))</f>
        <v>Medium</v>
      </c>
      <c r="AN2158" s="5">
        <f>AmazonChurn[[#This Row],[Number of Complaints or Support]]/AmazonChurn[[#This Row],[Account Length (in months)]]</f>
        <v>3</v>
      </c>
      <c r="AO2158" t="str">
        <f>IF(AmazonChurn[[#This Row],[Avg Monthly GB Download]]&lt;15, "Low", IF(AmazonChurn[[#This Row],[Avg Monthly GB Download]]&lt;30, "Medium", "High"))</f>
        <v>Low</v>
      </c>
      <c r="AP2158" t="str">
        <f>IF(AmazonChurn[[#This Row],[Age]]&lt;30,"Under 30",IF(AmazonChurn[[#This Row],[Age]]&gt;65,"Senior","Mid Age"))</f>
        <v>Senior</v>
      </c>
    </row>
    <row r="2159" spans="1:42" hidden="1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 s="5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  <c r="AL2159" t="str">
        <f>IF(AmazonChurn[[#This Row],[Average Monthly Expenses]]&lt;=30,"Low",IF(AmazonChurn[[#This Row],[Average Monthly Expenses]]&lt;=60,"Medium","High"))</f>
        <v>Medium</v>
      </c>
      <c r="AM2159" t="str">
        <f>IF(AmazonChurn[[#This Row],[Number of Complaints or Support]]&lt;3,"Low",IF(AmazonChurn[[#This Row],[Number of Complaints or Support]]&lt;=7,"Medium","High"))</f>
        <v>Medium</v>
      </c>
      <c r="AN2159" s="5">
        <f>AmazonChurn[[#This Row],[Number of Complaints or Support]]/AmazonChurn[[#This Row],[Account Length (in months)]]</f>
        <v>9.8360655737704916E-2</v>
      </c>
      <c r="AO2159" t="str">
        <f>IF(AmazonChurn[[#This Row],[Avg Monthly GB Download]]&lt;15, "Low", IF(AmazonChurn[[#This Row],[Avg Monthly GB Download]]&lt;30, "Medium", "High"))</f>
        <v>Low</v>
      </c>
      <c r="AP2159" t="str">
        <f>IF(AmazonChurn[[#This Row],[Age]]&lt;30,"Under 30",IF(AmazonChurn[[#This Row],[Age]]&gt;65,"Senior","Mid Age"))</f>
        <v>Mid Age</v>
      </c>
    </row>
    <row r="2160" spans="1:42" hidden="1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 s="5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  <c r="AL2160" t="str">
        <f>IF(AmazonChurn[[#This Row],[Average Monthly Expenses]]&lt;=30,"Low",IF(AmazonChurn[[#This Row],[Average Monthly Expenses]]&lt;=60,"Medium","High"))</f>
        <v>Low</v>
      </c>
      <c r="AM2160" t="str">
        <f>IF(AmazonChurn[[#This Row],[Number of Complaints or Support]]&lt;3,"Low",IF(AmazonChurn[[#This Row],[Number of Complaints or Support]]&lt;=7,"Medium","High"))</f>
        <v>Medium</v>
      </c>
      <c r="AN2160" s="5">
        <f>AmazonChurn[[#This Row],[Number of Complaints or Support]]/AmazonChurn[[#This Row],[Account Length (in months)]]</f>
        <v>5.7692307692307696E-2</v>
      </c>
      <c r="AO2160" t="str">
        <f>IF(AmazonChurn[[#This Row],[Avg Monthly GB Download]]&lt;15, "Low", IF(AmazonChurn[[#This Row],[Avg Monthly GB Download]]&lt;30, "Medium", "High"))</f>
        <v>Low</v>
      </c>
      <c r="AP2160" t="str">
        <f>IF(AmazonChurn[[#This Row],[Age]]&lt;30,"Under 30",IF(AmazonChurn[[#This Row],[Age]]&gt;65,"Senior","Mid Age"))</f>
        <v>Senior</v>
      </c>
    </row>
    <row r="2161" spans="1:42" hidden="1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 s="5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  <c r="AL2161" t="str">
        <f>IF(AmazonChurn[[#This Row],[Average Monthly Expenses]]&lt;=30,"Low",IF(AmazonChurn[[#This Row],[Average Monthly Expenses]]&lt;=60,"Medium","High"))</f>
        <v>Medium</v>
      </c>
      <c r="AM2161" t="str">
        <f>IF(AmazonChurn[[#This Row],[Number of Complaints or Support]]&lt;3,"Low",IF(AmazonChurn[[#This Row],[Number of Complaints or Support]]&lt;=7,"Medium","High"))</f>
        <v>Low</v>
      </c>
      <c r="AN2161" s="5">
        <f>AmazonChurn[[#This Row],[Number of Complaints or Support]]/AmazonChurn[[#This Row],[Account Length (in months)]]</f>
        <v>0</v>
      </c>
      <c r="AO2161" t="str">
        <f>IF(AmazonChurn[[#This Row],[Avg Monthly GB Download]]&lt;15, "Low", IF(AmazonChurn[[#This Row],[Avg Monthly GB Download]]&lt;30, "Medium", "High"))</f>
        <v>Low</v>
      </c>
      <c r="AP2161" t="str">
        <f>IF(AmazonChurn[[#This Row],[Age]]&lt;30,"Under 30",IF(AmazonChurn[[#This Row],[Age]]&gt;65,"Senior","Mid Age"))</f>
        <v>Mid Age</v>
      </c>
    </row>
    <row r="2162" spans="1:42" hidden="1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 s="5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  <c r="AL2162" t="str">
        <f>IF(AmazonChurn[[#This Row],[Average Monthly Expenses]]&lt;=30,"Low",IF(AmazonChurn[[#This Row],[Average Monthly Expenses]]&lt;=60,"Medium","High"))</f>
        <v>Medium</v>
      </c>
      <c r="AM2162" t="str">
        <f>IF(AmazonChurn[[#This Row],[Number of Complaints or Support]]&lt;3,"Low",IF(AmazonChurn[[#This Row],[Number of Complaints or Support]]&lt;=7,"Medium","High"))</f>
        <v>Low</v>
      </c>
      <c r="AN2162" s="5">
        <f>AmazonChurn[[#This Row],[Number of Complaints or Support]]/AmazonChurn[[#This Row],[Account Length (in months)]]</f>
        <v>1</v>
      </c>
      <c r="AO2162" t="str">
        <f>IF(AmazonChurn[[#This Row],[Avg Monthly GB Download]]&lt;15, "Low", IF(AmazonChurn[[#This Row],[Avg Monthly GB Download]]&lt;30, "Medium", "High"))</f>
        <v>Low</v>
      </c>
      <c r="AP2162" t="str">
        <f>IF(AmazonChurn[[#This Row],[Age]]&lt;30,"Under 30",IF(AmazonChurn[[#This Row],[Age]]&gt;65,"Senior","Mid Age"))</f>
        <v>Mid Age</v>
      </c>
    </row>
    <row r="2163" spans="1:42" hidden="1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 s="5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  <c r="AL2163" t="str">
        <f>IF(AmazonChurn[[#This Row],[Average Monthly Expenses]]&lt;=30,"Low",IF(AmazonChurn[[#This Row],[Average Monthly Expenses]]&lt;=60,"Medium","High"))</f>
        <v>Low</v>
      </c>
      <c r="AM2163" t="str">
        <f>IF(AmazonChurn[[#This Row],[Number of Complaints or Support]]&lt;3,"Low",IF(AmazonChurn[[#This Row],[Number of Complaints or Support]]&lt;=7,"Medium","High"))</f>
        <v>Low</v>
      </c>
      <c r="AN2163" s="5">
        <f>AmazonChurn[[#This Row],[Number of Complaints or Support]]/AmazonChurn[[#This Row],[Account Length (in months)]]</f>
        <v>0</v>
      </c>
      <c r="AO2163" t="str">
        <f>IF(AmazonChurn[[#This Row],[Avg Monthly GB Download]]&lt;15, "Low", IF(AmazonChurn[[#This Row],[Avg Monthly GB Download]]&lt;30, "Medium", "High"))</f>
        <v>Low</v>
      </c>
      <c r="AP2163" t="str">
        <f>IF(AmazonChurn[[#This Row],[Age]]&lt;30,"Under 30",IF(AmazonChurn[[#This Row],[Age]]&gt;65,"Senior","Mid Age"))</f>
        <v>Mid Age</v>
      </c>
    </row>
    <row r="2164" spans="1:42" hidden="1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 s="5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  <c r="AL2164" t="str">
        <f>IF(AmazonChurn[[#This Row],[Average Monthly Expenses]]&lt;=30,"Low",IF(AmazonChurn[[#This Row],[Average Monthly Expenses]]&lt;=60,"Medium","High"))</f>
        <v>Medium</v>
      </c>
      <c r="AM2164" t="str">
        <f>IF(AmazonChurn[[#This Row],[Number of Complaints or Support]]&lt;3,"Low",IF(AmazonChurn[[#This Row],[Number of Complaints or Support]]&lt;=7,"Medium","High"))</f>
        <v>High</v>
      </c>
      <c r="AN2164" s="5">
        <f>AmazonChurn[[#This Row],[Number of Complaints or Support]]/AmazonChurn[[#This Row],[Account Length (in months)]]</f>
        <v>0.20833333333333334</v>
      </c>
      <c r="AO2164" t="str">
        <f>IF(AmazonChurn[[#This Row],[Avg Monthly GB Download]]&lt;15, "Low", IF(AmazonChurn[[#This Row],[Avg Monthly GB Download]]&lt;30, "Medium", "High"))</f>
        <v>Low</v>
      </c>
      <c r="AP2164" t="str">
        <f>IF(AmazonChurn[[#This Row],[Age]]&lt;30,"Under 30",IF(AmazonChurn[[#This Row],[Age]]&gt;65,"Senior","Mid Age"))</f>
        <v>Mid Age</v>
      </c>
    </row>
    <row r="2165" spans="1:42" hidden="1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 s="5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  <c r="AL2165" t="str">
        <f>IF(AmazonChurn[[#This Row],[Average Monthly Expenses]]&lt;=30,"Low",IF(AmazonChurn[[#This Row],[Average Monthly Expenses]]&lt;=60,"Medium","High"))</f>
        <v>Medium</v>
      </c>
      <c r="AM2165" t="str">
        <f>IF(AmazonChurn[[#This Row],[Number of Complaints or Support]]&lt;3,"Low",IF(AmazonChurn[[#This Row],[Number of Complaints or Support]]&lt;=7,"Medium","High"))</f>
        <v>High</v>
      </c>
      <c r="AN2165" s="5">
        <f>AmazonChurn[[#This Row],[Number of Complaints or Support]]/AmazonChurn[[#This Row],[Account Length (in months)]]</f>
        <v>0.27777777777777779</v>
      </c>
      <c r="AO2165" t="str">
        <f>IF(AmazonChurn[[#This Row],[Avg Monthly GB Download]]&lt;15, "Low", IF(AmazonChurn[[#This Row],[Avg Monthly GB Download]]&lt;30, "Medium", "High"))</f>
        <v>Low</v>
      </c>
      <c r="AP2165" t="str">
        <f>IF(AmazonChurn[[#This Row],[Age]]&lt;30,"Under 30",IF(AmazonChurn[[#This Row],[Age]]&gt;65,"Senior","Mid Age"))</f>
        <v>Mid Age</v>
      </c>
    </row>
    <row r="2166" spans="1:42" hidden="1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 s="5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  <c r="AL2166" t="str">
        <f>IF(AmazonChurn[[#This Row],[Average Monthly Expenses]]&lt;=30,"Low",IF(AmazonChurn[[#This Row],[Average Monthly Expenses]]&lt;=60,"Medium","High"))</f>
        <v>Low</v>
      </c>
      <c r="AM2166" t="str">
        <f>IF(AmazonChurn[[#This Row],[Number of Complaints or Support]]&lt;3,"Low",IF(AmazonChurn[[#This Row],[Number of Complaints or Support]]&lt;=7,"Medium","High"))</f>
        <v>Low</v>
      </c>
      <c r="AN2166" s="5">
        <f>AmazonChurn[[#This Row],[Number of Complaints or Support]]/AmazonChurn[[#This Row],[Account Length (in months)]]</f>
        <v>1.4492753623188406E-2</v>
      </c>
      <c r="AO2166" t="str">
        <f>IF(AmazonChurn[[#This Row],[Avg Monthly GB Download]]&lt;15, "Low", IF(AmazonChurn[[#This Row],[Avg Monthly GB Download]]&lt;30, "Medium", "High"))</f>
        <v>Low</v>
      </c>
      <c r="AP2166" t="str">
        <f>IF(AmazonChurn[[#This Row],[Age]]&lt;30,"Under 30",IF(AmazonChurn[[#This Row],[Age]]&gt;65,"Senior","Mid Age"))</f>
        <v>Mid Age</v>
      </c>
    </row>
    <row r="2167" spans="1:42" hidden="1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 s="5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  <c r="AL2167" t="str">
        <f>IF(AmazonChurn[[#This Row],[Average Monthly Expenses]]&lt;=30,"Low",IF(AmazonChurn[[#This Row],[Average Monthly Expenses]]&lt;=60,"Medium","High"))</f>
        <v>Low</v>
      </c>
      <c r="AM2167" t="str">
        <f>IF(AmazonChurn[[#This Row],[Number of Complaints or Support]]&lt;3,"Low",IF(AmazonChurn[[#This Row],[Number of Complaints or Support]]&lt;=7,"Medium","High"))</f>
        <v>High</v>
      </c>
      <c r="AN2167" s="5">
        <f>AmazonChurn[[#This Row],[Number of Complaints or Support]]/AmazonChurn[[#This Row],[Account Length (in months)]]</f>
        <v>1.6</v>
      </c>
      <c r="AO2167" t="str">
        <f>IF(AmazonChurn[[#This Row],[Avg Monthly GB Download]]&lt;15, "Low", IF(AmazonChurn[[#This Row],[Avg Monthly GB Download]]&lt;30, "Medium", "High"))</f>
        <v>Low</v>
      </c>
      <c r="AP2167" t="str">
        <f>IF(AmazonChurn[[#This Row],[Age]]&lt;30,"Under 30",IF(AmazonChurn[[#This Row],[Age]]&gt;65,"Senior","Mid Age"))</f>
        <v>Senior</v>
      </c>
    </row>
    <row r="2168" spans="1:42" hidden="1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 s="5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  <c r="AL2168" t="str">
        <f>IF(AmazonChurn[[#This Row],[Average Monthly Expenses]]&lt;=30,"Low",IF(AmazonChurn[[#This Row],[Average Monthly Expenses]]&lt;=60,"Medium","High"))</f>
        <v>Medium</v>
      </c>
      <c r="AM2168" t="str">
        <f>IF(AmazonChurn[[#This Row],[Number of Complaints or Support]]&lt;3,"Low",IF(AmazonChurn[[#This Row],[Number of Complaints or Support]]&lt;=7,"Medium","High"))</f>
        <v>Low</v>
      </c>
      <c r="AN2168" s="5">
        <f>AmazonChurn[[#This Row],[Number of Complaints or Support]]/AmazonChurn[[#This Row],[Account Length (in months)]]</f>
        <v>2.8169014084507043E-2</v>
      </c>
      <c r="AO2168" t="str">
        <f>IF(AmazonChurn[[#This Row],[Avg Monthly GB Download]]&lt;15, "Low", IF(AmazonChurn[[#This Row],[Avg Monthly GB Download]]&lt;30, "Medium", "High"))</f>
        <v>Low</v>
      </c>
      <c r="AP2168" t="str">
        <f>IF(AmazonChurn[[#This Row],[Age]]&lt;30,"Under 30",IF(AmazonChurn[[#This Row],[Age]]&gt;65,"Senior","Mid Age"))</f>
        <v>Mid Age</v>
      </c>
    </row>
    <row r="2169" spans="1:42" hidden="1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 s="5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  <c r="AL2169" t="str">
        <f>IF(AmazonChurn[[#This Row],[Average Monthly Expenses]]&lt;=30,"Low",IF(AmazonChurn[[#This Row],[Average Monthly Expenses]]&lt;=60,"Medium","High"))</f>
        <v>Low</v>
      </c>
      <c r="AM2169" t="str">
        <f>IF(AmazonChurn[[#This Row],[Number of Complaints or Support]]&lt;3,"Low",IF(AmazonChurn[[#This Row],[Number of Complaints or Support]]&lt;=7,"Medium","High"))</f>
        <v>High</v>
      </c>
      <c r="AN2169" s="5">
        <f>AmazonChurn[[#This Row],[Number of Complaints or Support]]/AmazonChurn[[#This Row],[Account Length (in months)]]</f>
        <v>0.23255813953488372</v>
      </c>
      <c r="AO2169" t="str">
        <f>IF(AmazonChurn[[#This Row],[Avg Monthly GB Download]]&lt;15, "Low", IF(AmazonChurn[[#This Row],[Avg Monthly GB Download]]&lt;30, "Medium", "High"))</f>
        <v>Low</v>
      </c>
      <c r="AP2169" t="str">
        <f>IF(AmazonChurn[[#This Row],[Age]]&lt;30,"Under 30",IF(AmazonChurn[[#This Row],[Age]]&gt;65,"Senior","Mid Age"))</f>
        <v>Mid Age</v>
      </c>
    </row>
    <row r="2170" spans="1:42" hidden="1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 s="5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  <c r="AL2170" t="str">
        <f>IF(AmazonChurn[[#This Row],[Average Monthly Expenses]]&lt;=30,"Low",IF(AmazonChurn[[#This Row],[Average Monthly Expenses]]&lt;=60,"Medium","High"))</f>
        <v>Medium</v>
      </c>
      <c r="AM2170" t="str">
        <f>IF(AmazonChurn[[#This Row],[Number of Complaints or Support]]&lt;3,"Low",IF(AmazonChurn[[#This Row],[Number of Complaints or Support]]&lt;=7,"Medium","High"))</f>
        <v>Medium</v>
      </c>
      <c r="AN2170" s="5">
        <f>AmazonChurn[[#This Row],[Number of Complaints or Support]]/AmazonChurn[[#This Row],[Account Length (in months)]]</f>
        <v>5.7692307692307696E-2</v>
      </c>
      <c r="AO2170" t="str">
        <f>IF(AmazonChurn[[#This Row],[Avg Monthly GB Download]]&lt;15, "Low", IF(AmazonChurn[[#This Row],[Avg Monthly GB Download]]&lt;30, "Medium", "High"))</f>
        <v>Low</v>
      </c>
      <c r="AP2170" t="str">
        <f>IF(AmazonChurn[[#This Row],[Age]]&lt;30,"Under 30",IF(AmazonChurn[[#This Row],[Age]]&gt;65,"Senior","Mid Age"))</f>
        <v>Mid Age</v>
      </c>
    </row>
    <row r="2171" spans="1:42" hidden="1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 s="5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  <c r="AL2171" t="str">
        <f>IF(AmazonChurn[[#This Row],[Average Monthly Expenses]]&lt;=30,"Low",IF(AmazonChurn[[#This Row],[Average Monthly Expenses]]&lt;=60,"Medium","High"))</f>
        <v>Low</v>
      </c>
      <c r="AM2171" t="str">
        <f>IF(AmazonChurn[[#This Row],[Number of Complaints or Support]]&lt;3,"Low",IF(AmazonChurn[[#This Row],[Number of Complaints or Support]]&lt;=7,"Medium","High"))</f>
        <v>High</v>
      </c>
      <c r="AN2171" s="5">
        <f>AmazonChurn[[#This Row],[Number of Complaints or Support]]/AmazonChurn[[#This Row],[Account Length (in months)]]</f>
        <v>0.25641025641025639</v>
      </c>
      <c r="AO2171" t="str">
        <f>IF(AmazonChurn[[#This Row],[Avg Monthly GB Download]]&lt;15, "Low", IF(AmazonChurn[[#This Row],[Avg Monthly GB Download]]&lt;30, "Medium", "High"))</f>
        <v>Low</v>
      </c>
      <c r="AP2171" t="str">
        <f>IF(AmazonChurn[[#This Row],[Age]]&lt;30,"Under 30",IF(AmazonChurn[[#This Row],[Age]]&gt;65,"Senior","Mid Age"))</f>
        <v>Mid Age</v>
      </c>
    </row>
    <row r="2172" spans="1:42" hidden="1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 s="5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  <c r="AL2172" t="str">
        <f>IF(AmazonChurn[[#This Row],[Average Monthly Expenses]]&lt;=30,"Low",IF(AmazonChurn[[#This Row],[Average Monthly Expenses]]&lt;=60,"Medium","High"))</f>
        <v>Medium</v>
      </c>
      <c r="AM2172" t="str">
        <f>IF(AmazonChurn[[#This Row],[Number of Complaints or Support]]&lt;3,"Low",IF(AmazonChurn[[#This Row],[Number of Complaints or Support]]&lt;=7,"Medium","High"))</f>
        <v>Low</v>
      </c>
      <c r="AN2172" s="5">
        <f>AmazonChurn[[#This Row],[Number of Complaints or Support]]/AmazonChurn[[#This Row],[Account Length (in months)]]</f>
        <v>5.5555555555555552E-2</v>
      </c>
      <c r="AO2172" t="str">
        <f>IF(AmazonChurn[[#This Row],[Avg Monthly GB Download]]&lt;15, "Low", IF(AmazonChurn[[#This Row],[Avg Monthly GB Download]]&lt;30, "Medium", "High"))</f>
        <v>Low</v>
      </c>
      <c r="AP2172" t="str">
        <f>IF(AmazonChurn[[#This Row],[Age]]&lt;30,"Under 30",IF(AmazonChurn[[#This Row],[Age]]&gt;65,"Senior","Mid Age"))</f>
        <v>Senior</v>
      </c>
    </row>
    <row r="2173" spans="1:42" hidden="1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 s="5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  <c r="AL2173" t="str">
        <f>IF(AmazonChurn[[#This Row],[Average Monthly Expenses]]&lt;=30,"Low",IF(AmazonChurn[[#This Row],[Average Monthly Expenses]]&lt;=60,"Medium","High"))</f>
        <v>Low</v>
      </c>
      <c r="AM2173" t="str">
        <f>IF(AmazonChurn[[#This Row],[Number of Complaints or Support]]&lt;3,"Low",IF(AmazonChurn[[#This Row],[Number of Complaints or Support]]&lt;=7,"Medium","High"))</f>
        <v>Low</v>
      </c>
      <c r="AN2173" s="5">
        <f>AmazonChurn[[#This Row],[Number of Complaints or Support]]/AmazonChurn[[#This Row],[Account Length (in months)]]</f>
        <v>2</v>
      </c>
      <c r="AO2173" t="str">
        <f>IF(AmazonChurn[[#This Row],[Avg Monthly GB Download]]&lt;15, "Low", IF(AmazonChurn[[#This Row],[Avg Monthly GB Download]]&lt;30, "Medium", "High"))</f>
        <v>Low</v>
      </c>
      <c r="AP2173" t="str">
        <f>IF(AmazonChurn[[#This Row],[Age]]&lt;30,"Under 30",IF(AmazonChurn[[#This Row],[Age]]&gt;65,"Senior","Mid Age"))</f>
        <v>Mid Age</v>
      </c>
    </row>
    <row r="2174" spans="1:42" hidden="1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 s="5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  <c r="AL2174" t="str">
        <f>IF(AmazonChurn[[#This Row],[Average Monthly Expenses]]&lt;=30,"Low",IF(AmazonChurn[[#This Row],[Average Monthly Expenses]]&lt;=60,"Medium","High"))</f>
        <v>Medium</v>
      </c>
      <c r="AM2174" t="str">
        <f>IF(AmazonChurn[[#This Row],[Number of Complaints or Support]]&lt;3,"Low",IF(AmazonChurn[[#This Row],[Number of Complaints or Support]]&lt;=7,"Medium","High"))</f>
        <v>Medium</v>
      </c>
      <c r="AN2174" s="5">
        <f>AmazonChurn[[#This Row],[Number of Complaints or Support]]/AmazonChurn[[#This Row],[Account Length (in months)]]</f>
        <v>7.0175438596491224E-2</v>
      </c>
      <c r="AO2174" t="str">
        <f>IF(AmazonChurn[[#This Row],[Avg Monthly GB Download]]&lt;15, "Low", IF(AmazonChurn[[#This Row],[Avg Monthly GB Download]]&lt;30, "Medium", "High"))</f>
        <v>Low</v>
      </c>
      <c r="AP2174" t="str">
        <f>IF(AmazonChurn[[#This Row],[Age]]&lt;30,"Under 30",IF(AmazonChurn[[#This Row],[Age]]&gt;65,"Senior","Mid Age"))</f>
        <v>Mid Age</v>
      </c>
    </row>
    <row r="2175" spans="1:42" hidden="1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 s="5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  <c r="AL2175" t="str">
        <f>IF(AmazonChurn[[#This Row],[Average Monthly Expenses]]&lt;=30,"Low",IF(AmazonChurn[[#This Row],[Average Monthly Expenses]]&lt;=60,"Medium","High"))</f>
        <v>Low</v>
      </c>
      <c r="AM2175" t="str">
        <f>IF(AmazonChurn[[#This Row],[Number of Complaints or Support]]&lt;3,"Low",IF(AmazonChurn[[#This Row],[Number of Complaints or Support]]&lt;=7,"Medium","High"))</f>
        <v>High</v>
      </c>
      <c r="AN2175" s="5">
        <f>AmazonChurn[[#This Row],[Number of Complaints or Support]]/AmazonChurn[[#This Row],[Account Length (in months)]]</f>
        <v>0.30769230769230771</v>
      </c>
      <c r="AO2175" t="str">
        <f>IF(AmazonChurn[[#This Row],[Avg Monthly GB Download]]&lt;15, "Low", IF(AmazonChurn[[#This Row],[Avg Monthly GB Download]]&lt;30, "Medium", "High"))</f>
        <v>Medium</v>
      </c>
      <c r="AP2175" t="str">
        <f>IF(AmazonChurn[[#This Row],[Age]]&lt;30,"Under 30",IF(AmazonChurn[[#This Row],[Age]]&gt;65,"Senior","Mid Age"))</f>
        <v>Mid Age</v>
      </c>
    </row>
    <row r="2176" spans="1:42" hidden="1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 s="5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  <c r="AL2176" t="str">
        <f>IF(AmazonChurn[[#This Row],[Average Monthly Expenses]]&lt;=30,"Low",IF(AmazonChurn[[#This Row],[Average Monthly Expenses]]&lt;=60,"Medium","High"))</f>
        <v>Low</v>
      </c>
      <c r="AM2176" t="str">
        <f>IF(AmazonChurn[[#This Row],[Number of Complaints or Support]]&lt;3,"Low",IF(AmazonChurn[[#This Row],[Number of Complaints or Support]]&lt;=7,"Medium","High"))</f>
        <v>Medium</v>
      </c>
      <c r="AN2176" s="5">
        <f>AmazonChurn[[#This Row],[Number of Complaints or Support]]/AmazonChurn[[#This Row],[Account Length (in months)]]</f>
        <v>7.0422535211267609E-2</v>
      </c>
      <c r="AO2176" t="str">
        <f>IF(AmazonChurn[[#This Row],[Avg Monthly GB Download]]&lt;15, "Low", IF(AmazonChurn[[#This Row],[Avg Monthly GB Download]]&lt;30, "Medium", "High"))</f>
        <v>Low</v>
      </c>
      <c r="AP2176" t="str">
        <f>IF(AmazonChurn[[#This Row],[Age]]&lt;30,"Under 30",IF(AmazonChurn[[#This Row],[Age]]&gt;65,"Senior","Mid Age"))</f>
        <v>Mid Age</v>
      </c>
    </row>
    <row r="2177" spans="1:42" hidden="1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 s="5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  <c r="AL2177" t="str">
        <f>IF(AmazonChurn[[#This Row],[Average Monthly Expenses]]&lt;=30,"Low",IF(AmazonChurn[[#This Row],[Average Monthly Expenses]]&lt;=60,"Medium","High"))</f>
        <v>Low</v>
      </c>
      <c r="AM2177" t="str">
        <f>IF(AmazonChurn[[#This Row],[Number of Complaints or Support]]&lt;3,"Low",IF(AmazonChurn[[#This Row],[Number of Complaints or Support]]&lt;=7,"Medium","High"))</f>
        <v>Low</v>
      </c>
      <c r="AN2177" s="5">
        <f>AmazonChurn[[#This Row],[Number of Complaints or Support]]/AmazonChurn[[#This Row],[Account Length (in months)]]</f>
        <v>0.2</v>
      </c>
      <c r="AO2177" t="str">
        <f>IF(AmazonChurn[[#This Row],[Avg Monthly GB Download]]&lt;15, "Low", IF(AmazonChurn[[#This Row],[Avg Monthly GB Download]]&lt;30, "Medium", "High"))</f>
        <v>Low</v>
      </c>
      <c r="AP2177" t="str">
        <f>IF(AmazonChurn[[#This Row],[Age]]&lt;30,"Under 30",IF(AmazonChurn[[#This Row],[Age]]&gt;65,"Senior","Mid Age"))</f>
        <v>Mid Age</v>
      </c>
    </row>
    <row r="2178" spans="1:42" hidden="1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 s="5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  <c r="AL2178" t="str">
        <f>IF(AmazonChurn[[#This Row],[Average Monthly Expenses]]&lt;=30,"Low",IF(AmazonChurn[[#This Row],[Average Monthly Expenses]]&lt;=60,"Medium","High"))</f>
        <v>Low</v>
      </c>
      <c r="AM2178" t="str">
        <f>IF(AmazonChurn[[#This Row],[Number of Complaints or Support]]&lt;3,"Low",IF(AmazonChurn[[#This Row],[Number of Complaints or Support]]&lt;=7,"Medium","High"))</f>
        <v>High</v>
      </c>
      <c r="AN2178" s="5">
        <f>AmazonChurn[[#This Row],[Number of Complaints or Support]]/AmazonChurn[[#This Row],[Account Length (in months)]]</f>
        <v>0.90909090909090906</v>
      </c>
      <c r="AO2178" t="str">
        <f>IF(AmazonChurn[[#This Row],[Avg Monthly GB Download]]&lt;15, "Low", IF(AmazonChurn[[#This Row],[Avg Monthly GB Download]]&lt;30, "Medium", "High"))</f>
        <v>Low</v>
      </c>
      <c r="AP2178" t="str">
        <f>IF(AmazonChurn[[#This Row],[Age]]&lt;30,"Under 30",IF(AmazonChurn[[#This Row],[Age]]&gt;65,"Senior","Mid Age"))</f>
        <v>Mid Age</v>
      </c>
    </row>
    <row r="2179" spans="1:42" hidden="1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 s="5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  <c r="AL2179" t="str">
        <f>IF(AmazonChurn[[#This Row],[Average Monthly Expenses]]&lt;=30,"Low",IF(AmazonChurn[[#This Row],[Average Monthly Expenses]]&lt;=60,"Medium","High"))</f>
        <v>Medium</v>
      </c>
      <c r="AM2179" t="str">
        <f>IF(AmazonChurn[[#This Row],[Number of Complaints or Support]]&lt;3,"Low",IF(AmazonChurn[[#This Row],[Number of Complaints or Support]]&lt;=7,"Medium","High"))</f>
        <v>Medium</v>
      </c>
      <c r="AN2179" s="5">
        <f>AmazonChurn[[#This Row],[Number of Complaints or Support]]/AmazonChurn[[#This Row],[Account Length (in months)]]</f>
        <v>7.6923076923076927E-2</v>
      </c>
      <c r="AO2179" t="str">
        <f>IF(AmazonChurn[[#This Row],[Avg Monthly GB Download]]&lt;15, "Low", IF(AmazonChurn[[#This Row],[Avg Monthly GB Download]]&lt;30, "Medium", "High"))</f>
        <v>Low</v>
      </c>
      <c r="AP2179" t="str">
        <f>IF(AmazonChurn[[#This Row],[Age]]&lt;30,"Under 30",IF(AmazonChurn[[#This Row],[Age]]&gt;65,"Senior","Mid Age"))</f>
        <v>Mid Age</v>
      </c>
    </row>
    <row r="2180" spans="1:42" hidden="1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 s="5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  <c r="AL2180" t="str">
        <f>IF(AmazonChurn[[#This Row],[Average Monthly Expenses]]&lt;=30,"Low",IF(AmazonChurn[[#This Row],[Average Monthly Expenses]]&lt;=60,"Medium","High"))</f>
        <v>Low</v>
      </c>
      <c r="AM2180" t="str">
        <f>IF(AmazonChurn[[#This Row],[Number of Complaints or Support]]&lt;3,"Low",IF(AmazonChurn[[#This Row],[Number of Complaints or Support]]&lt;=7,"Medium","High"))</f>
        <v>Low</v>
      </c>
      <c r="AN2180" s="5">
        <f>AmazonChurn[[#This Row],[Number of Complaints or Support]]/AmazonChurn[[#This Row],[Account Length (in months)]]</f>
        <v>0</v>
      </c>
      <c r="AO2180" t="str">
        <f>IF(AmazonChurn[[#This Row],[Avg Monthly GB Download]]&lt;15, "Low", IF(AmazonChurn[[#This Row],[Avg Monthly GB Download]]&lt;30, "Medium", "High"))</f>
        <v>Low</v>
      </c>
      <c r="AP2180" t="str">
        <f>IF(AmazonChurn[[#This Row],[Age]]&lt;30,"Under 30",IF(AmazonChurn[[#This Row],[Age]]&gt;65,"Senior","Mid Age"))</f>
        <v>Mid Age</v>
      </c>
    </row>
    <row r="2181" spans="1:42" hidden="1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 s="5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  <c r="AL2181" t="str">
        <f>IF(AmazonChurn[[#This Row],[Average Monthly Expenses]]&lt;=30,"Low",IF(AmazonChurn[[#This Row],[Average Monthly Expenses]]&lt;=60,"Medium","High"))</f>
        <v>Low</v>
      </c>
      <c r="AM2181" t="str">
        <f>IF(AmazonChurn[[#This Row],[Number of Complaints or Support]]&lt;3,"Low",IF(AmazonChurn[[#This Row],[Number of Complaints or Support]]&lt;=7,"Medium","High"))</f>
        <v>High</v>
      </c>
      <c r="AN2181" s="5">
        <f>AmazonChurn[[#This Row],[Number of Complaints or Support]]/AmazonChurn[[#This Row],[Account Length (in months)]]</f>
        <v>0.5</v>
      </c>
      <c r="AO2181" t="str">
        <f>IF(AmazonChurn[[#This Row],[Avg Monthly GB Download]]&lt;15, "Low", IF(AmazonChurn[[#This Row],[Avg Monthly GB Download]]&lt;30, "Medium", "High"))</f>
        <v>Low</v>
      </c>
      <c r="AP2181" t="str">
        <f>IF(AmazonChurn[[#This Row],[Age]]&lt;30,"Under 30",IF(AmazonChurn[[#This Row],[Age]]&gt;65,"Senior","Mid Age"))</f>
        <v>Mid Age</v>
      </c>
    </row>
    <row r="2182" spans="1:42" hidden="1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 s="5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  <c r="AL2182" t="str">
        <f>IF(AmazonChurn[[#This Row],[Average Monthly Expenses]]&lt;=30,"Low",IF(AmazonChurn[[#This Row],[Average Monthly Expenses]]&lt;=60,"Medium","High"))</f>
        <v>Low</v>
      </c>
      <c r="AM2182" t="str">
        <f>IF(AmazonChurn[[#This Row],[Number of Complaints or Support]]&lt;3,"Low",IF(AmazonChurn[[#This Row],[Number of Complaints or Support]]&lt;=7,"Medium","High"))</f>
        <v>Medium</v>
      </c>
      <c r="AN2182" s="5">
        <f>AmazonChurn[[#This Row],[Number of Complaints or Support]]/AmazonChurn[[#This Row],[Account Length (in months)]]</f>
        <v>9.3333333333333338E-2</v>
      </c>
      <c r="AO2182" t="str">
        <f>IF(AmazonChurn[[#This Row],[Avg Monthly GB Download]]&lt;15, "Low", IF(AmazonChurn[[#This Row],[Avg Monthly GB Download]]&lt;30, "Medium", "High"))</f>
        <v>Low</v>
      </c>
      <c r="AP2182" t="str">
        <f>IF(AmazonChurn[[#This Row],[Age]]&lt;30,"Under 30",IF(AmazonChurn[[#This Row],[Age]]&gt;65,"Senior","Mid Age"))</f>
        <v>Mid Age</v>
      </c>
    </row>
    <row r="2183" spans="1:42" hidden="1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 s="5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  <c r="AL2183" t="str">
        <f>IF(AmazonChurn[[#This Row],[Average Monthly Expenses]]&lt;=30,"Low",IF(AmazonChurn[[#This Row],[Average Monthly Expenses]]&lt;=60,"Medium","High"))</f>
        <v>Low</v>
      </c>
      <c r="AM2183" t="str">
        <f>IF(AmazonChurn[[#This Row],[Number of Complaints or Support]]&lt;3,"Low",IF(AmazonChurn[[#This Row],[Number of Complaints or Support]]&lt;=7,"Medium","High"))</f>
        <v>High</v>
      </c>
      <c r="AN2183" s="5">
        <f>AmazonChurn[[#This Row],[Number of Complaints or Support]]/AmazonChurn[[#This Row],[Account Length (in months)]]</f>
        <v>0.15384615384615385</v>
      </c>
      <c r="AO2183" t="str">
        <f>IF(AmazonChurn[[#This Row],[Avg Monthly GB Download]]&lt;15, "Low", IF(AmazonChurn[[#This Row],[Avg Monthly GB Download]]&lt;30, "Medium", "High"))</f>
        <v>Low</v>
      </c>
      <c r="AP2183" t="str">
        <f>IF(AmazonChurn[[#This Row],[Age]]&lt;30,"Under 30",IF(AmazonChurn[[#This Row],[Age]]&gt;65,"Senior","Mid Age"))</f>
        <v>Under 30</v>
      </c>
    </row>
    <row r="2184" spans="1:42" hidden="1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 s="5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  <c r="AL2184" t="str">
        <f>IF(AmazonChurn[[#This Row],[Average Monthly Expenses]]&lt;=30,"Low",IF(AmazonChurn[[#This Row],[Average Monthly Expenses]]&lt;=60,"Medium","High"))</f>
        <v>Low</v>
      </c>
      <c r="AM2184" t="str">
        <f>IF(AmazonChurn[[#This Row],[Number of Complaints or Support]]&lt;3,"Low",IF(AmazonChurn[[#This Row],[Number of Complaints or Support]]&lt;=7,"Medium","High"))</f>
        <v>High</v>
      </c>
      <c r="AN2184" s="5">
        <f>AmazonChurn[[#This Row],[Number of Complaints or Support]]/AmazonChurn[[#This Row],[Account Length (in months)]]</f>
        <v>0.18867924528301888</v>
      </c>
      <c r="AO2184" t="str">
        <f>IF(AmazonChurn[[#This Row],[Avg Monthly GB Download]]&lt;15, "Low", IF(AmazonChurn[[#This Row],[Avg Monthly GB Download]]&lt;30, "Medium", "High"))</f>
        <v>Low</v>
      </c>
      <c r="AP2184" t="str">
        <f>IF(AmazonChurn[[#This Row],[Age]]&lt;30,"Under 30",IF(AmazonChurn[[#This Row],[Age]]&gt;65,"Senior","Mid Age"))</f>
        <v>Senior</v>
      </c>
    </row>
    <row r="2185" spans="1:42" hidden="1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 s="5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  <c r="AL2185" t="str">
        <f>IF(AmazonChurn[[#This Row],[Average Monthly Expenses]]&lt;=30,"Low",IF(AmazonChurn[[#This Row],[Average Monthly Expenses]]&lt;=60,"Medium","High"))</f>
        <v>Low</v>
      </c>
      <c r="AM2185" t="str">
        <f>IF(AmazonChurn[[#This Row],[Number of Complaints or Support]]&lt;3,"Low",IF(AmazonChurn[[#This Row],[Number of Complaints or Support]]&lt;=7,"Medium","High"))</f>
        <v>Medium</v>
      </c>
      <c r="AN2185" s="5">
        <f>AmazonChurn[[#This Row],[Number of Complaints or Support]]/AmazonChurn[[#This Row],[Account Length (in months)]]</f>
        <v>1</v>
      </c>
      <c r="AO2185" t="str">
        <f>IF(AmazonChurn[[#This Row],[Avg Monthly GB Download]]&lt;15, "Low", IF(AmazonChurn[[#This Row],[Avg Monthly GB Download]]&lt;30, "Medium", "High"))</f>
        <v>Low</v>
      </c>
      <c r="AP2185" t="str">
        <f>IF(AmazonChurn[[#This Row],[Age]]&lt;30,"Under 30",IF(AmazonChurn[[#This Row],[Age]]&gt;65,"Senior","Mid Age"))</f>
        <v>Mid Age</v>
      </c>
    </row>
    <row r="2186" spans="1:42" hidden="1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 s="5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  <c r="AL2186" t="str">
        <f>IF(AmazonChurn[[#This Row],[Average Monthly Expenses]]&lt;=30,"Low",IF(AmazonChurn[[#This Row],[Average Monthly Expenses]]&lt;=60,"Medium","High"))</f>
        <v>Medium</v>
      </c>
      <c r="AM2186" t="str">
        <f>IF(AmazonChurn[[#This Row],[Number of Complaints or Support]]&lt;3,"Low",IF(AmazonChurn[[#This Row],[Number of Complaints or Support]]&lt;=7,"Medium","High"))</f>
        <v>Low</v>
      </c>
      <c r="AN2186" s="5">
        <f>AmazonChurn[[#This Row],[Number of Complaints or Support]]/AmazonChurn[[#This Row],[Account Length (in months)]]</f>
        <v>0</v>
      </c>
      <c r="AO2186" t="str">
        <f>IF(AmazonChurn[[#This Row],[Avg Monthly GB Download]]&lt;15, "Low", IF(AmazonChurn[[#This Row],[Avg Monthly GB Download]]&lt;30, "Medium", "High"))</f>
        <v>Low</v>
      </c>
      <c r="AP2186" t="str">
        <f>IF(AmazonChurn[[#This Row],[Age]]&lt;30,"Under 30",IF(AmazonChurn[[#This Row],[Age]]&gt;65,"Senior","Mid Age"))</f>
        <v>Senior</v>
      </c>
    </row>
    <row r="2187" spans="1:42" hidden="1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 s="5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  <c r="AL2187" t="str">
        <f>IF(AmazonChurn[[#This Row],[Average Monthly Expenses]]&lt;=30,"Low",IF(AmazonChurn[[#This Row],[Average Monthly Expenses]]&lt;=60,"Medium","High"))</f>
        <v>Medium</v>
      </c>
      <c r="AM2187" t="str">
        <f>IF(AmazonChurn[[#This Row],[Number of Complaints or Support]]&lt;3,"Low",IF(AmazonChurn[[#This Row],[Number of Complaints or Support]]&lt;=7,"Medium","High"))</f>
        <v>Medium</v>
      </c>
      <c r="AN2187" s="5">
        <f>AmazonChurn[[#This Row],[Number of Complaints or Support]]/AmazonChurn[[#This Row],[Account Length (in months)]]</f>
        <v>8.5714285714285715E-2</v>
      </c>
      <c r="AO2187" t="str">
        <f>IF(AmazonChurn[[#This Row],[Avg Monthly GB Download]]&lt;15, "Low", IF(AmazonChurn[[#This Row],[Avg Monthly GB Download]]&lt;30, "Medium", "High"))</f>
        <v>Low</v>
      </c>
      <c r="AP2187" t="str">
        <f>IF(AmazonChurn[[#This Row],[Age]]&lt;30,"Under 30",IF(AmazonChurn[[#This Row],[Age]]&gt;65,"Senior","Mid Age"))</f>
        <v>Mid Age</v>
      </c>
    </row>
    <row r="2188" spans="1:42" hidden="1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 s="5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  <c r="AL2188" t="str">
        <f>IF(AmazonChurn[[#This Row],[Average Monthly Expenses]]&lt;=30,"Low",IF(AmazonChurn[[#This Row],[Average Monthly Expenses]]&lt;=60,"Medium","High"))</f>
        <v>Low</v>
      </c>
      <c r="AM2188" t="str">
        <f>IF(AmazonChurn[[#This Row],[Number of Complaints or Support]]&lt;3,"Low",IF(AmazonChurn[[#This Row],[Number of Complaints or Support]]&lt;=7,"Medium","High"))</f>
        <v>Medium</v>
      </c>
      <c r="AN2188" s="5">
        <f>AmazonChurn[[#This Row],[Number of Complaints or Support]]/AmazonChurn[[#This Row],[Account Length (in months)]]</f>
        <v>9.3023255813953487E-2</v>
      </c>
      <c r="AO2188" t="str">
        <f>IF(AmazonChurn[[#This Row],[Avg Monthly GB Download]]&lt;15, "Low", IF(AmazonChurn[[#This Row],[Avg Monthly GB Download]]&lt;30, "Medium", "High"))</f>
        <v>Low</v>
      </c>
      <c r="AP2188" t="str">
        <f>IF(AmazonChurn[[#This Row],[Age]]&lt;30,"Under 30",IF(AmazonChurn[[#This Row],[Age]]&gt;65,"Senior","Mid Age"))</f>
        <v>Mid Age</v>
      </c>
    </row>
    <row r="2189" spans="1:42" hidden="1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 s="5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  <c r="AL2189" t="str">
        <f>IF(AmazonChurn[[#This Row],[Average Monthly Expenses]]&lt;=30,"Low",IF(AmazonChurn[[#This Row],[Average Monthly Expenses]]&lt;=60,"Medium","High"))</f>
        <v>Medium</v>
      </c>
      <c r="AM2189" t="str">
        <f>IF(AmazonChurn[[#This Row],[Number of Complaints or Support]]&lt;3,"Low",IF(AmazonChurn[[#This Row],[Number of Complaints or Support]]&lt;=7,"Medium","High"))</f>
        <v>High</v>
      </c>
      <c r="AN2189" s="5">
        <f>AmazonChurn[[#This Row],[Number of Complaints or Support]]/AmazonChurn[[#This Row],[Account Length (in months)]]</f>
        <v>0.39130434782608697</v>
      </c>
      <c r="AO2189" t="str">
        <f>IF(AmazonChurn[[#This Row],[Avg Monthly GB Download]]&lt;15, "Low", IF(AmazonChurn[[#This Row],[Avg Monthly GB Download]]&lt;30, "Medium", "High"))</f>
        <v>Low</v>
      </c>
      <c r="AP2189" t="str">
        <f>IF(AmazonChurn[[#This Row],[Age]]&lt;30,"Under 30",IF(AmazonChurn[[#This Row],[Age]]&gt;65,"Senior","Mid Age"))</f>
        <v>Senior</v>
      </c>
    </row>
    <row r="2190" spans="1:42" hidden="1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 s="5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  <c r="AL2190" t="str">
        <f>IF(AmazonChurn[[#This Row],[Average Monthly Expenses]]&lt;=30,"Low",IF(AmazonChurn[[#This Row],[Average Monthly Expenses]]&lt;=60,"Medium","High"))</f>
        <v>Low</v>
      </c>
      <c r="AM2190" t="str">
        <f>IF(AmazonChurn[[#This Row],[Number of Complaints or Support]]&lt;3,"Low",IF(AmazonChurn[[#This Row],[Number of Complaints or Support]]&lt;=7,"Medium","High"))</f>
        <v>Low</v>
      </c>
      <c r="AN2190" s="5">
        <f>AmazonChurn[[#This Row],[Number of Complaints or Support]]/AmazonChurn[[#This Row],[Account Length (in months)]]</f>
        <v>7.1428571428571425E-2</v>
      </c>
      <c r="AO2190" t="str">
        <f>IF(AmazonChurn[[#This Row],[Avg Monthly GB Download]]&lt;15, "Low", IF(AmazonChurn[[#This Row],[Avg Monthly GB Download]]&lt;30, "Medium", "High"))</f>
        <v>Medium</v>
      </c>
      <c r="AP2190" t="str">
        <f>IF(AmazonChurn[[#This Row],[Age]]&lt;30,"Under 30",IF(AmazonChurn[[#This Row],[Age]]&gt;65,"Senior","Mid Age"))</f>
        <v>Under 30</v>
      </c>
    </row>
    <row r="2191" spans="1:42" hidden="1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 s="5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  <c r="AL2191" t="str">
        <f>IF(AmazonChurn[[#This Row],[Average Monthly Expenses]]&lt;=30,"Low",IF(AmazonChurn[[#This Row],[Average Monthly Expenses]]&lt;=60,"Medium","High"))</f>
        <v>Medium</v>
      </c>
      <c r="AM2191" t="str">
        <f>IF(AmazonChurn[[#This Row],[Number of Complaints or Support]]&lt;3,"Low",IF(AmazonChurn[[#This Row],[Number of Complaints or Support]]&lt;=7,"Medium","High"))</f>
        <v>High</v>
      </c>
      <c r="AN2191" s="5">
        <f>AmazonChurn[[#This Row],[Number of Complaints or Support]]/AmazonChurn[[#This Row],[Account Length (in months)]]</f>
        <v>0.15384615384615385</v>
      </c>
      <c r="AO2191" t="str">
        <f>IF(AmazonChurn[[#This Row],[Avg Monthly GB Download]]&lt;15, "Low", IF(AmazonChurn[[#This Row],[Avg Monthly GB Download]]&lt;30, "Medium", "High"))</f>
        <v>Low</v>
      </c>
      <c r="AP2191" t="str">
        <f>IF(AmazonChurn[[#This Row],[Age]]&lt;30,"Under 30",IF(AmazonChurn[[#This Row],[Age]]&gt;65,"Senior","Mid Age"))</f>
        <v>Mid Age</v>
      </c>
    </row>
    <row r="2192" spans="1:42" hidden="1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 s="5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  <c r="AL2192" t="str">
        <f>IF(AmazonChurn[[#This Row],[Average Monthly Expenses]]&lt;=30,"Low",IF(AmazonChurn[[#This Row],[Average Monthly Expenses]]&lt;=60,"Medium","High"))</f>
        <v>Low</v>
      </c>
      <c r="AM2192" t="str">
        <f>IF(AmazonChurn[[#This Row],[Number of Complaints or Support]]&lt;3,"Low",IF(AmazonChurn[[#This Row],[Number of Complaints or Support]]&lt;=7,"Medium","High"))</f>
        <v>High</v>
      </c>
      <c r="AN2192" s="5">
        <f>AmazonChurn[[#This Row],[Number of Complaints or Support]]/AmazonChurn[[#This Row],[Account Length (in months)]]</f>
        <v>4</v>
      </c>
      <c r="AO2192" t="str">
        <f>IF(AmazonChurn[[#This Row],[Avg Monthly GB Download]]&lt;15, "Low", IF(AmazonChurn[[#This Row],[Avg Monthly GB Download]]&lt;30, "Medium", "High"))</f>
        <v>Low</v>
      </c>
      <c r="AP2192" t="str">
        <f>IF(AmazonChurn[[#This Row],[Age]]&lt;30,"Under 30",IF(AmazonChurn[[#This Row],[Age]]&gt;65,"Senior","Mid Age"))</f>
        <v>Mid Age</v>
      </c>
    </row>
    <row r="2193" spans="1:42" hidden="1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 s="5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  <c r="AL2193" t="str">
        <f>IF(AmazonChurn[[#This Row],[Average Monthly Expenses]]&lt;=30,"Low",IF(AmazonChurn[[#This Row],[Average Monthly Expenses]]&lt;=60,"Medium","High"))</f>
        <v>Low</v>
      </c>
      <c r="AM2193" t="str">
        <f>IF(AmazonChurn[[#This Row],[Number of Complaints or Support]]&lt;3,"Low",IF(AmazonChurn[[#This Row],[Number of Complaints or Support]]&lt;=7,"Medium","High"))</f>
        <v>High</v>
      </c>
      <c r="AN2193" s="5">
        <f>AmazonChurn[[#This Row],[Number of Complaints or Support]]/AmazonChurn[[#This Row],[Account Length (in months)]]</f>
        <v>0.52631578947368418</v>
      </c>
      <c r="AO2193" t="str">
        <f>IF(AmazonChurn[[#This Row],[Avg Monthly GB Download]]&lt;15, "Low", IF(AmazonChurn[[#This Row],[Avg Monthly GB Download]]&lt;30, "Medium", "High"))</f>
        <v>Low</v>
      </c>
      <c r="AP2193" t="str">
        <f>IF(AmazonChurn[[#This Row],[Age]]&lt;30,"Under 30",IF(AmazonChurn[[#This Row],[Age]]&gt;65,"Senior","Mid Age"))</f>
        <v>Senior</v>
      </c>
    </row>
    <row r="2194" spans="1:42" hidden="1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 s="5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  <c r="AL2194" t="str">
        <f>IF(AmazonChurn[[#This Row],[Average Monthly Expenses]]&lt;=30,"Low",IF(AmazonChurn[[#This Row],[Average Monthly Expenses]]&lt;=60,"Medium","High"))</f>
        <v>Medium</v>
      </c>
      <c r="AM2194" t="str">
        <f>IF(AmazonChurn[[#This Row],[Number of Complaints or Support]]&lt;3,"Low",IF(AmazonChurn[[#This Row],[Number of Complaints or Support]]&lt;=7,"Medium","High"))</f>
        <v>Medium</v>
      </c>
      <c r="AN2194" s="5">
        <f>AmazonChurn[[#This Row],[Number of Complaints or Support]]/AmazonChurn[[#This Row],[Account Length (in months)]]</f>
        <v>0.2</v>
      </c>
      <c r="AO2194" t="str">
        <f>IF(AmazonChurn[[#This Row],[Avg Monthly GB Download]]&lt;15, "Low", IF(AmazonChurn[[#This Row],[Avg Monthly GB Download]]&lt;30, "Medium", "High"))</f>
        <v>Low</v>
      </c>
      <c r="AP2194" t="str">
        <f>IF(AmazonChurn[[#This Row],[Age]]&lt;30,"Under 30",IF(AmazonChurn[[#This Row],[Age]]&gt;65,"Senior","Mid Age"))</f>
        <v>Senior</v>
      </c>
    </row>
    <row r="2195" spans="1:42" hidden="1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 s="5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  <c r="AL2195" t="str">
        <f>IF(AmazonChurn[[#This Row],[Average Monthly Expenses]]&lt;=30,"Low",IF(AmazonChurn[[#This Row],[Average Monthly Expenses]]&lt;=60,"Medium","High"))</f>
        <v>Low</v>
      </c>
      <c r="AM2195" t="str">
        <f>IF(AmazonChurn[[#This Row],[Number of Complaints or Support]]&lt;3,"Low",IF(AmazonChurn[[#This Row],[Number of Complaints or Support]]&lt;=7,"Medium","High"))</f>
        <v>Medium</v>
      </c>
      <c r="AN2195" s="5">
        <f>AmazonChurn[[#This Row],[Number of Complaints or Support]]/AmazonChurn[[#This Row],[Account Length (in months)]]</f>
        <v>1.6666666666666667</v>
      </c>
      <c r="AO2195" t="str">
        <f>IF(AmazonChurn[[#This Row],[Avg Monthly GB Download]]&lt;15, "Low", IF(AmazonChurn[[#This Row],[Avg Monthly GB Download]]&lt;30, "Medium", "High"))</f>
        <v>Low</v>
      </c>
      <c r="AP2195" t="str">
        <f>IF(AmazonChurn[[#This Row],[Age]]&lt;30,"Under 30",IF(AmazonChurn[[#This Row],[Age]]&gt;65,"Senior","Mid Age"))</f>
        <v>Mid Age</v>
      </c>
    </row>
    <row r="2196" spans="1:42" hidden="1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 s="5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  <c r="AL2196" t="str">
        <f>IF(AmazonChurn[[#This Row],[Average Monthly Expenses]]&lt;=30,"Low",IF(AmazonChurn[[#This Row],[Average Monthly Expenses]]&lt;=60,"Medium","High"))</f>
        <v>Low</v>
      </c>
      <c r="AM2196" t="str">
        <f>IF(AmazonChurn[[#This Row],[Number of Complaints or Support]]&lt;3,"Low",IF(AmazonChurn[[#This Row],[Number of Complaints or Support]]&lt;=7,"Medium","High"))</f>
        <v>Low</v>
      </c>
      <c r="AN2196" s="5">
        <f>AmazonChurn[[#This Row],[Number of Complaints or Support]]/AmazonChurn[[#This Row],[Account Length (in months)]]</f>
        <v>3.0303030303030304E-2</v>
      </c>
      <c r="AO2196" t="str">
        <f>IF(AmazonChurn[[#This Row],[Avg Monthly GB Download]]&lt;15, "Low", IF(AmazonChurn[[#This Row],[Avg Monthly GB Download]]&lt;30, "Medium", "High"))</f>
        <v>Low</v>
      </c>
      <c r="AP2196" t="str">
        <f>IF(AmazonChurn[[#This Row],[Age]]&lt;30,"Under 30",IF(AmazonChurn[[#This Row],[Age]]&gt;65,"Senior","Mid Age"))</f>
        <v>Mid Age</v>
      </c>
    </row>
    <row r="2197" spans="1:42" hidden="1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 s="5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  <c r="AL2197" t="str">
        <f>IF(AmazonChurn[[#This Row],[Average Monthly Expenses]]&lt;=30,"Low",IF(AmazonChurn[[#This Row],[Average Monthly Expenses]]&lt;=60,"Medium","High"))</f>
        <v>Low</v>
      </c>
      <c r="AM2197" t="str">
        <f>IF(AmazonChurn[[#This Row],[Number of Complaints or Support]]&lt;3,"Low",IF(AmazonChurn[[#This Row],[Number of Complaints or Support]]&lt;=7,"Medium","High"))</f>
        <v>Medium</v>
      </c>
      <c r="AN2197" s="5">
        <f>AmazonChurn[[#This Row],[Number of Complaints or Support]]/AmazonChurn[[#This Row],[Account Length (in months)]]</f>
        <v>0.1111111111111111</v>
      </c>
      <c r="AO2197" t="str">
        <f>IF(AmazonChurn[[#This Row],[Avg Monthly GB Download]]&lt;15, "Low", IF(AmazonChurn[[#This Row],[Avg Monthly GB Download]]&lt;30, "Medium", "High"))</f>
        <v>Low</v>
      </c>
      <c r="AP2197" t="str">
        <f>IF(AmazonChurn[[#This Row],[Age]]&lt;30,"Under 30",IF(AmazonChurn[[#This Row],[Age]]&gt;65,"Senior","Mid Age"))</f>
        <v>Mid Age</v>
      </c>
    </row>
    <row r="2198" spans="1:42" hidden="1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 s="5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  <c r="AL2198" t="str">
        <f>IF(AmazonChurn[[#This Row],[Average Monthly Expenses]]&lt;=30,"Low",IF(AmazonChurn[[#This Row],[Average Monthly Expenses]]&lt;=60,"Medium","High"))</f>
        <v>Medium</v>
      </c>
      <c r="AM2198" t="str">
        <f>IF(AmazonChurn[[#This Row],[Number of Complaints or Support]]&lt;3,"Low",IF(AmazonChurn[[#This Row],[Number of Complaints or Support]]&lt;=7,"Medium","High"))</f>
        <v>Low</v>
      </c>
      <c r="AN2198" s="5">
        <f>AmazonChurn[[#This Row],[Number of Complaints or Support]]/AmazonChurn[[#This Row],[Account Length (in months)]]</f>
        <v>0.14285714285714285</v>
      </c>
      <c r="AO2198" t="str">
        <f>IF(AmazonChurn[[#This Row],[Avg Monthly GB Download]]&lt;15, "Low", IF(AmazonChurn[[#This Row],[Avg Monthly GB Download]]&lt;30, "Medium", "High"))</f>
        <v>Low</v>
      </c>
      <c r="AP2198" t="str">
        <f>IF(AmazonChurn[[#This Row],[Age]]&lt;30,"Under 30",IF(AmazonChurn[[#This Row],[Age]]&gt;65,"Senior","Mid Age"))</f>
        <v>Under 30</v>
      </c>
    </row>
    <row r="2199" spans="1:42" hidden="1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 s="5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  <c r="AL2199" t="str">
        <f>IF(AmazonChurn[[#This Row],[Average Monthly Expenses]]&lt;=30,"Low",IF(AmazonChurn[[#This Row],[Average Monthly Expenses]]&lt;=60,"Medium","High"))</f>
        <v>Low</v>
      </c>
      <c r="AM2199" t="str">
        <f>IF(AmazonChurn[[#This Row],[Number of Complaints or Support]]&lt;3,"Low",IF(AmazonChurn[[#This Row],[Number of Complaints or Support]]&lt;=7,"Medium","High"))</f>
        <v>Medium</v>
      </c>
      <c r="AN2199" s="5">
        <f>AmazonChurn[[#This Row],[Number of Complaints or Support]]/AmazonChurn[[#This Row],[Account Length (in months)]]</f>
        <v>0.46666666666666667</v>
      </c>
      <c r="AO2199" t="str">
        <f>IF(AmazonChurn[[#This Row],[Avg Monthly GB Download]]&lt;15, "Low", IF(AmazonChurn[[#This Row],[Avg Monthly GB Download]]&lt;30, "Medium", "High"))</f>
        <v>Low</v>
      </c>
      <c r="AP2199" t="str">
        <f>IF(AmazonChurn[[#This Row],[Age]]&lt;30,"Under 30",IF(AmazonChurn[[#This Row],[Age]]&gt;65,"Senior","Mid Age"))</f>
        <v>Mid Age</v>
      </c>
    </row>
    <row r="2200" spans="1:42" hidden="1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 s="5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  <c r="AL2200" t="str">
        <f>IF(AmazonChurn[[#This Row],[Average Monthly Expenses]]&lt;=30,"Low",IF(AmazonChurn[[#This Row],[Average Monthly Expenses]]&lt;=60,"Medium","High"))</f>
        <v>Medium</v>
      </c>
      <c r="AM2200" t="str">
        <f>IF(AmazonChurn[[#This Row],[Number of Complaints or Support]]&lt;3,"Low",IF(AmazonChurn[[#This Row],[Number of Complaints or Support]]&lt;=7,"Medium","High"))</f>
        <v>High</v>
      </c>
      <c r="AN2200" s="5">
        <f>AmazonChurn[[#This Row],[Number of Complaints or Support]]/AmazonChurn[[#This Row],[Account Length (in months)]]</f>
        <v>0.34615384615384615</v>
      </c>
      <c r="AO2200" t="str">
        <f>IF(AmazonChurn[[#This Row],[Avg Monthly GB Download]]&lt;15, "Low", IF(AmazonChurn[[#This Row],[Avg Monthly GB Download]]&lt;30, "Medium", "High"))</f>
        <v>Low</v>
      </c>
      <c r="AP2200" t="str">
        <f>IF(AmazonChurn[[#This Row],[Age]]&lt;30,"Under 30",IF(AmazonChurn[[#This Row],[Age]]&gt;65,"Senior","Mid Age"))</f>
        <v>Mid Age</v>
      </c>
    </row>
    <row r="2201" spans="1:42" hidden="1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 s="5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  <c r="AL2201" t="str">
        <f>IF(AmazonChurn[[#This Row],[Average Monthly Expenses]]&lt;=30,"Low",IF(AmazonChurn[[#This Row],[Average Monthly Expenses]]&lt;=60,"Medium","High"))</f>
        <v>Low</v>
      </c>
      <c r="AM2201" t="str">
        <f>IF(AmazonChurn[[#This Row],[Number of Complaints or Support]]&lt;3,"Low",IF(AmazonChurn[[#This Row],[Number of Complaints or Support]]&lt;=7,"Medium","High"))</f>
        <v>High</v>
      </c>
      <c r="AN2201" s="5">
        <f>AmazonChurn[[#This Row],[Number of Complaints or Support]]/AmazonChurn[[#This Row],[Account Length (in months)]]</f>
        <v>0.6428571428571429</v>
      </c>
      <c r="AO2201" t="str">
        <f>IF(AmazonChurn[[#This Row],[Avg Monthly GB Download]]&lt;15, "Low", IF(AmazonChurn[[#This Row],[Avg Monthly GB Download]]&lt;30, "Medium", "High"))</f>
        <v>Low</v>
      </c>
      <c r="AP2201" t="str">
        <f>IF(AmazonChurn[[#This Row],[Age]]&lt;30,"Under 30",IF(AmazonChurn[[#This Row],[Age]]&gt;65,"Senior","Mid Age"))</f>
        <v>Mid Age</v>
      </c>
    </row>
    <row r="2202" spans="1:42" hidden="1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 s="5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  <c r="AL2202" t="str">
        <f>IF(AmazonChurn[[#This Row],[Average Monthly Expenses]]&lt;=30,"Low",IF(AmazonChurn[[#This Row],[Average Monthly Expenses]]&lt;=60,"Medium","High"))</f>
        <v>Low</v>
      </c>
      <c r="AM2202" t="str">
        <f>IF(AmazonChurn[[#This Row],[Number of Complaints or Support]]&lt;3,"Low",IF(AmazonChurn[[#This Row],[Number of Complaints or Support]]&lt;=7,"Medium","High"))</f>
        <v>Medium</v>
      </c>
      <c r="AN2202" s="5">
        <f>AmazonChurn[[#This Row],[Number of Complaints or Support]]/AmazonChurn[[#This Row],[Account Length (in months)]]</f>
        <v>8.4507042253521125E-2</v>
      </c>
      <c r="AO2202" t="str">
        <f>IF(AmazonChurn[[#This Row],[Avg Monthly GB Download]]&lt;15, "Low", IF(AmazonChurn[[#This Row],[Avg Monthly GB Download]]&lt;30, "Medium", "High"))</f>
        <v>Low</v>
      </c>
      <c r="AP2202" t="str">
        <f>IF(AmazonChurn[[#This Row],[Age]]&lt;30,"Under 30",IF(AmazonChurn[[#This Row],[Age]]&gt;65,"Senior","Mid Age"))</f>
        <v>Mid Age</v>
      </c>
    </row>
    <row r="2203" spans="1:42" hidden="1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 s="5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  <c r="AL2203" t="str">
        <f>IF(AmazonChurn[[#This Row],[Average Monthly Expenses]]&lt;=30,"Low",IF(AmazonChurn[[#This Row],[Average Monthly Expenses]]&lt;=60,"Medium","High"))</f>
        <v>Medium</v>
      </c>
      <c r="AM2203" t="str">
        <f>IF(AmazonChurn[[#This Row],[Number of Complaints or Support]]&lt;3,"Low",IF(AmazonChurn[[#This Row],[Number of Complaints or Support]]&lt;=7,"Medium","High"))</f>
        <v>Low</v>
      </c>
      <c r="AN2203" s="5">
        <f>AmazonChurn[[#This Row],[Number of Complaints or Support]]/AmazonChurn[[#This Row],[Account Length (in months)]]</f>
        <v>3.5087719298245612E-2</v>
      </c>
      <c r="AO2203" t="str">
        <f>IF(AmazonChurn[[#This Row],[Avg Monthly GB Download]]&lt;15, "Low", IF(AmazonChurn[[#This Row],[Avg Monthly GB Download]]&lt;30, "Medium", "High"))</f>
        <v>Low</v>
      </c>
      <c r="AP2203" t="str">
        <f>IF(AmazonChurn[[#This Row],[Age]]&lt;30,"Under 30",IF(AmazonChurn[[#This Row],[Age]]&gt;65,"Senior","Mid Age"))</f>
        <v>Mid Age</v>
      </c>
    </row>
    <row r="2204" spans="1:42" hidden="1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 s="5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  <c r="AL2204" t="str">
        <f>IF(AmazonChurn[[#This Row],[Average Monthly Expenses]]&lt;=30,"Low",IF(AmazonChurn[[#This Row],[Average Monthly Expenses]]&lt;=60,"Medium","High"))</f>
        <v>Medium</v>
      </c>
      <c r="AM2204" t="str">
        <f>IF(AmazonChurn[[#This Row],[Number of Complaints or Support]]&lt;3,"Low",IF(AmazonChurn[[#This Row],[Number of Complaints or Support]]&lt;=7,"Medium","High"))</f>
        <v>Medium</v>
      </c>
      <c r="AN2204" s="5">
        <f>AmazonChurn[[#This Row],[Number of Complaints or Support]]/AmazonChurn[[#This Row],[Account Length (in months)]]</f>
        <v>9.0909090909090912E-2</v>
      </c>
      <c r="AO2204" t="str">
        <f>IF(AmazonChurn[[#This Row],[Avg Monthly GB Download]]&lt;15, "Low", IF(AmazonChurn[[#This Row],[Avg Monthly GB Download]]&lt;30, "Medium", "High"))</f>
        <v>Low</v>
      </c>
      <c r="AP2204" t="str">
        <f>IF(AmazonChurn[[#This Row],[Age]]&lt;30,"Under 30",IF(AmazonChurn[[#This Row],[Age]]&gt;65,"Senior","Mid Age"))</f>
        <v>Mid Age</v>
      </c>
    </row>
    <row r="2205" spans="1:42" hidden="1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 s="5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  <c r="AL2205" t="str">
        <f>IF(AmazonChurn[[#This Row],[Average Monthly Expenses]]&lt;=30,"Low",IF(AmazonChurn[[#This Row],[Average Monthly Expenses]]&lt;=60,"Medium","High"))</f>
        <v>Medium</v>
      </c>
      <c r="AM2205" t="str">
        <f>IF(AmazonChurn[[#This Row],[Number of Complaints or Support]]&lt;3,"Low",IF(AmazonChurn[[#This Row],[Number of Complaints or Support]]&lt;=7,"Medium","High"))</f>
        <v>Medium</v>
      </c>
      <c r="AN2205" s="5">
        <f>AmazonChurn[[#This Row],[Number of Complaints or Support]]/AmazonChurn[[#This Row],[Account Length (in months)]]</f>
        <v>0.4</v>
      </c>
      <c r="AO2205" t="str">
        <f>IF(AmazonChurn[[#This Row],[Avg Monthly GB Download]]&lt;15, "Low", IF(AmazonChurn[[#This Row],[Avg Monthly GB Download]]&lt;30, "Medium", "High"))</f>
        <v>Low</v>
      </c>
      <c r="AP2205" t="str">
        <f>IF(AmazonChurn[[#This Row],[Age]]&lt;30,"Under 30",IF(AmazonChurn[[#This Row],[Age]]&gt;65,"Senior","Mid Age"))</f>
        <v>Senior</v>
      </c>
    </row>
    <row r="2206" spans="1:42" hidden="1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 s="5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  <c r="AL2206" t="str">
        <f>IF(AmazonChurn[[#This Row],[Average Monthly Expenses]]&lt;=30,"Low",IF(AmazonChurn[[#This Row],[Average Monthly Expenses]]&lt;=60,"Medium","High"))</f>
        <v>Low</v>
      </c>
      <c r="AM2206" t="str">
        <f>IF(AmazonChurn[[#This Row],[Number of Complaints or Support]]&lt;3,"Low",IF(AmazonChurn[[#This Row],[Number of Complaints or Support]]&lt;=7,"Medium","High"))</f>
        <v>Medium</v>
      </c>
      <c r="AN2206" s="5">
        <f>AmazonChurn[[#This Row],[Number of Complaints or Support]]/AmazonChurn[[#This Row],[Account Length (in months)]]</f>
        <v>9.5890410958904104E-2</v>
      </c>
      <c r="AO2206" t="str">
        <f>IF(AmazonChurn[[#This Row],[Avg Monthly GB Download]]&lt;15, "Low", IF(AmazonChurn[[#This Row],[Avg Monthly GB Download]]&lt;30, "Medium", "High"))</f>
        <v>Low</v>
      </c>
      <c r="AP2206" t="str">
        <f>IF(AmazonChurn[[#This Row],[Age]]&lt;30,"Under 30",IF(AmazonChurn[[#This Row],[Age]]&gt;65,"Senior","Mid Age"))</f>
        <v>Mid Age</v>
      </c>
    </row>
    <row r="2207" spans="1:42" hidden="1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 s="5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  <c r="AL2207" t="str">
        <f>IF(AmazonChurn[[#This Row],[Average Monthly Expenses]]&lt;=30,"Low",IF(AmazonChurn[[#This Row],[Average Monthly Expenses]]&lt;=60,"Medium","High"))</f>
        <v>Medium</v>
      </c>
      <c r="AM2207" t="str">
        <f>IF(AmazonChurn[[#This Row],[Number of Complaints or Support]]&lt;3,"Low",IF(AmazonChurn[[#This Row],[Number of Complaints or Support]]&lt;=7,"Medium","High"))</f>
        <v>Medium</v>
      </c>
      <c r="AN2207" s="5">
        <f>AmazonChurn[[#This Row],[Number of Complaints or Support]]/AmazonChurn[[#This Row],[Account Length (in months)]]</f>
        <v>0.13725490196078433</v>
      </c>
      <c r="AO2207" t="str">
        <f>IF(AmazonChurn[[#This Row],[Avg Monthly GB Download]]&lt;15, "Low", IF(AmazonChurn[[#This Row],[Avg Monthly GB Download]]&lt;30, "Medium", "High"))</f>
        <v>Low</v>
      </c>
      <c r="AP2207" t="str">
        <f>IF(AmazonChurn[[#This Row],[Age]]&lt;30,"Under 30",IF(AmazonChurn[[#This Row],[Age]]&gt;65,"Senior","Mid Age"))</f>
        <v>Mid Age</v>
      </c>
    </row>
    <row r="2208" spans="1:42" hidden="1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 s="5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  <c r="AL2208" t="str">
        <f>IF(AmazonChurn[[#This Row],[Average Monthly Expenses]]&lt;=30,"Low",IF(AmazonChurn[[#This Row],[Average Monthly Expenses]]&lt;=60,"Medium","High"))</f>
        <v>Low</v>
      </c>
      <c r="AM2208" t="str">
        <f>IF(AmazonChurn[[#This Row],[Number of Complaints or Support]]&lt;3,"Low",IF(AmazonChurn[[#This Row],[Number of Complaints or Support]]&lt;=7,"Medium","High"))</f>
        <v>Low</v>
      </c>
      <c r="AN2208" s="5">
        <f>AmazonChurn[[#This Row],[Number of Complaints or Support]]/AmazonChurn[[#This Row],[Account Length (in months)]]</f>
        <v>0</v>
      </c>
      <c r="AO2208" t="str">
        <f>IF(AmazonChurn[[#This Row],[Avg Monthly GB Download]]&lt;15, "Low", IF(AmazonChurn[[#This Row],[Avg Monthly GB Download]]&lt;30, "Medium", "High"))</f>
        <v>Low</v>
      </c>
      <c r="AP2208" t="str">
        <f>IF(AmazonChurn[[#This Row],[Age]]&lt;30,"Under 30",IF(AmazonChurn[[#This Row],[Age]]&gt;65,"Senior","Mid Age"))</f>
        <v>Mid Age</v>
      </c>
    </row>
    <row r="2209" spans="1:42" hidden="1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 s="5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  <c r="AL2209" t="str">
        <f>IF(AmazonChurn[[#This Row],[Average Monthly Expenses]]&lt;=30,"Low",IF(AmazonChurn[[#This Row],[Average Monthly Expenses]]&lt;=60,"Medium","High"))</f>
        <v>Medium</v>
      </c>
      <c r="AM2209" t="str">
        <f>IF(AmazonChurn[[#This Row],[Number of Complaints or Support]]&lt;3,"Low",IF(AmazonChurn[[#This Row],[Number of Complaints or Support]]&lt;=7,"Medium","High"))</f>
        <v>High</v>
      </c>
      <c r="AN2209" s="5">
        <f>AmazonChurn[[#This Row],[Number of Complaints or Support]]/AmazonChurn[[#This Row],[Account Length (in months)]]</f>
        <v>0.17543859649122806</v>
      </c>
      <c r="AO2209" t="str">
        <f>IF(AmazonChurn[[#This Row],[Avg Monthly GB Download]]&lt;15, "Low", IF(AmazonChurn[[#This Row],[Avg Monthly GB Download]]&lt;30, "Medium", "High"))</f>
        <v>Low</v>
      </c>
      <c r="AP2209" t="str">
        <f>IF(AmazonChurn[[#This Row],[Age]]&lt;30,"Under 30",IF(AmazonChurn[[#This Row],[Age]]&gt;65,"Senior","Mid Age"))</f>
        <v>Mid Age</v>
      </c>
    </row>
    <row r="2210" spans="1:42" hidden="1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 s="5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  <c r="AL2210" t="str">
        <f>IF(AmazonChurn[[#This Row],[Average Monthly Expenses]]&lt;=30,"Low",IF(AmazonChurn[[#This Row],[Average Monthly Expenses]]&lt;=60,"Medium","High"))</f>
        <v>Low</v>
      </c>
      <c r="AM2210" t="str">
        <f>IF(AmazonChurn[[#This Row],[Number of Complaints or Support]]&lt;3,"Low",IF(AmazonChurn[[#This Row],[Number of Complaints or Support]]&lt;=7,"Medium","High"))</f>
        <v>High</v>
      </c>
      <c r="AN2210" s="5">
        <f>AmazonChurn[[#This Row],[Number of Complaints or Support]]/AmazonChurn[[#This Row],[Account Length (in months)]]</f>
        <v>0.17857142857142858</v>
      </c>
      <c r="AO2210" t="str">
        <f>IF(AmazonChurn[[#This Row],[Avg Monthly GB Download]]&lt;15, "Low", IF(AmazonChurn[[#This Row],[Avg Monthly GB Download]]&lt;30, "Medium", "High"))</f>
        <v>Low</v>
      </c>
      <c r="AP2210" t="str">
        <f>IF(AmazonChurn[[#This Row],[Age]]&lt;30,"Under 30",IF(AmazonChurn[[#This Row],[Age]]&gt;65,"Senior","Mid Age"))</f>
        <v>Mid Age</v>
      </c>
    </row>
    <row r="2211" spans="1:42" hidden="1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 s="5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  <c r="AL2211" t="str">
        <f>IF(AmazonChurn[[#This Row],[Average Monthly Expenses]]&lt;=30,"Low",IF(AmazonChurn[[#This Row],[Average Monthly Expenses]]&lt;=60,"Medium","High"))</f>
        <v>Low</v>
      </c>
      <c r="AM2211" t="str">
        <f>IF(AmazonChurn[[#This Row],[Number of Complaints or Support]]&lt;3,"Low",IF(AmazonChurn[[#This Row],[Number of Complaints or Support]]&lt;=7,"Medium","High"))</f>
        <v>Medium</v>
      </c>
      <c r="AN2211" s="5">
        <f>AmazonChurn[[#This Row],[Number of Complaints or Support]]/AmazonChurn[[#This Row],[Account Length (in months)]]</f>
        <v>5.7142857142857141E-2</v>
      </c>
      <c r="AO2211" t="str">
        <f>IF(AmazonChurn[[#This Row],[Avg Monthly GB Download]]&lt;15, "Low", IF(AmazonChurn[[#This Row],[Avg Monthly GB Download]]&lt;30, "Medium", "High"))</f>
        <v>Low</v>
      </c>
      <c r="AP2211" t="str">
        <f>IF(AmazonChurn[[#This Row],[Age]]&lt;30,"Under 30",IF(AmazonChurn[[#This Row],[Age]]&gt;65,"Senior","Mid Age"))</f>
        <v>Under 30</v>
      </c>
    </row>
    <row r="2212" spans="1:42" hidden="1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 s="5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  <c r="AL2212" t="str">
        <f>IF(AmazonChurn[[#This Row],[Average Monthly Expenses]]&lt;=30,"Low",IF(AmazonChurn[[#This Row],[Average Monthly Expenses]]&lt;=60,"Medium","High"))</f>
        <v>Low</v>
      </c>
      <c r="AM2212" t="str">
        <f>IF(AmazonChurn[[#This Row],[Number of Complaints or Support]]&lt;3,"Low",IF(AmazonChurn[[#This Row],[Number of Complaints or Support]]&lt;=7,"Medium","High"))</f>
        <v>Low</v>
      </c>
      <c r="AN2212" s="5">
        <f>AmazonChurn[[#This Row],[Number of Complaints or Support]]/AmazonChurn[[#This Row],[Account Length (in months)]]</f>
        <v>0</v>
      </c>
      <c r="AO2212" t="str">
        <f>IF(AmazonChurn[[#This Row],[Avg Monthly GB Download]]&lt;15, "Low", IF(AmazonChurn[[#This Row],[Avg Monthly GB Download]]&lt;30, "Medium", "High"))</f>
        <v>Low</v>
      </c>
      <c r="AP2212" t="str">
        <f>IF(AmazonChurn[[#This Row],[Age]]&lt;30,"Under 30",IF(AmazonChurn[[#This Row],[Age]]&gt;65,"Senior","Mid Age"))</f>
        <v>Mid Age</v>
      </c>
    </row>
    <row r="2213" spans="1:42" hidden="1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 s="5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  <c r="AL2213" t="str">
        <f>IF(AmazonChurn[[#This Row],[Average Monthly Expenses]]&lt;=30,"Low",IF(AmazonChurn[[#This Row],[Average Monthly Expenses]]&lt;=60,"Medium","High"))</f>
        <v>Low</v>
      </c>
      <c r="AM2213" t="str">
        <f>IF(AmazonChurn[[#This Row],[Number of Complaints or Support]]&lt;3,"Low",IF(AmazonChurn[[#This Row],[Number of Complaints or Support]]&lt;=7,"Medium","High"))</f>
        <v>Medium</v>
      </c>
      <c r="AN2213" s="5">
        <f>AmazonChurn[[#This Row],[Number of Complaints or Support]]/AmazonChurn[[#This Row],[Account Length (in months)]]</f>
        <v>7</v>
      </c>
      <c r="AO2213" t="str">
        <f>IF(AmazonChurn[[#This Row],[Avg Monthly GB Download]]&lt;15, "Low", IF(AmazonChurn[[#This Row],[Avg Monthly GB Download]]&lt;30, "Medium", "High"))</f>
        <v>Low</v>
      </c>
      <c r="AP2213" t="str">
        <f>IF(AmazonChurn[[#This Row],[Age]]&lt;30,"Under 30",IF(AmazonChurn[[#This Row],[Age]]&gt;65,"Senior","Mid Age"))</f>
        <v>Mid Age</v>
      </c>
    </row>
    <row r="2214" spans="1:42" hidden="1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 s="5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  <c r="AL2214" t="str">
        <f>IF(AmazonChurn[[#This Row],[Average Monthly Expenses]]&lt;=30,"Low",IF(AmazonChurn[[#This Row],[Average Monthly Expenses]]&lt;=60,"Medium","High"))</f>
        <v>Low</v>
      </c>
      <c r="AM2214" t="str">
        <f>IF(AmazonChurn[[#This Row],[Number of Complaints or Support]]&lt;3,"Low",IF(AmazonChurn[[#This Row],[Number of Complaints or Support]]&lt;=7,"Medium","High"))</f>
        <v>Medium</v>
      </c>
      <c r="AN2214" s="5">
        <f>AmazonChurn[[#This Row],[Number of Complaints or Support]]/AmazonChurn[[#This Row],[Account Length (in months)]]</f>
        <v>0.46666666666666667</v>
      </c>
      <c r="AO2214" t="str">
        <f>IF(AmazonChurn[[#This Row],[Avg Monthly GB Download]]&lt;15, "Low", IF(AmazonChurn[[#This Row],[Avg Monthly GB Download]]&lt;30, "Medium", "High"))</f>
        <v>Low</v>
      </c>
      <c r="AP2214" t="str">
        <f>IF(AmazonChurn[[#This Row],[Age]]&lt;30,"Under 30",IF(AmazonChurn[[#This Row],[Age]]&gt;65,"Senior","Mid Age"))</f>
        <v>Mid Age</v>
      </c>
    </row>
    <row r="2215" spans="1:42" hidden="1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 s="5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  <c r="AL2215" t="str">
        <f>IF(AmazonChurn[[#This Row],[Average Monthly Expenses]]&lt;=30,"Low",IF(AmazonChurn[[#This Row],[Average Monthly Expenses]]&lt;=60,"Medium","High"))</f>
        <v>Low</v>
      </c>
      <c r="AM2215" t="str">
        <f>IF(AmazonChurn[[#This Row],[Number of Complaints or Support]]&lt;3,"Low",IF(AmazonChurn[[#This Row],[Number of Complaints or Support]]&lt;=7,"Medium","High"))</f>
        <v>Medium</v>
      </c>
      <c r="AN2215" s="5">
        <f>AmazonChurn[[#This Row],[Number of Complaints or Support]]/AmazonChurn[[#This Row],[Account Length (in months)]]</f>
        <v>0.12903225806451613</v>
      </c>
      <c r="AO2215" t="str">
        <f>IF(AmazonChurn[[#This Row],[Avg Monthly GB Download]]&lt;15, "Low", IF(AmazonChurn[[#This Row],[Avg Monthly GB Download]]&lt;30, "Medium", "High"))</f>
        <v>Low</v>
      </c>
      <c r="AP2215" t="str">
        <f>IF(AmazonChurn[[#This Row],[Age]]&lt;30,"Under 30",IF(AmazonChurn[[#This Row],[Age]]&gt;65,"Senior","Mid Age"))</f>
        <v>Mid Age</v>
      </c>
    </row>
    <row r="2216" spans="1:42" hidden="1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 s="5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  <c r="AL2216" t="str">
        <f>IF(AmazonChurn[[#This Row],[Average Monthly Expenses]]&lt;=30,"Low",IF(AmazonChurn[[#This Row],[Average Monthly Expenses]]&lt;=60,"Medium","High"))</f>
        <v>Medium</v>
      </c>
      <c r="AM2216" t="str">
        <f>IF(AmazonChurn[[#This Row],[Number of Complaints or Support]]&lt;3,"Low",IF(AmazonChurn[[#This Row],[Number of Complaints or Support]]&lt;=7,"Medium","High"))</f>
        <v>High</v>
      </c>
      <c r="AN2216" s="5">
        <f>AmazonChurn[[#This Row],[Number of Complaints or Support]]/AmazonChurn[[#This Row],[Account Length (in months)]]</f>
        <v>0.88888888888888884</v>
      </c>
      <c r="AO2216" t="str">
        <f>IF(AmazonChurn[[#This Row],[Avg Monthly GB Download]]&lt;15, "Low", IF(AmazonChurn[[#This Row],[Avg Monthly GB Download]]&lt;30, "Medium", "High"))</f>
        <v>Medium</v>
      </c>
      <c r="AP2216" t="str">
        <f>IF(AmazonChurn[[#This Row],[Age]]&lt;30,"Under 30",IF(AmazonChurn[[#This Row],[Age]]&gt;65,"Senior","Mid Age"))</f>
        <v>Mid Age</v>
      </c>
    </row>
    <row r="2217" spans="1:42" hidden="1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 s="5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  <c r="AL2217" t="str">
        <f>IF(AmazonChurn[[#This Row],[Average Monthly Expenses]]&lt;=30,"Low",IF(AmazonChurn[[#This Row],[Average Monthly Expenses]]&lt;=60,"Medium","High"))</f>
        <v>Low</v>
      </c>
      <c r="AM2217" t="str">
        <f>IF(AmazonChurn[[#This Row],[Number of Complaints or Support]]&lt;3,"Low",IF(AmazonChurn[[#This Row],[Number of Complaints or Support]]&lt;=7,"Medium","High"))</f>
        <v>Medium</v>
      </c>
      <c r="AN2217" s="5">
        <f>AmazonChurn[[#This Row],[Number of Complaints or Support]]/AmazonChurn[[#This Row],[Account Length (in months)]]</f>
        <v>3</v>
      </c>
      <c r="AO2217" t="str">
        <f>IF(AmazonChurn[[#This Row],[Avg Monthly GB Download]]&lt;15, "Low", IF(AmazonChurn[[#This Row],[Avg Monthly GB Download]]&lt;30, "Medium", "High"))</f>
        <v>Low</v>
      </c>
      <c r="AP2217" t="str">
        <f>IF(AmazonChurn[[#This Row],[Age]]&lt;30,"Under 30",IF(AmazonChurn[[#This Row],[Age]]&gt;65,"Senior","Mid Age"))</f>
        <v>Senior</v>
      </c>
    </row>
    <row r="2218" spans="1:42" hidden="1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 s="5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  <c r="AL2218" t="str">
        <f>IF(AmazonChurn[[#This Row],[Average Monthly Expenses]]&lt;=30,"Low",IF(AmazonChurn[[#This Row],[Average Monthly Expenses]]&lt;=60,"Medium","High"))</f>
        <v>Medium</v>
      </c>
      <c r="AM2218" t="str">
        <f>IF(AmazonChurn[[#This Row],[Number of Complaints or Support]]&lt;3,"Low",IF(AmazonChurn[[#This Row],[Number of Complaints or Support]]&lt;=7,"Medium","High"))</f>
        <v>Low</v>
      </c>
      <c r="AN2218" s="5">
        <f>AmazonChurn[[#This Row],[Number of Complaints or Support]]/AmazonChurn[[#This Row],[Account Length (in months)]]</f>
        <v>0</v>
      </c>
      <c r="AO2218" t="str">
        <f>IF(AmazonChurn[[#This Row],[Avg Monthly GB Download]]&lt;15, "Low", IF(AmazonChurn[[#This Row],[Avg Monthly GB Download]]&lt;30, "Medium", "High"))</f>
        <v>Low</v>
      </c>
      <c r="AP2218" t="str">
        <f>IF(AmazonChurn[[#This Row],[Age]]&lt;30,"Under 30",IF(AmazonChurn[[#This Row],[Age]]&gt;65,"Senior","Mid Age"))</f>
        <v>Senior</v>
      </c>
    </row>
    <row r="2219" spans="1:42" hidden="1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 s="5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  <c r="AL2219" t="str">
        <f>IF(AmazonChurn[[#This Row],[Average Monthly Expenses]]&lt;=30,"Low",IF(AmazonChurn[[#This Row],[Average Monthly Expenses]]&lt;=60,"Medium","High"))</f>
        <v>Low</v>
      </c>
      <c r="AM2219" t="str">
        <f>IF(AmazonChurn[[#This Row],[Number of Complaints or Support]]&lt;3,"Low",IF(AmazonChurn[[#This Row],[Number of Complaints or Support]]&lt;=7,"Medium","High"))</f>
        <v>Medium</v>
      </c>
      <c r="AN2219" s="5">
        <f>AmazonChurn[[#This Row],[Number of Complaints or Support]]/AmazonChurn[[#This Row],[Account Length (in months)]]</f>
        <v>7.1428571428571425E-2</v>
      </c>
      <c r="AO2219" t="str">
        <f>IF(AmazonChurn[[#This Row],[Avg Monthly GB Download]]&lt;15, "Low", IF(AmazonChurn[[#This Row],[Avg Monthly GB Download]]&lt;30, "Medium", "High"))</f>
        <v>Low</v>
      </c>
      <c r="AP2219" t="str">
        <f>IF(AmazonChurn[[#This Row],[Age]]&lt;30,"Under 30",IF(AmazonChurn[[#This Row],[Age]]&gt;65,"Senior","Mid Age"))</f>
        <v>Mid Age</v>
      </c>
    </row>
    <row r="2220" spans="1:42" hidden="1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 s="5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  <c r="AL2220" t="str">
        <f>IF(AmazonChurn[[#This Row],[Average Monthly Expenses]]&lt;=30,"Low",IF(AmazonChurn[[#This Row],[Average Monthly Expenses]]&lt;=60,"Medium","High"))</f>
        <v>Low</v>
      </c>
      <c r="AM2220" t="str">
        <f>IF(AmazonChurn[[#This Row],[Number of Complaints or Support]]&lt;3,"Low",IF(AmazonChurn[[#This Row],[Number of Complaints or Support]]&lt;=7,"Medium","High"))</f>
        <v>Medium</v>
      </c>
      <c r="AN2220" s="5">
        <f>AmazonChurn[[#This Row],[Number of Complaints or Support]]/AmazonChurn[[#This Row],[Account Length (in months)]]</f>
        <v>5</v>
      </c>
      <c r="AO2220" t="str">
        <f>IF(AmazonChurn[[#This Row],[Avg Monthly GB Download]]&lt;15, "Low", IF(AmazonChurn[[#This Row],[Avg Monthly GB Download]]&lt;30, "Medium", "High"))</f>
        <v>Low</v>
      </c>
      <c r="AP2220" t="str">
        <f>IF(AmazonChurn[[#This Row],[Age]]&lt;30,"Under 30",IF(AmazonChurn[[#This Row],[Age]]&gt;65,"Senior","Mid Age"))</f>
        <v>Senior</v>
      </c>
    </row>
    <row r="2221" spans="1:42" hidden="1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 s="5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  <c r="AL2221" t="str">
        <f>IF(AmazonChurn[[#This Row],[Average Monthly Expenses]]&lt;=30,"Low",IF(AmazonChurn[[#This Row],[Average Monthly Expenses]]&lt;=60,"Medium","High"))</f>
        <v>Low</v>
      </c>
      <c r="AM2221" t="str">
        <f>IF(AmazonChurn[[#This Row],[Number of Complaints or Support]]&lt;3,"Low",IF(AmazonChurn[[#This Row],[Number of Complaints or Support]]&lt;=7,"Medium","High"))</f>
        <v>Medium</v>
      </c>
      <c r="AN2221" s="5">
        <f>AmazonChurn[[#This Row],[Number of Complaints or Support]]/AmazonChurn[[#This Row],[Account Length (in months)]]</f>
        <v>0.75</v>
      </c>
      <c r="AO2221" t="str">
        <f>IF(AmazonChurn[[#This Row],[Avg Monthly GB Download]]&lt;15, "Low", IF(AmazonChurn[[#This Row],[Avg Monthly GB Download]]&lt;30, "Medium", "High"))</f>
        <v>Low</v>
      </c>
      <c r="AP2221" t="str">
        <f>IF(AmazonChurn[[#This Row],[Age]]&lt;30,"Under 30",IF(AmazonChurn[[#This Row],[Age]]&gt;65,"Senior","Mid Age"))</f>
        <v>Under 30</v>
      </c>
    </row>
    <row r="2222" spans="1:42" hidden="1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 s="5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  <c r="AL2222" t="str">
        <f>IF(AmazonChurn[[#This Row],[Average Monthly Expenses]]&lt;=30,"Low",IF(AmazonChurn[[#This Row],[Average Monthly Expenses]]&lt;=60,"Medium","High"))</f>
        <v>Low</v>
      </c>
      <c r="AM2222" t="str">
        <f>IF(AmazonChurn[[#This Row],[Number of Complaints or Support]]&lt;3,"Low",IF(AmazonChurn[[#This Row],[Number of Complaints or Support]]&lt;=7,"Medium","High"))</f>
        <v>High</v>
      </c>
      <c r="AN2222" s="5">
        <f>AmazonChurn[[#This Row],[Number of Complaints or Support]]/AmazonChurn[[#This Row],[Account Length (in months)]]</f>
        <v>0.16326530612244897</v>
      </c>
      <c r="AO2222" t="str">
        <f>IF(AmazonChurn[[#This Row],[Avg Monthly GB Download]]&lt;15, "Low", IF(AmazonChurn[[#This Row],[Avg Monthly GB Download]]&lt;30, "Medium", "High"))</f>
        <v>Low</v>
      </c>
      <c r="AP2222" t="str">
        <f>IF(AmazonChurn[[#This Row],[Age]]&lt;30,"Under 30",IF(AmazonChurn[[#This Row],[Age]]&gt;65,"Senior","Mid Age"))</f>
        <v>Mid Age</v>
      </c>
    </row>
    <row r="2223" spans="1:42" hidden="1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 s="5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  <c r="AL2223" t="str">
        <f>IF(AmazonChurn[[#This Row],[Average Monthly Expenses]]&lt;=30,"Low",IF(AmazonChurn[[#This Row],[Average Monthly Expenses]]&lt;=60,"Medium","High"))</f>
        <v>Low</v>
      </c>
      <c r="AM2223" t="str">
        <f>IF(AmazonChurn[[#This Row],[Number of Complaints or Support]]&lt;3,"Low",IF(AmazonChurn[[#This Row],[Number of Complaints or Support]]&lt;=7,"Medium","High"))</f>
        <v>Medium</v>
      </c>
      <c r="AN2223" s="5">
        <f>AmazonChurn[[#This Row],[Number of Complaints or Support]]/AmazonChurn[[#This Row],[Account Length (in months)]]</f>
        <v>0.11764705882352941</v>
      </c>
      <c r="AO2223" t="str">
        <f>IF(AmazonChurn[[#This Row],[Avg Monthly GB Download]]&lt;15, "Low", IF(AmazonChurn[[#This Row],[Avg Monthly GB Download]]&lt;30, "Medium", "High"))</f>
        <v>Low</v>
      </c>
      <c r="AP2223" t="str">
        <f>IF(AmazonChurn[[#This Row],[Age]]&lt;30,"Under 30",IF(AmazonChurn[[#This Row],[Age]]&gt;65,"Senior","Mid Age"))</f>
        <v>Mid Age</v>
      </c>
    </row>
    <row r="2224" spans="1:42" hidden="1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 s="5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  <c r="AL2224" t="str">
        <f>IF(AmazonChurn[[#This Row],[Average Monthly Expenses]]&lt;=30,"Low",IF(AmazonChurn[[#This Row],[Average Monthly Expenses]]&lt;=60,"Medium","High"))</f>
        <v>Low</v>
      </c>
      <c r="AM2224" t="str">
        <f>IF(AmazonChurn[[#This Row],[Number of Complaints or Support]]&lt;3,"Low",IF(AmazonChurn[[#This Row],[Number of Complaints or Support]]&lt;=7,"Medium","High"))</f>
        <v>Low</v>
      </c>
      <c r="AN2224" s="5">
        <f>AmazonChurn[[#This Row],[Number of Complaints or Support]]/AmazonChurn[[#This Row],[Account Length (in months)]]</f>
        <v>0.5</v>
      </c>
      <c r="AO2224" t="str">
        <f>IF(AmazonChurn[[#This Row],[Avg Monthly GB Download]]&lt;15, "Low", IF(AmazonChurn[[#This Row],[Avg Monthly GB Download]]&lt;30, "Medium", "High"))</f>
        <v>Low</v>
      </c>
      <c r="AP2224" t="str">
        <f>IF(AmazonChurn[[#This Row],[Age]]&lt;30,"Under 30",IF(AmazonChurn[[#This Row],[Age]]&gt;65,"Senior","Mid Age"))</f>
        <v>Mid Age</v>
      </c>
    </row>
    <row r="2225" spans="1:42" hidden="1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 s="5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  <c r="AL2225" t="str">
        <f>IF(AmazonChurn[[#This Row],[Average Monthly Expenses]]&lt;=30,"Low",IF(AmazonChurn[[#This Row],[Average Monthly Expenses]]&lt;=60,"Medium","High"))</f>
        <v>Low</v>
      </c>
      <c r="AM2225" t="str">
        <f>IF(AmazonChurn[[#This Row],[Number of Complaints or Support]]&lt;3,"Low",IF(AmazonChurn[[#This Row],[Number of Complaints or Support]]&lt;=7,"Medium","High"))</f>
        <v>High</v>
      </c>
      <c r="AN2225" s="5">
        <f>AmazonChurn[[#This Row],[Number of Complaints or Support]]/AmazonChurn[[#This Row],[Account Length (in months)]]</f>
        <v>0.21276595744680851</v>
      </c>
      <c r="AO2225" t="str">
        <f>IF(AmazonChurn[[#This Row],[Avg Monthly GB Download]]&lt;15, "Low", IF(AmazonChurn[[#This Row],[Avg Monthly GB Download]]&lt;30, "Medium", "High"))</f>
        <v>Low</v>
      </c>
      <c r="AP2225" t="str">
        <f>IF(AmazonChurn[[#This Row],[Age]]&lt;30,"Under 30",IF(AmazonChurn[[#This Row],[Age]]&gt;65,"Senior","Mid Age"))</f>
        <v>Senior</v>
      </c>
    </row>
    <row r="2226" spans="1:42" hidden="1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 s="5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  <c r="AL2226" t="str">
        <f>IF(AmazonChurn[[#This Row],[Average Monthly Expenses]]&lt;=30,"Low",IF(AmazonChurn[[#This Row],[Average Monthly Expenses]]&lt;=60,"Medium","High"))</f>
        <v>Medium</v>
      </c>
      <c r="AM2226" t="str">
        <f>IF(AmazonChurn[[#This Row],[Number of Complaints or Support]]&lt;3,"Low",IF(AmazonChurn[[#This Row],[Number of Complaints or Support]]&lt;=7,"Medium","High"))</f>
        <v>High</v>
      </c>
      <c r="AN2226" s="5">
        <f>AmazonChurn[[#This Row],[Number of Complaints or Support]]/AmazonChurn[[#This Row],[Account Length (in months)]]</f>
        <v>10</v>
      </c>
      <c r="AO2226" t="str">
        <f>IF(AmazonChurn[[#This Row],[Avg Monthly GB Download]]&lt;15, "Low", IF(AmazonChurn[[#This Row],[Avg Monthly GB Download]]&lt;30, "Medium", "High"))</f>
        <v>Low</v>
      </c>
      <c r="AP2226" t="str">
        <f>IF(AmazonChurn[[#This Row],[Age]]&lt;30,"Under 30",IF(AmazonChurn[[#This Row],[Age]]&gt;65,"Senior","Mid Age"))</f>
        <v>Mid Age</v>
      </c>
    </row>
    <row r="2227" spans="1:42" hidden="1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 s="5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  <c r="AL2227" t="str">
        <f>IF(AmazonChurn[[#This Row],[Average Monthly Expenses]]&lt;=30,"Low",IF(AmazonChurn[[#This Row],[Average Monthly Expenses]]&lt;=60,"Medium","High"))</f>
        <v>Low</v>
      </c>
      <c r="AM2227" t="str">
        <f>IF(AmazonChurn[[#This Row],[Number of Complaints or Support]]&lt;3,"Low",IF(AmazonChurn[[#This Row],[Number of Complaints or Support]]&lt;=7,"Medium","High"))</f>
        <v>Medium</v>
      </c>
      <c r="AN2227" s="5">
        <f>AmazonChurn[[#This Row],[Number of Complaints or Support]]/AmazonChurn[[#This Row],[Account Length (in months)]]</f>
        <v>7.575757575757576E-2</v>
      </c>
      <c r="AO2227" t="str">
        <f>IF(AmazonChurn[[#This Row],[Avg Monthly GB Download]]&lt;15, "Low", IF(AmazonChurn[[#This Row],[Avg Monthly GB Download]]&lt;30, "Medium", "High"))</f>
        <v>Low</v>
      </c>
      <c r="AP2227" t="str">
        <f>IF(AmazonChurn[[#This Row],[Age]]&lt;30,"Under 30",IF(AmazonChurn[[#This Row],[Age]]&gt;65,"Senior","Mid Age"))</f>
        <v>Senior</v>
      </c>
    </row>
    <row r="2228" spans="1:42" hidden="1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 s="5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  <c r="AL2228" t="str">
        <f>IF(AmazonChurn[[#This Row],[Average Monthly Expenses]]&lt;=30,"Low",IF(AmazonChurn[[#This Row],[Average Monthly Expenses]]&lt;=60,"Medium","High"))</f>
        <v>Medium</v>
      </c>
      <c r="AM2228" t="str">
        <f>IF(AmazonChurn[[#This Row],[Number of Complaints or Support]]&lt;3,"Low",IF(AmazonChurn[[#This Row],[Number of Complaints or Support]]&lt;=7,"Medium","High"))</f>
        <v>Medium</v>
      </c>
      <c r="AN2228" s="5">
        <f>AmazonChurn[[#This Row],[Number of Complaints or Support]]/AmazonChurn[[#This Row],[Account Length (in months)]]</f>
        <v>6.8493150684931503E-2</v>
      </c>
      <c r="AO2228" t="str">
        <f>IF(AmazonChurn[[#This Row],[Avg Monthly GB Download]]&lt;15, "Low", IF(AmazonChurn[[#This Row],[Avg Monthly GB Download]]&lt;30, "Medium", "High"))</f>
        <v>Low</v>
      </c>
      <c r="AP2228" t="str">
        <f>IF(AmazonChurn[[#This Row],[Age]]&lt;30,"Under 30",IF(AmazonChurn[[#This Row],[Age]]&gt;65,"Senior","Mid Age"))</f>
        <v>Senior</v>
      </c>
    </row>
    <row r="2229" spans="1:42" hidden="1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 s="5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  <c r="AL2229" t="str">
        <f>IF(AmazonChurn[[#This Row],[Average Monthly Expenses]]&lt;=30,"Low",IF(AmazonChurn[[#This Row],[Average Monthly Expenses]]&lt;=60,"Medium","High"))</f>
        <v>Medium</v>
      </c>
      <c r="AM2229" t="str">
        <f>IF(AmazonChurn[[#This Row],[Number of Complaints or Support]]&lt;3,"Low",IF(AmazonChurn[[#This Row],[Number of Complaints or Support]]&lt;=7,"Medium","High"))</f>
        <v>Low</v>
      </c>
      <c r="AN2229" s="5">
        <f>AmazonChurn[[#This Row],[Number of Complaints or Support]]/AmazonChurn[[#This Row],[Account Length (in months)]]</f>
        <v>1</v>
      </c>
      <c r="AO2229" t="str">
        <f>IF(AmazonChurn[[#This Row],[Avg Monthly GB Download]]&lt;15, "Low", IF(AmazonChurn[[#This Row],[Avg Monthly GB Download]]&lt;30, "Medium", "High"))</f>
        <v>Low</v>
      </c>
      <c r="AP2229" t="str">
        <f>IF(AmazonChurn[[#This Row],[Age]]&lt;30,"Under 30",IF(AmazonChurn[[#This Row],[Age]]&gt;65,"Senior","Mid Age"))</f>
        <v>Senior</v>
      </c>
    </row>
    <row r="2230" spans="1:42" hidden="1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 s="5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  <c r="AL2230" t="str">
        <f>IF(AmazonChurn[[#This Row],[Average Monthly Expenses]]&lt;=30,"Low",IF(AmazonChurn[[#This Row],[Average Monthly Expenses]]&lt;=60,"Medium","High"))</f>
        <v>Medium</v>
      </c>
      <c r="AM2230" t="str">
        <f>IF(AmazonChurn[[#This Row],[Number of Complaints or Support]]&lt;3,"Low",IF(AmazonChurn[[#This Row],[Number of Complaints or Support]]&lt;=7,"Medium","High"))</f>
        <v>Medium</v>
      </c>
      <c r="AN2230" s="5">
        <f>AmazonChurn[[#This Row],[Number of Complaints or Support]]/AmazonChurn[[#This Row],[Account Length (in months)]]</f>
        <v>0.27272727272727271</v>
      </c>
      <c r="AO2230" t="str">
        <f>IF(AmazonChurn[[#This Row],[Avg Monthly GB Download]]&lt;15, "Low", IF(AmazonChurn[[#This Row],[Avg Monthly GB Download]]&lt;30, "Medium", "High"))</f>
        <v>Medium</v>
      </c>
      <c r="AP2230" t="str">
        <f>IF(AmazonChurn[[#This Row],[Age]]&lt;30,"Under 30",IF(AmazonChurn[[#This Row],[Age]]&gt;65,"Senior","Mid Age"))</f>
        <v>Mid Age</v>
      </c>
    </row>
    <row r="2231" spans="1:42" hidden="1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 s="5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  <c r="AL2231" t="str">
        <f>IF(AmazonChurn[[#This Row],[Average Monthly Expenses]]&lt;=30,"Low",IF(AmazonChurn[[#This Row],[Average Monthly Expenses]]&lt;=60,"Medium","High"))</f>
        <v>Low</v>
      </c>
      <c r="AM2231" t="str">
        <f>IF(AmazonChurn[[#This Row],[Number of Complaints or Support]]&lt;3,"Low",IF(AmazonChurn[[#This Row],[Number of Complaints or Support]]&lt;=7,"Medium","High"))</f>
        <v>Medium</v>
      </c>
      <c r="AN2231" s="5">
        <f>AmazonChurn[[#This Row],[Number of Complaints or Support]]/AmazonChurn[[#This Row],[Account Length (in months)]]</f>
        <v>7</v>
      </c>
      <c r="AO2231" t="str">
        <f>IF(AmazonChurn[[#This Row],[Avg Monthly GB Download]]&lt;15, "Low", IF(AmazonChurn[[#This Row],[Avg Monthly GB Download]]&lt;30, "Medium", "High"))</f>
        <v>Low</v>
      </c>
      <c r="AP2231" t="str">
        <f>IF(AmazonChurn[[#This Row],[Age]]&lt;30,"Under 30",IF(AmazonChurn[[#This Row],[Age]]&gt;65,"Senior","Mid Age"))</f>
        <v>Senior</v>
      </c>
    </row>
    <row r="2232" spans="1:42" hidden="1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 s="5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  <c r="AL2232" t="str">
        <f>IF(AmazonChurn[[#This Row],[Average Monthly Expenses]]&lt;=30,"Low",IF(AmazonChurn[[#This Row],[Average Monthly Expenses]]&lt;=60,"Medium","High"))</f>
        <v>Low</v>
      </c>
      <c r="AM2232" t="str">
        <f>IF(AmazonChurn[[#This Row],[Number of Complaints or Support]]&lt;3,"Low",IF(AmazonChurn[[#This Row],[Number of Complaints or Support]]&lt;=7,"Medium","High"))</f>
        <v>Medium</v>
      </c>
      <c r="AN2232" s="5">
        <f>AmazonChurn[[#This Row],[Number of Complaints or Support]]/AmazonChurn[[#This Row],[Account Length (in months)]]</f>
        <v>5.4794520547945202E-2</v>
      </c>
      <c r="AO2232" t="str">
        <f>IF(AmazonChurn[[#This Row],[Avg Monthly GB Download]]&lt;15, "Low", IF(AmazonChurn[[#This Row],[Avg Monthly GB Download]]&lt;30, "Medium", "High"))</f>
        <v>Low</v>
      </c>
      <c r="AP2232" t="str">
        <f>IF(AmazonChurn[[#This Row],[Age]]&lt;30,"Under 30",IF(AmazonChurn[[#This Row],[Age]]&gt;65,"Senior","Mid Age"))</f>
        <v>Mid Age</v>
      </c>
    </row>
    <row r="2233" spans="1:42" hidden="1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 s="5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  <c r="AL2233" t="str">
        <f>IF(AmazonChurn[[#This Row],[Average Monthly Expenses]]&lt;=30,"Low",IF(AmazonChurn[[#This Row],[Average Monthly Expenses]]&lt;=60,"Medium","High"))</f>
        <v>Low</v>
      </c>
      <c r="AM2233" t="str">
        <f>IF(AmazonChurn[[#This Row],[Number of Complaints or Support]]&lt;3,"Low",IF(AmazonChurn[[#This Row],[Number of Complaints or Support]]&lt;=7,"Medium","High"))</f>
        <v>Low</v>
      </c>
      <c r="AN2233" s="5">
        <f>AmazonChurn[[#This Row],[Number of Complaints or Support]]/AmazonChurn[[#This Row],[Account Length (in months)]]</f>
        <v>4.1666666666666664E-2</v>
      </c>
      <c r="AO2233" t="str">
        <f>IF(AmazonChurn[[#This Row],[Avg Monthly GB Download]]&lt;15, "Low", IF(AmazonChurn[[#This Row],[Avg Monthly GB Download]]&lt;30, "Medium", "High"))</f>
        <v>Low</v>
      </c>
      <c r="AP2233" t="str">
        <f>IF(AmazonChurn[[#This Row],[Age]]&lt;30,"Under 30",IF(AmazonChurn[[#This Row],[Age]]&gt;65,"Senior","Mid Age"))</f>
        <v>Under 30</v>
      </c>
    </row>
    <row r="2234" spans="1:42" hidden="1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 s="5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  <c r="AL2234" t="str">
        <f>IF(AmazonChurn[[#This Row],[Average Monthly Expenses]]&lt;=30,"Low",IF(AmazonChurn[[#This Row],[Average Monthly Expenses]]&lt;=60,"Medium","High"))</f>
        <v>Low</v>
      </c>
      <c r="AM2234" t="str">
        <f>IF(AmazonChurn[[#This Row],[Number of Complaints or Support]]&lt;3,"Low",IF(AmazonChurn[[#This Row],[Number of Complaints or Support]]&lt;=7,"Medium","High"))</f>
        <v>Medium</v>
      </c>
      <c r="AN2234" s="5">
        <f>AmazonChurn[[#This Row],[Number of Complaints or Support]]/AmazonChurn[[#This Row],[Account Length (in months)]]</f>
        <v>6.7796610169491525E-2</v>
      </c>
      <c r="AO2234" t="str">
        <f>IF(AmazonChurn[[#This Row],[Avg Monthly GB Download]]&lt;15, "Low", IF(AmazonChurn[[#This Row],[Avg Monthly GB Download]]&lt;30, "Medium", "High"))</f>
        <v>Low</v>
      </c>
      <c r="AP2234" t="str">
        <f>IF(AmazonChurn[[#This Row],[Age]]&lt;30,"Under 30",IF(AmazonChurn[[#This Row],[Age]]&gt;65,"Senior","Mid Age"))</f>
        <v>Senior</v>
      </c>
    </row>
    <row r="2235" spans="1:42" hidden="1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 s="5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  <c r="AL2235" t="str">
        <f>IF(AmazonChurn[[#This Row],[Average Monthly Expenses]]&lt;=30,"Low",IF(AmazonChurn[[#This Row],[Average Monthly Expenses]]&lt;=60,"Medium","High"))</f>
        <v>Low</v>
      </c>
      <c r="AM2235" t="str">
        <f>IF(AmazonChurn[[#This Row],[Number of Complaints or Support]]&lt;3,"Low",IF(AmazonChurn[[#This Row],[Number of Complaints or Support]]&lt;=7,"Medium","High"))</f>
        <v>Low</v>
      </c>
      <c r="AN2235" s="5">
        <f>AmazonChurn[[#This Row],[Number of Complaints or Support]]/AmazonChurn[[#This Row],[Account Length (in months)]]</f>
        <v>1.5151515151515152E-2</v>
      </c>
      <c r="AO2235" t="str">
        <f>IF(AmazonChurn[[#This Row],[Avg Monthly GB Download]]&lt;15, "Low", IF(AmazonChurn[[#This Row],[Avg Monthly GB Download]]&lt;30, "Medium", "High"))</f>
        <v>Low</v>
      </c>
      <c r="AP2235" t="str">
        <f>IF(AmazonChurn[[#This Row],[Age]]&lt;30,"Under 30",IF(AmazonChurn[[#This Row],[Age]]&gt;65,"Senior","Mid Age"))</f>
        <v>Mid Age</v>
      </c>
    </row>
    <row r="2236" spans="1:42" hidden="1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 s="5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  <c r="AL2236" t="str">
        <f>IF(AmazonChurn[[#This Row],[Average Monthly Expenses]]&lt;=30,"Low",IF(AmazonChurn[[#This Row],[Average Monthly Expenses]]&lt;=60,"Medium","High"))</f>
        <v>High</v>
      </c>
      <c r="AM2236" t="str">
        <f>IF(AmazonChurn[[#This Row],[Number of Complaints or Support]]&lt;3,"Low",IF(AmazonChurn[[#This Row],[Number of Complaints or Support]]&lt;=7,"Medium","High"))</f>
        <v>Low</v>
      </c>
      <c r="AN2236" s="5">
        <f>AmazonChurn[[#This Row],[Number of Complaints or Support]]/AmazonChurn[[#This Row],[Account Length (in months)]]</f>
        <v>3.9215686274509803E-2</v>
      </c>
      <c r="AO2236" t="str">
        <f>IF(AmazonChurn[[#This Row],[Avg Monthly GB Download]]&lt;15, "Low", IF(AmazonChurn[[#This Row],[Avg Monthly GB Download]]&lt;30, "Medium", "High"))</f>
        <v>Low</v>
      </c>
      <c r="AP2236" t="str">
        <f>IF(AmazonChurn[[#This Row],[Age]]&lt;30,"Under 30",IF(AmazonChurn[[#This Row],[Age]]&gt;65,"Senior","Mid Age"))</f>
        <v>Mid Age</v>
      </c>
    </row>
    <row r="2237" spans="1:42" hidden="1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 s="5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  <c r="AL2237" t="str">
        <f>IF(AmazonChurn[[#This Row],[Average Monthly Expenses]]&lt;=30,"Low",IF(AmazonChurn[[#This Row],[Average Monthly Expenses]]&lt;=60,"Medium","High"))</f>
        <v>Low</v>
      </c>
      <c r="AM2237" t="str">
        <f>IF(AmazonChurn[[#This Row],[Number of Complaints or Support]]&lt;3,"Low",IF(AmazonChurn[[#This Row],[Number of Complaints or Support]]&lt;=7,"Medium","High"))</f>
        <v>Low</v>
      </c>
      <c r="AN2237" s="5">
        <f>AmazonChurn[[#This Row],[Number of Complaints or Support]]/AmazonChurn[[#This Row],[Account Length (in months)]]</f>
        <v>2</v>
      </c>
      <c r="AO2237" t="str">
        <f>IF(AmazonChurn[[#This Row],[Avg Monthly GB Download]]&lt;15, "Low", IF(AmazonChurn[[#This Row],[Avg Monthly GB Download]]&lt;30, "Medium", "High"))</f>
        <v>Low</v>
      </c>
      <c r="AP2237" t="str">
        <f>IF(AmazonChurn[[#This Row],[Age]]&lt;30,"Under 30",IF(AmazonChurn[[#This Row],[Age]]&gt;65,"Senior","Mid Age"))</f>
        <v>Mid Age</v>
      </c>
    </row>
    <row r="2238" spans="1:42" hidden="1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 s="5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  <c r="AL2238" t="str">
        <f>IF(AmazonChurn[[#This Row],[Average Monthly Expenses]]&lt;=30,"Low",IF(AmazonChurn[[#This Row],[Average Monthly Expenses]]&lt;=60,"Medium","High"))</f>
        <v>Medium</v>
      </c>
      <c r="AM2238" t="str">
        <f>IF(AmazonChurn[[#This Row],[Number of Complaints or Support]]&lt;3,"Low",IF(AmazonChurn[[#This Row],[Number of Complaints or Support]]&lt;=7,"Medium","High"))</f>
        <v>High</v>
      </c>
      <c r="AN2238" s="5">
        <f>AmazonChurn[[#This Row],[Number of Complaints or Support]]/AmazonChurn[[#This Row],[Account Length (in months)]]</f>
        <v>0.1111111111111111</v>
      </c>
      <c r="AO2238" t="str">
        <f>IF(AmazonChurn[[#This Row],[Avg Monthly GB Download]]&lt;15, "Low", IF(AmazonChurn[[#This Row],[Avg Monthly GB Download]]&lt;30, "Medium", "High"))</f>
        <v>Low</v>
      </c>
      <c r="AP2238" t="str">
        <f>IF(AmazonChurn[[#This Row],[Age]]&lt;30,"Under 30",IF(AmazonChurn[[#This Row],[Age]]&gt;65,"Senior","Mid Age"))</f>
        <v>Mid Age</v>
      </c>
    </row>
    <row r="2239" spans="1:42" hidden="1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 s="5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  <c r="AL2239" t="str">
        <f>IF(AmazonChurn[[#This Row],[Average Monthly Expenses]]&lt;=30,"Low",IF(AmazonChurn[[#This Row],[Average Monthly Expenses]]&lt;=60,"Medium","High"))</f>
        <v>Medium</v>
      </c>
      <c r="AM2239" t="str">
        <f>IF(AmazonChurn[[#This Row],[Number of Complaints or Support]]&lt;3,"Low",IF(AmazonChurn[[#This Row],[Number of Complaints or Support]]&lt;=7,"Medium","High"))</f>
        <v>Low</v>
      </c>
      <c r="AN2239" s="5">
        <f>AmazonChurn[[#This Row],[Number of Complaints or Support]]/AmazonChurn[[#This Row],[Account Length (in months)]]</f>
        <v>1.4084507042253521E-2</v>
      </c>
      <c r="AO2239" t="str">
        <f>IF(AmazonChurn[[#This Row],[Avg Monthly GB Download]]&lt;15, "Low", IF(AmazonChurn[[#This Row],[Avg Monthly GB Download]]&lt;30, "Medium", "High"))</f>
        <v>Low</v>
      </c>
      <c r="AP2239" t="str">
        <f>IF(AmazonChurn[[#This Row],[Age]]&lt;30,"Under 30",IF(AmazonChurn[[#This Row],[Age]]&gt;65,"Senior","Mid Age"))</f>
        <v>Mid Age</v>
      </c>
    </row>
    <row r="2240" spans="1:42" hidden="1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 s="5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  <c r="AL2240" t="str">
        <f>IF(AmazonChurn[[#This Row],[Average Monthly Expenses]]&lt;=30,"Low",IF(AmazonChurn[[#This Row],[Average Monthly Expenses]]&lt;=60,"Medium","High"))</f>
        <v>Low</v>
      </c>
      <c r="AM2240" t="str">
        <f>IF(AmazonChurn[[#This Row],[Number of Complaints or Support]]&lt;3,"Low",IF(AmazonChurn[[#This Row],[Number of Complaints or Support]]&lt;=7,"Medium","High"))</f>
        <v>High</v>
      </c>
      <c r="AN2240" s="5">
        <f>AmazonChurn[[#This Row],[Number of Complaints or Support]]/AmazonChurn[[#This Row],[Account Length (in months)]]</f>
        <v>0.52941176470588236</v>
      </c>
      <c r="AO2240" t="str">
        <f>IF(AmazonChurn[[#This Row],[Avg Monthly GB Download]]&lt;15, "Low", IF(AmazonChurn[[#This Row],[Avg Monthly GB Download]]&lt;30, "Medium", "High"))</f>
        <v>Medium</v>
      </c>
      <c r="AP2240" t="str">
        <f>IF(AmazonChurn[[#This Row],[Age]]&lt;30,"Under 30",IF(AmazonChurn[[#This Row],[Age]]&gt;65,"Senior","Mid Age"))</f>
        <v>Under 30</v>
      </c>
    </row>
    <row r="2241" spans="1:42" hidden="1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 s="5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  <c r="AL2241" t="str">
        <f>IF(AmazonChurn[[#This Row],[Average Monthly Expenses]]&lt;=30,"Low",IF(AmazonChurn[[#This Row],[Average Monthly Expenses]]&lt;=60,"Medium","High"))</f>
        <v>Low</v>
      </c>
      <c r="AM2241" t="str">
        <f>IF(AmazonChurn[[#This Row],[Number of Complaints or Support]]&lt;3,"Low",IF(AmazonChurn[[#This Row],[Number of Complaints or Support]]&lt;=7,"Medium","High"))</f>
        <v>High</v>
      </c>
      <c r="AN2241" s="5">
        <f>AmazonChurn[[#This Row],[Number of Complaints or Support]]/AmazonChurn[[#This Row],[Account Length (in months)]]</f>
        <v>0.17647058823529413</v>
      </c>
      <c r="AO2241" t="str">
        <f>IF(AmazonChurn[[#This Row],[Avg Monthly GB Download]]&lt;15, "Low", IF(AmazonChurn[[#This Row],[Avg Monthly GB Download]]&lt;30, "Medium", "High"))</f>
        <v>Low</v>
      </c>
      <c r="AP2241" t="str">
        <f>IF(AmazonChurn[[#This Row],[Age]]&lt;30,"Under 30",IF(AmazonChurn[[#This Row],[Age]]&gt;65,"Senior","Mid Age"))</f>
        <v>Mid Age</v>
      </c>
    </row>
    <row r="2242" spans="1:42" hidden="1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 s="5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  <c r="AL2242" t="str">
        <f>IF(AmazonChurn[[#This Row],[Average Monthly Expenses]]&lt;=30,"Low",IF(AmazonChurn[[#This Row],[Average Monthly Expenses]]&lt;=60,"Medium","High"))</f>
        <v>Low</v>
      </c>
      <c r="AM2242" t="str">
        <f>IF(AmazonChurn[[#This Row],[Number of Complaints or Support]]&lt;3,"Low",IF(AmazonChurn[[#This Row],[Number of Complaints or Support]]&lt;=7,"Medium","High"))</f>
        <v>Medium</v>
      </c>
      <c r="AN2242" s="5">
        <f>AmazonChurn[[#This Row],[Number of Complaints or Support]]/AmazonChurn[[#This Row],[Account Length (in months)]]</f>
        <v>0.33333333333333331</v>
      </c>
      <c r="AO2242" t="str">
        <f>IF(AmazonChurn[[#This Row],[Avg Monthly GB Download]]&lt;15, "Low", IF(AmazonChurn[[#This Row],[Avg Monthly GB Download]]&lt;30, "Medium", "High"))</f>
        <v>Medium</v>
      </c>
      <c r="AP2242" t="str">
        <f>IF(AmazonChurn[[#This Row],[Age]]&lt;30,"Under 30",IF(AmazonChurn[[#This Row],[Age]]&gt;65,"Senior","Mid Age"))</f>
        <v>Under 30</v>
      </c>
    </row>
    <row r="2243" spans="1:42" hidden="1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 s="5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  <c r="AL2243" t="str">
        <f>IF(AmazonChurn[[#This Row],[Average Monthly Expenses]]&lt;=30,"Low",IF(AmazonChurn[[#This Row],[Average Monthly Expenses]]&lt;=60,"Medium","High"))</f>
        <v>Medium</v>
      </c>
      <c r="AM2243" t="str">
        <f>IF(AmazonChurn[[#This Row],[Number of Complaints or Support]]&lt;3,"Low",IF(AmazonChurn[[#This Row],[Number of Complaints or Support]]&lt;=7,"Medium","High"))</f>
        <v>Medium</v>
      </c>
      <c r="AN2243" s="5">
        <f>AmazonChurn[[#This Row],[Number of Complaints or Support]]/AmazonChurn[[#This Row],[Account Length (in months)]]</f>
        <v>8.8235294117647065E-2</v>
      </c>
      <c r="AO2243" t="str">
        <f>IF(AmazonChurn[[#This Row],[Avg Monthly GB Download]]&lt;15, "Low", IF(AmazonChurn[[#This Row],[Avg Monthly GB Download]]&lt;30, "Medium", "High"))</f>
        <v>Medium</v>
      </c>
      <c r="AP2243" t="str">
        <f>IF(AmazonChurn[[#This Row],[Age]]&lt;30,"Under 30",IF(AmazonChurn[[#This Row],[Age]]&gt;65,"Senior","Mid Age"))</f>
        <v>Under 30</v>
      </c>
    </row>
    <row r="2244" spans="1:42" hidden="1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 s="5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  <c r="AL2244" t="str">
        <f>IF(AmazonChurn[[#This Row],[Average Monthly Expenses]]&lt;=30,"Low",IF(AmazonChurn[[#This Row],[Average Monthly Expenses]]&lt;=60,"Medium","High"))</f>
        <v>Low</v>
      </c>
      <c r="AM2244" t="str">
        <f>IF(AmazonChurn[[#This Row],[Number of Complaints or Support]]&lt;3,"Low",IF(AmazonChurn[[#This Row],[Number of Complaints or Support]]&lt;=7,"Medium","High"))</f>
        <v>Medium</v>
      </c>
      <c r="AN2244" s="5">
        <f>AmazonChurn[[#This Row],[Number of Complaints or Support]]/AmazonChurn[[#This Row],[Account Length (in months)]]</f>
        <v>0.6</v>
      </c>
      <c r="AO2244" t="str">
        <f>IF(AmazonChurn[[#This Row],[Avg Monthly GB Download]]&lt;15, "Low", IF(AmazonChurn[[#This Row],[Avg Monthly GB Download]]&lt;30, "Medium", "High"))</f>
        <v>Low</v>
      </c>
      <c r="AP2244" t="str">
        <f>IF(AmazonChurn[[#This Row],[Age]]&lt;30,"Under 30",IF(AmazonChurn[[#This Row],[Age]]&gt;65,"Senior","Mid Age"))</f>
        <v>Mid Age</v>
      </c>
    </row>
    <row r="2245" spans="1:42" hidden="1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 s="5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  <c r="AL2245" t="str">
        <f>IF(AmazonChurn[[#This Row],[Average Monthly Expenses]]&lt;=30,"Low",IF(AmazonChurn[[#This Row],[Average Monthly Expenses]]&lt;=60,"Medium","High"))</f>
        <v>Medium</v>
      </c>
      <c r="AM2245" t="str">
        <f>IF(AmazonChurn[[#This Row],[Number of Complaints or Support]]&lt;3,"Low",IF(AmazonChurn[[#This Row],[Number of Complaints or Support]]&lt;=7,"Medium","High"))</f>
        <v>Medium</v>
      </c>
      <c r="AN2245" s="5">
        <f>AmazonChurn[[#This Row],[Number of Complaints or Support]]/AmazonChurn[[#This Row],[Account Length (in months)]]</f>
        <v>0.625</v>
      </c>
      <c r="AO2245" t="str">
        <f>IF(AmazonChurn[[#This Row],[Avg Monthly GB Download]]&lt;15, "Low", IF(AmazonChurn[[#This Row],[Avg Monthly GB Download]]&lt;30, "Medium", "High"))</f>
        <v>Low</v>
      </c>
      <c r="AP2245" t="str">
        <f>IF(AmazonChurn[[#This Row],[Age]]&lt;30,"Under 30",IF(AmazonChurn[[#This Row],[Age]]&gt;65,"Senior","Mid Age"))</f>
        <v>Senior</v>
      </c>
    </row>
    <row r="2246" spans="1:42" hidden="1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 s="5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  <c r="AL2246" t="str">
        <f>IF(AmazonChurn[[#This Row],[Average Monthly Expenses]]&lt;=30,"Low",IF(AmazonChurn[[#This Row],[Average Monthly Expenses]]&lt;=60,"Medium","High"))</f>
        <v>Low</v>
      </c>
      <c r="AM2246" t="str">
        <f>IF(AmazonChurn[[#This Row],[Number of Complaints or Support]]&lt;3,"Low",IF(AmazonChurn[[#This Row],[Number of Complaints or Support]]&lt;=7,"Medium","High"))</f>
        <v>High</v>
      </c>
      <c r="AN2246" s="5">
        <f>AmazonChurn[[#This Row],[Number of Complaints or Support]]/AmazonChurn[[#This Row],[Account Length (in months)]]</f>
        <v>0.2</v>
      </c>
      <c r="AO2246" t="str">
        <f>IF(AmazonChurn[[#This Row],[Avg Monthly GB Download]]&lt;15, "Low", IF(AmazonChurn[[#This Row],[Avg Monthly GB Download]]&lt;30, "Medium", "High"))</f>
        <v>Low</v>
      </c>
      <c r="AP2246" t="str">
        <f>IF(AmazonChurn[[#This Row],[Age]]&lt;30,"Under 30",IF(AmazonChurn[[#This Row],[Age]]&gt;65,"Senior","Mid Age"))</f>
        <v>Mid Age</v>
      </c>
    </row>
    <row r="2247" spans="1:42" hidden="1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 s="5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  <c r="AL2247" t="str">
        <f>IF(AmazonChurn[[#This Row],[Average Monthly Expenses]]&lt;=30,"Low",IF(AmazonChurn[[#This Row],[Average Monthly Expenses]]&lt;=60,"Medium","High"))</f>
        <v>Medium</v>
      </c>
      <c r="AM2247" t="str">
        <f>IF(AmazonChurn[[#This Row],[Number of Complaints or Support]]&lt;3,"Low",IF(AmazonChurn[[#This Row],[Number of Complaints or Support]]&lt;=7,"Medium","High"))</f>
        <v>Low</v>
      </c>
      <c r="AN2247" s="5">
        <f>AmazonChurn[[#This Row],[Number of Complaints or Support]]/AmazonChurn[[#This Row],[Account Length (in months)]]</f>
        <v>3.5087719298245612E-2</v>
      </c>
      <c r="AO2247" t="str">
        <f>IF(AmazonChurn[[#This Row],[Avg Monthly GB Download]]&lt;15, "Low", IF(AmazonChurn[[#This Row],[Avg Monthly GB Download]]&lt;30, "Medium", "High"))</f>
        <v>Low</v>
      </c>
      <c r="AP2247" t="str">
        <f>IF(AmazonChurn[[#This Row],[Age]]&lt;30,"Under 30",IF(AmazonChurn[[#This Row],[Age]]&gt;65,"Senior","Mid Age"))</f>
        <v>Mid Age</v>
      </c>
    </row>
    <row r="2248" spans="1:42" hidden="1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 s="5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  <c r="AL2248" t="str">
        <f>IF(AmazonChurn[[#This Row],[Average Monthly Expenses]]&lt;=30,"Low",IF(AmazonChurn[[#This Row],[Average Monthly Expenses]]&lt;=60,"Medium","High"))</f>
        <v>Medium</v>
      </c>
      <c r="AM2248" t="str">
        <f>IF(AmazonChurn[[#This Row],[Number of Complaints or Support]]&lt;3,"Low",IF(AmazonChurn[[#This Row],[Number of Complaints or Support]]&lt;=7,"Medium","High"))</f>
        <v>Medium</v>
      </c>
      <c r="AN2248" s="5">
        <f>AmazonChurn[[#This Row],[Number of Complaints or Support]]/AmazonChurn[[#This Row],[Account Length (in months)]]</f>
        <v>0.14285714285714285</v>
      </c>
      <c r="AO2248" t="str">
        <f>IF(AmazonChurn[[#This Row],[Avg Monthly GB Download]]&lt;15, "Low", IF(AmazonChurn[[#This Row],[Avg Monthly GB Download]]&lt;30, "Medium", "High"))</f>
        <v>Low</v>
      </c>
      <c r="AP2248" t="str">
        <f>IF(AmazonChurn[[#This Row],[Age]]&lt;30,"Under 30",IF(AmazonChurn[[#This Row],[Age]]&gt;65,"Senior","Mid Age"))</f>
        <v>Mid Age</v>
      </c>
    </row>
    <row r="2249" spans="1:42" hidden="1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 s="5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  <c r="AL2249" t="str">
        <f>IF(AmazonChurn[[#This Row],[Average Monthly Expenses]]&lt;=30,"Low",IF(AmazonChurn[[#This Row],[Average Monthly Expenses]]&lt;=60,"Medium","High"))</f>
        <v>Low</v>
      </c>
      <c r="AM2249" t="str">
        <f>IF(AmazonChurn[[#This Row],[Number of Complaints or Support]]&lt;3,"Low",IF(AmazonChurn[[#This Row],[Number of Complaints or Support]]&lt;=7,"Medium","High"))</f>
        <v>Medium</v>
      </c>
      <c r="AN2249" s="5">
        <f>AmazonChurn[[#This Row],[Number of Complaints or Support]]/AmazonChurn[[#This Row],[Account Length (in months)]]</f>
        <v>9.5238095238095233E-2</v>
      </c>
      <c r="AO2249" t="str">
        <f>IF(AmazonChurn[[#This Row],[Avg Monthly GB Download]]&lt;15, "Low", IF(AmazonChurn[[#This Row],[Avg Monthly GB Download]]&lt;30, "Medium", "High"))</f>
        <v>Low</v>
      </c>
      <c r="AP2249" t="str">
        <f>IF(AmazonChurn[[#This Row],[Age]]&lt;30,"Under 30",IF(AmazonChurn[[#This Row],[Age]]&gt;65,"Senior","Mid Age"))</f>
        <v>Under 30</v>
      </c>
    </row>
    <row r="2250" spans="1:42" hidden="1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 s="5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  <c r="AL2250" t="str">
        <f>IF(AmazonChurn[[#This Row],[Average Monthly Expenses]]&lt;=30,"Low",IF(AmazonChurn[[#This Row],[Average Monthly Expenses]]&lt;=60,"Medium","High"))</f>
        <v>Low</v>
      </c>
      <c r="AM2250" t="str">
        <f>IF(AmazonChurn[[#This Row],[Number of Complaints or Support]]&lt;3,"Low",IF(AmazonChurn[[#This Row],[Number of Complaints or Support]]&lt;=7,"Medium","High"))</f>
        <v>High</v>
      </c>
      <c r="AN2250" s="5">
        <f>AmazonChurn[[#This Row],[Number of Complaints or Support]]/AmazonChurn[[#This Row],[Account Length (in months)]]</f>
        <v>0.38461538461538464</v>
      </c>
      <c r="AO2250" t="str">
        <f>IF(AmazonChurn[[#This Row],[Avg Monthly GB Download]]&lt;15, "Low", IF(AmazonChurn[[#This Row],[Avg Monthly GB Download]]&lt;30, "Medium", "High"))</f>
        <v>Low</v>
      </c>
      <c r="AP2250" t="str">
        <f>IF(AmazonChurn[[#This Row],[Age]]&lt;30,"Under 30",IF(AmazonChurn[[#This Row],[Age]]&gt;65,"Senior","Mid Age"))</f>
        <v>Under 30</v>
      </c>
    </row>
    <row r="2251" spans="1:42" hidden="1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 s="5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  <c r="AL2251" t="str">
        <f>IF(AmazonChurn[[#This Row],[Average Monthly Expenses]]&lt;=30,"Low",IF(AmazonChurn[[#This Row],[Average Monthly Expenses]]&lt;=60,"Medium","High"))</f>
        <v>High</v>
      </c>
      <c r="AM2251" t="str">
        <f>IF(AmazonChurn[[#This Row],[Number of Complaints or Support]]&lt;3,"Low",IF(AmazonChurn[[#This Row],[Number of Complaints or Support]]&lt;=7,"Medium","High"))</f>
        <v>Medium</v>
      </c>
      <c r="AN2251" s="5">
        <f>AmazonChurn[[#This Row],[Number of Complaints or Support]]/AmazonChurn[[#This Row],[Account Length (in months)]]</f>
        <v>4.5454545454545456E-2</v>
      </c>
      <c r="AO2251" t="str">
        <f>IF(AmazonChurn[[#This Row],[Avg Monthly GB Download]]&lt;15, "Low", IF(AmazonChurn[[#This Row],[Avg Monthly GB Download]]&lt;30, "Medium", "High"))</f>
        <v>Medium</v>
      </c>
      <c r="AP2251" t="str">
        <f>IF(AmazonChurn[[#This Row],[Age]]&lt;30,"Under 30",IF(AmazonChurn[[#This Row],[Age]]&gt;65,"Senior","Mid Age"))</f>
        <v>Senior</v>
      </c>
    </row>
    <row r="2252" spans="1:42" hidden="1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 s="5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  <c r="AL2252" t="str">
        <f>IF(AmazonChurn[[#This Row],[Average Monthly Expenses]]&lt;=30,"Low",IF(AmazonChurn[[#This Row],[Average Monthly Expenses]]&lt;=60,"Medium","High"))</f>
        <v>Low</v>
      </c>
      <c r="AM2252" t="str">
        <f>IF(AmazonChurn[[#This Row],[Number of Complaints or Support]]&lt;3,"Low",IF(AmazonChurn[[#This Row],[Number of Complaints or Support]]&lt;=7,"Medium","High"))</f>
        <v>High</v>
      </c>
      <c r="AN2252" s="5">
        <f>AmazonChurn[[#This Row],[Number of Complaints or Support]]/AmazonChurn[[#This Row],[Account Length (in months)]]</f>
        <v>9</v>
      </c>
      <c r="AO2252" t="str">
        <f>IF(AmazonChurn[[#This Row],[Avg Monthly GB Download]]&lt;15, "Low", IF(AmazonChurn[[#This Row],[Avg Monthly GB Download]]&lt;30, "Medium", "High"))</f>
        <v>Low</v>
      </c>
      <c r="AP2252" t="str">
        <f>IF(AmazonChurn[[#This Row],[Age]]&lt;30,"Under 30",IF(AmazonChurn[[#This Row],[Age]]&gt;65,"Senior","Mid Age"))</f>
        <v>Mid Age</v>
      </c>
    </row>
    <row r="2253" spans="1:42" hidden="1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 s="5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  <c r="AL2253" t="str">
        <f>IF(AmazonChurn[[#This Row],[Average Monthly Expenses]]&lt;=30,"Low",IF(AmazonChurn[[#This Row],[Average Monthly Expenses]]&lt;=60,"Medium","High"))</f>
        <v>Low</v>
      </c>
      <c r="AM2253" t="str">
        <f>IF(AmazonChurn[[#This Row],[Number of Complaints or Support]]&lt;3,"Low",IF(AmazonChurn[[#This Row],[Number of Complaints or Support]]&lt;=7,"Medium","High"))</f>
        <v>Medium</v>
      </c>
      <c r="AN2253" s="5">
        <f>AmazonChurn[[#This Row],[Number of Complaints or Support]]/AmazonChurn[[#This Row],[Account Length (in months)]]</f>
        <v>0.875</v>
      </c>
      <c r="AO2253" t="str">
        <f>IF(AmazonChurn[[#This Row],[Avg Monthly GB Download]]&lt;15, "Low", IF(AmazonChurn[[#This Row],[Avg Monthly GB Download]]&lt;30, "Medium", "High"))</f>
        <v>Low</v>
      </c>
      <c r="AP2253" t="str">
        <f>IF(AmazonChurn[[#This Row],[Age]]&lt;30,"Under 30",IF(AmazonChurn[[#This Row],[Age]]&gt;65,"Senior","Mid Age"))</f>
        <v>Mid Age</v>
      </c>
    </row>
    <row r="2254" spans="1:42" hidden="1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 s="5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  <c r="AL2254" t="str">
        <f>IF(AmazonChurn[[#This Row],[Average Monthly Expenses]]&lt;=30,"Low",IF(AmazonChurn[[#This Row],[Average Monthly Expenses]]&lt;=60,"Medium","High"))</f>
        <v>Medium</v>
      </c>
      <c r="AM2254" t="str">
        <f>IF(AmazonChurn[[#This Row],[Number of Complaints or Support]]&lt;3,"Low",IF(AmazonChurn[[#This Row],[Number of Complaints or Support]]&lt;=7,"Medium","High"))</f>
        <v>Medium</v>
      </c>
      <c r="AN2254" s="5">
        <f>AmazonChurn[[#This Row],[Number of Complaints or Support]]/AmazonChurn[[#This Row],[Account Length (in months)]]</f>
        <v>0.35294117647058826</v>
      </c>
      <c r="AO2254" t="str">
        <f>IF(AmazonChurn[[#This Row],[Avg Monthly GB Download]]&lt;15, "Low", IF(AmazonChurn[[#This Row],[Avg Monthly GB Download]]&lt;30, "Medium", "High"))</f>
        <v>Low</v>
      </c>
      <c r="AP2254" t="str">
        <f>IF(AmazonChurn[[#This Row],[Age]]&lt;30,"Under 30",IF(AmazonChurn[[#This Row],[Age]]&gt;65,"Senior","Mid Age"))</f>
        <v>Mid Age</v>
      </c>
    </row>
    <row r="2255" spans="1:42" hidden="1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 s="5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  <c r="AL2255" t="str">
        <f>IF(AmazonChurn[[#This Row],[Average Monthly Expenses]]&lt;=30,"Low",IF(AmazonChurn[[#This Row],[Average Monthly Expenses]]&lt;=60,"Medium","High"))</f>
        <v>Medium</v>
      </c>
      <c r="AM2255" t="str">
        <f>IF(AmazonChurn[[#This Row],[Number of Complaints or Support]]&lt;3,"Low",IF(AmazonChurn[[#This Row],[Number of Complaints or Support]]&lt;=7,"Medium","High"))</f>
        <v>Low</v>
      </c>
      <c r="AN2255" s="5">
        <f>AmazonChurn[[#This Row],[Number of Complaints or Support]]/AmazonChurn[[#This Row],[Account Length (in months)]]</f>
        <v>2.9411764705882353E-2</v>
      </c>
      <c r="AO2255" t="str">
        <f>IF(AmazonChurn[[#This Row],[Avg Monthly GB Download]]&lt;15, "Low", IF(AmazonChurn[[#This Row],[Avg Monthly GB Download]]&lt;30, "Medium", "High"))</f>
        <v>Low</v>
      </c>
      <c r="AP2255" t="str">
        <f>IF(AmazonChurn[[#This Row],[Age]]&lt;30,"Under 30",IF(AmazonChurn[[#This Row],[Age]]&gt;65,"Senior","Mid Age"))</f>
        <v>Mid Age</v>
      </c>
    </row>
    <row r="2256" spans="1:42" hidden="1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 s="5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  <c r="AL2256" t="str">
        <f>IF(AmazonChurn[[#This Row],[Average Monthly Expenses]]&lt;=30,"Low",IF(AmazonChurn[[#This Row],[Average Monthly Expenses]]&lt;=60,"Medium","High"))</f>
        <v>Medium</v>
      </c>
      <c r="AM2256" t="str">
        <f>IF(AmazonChurn[[#This Row],[Number of Complaints or Support]]&lt;3,"Low",IF(AmazonChurn[[#This Row],[Number of Complaints or Support]]&lt;=7,"Medium","High"))</f>
        <v>Low</v>
      </c>
      <c r="AN2256" s="5">
        <f>AmazonChurn[[#This Row],[Number of Complaints or Support]]/AmazonChurn[[#This Row],[Account Length (in months)]]</f>
        <v>1.4084507042253521E-2</v>
      </c>
      <c r="AO2256" t="str">
        <f>IF(AmazonChurn[[#This Row],[Avg Monthly GB Download]]&lt;15, "Low", IF(AmazonChurn[[#This Row],[Avg Monthly GB Download]]&lt;30, "Medium", "High"))</f>
        <v>Low</v>
      </c>
      <c r="AP2256" t="str">
        <f>IF(AmazonChurn[[#This Row],[Age]]&lt;30,"Under 30",IF(AmazonChurn[[#This Row],[Age]]&gt;65,"Senior","Mid Age"))</f>
        <v>Mid Age</v>
      </c>
    </row>
    <row r="2257" spans="1:42" hidden="1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 s="5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  <c r="AL2257" t="str">
        <f>IF(AmazonChurn[[#This Row],[Average Monthly Expenses]]&lt;=30,"Low",IF(AmazonChurn[[#This Row],[Average Monthly Expenses]]&lt;=60,"Medium","High"))</f>
        <v>Medium</v>
      </c>
      <c r="AM2257" t="str">
        <f>IF(AmazonChurn[[#This Row],[Number of Complaints or Support]]&lt;3,"Low",IF(AmazonChurn[[#This Row],[Number of Complaints or Support]]&lt;=7,"Medium","High"))</f>
        <v>High</v>
      </c>
      <c r="AN2257" s="5">
        <f>AmazonChurn[[#This Row],[Number of Complaints or Support]]/AmazonChurn[[#This Row],[Account Length (in months)]]</f>
        <v>0.9</v>
      </c>
      <c r="AO2257" t="str">
        <f>IF(AmazonChurn[[#This Row],[Avg Monthly GB Download]]&lt;15, "Low", IF(AmazonChurn[[#This Row],[Avg Monthly GB Download]]&lt;30, "Medium", "High"))</f>
        <v>Low</v>
      </c>
      <c r="AP2257" t="str">
        <f>IF(AmazonChurn[[#This Row],[Age]]&lt;30,"Under 30",IF(AmazonChurn[[#This Row],[Age]]&gt;65,"Senior","Mid Age"))</f>
        <v>Senior</v>
      </c>
    </row>
    <row r="2258" spans="1:42" hidden="1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 s="5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  <c r="AL2258" t="str">
        <f>IF(AmazonChurn[[#This Row],[Average Monthly Expenses]]&lt;=30,"Low",IF(AmazonChurn[[#This Row],[Average Monthly Expenses]]&lt;=60,"Medium","High"))</f>
        <v>Medium</v>
      </c>
      <c r="AM2258" t="str">
        <f>IF(AmazonChurn[[#This Row],[Number of Complaints or Support]]&lt;3,"Low",IF(AmazonChurn[[#This Row],[Number of Complaints or Support]]&lt;=7,"Medium","High"))</f>
        <v>Medium</v>
      </c>
      <c r="AN2258" s="5">
        <f>AmazonChurn[[#This Row],[Number of Complaints or Support]]/AmazonChurn[[#This Row],[Account Length (in months)]]</f>
        <v>0.14634146341463414</v>
      </c>
      <c r="AO2258" t="str">
        <f>IF(AmazonChurn[[#This Row],[Avg Monthly GB Download]]&lt;15, "Low", IF(AmazonChurn[[#This Row],[Avg Monthly GB Download]]&lt;30, "Medium", "High"))</f>
        <v>Low</v>
      </c>
      <c r="AP2258" t="str">
        <f>IF(AmazonChurn[[#This Row],[Age]]&lt;30,"Under 30",IF(AmazonChurn[[#This Row],[Age]]&gt;65,"Senior","Mid Age"))</f>
        <v>Mid Age</v>
      </c>
    </row>
    <row r="2259" spans="1:42" hidden="1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 s="5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  <c r="AL2259" t="str">
        <f>IF(AmazonChurn[[#This Row],[Average Monthly Expenses]]&lt;=30,"Low",IF(AmazonChurn[[#This Row],[Average Monthly Expenses]]&lt;=60,"Medium","High"))</f>
        <v>Low</v>
      </c>
      <c r="AM2259" t="str">
        <f>IF(AmazonChurn[[#This Row],[Number of Complaints or Support]]&lt;3,"Low",IF(AmazonChurn[[#This Row],[Number of Complaints or Support]]&lt;=7,"Medium","High"))</f>
        <v>Low</v>
      </c>
      <c r="AN2259" s="5">
        <f>AmazonChurn[[#This Row],[Number of Complaints or Support]]/AmazonChurn[[#This Row],[Account Length (in months)]]</f>
        <v>0.16666666666666666</v>
      </c>
      <c r="AO2259" t="str">
        <f>IF(AmazonChurn[[#This Row],[Avg Monthly GB Download]]&lt;15, "Low", IF(AmazonChurn[[#This Row],[Avg Monthly GB Download]]&lt;30, "Medium", "High"))</f>
        <v>Low</v>
      </c>
      <c r="AP2259" t="str">
        <f>IF(AmazonChurn[[#This Row],[Age]]&lt;30,"Under 30",IF(AmazonChurn[[#This Row],[Age]]&gt;65,"Senior","Mid Age"))</f>
        <v>Mid Age</v>
      </c>
    </row>
    <row r="2260" spans="1:42" hidden="1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 s="5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  <c r="AL2260" t="str">
        <f>IF(AmazonChurn[[#This Row],[Average Monthly Expenses]]&lt;=30,"Low",IF(AmazonChurn[[#This Row],[Average Monthly Expenses]]&lt;=60,"Medium","High"))</f>
        <v>Medium</v>
      </c>
      <c r="AM2260" t="str">
        <f>IF(AmazonChurn[[#This Row],[Number of Complaints or Support]]&lt;3,"Low",IF(AmazonChurn[[#This Row],[Number of Complaints or Support]]&lt;=7,"Medium","High"))</f>
        <v>Medium</v>
      </c>
      <c r="AN2260" s="5">
        <f>AmazonChurn[[#This Row],[Number of Complaints or Support]]/AmazonChurn[[#This Row],[Account Length (in months)]]</f>
        <v>0.2857142857142857</v>
      </c>
      <c r="AO2260" t="str">
        <f>IF(AmazonChurn[[#This Row],[Avg Monthly GB Download]]&lt;15, "Low", IF(AmazonChurn[[#This Row],[Avg Monthly GB Download]]&lt;30, "Medium", "High"))</f>
        <v>Low</v>
      </c>
      <c r="AP2260" t="str">
        <f>IF(AmazonChurn[[#This Row],[Age]]&lt;30,"Under 30",IF(AmazonChurn[[#This Row],[Age]]&gt;65,"Senior","Mid Age"))</f>
        <v>Senior</v>
      </c>
    </row>
    <row r="2261" spans="1:42" hidden="1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 s="5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  <c r="AL2261" t="str">
        <f>IF(AmazonChurn[[#This Row],[Average Monthly Expenses]]&lt;=30,"Low",IF(AmazonChurn[[#This Row],[Average Monthly Expenses]]&lt;=60,"Medium","High"))</f>
        <v>Medium</v>
      </c>
      <c r="AM2261" t="str">
        <f>IF(AmazonChurn[[#This Row],[Number of Complaints or Support]]&lt;3,"Low",IF(AmazonChurn[[#This Row],[Number of Complaints or Support]]&lt;=7,"Medium","High"))</f>
        <v>High</v>
      </c>
      <c r="AN2261" s="5">
        <f>AmazonChurn[[#This Row],[Number of Complaints or Support]]/AmazonChurn[[#This Row],[Account Length (in months)]]</f>
        <v>0.24242424242424243</v>
      </c>
      <c r="AO2261" t="str">
        <f>IF(AmazonChurn[[#This Row],[Avg Monthly GB Download]]&lt;15, "Low", IF(AmazonChurn[[#This Row],[Avg Monthly GB Download]]&lt;30, "Medium", "High"))</f>
        <v>Low</v>
      </c>
      <c r="AP2261" t="str">
        <f>IF(AmazonChurn[[#This Row],[Age]]&lt;30,"Under 30",IF(AmazonChurn[[#This Row],[Age]]&gt;65,"Senior","Mid Age"))</f>
        <v>Senior</v>
      </c>
    </row>
    <row r="2262" spans="1:42" hidden="1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 s="5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  <c r="AL2262" t="str">
        <f>IF(AmazonChurn[[#This Row],[Average Monthly Expenses]]&lt;=30,"Low",IF(AmazonChurn[[#This Row],[Average Monthly Expenses]]&lt;=60,"Medium","High"))</f>
        <v>Low</v>
      </c>
      <c r="AM2262" t="str">
        <f>IF(AmazonChurn[[#This Row],[Number of Complaints or Support]]&lt;3,"Low",IF(AmazonChurn[[#This Row],[Number of Complaints or Support]]&lt;=7,"Medium","High"))</f>
        <v>Low</v>
      </c>
      <c r="AN2262" s="5">
        <f>AmazonChurn[[#This Row],[Number of Complaints or Support]]/AmazonChurn[[#This Row],[Account Length (in months)]]</f>
        <v>0</v>
      </c>
      <c r="AO2262" t="str">
        <f>IF(AmazonChurn[[#This Row],[Avg Monthly GB Download]]&lt;15, "Low", IF(AmazonChurn[[#This Row],[Avg Monthly GB Download]]&lt;30, "Medium", "High"))</f>
        <v>Low</v>
      </c>
      <c r="AP2262" t="str">
        <f>IF(AmazonChurn[[#This Row],[Age]]&lt;30,"Under 30",IF(AmazonChurn[[#This Row],[Age]]&gt;65,"Senior","Mid Age"))</f>
        <v>Senior</v>
      </c>
    </row>
    <row r="2263" spans="1:42" hidden="1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 s="5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  <c r="AL2263" t="str">
        <f>IF(AmazonChurn[[#This Row],[Average Monthly Expenses]]&lt;=30,"Low",IF(AmazonChurn[[#This Row],[Average Monthly Expenses]]&lt;=60,"Medium","High"))</f>
        <v>Medium</v>
      </c>
      <c r="AM2263" t="str">
        <f>IF(AmazonChurn[[#This Row],[Number of Complaints or Support]]&lt;3,"Low",IF(AmazonChurn[[#This Row],[Number of Complaints or Support]]&lt;=7,"Medium","High"))</f>
        <v>High</v>
      </c>
      <c r="AN2263" s="5">
        <f>AmazonChurn[[#This Row],[Number of Complaints or Support]]/AmazonChurn[[#This Row],[Account Length (in months)]]</f>
        <v>1.6</v>
      </c>
      <c r="AO2263" t="str">
        <f>IF(AmazonChurn[[#This Row],[Avg Monthly GB Download]]&lt;15, "Low", IF(AmazonChurn[[#This Row],[Avg Monthly GB Download]]&lt;30, "Medium", "High"))</f>
        <v>Low</v>
      </c>
      <c r="AP2263" t="str">
        <f>IF(AmazonChurn[[#This Row],[Age]]&lt;30,"Under 30",IF(AmazonChurn[[#This Row],[Age]]&gt;65,"Senior","Mid Age"))</f>
        <v>Senior</v>
      </c>
    </row>
    <row r="2264" spans="1:42" hidden="1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 s="5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  <c r="AL2264" t="str">
        <f>IF(AmazonChurn[[#This Row],[Average Monthly Expenses]]&lt;=30,"Low",IF(AmazonChurn[[#This Row],[Average Monthly Expenses]]&lt;=60,"Medium","High"))</f>
        <v>Medium</v>
      </c>
      <c r="AM2264" t="str">
        <f>IF(AmazonChurn[[#This Row],[Number of Complaints or Support]]&lt;3,"Low",IF(AmazonChurn[[#This Row],[Number of Complaints or Support]]&lt;=7,"Medium","High"))</f>
        <v>Medium</v>
      </c>
      <c r="AN2264" s="5">
        <f>AmazonChurn[[#This Row],[Number of Complaints or Support]]/AmazonChurn[[#This Row],[Account Length (in months)]]</f>
        <v>0.41666666666666669</v>
      </c>
      <c r="AO2264" t="str">
        <f>IF(AmazonChurn[[#This Row],[Avg Monthly GB Download]]&lt;15, "Low", IF(AmazonChurn[[#This Row],[Avg Monthly GB Download]]&lt;30, "Medium", "High"))</f>
        <v>Low</v>
      </c>
      <c r="AP2264" t="str">
        <f>IF(AmazonChurn[[#This Row],[Age]]&lt;30,"Under 30",IF(AmazonChurn[[#This Row],[Age]]&gt;65,"Senior","Mid Age"))</f>
        <v>Senior</v>
      </c>
    </row>
    <row r="2265" spans="1:42" hidden="1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 s="5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  <c r="AL2265" t="str">
        <f>IF(AmazonChurn[[#This Row],[Average Monthly Expenses]]&lt;=30,"Low",IF(AmazonChurn[[#This Row],[Average Monthly Expenses]]&lt;=60,"Medium","High"))</f>
        <v>Medium</v>
      </c>
      <c r="AM2265" t="str">
        <f>IF(AmazonChurn[[#This Row],[Number of Complaints or Support]]&lt;3,"Low",IF(AmazonChurn[[#This Row],[Number of Complaints or Support]]&lt;=7,"Medium","High"))</f>
        <v>Medium</v>
      </c>
      <c r="AN2265" s="5">
        <f>AmazonChurn[[#This Row],[Number of Complaints or Support]]/AmazonChurn[[#This Row],[Account Length (in months)]]</f>
        <v>1</v>
      </c>
      <c r="AO2265" t="str">
        <f>IF(AmazonChurn[[#This Row],[Avg Monthly GB Download]]&lt;15, "Low", IF(AmazonChurn[[#This Row],[Avg Monthly GB Download]]&lt;30, "Medium", "High"))</f>
        <v>Low</v>
      </c>
      <c r="AP2265" t="str">
        <f>IF(AmazonChurn[[#This Row],[Age]]&lt;30,"Under 30",IF(AmazonChurn[[#This Row],[Age]]&gt;65,"Senior","Mid Age"))</f>
        <v>Mid Age</v>
      </c>
    </row>
    <row r="2266" spans="1:42" hidden="1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 s="5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  <c r="AL2266" t="str">
        <f>IF(AmazonChurn[[#This Row],[Average Monthly Expenses]]&lt;=30,"Low",IF(AmazonChurn[[#This Row],[Average Monthly Expenses]]&lt;=60,"Medium","High"))</f>
        <v>High</v>
      </c>
      <c r="AM2266" t="str">
        <f>IF(AmazonChurn[[#This Row],[Number of Complaints or Support]]&lt;3,"Low",IF(AmazonChurn[[#This Row],[Number of Complaints or Support]]&lt;=7,"Medium","High"))</f>
        <v>Medium</v>
      </c>
      <c r="AN2266" s="5">
        <f>AmazonChurn[[#This Row],[Number of Complaints or Support]]/AmazonChurn[[#This Row],[Account Length (in months)]]</f>
        <v>0.1</v>
      </c>
      <c r="AO2266" t="str">
        <f>IF(AmazonChurn[[#This Row],[Avg Monthly GB Download]]&lt;15, "Low", IF(AmazonChurn[[#This Row],[Avg Monthly GB Download]]&lt;30, "Medium", "High"))</f>
        <v>Medium</v>
      </c>
      <c r="AP2266" t="str">
        <f>IF(AmazonChurn[[#This Row],[Age]]&lt;30,"Under 30",IF(AmazonChurn[[#This Row],[Age]]&gt;65,"Senior","Mid Age"))</f>
        <v>Mid Age</v>
      </c>
    </row>
    <row r="2267" spans="1:42" hidden="1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 s="5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  <c r="AL2267" t="str">
        <f>IF(AmazonChurn[[#This Row],[Average Monthly Expenses]]&lt;=30,"Low",IF(AmazonChurn[[#This Row],[Average Monthly Expenses]]&lt;=60,"Medium","High"))</f>
        <v>High</v>
      </c>
      <c r="AM2267" t="str">
        <f>IF(AmazonChurn[[#This Row],[Number of Complaints or Support]]&lt;3,"Low",IF(AmazonChurn[[#This Row],[Number of Complaints or Support]]&lt;=7,"Medium","High"))</f>
        <v>Medium</v>
      </c>
      <c r="AN2267" s="5">
        <f>AmazonChurn[[#This Row],[Number of Complaints or Support]]/AmazonChurn[[#This Row],[Account Length (in months)]]</f>
        <v>6.8493150684931503E-2</v>
      </c>
      <c r="AO2267" t="str">
        <f>IF(AmazonChurn[[#This Row],[Avg Monthly GB Download]]&lt;15, "Low", IF(AmazonChurn[[#This Row],[Avg Monthly GB Download]]&lt;30, "Medium", "High"))</f>
        <v>Low</v>
      </c>
      <c r="AP2267" t="str">
        <f>IF(AmazonChurn[[#This Row],[Age]]&lt;30,"Under 30",IF(AmazonChurn[[#This Row],[Age]]&gt;65,"Senior","Mid Age"))</f>
        <v>Senior</v>
      </c>
    </row>
    <row r="2268" spans="1:42" hidden="1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 s="5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  <c r="AL2268" t="str">
        <f>IF(AmazonChurn[[#This Row],[Average Monthly Expenses]]&lt;=30,"Low",IF(AmazonChurn[[#This Row],[Average Monthly Expenses]]&lt;=60,"Medium","High"))</f>
        <v>Medium</v>
      </c>
      <c r="AM2268" t="str">
        <f>IF(AmazonChurn[[#This Row],[Number of Complaints or Support]]&lt;3,"Low",IF(AmazonChurn[[#This Row],[Number of Complaints or Support]]&lt;=7,"Medium","High"))</f>
        <v>Medium</v>
      </c>
      <c r="AN2268" s="5">
        <f>AmazonChurn[[#This Row],[Number of Complaints or Support]]/AmazonChurn[[#This Row],[Account Length (in months)]]</f>
        <v>0.14285714285714285</v>
      </c>
      <c r="AO2268" t="str">
        <f>IF(AmazonChurn[[#This Row],[Avg Monthly GB Download]]&lt;15, "Low", IF(AmazonChurn[[#This Row],[Avg Monthly GB Download]]&lt;30, "Medium", "High"))</f>
        <v>Medium</v>
      </c>
      <c r="AP2268" t="str">
        <f>IF(AmazonChurn[[#This Row],[Age]]&lt;30,"Under 30",IF(AmazonChurn[[#This Row],[Age]]&gt;65,"Senior","Mid Age"))</f>
        <v>Under 30</v>
      </c>
    </row>
    <row r="2269" spans="1:42" hidden="1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 s="5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  <c r="AL2269" t="str">
        <f>IF(AmazonChurn[[#This Row],[Average Monthly Expenses]]&lt;=30,"Low",IF(AmazonChurn[[#This Row],[Average Monthly Expenses]]&lt;=60,"Medium","High"))</f>
        <v>Medium</v>
      </c>
      <c r="AM2269" t="str">
        <f>IF(AmazonChurn[[#This Row],[Number of Complaints or Support]]&lt;3,"Low",IF(AmazonChurn[[#This Row],[Number of Complaints or Support]]&lt;=7,"Medium","High"))</f>
        <v>High</v>
      </c>
      <c r="AN2269" s="5">
        <f>AmazonChurn[[#This Row],[Number of Complaints or Support]]/AmazonChurn[[#This Row],[Account Length (in months)]]</f>
        <v>0.16393442622950818</v>
      </c>
      <c r="AO2269" t="str">
        <f>IF(AmazonChurn[[#This Row],[Avg Monthly GB Download]]&lt;15, "Low", IF(AmazonChurn[[#This Row],[Avg Monthly GB Download]]&lt;30, "Medium", "High"))</f>
        <v>Low</v>
      </c>
      <c r="AP2269" t="str">
        <f>IF(AmazonChurn[[#This Row],[Age]]&lt;30,"Under 30",IF(AmazonChurn[[#This Row],[Age]]&gt;65,"Senior","Mid Age"))</f>
        <v>Mid Age</v>
      </c>
    </row>
    <row r="2270" spans="1:42" hidden="1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 s="5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  <c r="AL2270" t="str">
        <f>IF(AmazonChurn[[#This Row],[Average Monthly Expenses]]&lt;=30,"Low",IF(AmazonChurn[[#This Row],[Average Monthly Expenses]]&lt;=60,"Medium","High"))</f>
        <v>High</v>
      </c>
      <c r="AM2270" t="str">
        <f>IF(AmazonChurn[[#This Row],[Number of Complaints or Support]]&lt;3,"Low",IF(AmazonChurn[[#This Row],[Number of Complaints or Support]]&lt;=7,"Medium","High"))</f>
        <v>Medium</v>
      </c>
      <c r="AN2270" s="5">
        <f>AmazonChurn[[#This Row],[Number of Complaints or Support]]/AmazonChurn[[#This Row],[Account Length (in months)]]</f>
        <v>0.5714285714285714</v>
      </c>
      <c r="AO2270" t="str">
        <f>IF(AmazonChurn[[#This Row],[Avg Monthly GB Download]]&lt;15, "Low", IF(AmazonChurn[[#This Row],[Avg Monthly GB Download]]&lt;30, "Medium", "High"))</f>
        <v>Low</v>
      </c>
      <c r="AP2270" t="str">
        <f>IF(AmazonChurn[[#This Row],[Age]]&lt;30,"Under 30",IF(AmazonChurn[[#This Row],[Age]]&gt;65,"Senior","Mid Age"))</f>
        <v>Mid Age</v>
      </c>
    </row>
    <row r="2271" spans="1:42" hidden="1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 s="5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  <c r="AL2271" t="str">
        <f>IF(AmazonChurn[[#This Row],[Average Monthly Expenses]]&lt;=30,"Low",IF(AmazonChurn[[#This Row],[Average Monthly Expenses]]&lt;=60,"Medium","High"))</f>
        <v>Low</v>
      </c>
      <c r="AM2271" t="str">
        <f>IF(AmazonChurn[[#This Row],[Number of Complaints or Support]]&lt;3,"Low",IF(AmazonChurn[[#This Row],[Number of Complaints or Support]]&lt;=7,"Medium","High"))</f>
        <v>Low</v>
      </c>
      <c r="AN2271" s="5">
        <f>AmazonChurn[[#This Row],[Number of Complaints or Support]]/AmazonChurn[[#This Row],[Account Length (in months)]]</f>
        <v>1.6949152542372881E-2</v>
      </c>
      <c r="AO2271" t="str">
        <f>IF(AmazonChurn[[#This Row],[Avg Monthly GB Download]]&lt;15, "Low", IF(AmazonChurn[[#This Row],[Avg Monthly GB Download]]&lt;30, "Medium", "High"))</f>
        <v>Low</v>
      </c>
      <c r="AP2271" t="str">
        <f>IF(AmazonChurn[[#This Row],[Age]]&lt;30,"Under 30",IF(AmazonChurn[[#This Row],[Age]]&gt;65,"Senior","Mid Age"))</f>
        <v>Mid Age</v>
      </c>
    </row>
    <row r="2272" spans="1:42" hidden="1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 s="5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  <c r="AL2272" t="str">
        <f>IF(AmazonChurn[[#This Row],[Average Monthly Expenses]]&lt;=30,"Low",IF(AmazonChurn[[#This Row],[Average Monthly Expenses]]&lt;=60,"Medium","High"))</f>
        <v>Low</v>
      </c>
      <c r="AM2272" t="str">
        <f>IF(AmazonChurn[[#This Row],[Number of Complaints or Support]]&lt;3,"Low",IF(AmazonChurn[[#This Row],[Number of Complaints or Support]]&lt;=7,"Medium","High"))</f>
        <v>Medium</v>
      </c>
      <c r="AN2272" s="5">
        <f>AmazonChurn[[#This Row],[Number of Complaints or Support]]/AmazonChurn[[#This Row],[Account Length (in months)]]</f>
        <v>5.4794520547945202E-2</v>
      </c>
      <c r="AO2272" t="str">
        <f>IF(AmazonChurn[[#This Row],[Avg Monthly GB Download]]&lt;15, "Low", IF(AmazonChurn[[#This Row],[Avg Monthly GB Download]]&lt;30, "Medium", "High"))</f>
        <v>Low</v>
      </c>
      <c r="AP2272" t="str">
        <f>IF(AmazonChurn[[#This Row],[Age]]&lt;30,"Under 30",IF(AmazonChurn[[#This Row],[Age]]&gt;65,"Senior","Mid Age"))</f>
        <v>Mid Age</v>
      </c>
    </row>
    <row r="2273" spans="1:42" hidden="1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 s="5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  <c r="AL2273" t="str">
        <f>IF(AmazonChurn[[#This Row],[Average Monthly Expenses]]&lt;=30,"Low",IF(AmazonChurn[[#This Row],[Average Monthly Expenses]]&lt;=60,"Medium","High"))</f>
        <v>Medium</v>
      </c>
      <c r="AM2273" t="str">
        <f>IF(AmazonChurn[[#This Row],[Number of Complaints or Support]]&lt;3,"Low",IF(AmazonChurn[[#This Row],[Number of Complaints or Support]]&lt;=7,"Medium","High"))</f>
        <v>Medium</v>
      </c>
      <c r="AN2273" s="5">
        <f>AmazonChurn[[#This Row],[Number of Complaints or Support]]/AmazonChurn[[#This Row],[Account Length (in months)]]</f>
        <v>7.3170731707317069E-2</v>
      </c>
      <c r="AO2273" t="str">
        <f>IF(AmazonChurn[[#This Row],[Avg Monthly GB Download]]&lt;15, "Low", IF(AmazonChurn[[#This Row],[Avg Monthly GB Download]]&lt;30, "Medium", "High"))</f>
        <v>Medium</v>
      </c>
      <c r="AP2273" t="str">
        <f>IF(AmazonChurn[[#This Row],[Age]]&lt;30,"Under 30",IF(AmazonChurn[[#This Row],[Age]]&gt;65,"Senior","Mid Age"))</f>
        <v>Under 30</v>
      </c>
    </row>
    <row r="2274" spans="1:42" hidden="1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 s="5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  <c r="AL2274" t="str">
        <f>IF(AmazonChurn[[#This Row],[Average Monthly Expenses]]&lt;=30,"Low",IF(AmazonChurn[[#This Row],[Average Monthly Expenses]]&lt;=60,"Medium","High"))</f>
        <v>Low</v>
      </c>
      <c r="AM2274" t="str">
        <f>IF(AmazonChurn[[#This Row],[Number of Complaints or Support]]&lt;3,"Low",IF(AmazonChurn[[#This Row],[Number of Complaints or Support]]&lt;=7,"Medium","High"))</f>
        <v>High</v>
      </c>
      <c r="AN2274" s="5">
        <f>AmazonChurn[[#This Row],[Number of Complaints or Support]]/AmazonChurn[[#This Row],[Account Length (in months)]]</f>
        <v>4.5</v>
      </c>
      <c r="AO2274" t="str">
        <f>IF(AmazonChurn[[#This Row],[Avg Monthly GB Download]]&lt;15, "Low", IF(AmazonChurn[[#This Row],[Avg Monthly GB Download]]&lt;30, "Medium", "High"))</f>
        <v>Low</v>
      </c>
      <c r="AP2274" t="str">
        <f>IF(AmazonChurn[[#This Row],[Age]]&lt;30,"Under 30",IF(AmazonChurn[[#This Row],[Age]]&gt;65,"Senior","Mid Age"))</f>
        <v>Mid Age</v>
      </c>
    </row>
    <row r="2275" spans="1:42" hidden="1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 s="5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  <c r="AL2275" t="str">
        <f>IF(AmazonChurn[[#This Row],[Average Monthly Expenses]]&lt;=30,"Low",IF(AmazonChurn[[#This Row],[Average Monthly Expenses]]&lt;=60,"Medium","High"))</f>
        <v>Low</v>
      </c>
      <c r="AM2275" t="str">
        <f>IF(AmazonChurn[[#This Row],[Number of Complaints or Support]]&lt;3,"Low",IF(AmazonChurn[[#This Row],[Number of Complaints or Support]]&lt;=7,"Medium","High"))</f>
        <v>Low</v>
      </c>
      <c r="AN2275" s="5">
        <f>AmazonChurn[[#This Row],[Number of Complaints or Support]]/AmazonChurn[[#This Row],[Account Length (in months)]]</f>
        <v>0</v>
      </c>
      <c r="AO2275" t="str">
        <f>IF(AmazonChurn[[#This Row],[Avg Monthly GB Download]]&lt;15, "Low", IF(AmazonChurn[[#This Row],[Avg Monthly GB Download]]&lt;30, "Medium", "High"))</f>
        <v>Medium</v>
      </c>
      <c r="AP2275" t="str">
        <f>IF(AmazonChurn[[#This Row],[Age]]&lt;30,"Under 30",IF(AmazonChurn[[#This Row],[Age]]&gt;65,"Senior","Mid Age"))</f>
        <v>Under 30</v>
      </c>
    </row>
    <row r="2276" spans="1:42" hidden="1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 s="5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  <c r="AL2276" t="str">
        <f>IF(AmazonChurn[[#This Row],[Average Monthly Expenses]]&lt;=30,"Low",IF(AmazonChurn[[#This Row],[Average Monthly Expenses]]&lt;=60,"Medium","High"))</f>
        <v>Low</v>
      </c>
      <c r="AM2276" t="str">
        <f>IF(AmazonChurn[[#This Row],[Number of Complaints or Support]]&lt;3,"Low",IF(AmazonChurn[[#This Row],[Number of Complaints or Support]]&lt;=7,"Medium","High"))</f>
        <v>High</v>
      </c>
      <c r="AN2276" s="5">
        <f>AmazonChurn[[#This Row],[Number of Complaints or Support]]/AmazonChurn[[#This Row],[Account Length (in months)]]</f>
        <v>0.69230769230769229</v>
      </c>
      <c r="AO2276" t="str">
        <f>IF(AmazonChurn[[#This Row],[Avg Monthly GB Download]]&lt;15, "Low", IF(AmazonChurn[[#This Row],[Avg Monthly GB Download]]&lt;30, "Medium", "High"))</f>
        <v>Low</v>
      </c>
      <c r="AP2276" t="str">
        <f>IF(AmazonChurn[[#This Row],[Age]]&lt;30,"Under 30",IF(AmazonChurn[[#This Row],[Age]]&gt;65,"Senior","Mid Age"))</f>
        <v>Under 30</v>
      </c>
    </row>
    <row r="2277" spans="1:42" hidden="1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 s="5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  <c r="AL2277" t="str">
        <f>IF(AmazonChurn[[#This Row],[Average Monthly Expenses]]&lt;=30,"Low",IF(AmazonChurn[[#This Row],[Average Monthly Expenses]]&lt;=60,"Medium","High"))</f>
        <v>Low</v>
      </c>
      <c r="AM2277" t="str">
        <f>IF(AmazonChurn[[#This Row],[Number of Complaints or Support]]&lt;3,"Low",IF(AmazonChurn[[#This Row],[Number of Complaints or Support]]&lt;=7,"Medium","High"))</f>
        <v>High</v>
      </c>
      <c r="AN2277" s="5">
        <f>AmazonChurn[[#This Row],[Number of Complaints or Support]]/AmazonChurn[[#This Row],[Account Length (in months)]]</f>
        <v>0.45</v>
      </c>
      <c r="AO2277" t="str">
        <f>IF(AmazonChurn[[#This Row],[Avg Monthly GB Download]]&lt;15, "Low", IF(AmazonChurn[[#This Row],[Avg Monthly GB Download]]&lt;30, "Medium", "High"))</f>
        <v>Low</v>
      </c>
      <c r="AP2277" t="str">
        <f>IF(AmazonChurn[[#This Row],[Age]]&lt;30,"Under 30",IF(AmazonChurn[[#This Row],[Age]]&gt;65,"Senior","Mid Age"))</f>
        <v>Under 30</v>
      </c>
    </row>
    <row r="2278" spans="1:42" hidden="1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 s="5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  <c r="AL2278" t="str">
        <f>IF(AmazonChurn[[#This Row],[Average Monthly Expenses]]&lt;=30,"Low",IF(AmazonChurn[[#This Row],[Average Monthly Expenses]]&lt;=60,"Medium","High"))</f>
        <v>Low</v>
      </c>
      <c r="AM2278" t="str">
        <f>IF(AmazonChurn[[#This Row],[Number of Complaints or Support]]&lt;3,"Low",IF(AmazonChurn[[#This Row],[Number of Complaints or Support]]&lt;=7,"Medium","High"))</f>
        <v>Low</v>
      </c>
      <c r="AN2278" s="5">
        <f>AmazonChurn[[#This Row],[Number of Complaints or Support]]/AmazonChurn[[#This Row],[Account Length (in months)]]</f>
        <v>2.3809523809523808E-2</v>
      </c>
      <c r="AO2278" t="str">
        <f>IF(AmazonChurn[[#This Row],[Avg Monthly GB Download]]&lt;15, "Low", IF(AmazonChurn[[#This Row],[Avg Monthly GB Download]]&lt;30, "Medium", "High"))</f>
        <v>Medium</v>
      </c>
      <c r="AP2278" t="str">
        <f>IF(AmazonChurn[[#This Row],[Age]]&lt;30,"Under 30",IF(AmazonChurn[[#This Row],[Age]]&gt;65,"Senior","Mid Age"))</f>
        <v>Under 30</v>
      </c>
    </row>
    <row r="2279" spans="1:42" hidden="1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 s="5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  <c r="AL2279" t="str">
        <f>IF(AmazonChurn[[#This Row],[Average Monthly Expenses]]&lt;=30,"Low",IF(AmazonChurn[[#This Row],[Average Monthly Expenses]]&lt;=60,"Medium","High"))</f>
        <v>Low</v>
      </c>
      <c r="AM2279" t="str">
        <f>IF(AmazonChurn[[#This Row],[Number of Complaints or Support]]&lt;3,"Low",IF(AmazonChurn[[#This Row],[Number of Complaints or Support]]&lt;=7,"Medium","High"))</f>
        <v>Medium</v>
      </c>
      <c r="AN2279" s="5">
        <f>AmazonChurn[[#This Row],[Number of Complaints or Support]]/AmazonChurn[[#This Row],[Account Length (in months)]]</f>
        <v>0.44444444444444442</v>
      </c>
      <c r="AO2279" t="str">
        <f>IF(AmazonChurn[[#This Row],[Avg Monthly GB Download]]&lt;15, "Low", IF(AmazonChurn[[#This Row],[Avg Monthly GB Download]]&lt;30, "Medium", "High"))</f>
        <v>Low</v>
      </c>
      <c r="AP2279" t="str">
        <f>IF(AmazonChurn[[#This Row],[Age]]&lt;30,"Under 30",IF(AmazonChurn[[#This Row],[Age]]&gt;65,"Senior","Mid Age"))</f>
        <v>Senior</v>
      </c>
    </row>
    <row r="2280" spans="1:42" hidden="1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 s="5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  <c r="AL2280" t="str">
        <f>IF(AmazonChurn[[#This Row],[Average Monthly Expenses]]&lt;=30,"Low",IF(AmazonChurn[[#This Row],[Average Monthly Expenses]]&lt;=60,"Medium","High"))</f>
        <v>Medium</v>
      </c>
      <c r="AM2280" t="str">
        <f>IF(AmazonChurn[[#This Row],[Number of Complaints or Support]]&lt;3,"Low",IF(AmazonChurn[[#This Row],[Number of Complaints or Support]]&lt;=7,"Medium","High"))</f>
        <v>Low</v>
      </c>
      <c r="AN2280" s="5">
        <f>AmazonChurn[[#This Row],[Number of Complaints or Support]]/AmazonChurn[[#This Row],[Account Length (in months)]]</f>
        <v>5.8823529411764705E-2</v>
      </c>
      <c r="AO2280" t="str">
        <f>IF(AmazonChurn[[#This Row],[Avg Monthly GB Download]]&lt;15, "Low", IF(AmazonChurn[[#This Row],[Avg Monthly GB Download]]&lt;30, "Medium", "High"))</f>
        <v>Low</v>
      </c>
      <c r="AP2280" t="str">
        <f>IF(AmazonChurn[[#This Row],[Age]]&lt;30,"Under 30",IF(AmazonChurn[[#This Row],[Age]]&gt;65,"Senior","Mid Age"))</f>
        <v>Mid Age</v>
      </c>
    </row>
    <row r="2281" spans="1:42" hidden="1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 s="5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  <c r="AL2281" t="str">
        <f>IF(AmazonChurn[[#This Row],[Average Monthly Expenses]]&lt;=30,"Low",IF(AmazonChurn[[#This Row],[Average Monthly Expenses]]&lt;=60,"Medium","High"))</f>
        <v>Medium</v>
      </c>
      <c r="AM2281" t="str">
        <f>IF(AmazonChurn[[#This Row],[Number of Complaints or Support]]&lt;3,"Low",IF(AmazonChurn[[#This Row],[Number of Complaints or Support]]&lt;=7,"Medium","High"))</f>
        <v>Medium</v>
      </c>
      <c r="AN2281" s="5">
        <f>AmazonChurn[[#This Row],[Number of Complaints or Support]]/AmazonChurn[[#This Row],[Account Length (in months)]]</f>
        <v>5</v>
      </c>
      <c r="AO2281" t="str">
        <f>IF(AmazonChurn[[#This Row],[Avg Monthly GB Download]]&lt;15, "Low", IF(AmazonChurn[[#This Row],[Avg Monthly GB Download]]&lt;30, "Medium", "High"))</f>
        <v>Medium</v>
      </c>
      <c r="AP2281" t="str">
        <f>IF(AmazonChurn[[#This Row],[Age]]&lt;30,"Under 30",IF(AmazonChurn[[#This Row],[Age]]&gt;65,"Senior","Mid Age"))</f>
        <v>Under 30</v>
      </c>
    </row>
    <row r="2282" spans="1:42" hidden="1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 s="5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  <c r="AL2282" t="str">
        <f>IF(AmazonChurn[[#This Row],[Average Monthly Expenses]]&lt;=30,"Low",IF(AmazonChurn[[#This Row],[Average Monthly Expenses]]&lt;=60,"Medium","High"))</f>
        <v>Medium</v>
      </c>
      <c r="AM2282" t="str">
        <f>IF(AmazonChurn[[#This Row],[Number of Complaints or Support]]&lt;3,"Low",IF(AmazonChurn[[#This Row],[Number of Complaints or Support]]&lt;=7,"Medium","High"))</f>
        <v>High</v>
      </c>
      <c r="AN2282" s="5">
        <f>AmazonChurn[[#This Row],[Number of Complaints or Support]]/AmazonChurn[[#This Row],[Account Length (in months)]]</f>
        <v>4</v>
      </c>
      <c r="AO2282" t="str">
        <f>IF(AmazonChurn[[#This Row],[Avg Monthly GB Download]]&lt;15, "Low", IF(AmazonChurn[[#This Row],[Avg Monthly GB Download]]&lt;30, "Medium", "High"))</f>
        <v>Low</v>
      </c>
      <c r="AP2282" t="str">
        <f>IF(AmazonChurn[[#This Row],[Age]]&lt;30,"Under 30",IF(AmazonChurn[[#This Row],[Age]]&gt;65,"Senior","Mid Age"))</f>
        <v>Mid Age</v>
      </c>
    </row>
    <row r="2283" spans="1:42" hidden="1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 s="5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  <c r="AL2283" t="str">
        <f>IF(AmazonChurn[[#This Row],[Average Monthly Expenses]]&lt;=30,"Low",IF(AmazonChurn[[#This Row],[Average Monthly Expenses]]&lt;=60,"Medium","High"))</f>
        <v>Low</v>
      </c>
      <c r="AM2283" t="str">
        <f>IF(AmazonChurn[[#This Row],[Number of Complaints or Support]]&lt;3,"Low",IF(AmazonChurn[[#This Row],[Number of Complaints or Support]]&lt;=7,"Medium","High"))</f>
        <v>Low</v>
      </c>
      <c r="AN2283" s="5">
        <f>AmazonChurn[[#This Row],[Number of Complaints or Support]]/AmazonChurn[[#This Row],[Account Length (in months)]]</f>
        <v>0.25</v>
      </c>
      <c r="AO2283" t="str">
        <f>IF(AmazonChurn[[#This Row],[Avg Monthly GB Download]]&lt;15, "Low", IF(AmazonChurn[[#This Row],[Avg Monthly GB Download]]&lt;30, "Medium", "High"))</f>
        <v>Low</v>
      </c>
      <c r="AP2283" t="str">
        <f>IF(AmazonChurn[[#This Row],[Age]]&lt;30,"Under 30",IF(AmazonChurn[[#This Row],[Age]]&gt;65,"Senior","Mid Age"))</f>
        <v>Mid Age</v>
      </c>
    </row>
    <row r="2284" spans="1:42" hidden="1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 s="5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  <c r="AL2284" t="str">
        <f>IF(AmazonChurn[[#This Row],[Average Monthly Expenses]]&lt;=30,"Low",IF(AmazonChurn[[#This Row],[Average Monthly Expenses]]&lt;=60,"Medium","High"))</f>
        <v>Low</v>
      </c>
      <c r="AM2284" t="str">
        <f>IF(AmazonChurn[[#This Row],[Number of Complaints or Support]]&lt;3,"Low",IF(AmazonChurn[[#This Row],[Number of Complaints or Support]]&lt;=7,"Medium","High"))</f>
        <v>Low</v>
      </c>
      <c r="AN2284" s="5">
        <f>AmazonChurn[[#This Row],[Number of Complaints or Support]]/AmazonChurn[[#This Row],[Account Length (in months)]]</f>
        <v>2.8571428571428571E-2</v>
      </c>
      <c r="AO2284" t="str">
        <f>IF(AmazonChurn[[#This Row],[Avg Monthly GB Download]]&lt;15, "Low", IF(AmazonChurn[[#This Row],[Avg Monthly GB Download]]&lt;30, "Medium", "High"))</f>
        <v>Low</v>
      </c>
      <c r="AP2284" t="str">
        <f>IF(AmazonChurn[[#This Row],[Age]]&lt;30,"Under 30",IF(AmazonChurn[[#This Row],[Age]]&gt;65,"Senior","Mid Age"))</f>
        <v>Mid Age</v>
      </c>
    </row>
    <row r="2285" spans="1:42" hidden="1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 s="5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  <c r="AL2285" t="str">
        <f>IF(AmazonChurn[[#This Row],[Average Monthly Expenses]]&lt;=30,"Low",IF(AmazonChurn[[#This Row],[Average Monthly Expenses]]&lt;=60,"Medium","High"))</f>
        <v>Medium</v>
      </c>
      <c r="AM2285" t="str">
        <f>IF(AmazonChurn[[#This Row],[Number of Complaints or Support]]&lt;3,"Low",IF(AmazonChurn[[#This Row],[Number of Complaints or Support]]&lt;=7,"Medium","High"))</f>
        <v>Medium</v>
      </c>
      <c r="AN2285" s="5">
        <f>AmazonChurn[[#This Row],[Number of Complaints or Support]]/AmazonChurn[[#This Row],[Account Length (in months)]]</f>
        <v>0.10416666666666667</v>
      </c>
      <c r="AO2285" t="str">
        <f>IF(AmazonChurn[[#This Row],[Avg Monthly GB Download]]&lt;15, "Low", IF(AmazonChurn[[#This Row],[Avg Monthly GB Download]]&lt;30, "Medium", "High"))</f>
        <v>Low</v>
      </c>
      <c r="AP2285" t="str">
        <f>IF(AmazonChurn[[#This Row],[Age]]&lt;30,"Under 30",IF(AmazonChurn[[#This Row],[Age]]&gt;65,"Senior","Mid Age"))</f>
        <v>Senior</v>
      </c>
    </row>
    <row r="2286" spans="1:42" hidden="1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 s="5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  <c r="AL2286" t="str">
        <f>IF(AmazonChurn[[#This Row],[Average Monthly Expenses]]&lt;=30,"Low",IF(AmazonChurn[[#This Row],[Average Monthly Expenses]]&lt;=60,"Medium","High"))</f>
        <v>Medium</v>
      </c>
      <c r="AM2286" t="str">
        <f>IF(AmazonChurn[[#This Row],[Number of Complaints or Support]]&lt;3,"Low",IF(AmazonChurn[[#This Row],[Number of Complaints or Support]]&lt;=7,"Medium","High"))</f>
        <v>Medium</v>
      </c>
      <c r="AN2286" s="5">
        <f>AmazonChurn[[#This Row],[Number of Complaints or Support]]/AmazonChurn[[#This Row],[Account Length (in months)]]</f>
        <v>5</v>
      </c>
      <c r="AO2286" t="str">
        <f>IF(AmazonChurn[[#This Row],[Avg Monthly GB Download]]&lt;15, "Low", IF(AmazonChurn[[#This Row],[Avg Monthly GB Download]]&lt;30, "Medium", "High"))</f>
        <v>Low</v>
      </c>
      <c r="AP2286" t="str">
        <f>IF(AmazonChurn[[#This Row],[Age]]&lt;30,"Under 30",IF(AmazonChurn[[#This Row],[Age]]&gt;65,"Senior","Mid Age"))</f>
        <v>Mid Age</v>
      </c>
    </row>
    <row r="2287" spans="1:42" hidden="1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 s="5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  <c r="AL2287" t="str">
        <f>IF(AmazonChurn[[#This Row],[Average Monthly Expenses]]&lt;=30,"Low",IF(AmazonChurn[[#This Row],[Average Monthly Expenses]]&lt;=60,"Medium","High"))</f>
        <v>Medium</v>
      </c>
      <c r="AM2287" t="str">
        <f>IF(AmazonChurn[[#This Row],[Number of Complaints or Support]]&lt;3,"Low",IF(AmazonChurn[[#This Row],[Number of Complaints or Support]]&lt;=7,"Medium","High"))</f>
        <v>Low</v>
      </c>
      <c r="AN2287" s="5">
        <f>AmazonChurn[[#This Row],[Number of Complaints or Support]]/AmazonChurn[[#This Row],[Account Length (in months)]]</f>
        <v>0</v>
      </c>
      <c r="AO2287" t="str">
        <f>IF(AmazonChurn[[#This Row],[Avg Monthly GB Download]]&lt;15, "Low", IF(AmazonChurn[[#This Row],[Avg Monthly GB Download]]&lt;30, "Medium", "High"))</f>
        <v>Low</v>
      </c>
      <c r="AP2287" t="str">
        <f>IF(AmazonChurn[[#This Row],[Age]]&lt;30,"Under 30",IF(AmazonChurn[[#This Row],[Age]]&gt;65,"Senior","Mid Age"))</f>
        <v>Senior</v>
      </c>
    </row>
    <row r="2288" spans="1:42" hidden="1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 s="5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  <c r="AL2288" t="str">
        <f>IF(AmazonChurn[[#This Row],[Average Monthly Expenses]]&lt;=30,"Low",IF(AmazonChurn[[#This Row],[Average Monthly Expenses]]&lt;=60,"Medium","High"))</f>
        <v>Low</v>
      </c>
      <c r="AM2288" t="str">
        <f>IF(AmazonChurn[[#This Row],[Number of Complaints or Support]]&lt;3,"Low",IF(AmazonChurn[[#This Row],[Number of Complaints or Support]]&lt;=7,"Medium","High"))</f>
        <v>Medium</v>
      </c>
      <c r="AN2288" s="5">
        <f>AmazonChurn[[#This Row],[Number of Complaints or Support]]/AmazonChurn[[#This Row],[Account Length (in months)]]</f>
        <v>0.4375</v>
      </c>
      <c r="AO2288" t="str">
        <f>IF(AmazonChurn[[#This Row],[Avg Monthly GB Download]]&lt;15, "Low", IF(AmazonChurn[[#This Row],[Avg Monthly GB Download]]&lt;30, "Medium", "High"))</f>
        <v>Low</v>
      </c>
      <c r="AP2288" t="str">
        <f>IF(AmazonChurn[[#This Row],[Age]]&lt;30,"Under 30",IF(AmazonChurn[[#This Row],[Age]]&gt;65,"Senior","Mid Age"))</f>
        <v>Mid Age</v>
      </c>
    </row>
    <row r="2289" spans="1:42" hidden="1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 s="5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  <c r="AL2289" t="str">
        <f>IF(AmazonChurn[[#This Row],[Average Monthly Expenses]]&lt;=30,"Low",IF(AmazonChurn[[#This Row],[Average Monthly Expenses]]&lt;=60,"Medium","High"))</f>
        <v>High</v>
      </c>
      <c r="AM2289" t="str">
        <f>IF(AmazonChurn[[#This Row],[Number of Complaints or Support]]&lt;3,"Low",IF(AmazonChurn[[#This Row],[Number of Complaints or Support]]&lt;=7,"Medium","High"))</f>
        <v>Medium</v>
      </c>
      <c r="AN2289" s="5">
        <f>AmazonChurn[[#This Row],[Number of Complaints or Support]]/AmazonChurn[[#This Row],[Account Length (in months)]]</f>
        <v>0.05</v>
      </c>
      <c r="AO2289" t="str">
        <f>IF(AmazonChurn[[#This Row],[Avg Monthly GB Download]]&lt;15, "Low", IF(AmazonChurn[[#This Row],[Avg Monthly GB Download]]&lt;30, "Medium", "High"))</f>
        <v>Low</v>
      </c>
      <c r="AP2289" t="str">
        <f>IF(AmazonChurn[[#This Row],[Age]]&lt;30,"Under 30",IF(AmazonChurn[[#This Row],[Age]]&gt;65,"Senior","Mid Age"))</f>
        <v>Mid Age</v>
      </c>
    </row>
    <row r="2290" spans="1:42" hidden="1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 s="5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  <c r="AL2290" t="str">
        <f>IF(AmazonChurn[[#This Row],[Average Monthly Expenses]]&lt;=30,"Low",IF(AmazonChurn[[#This Row],[Average Monthly Expenses]]&lt;=60,"Medium","High"))</f>
        <v>Low</v>
      </c>
      <c r="AM2290" t="str">
        <f>IF(AmazonChurn[[#This Row],[Number of Complaints or Support]]&lt;3,"Low",IF(AmazonChurn[[#This Row],[Number of Complaints or Support]]&lt;=7,"Medium","High"))</f>
        <v>High</v>
      </c>
      <c r="AN2290" s="5">
        <f>AmazonChurn[[#This Row],[Number of Complaints or Support]]/AmazonChurn[[#This Row],[Account Length (in months)]]</f>
        <v>3</v>
      </c>
      <c r="AO2290" t="str">
        <f>IF(AmazonChurn[[#This Row],[Avg Monthly GB Download]]&lt;15, "Low", IF(AmazonChurn[[#This Row],[Avg Monthly GB Download]]&lt;30, "Medium", "High"))</f>
        <v>Low</v>
      </c>
      <c r="AP2290" t="str">
        <f>IF(AmazonChurn[[#This Row],[Age]]&lt;30,"Under 30",IF(AmazonChurn[[#This Row],[Age]]&gt;65,"Senior","Mid Age"))</f>
        <v>Mid Age</v>
      </c>
    </row>
    <row r="2291" spans="1:42" hidden="1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 s="5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  <c r="AL2291" t="str">
        <f>IF(AmazonChurn[[#This Row],[Average Monthly Expenses]]&lt;=30,"Low",IF(AmazonChurn[[#This Row],[Average Monthly Expenses]]&lt;=60,"Medium","High"))</f>
        <v>Low</v>
      </c>
      <c r="AM2291" t="str">
        <f>IF(AmazonChurn[[#This Row],[Number of Complaints or Support]]&lt;3,"Low",IF(AmazonChurn[[#This Row],[Number of Complaints or Support]]&lt;=7,"Medium","High"))</f>
        <v>Medium</v>
      </c>
      <c r="AN2291" s="5">
        <f>AmazonChurn[[#This Row],[Number of Complaints or Support]]/AmazonChurn[[#This Row],[Account Length (in months)]]</f>
        <v>0.1111111111111111</v>
      </c>
      <c r="AO2291" t="str">
        <f>IF(AmazonChurn[[#This Row],[Avg Monthly GB Download]]&lt;15, "Low", IF(AmazonChurn[[#This Row],[Avg Monthly GB Download]]&lt;30, "Medium", "High"))</f>
        <v>Low</v>
      </c>
      <c r="AP2291" t="str">
        <f>IF(AmazonChurn[[#This Row],[Age]]&lt;30,"Under 30",IF(AmazonChurn[[#This Row],[Age]]&gt;65,"Senior","Mid Age"))</f>
        <v>Mid Age</v>
      </c>
    </row>
    <row r="2292" spans="1:42" hidden="1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 s="5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  <c r="AL2292" t="str">
        <f>IF(AmazonChurn[[#This Row],[Average Monthly Expenses]]&lt;=30,"Low",IF(AmazonChurn[[#This Row],[Average Monthly Expenses]]&lt;=60,"Medium","High"))</f>
        <v>Low</v>
      </c>
      <c r="AM2292" t="str">
        <f>IF(AmazonChurn[[#This Row],[Number of Complaints or Support]]&lt;3,"Low",IF(AmazonChurn[[#This Row],[Number of Complaints or Support]]&lt;=7,"Medium","High"))</f>
        <v>Medium</v>
      </c>
      <c r="AN2292" s="5">
        <f>AmazonChurn[[#This Row],[Number of Complaints or Support]]/AmazonChurn[[#This Row],[Account Length (in months)]]</f>
        <v>9.6774193548387094E-2</v>
      </c>
      <c r="AO2292" t="str">
        <f>IF(AmazonChurn[[#This Row],[Avg Monthly GB Download]]&lt;15, "Low", IF(AmazonChurn[[#This Row],[Avg Monthly GB Download]]&lt;30, "Medium", "High"))</f>
        <v>Low</v>
      </c>
      <c r="AP2292" t="str">
        <f>IF(AmazonChurn[[#This Row],[Age]]&lt;30,"Under 30",IF(AmazonChurn[[#This Row],[Age]]&gt;65,"Senior","Mid Age"))</f>
        <v>Mid Age</v>
      </c>
    </row>
    <row r="2293" spans="1:42" hidden="1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 s="5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  <c r="AL2293" t="str">
        <f>IF(AmazonChurn[[#This Row],[Average Monthly Expenses]]&lt;=30,"Low",IF(AmazonChurn[[#This Row],[Average Monthly Expenses]]&lt;=60,"Medium","High"))</f>
        <v>Medium</v>
      </c>
      <c r="AM2293" t="str">
        <f>IF(AmazonChurn[[#This Row],[Number of Complaints or Support]]&lt;3,"Low",IF(AmazonChurn[[#This Row],[Number of Complaints or Support]]&lt;=7,"Medium","High"))</f>
        <v>Low</v>
      </c>
      <c r="AN2293" s="5">
        <f>AmazonChurn[[#This Row],[Number of Complaints or Support]]/AmazonChurn[[#This Row],[Account Length (in months)]]</f>
        <v>0</v>
      </c>
      <c r="AO2293" t="str">
        <f>IF(AmazonChurn[[#This Row],[Avg Monthly GB Download]]&lt;15, "Low", IF(AmazonChurn[[#This Row],[Avg Monthly GB Download]]&lt;30, "Medium", "High"))</f>
        <v>Low</v>
      </c>
      <c r="AP2293" t="str">
        <f>IF(AmazonChurn[[#This Row],[Age]]&lt;30,"Under 30",IF(AmazonChurn[[#This Row],[Age]]&gt;65,"Senior","Mid Age"))</f>
        <v>Under 30</v>
      </c>
    </row>
    <row r="2294" spans="1:42" hidden="1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 s="5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  <c r="AL2294" t="str">
        <f>IF(AmazonChurn[[#This Row],[Average Monthly Expenses]]&lt;=30,"Low",IF(AmazonChurn[[#This Row],[Average Monthly Expenses]]&lt;=60,"Medium","High"))</f>
        <v>Low</v>
      </c>
      <c r="AM2294" t="str">
        <f>IF(AmazonChurn[[#This Row],[Number of Complaints or Support]]&lt;3,"Low",IF(AmazonChurn[[#This Row],[Number of Complaints or Support]]&lt;=7,"Medium","High"))</f>
        <v>High</v>
      </c>
      <c r="AN2294" s="5">
        <f>AmazonChurn[[#This Row],[Number of Complaints or Support]]/AmazonChurn[[#This Row],[Account Length (in months)]]</f>
        <v>0.8</v>
      </c>
      <c r="AO2294" t="str">
        <f>IF(AmazonChurn[[#This Row],[Avg Monthly GB Download]]&lt;15, "Low", IF(AmazonChurn[[#This Row],[Avg Monthly GB Download]]&lt;30, "Medium", "High"))</f>
        <v>Low</v>
      </c>
      <c r="AP2294" t="str">
        <f>IF(AmazonChurn[[#This Row],[Age]]&lt;30,"Under 30",IF(AmazonChurn[[#This Row],[Age]]&gt;65,"Senior","Mid Age"))</f>
        <v>Mid Age</v>
      </c>
    </row>
    <row r="2295" spans="1:42" hidden="1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 s="5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  <c r="AL2295" t="str">
        <f>IF(AmazonChurn[[#This Row],[Average Monthly Expenses]]&lt;=30,"Low",IF(AmazonChurn[[#This Row],[Average Monthly Expenses]]&lt;=60,"Medium","High"))</f>
        <v>Low</v>
      </c>
      <c r="AM2295" t="str">
        <f>IF(AmazonChurn[[#This Row],[Number of Complaints or Support]]&lt;3,"Low",IF(AmazonChurn[[#This Row],[Number of Complaints or Support]]&lt;=7,"Medium","High"))</f>
        <v>Low</v>
      </c>
      <c r="AN2295" s="5">
        <f>AmazonChurn[[#This Row],[Number of Complaints or Support]]/AmazonChurn[[#This Row],[Account Length (in months)]]</f>
        <v>0</v>
      </c>
      <c r="AO2295" t="str">
        <f>IF(AmazonChurn[[#This Row],[Avg Monthly GB Download]]&lt;15, "Low", IF(AmazonChurn[[#This Row],[Avg Monthly GB Download]]&lt;30, "Medium", "High"))</f>
        <v>Low</v>
      </c>
      <c r="AP2295" t="str">
        <f>IF(AmazonChurn[[#This Row],[Age]]&lt;30,"Under 30",IF(AmazonChurn[[#This Row],[Age]]&gt;65,"Senior","Mid Age"))</f>
        <v>Mid Age</v>
      </c>
    </row>
    <row r="2296" spans="1:42" hidden="1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 s="5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  <c r="AL2296" t="str">
        <f>IF(AmazonChurn[[#This Row],[Average Monthly Expenses]]&lt;=30,"Low",IF(AmazonChurn[[#This Row],[Average Monthly Expenses]]&lt;=60,"Medium","High"))</f>
        <v>Low</v>
      </c>
      <c r="AM2296" t="str">
        <f>IF(AmazonChurn[[#This Row],[Number of Complaints or Support]]&lt;3,"Low",IF(AmazonChurn[[#This Row],[Number of Complaints or Support]]&lt;=7,"Medium","High"))</f>
        <v>Medium</v>
      </c>
      <c r="AN2296" s="5">
        <f>AmazonChurn[[#This Row],[Number of Complaints or Support]]/AmazonChurn[[#This Row],[Account Length (in months)]]</f>
        <v>0.08</v>
      </c>
      <c r="AO2296" t="str">
        <f>IF(AmazonChurn[[#This Row],[Avg Monthly GB Download]]&lt;15, "Low", IF(AmazonChurn[[#This Row],[Avg Monthly GB Download]]&lt;30, "Medium", "High"))</f>
        <v>Low</v>
      </c>
      <c r="AP2296" t="str">
        <f>IF(AmazonChurn[[#This Row],[Age]]&lt;30,"Under 30",IF(AmazonChurn[[#This Row],[Age]]&gt;65,"Senior","Mid Age"))</f>
        <v>Mid Age</v>
      </c>
    </row>
    <row r="2297" spans="1:42" hidden="1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 s="5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  <c r="AL2297" t="str">
        <f>IF(AmazonChurn[[#This Row],[Average Monthly Expenses]]&lt;=30,"Low",IF(AmazonChurn[[#This Row],[Average Monthly Expenses]]&lt;=60,"Medium","High"))</f>
        <v>Low</v>
      </c>
      <c r="AM2297" t="str">
        <f>IF(AmazonChurn[[#This Row],[Number of Complaints or Support]]&lt;3,"Low",IF(AmazonChurn[[#This Row],[Number of Complaints or Support]]&lt;=7,"Medium","High"))</f>
        <v>Low</v>
      </c>
      <c r="AN2297" s="5">
        <f>AmazonChurn[[#This Row],[Number of Complaints or Support]]/AmazonChurn[[#This Row],[Account Length (in months)]]</f>
        <v>0</v>
      </c>
      <c r="AO2297" t="str">
        <f>IF(AmazonChurn[[#This Row],[Avg Monthly GB Download]]&lt;15, "Low", IF(AmazonChurn[[#This Row],[Avg Monthly GB Download]]&lt;30, "Medium", "High"))</f>
        <v>Low</v>
      </c>
      <c r="AP2297" t="str">
        <f>IF(AmazonChurn[[#This Row],[Age]]&lt;30,"Under 30",IF(AmazonChurn[[#This Row],[Age]]&gt;65,"Senior","Mid Age"))</f>
        <v>Mid Age</v>
      </c>
    </row>
    <row r="2298" spans="1:42" hidden="1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 s="5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  <c r="AL2298" t="str">
        <f>IF(AmazonChurn[[#This Row],[Average Monthly Expenses]]&lt;=30,"Low",IF(AmazonChurn[[#This Row],[Average Monthly Expenses]]&lt;=60,"Medium","High"))</f>
        <v>Medium</v>
      </c>
      <c r="AM2298" t="str">
        <f>IF(AmazonChurn[[#This Row],[Number of Complaints or Support]]&lt;3,"Low",IF(AmazonChurn[[#This Row],[Number of Complaints or Support]]&lt;=7,"Medium","High"))</f>
        <v>Low</v>
      </c>
      <c r="AN2298" s="5">
        <f>AmazonChurn[[#This Row],[Number of Complaints or Support]]/AmazonChurn[[#This Row],[Account Length (in months)]]</f>
        <v>3.3333333333333333E-2</v>
      </c>
      <c r="AO2298" t="str">
        <f>IF(AmazonChurn[[#This Row],[Avg Monthly GB Download]]&lt;15, "Low", IF(AmazonChurn[[#This Row],[Avg Monthly GB Download]]&lt;30, "Medium", "High"))</f>
        <v>Low</v>
      </c>
      <c r="AP2298" t="str">
        <f>IF(AmazonChurn[[#This Row],[Age]]&lt;30,"Under 30",IF(AmazonChurn[[#This Row],[Age]]&gt;65,"Senior","Mid Age"))</f>
        <v>Under 30</v>
      </c>
    </row>
    <row r="2299" spans="1:42" hidden="1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 s="5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  <c r="AL2299" t="str">
        <f>IF(AmazonChurn[[#This Row],[Average Monthly Expenses]]&lt;=30,"Low",IF(AmazonChurn[[#This Row],[Average Monthly Expenses]]&lt;=60,"Medium","High"))</f>
        <v>Low</v>
      </c>
      <c r="AM2299" t="str">
        <f>IF(AmazonChurn[[#This Row],[Number of Complaints or Support]]&lt;3,"Low",IF(AmazonChurn[[#This Row],[Number of Complaints or Support]]&lt;=7,"Medium","High"))</f>
        <v>Medium</v>
      </c>
      <c r="AN2299" s="5">
        <f>AmazonChurn[[#This Row],[Number of Complaints or Support]]/AmazonChurn[[#This Row],[Account Length (in months)]]</f>
        <v>4</v>
      </c>
      <c r="AO2299" t="str">
        <f>IF(AmazonChurn[[#This Row],[Avg Monthly GB Download]]&lt;15, "Low", IF(AmazonChurn[[#This Row],[Avg Monthly GB Download]]&lt;30, "Medium", "High"))</f>
        <v>Low</v>
      </c>
      <c r="AP2299" t="str">
        <f>IF(AmazonChurn[[#This Row],[Age]]&lt;30,"Under 30",IF(AmazonChurn[[#This Row],[Age]]&gt;65,"Senior","Mid Age"))</f>
        <v>Senior</v>
      </c>
    </row>
    <row r="2300" spans="1:42" hidden="1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 s="5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  <c r="AL2300" t="str">
        <f>IF(AmazonChurn[[#This Row],[Average Monthly Expenses]]&lt;=30,"Low",IF(AmazonChurn[[#This Row],[Average Monthly Expenses]]&lt;=60,"Medium","High"))</f>
        <v>Low</v>
      </c>
      <c r="AM2300" t="str">
        <f>IF(AmazonChurn[[#This Row],[Number of Complaints or Support]]&lt;3,"Low",IF(AmazonChurn[[#This Row],[Number of Complaints or Support]]&lt;=7,"Medium","High"))</f>
        <v>Medium</v>
      </c>
      <c r="AN2300" s="5">
        <f>AmazonChurn[[#This Row],[Number of Complaints or Support]]/AmazonChurn[[#This Row],[Account Length (in months)]]</f>
        <v>4.9180327868852458E-2</v>
      </c>
      <c r="AO2300" t="str">
        <f>IF(AmazonChurn[[#This Row],[Avg Monthly GB Download]]&lt;15, "Low", IF(AmazonChurn[[#This Row],[Avg Monthly GB Download]]&lt;30, "Medium", "High"))</f>
        <v>Low</v>
      </c>
      <c r="AP2300" t="str">
        <f>IF(AmazonChurn[[#This Row],[Age]]&lt;30,"Under 30",IF(AmazonChurn[[#This Row],[Age]]&gt;65,"Senior","Mid Age"))</f>
        <v>Mid Age</v>
      </c>
    </row>
    <row r="2301" spans="1:42" hidden="1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 s="5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  <c r="AL2301" t="str">
        <f>IF(AmazonChurn[[#This Row],[Average Monthly Expenses]]&lt;=30,"Low",IF(AmazonChurn[[#This Row],[Average Monthly Expenses]]&lt;=60,"Medium","High"))</f>
        <v>Low</v>
      </c>
      <c r="AM2301" t="str">
        <f>IF(AmazonChurn[[#This Row],[Number of Complaints or Support]]&lt;3,"Low",IF(AmazonChurn[[#This Row],[Number of Complaints or Support]]&lt;=7,"Medium","High"))</f>
        <v>Low</v>
      </c>
      <c r="AN2301" s="5">
        <f>AmazonChurn[[#This Row],[Number of Complaints or Support]]/AmazonChurn[[#This Row],[Account Length (in months)]]</f>
        <v>0</v>
      </c>
      <c r="AO2301" t="str">
        <f>IF(AmazonChurn[[#This Row],[Avg Monthly GB Download]]&lt;15, "Low", IF(AmazonChurn[[#This Row],[Avg Monthly GB Download]]&lt;30, "Medium", "High"))</f>
        <v>Medium</v>
      </c>
      <c r="AP2301" t="str">
        <f>IF(AmazonChurn[[#This Row],[Age]]&lt;30,"Under 30",IF(AmazonChurn[[#This Row],[Age]]&gt;65,"Senior","Mid Age"))</f>
        <v>Under 30</v>
      </c>
    </row>
    <row r="2302" spans="1:42" hidden="1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 s="5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  <c r="AL2302" t="str">
        <f>IF(AmazonChurn[[#This Row],[Average Monthly Expenses]]&lt;=30,"Low",IF(AmazonChurn[[#This Row],[Average Monthly Expenses]]&lt;=60,"Medium","High"))</f>
        <v>Medium</v>
      </c>
      <c r="AM2302" t="str">
        <f>IF(AmazonChurn[[#This Row],[Number of Complaints or Support]]&lt;3,"Low",IF(AmazonChurn[[#This Row],[Number of Complaints or Support]]&lt;=7,"Medium","High"))</f>
        <v>Medium</v>
      </c>
      <c r="AN2302" s="5">
        <f>AmazonChurn[[#This Row],[Number of Complaints or Support]]/AmazonChurn[[#This Row],[Account Length (in months)]]</f>
        <v>7.8431372549019607E-2</v>
      </c>
      <c r="AO2302" t="str">
        <f>IF(AmazonChurn[[#This Row],[Avg Monthly GB Download]]&lt;15, "Low", IF(AmazonChurn[[#This Row],[Avg Monthly GB Download]]&lt;30, "Medium", "High"))</f>
        <v>Medium</v>
      </c>
      <c r="AP2302" t="str">
        <f>IF(AmazonChurn[[#This Row],[Age]]&lt;30,"Under 30",IF(AmazonChurn[[#This Row],[Age]]&gt;65,"Senior","Mid Age"))</f>
        <v>Mid Age</v>
      </c>
    </row>
    <row r="2303" spans="1:42" hidden="1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 s="5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  <c r="AL2303" t="str">
        <f>IF(AmazonChurn[[#This Row],[Average Monthly Expenses]]&lt;=30,"Low",IF(AmazonChurn[[#This Row],[Average Monthly Expenses]]&lt;=60,"Medium","High"))</f>
        <v>Low</v>
      </c>
      <c r="AM2303" t="str">
        <f>IF(AmazonChurn[[#This Row],[Number of Complaints or Support]]&lt;3,"Low",IF(AmazonChurn[[#This Row],[Number of Complaints or Support]]&lt;=7,"Medium","High"))</f>
        <v>Medium</v>
      </c>
      <c r="AN2303" s="5">
        <f>AmazonChurn[[#This Row],[Number of Complaints or Support]]/AmazonChurn[[#This Row],[Account Length (in months)]]</f>
        <v>7.8431372549019607E-2</v>
      </c>
      <c r="AO2303" t="str">
        <f>IF(AmazonChurn[[#This Row],[Avg Monthly GB Download]]&lt;15, "Low", IF(AmazonChurn[[#This Row],[Avg Monthly GB Download]]&lt;30, "Medium", "High"))</f>
        <v>Low</v>
      </c>
      <c r="AP2303" t="str">
        <f>IF(AmazonChurn[[#This Row],[Age]]&lt;30,"Under 30",IF(AmazonChurn[[#This Row],[Age]]&gt;65,"Senior","Mid Age"))</f>
        <v>Mid Age</v>
      </c>
    </row>
    <row r="2304" spans="1:42" hidden="1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 s="5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  <c r="AL2304" t="str">
        <f>IF(AmazonChurn[[#This Row],[Average Monthly Expenses]]&lt;=30,"Low",IF(AmazonChurn[[#This Row],[Average Monthly Expenses]]&lt;=60,"Medium","High"))</f>
        <v>Low</v>
      </c>
      <c r="AM2304" t="str">
        <f>IF(AmazonChurn[[#This Row],[Number of Complaints or Support]]&lt;3,"Low",IF(AmazonChurn[[#This Row],[Number of Complaints or Support]]&lt;=7,"Medium","High"))</f>
        <v>Low</v>
      </c>
      <c r="AN2304" s="5">
        <f>AmazonChurn[[#This Row],[Number of Complaints or Support]]/AmazonChurn[[#This Row],[Account Length (in months)]]</f>
        <v>2.7777777777777776E-2</v>
      </c>
      <c r="AO2304" t="str">
        <f>IF(AmazonChurn[[#This Row],[Avg Monthly GB Download]]&lt;15, "Low", IF(AmazonChurn[[#This Row],[Avg Monthly GB Download]]&lt;30, "Medium", "High"))</f>
        <v>Low</v>
      </c>
      <c r="AP2304" t="str">
        <f>IF(AmazonChurn[[#This Row],[Age]]&lt;30,"Under 30",IF(AmazonChurn[[#This Row],[Age]]&gt;65,"Senior","Mid Age"))</f>
        <v>Mid Age</v>
      </c>
    </row>
    <row r="2305" spans="1:42" hidden="1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 s="5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  <c r="AL2305" t="str">
        <f>IF(AmazonChurn[[#This Row],[Average Monthly Expenses]]&lt;=30,"Low",IF(AmazonChurn[[#This Row],[Average Monthly Expenses]]&lt;=60,"Medium","High"))</f>
        <v>Medium</v>
      </c>
      <c r="AM2305" t="str">
        <f>IF(AmazonChurn[[#This Row],[Number of Complaints or Support]]&lt;3,"Low",IF(AmazonChurn[[#This Row],[Number of Complaints or Support]]&lt;=7,"Medium","High"))</f>
        <v>Medium</v>
      </c>
      <c r="AN2305" s="5">
        <f>AmazonChurn[[#This Row],[Number of Complaints or Support]]/AmazonChurn[[#This Row],[Account Length (in months)]]</f>
        <v>0.19444444444444445</v>
      </c>
      <c r="AO2305" t="str">
        <f>IF(AmazonChurn[[#This Row],[Avg Monthly GB Download]]&lt;15, "Low", IF(AmazonChurn[[#This Row],[Avg Monthly GB Download]]&lt;30, "Medium", "High"))</f>
        <v>Low</v>
      </c>
      <c r="AP2305" t="str">
        <f>IF(AmazonChurn[[#This Row],[Age]]&lt;30,"Under 30",IF(AmazonChurn[[#This Row],[Age]]&gt;65,"Senior","Mid Age"))</f>
        <v>Senior</v>
      </c>
    </row>
    <row r="2306" spans="1:42" hidden="1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 s="5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  <c r="AL2306" t="str">
        <f>IF(AmazonChurn[[#This Row],[Average Monthly Expenses]]&lt;=30,"Low",IF(AmazonChurn[[#This Row],[Average Monthly Expenses]]&lt;=60,"Medium","High"))</f>
        <v>Low</v>
      </c>
      <c r="AM2306" t="str">
        <f>IF(AmazonChurn[[#This Row],[Number of Complaints or Support]]&lt;3,"Low",IF(AmazonChurn[[#This Row],[Number of Complaints or Support]]&lt;=7,"Medium","High"))</f>
        <v>Medium</v>
      </c>
      <c r="AN2306" s="5">
        <f>AmazonChurn[[#This Row],[Number of Complaints or Support]]/AmazonChurn[[#This Row],[Account Length (in months)]]</f>
        <v>0.15384615384615385</v>
      </c>
      <c r="AO2306" t="str">
        <f>IF(AmazonChurn[[#This Row],[Avg Monthly GB Download]]&lt;15, "Low", IF(AmazonChurn[[#This Row],[Avg Monthly GB Download]]&lt;30, "Medium", "High"))</f>
        <v>Low</v>
      </c>
      <c r="AP2306" t="str">
        <f>IF(AmazonChurn[[#This Row],[Age]]&lt;30,"Under 30",IF(AmazonChurn[[#This Row],[Age]]&gt;65,"Senior","Mid Age"))</f>
        <v>Mid Age</v>
      </c>
    </row>
    <row r="2307" spans="1:42" hidden="1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 s="5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  <c r="AL2307" t="str">
        <f>IF(AmazonChurn[[#This Row],[Average Monthly Expenses]]&lt;=30,"Low",IF(AmazonChurn[[#This Row],[Average Monthly Expenses]]&lt;=60,"Medium","High"))</f>
        <v>Low</v>
      </c>
      <c r="AM2307" t="str">
        <f>IF(AmazonChurn[[#This Row],[Number of Complaints or Support]]&lt;3,"Low",IF(AmazonChurn[[#This Row],[Number of Complaints or Support]]&lt;=7,"Medium","High"))</f>
        <v>Medium</v>
      </c>
      <c r="AN2307" s="5">
        <f>AmazonChurn[[#This Row],[Number of Complaints or Support]]/AmazonChurn[[#This Row],[Account Length (in months)]]</f>
        <v>0.3</v>
      </c>
      <c r="AO2307" t="str">
        <f>IF(AmazonChurn[[#This Row],[Avg Monthly GB Download]]&lt;15, "Low", IF(AmazonChurn[[#This Row],[Avg Monthly GB Download]]&lt;30, "Medium", "High"))</f>
        <v>Low</v>
      </c>
      <c r="AP2307" t="str">
        <f>IF(AmazonChurn[[#This Row],[Age]]&lt;30,"Under 30",IF(AmazonChurn[[#This Row],[Age]]&gt;65,"Senior","Mid Age"))</f>
        <v>Mid Age</v>
      </c>
    </row>
    <row r="2308" spans="1:42" hidden="1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 s="5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  <c r="AL2308" t="str">
        <f>IF(AmazonChurn[[#This Row],[Average Monthly Expenses]]&lt;=30,"Low",IF(AmazonChurn[[#This Row],[Average Monthly Expenses]]&lt;=60,"Medium","High"))</f>
        <v>Medium</v>
      </c>
      <c r="AM2308" t="str">
        <f>IF(AmazonChurn[[#This Row],[Number of Complaints or Support]]&lt;3,"Low",IF(AmazonChurn[[#This Row],[Number of Complaints or Support]]&lt;=7,"Medium","High"))</f>
        <v>Medium</v>
      </c>
      <c r="AN2308" s="5">
        <f>AmazonChurn[[#This Row],[Number of Complaints or Support]]/AmazonChurn[[#This Row],[Account Length (in months)]]</f>
        <v>0.33333333333333331</v>
      </c>
      <c r="AO2308" t="str">
        <f>IF(AmazonChurn[[#This Row],[Avg Monthly GB Download]]&lt;15, "Low", IF(AmazonChurn[[#This Row],[Avg Monthly GB Download]]&lt;30, "Medium", "High"))</f>
        <v>Low</v>
      </c>
      <c r="AP2308" t="str">
        <f>IF(AmazonChurn[[#This Row],[Age]]&lt;30,"Under 30",IF(AmazonChurn[[#This Row],[Age]]&gt;65,"Senior","Mid Age"))</f>
        <v>Mid Age</v>
      </c>
    </row>
    <row r="2309" spans="1:42" hidden="1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 s="5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  <c r="AL2309" t="str">
        <f>IF(AmazonChurn[[#This Row],[Average Monthly Expenses]]&lt;=30,"Low",IF(AmazonChurn[[#This Row],[Average Monthly Expenses]]&lt;=60,"Medium","High"))</f>
        <v>Low</v>
      </c>
      <c r="AM2309" t="str">
        <f>IF(AmazonChurn[[#This Row],[Number of Complaints or Support]]&lt;3,"Low",IF(AmazonChurn[[#This Row],[Number of Complaints or Support]]&lt;=7,"Medium","High"))</f>
        <v>High</v>
      </c>
      <c r="AN2309" s="5">
        <f>AmazonChurn[[#This Row],[Number of Complaints or Support]]/AmazonChurn[[#This Row],[Account Length (in months)]]</f>
        <v>0.19148936170212766</v>
      </c>
      <c r="AO2309" t="str">
        <f>IF(AmazonChurn[[#This Row],[Avg Monthly GB Download]]&lt;15, "Low", IF(AmazonChurn[[#This Row],[Avg Monthly GB Download]]&lt;30, "Medium", "High"))</f>
        <v>Low</v>
      </c>
      <c r="AP2309" t="str">
        <f>IF(AmazonChurn[[#This Row],[Age]]&lt;30,"Under 30",IF(AmazonChurn[[#This Row],[Age]]&gt;65,"Senior","Mid Age"))</f>
        <v>Under 30</v>
      </c>
    </row>
    <row r="2310" spans="1:42" hidden="1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 s="5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  <c r="AL2310" t="str">
        <f>IF(AmazonChurn[[#This Row],[Average Monthly Expenses]]&lt;=30,"Low",IF(AmazonChurn[[#This Row],[Average Monthly Expenses]]&lt;=60,"Medium","High"))</f>
        <v>Medium</v>
      </c>
      <c r="AM2310" t="str">
        <f>IF(AmazonChurn[[#This Row],[Number of Complaints or Support]]&lt;3,"Low",IF(AmazonChurn[[#This Row],[Number of Complaints or Support]]&lt;=7,"Medium","High"))</f>
        <v>High</v>
      </c>
      <c r="AN2310" s="5">
        <f>AmazonChurn[[#This Row],[Number of Complaints or Support]]/AmazonChurn[[#This Row],[Account Length (in months)]]</f>
        <v>0.14084507042253522</v>
      </c>
      <c r="AO2310" t="str">
        <f>IF(AmazonChurn[[#This Row],[Avg Monthly GB Download]]&lt;15, "Low", IF(AmazonChurn[[#This Row],[Avg Monthly GB Download]]&lt;30, "Medium", "High"))</f>
        <v>Low</v>
      </c>
      <c r="AP2310" t="str">
        <f>IF(AmazonChurn[[#This Row],[Age]]&lt;30,"Under 30",IF(AmazonChurn[[#This Row],[Age]]&gt;65,"Senior","Mid Age"))</f>
        <v>Under 30</v>
      </c>
    </row>
    <row r="2311" spans="1:42" hidden="1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 s="5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  <c r="AL2311" t="str">
        <f>IF(AmazonChurn[[#This Row],[Average Monthly Expenses]]&lt;=30,"Low",IF(AmazonChurn[[#This Row],[Average Monthly Expenses]]&lt;=60,"Medium","High"))</f>
        <v>Medium</v>
      </c>
      <c r="AM2311" t="str">
        <f>IF(AmazonChurn[[#This Row],[Number of Complaints or Support]]&lt;3,"Low",IF(AmazonChurn[[#This Row],[Number of Complaints or Support]]&lt;=7,"Medium","High"))</f>
        <v>Medium</v>
      </c>
      <c r="AN2311" s="5">
        <f>AmazonChurn[[#This Row],[Number of Complaints or Support]]/AmazonChurn[[#This Row],[Account Length (in months)]]</f>
        <v>0.08</v>
      </c>
      <c r="AO2311" t="str">
        <f>IF(AmazonChurn[[#This Row],[Avg Monthly GB Download]]&lt;15, "Low", IF(AmazonChurn[[#This Row],[Avg Monthly GB Download]]&lt;30, "Medium", "High"))</f>
        <v>Low</v>
      </c>
      <c r="AP2311" t="str">
        <f>IF(AmazonChurn[[#This Row],[Age]]&lt;30,"Under 30",IF(AmazonChurn[[#This Row],[Age]]&gt;65,"Senior","Mid Age"))</f>
        <v>Mid Age</v>
      </c>
    </row>
    <row r="2312" spans="1:42" hidden="1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 s="5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  <c r="AL2312" t="str">
        <f>IF(AmazonChurn[[#This Row],[Average Monthly Expenses]]&lt;=30,"Low",IF(AmazonChurn[[#This Row],[Average Monthly Expenses]]&lt;=60,"Medium","High"))</f>
        <v>Low</v>
      </c>
      <c r="AM2312" t="str">
        <f>IF(AmazonChurn[[#This Row],[Number of Complaints or Support]]&lt;3,"Low",IF(AmazonChurn[[#This Row],[Number of Complaints or Support]]&lt;=7,"Medium","High"))</f>
        <v>Medium</v>
      </c>
      <c r="AN2312" s="5">
        <f>AmazonChurn[[#This Row],[Number of Complaints or Support]]/AmazonChurn[[#This Row],[Account Length (in months)]]</f>
        <v>4.0540540540540543E-2</v>
      </c>
      <c r="AO2312" t="str">
        <f>IF(AmazonChurn[[#This Row],[Avg Monthly GB Download]]&lt;15, "Low", IF(AmazonChurn[[#This Row],[Avg Monthly GB Download]]&lt;30, "Medium", "High"))</f>
        <v>Low</v>
      </c>
      <c r="AP2312" t="str">
        <f>IF(AmazonChurn[[#This Row],[Age]]&lt;30,"Under 30",IF(AmazonChurn[[#This Row],[Age]]&gt;65,"Senior","Mid Age"))</f>
        <v>Mid Age</v>
      </c>
    </row>
    <row r="2313" spans="1:42" hidden="1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 s="5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  <c r="AL2313" t="str">
        <f>IF(AmazonChurn[[#This Row],[Average Monthly Expenses]]&lt;=30,"Low",IF(AmazonChurn[[#This Row],[Average Monthly Expenses]]&lt;=60,"Medium","High"))</f>
        <v>Medium</v>
      </c>
      <c r="AM2313" t="str">
        <f>IF(AmazonChurn[[#This Row],[Number of Complaints or Support]]&lt;3,"Low",IF(AmazonChurn[[#This Row],[Number of Complaints or Support]]&lt;=7,"Medium","High"))</f>
        <v>Medium</v>
      </c>
      <c r="AN2313" s="5">
        <f>AmazonChurn[[#This Row],[Number of Complaints or Support]]/AmazonChurn[[#This Row],[Account Length (in months)]]</f>
        <v>6.9444444444444448E-2</v>
      </c>
      <c r="AO2313" t="str">
        <f>IF(AmazonChurn[[#This Row],[Avg Monthly GB Download]]&lt;15, "Low", IF(AmazonChurn[[#This Row],[Avg Monthly GB Download]]&lt;30, "Medium", "High"))</f>
        <v>Low</v>
      </c>
      <c r="AP2313" t="str">
        <f>IF(AmazonChurn[[#This Row],[Age]]&lt;30,"Under 30",IF(AmazonChurn[[#This Row],[Age]]&gt;65,"Senior","Mid Age"))</f>
        <v>Mid Age</v>
      </c>
    </row>
    <row r="2314" spans="1:42" hidden="1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 s="5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  <c r="AL2314" t="str">
        <f>IF(AmazonChurn[[#This Row],[Average Monthly Expenses]]&lt;=30,"Low",IF(AmazonChurn[[#This Row],[Average Monthly Expenses]]&lt;=60,"Medium","High"))</f>
        <v>Low</v>
      </c>
      <c r="AM2314" t="str">
        <f>IF(AmazonChurn[[#This Row],[Number of Complaints or Support]]&lt;3,"Low",IF(AmazonChurn[[#This Row],[Number of Complaints or Support]]&lt;=7,"Medium","High"))</f>
        <v>High</v>
      </c>
      <c r="AN2314" s="5">
        <f>AmazonChurn[[#This Row],[Number of Complaints or Support]]/AmazonChurn[[#This Row],[Account Length (in months)]]</f>
        <v>0.14035087719298245</v>
      </c>
      <c r="AO2314" t="str">
        <f>IF(AmazonChurn[[#This Row],[Avg Monthly GB Download]]&lt;15, "Low", IF(AmazonChurn[[#This Row],[Avg Monthly GB Download]]&lt;30, "Medium", "High"))</f>
        <v>Low</v>
      </c>
      <c r="AP2314" t="str">
        <f>IF(AmazonChurn[[#This Row],[Age]]&lt;30,"Under 30",IF(AmazonChurn[[#This Row],[Age]]&gt;65,"Senior","Mid Age"))</f>
        <v>Mid Age</v>
      </c>
    </row>
    <row r="2315" spans="1:42" hidden="1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 s="5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  <c r="AL2315" t="str">
        <f>IF(AmazonChurn[[#This Row],[Average Monthly Expenses]]&lt;=30,"Low",IF(AmazonChurn[[#This Row],[Average Monthly Expenses]]&lt;=60,"Medium","High"))</f>
        <v>Medium</v>
      </c>
      <c r="AM2315" t="str">
        <f>IF(AmazonChurn[[#This Row],[Number of Complaints or Support]]&lt;3,"Low",IF(AmazonChurn[[#This Row],[Number of Complaints or Support]]&lt;=7,"Medium","High"))</f>
        <v>Medium</v>
      </c>
      <c r="AN2315" s="5">
        <f>AmazonChurn[[#This Row],[Number of Complaints or Support]]/AmazonChurn[[#This Row],[Account Length (in months)]]</f>
        <v>6.3492063492063489E-2</v>
      </c>
      <c r="AO2315" t="str">
        <f>IF(AmazonChurn[[#This Row],[Avg Monthly GB Download]]&lt;15, "Low", IF(AmazonChurn[[#This Row],[Avg Monthly GB Download]]&lt;30, "Medium", "High"))</f>
        <v>Low</v>
      </c>
      <c r="AP2315" t="str">
        <f>IF(AmazonChurn[[#This Row],[Age]]&lt;30,"Under 30",IF(AmazonChurn[[#This Row],[Age]]&gt;65,"Senior","Mid Age"))</f>
        <v>Mid Age</v>
      </c>
    </row>
    <row r="2316" spans="1:42" hidden="1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 s="5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  <c r="AL2316" t="str">
        <f>IF(AmazonChurn[[#This Row],[Average Monthly Expenses]]&lt;=30,"Low",IF(AmazonChurn[[#This Row],[Average Monthly Expenses]]&lt;=60,"Medium","High"))</f>
        <v>Medium</v>
      </c>
      <c r="AM2316" t="str">
        <f>IF(AmazonChurn[[#This Row],[Number of Complaints or Support]]&lt;3,"Low",IF(AmazonChurn[[#This Row],[Number of Complaints or Support]]&lt;=7,"Medium","High"))</f>
        <v>Medium</v>
      </c>
      <c r="AN2316" s="5">
        <f>AmazonChurn[[#This Row],[Number of Complaints or Support]]/AmazonChurn[[#This Row],[Account Length (in months)]]</f>
        <v>9.4339622641509441E-2</v>
      </c>
      <c r="AO2316" t="str">
        <f>IF(AmazonChurn[[#This Row],[Avg Monthly GB Download]]&lt;15, "Low", IF(AmazonChurn[[#This Row],[Avg Monthly GB Download]]&lt;30, "Medium", "High"))</f>
        <v>Low</v>
      </c>
      <c r="AP2316" t="str">
        <f>IF(AmazonChurn[[#This Row],[Age]]&lt;30,"Under 30",IF(AmazonChurn[[#This Row],[Age]]&gt;65,"Senior","Mid Age"))</f>
        <v>Under 30</v>
      </c>
    </row>
    <row r="2317" spans="1:42" hidden="1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 s="5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  <c r="AL2317" t="str">
        <f>IF(AmazonChurn[[#This Row],[Average Monthly Expenses]]&lt;=30,"Low",IF(AmazonChurn[[#This Row],[Average Monthly Expenses]]&lt;=60,"Medium","High"))</f>
        <v>High</v>
      </c>
      <c r="AM2317" t="str">
        <f>IF(AmazonChurn[[#This Row],[Number of Complaints or Support]]&lt;3,"Low",IF(AmazonChurn[[#This Row],[Number of Complaints or Support]]&lt;=7,"Medium","High"))</f>
        <v>High</v>
      </c>
      <c r="AN2317" s="5">
        <f>AmazonChurn[[#This Row],[Number of Complaints or Support]]/AmazonChurn[[#This Row],[Account Length (in months)]]</f>
        <v>0.13636363636363635</v>
      </c>
      <c r="AO2317" t="str">
        <f>IF(AmazonChurn[[#This Row],[Avg Monthly GB Download]]&lt;15, "Low", IF(AmazonChurn[[#This Row],[Avg Monthly GB Download]]&lt;30, "Medium", "High"))</f>
        <v>Low</v>
      </c>
      <c r="AP2317" t="str">
        <f>IF(AmazonChurn[[#This Row],[Age]]&lt;30,"Under 30",IF(AmazonChurn[[#This Row],[Age]]&gt;65,"Senior","Mid Age"))</f>
        <v>Mid Age</v>
      </c>
    </row>
    <row r="2318" spans="1:42" hidden="1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 s="5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  <c r="AL2318" t="str">
        <f>IF(AmazonChurn[[#This Row],[Average Monthly Expenses]]&lt;=30,"Low",IF(AmazonChurn[[#This Row],[Average Monthly Expenses]]&lt;=60,"Medium","High"))</f>
        <v>Low</v>
      </c>
      <c r="AM2318" t="str">
        <f>IF(AmazonChurn[[#This Row],[Number of Complaints or Support]]&lt;3,"Low",IF(AmazonChurn[[#This Row],[Number of Complaints or Support]]&lt;=7,"Medium","High"))</f>
        <v>Medium</v>
      </c>
      <c r="AN2318" s="5">
        <f>AmazonChurn[[#This Row],[Number of Complaints or Support]]/AmazonChurn[[#This Row],[Account Length (in months)]]</f>
        <v>0.12</v>
      </c>
      <c r="AO2318" t="str">
        <f>IF(AmazonChurn[[#This Row],[Avg Monthly GB Download]]&lt;15, "Low", IF(AmazonChurn[[#This Row],[Avg Monthly GB Download]]&lt;30, "Medium", "High"))</f>
        <v>Medium</v>
      </c>
      <c r="AP2318" t="str">
        <f>IF(AmazonChurn[[#This Row],[Age]]&lt;30,"Under 30",IF(AmazonChurn[[#This Row],[Age]]&gt;65,"Senior","Mid Age"))</f>
        <v>Under 30</v>
      </c>
    </row>
    <row r="2319" spans="1:42" hidden="1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 s="5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  <c r="AL2319" t="str">
        <f>IF(AmazonChurn[[#This Row],[Average Monthly Expenses]]&lt;=30,"Low",IF(AmazonChurn[[#This Row],[Average Monthly Expenses]]&lt;=60,"Medium","High"))</f>
        <v>Medium</v>
      </c>
      <c r="AM2319" t="str">
        <f>IF(AmazonChurn[[#This Row],[Number of Complaints or Support]]&lt;3,"Low",IF(AmazonChurn[[#This Row],[Number of Complaints or Support]]&lt;=7,"Medium","High"))</f>
        <v>High</v>
      </c>
      <c r="AN2319" s="5">
        <f>AmazonChurn[[#This Row],[Number of Complaints or Support]]/AmazonChurn[[#This Row],[Account Length (in months)]]</f>
        <v>10</v>
      </c>
      <c r="AO2319" t="str">
        <f>IF(AmazonChurn[[#This Row],[Avg Monthly GB Download]]&lt;15, "Low", IF(AmazonChurn[[#This Row],[Avg Monthly GB Download]]&lt;30, "Medium", "High"))</f>
        <v>Medium</v>
      </c>
      <c r="AP2319" t="str">
        <f>IF(AmazonChurn[[#This Row],[Age]]&lt;30,"Under 30",IF(AmazonChurn[[#This Row],[Age]]&gt;65,"Senior","Mid Age"))</f>
        <v>Under 30</v>
      </c>
    </row>
    <row r="2320" spans="1:42" hidden="1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 s="5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  <c r="AL2320" t="str">
        <f>IF(AmazonChurn[[#This Row],[Average Monthly Expenses]]&lt;=30,"Low",IF(AmazonChurn[[#This Row],[Average Monthly Expenses]]&lt;=60,"Medium","High"))</f>
        <v>Medium</v>
      </c>
      <c r="AM2320" t="str">
        <f>IF(AmazonChurn[[#This Row],[Number of Complaints or Support]]&lt;3,"Low",IF(AmazonChurn[[#This Row],[Number of Complaints or Support]]&lt;=7,"Medium","High"))</f>
        <v>Medium</v>
      </c>
      <c r="AN2320" s="5">
        <f>AmazonChurn[[#This Row],[Number of Complaints or Support]]/AmazonChurn[[#This Row],[Account Length (in months)]]</f>
        <v>1.75</v>
      </c>
      <c r="AO2320" t="str">
        <f>IF(AmazonChurn[[#This Row],[Avg Monthly GB Download]]&lt;15, "Low", IF(AmazonChurn[[#This Row],[Avg Monthly GB Download]]&lt;30, "Medium", "High"))</f>
        <v>Low</v>
      </c>
      <c r="AP2320" t="str">
        <f>IF(AmazonChurn[[#This Row],[Age]]&lt;30,"Under 30",IF(AmazonChurn[[#This Row],[Age]]&gt;65,"Senior","Mid Age"))</f>
        <v>Under 30</v>
      </c>
    </row>
    <row r="2321" spans="1:42" hidden="1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 s="5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  <c r="AL2321" t="str">
        <f>IF(AmazonChurn[[#This Row],[Average Monthly Expenses]]&lt;=30,"Low",IF(AmazonChurn[[#This Row],[Average Monthly Expenses]]&lt;=60,"Medium","High"))</f>
        <v>Low</v>
      </c>
      <c r="AM2321" t="str">
        <f>IF(AmazonChurn[[#This Row],[Number of Complaints or Support]]&lt;3,"Low",IF(AmazonChurn[[#This Row],[Number of Complaints or Support]]&lt;=7,"Medium","High"))</f>
        <v>Medium</v>
      </c>
      <c r="AN2321" s="5">
        <f>AmazonChurn[[#This Row],[Number of Complaints or Support]]/AmazonChurn[[#This Row],[Account Length (in months)]]</f>
        <v>0.5</v>
      </c>
      <c r="AO2321" t="str">
        <f>IF(AmazonChurn[[#This Row],[Avg Monthly GB Download]]&lt;15, "Low", IF(AmazonChurn[[#This Row],[Avg Monthly GB Download]]&lt;30, "Medium", "High"))</f>
        <v>Medium</v>
      </c>
      <c r="AP2321" t="str">
        <f>IF(AmazonChurn[[#This Row],[Age]]&lt;30,"Under 30",IF(AmazonChurn[[#This Row],[Age]]&gt;65,"Senior","Mid Age"))</f>
        <v>Mid Age</v>
      </c>
    </row>
    <row r="2322" spans="1:42" hidden="1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 s="5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  <c r="AL2322" t="str">
        <f>IF(AmazonChurn[[#This Row],[Average Monthly Expenses]]&lt;=30,"Low",IF(AmazonChurn[[#This Row],[Average Monthly Expenses]]&lt;=60,"Medium","High"))</f>
        <v>Medium</v>
      </c>
      <c r="AM2322" t="str">
        <f>IF(AmazonChurn[[#This Row],[Number of Complaints or Support]]&lt;3,"Low",IF(AmazonChurn[[#This Row],[Number of Complaints or Support]]&lt;=7,"Medium","High"))</f>
        <v>Medium</v>
      </c>
      <c r="AN2322" s="5">
        <f>AmazonChurn[[#This Row],[Number of Complaints or Support]]/AmazonChurn[[#This Row],[Account Length (in months)]]</f>
        <v>0.1076923076923077</v>
      </c>
      <c r="AO2322" t="str">
        <f>IF(AmazonChurn[[#This Row],[Avg Monthly GB Download]]&lt;15, "Low", IF(AmazonChurn[[#This Row],[Avg Monthly GB Download]]&lt;30, "Medium", "High"))</f>
        <v>Low</v>
      </c>
      <c r="AP2322" t="str">
        <f>IF(AmazonChurn[[#This Row],[Age]]&lt;30,"Under 30",IF(AmazonChurn[[#This Row],[Age]]&gt;65,"Senior","Mid Age"))</f>
        <v>Senior</v>
      </c>
    </row>
    <row r="2323" spans="1:42" hidden="1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 s="5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  <c r="AL2323" t="str">
        <f>IF(AmazonChurn[[#This Row],[Average Monthly Expenses]]&lt;=30,"Low",IF(AmazonChurn[[#This Row],[Average Monthly Expenses]]&lt;=60,"Medium","High"))</f>
        <v>Low</v>
      </c>
      <c r="AM2323" t="str">
        <f>IF(AmazonChurn[[#This Row],[Number of Complaints or Support]]&lt;3,"Low",IF(AmazonChurn[[#This Row],[Number of Complaints or Support]]&lt;=7,"Medium","High"))</f>
        <v>Low</v>
      </c>
      <c r="AN2323" s="5">
        <f>AmazonChurn[[#This Row],[Number of Complaints or Support]]/AmazonChurn[[#This Row],[Account Length (in months)]]</f>
        <v>0</v>
      </c>
      <c r="AO2323" t="str">
        <f>IF(AmazonChurn[[#This Row],[Avg Monthly GB Download]]&lt;15, "Low", IF(AmazonChurn[[#This Row],[Avg Monthly GB Download]]&lt;30, "Medium", "High"))</f>
        <v>Low</v>
      </c>
      <c r="AP2323" t="str">
        <f>IF(AmazonChurn[[#This Row],[Age]]&lt;30,"Under 30",IF(AmazonChurn[[#This Row],[Age]]&gt;65,"Senior","Mid Age"))</f>
        <v>Under 30</v>
      </c>
    </row>
    <row r="2324" spans="1:42" hidden="1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 s="5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  <c r="AL2324" t="str">
        <f>IF(AmazonChurn[[#This Row],[Average Monthly Expenses]]&lt;=30,"Low",IF(AmazonChurn[[#This Row],[Average Monthly Expenses]]&lt;=60,"Medium","High"))</f>
        <v>Low</v>
      </c>
      <c r="AM2324" t="str">
        <f>IF(AmazonChurn[[#This Row],[Number of Complaints or Support]]&lt;3,"Low",IF(AmazonChurn[[#This Row],[Number of Complaints or Support]]&lt;=7,"Medium","High"))</f>
        <v>Low</v>
      </c>
      <c r="AN2324" s="5">
        <f>AmazonChurn[[#This Row],[Number of Complaints or Support]]/AmazonChurn[[#This Row],[Account Length (in months)]]</f>
        <v>1.4925373134328358E-2</v>
      </c>
      <c r="AO2324" t="str">
        <f>IF(AmazonChurn[[#This Row],[Avg Monthly GB Download]]&lt;15, "Low", IF(AmazonChurn[[#This Row],[Avg Monthly GB Download]]&lt;30, "Medium", "High"))</f>
        <v>Low</v>
      </c>
      <c r="AP2324" t="str">
        <f>IF(AmazonChurn[[#This Row],[Age]]&lt;30,"Under 30",IF(AmazonChurn[[#This Row],[Age]]&gt;65,"Senior","Mid Age"))</f>
        <v>Senior</v>
      </c>
    </row>
    <row r="2325" spans="1:42" hidden="1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 s="5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  <c r="AL2325" t="str">
        <f>IF(AmazonChurn[[#This Row],[Average Monthly Expenses]]&lt;=30,"Low",IF(AmazonChurn[[#This Row],[Average Monthly Expenses]]&lt;=60,"Medium","High"))</f>
        <v>Medium</v>
      </c>
      <c r="AM2325" t="str">
        <f>IF(AmazonChurn[[#This Row],[Number of Complaints or Support]]&lt;3,"Low",IF(AmazonChurn[[#This Row],[Number of Complaints or Support]]&lt;=7,"Medium","High"))</f>
        <v>Medium</v>
      </c>
      <c r="AN2325" s="5">
        <f>AmazonChurn[[#This Row],[Number of Complaints or Support]]/AmazonChurn[[#This Row],[Account Length (in months)]]</f>
        <v>0.36363636363636365</v>
      </c>
      <c r="AO2325" t="str">
        <f>IF(AmazonChurn[[#This Row],[Avg Monthly GB Download]]&lt;15, "Low", IF(AmazonChurn[[#This Row],[Avg Monthly GB Download]]&lt;30, "Medium", "High"))</f>
        <v>Low</v>
      </c>
      <c r="AP2325" t="str">
        <f>IF(AmazonChurn[[#This Row],[Age]]&lt;30,"Under 30",IF(AmazonChurn[[#This Row],[Age]]&gt;65,"Senior","Mid Age"))</f>
        <v>Mid Age</v>
      </c>
    </row>
    <row r="2326" spans="1:42" hidden="1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 s="5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  <c r="AL2326" t="str">
        <f>IF(AmazonChurn[[#This Row],[Average Monthly Expenses]]&lt;=30,"Low",IF(AmazonChurn[[#This Row],[Average Monthly Expenses]]&lt;=60,"Medium","High"))</f>
        <v>Medium</v>
      </c>
      <c r="AM2326" t="str">
        <f>IF(AmazonChurn[[#This Row],[Number of Complaints or Support]]&lt;3,"Low",IF(AmazonChurn[[#This Row],[Number of Complaints or Support]]&lt;=7,"Medium","High"))</f>
        <v>Medium</v>
      </c>
      <c r="AN2326" s="5">
        <f>AmazonChurn[[#This Row],[Number of Complaints or Support]]/AmazonChurn[[#This Row],[Account Length (in months)]]</f>
        <v>0.14705882352941177</v>
      </c>
      <c r="AO2326" t="str">
        <f>IF(AmazonChurn[[#This Row],[Avg Monthly GB Download]]&lt;15, "Low", IF(AmazonChurn[[#This Row],[Avg Monthly GB Download]]&lt;30, "Medium", "High"))</f>
        <v>Low</v>
      </c>
      <c r="AP2326" t="str">
        <f>IF(AmazonChurn[[#This Row],[Age]]&lt;30,"Under 30",IF(AmazonChurn[[#This Row],[Age]]&gt;65,"Senior","Mid Age"))</f>
        <v>Senior</v>
      </c>
    </row>
    <row r="2327" spans="1:42" hidden="1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 s="5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  <c r="AL2327" t="str">
        <f>IF(AmazonChurn[[#This Row],[Average Monthly Expenses]]&lt;=30,"Low",IF(AmazonChurn[[#This Row],[Average Monthly Expenses]]&lt;=60,"Medium","High"))</f>
        <v>Medium</v>
      </c>
      <c r="AM2327" t="str">
        <f>IF(AmazonChurn[[#This Row],[Number of Complaints or Support]]&lt;3,"Low",IF(AmazonChurn[[#This Row],[Number of Complaints or Support]]&lt;=7,"Medium","High"))</f>
        <v>Medium</v>
      </c>
      <c r="AN2327" s="5">
        <f>AmazonChurn[[#This Row],[Number of Complaints or Support]]/AmazonChurn[[#This Row],[Account Length (in months)]]</f>
        <v>0.23529411764705882</v>
      </c>
      <c r="AO2327" t="str">
        <f>IF(AmazonChurn[[#This Row],[Avg Monthly GB Download]]&lt;15, "Low", IF(AmazonChurn[[#This Row],[Avg Monthly GB Download]]&lt;30, "Medium", "High"))</f>
        <v>Low</v>
      </c>
      <c r="AP2327" t="str">
        <f>IF(AmazonChurn[[#This Row],[Age]]&lt;30,"Under 30",IF(AmazonChurn[[#This Row],[Age]]&gt;65,"Senior","Mid Age"))</f>
        <v>Mid Age</v>
      </c>
    </row>
    <row r="2328" spans="1:42" hidden="1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 s="5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  <c r="AL2328" t="str">
        <f>IF(AmazonChurn[[#This Row],[Average Monthly Expenses]]&lt;=30,"Low",IF(AmazonChurn[[#This Row],[Average Monthly Expenses]]&lt;=60,"Medium","High"))</f>
        <v>Medium</v>
      </c>
      <c r="AM2328" t="str">
        <f>IF(AmazonChurn[[#This Row],[Number of Complaints or Support]]&lt;3,"Low",IF(AmazonChurn[[#This Row],[Number of Complaints or Support]]&lt;=7,"Medium","High"))</f>
        <v>High</v>
      </c>
      <c r="AN2328" s="5">
        <f>AmazonChurn[[#This Row],[Number of Complaints or Support]]/AmazonChurn[[#This Row],[Account Length (in months)]]</f>
        <v>0.40909090909090912</v>
      </c>
      <c r="AO2328" t="str">
        <f>IF(AmazonChurn[[#This Row],[Avg Monthly GB Download]]&lt;15, "Low", IF(AmazonChurn[[#This Row],[Avg Monthly GB Download]]&lt;30, "Medium", "High"))</f>
        <v>Medium</v>
      </c>
      <c r="AP2328" t="str">
        <f>IF(AmazonChurn[[#This Row],[Age]]&lt;30,"Under 30",IF(AmazonChurn[[#This Row],[Age]]&gt;65,"Senior","Mid Age"))</f>
        <v>Mid Age</v>
      </c>
    </row>
    <row r="2329" spans="1:42" hidden="1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 s="5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  <c r="AL2329" t="str">
        <f>IF(AmazonChurn[[#This Row],[Average Monthly Expenses]]&lt;=30,"Low",IF(AmazonChurn[[#This Row],[Average Monthly Expenses]]&lt;=60,"Medium","High"))</f>
        <v>Medium</v>
      </c>
      <c r="AM2329" t="str">
        <f>IF(AmazonChurn[[#This Row],[Number of Complaints or Support]]&lt;3,"Low",IF(AmazonChurn[[#This Row],[Number of Complaints or Support]]&lt;=7,"Medium","High"))</f>
        <v>Medium</v>
      </c>
      <c r="AN2329" s="5">
        <f>AmazonChurn[[#This Row],[Number of Complaints or Support]]/AmazonChurn[[#This Row],[Account Length (in months)]]</f>
        <v>0.2</v>
      </c>
      <c r="AO2329" t="str">
        <f>IF(AmazonChurn[[#This Row],[Avg Monthly GB Download]]&lt;15, "Low", IF(AmazonChurn[[#This Row],[Avg Monthly GB Download]]&lt;30, "Medium", "High"))</f>
        <v>Medium</v>
      </c>
      <c r="AP2329" t="str">
        <f>IF(AmazonChurn[[#This Row],[Age]]&lt;30,"Under 30",IF(AmazonChurn[[#This Row],[Age]]&gt;65,"Senior","Mid Age"))</f>
        <v>Under 30</v>
      </c>
    </row>
    <row r="2330" spans="1:42" hidden="1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 s="5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  <c r="AL2330" t="str">
        <f>IF(AmazonChurn[[#This Row],[Average Monthly Expenses]]&lt;=30,"Low",IF(AmazonChurn[[#This Row],[Average Monthly Expenses]]&lt;=60,"Medium","High"))</f>
        <v>Low</v>
      </c>
      <c r="AM2330" t="str">
        <f>IF(AmazonChurn[[#This Row],[Number of Complaints or Support]]&lt;3,"Low",IF(AmazonChurn[[#This Row],[Number of Complaints or Support]]&lt;=7,"Medium","High"))</f>
        <v>Medium</v>
      </c>
      <c r="AN2330" s="5">
        <f>AmazonChurn[[#This Row],[Number of Complaints or Support]]/AmazonChurn[[#This Row],[Account Length (in months)]]</f>
        <v>0.05</v>
      </c>
      <c r="AO2330" t="str">
        <f>IF(AmazonChurn[[#This Row],[Avg Monthly GB Download]]&lt;15, "Low", IF(AmazonChurn[[#This Row],[Avg Monthly GB Download]]&lt;30, "Medium", "High"))</f>
        <v>Low</v>
      </c>
      <c r="AP2330" t="str">
        <f>IF(AmazonChurn[[#This Row],[Age]]&lt;30,"Under 30",IF(AmazonChurn[[#This Row],[Age]]&gt;65,"Senior","Mid Age"))</f>
        <v>Mid Age</v>
      </c>
    </row>
    <row r="2331" spans="1:42" hidden="1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 s="5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  <c r="AL2331" t="str">
        <f>IF(AmazonChurn[[#This Row],[Average Monthly Expenses]]&lt;=30,"Low",IF(AmazonChurn[[#This Row],[Average Monthly Expenses]]&lt;=60,"Medium","High"))</f>
        <v>Low</v>
      </c>
      <c r="AM2331" t="str">
        <f>IF(AmazonChurn[[#This Row],[Number of Complaints or Support]]&lt;3,"Low",IF(AmazonChurn[[#This Row],[Number of Complaints or Support]]&lt;=7,"Medium","High"))</f>
        <v>High</v>
      </c>
      <c r="AN2331" s="5">
        <f>AmazonChurn[[#This Row],[Number of Complaints or Support]]/AmazonChurn[[#This Row],[Account Length (in months)]]</f>
        <v>0.37037037037037035</v>
      </c>
      <c r="AO2331" t="str">
        <f>IF(AmazonChurn[[#This Row],[Avg Monthly GB Download]]&lt;15, "Low", IF(AmazonChurn[[#This Row],[Avg Monthly GB Download]]&lt;30, "Medium", "High"))</f>
        <v>Medium</v>
      </c>
      <c r="AP2331" t="str">
        <f>IF(AmazonChurn[[#This Row],[Age]]&lt;30,"Under 30",IF(AmazonChurn[[#This Row],[Age]]&gt;65,"Senior","Mid Age"))</f>
        <v>Mid Age</v>
      </c>
    </row>
    <row r="2332" spans="1:42" hidden="1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 s="5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  <c r="AL2332" t="str">
        <f>IF(AmazonChurn[[#This Row],[Average Monthly Expenses]]&lt;=30,"Low",IF(AmazonChurn[[#This Row],[Average Monthly Expenses]]&lt;=60,"Medium","High"))</f>
        <v>Low</v>
      </c>
      <c r="AM2332" t="str">
        <f>IF(AmazonChurn[[#This Row],[Number of Complaints or Support]]&lt;3,"Low",IF(AmazonChurn[[#This Row],[Number of Complaints or Support]]&lt;=7,"Medium","High"))</f>
        <v>Medium</v>
      </c>
      <c r="AN2332" s="5">
        <f>AmazonChurn[[#This Row],[Number of Complaints or Support]]/AmazonChurn[[#This Row],[Account Length (in months)]]</f>
        <v>0.875</v>
      </c>
      <c r="AO2332" t="str">
        <f>IF(AmazonChurn[[#This Row],[Avg Monthly GB Download]]&lt;15, "Low", IF(AmazonChurn[[#This Row],[Avg Monthly GB Download]]&lt;30, "Medium", "High"))</f>
        <v>Low</v>
      </c>
      <c r="AP2332" t="str">
        <f>IF(AmazonChurn[[#This Row],[Age]]&lt;30,"Under 30",IF(AmazonChurn[[#This Row],[Age]]&gt;65,"Senior","Mid Age"))</f>
        <v>Mid Age</v>
      </c>
    </row>
    <row r="2333" spans="1:42" hidden="1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 s="5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  <c r="AL2333" t="str">
        <f>IF(AmazonChurn[[#This Row],[Average Monthly Expenses]]&lt;=30,"Low",IF(AmazonChurn[[#This Row],[Average Monthly Expenses]]&lt;=60,"Medium","High"))</f>
        <v>Low</v>
      </c>
      <c r="AM2333" t="str">
        <f>IF(AmazonChurn[[#This Row],[Number of Complaints or Support]]&lt;3,"Low",IF(AmazonChurn[[#This Row],[Number of Complaints or Support]]&lt;=7,"Medium","High"))</f>
        <v>High</v>
      </c>
      <c r="AN2333" s="5">
        <f>AmazonChurn[[#This Row],[Number of Complaints or Support]]/AmazonChurn[[#This Row],[Account Length (in months)]]</f>
        <v>0.5</v>
      </c>
      <c r="AO2333" t="str">
        <f>IF(AmazonChurn[[#This Row],[Avg Monthly GB Download]]&lt;15, "Low", IF(AmazonChurn[[#This Row],[Avg Monthly GB Download]]&lt;30, "Medium", "High"))</f>
        <v>Low</v>
      </c>
      <c r="AP2333" t="str">
        <f>IF(AmazonChurn[[#This Row],[Age]]&lt;30,"Under 30",IF(AmazonChurn[[#This Row],[Age]]&gt;65,"Senior","Mid Age"))</f>
        <v>Mid Age</v>
      </c>
    </row>
    <row r="2334" spans="1:42" hidden="1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 s="5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  <c r="AL2334" t="str">
        <f>IF(AmazonChurn[[#This Row],[Average Monthly Expenses]]&lt;=30,"Low",IF(AmazonChurn[[#This Row],[Average Monthly Expenses]]&lt;=60,"Medium","High"))</f>
        <v>Medium</v>
      </c>
      <c r="AM2334" t="str">
        <f>IF(AmazonChurn[[#This Row],[Number of Complaints or Support]]&lt;3,"Low",IF(AmazonChurn[[#This Row],[Number of Complaints or Support]]&lt;=7,"Medium","High"))</f>
        <v>Medium</v>
      </c>
      <c r="AN2334" s="5">
        <f>AmazonChurn[[#This Row],[Number of Complaints or Support]]/AmazonChurn[[#This Row],[Account Length (in months)]]</f>
        <v>0.1388888888888889</v>
      </c>
      <c r="AO2334" t="str">
        <f>IF(AmazonChurn[[#This Row],[Avg Monthly GB Download]]&lt;15, "Low", IF(AmazonChurn[[#This Row],[Avg Monthly GB Download]]&lt;30, "Medium", "High"))</f>
        <v>Low</v>
      </c>
      <c r="AP2334" t="str">
        <f>IF(AmazonChurn[[#This Row],[Age]]&lt;30,"Under 30",IF(AmazonChurn[[#This Row],[Age]]&gt;65,"Senior","Mid Age"))</f>
        <v>Mid Age</v>
      </c>
    </row>
    <row r="2335" spans="1:42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 s="5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  <c r="AL2335" t="str">
        <f>IF(AmazonChurn[[#This Row],[Average Monthly Expenses]]&lt;=30,"Low",IF(AmazonChurn[[#This Row],[Average Monthly Expenses]]&lt;=60,"Medium","High"))</f>
        <v>Low</v>
      </c>
      <c r="AM2335" t="str">
        <f>IF(AmazonChurn[[#This Row],[Number of Complaints or Support]]&lt;3,"Low",IF(AmazonChurn[[#This Row],[Number of Complaints or Support]]&lt;=7,"Medium","High"))</f>
        <v>High</v>
      </c>
      <c r="AN2335" s="5">
        <f>AmazonChurn[[#This Row],[Number of Complaints or Support]]/AmazonChurn[[#This Row],[Account Length (in months)]]</f>
        <v>4</v>
      </c>
      <c r="AO2335" t="str">
        <f>IF(AmazonChurn[[#This Row],[Avg Monthly GB Download]]&lt;15, "Low", IF(AmazonChurn[[#This Row],[Avg Monthly GB Download]]&lt;30, "Medium", "High"))</f>
        <v>High</v>
      </c>
      <c r="AP2335" t="str">
        <f>IF(AmazonChurn[[#This Row],[Age]]&lt;30,"Under 30",IF(AmazonChurn[[#This Row],[Age]]&gt;65,"Senior","Mid Age"))</f>
        <v>Under 30</v>
      </c>
    </row>
    <row r="2336" spans="1:42" hidden="1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 s="5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  <c r="AL2336" t="str">
        <f>IF(AmazonChurn[[#This Row],[Average Monthly Expenses]]&lt;=30,"Low",IF(AmazonChurn[[#This Row],[Average Monthly Expenses]]&lt;=60,"Medium","High"))</f>
        <v>Medium</v>
      </c>
      <c r="AM2336" t="str">
        <f>IF(AmazonChurn[[#This Row],[Number of Complaints or Support]]&lt;3,"Low",IF(AmazonChurn[[#This Row],[Number of Complaints or Support]]&lt;=7,"Medium","High"))</f>
        <v>High</v>
      </c>
      <c r="AN2336" s="5">
        <f>AmazonChurn[[#This Row],[Number of Complaints or Support]]/AmazonChurn[[#This Row],[Account Length (in months)]]</f>
        <v>1.25</v>
      </c>
      <c r="AO2336" t="str">
        <f>IF(AmazonChurn[[#This Row],[Avg Monthly GB Download]]&lt;15, "Low", IF(AmazonChurn[[#This Row],[Avg Monthly GB Download]]&lt;30, "Medium", "High"))</f>
        <v>Low</v>
      </c>
      <c r="AP2336" t="str">
        <f>IF(AmazonChurn[[#This Row],[Age]]&lt;30,"Under 30",IF(AmazonChurn[[#This Row],[Age]]&gt;65,"Senior","Mid Age"))</f>
        <v>Mid Age</v>
      </c>
    </row>
    <row r="2337" spans="1:42" hidden="1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 s="5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  <c r="AL2337" t="str">
        <f>IF(AmazonChurn[[#This Row],[Average Monthly Expenses]]&lt;=30,"Low",IF(AmazonChurn[[#This Row],[Average Monthly Expenses]]&lt;=60,"Medium","High"))</f>
        <v>Medium</v>
      </c>
      <c r="AM2337" t="str">
        <f>IF(AmazonChurn[[#This Row],[Number of Complaints or Support]]&lt;3,"Low",IF(AmazonChurn[[#This Row],[Number of Complaints or Support]]&lt;=7,"Medium","High"))</f>
        <v>Medium</v>
      </c>
      <c r="AN2337" s="5">
        <f>AmazonChurn[[#This Row],[Number of Complaints or Support]]/AmazonChurn[[#This Row],[Account Length (in months)]]</f>
        <v>0.17499999999999999</v>
      </c>
      <c r="AO2337" t="str">
        <f>IF(AmazonChurn[[#This Row],[Avg Monthly GB Download]]&lt;15, "Low", IF(AmazonChurn[[#This Row],[Avg Monthly GB Download]]&lt;30, "Medium", "High"))</f>
        <v>Medium</v>
      </c>
      <c r="AP2337" t="str">
        <f>IF(AmazonChurn[[#This Row],[Age]]&lt;30,"Under 30",IF(AmazonChurn[[#This Row],[Age]]&gt;65,"Senior","Mid Age"))</f>
        <v>Mid Age</v>
      </c>
    </row>
    <row r="2338" spans="1:42" hidden="1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 s="5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  <c r="AL2338" t="str">
        <f>IF(AmazonChurn[[#This Row],[Average Monthly Expenses]]&lt;=30,"Low",IF(AmazonChurn[[#This Row],[Average Monthly Expenses]]&lt;=60,"Medium","High"))</f>
        <v>Low</v>
      </c>
      <c r="AM2338" t="str">
        <f>IF(AmazonChurn[[#This Row],[Number of Complaints or Support]]&lt;3,"Low",IF(AmazonChurn[[#This Row],[Number of Complaints or Support]]&lt;=7,"Medium","High"))</f>
        <v>Low</v>
      </c>
      <c r="AN2338" s="5">
        <f>AmazonChurn[[#This Row],[Number of Complaints or Support]]/AmazonChurn[[#This Row],[Account Length (in months)]]</f>
        <v>0</v>
      </c>
      <c r="AO2338" t="str">
        <f>IF(AmazonChurn[[#This Row],[Avg Monthly GB Download]]&lt;15, "Low", IF(AmazonChurn[[#This Row],[Avg Monthly GB Download]]&lt;30, "Medium", "High"))</f>
        <v>Low</v>
      </c>
      <c r="AP2338" t="str">
        <f>IF(AmazonChurn[[#This Row],[Age]]&lt;30,"Under 30",IF(AmazonChurn[[#This Row],[Age]]&gt;65,"Senior","Mid Age"))</f>
        <v>Mid Age</v>
      </c>
    </row>
    <row r="2339" spans="1:42" hidden="1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 s="5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  <c r="AL2339" t="str">
        <f>IF(AmazonChurn[[#This Row],[Average Monthly Expenses]]&lt;=30,"Low",IF(AmazonChurn[[#This Row],[Average Monthly Expenses]]&lt;=60,"Medium","High"))</f>
        <v>Low</v>
      </c>
      <c r="AM2339" t="str">
        <f>IF(AmazonChurn[[#This Row],[Number of Complaints or Support]]&lt;3,"Low",IF(AmazonChurn[[#This Row],[Number of Complaints or Support]]&lt;=7,"Medium","High"))</f>
        <v>Low</v>
      </c>
      <c r="AN2339" s="5">
        <f>AmazonChurn[[#This Row],[Number of Complaints or Support]]/AmazonChurn[[#This Row],[Account Length (in months)]]</f>
        <v>0</v>
      </c>
      <c r="AO2339" t="str">
        <f>IF(AmazonChurn[[#This Row],[Avg Monthly GB Download]]&lt;15, "Low", IF(AmazonChurn[[#This Row],[Avg Monthly GB Download]]&lt;30, "Medium", "High"))</f>
        <v>Low</v>
      </c>
      <c r="AP2339" t="str">
        <f>IF(AmazonChurn[[#This Row],[Age]]&lt;30,"Under 30",IF(AmazonChurn[[#This Row],[Age]]&gt;65,"Senior","Mid Age"))</f>
        <v>Senior</v>
      </c>
    </row>
    <row r="2340" spans="1:42" hidden="1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 s="5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  <c r="AL2340" t="str">
        <f>IF(AmazonChurn[[#This Row],[Average Monthly Expenses]]&lt;=30,"Low",IF(AmazonChurn[[#This Row],[Average Monthly Expenses]]&lt;=60,"Medium","High"))</f>
        <v>Low</v>
      </c>
      <c r="AM2340" t="str">
        <f>IF(AmazonChurn[[#This Row],[Number of Complaints or Support]]&lt;3,"Low",IF(AmazonChurn[[#This Row],[Number of Complaints or Support]]&lt;=7,"Medium","High"))</f>
        <v>Low</v>
      </c>
      <c r="AN2340" s="5">
        <f>AmazonChurn[[#This Row],[Number of Complaints or Support]]/AmazonChurn[[#This Row],[Account Length (in months)]]</f>
        <v>0</v>
      </c>
      <c r="AO2340" t="str">
        <f>IF(AmazonChurn[[#This Row],[Avg Monthly GB Download]]&lt;15, "Low", IF(AmazonChurn[[#This Row],[Avg Monthly GB Download]]&lt;30, "Medium", "High"))</f>
        <v>Low</v>
      </c>
      <c r="AP2340" t="str">
        <f>IF(AmazonChurn[[#This Row],[Age]]&lt;30,"Under 30",IF(AmazonChurn[[#This Row],[Age]]&gt;65,"Senior","Mid Age"))</f>
        <v>Mid Age</v>
      </c>
    </row>
    <row r="2341" spans="1:42" hidden="1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 s="5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  <c r="AL2341" t="str">
        <f>IF(AmazonChurn[[#This Row],[Average Monthly Expenses]]&lt;=30,"Low",IF(AmazonChurn[[#This Row],[Average Monthly Expenses]]&lt;=60,"Medium","High"))</f>
        <v>Low</v>
      </c>
      <c r="AM2341" t="str">
        <f>IF(AmazonChurn[[#This Row],[Number of Complaints or Support]]&lt;3,"Low",IF(AmazonChurn[[#This Row],[Number of Complaints or Support]]&lt;=7,"Medium","High"))</f>
        <v>Low</v>
      </c>
      <c r="AN2341" s="5">
        <f>AmazonChurn[[#This Row],[Number of Complaints or Support]]/AmazonChurn[[#This Row],[Account Length (in months)]]</f>
        <v>2</v>
      </c>
      <c r="AO2341" t="str">
        <f>IF(AmazonChurn[[#This Row],[Avg Monthly GB Download]]&lt;15, "Low", IF(AmazonChurn[[#This Row],[Avg Monthly GB Download]]&lt;30, "Medium", "High"))</f>
        <v>Low</v>
      </c>
      <c r="AP2341" t="str">
        <f>IF(AmazonChurn[[#This Row],[Age]]&lt;30,"Under 30",IF(AmazonChurn[[#This Row],[Age]]&gt;65,"Senior","Mid Age"))</f>
        <v>Mid Age</v>
      </c>
    </row>
    <row r="2342" spans="1:42" hidden="1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 s="5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  <c r="AL2342" t="str">
        <f>IF(AmazonChurn[[#This Row],[Average Monthly Expenses]]&lt;=30,"Low",IF(AmazonChurn[[#This Row],[Average Monthly Expenses]]&lt;=60,"Medium","High"))</f>
        <v>High</v>
      </c>
      <c r="AM2342" t="str">
        <f>IF(AmazonChurn[[#This Row],[Number of Complaints or Support]]&lt;3,"Low",IF(AmazonChurn[[#This Row],[Number of Complaints or Support]]&lt;=7,"Medium","High"))</f>
        <v>Low</v>
      </c>
      <c r="AN2342" s="5">
        <f>AmazonChurn[[#This Row],[Number of Complaints or Support]]/AmazonChurn[[#This Row],[Account Length (in months)]]</f>
        <v>1.5151515151515152E-2</v>
      </c>
      <c r="AO2342" t="str">
        <f>IF(AmazonChurn[[#This Row],[Avg Monthly GB Download]]&lt;15, "Low", IF(AmazonChurn[[#This Row],[Avg Monthly GB Download]]&lt;30, "Medium", "High"))</f>
        <v>Low</v>
      </c>
      <c r="AP2342" t="str">
        <f>IF(AmazonChurn[[#This Row],[Age]]&lt;30,"Under 30",IF(AmazonChurn[[#This Row],[Age]]&gt;65,"Senior","Mid Age"))</f>
        <v>Mid Age</v>
      </c>
    </row>
    <row r="2343" spans="1:42" hidden="1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 s="5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  <c r="AL2343" t="str">
        <f>IF(AmazonChurn[[#This Row],[Average Monthly Expenses]]&lt;=30,"Low",IF(AmazonChurn[[#This Row],[Average Monthly Expenses]]&lt;=60,"Medium","High"))</f>
        <v>Low</v>
      </c>
      <c r="AM2343" t="str">
        <f>IF(AmazonChurn[[#This Row],[Number of Complaints or Support]]&lt;3,"Low",IF(AmazonChurn[[#This Row],[Number of Complaints or Support]]&lt;=7,"Medium","High"))</f>
        <v>Medium</v>
      </c>
      <c r="AN2343" s="5">
        <f>AmazonChurn[[#This Row],[Number of Complaints or Support]]/AmazonChurn[[#This Row],[Account Length (in months)]]</f>
        <v>5.4794520547945202E-2</v>
      </c>
      <c r="AO2343" t="str">
        <f>IF(AmazonChurn[[#This Row],[Avg Monthly GB Download]]&lt;15, "Low", IF(AmazonChurn[[#This Row],[Avg Monthly GB Download]]&lt;30, "Medium", "High"))</f>
        <v>Low</v>
      </c>
      <c r="AP2343" t="str">
        <f>IF(AmazonChurn[[#This Row],[Age]]&lt;30,"Under 30",IF(AmazonChurn[[#This Row],[Age]]&gt;65,"Senior","Mid Age"))</f>
        <v>Mid Age</v>
      </c>
    </row>
    <row r="2344" spans="1:42" hidden="1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 s="5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  <c r="AL2344" t="str">
        <f>IF(AmazonChurn[[#This Row],[Average Monthly Expenses]]&lt;=30,"Low",IF(AmazonChurn[[#This Row],[Average Monthly Expenses]]&lt;=60,"Medium","High"))</f>
        <v>Low</v>
      </c>
      <c r="AM2344" t="str">
        <f>IF(AmazonChurn[[#This Row],[Number of Complaints or Support]]&lt;3,"Low",IF(AmazonChurn[[#This Row],[Number of Complaints or Support]]&lt;=7,"Medium","High"))</f>
        <v>Medium</v>
      </c>
      <c r="AN2344" s="5">
        <f>AmazonChurn[[#This Row],[Number of Complaints or Support]]/AmazonChurn[[#This Row],[Account Length (in months)]]</f>
        <v>0.625</v>
      </c>
      <c r="AO2344" t="str">
        <f>IF(AmazonChurn[[#This Row],[Avg Monthly GB Download]]&lt;15, "Low", IF(AmazonChurn[[#This Row],[Avg Monthly GB Download]]&lt;30, "Medium", "High"))</f>
        <v>Low</v>
      </c>
      <c r="AP2344" t="str">
        <f>IF(AmazonChurn[[#This Row],[Age]]&lt;30,"Under 30",IF(AmazonChurn[[#This Row],[Age]]&gt;65,"Senior","Mid Age"))</f>
        <v>Mid Age</v>
      </c>
    </row>
    <row r="2345" spans="1:42" hidden="1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 s="5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  <c r="AL2345" t="str">
        <f>IF(AmazonChurn[[#This Row],[Average Monthly Expenses]]&lt;=30,"Low",IF(AmazonChurn[[#This Row],[Average Monthly Expenses]]&lt;=60,"Medium","High"))</f>
        <v>Low</v>
      </c>
      <c r="AM2345" t="str">
        <f>IF(AmazonChurn[[#This Row],[Number of Complaints or Support]]&lt;3,"Low",IF(AmazonChurn[[#This Row],[Number of Complaints or Support]]&lt;=7,"Medium","High"))</f>
        <v>Medium</v>
      </c>
      <c r="AN2345" s="5">
        <f>AmazonChurn[[#This Row],[Number of Complaints or Support]]/AmazonChurn[[#This Row],[Account Length (in months)]]</f>
        <v>1</v>
      </c>
      <c r="AO2345" t="str">
        <f>IF(AmazonChurn[[#This Row],[Avg Monthly GB Download]]&lt;15, "Low", IF(AmazonChurn[[#This Row],[Avg Monthly GB Download]]&lt;30, "Medium", "High"))</f>
        <v>Low</v>
      </c>
      <c r="AP2345" t="str">
        <f>IF(AmazonChurn[[#This Row],[Age]]&lt;30,"Under 30",IF(AmazonChurn[[#This Row],[Age]]&gt;65,"Senior","Mid Age"))</f>
        <v>Mid Age</v>
      </c>
    </row>
    <row r="2346" spans="1:42" hidden="1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 s="5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  <c r="AL2346" t="str">
        <f>IF(AmazonChurn[[#This Row],[Average Monthly Expenses]]&lt;=30,"Low",IF(AmazonChurn[[#This Row],[Average Monthly Expenses]]&lt;=60,"Medium","High"))</f>
        <v>High</v>
      </c>
      <c r="AM2346" t="str">
        <f>IF(AmazonChurn[[#This Row],[Number of Complaints or Support]]&lt;3,"Low",IF(AmazonChurn[[#This Row],[Number of Complaints or Support]]&lt;=7,"Medium","High"))</f>
        <v>Medium</v>
      </c>
      <c r="AN2346" s="5">
        <f>AmazonChurn[[#This Row],[Number of Complaints or Support]]/AmazonChurn[[#This Row],[Account Length (in months)]]</f>
        <v>0.33333333333333331</v>
      </c>
      <c r="AO2346" t="str">
        <f>IF(AmazonChurn[[#This Row],[Avg Monthly GB Download]]&lt;15, "Low", IF(AmazonChurn[[#This Row],[Avg Monthly GB Download]]&lt;30, "Medium", "High"))</f>
        <v>Medium</v>
      </c>
      <c r="AP2346" t="str">
        <f>IF(AmazonChurn[[#This Row],[Age]]&lt;30,"Under 30",IF(AmazonChurn[[#This Row],[Age]]&gt;65,"Senior","Mid Age"))</f>
        <v>Mid Age</v>
      </c>
    </row>
    <row r="2347" spans="1:42" hidden="1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 s="5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  <c r="AL2347" t="str">
        <f>IF(AmazonChurn[[#This Row],[Average Monthly Expenses]]&lt;=30,"Low",IF(AmazonChurn[[#This Row],[Average Monthly Expenses]]&lt;=60,"Medium","High"))</f>
        <v>Medium</v>
      </c>
      <c r="AM2347" t="str">
        <f>IF(AmazonChurn[[#This Row],[Number of Complaints or Support]]&lt;3,"Low",IF(AmazonChurn[[#This Row],[Number of Complaints or Support]]&lt;=7,"Medium","High"))</f>
        <v>Low</v>
      </c>
      <c r="AN2347" s="5">
        <f>AmazonChurn[[#This Row],[Number of Complaints or Support]]/AmazonChurn[[#This Row],[Account Length (in months)]]</f>
        <v>1.3698630136986301E-2</v>
      </c>
      <c r="AO2347" t="str">
        <f>IF(AmazonChurn[[#This Row],[Avg Monthly GB Download]]&lt;15, "Low", IF(AmazonChurn[[#This Row],[Avg Monthly GB Download]]&lt;30, "Medium", "High"))</f>
        <v>Low</v>
      </c>
      <c r="AP2347" t="str">
        <f>IF(AmazonChurn[[#This Row],[Age]]&lt;30,"Under 30",IF(AmazonChurn[[#This Row],[Age]]&gt;65,"Senior","Mid Age"))</f>
        <v>Mid Age</v>
      </c>
    </row>
    <row r="2348" spans="1:42" hidden="1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 s="5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  <c r="AL2348" t="str">
        <f>IF(AmazonChurn[[#This Row],[Average Monthly Expenses]]&lt;=30,"Low",IF(AmazonChurn[[#This Row],[Average Monthly Expenses]]&lt;=60,"Medium","High"))</f>
        <v>Low</v>
      </c>
      <c r="AM2348" t="str">
        <f>IF(AmazonChurn[[#This Row],[Number of Complaints or Support]]&lt;3,"Low",IF(AmazonChurn[[#This Row],[Number of Complaints or Support]]&lt;=7,"Medium","High"))</f>
        <v>Medium</v>
      </c>
      <c r="AN2348" s="5">
        <f>AmazonChurn[[#This Row],[Number of Complaints or Support]]/AmazonChurn[[#This Row],[Account Length (in months)]]</f>
        <v>9.6153846153846159E-2</v>
      </c>
      <c r="AO2348" t="str">
        <f>IF(AmazonChurn[[#This Row],[Avg Monthly GB Download]]&lt;15, "Low", IF(AmazonChurn[[#This Row],[Avg Monthly GB Download]]&lt;30, "Medium", "High"))</f>
        <v>Low</v>
      </c>
      <c r="AP2348" t="str">
        <f>IF(AmazonChurn[[#This Row],[Age]]&lt;30,"Under 30",IF(AmazonChurn[[#This Row],[Age]]&gt;65,"Senior","Mid Age"))</f>
        <v>Mid Age</v>
      </c>
    </row>
    <row r="2349" spans="1:42" hidden="1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 s="5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  <c r="AL2349" t="str">
        <f>IF(AmazonChurn[[#This Row],[Average Monthly Expenses]]&lt;=30,"Low",IF(AmazonChurn[[#This Row],[Average Monthly Expenses]]&lt;=60,"Medium","High"))</f>
        <v>Low</v>
      </c>
      <c r="AM2349" t="str">
        <f>IF(AmazonChurn[[#This Row],[Number of Complaints or Support]]&lt;3,"Low",IF(AmazonChurn[[#This Row],[Number of Complaints or Support]]&lt;=7,"Medium","High"))</f>
        <v>Medium</v>
      </c>
      <c r="AN2349" s="5">
        <f>AmazonChurn[[#This Row],[Number of Complaints or Support]]/AmazonChurn[[#This Row],[Account Length (in months)]]</f>
        <v>4.4776119402985072E-2</v>
      </c>
      <c r="AO2349" t="str">
        <f>IF(AmazonChurn[[#This Row],[Avg Monthly GB Download]]&lt;15, "Low", IF(AmazonChurn[[#This Row],[Avg Monthly GB Download]]&lt;30, "Medium", "High"))</f>
        <v>Medium</v>
      </c>
      <c r="AP2349" t="str">
        <f>IF(AmazonChurn[[#This Row],[Age]]&lt;30,"Under 30",IF(AmazonChurn[[#This Row],[Age]]&gt;65,"Senior","Mid Age"))</f>
        <v>Under 30</v>
      </c>
    </row>
    <row r="2350" spans="1:42" hidden="1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 s="5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  <c r="AL2350" t="str">
        <f>IF(AmazonChurn[[#This Row],[Average Monthly Expenses]]&lt;=30,"Low",IF(AmazonChurn[[#This Row],[Average Monthly Expenses]]&lt;=60,"Medium","High"))</f>
        <v>Low</v>
      </c>
      <c r="AM2350" t="str">
        <f>IF(AmazonChurn[[#This Row],[Number of Complaints or Support]]&lt;3,"Low",IF(AmazonChurn[[#This Row],[Number of Complaints or Support]]&lt;=7,"Medium","High"))</f>
        <v>High</v>
      </c>
      <c r="AN2350" s="5">
        <f>AmazonChurn[[#This Row],[Number of Complaints or Support]]/AmazonChurn[[#This Row],[Account Length (in months)]]</f>
        <v>0.15686274509803921</v>
      </c>
      <c r="AO2350" t="str">
        <f>IF(AmazonChurn[[#This Row],[Avg Monthly GB Download]]&lt;15, "Low", IF(AmazonChurn[[#This Row],[Avg Monthly GB Download]]&lt;30, "Medium", "High"))</f>
        <v>Low</v>
      </c>
      <c r="AP2350" t="str">
        <f>IF(AmazonChurn[[#This Row],[Age]]&lt;30,"Under 30",IF(AmazonChurn[[#This Row],[Age]]&gt;65,"Senior","Mid Age"))</f>
        <v>Mid Age</v>
      </c>
    </row>
    <row r="2351" spans="1:42" hidden="1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 s="5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  <c r="AL2351" t="str">
        <f>IF(AmazonChurn[[#This Row],[Average Monthly Expenses]]&lt;=30,"Low",IF(AmazonChurn[[#This Row],[Average Monthly Expenses]]&lt;=60,"Medium","High"))</f>
        <v>Medium</v>
      </c>
      <c r="AM2351" t="str">
        <f>IF(AmazonChurn[[#This Row],[Number of Complaints or Support]]&lt;3,"Low",IF(AmazonChurn[[#This Row],[Number of Complaints or Support]]&lt;=7,"Medium","High"))</f>
        <v>High</v>
      </c>
      <c r="AN2351" s="5">
        <f>AmazonChurn[[#This Row],[Number of Complaints or Support]]/AmazonChurn[[#This Row],[Account Length (in months)]]</f>
        <v>0.66666666666666663</v>
      </c>
      <c r="AO2351" t="str">
        <f>IF(AmazonChurn[[#This Row],[Avg Monthly GB Download]]&lt;15, "Low", IF(AmazonChurn[[#This Row],[Avg Monthly GB Download]]&lt;30, "Medium", "High"))</f>
        <v>Low</v>
      </c>
      <c r="AP2351" t="str">
        <f>IF(AmazonChurn[[#This Row],[Age]]&lt;30,"Under 30",IF(AmazonChurn[[#This Row],[Age]]&gt;65,"Senior","Mid Age"))</f>
        <v>Mid Age</v>
      </c>
    </row>
    <row r="2352" spans="1:42" hidden="1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 s="5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  <c r="AL2352" t="str">
        <f>IF(AmazonChurn[[#This Row],[Average Monthly Expenses]]&lt;=30,"Low",IF(AmazonChurn[[#This Row],[Average Monthly Expenses]]&lt;=60,"Medium","High"))</f>
        <v>Medium</v>
      </c>
      <c r="AM2352" t="str">
        <f>IF(AmazonChurn[[#This Row],[Number of Complaints or Support]]&lt;3,"Low",IF(AmazonChurn[[#This Row],[Number of Complaints or Support]]&lt;=7,"Medium","High"))</f>
        <v>High</v>
      </c>
      <c r="AN2352" s="5">
        <f>AmazonChurn[[#This Row],[Number of Complaints or Support]]/AmazonChurn[[#This Row],[Account Length (in months)]]</f>
        <v>0.13793103448275862</v>
      </c>
      <c r="AO2352" t="str">
        <f>IF(AmazonChurn[[#This Row],[Avg Monthly GB Download]]&lt;15, "Low", IF(AmazonChurn[[#This Row],[Avg Monthly GB Download]]&lt;30, "Medium", "High"))</f>
        <v>Medium</v>
      </c>
      <c r="AP2352" t="str">
        <f>IF(AmazonChurn[[#This Row],[Age]]&lt;30,"Under 30",IF(AmazonChurn[[#This Row],[Age]]&gt;65,"Senior","Mid Age"))</f>
        <v>Under 30</v>
      </c>
    </row>
    <row r="2353" spans="1:42" hidden="1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 s="5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  <c r="AL2353" t="str">
        <f>IF(AmazonChurn[[#This Row],[Average Monthly Expenses]]&lt;=30,"Low",IF(AmazonChurn[[#This Row],[Average Monthly Expenses]]&lt;=60,"Medium","High"))</f>
        <v>High</v>
      </c>
      <c r="AM2353" t="str">
        <f>IF(AmazonChurn[[#This Row],[Number of Complaints or Support]]&lt;3,"Low",IF(AmazonChurn[[#This Row],[Number of Complaints or Support]]&lt;=7,"Medium","High"))</f>
        <v>Medium</v>
      </c>
      <c r="AN2353" s="5">
        <f>AmazonChurn[[#This Row],[Number of Complaints or Support]]/AmazonChurn[[#This Row],[Account Length (in months)]]</f>
        <v>4.1666666666666664E-2</v>
      </c>
      <c r="AO2353" t="str">
        <f>IF(AmazonChurn[[#This Row],[Avg Monthly GB Download]]&lt;15, "Low", IF(AmazonChurn[[#This Row],[Avg Monthly GB Download]]&lt;30, "Medium", "High"))</f>
        <v>Low</v>
      </c>
      <c r="AP2353" t="str">
        <f>IF(AmazonChurn[[#This Row],[Age]]&lt;30,"Under 30",IF(AmazonChurn[[#This Row],[Age]]&gt;65,"Senior","Mid Age"))</f>
        <v>Mid Age</v>
      </c>
    </row>
    <row r="2354" spans="1:42" hidden="1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 s="5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  <c r="AL2354" t="str">
        <f>IF(AmazonChurn[[#This Row],[Average Monthly Expenses]]&lt;=30,"Low",IF(AmazonChurn[[#This Row],[Average Monthly Expenses]]&lt;=60,"Medium","High"))</f>
        <v>Medium</v>
      </c>
      <c r="AM2354" t="str">
        <f>IF(AmazonChurn[[#This Row],[Number of Complaints or Support]]&lt;3,"Low",IF(AmazonChurn[[#This Row],[Number of Complaints or Support]]&lt;=7,"Medium","High"))</f>
        <v>Low</v>
      </c>
      <c r="AN2354" s="5">
        <f>AmazonChurn[[#This Row],[Number of Complaints or Support]]/AmazonChurn[[#This Row],[Account Length (in months)]]</f>
        <v>2.9850746268656716E-2</v>
      </c>
      <c r="AO2354" t="str">
        <f>IF(AmazonChurn[[#This Row],[Avg Monthly GB Download]]&lt;15, "Low", IF(AmazonChurn[[#This Row],[Avg Monthly GB Download]]&lt;30, "Medium", "High"))</f>
        <v>Low</v>
      </c>
      <c r="AP2354" t="str">
        <f>IF(AmazonChurn[[#This Row],[Age]]&lt;30,"Under 30",IF(AmazonChurn[[#This Row],[Age]]&gt;65,"Senior","Mid Age"))</f>
        <v>Senior</v>
      </c>
    </row>
    <row r="2355" spans="1:42" hidden="1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 s="5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  <c r="AL2355" t="str">
        <f>IF(AmazonChurn[[#This Row],[Average Monthly Expenses]]&lt;=30,"Low",IF(AmazonChurn[[#This Row],[Average Monthly Expenses]]&lt;=60,"Medium","High"))</f>
        <v>Low</v>
      </c>
      <c r="AM2355" t="str">
        <f>IF(AmazonChurn[[#This Row],[Number of Complaints or Support]]&lt;3,"Low",IF(AmazonChurn[[#This Row],[Number of Complaints or Support]]&lt;=7,"Medium","High"))</f>
        <v>Medium</v>
      </c>
      <c r="AN2355" s="5">
        <f>AmazonChurn[[#This Row],[Number of Complaints or Support]]/AmazonChurn[[#This Row],[Account Length (in months)]]</f>
        <v>0.15384615384615385</v>
      </c>
      <c r="AO2355" t="str">
        <f>IF(AmazonChurn[[#This Row],[Avg Monthly GB Download]]&lt;15, "Low", IF(AmazonChurn[[#This Row],[Avg Monthly GB Download]]&lt;30, "Medium", "High"))</f>
        <v>Low</v>
      </c>
      <c r="AP2355" t="str">
        <f>IF(AmazonChurn[[#This Row],[Age]]&lt;30,"Under 30",IF(AmazonChurn[[#This Row],[Age]]&gt;65,"Senior","Mid Age"))</f>
        <v>Mid Age</v>
      </c>
    </row>
    <row r="2356" spans="1:42" hidden="1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 s="5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  <c r="AL2356" t="str">
        <f>IF(AmazonChurn[[#This Row],[Average Monthly Expenses]]&lt;=30,"Low",IF(AmazonChurn[[#This Row],[Average Monthly Expenses]]&lt;=60,"Medium","High"))</f>
        <v>Low</v>
      </c>
      <c r="AM2356" t="str">
        <f>IF(AmazonChurn[[#This Row],[Number of Complaints or Support]]&lt;3,"Low",IF(AmazonChurn[[#This Row],[Number of Complaints or Support]]&lt;=7,"Medium","High"))</f>
        <v>High</v>
      </c>
      <c r="AN2356" s="5">
        <f>AmazonChurn[[#This Row],[Number of Complaints or Support]]/AmazonChurn[[#This Row],[Account Length (in months)]]</f>
        <v>0.66666666666666663</v>
      </c>
      <c r="AO2356" t="str">
        <f>IF(AmazonChurn[[#This Row],[Avg Monthly GB Download]]&lt;15, "Low", IF(AmazonChurn[[#This Row],[Avg Monthly GB Download]]&lt;30, "Medium", "High"))</f>
        <v>Low</v>
      </c>
      <c r="AP2356" t="str">
        <f>IF(AmazonChurn[[#This Row],[Age]]&lt;30,"Under 30",IF(AmazonChurn[[#This Row],[Age]]&gt;65,"Senior","Mid Age"))</f>
        <v>Mid Age</v>
      </c>
    </row>
    <row r="2357" spans="1:42" hidden="1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 s="5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  <c r="AL2357" t="str">
        <f>IF(AmazonChurn[[#This Row],[Average Monthly Expenses]]&lt;=30,"Low",IF(AmazonChurn[[#This Row],[Average Monthly Expenses]]&lt;=60,"Medium","High"))</f>
        <v>Low</v>
      </c>
      <c r="AM2357" t="str">
        <f>IF(AmazonChurn[[#This Row],[Number of Complaints or Support]]&lt;3,"Low",IF(AmazonChurn[[#This Row],[Number of Complaints or Support]]&lt;=7,"Medium","High"))</f>
        <v>High</v>
      </c>
      <c r="AN2357" s="5">
        <f>AmazonChurn[[#This Row],[Number of Complaints or Support]]/AmazonChurn[[#This Row],[Account Length (in months)]]</f>
        <v>0.25714285714285712</v>
      </c>
      <c r="AO2357" t="str">
        <f>IF(AmazonChurn[[#This Row],[Avg Monthly GB Download]]&lt;15, "Low", IF(AmazonChurn[[#This Row],[Avg Monthly GB Download]]&lt;30, "Medium", "High"))</f>
        <v>Low</v>
      </c>
      <c r="AP2357" t="str">
        <f>IF(AmazonChurn[[#This Row],[Age]]&lt;30,"Under 30",IF(AmazonChurn[[#This Row],[Age]]&gt;65,"Senior","Mid Age"))</f>
        <v>Under 30</v>
      </c>
    </row>
    <row r="2358" spans="1:42" hidden="1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 s="5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  <c r="AL2358" t="str">
        <f>IF(AmazonChurn[[#This Row],[Average Monthly Expenses]]&lt;=30,"Low",IF(AmazonChurn[[#This Row],[Average Monthly Expenses]]&lt;=60,"Medium","High"))</f>
        <v>Medium</v>
      </c>
      <c r="AM2358" t="str">
        <f>IF(AmazonChurn[[#This Row],[Number of Complaints or Support]]&lt;3,"Low",IF(AmazonChurn[[#This Row],[Number of Complaints or Support]]&lt;=7,"Medium","High"))</f>
        <v>High</v>
      </c>
      <c r="AN2358" s="5">
        <f>AmazonChurn[[#This Row],[Number of Complaints or Support]]/AmazonChurn[[#This Row],[Account Length (in months)]]</f>
        <v>0.13636363636363635</v>
      </c>
      <c r="AO2358" t="str">
        <f>IF(AmazonChurn[[#This Row],[Avg Monthly GB Download]]&lt;15, "Low", IF(AmazonChurn[[#This Row],[Avg Monthly GB Download]]&lt;30, "Medium", "High"))</f>
        <v>Low</v>
      </c>
      <c r="AP2358" t="str">
        <f>IF(AmazonChurn[[#This Row],[Age]]&lt;30,"Under 30",IF(AmazonChurn[[#This Row],[Age]]&gt;65,"Senior","Mid Age"))</f>
        <v>Senior</v>
      </c>
    </row>
    <row r="2359" spans="1:42" hidden="1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 s="5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  <c r="AL2359" t="str">
        <f>IF(AmazonChurn[[#This Row],[Average Monthly Expenses]]&lt;=30,"Low",IF(AmazonChurn[[#This Row],[Average Monthly Expenses]]&lt;=60,"Medium","High"))</f>
        <v>Medium</v>
      </c>
      <c r="AM2359" t="str">
        <f>IF(AmazonChurn[[#This Row],[Number of Complaints or Support]]&lt;3,"Low",IF(AmazonChurn[[#This Row],[Number of Complaints or Support]]&lt;=7,"Medium","High"))</f>
        <v>Medium</v>
      </c>
      <c r="AN2359" s="5">
        <f>AmazonChurn[[#This Row],[Number of Complaints or Support]]/AmazonChurn[[#This Row],[Account Length (in months)]]</f>
        <v>5.8823529411764705E-2</v>
      </c>
      <c r="AO2359" t="str">
        <f>IF(AmazonChurn[[#This Row],[Avg Monthly GB Download]]&lt;15, "Low", IF(AmazonChurn[[#This Row],[Avg Monthly GB Download]]&lt;30, "Medium", "High"))</f>
        <v>Low</v>
      </c>
      <c r="AP2359" t="str">
        <f>IF(AmazonChurn[[#This Row],[Age]]&lt;30,"Under 30",IF(AmazonChurn[[#This Row],[Age]]&gt;65,"Senior","Mid Age"))</f>
        <v>Senior</v>
      </c>
    </row>
    <row r="2360" spans="1:42" hidden="1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 s="5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  <c r="AL2360" t="str">
        <f>IF(AmazonChurn[[#This Row],[Average Monthly Expenses]]&lt;=30,"Low",IF(AmazonChurn[[#This Row],[Average Monthly Expenses]]&lt;=60,"Medium","High"))</f>
        <v>Low</v>
      </c>
      <c r="AM2360" t="str">
        <f>IF(AmazonChurn[[#This Row],[Number of Complaints or Support]]&lt;3,"Low",IF(AmazonChurn[[#This Row],[Number of Complaints or Support]]&lt;=7,"Medium","High"))</f>
        <v>Medium</v>
      </c>
      <c r="AN2360" s="5">
        <f>AmazonChurn[[#This Row],[Number of Complaints or Support]]/AmazonChurn[[#This Row],[Account Length (in months)]]</f>
        <v>1.1666666666666667</v>
      </c>
      <c r="AO2360" t="str">
        <f>IF(AmazonChurn[[#This Row],[Avg Monthly GB Download]]&lt;15, "Low", IF(AmazonChurn[[#This Row],[Avg Monthly GB Download]]&lt;30, "Medium", "High"))</f>
        <v>Low</v>
      </c>
      <c r="AP2360" t="str">
        <f>IF(AmazonChurn[[#This Row],[Age]]&lt;30,"Under 30",IF(AmazonChurn[[#This Row],[Age]]&gt;65,"Senior","Mid Age"))</f>
        <v>Senior</v>
      </c>
    </row>
    <row r="2361" spans="1:42" hidden="1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 s="5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  <c r="AL2361" t="str">
        <f>IF(AmazonChurn[[#This Row],[Average Monthly Expenses]]&lt;=30,"Low",IF(AmazonChurn[[#This Row],[Average Monthly Expenses]]&lt;=60,"Medium","High"))</f>
        <v>Low</v>
      </c>
      <c r="AM2361" t="str">
        <f>IF(AmazonChurn[[#This Row],[Number of Complaints or Support]]&lt;3,"Low",IF(AmazonChurn[[#This Row],[Number of Complaints or Support]]&lt;=7,"Medium","High"))</f>
        <v>Low</v>
      </c>
      <c r="AN2361" s="5">
        <f>AmazonChurn[[#This Row],[Number of Complaints or Support]]/AmazonChurn[[#This Row],[Account Length (in months)]]</f>
        <v>1</v>
      </c>
      <c r="AO2361" t="str">
        <f>IF(AmazonChurn[[#This Row],[Avg Monthly GB Download]]&lt;15, "Low", IF(AmazonChurn[[#This Row],[Avg Monthly GB Download]]&lt;30, "Medium", "High"))</f>
        <v>Low</v>
      </c>
      <c r="AP2361" t="str">
        <f>IF(AmazonChurn[[#This Row],[Age]]&lt;30,"Under 30",IF(AmazonChurn[[#This Row],[Age]]&gt;65,"Senior","Mid Age"))</f>
        <v>Mid Age</v>
      </c>
    </row>
    <row r="2362" spans="1:42" hidden="1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 s="5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  <c r="AL2362" t="str">
        <f>IF(AmazonChurn[[#This Row],[Average Monthly Expenses]]&lt;=30,"Low",IF(AmazonChurn[[#This Row],[Average Monthly Expenses]]&lt;=60,"Medium","High"))</f>
        <v>Low</v>
      </c>
      <c r="AM2362" t="str">
        <f>IF(AmazonChurn[[#This Row],[Number of Complaints or Support]]&lt;3,"Low",IF(AmazonChurn[[#This Row],[Number of Complaints or Support]]&lt;=7,"Medium","High"))</f>
        <v>High</v>
      </c>
      <c r="AN2362" s="5">
        <f>AmazonChurn[[#This Row],[Number of Complaints or Support]]/AmazonChurn[[#This Row],[Account Length (in months)]]</f>
        <v>0.90909090909090906</v>
      </c>
      <c r="AO2362" t="str">
        <f>IF(AmazonChurn[[#This Row],[Avg Monthly GB Download]]&lt;15, "Low", IF(AmazonChurn[[#This Row],[Avg Monthly GB Download]]&lt;30, "Medium", "High"))</f>
        <v>Low</v>
      </c>
      <c r="AP2362" t="str">
        <f>IF(AmazonChurn[[#This Row],[Age]]&lt;30,"Under 30",IF(AmazonChurn[[#This Row],[Age]]&gt;65,"Senior","Mid Age"))</f>
        <v>Mid Age</v>
      </c>
    </row>
    <row r="2363" spans="1:42" hidden="1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 s="5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  <c r="AL2363" t="str">
        <f>IF(AmazonChurn[[#This Row],[Average Monthly Expenses]]&lt;=30,"Low",IF(AmazonChurn[[#This Row],[Average Monthly Expenses]]&lt;=60,"Medium","High"))</f>
        <v>Medium</v>
      </c>
      <c r="AM2363" t="str">
        <f>IF(AmazonChurn[[#This Row],[Number of Complaints or Support]]&lt;3,"Low",IF(AmazonChurn[[#This Row],[Number of Complaints or Support]]&lt;=7,"Medium","High"))</f>
        <v>Medium</v>
      </c>
      <c r="AN2363" s="5">
        <f>AmazonChurn[[#This Row],[Number of Complaints or Support]]/AmazonChurn[[#This Row],[Account Length (in months)]]</f>
        <v>0.15217391304347827</v>
      </c>
      <c r="AO2363" t="str">
        <f>IF(AmazonChurn[[#This Row],[Avg Monthly GB Download]]&lt;15, "Low", IF(AmazonChurn[[#This Row],[Avg Monthly GB Download]]&lt;30, "Medium", "High"))</f>
        <v>Low</v>
      </c>
      <c r="AP2363" t="str">
        <f>IF(AmazonChurn[[#This Row],[Age]]&lt;30,"Under 30",IF(AmazonChurn[[#This Row],[Age]]&gt;65,"Senior","Mid Age"))</f>
        <v>Mid Age</v>
      </c>
    </row>
    <row r="2364" spans="1:42" hidden="1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 s="5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  <c r="AL2364" t="str">
        <f>IF(AmazonChurn[[#This Row],[Average Monthly Expenses]]&lt;=30,"Low",IF(AmazonChurn[[#This Row],[Average Monthly Expenses]]&lt;=60,"Medium","High"))</f>
        <v>Medium</v>
      </c>
      <c r="AM2364" t="str">
        <f>IF(AmazonChurn[[#This Row],[Number of Complaints or Support]]&lt;3,"Low",IF(AmazonChurn[[#This Row],[Number of Complaints or Support]]&lt;=7,"Medium","High"))</f>
        <v>Low</v>
      </c>
      <c r="AN2364" s="5">
        <f>AmazonChurn[[#This Row],[Number of Complaints or Support]]/AmazonChurn[[#This Row],[Account Length (in months)]]</f>
        <v>0</v>
      </c>
      <c r="AO2364" t="str">
        <f>IF(AmazonChurn[[#This Row],[Avg Monthly GB Download]]&lt;15, "Low", IF(AmazonChurn[[#This Row],[Avg Monthly GB Download]]&lt;30, "Medium", "High"))</f>
        <v>Low</v>
      </c>
      <c r="AP2364" t="str">
        <f>IF(AmazonChurn[[#This Row],[Age]]&lt;30,"Under 30",IF(AmazonChurn[[#This Row],[Age]]&gt;65,"Senior","Mid Age"))</f>
        <v>Mid Age</v>
      </c>
    </row>
    <row r="2365" spans="1:42" hidden="1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 s="5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  <c r="AL2365" t="str">
        <f>IF(AmazonChurn[[#This Row],[Average Monthly Expenses]]&lt;=30,"Low",IF(AmazonChurn[[#This Row],[Average Monthly Expenses]]&lt;=60,"Medium","High"))</f>
        <v>Medium</v>
      </c>
      <c r="AM2365" t="str">
        <f>IF(AmazonChurn[[#This Row],[Number of Complaints or Support]]&lt;3,"Low",IF(AmazonChurn[[#This Row],[Number of Complaints or Support]]&lt;=7,"Medium","High"))</f>
        <v>High</v>
      </c>
      <c r="AN2365" s="5">
        <f>AmazonChurn[[#This Row],[Number of Complaints or Support]]/AmazonChurn[[#This Row],[Account Length (in months)]]</f>
        <v>0.14285714285714285</v>
      </c>
      <c r="AO2365" t="str">
        <f>IF(AmazonChurn[[#This Row],[Avg Monthly GB Download]]&lt;15, "Low", IF(AmazonChurn[[#This Row],[Avg Monthly GB Download]]&lt;30, "Medium", "High"))</f>
        <v>Low</v>
      </c>
      <c r="AP2365" t="str">
        <f>IF(AmazonChurn[[#This Row],[Age]]&lt;30,"Under 30",IF(AmazonChurn[[#This Row],[Age]]&gt;65,"Senior","Mid Age"))</f>
        <v>Mid Age</v>
      </c>
    </row>
    <row r="2366" spans="1:42" hidden="1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 s="5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  <c r="AL2366" t="str">
        <f>IF(AmazonChurn[[#This Row],[Average Monthly Expenses]]&lt;=30,"Low",IF(AmazonChurn[[#This Row],[Average Monthly Expenses]]&lt;=60,"Medium","High"))</f>
        <v>Medium</v>
      </c>
      <c r="AM2366" t="str">
        <f>IF(AmazonChurn[[#This Row],[Number of Complaints or Support]]&lt;3,"Low",IF(AmazonChurn[[#This Row],[Number of Complaints or Support]]&lt;=7,"Medium","High"))</f>
        <v>Low</v>
      </c>
      <c r="AN2366" s="5">
        <f>AmazonChurn[[#This Row],[Number of Complaints or Support]]/AmazonChurn[[#This Row],[Account Length (in months)]]</f>
        <v>0.33333333333333331</v>
      </c>
      <c r="AO2366" t="str">
        <f>IF(AmazonChurn[[#This Row],[Avg Monthly GB Download]]&lt;15, "Low", IF(AmazonChurn[[#This Row],[Avg Monthly GB Download]]&lt;30, "Medium", "High"))</f>
        <v>Low</v>
      </c>
      <c r="AP2366" t="str">
        <f>IF(AmazonChurn[[#This Row],[Age]]&lt;30,"Under 30",IF(AmazonChurn[[#This Row],[Age]]&gt;65,"Senior","Mid Age"))</f>
        <v>Mid Age</v>
      </c>
    </row>
    <row r="2367" spans="1:42" hidden="1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 s="5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  <c r="AL2367" t="str">
        <f>IF(AmazonChurn[[#This Row],[Average Monthly Expenses]]&lt;=30,"Low",IF(AmazonChurn[[#This Row],[Average Monthly Expenses]]&lt;=60,"Medium","High"))</f>
        <v>Medium</v>
      </c>
      <c r="AM2367" t="str">
        <f>IF(AmazonChurn[[#This Row],[Number of Complaints or Support]]&lt;3,"Low",IF(AmazonChurn[[#This Row],[Number of Complaints or Support]]&lt;=7,"Medium","High"))</f>
        <v>Medium</v>
      </c>
      <c r="AN2367" s="5">
        <f>AmazonChurn[[#This Row],[Number of Complaints or Support]]/AmazonChurn[[#This Row],[Account Length (in months)]]</f>
        <v>0.41176470588235292</v>
      </c>
      <c r="AO2367" t="str">
        <f>IF(AmazonChurn[[#This Row],[Avg Monthly GB Download]]&lt;15, "Low", IF(AmazonChurn[[#This Row],[Avg Monthly GB Download]]&lt;30, "Medium", "High"))</f>
        <v>Low</v>
      </c>
      <c r="AP2367" t="str">
        <f>IF(AmazonChurn[[#This Row],[Age]]&lt;30,"Under 30",IF(AmazonChurn[[#This Row],[Age]]&gt;65,"Senior","Mid Age"))</f>
        <v>Senior</v>
      </c>
    </row>
    <row r="2368" spans="1:42" hidden="1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 s="5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  <c r="AL2368" t="str">
        <f>IF(AmazonChurn[[#This Row],[Average Monthly Expenses]]&lt;=30,"Low",IF(AmazonChurn[[#This Row],[Average Monthly Expenses]]&lt;=60,"Medium","High"))</f>
        <v>Medium</v>
      </c>
      <c r="AM2368" t="str">
        <f>IF(AmazonChurn[[#This Row],[Number of Complaints or Support]]&lt;3,"Low",IF(AmazonChurn[[#This Row],[Number of Complaints or Support]]&lt;=7,"Medium","High"))</f>
        <v>High</v>
      </c>
      <c r="AN2368" s="5">
        <f>AmazonChurn[[#This Row],[Number of Complaints or Support]]/AmazonChurn[[#This Row],[Account Length (in months)]]</f>
        <v>0.22222222222222221</v>
      </c>
      <c r="AO2368" t="str">
        <f>IF(AmazonChurn[[#This Row],[Avg Monthly GB Download]]&lt;15, "Low", IF(AmazonChurn[[#This Row],[Avg Monthly GB Download]]&lt;30, "Medium", "High"))</f>
        <v>Low</v>
      </c>
      <c r="AP2368" t="str">
        <f>IF(AmazonChurn[[#This Row],[Age]]&lt;30,"Under 30",IF(AmazonChurn[[#This Row],[Age]]&gt;65,"Senior","Mid Age"))</f>
        <v>Mid Age</v>
      </c>
    </row>
    <row r="2369" spans="1:42" hidden="1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 s="5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  <c r="AL2369" t="str">
        <f>IF(AmazonChurn[[#This Row],[Average Monthly Expenses]]&lt;=30,"Low",IF(AmazonChurn[[#This Row],[Average Monthly Expenses]]&lt;=60,"Medium","High"))</f>
        <v>Medium</v>
      </c>
      <c r="AM2369" t="str">
        <f>IF(AmazonChurn[[#This Row],[Number of Complaints or Support]]&lt;3,"Low",IF(AmazonChurn[[#This Row],[Number of Complaints or Support]]&lt;=7,"Medium","High"))</f>
        <v>Medium</v>
      </c>
      <c r="AN2369" s="5">
        <f>AmazonChurn[[#This Row],[Number of Complaints or Support]]/AmazonChurn[[#This Row],[Account Length (in months)]]</f>
        <v>0.6</v>
      </c>
      <c r="AO2369" t="str">
        <f>IF(AmazonChurn[[#This Row],[Avg Monthly GB Download]]&lt;15, "Low", IF(AmazonChurn[[#This Row],[Avg Monthly GB Download]]&lt;30, "Medium", "High"))</f>
        <v>Low</v>
      </c>
      <c r="AP2369" t="str">
        <f>IF(AmazonChurn[[#This Row],[Age]]&lt;30,"Under 30",IF(AmazonChurn[[#This Row],[Age]]&gt;65,"Senior","Mid Age"))</f>
        <v>Mid Age</v>
      </c>
    </row>
    <row r="2370" spans="1:42" hidden="1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 s="5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  <c r="AL2370" t="str">
        <f>IF(AmazonChurn[[#This Row],[Average Monthly Expenses]]&lt;=30,"Low",IF(AmazonChurn[[#This Row],[Average Monthly Expenses]]&lt;=60,"Medium","High"))</f>
        <v>Medium</v>
      </c>
      <c r="AM2370" t="str">
        <f>IF(AmazonChurn[[#This Row],[Number of Complaints or Support]]&lt;3,"Low",IF(AmazonChurn[[#This Row],[Number of Complaints or Support]]&lt;=7,"Medium","High"))</f>
        <v>Medium</v>
      </c>
      <c r="AN2370" s="5">
        <f>AmazonChurn[[#This Row],[Number of Complaints or Support]]/AmazonChurn[[#This Row],[Account Length (in months)]]</f>
        <v>0.12</v>
      </c>
      <c r="AO2370" t="str">
        <f>IF(AmazonChurn[[#This Row],[Avg Monthly GB Download]]&lt;15, "Low", IF(AmazonChurn[[#This Row],[Avg Monthly GB Download]]&lt;30, "Medium", "High"))</f>
        <v>Low</v>
      </c>
      <c r="AP2370" t="str">
        <f>IF(AmazonChurn[[#This Row],[Age]]&lt;30,"Under 30",IF(AmazonChurn[[#This Row],[Age]]&gt;65,"Senior","Mid Age"))</f>
        <v>Senior</v>
      </c>
    </row>
    <row r="2371" spans="1:42" hidden="1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 s="5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  <c r="AL2371" t="str">
        <f>IF(AmazonChurn[[#This Row],[Average Monthly Expenses]]&lt;=30,"Low",IF(AmazonChurn[[#This Row],[Average Monthly Expenses]]&lt;=60,"Medium","High"))</f>
        <v>Low</v>
      </c>
      <c r="AM2371" t="str">
        <f>IF(AmazonChurn[[#This Row],[Number of Complaints or Support]]&lt;3,"Low",IF(AmazonChurn[[#This Row],[Number of Complaints or Support]]&lt;=7,"Medium","High"))</f>
        <v>High</v>
      </c>
      <c r="AN2371" s="5">
        <f>AmazonChurn[[#This Row],[Number of Complaints or Support]]/AmazonChurn[[#This Row],[Account Length (in months)]]</f>
        <v>0.13513513513513514</v>
      </c>
      <c r="AO2371" t="str">
        <f>IF(AmazonChurn[[#This Row],[Avg Monthly GB Download]]&lt;15, "Low", IF(AmazonChurn[[#This Row],[Avg Monthly GB Download]]&lt;30, "Medium", "High"))</f>
        <v>Low</v>
      </c>
      <c r="AP2371" t="str">
        <f>IF(AmazonChurn[[#This Row],[Age]]&lt;30,"Under 30",IF(AmazonChurn[[#This Row],[Age]]&gt;65,"Senior","Mid Age"))</f>
        <v>Under 30</v>
      </c>
    </row>
    <row r="2372" spans="1:42" hidden="1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 s="5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  <c r="AL2372" t="str">
        <f>IF(AmazonChurn[[#This Row],[Average Monthly Expenses]]&lt;=30,"Low",IF(AmazonChurn[[#This Row],[Average Monthly Expenses]]&lt;=60,"Medium","High"))</f>
        <v>Low</v>
      </c>
      <c r="AM2372" t="str">
        <f>IF(AmazonChurn[[#This Row],[Number of Complaints or Support]]&lt;3,"Low",IF(AmazonChurn[[#This Row],[Number of Complaints or Support]]&lt;=7,"Medium","High"))</f>
        <v>Medium</v>
      </c>
      <c r="AN2372" s="5">
        <f>AmazonChurn[[#This Row],[Number of Complaints or Support]]/AmazonChurn[[#This Row],[Account Length (in months)]]</f>
        <v>0.13513513513513514</v>
      </c>
      <c r="AO2372" t="str">
        <f>IF(AmazonChurn[[#This Row],[Avg Monthly GB Download]]&lt;15, "Low", IF(AmazonChurn[[#This Row],[Avg Monthly GB Download]]&lt;30, "Medium", "High"))</f>
        <v>Low</v>
      </c>
      <c r="AP2372" t="str">
        <f>IF(AmazonChurn[[#This Row],[Age]]&lt;30,"Under 30",IF(AmazonChurn[[#This Row],[Age]]&gt;65,"Senior","Mid Age"))</f>
        <v>Mid Age</v>
      </c>
    </row>
    <row r="2373" spans="1:42" hidden="1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 s="5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  <c r="AL2373" t="str">
        <f>IF(AmazonChurn[[#This Row],[Average Monthly Expenses]]&lt;=30,"Low",IF(AmazonChurn[[#This Row],[Average Monthly Expenses]]&lt;=60,"Medium","High"))</f>
        <v>Medium</v>
      </c>
      <c r="AM2373" t="str">
        <f>IF(AmazonChurn[[#This Row],[Number of Complaints or Support]]&lt;3,"Low",IF(AmazonChurn[[#This Row],[Number of Complaints or Support]]&lt;=7,"Medium","High"))</f>
        <v>Medium</v>
      </c>
      <c r="AN2373" s="5">
        <f>AmazonChurn[[#This Row],[Number of Complaints or Support]]/AmazonChurn[[#This Row],[Account Length (in months)]]</f>
        <v>0.1875</v>
      </c>
      <c r="AO2373" t="str">
        <f>IF(AmazonChurn[[#This Row],[Avg Monthly GB Download]]&lt;15, "Low", IF(AmazonChurn[[#This Row],[Avg Monthly GB Download]]&lt;30, "Medium", "High"))</f>
        <v>Medium</v>
      </c>
      <c r="AP2373" t="str">
        <f>IF(AmazonChurn[[#This Row],[Age]]&lt;30,"Under 30",IF(AmazonChurn[[#This Row],[Age]]&gt;65,"Senior","Mid Age"))</f>
        <v>Mid Age</v>
      </c>
    </row>
    <row r="2374" spans="1:42" hidden="1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 s="5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  <c r="AL2374" t="str">
        <f>IF(AmazonChurn[[#This Row],[Average Monthly Expenses]]&lt;=30,"Low",IF(AmazonChurn[[#This Row],[Average Monthly Expenses]]&lt;=60,"Medium","High"))</f>
        <v>Medium</v>
      </c>
      <c r="AM2374" t="str">
        <f>IF(AmazonChurn[[#This Row],[Number of Complaints or Support]]&lt;3,"Low",IF(AmazonChurn[[#This Row],[Number of Complaints or Support]]&lt;=7,"Medium","High"))</f>
        <v>Low</v>
      </c>
      <c r="AN2374" s="5">
        <f>AmazonChurn[[#This Row],[Number of Complaints or Support]]/AmazonChurn[[#This Row],[Account Length (in months)]]</f>
        <v>0</v>
      </c>
      <c r="AO2374" t="str">
        <f>IF(AmazonChurn[[#This Row],[Avg Monthly GB Download]]&lt;15, "Low", IF(AmazonChurn[[#This Row],[Avg Monthly GB Download]]&lt;30, "Medium", "High"))</f>
        <v>Low</v>
      </c>
      <c r="AP2374" t="str">
        <f>IF(AmazonChurn[[#This Row],[Age]]&lt;30,"Under 30",IF(AmazonChurn[[#This Row],[Age]]&gt;65,"Senior","Mid Age"))</f>
        <v>Mid Age</v>
      </c>
    </row>
    <row r="2375" spans="1:42" hidden="1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 s="5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  <c r="AL2375" t="str">
        <f>IF(AmazonChurn[[#This Row],[Average Monthly Expenses]]&lt;=30,"Low",IF(AmazonChurn[[#This Row],[Average Monthly Expenses]]&lt;=60,"Medium","High"))</f>
        <v>Medium</v>
      </c>
      <c r="AM2375" t="str">
        <f>IF(AmazonChurn[[#This Row],[Number of Complaints or Support]]&lt;3,"Low",IF(AmazonChurn[[#This Row],[Number of Complaints or Support]]&lt;=7,"Medium","High"))</f>
        <v>Medium</v>
      </c>
      <c r="AN2375" s="5">
        <f>AmazonChurn[[#This Row],[Number of Complaints or Support]]/AmazonChurn[[#This Row],[Account Length (in months)]]</f>
        <v>7.0422535211267609E-2</v>
      </c>
      <c r="AO2375" t="str">
        <f>IF(AmazonChurn[[#This Row],[Avg Monthly GB Download]]&lt;15, "Low", IF(AmazonChurn[[#This Row],[Avg Monthly GB Download]]&lt;30, "Medium", "High"))</f>
        <v>Low</v>
      </c>
      <c r="AP2375" t="str">
        <f>IF(AmazonChurn[[#This Row],[Age]]&lt;30,"Under 30",IF(AmazonChurn[[#This Row],[Age]]&gt;65,"Senior","Mid Age"))</f>
        <v>Senior</v>
      </c>
    </row>
    <row r="2376" spans="1:42" hidden="1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 s="5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  <c r="AL2376" t="str">
        <f>IF(AmazonChurn[[#This Row],[Average Monthly Expenses]]&lt;=30,"Low",IF(AmazonChurn[[#This Row],[Average Monthly Expenses]]&lt;=60,"Medium","High"))</f>
        <v>Medium</v>
      </c>
      <c r="AM2376" t="str">
        <f>IF(AmazonChurn[[#This Row],[Number of Complaints or Support]]&lt;3,"Low",IF(AmazonChurn[[#This Row],[Number of Complaints or Support]]&lt;=7,"Medium","High"))</f>
        <v>Medium</v>
      </c>
      <c r="AN2376" s="5">
        <f>AmazonChurn[[#This Row],[Number of Complaints or Support]]/AmazonChurn[[#This Row],[Account Length (in months)]]</f>
        <v>0.1111111111111111</v>
      </c>
      <c r="AO2376" t="str">
        <f>IF(AmazonChurn[[#This Row],[Avg Monthly GB Download]]&lt;15, "Low", IF(AmazonChurn[[#This Row],[Avg Monthly GB Download]]&lt;30, "Medium", "High"))</f>
        <v>Low</v>
      </c>
      <c r="AP2376" t="str">
        <f>IF(AmazonChurn[[#This Row],[Age]]&lt;30,"Under 30",IF(AmazonChurn[[#This Row],[Age]]&gt;65,"Senior","Mid Age"))</f>
        <v>Mid Age</v>
      </c>
    </row>
    <row r="2377" spans="1:42" hidden="1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 s="5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  <c r="AL2377" t="str">
        <f>IF(AmazonChurn[[#This Row],[Average Monthly Expenses]]&lt;=30,"Low",IF(AmazonChurn[[#This Row],[Average Monthly Expenses]]&lt;=60,"Medium","High"))</f>
        <v>Medium</v>
      </c>
      <c r="AM2377" t="str">
        <f>IF(AmazonChurn[[#This Row],[Number of Complaints or Support]]&lt;3,"Low",IF(AmazonChurn[[#This Row],[Number of Complaints or Support]]&lt;=7,"Medium","High"))</f>
        <v>Low</v>
      </c>
      <c r="AN2377" s="5">
        <f>AmazonChurn[[#This Row],[Number of Complaints or Support]]/AmazonChurn[[#This Row],[Account Length (in months)]]</f>
        <v>0.5</v>
      </c>
      <c r="AO2377" t="str">
        <f>IF(AmazonChurn[[#This Row],[Avg Monthly GB Download]]&lt;15, "Low", IF(AmazonChurn[[#This Row],[Avg Monthly GB Download]]&lt;30, "Medium", "High"))</f>
        <v>Medium</v>
      </c>
      <c r="AP2377" t="str">
        <f>IF(AmazonChurn[[#This Row],[Age]]&lt;30,"Under 30",IF(AmazonChurn[[#This Row],[Age]]&gt;65,"Senior","Mid Age"))</f>
        <v>Under 30</v>
      </c>
    </row>
    <row r="2378" spans="1:42" hidden="1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 s="5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  <c r="AL2378" t="str">
        <f>IF(AmazonChurn[[#This Row],[Average Monthly Expenses]]&lt;=30,"Low",IF(AmazonChurn[[#This Row],[Average Monthly Expenses]]&lt;=60,"Medium","High"))</f>
        <v>Low</v>
      </c>
      <c r="AM2378" t="str">
        <f>IF(AmazonChurn[[#This Row],[Number of Complaints or Support]]&lt;3,"Low",IF(AmazonChurn[[#This Row],[Number of Complaints or Support]]&lt;=7,"Medium","High"))</f>
        <v>Low</v>
      </c>
      <c r="AN2378" s="5">
        <f>AmazonChurn[[#This Row],[Number of Complaints or Support]]/AmazonChurn[[#This Row],[Account Length (in months)]]</f>
        <v>0.13333333333333333</v>
      </c>
      <c r="AO2378" t="str">
        <f>IF(AmazonChurn[[#This Row],[Avg Monthly GB Download]]&lt;15, "Low", IF(AmazonChurn[[#This Row],[Avg Monthly GB Download]]&lt;30, "Medium", "High"))</f>
        <v>Low</v>
      </c>
      <c r="AP2378" t="str">
        <f>IF(AmazonChurn[[#This Row],[Age]]&lt;30,"Under 30",IF(AmazonChurn[[#This Row],[Age]]&gt;65,"Senior","Mid Age"))</f>
        <v>Senior</v>
      </c>
    </row>
    <row r="2379" spans="1:42" hidden="1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 s="5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  <c r="AL2379" t="str">
        <f>IF(AmazonChurn[[#This Row],[Average Monthly Expenses]]&lt;=30,"Low",IF(AmazonChurn[[#This Row],[Average Monthly Expenses]]&lt;=60,"Medium","High"))</f>
        <v>Medium</v>
      </c>
      <c r="AM2379" t="str">
        <f>IF(AmazonChurn[[#This Row],[Number of Complaints or Support]]&lt;3,"Low",IF(AmazonChurn[[#This Row],[Number of Complaints or Support]]&lt;=7,"Medium","High"))</f>
        <v>Medium</v>
      </c>
      <c r="AN2379" s="5">
        <f>AmazonChurn[[#This Row],[Number of Complaints or Support]]/AmazonChurn[[#This Row],[Account Length (in months)]]</f>
        <v>0.12727272727272726</v>
      </c>
      <c r="AO2379" t="str">
        <f>IF(AmazonChurn[[#This Row],[Avg Monthly GB Download]]&lt;15, "Low", IF(AmazonChurn[[#This Row],[Avg Monthly GB Download]]&lt;30, "Medium", "High"))</f>
        <v>Low</v>
      </c>
      <c r="AP2379" t="str">
        <f>IF(AmazonChurn[[#This Row],[Age]]&lt;30,"Under 30",IF(AmazonChurn[[#This Row],[Age]]&gt;65,"Senior","Mid Age"))</f>
        <v>Senior</v>
      </c>
    </row>
    <row r="2380" spans="1:42" hidden="1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 s="5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  <c r="AL2380" t="str">
        <f>IF(AmazonChurn[[#This Row],[Average Monthly Expenses]]&lt;=30,"Low",IF(AmazonChurn[[#This Row],[Average Monthly Expenses]]&lt;=60,"Medium","High"))</f>
        <v>Low</v>
      </c>
      <c r="AM2380" t="str">
        <f>IF(AmazonChurn[[#This Row],[Number of Complaints or Support]]&lt;3,"Low",IF(AmazonChurn[[#This Row],[Number of Complaints or Support]]&lt;=7,"Medium","High"))</f>
        <v>Medium</v>
      </c>
      <c r="AN2380" s="5">
        <f>AmazonChurn[[#This Row],[Number of Complaints or Support]]/AmazonChurn[[#This Row],[Account Length (in months)]]</f>
        <v>0.1206896551724138</v>
      </c>
      <c r="AO2380" t="str">
        <f>IF(AmazonChurn[[#This Row],[Avg Monthly GB Download]]&lt;15, "Low", IF(AmazonChurn[[#This Row],[Avg Monthly GB Download]]&lt;30, "Medium", "High"))</f>
        <v>Medium</v>
      </c>
      <c r="AP2380" t="str">
        <f>IF(AmazonChurn[[#This Row],[Age]]&lt;30,"Under 30",IF(AmazonChurn[[#This Row],[Age]]&gt;65,"Senior","Mid Age"))</f>
        <v>Under 30</v>
      </c>
    </row>
    <row r="2381" spans="1:42" hidden="1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 s="5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  <c r="AL2381" t="str">
        <f>IF(AmazonChurn[[#This Row],[Average Monthly Expenses]]&lt;=30,"Low",IF(AmazonChurn[[#This Row],[Average Monthly Expenses]]&lt;=60,"Medium","High"))</f>
        <v>High</v>
      </c>
      <c r="AM2381" t="str">
        <f>IF(AmazonChurn[[#This Row],[Number of Complaints or Support]]&lt;3,"Low",IF(AmazonChurn[[#This Row],[Number of Complaints or Support]]&lt;=7,"Medium","High"))</f>
        <v>Low</v>
      </c>
      <c r="AN2381" s="5">
        <f>AmazonChurn[[#This Row],[Number of Complaints or Support]]/AmazonChurn[[#This Row],[Account Length (in months)]]</f>
        <v>0.2</v>
      </c>
      <c r="AO2381" t="str">
        <f>IF(AmazonChurn[[#This Row],[Avg Monthly GB Download]]&lt;15, "Low", IF(AmazonChurn[[#This Row],[Avg Monthly GB Download]]&lt;30, "Medium", "High"))</f>
        <v>Low</v>
      </c>
      <c r="AP2381" t="str">
        <f>IF(AmazonChurn[[#This Row],[Age]]&lt;30,"Under 30",IF(AmazonChurn[[#This Row],[Age]]&gt;65,"Senior","Mid Age"))</f>
        <v>Mid Age</v>
      </c>
    </row>
    <row r="2382" spans="1:42" hidden="1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 s="5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  <c r="AL2382" t="str">
        <f>IF(AmazonChurn[[#This Row],[Average Monthly Expenses]]&lt;=30,"Low",IF(AmazonChurn[[#This Row],[Average Monthly Expenses]]&lt;=60,"Medium","High"))</f>
        <v>Medium</v>
      </c>
      <c r="AM2382" t="str">
        <f>IF(AmazonChurn[[#This Row],[Number of Complaints or Support]]&lt;3,"Low",IF(AmazonChurn[[#This Row],[Number of Complaints or Support]]&lt;=7,"Medium","High"))</f>
        <v>Low</v>
      </c>
      <c r="AN2382" s="5">
        <f>AmazonChurn[[#This Row],[Number of Complaints or Support]]/AmazonChurn[[#This Row],[Account Length (in months)]]</f>
        <v>0</v>
      </c>
      <c r="AO2382" t="str">
        <f>IF(AmazonChurn[[#This Row],[Avg Monthly GB Download]]&lt;15, "Low", IF(AmazonChurn[[#This Row],[Avg Monthly GB Download]]&lt;30, "Medium", "High"))</f>
        <v>Low</v>
      </c>
      <c r="AP2382" t="str">
        <f>IF(AmazonChurn[[#This Row],[Age]]&lt;30,"Under 30",IF(AmazonChurn[[#This Row],[Age]]&gt;65,"Senior","Mid Age"))</f>
        <v>Mid Age</v>
      </c>
    </row>
    <row r="2383" spans="1:42" hidden="1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 s="5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  <c r="AL2383" t="str">
        <f>IF(AmazonChurn[[#This Row],[Average Monthly Expenses]]&lt;=30,"Low",IF(AmazonChurn[[#This Row],[Average Monthly Expenses]]&lt;=60,"Medium","High"))</f>
        <v>Low</v>
      </c>
      <c r="AM2383" t="str">
        <f>IF(AmazonChurn[[#This Row],[Number of Complaints or Support]]&lt;3,"Low",IF(AmazonChurn[[#This Row],[Number of Complaints or Support]]&lt;=7,"Medium","High"))</f>
        <v>Low</v>
      </c>
      <c r="AN2383" s="5">
        <f>AmazonChurn[[#This Row],[Number of Complaints or Support]]/AmazonChurn[[#This Row],[Account Length (in months)]]</f>
        <v>0.4</v>
      </c>
      <c r="AO2383" t="str">
        <f>IF(AmazonChurn[[#This Row],[Avg Monthly GB Download]]&lt;15, "Low", IF(AmazonChurn[[#This Row],[Avg Monthly GB Download]]&lt;30, "Medium", "High"))</f>
        <v>Medium</v>
      </c>
      <c r="AP2383" t="str">
        <f>IF(AmazonChurn[[#This Row],[Age]]&lt;30,"Under 30",IF(AmazonChurn[[#This Row],[Age]]&gt;65,"Senior","Mid Age"))</f>
        <v>Under 30</v>
      </c>
    </row>
    <row r="2384" spans="1:42" hidden="1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 s="5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  <c r="AL2384" t="str">
        <f>IF(AmazonChurn[[#This Row],[Average Monthly Expenses]]&lt;=30,"Low",IF(AmazonChurn[[#This Row],[Average Monthly Expenses]]&lt;=60,"Medium","High"))</f>
        <v>Medium</v>
      </c>
      <c r="AM2384" t="str">
        <f>IF(AmazonChurn[[#This Row],[Number of Complaints or Support]]&lt;3,"Low",IF(AmazonChurn[[#This Row],[Number of Complaints or Support]]&lt;=7,"Medium","High"))</f>
        <v>Medium</v>
      </c>
      <c r="AN2384" s="5">
        <f>AmazonChurn[[#This Row],[Number of Complaints or Support]]/AmazonChurn[[#This Row],[Account Length (in months)]]</f>
        <v>0.42857142857142855</v>
      </c>
      <c r="AO2384" t="str">
        <f>IF(AmazonChurn[[#This Row],[Avg Monthly GB Download]]&lt;15, "Low", IF(AmazonChurn[[#This Row],[Avg Monthly GB Download]]&lt;30, "Medium", "High"))</f>
        <v>Low</v>
      </c>
      <c r="AP2384" t="str">
        <f>IF(AmazonChurn[[#This Row],[Age]]&lt;30,"Under 30",IF(AmazonChurn[[#This Row],[Age]]&gt;65,"Senior","Mid Age"))</f>
        <v>Mid Age</v>
      </c>
    </row>
    <row r="2385" spans="1:42" hidden="1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 s="5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  <c r="AL2385" t="str">
        <f>IF(AmazonChurn[[#This Row],[Average Monthly Expenses]]&lt;=30,"Low",IF(AmazonChurn[[#This Row],[Average Monthly Expenses]]&lt;=60,"Medium","High"))</f>
        <v>Low</v>
      </c>
      <c r="AM2385" t="str">
        <f>IF(AmazonChurn[[#This Row],[Number of Complaints or Support]]&lt;3,"Low",IF(AmazonChurn[[#This Row],[Number of Complaints or Support]]&lt;=7,"Medium","High"))</f>
        <v>High</v>
      </c>
      <c r="AN2385" s="5">
        <f>AmazonChurn[[#This Row],[Number of Complaints or Support]]/AmazonChurn[[#This Row],[Account Length (in months)]]</f>
        <v>0.1951219512195122</v>
      </c>
      <c r="AO2385" t="str">
        <f>IF(AmazonChurn[[#This Row],[Avg Monthly GB Download]]&lt;15, "Low", IF(AmazonChurn[[#This Row],[Avg Monthly GB Download]]&lt;30, "Medium", "High"))</f>
        <v>Low</v>
      </c>
      <c r="AP2385" t="str">
        <f>IF(AmazonChurn[[#This Row],[Age]]&lt;30,"Under 30",IF(AmazonChurn[[#This Row],[Age]]&gt;65,"Senior","Mid Age"))</f>
        <v>Mid Age</v>
      </c>
    </row>
    <row r="2386" spans="1:42" hidden="1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 s="5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  <c r="AL2386" t="str">
        <f>IF(AmazonChurn[[#This Row],[Average Monthly Expenses]]&lt;=30,"Low",IF(AmazonChurn[[#This Row],[Average Monthly Expenses]]&lt;=60,"Medium","High"))</f>
        <v>Low</v>
      </c>
      <c r="AM2386" t="str">
        <f>IF(AmazonChurn[[#This Row],[Number of Complaints or Support]]&lt;3,"Low",IF(AmazonChurn[[#This Row],[Number of Complaints or Support]]&lt;=7,"Medium","High"))</f>
        <v>Medium</v>
      </c>
      <c r="AN2386" s="5">
        <f>AmazonChurn[[#This Row],[Number of Complaints or Support]]/AmazonChurn[[#This Row],[Account Length (in months)]]</f>
        <v>8.3333333333333329E-2</v>
      </c>
      <c r="AO2386" t="str">
        <f>IF(AmazonChurn[[#This Row],[Avg Monthly GB Download]]&lt;15, "Low", IF(AmazonChurn[[#This Row],[Avg Monthly GB Download]]&lt;30, "Medium", "High"))</f>
        <v>Low</v>
      </c>
      <c r="AP2386" t="str">
        <f>IF(AmazonChurn[[#This Row],[Age]]&lt;30,"Under 30",IF(AmazonChurn[[#This Row],[Age]]&gt;65,"Senior","Mid Age"))</f>
        <v>Mid Age</v>
      </c>
    </row>
    <row r="2387" spans="1:42" hidden="1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 s="5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  <c r="AL2387" t="str">
        <f>IF(AmazonChurn[[#This Row],[Average Monthly Expenses]]&lt;=30,"Low",IF(AmazonChurn[[#This Row],[Average Monthly Expenses]]&lt;=60,"Medium","High"))</f>
        <v>Low</v>
      </c>
      <c r="AM2387" t="str">
        <f>IF(AmazonChurn[[#This Row],[Number of Complaints or Support]]&lt;3,"Low",IF(AmazonChurn[[#This Row],[Number of Complaints or Support]]&lt;=7,"Medium","High"))</f>
        <v>Medium</v>
      </c>
      <c r="AN2387" s="5">
        <f>AmazonChurn[[#This Row],[Number of Complaints or Support]]/AmazonChurn[[#This Row],[Account Length (in months)]]</f>
        <v>2</v>
      </c>
      <c r="AO2387" t="str">
        <f>IF(AmazonChurn[[#This Row],[Avg Monthly GB Download]]&lt;15, "Low", IF(AmazonChurn[[#This Row],[Avg Monthly GB Download]]&lt;30, "Medium", "High"))</f>
        <v>Low</v>
      </c>
      <c r="AP2387" t="str">
        <f>IF(AmazonChurn[[#This Row],[Age]]&lt;30,"Under 30",IF(AmazonChurn[[#This Row],[Age]]&gt;65,"Senior","Mid Age"))</f>
        <v>Mid Age</v>
      </c>
    </row>
    <row r="2388" spans="1:42" hidden="1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 s="5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  <c r="AL2388" t="str">
        <f>IF(AmazonChurn[[#This Row],[Average Monthly Expenses]]&lt;=30,"Low",IF(AmazonChurn[[#This Row],[Average Monthly Expenses]]&lt;=60,"Medium","High"))</f>
        <v>Low</v>
      </c>
      <c r="AM2388" t="str">
        <f>IF(AmazonChurn[[#This Row],[Number of Complaints or Support]]&lt;3,"Low",IF(AmazonChurn[[#This Row],[Number of Complaints or Support]]&lt;=7,"Medium","High"))</f>
        <v>Medium</v>
      </c>
      <c r="AN2388" s="5">
        <f>AmazonChurn[[#This Row],[Number of Complaints or Support]]/AmazonChurn[[#This Row],[Account Length (in months)]]</f>
        <v>0.17647058823529413</v>
      </c>
      <c r="AO2388" t="str">
        <f>IF(AmazonChurn[[#This Row],[Avg Monthly GB Download]]&lt;15, "Low", IF(AmazonChurn[[#This Row],[Avg Monthly GB Download]]&lt;30, "Medium", "High"))</f>
        <v>Low</v>
      </c>
      <c r="AP2388" t="str">
        <f>IF(AmazonChurn[[#This Row],[Age]]&lt;30,"Under 30",IF(AmazonChurn[[#This Row],[Age]]&gt;65,"Senior","Mid Age"))</f>
        <v>Mid Age</v>
      </c>
    </row>
    <row r="2389" spans="1:42" hidden="1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 s="5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  <c r="AL2389" t="str">
        <f>IF(AmazonChurn[[#This Row],[Average Monthly Expenses]]&lt;=30,"Low",IF(AmazonChurn[[#This Row],[Average Monthly Expenses]]&lt;=60,"Medium","High"))</f>
        <v>Low</v>
      </c>
      <c r="AM2389" t="str">
        <f>IF(AmazonChurn[[#This Row],[Number of Complaints or Support]]&lt;3,"Low",IF(AmazonChurn[[#This Row],[Number of Complaints or Support]]&lt;=7,"Medium","High"))</f>
        <v>Medium</v>
      </c>
      <c r="AN2389" s="5">
        <f>AmazonChurn[[#This Row],[Number of Complaints or Support]]/AmazonChurn[[#This Row],[Account Length (in months)]]</f>
        <v>1.1666666666666667</v>
      </c>
      <c r="AO2389" t="str">
        <f>IF(AmazonChurn[[#This Row],[Avg Monthly GB Download]]&lt;15, "Low", IF(AmazonChurn[[#This Row],[Avg Monthly GB Download]]&lt;30, "Medium", "High"))</f>
        <v>Low</v>
      </c>
      <c r="AP2389" t="str">
        <f>IF(AmazonChurn[[#This Row],[Age]]&lt;30,"Under 30",IF(AmazonChurn[[#This Row],[Age]]&gt;65,"Senior","Mid Age"))</f>
        <v>Mid Age</v>
      </c>
    </row>
    <row r="2390" spans="1:42" hidden="1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 s="5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  <c r="AL2390" t="str">
        <f>IF(AmazonChurn[[#This Row],[Average Monthly Expenses]]&lt;=30,"Low",IF(AmazonChurn[[#This Row],[Average Monthly Expenses]]&lt;=60,"Medium","High"))</f>
        <v>Medium</v>
      </c>
      <c r="AM2390" t="str">
        <f>IF(AmazonChurn[[#This Row],[Number of Complaints or Support]]&lt;3,"Low",IF(AmazonChurn[[#This Row],[Number of Complaints or Support]]&lt;=7,"Medium","High"))</f>
        <v>High</v>
      </c>
      <c r="AN2390" s="5">
        <f>AmazonChurn[[#This Row],[Number of Complaints or Support]]/AmazonChurn[[#This Row],[Account Length (in months)]]</f>
        <v>0.33333333333333331</v>
      </c>
      <c r="AO2390" t="str">
        <f>IF(AmazonChurn[[#This Row],[Avg Monthly GB Download]]&lt;15, "Low", IF(AmazonChurn[[#This Row],[Avg Monthly GB Download]]&lt;30, "Medium", "High"))</f>
        <v>Low</v>
      </c>
      <c r="AP2390" t="str">
        <f>IF(AmazonChurn[[#This Row],[Age]]&lt;30,"Under 30",IF(AmazonChurn[[#This Row],[Age]]&gt;65,"Senior","Mid Age"))</f>
        <v>Mid Age</v>
      </c>
    </row>
    <row r="2391" spans="1:42" hidden="1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 s="5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  <c r="AL2391" t="str">
        <f>IF(AmazonChurn[[#This Row],[Average Monthly Expenses]]&lt;=30,"Low",IF(AmazonChurn[[#This Row],[Average Monthly Expenses]]&lt;=60,"Medium","High"))</f>
        <v>High</v>
      </c>
      <c r="AM2391" t="str">
        <f>IF(AmazonChurn[[#This Row],[Number of Complaints or Support]]&lt;3,"Low",IF(AmazonChurn[[#This Row],[Number of Complaints or Support]]&lt;=7,"Medium","High"))</f>
        <v>Low</v>
      </c>
      <c r="AN2391" s="5">
        <f>AmazonChurn[[#This Row],[Number of Complaints or Support]]/AmazonChurn[[#This Row],[Account Length (in months)]]</f>
        <v>0</v>
      </c>
      <c r="AO2391" t="str">
        <f>IF(AmazonChurn[[#This Row],[Avg Monthly GB Download]]&lt;15, "Low", IF(AmazonChurn[[#This Row],[Avg Monthly GB Download]]&lt;30, "Medium", "High"))</f>
        <v>Low</v>
      </c>
      <c r="AP2391" t="str">
        <f>IF(AmazonChurn[[#This Row],[Age]]&lt;30,"Under 30",IF(AmazonChurn[[#This Row],[Age]]&gt;65,"Senior","Mid Age"))</f>
        <v>Mid Age</v>
      </c>
    </row>
    <row r="2392" spans="1:42" hidden="1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 s="5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  <c r="AL2392" t="str">
        <f>IF(AmazonChurn[[#This Row],[Average Monthly Expenses]]&lt;=30,"Low",IF(AmazonChurn[[#This Row],[Average Monthly Expenses]]&lt;=60,"Medium","High"))</f>
        <v>Low</v>
      </c>
      <c r="AM2392" t="str">
        <f>IF(AmazonChurn[[#This Row],[Number of Complaints or Support]]&lt;3,"Low",IF(AmazonChurn[[#This Row],[Number of Complaints or Support]]&lt;=7,"Medium","High"))</f>
        <v>Medium</v>
      </c>
      <c r="AN2392" s="5">
        <f>AmazonChurn[[#This Row],[Number of Complaints or Support]]/AmazonChurn[[#This Row],[Account Length (in months)]]</f>
        <v>0.16666666666666666</v>
      </c>
      <c r="AO2392" t="str">
        <f>IF(AmazonChurn[[#This Row],[Avg Monthly GB Download]]&lt;15, "Low", IF(AmazonChurn[[#This Row],[Avg Monthly GB Download]]&lt;30, "Medium", "High"))</f>
        <v>Medium</v>
      </c>
      <c r="AP2392" t="str">
        <f>IF(AmazonChurn[[#This Row],[Age]]&lt;30,"Under 30",IF(AmazonChurn[[#This Row],[Age]]&gt;65,"Senior","Mid Age"))</f>
        <v>Senior</v>
      </c>
    </row>
    <row r="2393" spans="1:42" hidden="1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 s="5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  <c r="AL2393" t="str">
        <f>IF(AmazonChurn[[#This Row],[Average Monthly Expenses]]&lt;=30,"Low",IF(AmazonChurn[[#This Row],[Average Monthly Expenses]]&lt;=60,"Medium","High"))</f>
        <v>High</v>
      </c>
      <c r="AM2393" t="str">
        <f>IF(AmazonChurn[[#This Row],[Number of Complaints or Support]]&lt;3,"Low",IF(AmazonChurn[[#This Row],[Number of Complaints or Support]]&lt;=7,"Medium","High"))</f>
        <v>Low</v>
      </c>
      <c r="AN2393" s="5">
        <f>AmazonChurn[[#This Row],[Number of Complaints or Support]]/AmazonChurn[[#This Row],[Account Length (in months)]]</f>
        <v>2.7027027027027029E-2</v>
      </c>
      <c r="AO2393" t="str">
        <f>IF(AmazonChurn[[#This Row],[Avg Monthly GB Download]]&lt;15, "Low", IF(AmazonChurn[[#This Row],[Avg Monthly GB Download]]&lt;30, "Medium", "High"))</f>
        <v>Low</v>
      </c>
      <c r="AP2393" t="str">
        <f>IF(AmazonChurn[[#This Row],[Age]]&lt;30,"Under 30",IF(AmazonChurn[[#This Row],[Age]]&gt;65,"Senior","Mid Age"))</f>
        <v>Mid Age</v>
      </c>
    </row>
    <row r="2394" spans="1:42" hidden="1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 s="5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  <c r="AL2394" t="str">
        <f>IF(AmazonChurn[[#This Row],[Average Monthly Expenses]]&lt;=30,"Low",IF(AmazonChurn[[#This Row],[Average Monthly Expenses]]&lt;=60,"Medium","High"))</f>
        <v>Low</v>
      </c>
      <c r="AM2394" t="str">
        <f>IF(AmazonChurn[[#This Row],[Number of Complaints or Support]]&lt;3,"Low",IF(AmazonChurn[[#This Row],[Number of Complaints or Support]]&lt;=7,"Medium","High"))</f>
        <v>High</v>
      </c>
      <c r="AN2394" s="5">
        <f>AmazonChurn[[#This Row],[Number of Complaints or Support]]/AmazonChurn[[#This Row],[Account Length (in months)]]</f>
        <v>2.6666666666666665</v>
      </c>
      <c r="AO2394" t="str">
        <f>IF(AmazonChurn[[#This Row],[Avg Monthly GB Download]]&lt;15, "Low", IF(AmazonChurn[[#This Row],[Avg Monthly GB Download]]&lt;30, "Medium", "High"))</f>
        <v>Low</v>
      </c>
      <c r="AP2394" t="str">
        <f>IF(AmazonChurn[[#This Row],[Age]]&lt;30,"Under 30",IF(AmazonChurn[[#This Row],[Age]]&gt;65,"Senior","Mid Age"))</f>
        <v>Mid Age</v>
      </c>
    </row>
    <row r="2395" spans="1:42" hidden="1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 s="5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  <c r="AL2395" t="str">
        <f>IF(AmazonChurn[[#This Row],[Average Monthly Expenses]]&lt;=30,"Low",IF(AmazonChurn[[#This Row],[Average Monthly Expenses]]&lt;=60,"Medium","High"))</f>
        <v>Low</v>
      </c>
      <c r="AM2395" t="str">
        <f>IF(AmazonChurn[[#This Row],[Number of Complaints or Support]]&lt;3,"Low",IF(AmazonChurn[[#This Row],[Number of Complaints or Support]]&lt;=7,"Medium","High"))</f>
        <v>Medium</v>
      </c>
      <c r="AN2395" s="5">
        <f>AmazonChurn[[#This Row],[Number of Complaints or Support]]/AmazonChurn[[#This Row],[Account Length (in months)]]</f>
        <v>0.2857142857142857</v>
      </c>
      <c r="AO2395" t="str">
        <f>IF(AmazonChurn[[#This Row],[Avg Monthly GB Download]]&lt;15, "Low", IF(AmazonChurn[[#This Row],[Avg Monthly GB Download]]&lt;30, "Medium", "High"))</f>
        <v>Low</v>
      </c>
      <c r="AP2395" t="str">
        <f>IF(AmazonChurn[[#This Row],[Age]]&lt;30,"Under 30",IF(AmazonChurn[[#This Row],[Age]]&gt;65,"Senior","Mid Age"))</f>
        <v>Mid Age</v>
      </c>
    </row>
    <row r="2396" spans="1:42" hidden="1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 s="5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  <c r="AL2396" t="str">
        <f>IF(AmazonChurn[[#This Row],[Average Monthly Expenses]]&lt;=30,"Low",IF(AmazonChurn[[#This Row],[Average Monthly Expenses]]&lt;=60,"Medium","High"))</f>
        <v>Low</v>
      </c>
      <c r="AM2396" t="str">
        <f>IF(AmazonChurn[[#This Row],[Number of Complaints or Support]]&lt;3,"Low",IF(AmazonChurn[[#This Row],[Number of Complaints or Support]]&lt;=7,"Medium","High"))</f>
        <v>Low</v>
      </c>
      <c r="AN2396" s="5">
        <f>AmazonChurn[[#This Row],[Number of Complaints or Support]]/AmazonChurn[[#This Row],[Account Length (in months)]]</f>
        <v>2</v>
      </c>
      <c r="AO2396" t="str">
        <f>IF(AmazonChurn[[#This Row],[Avg Monthly GB Download]]&lt;15, "Low", IF(AmazonChurn[[#This Row],[Avg Monthly GB Download]]&lt;30, "Medium", "High"))</f>
        <v>Low</v>
      </c>
      <c r="AP2396" t="str">
        <f>IF(AmazonChurn[[#This Row],[Age]]&lt;30,"Under 30",IF(AmazonChurn[[#This Row],[Age]]&gt;65,"Senior","Mid Age"))</f>
        <v>Mid Age</v>
      </c>
    </row>
    <row r="2397" spans="1:42" hidden="1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 s="5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  <c r="AL2397" t="str">
        <f>IF(AmazonChurn[[#This Row],[Average Monthly Expenses]]&lt;=30,"Low",IF(AmazonChurn[[#This Row],[Average Monthly Expenses]]&lt;=60,"Medium","High"))</f>
        <v>Medium</v>
      </c>
      <c r="AM2397" t="str">
        <f>IF(AmazonChurn[[#This Row],[Number of Complaints or Support]]&lt;3,"Low",IF(AmazonChurn[[#This Row],[Number of Complaints or Support]]&lt;=7,"Medium","High"))</f>
        <v>Medium</v>
      </c>
      <c r="AN2397" s="5">
        <f>AmazonChurn[[#This Row],[Number of Complaints or Support]]/AmazonChurn[[#This Row],[Account Length (in months)]]</f>
        <v>0.14285714285714285</v>
      </c>
      <c r="AO2397" t="str">
        <f>IF(AmazonChurn[[#This Row],[Avg Monthly GB Download]]&lt;15, "Low", IF(AmazonChurn[[#This Row],[Avg Monthly GB Download]]&lt;30, "Medium", "High"))</f>
        <v>Low</v>
      </c>
      <c r="AP2397" t="str">
        <f>IF(AmazonChurn[[#This Row],[Age]]&lt;30,"Under 30",IF(AmazonChurn[[#This Row],[Age]]&gt;65,"Senior","Mid Age"))</f>
        <v>Senior</v>
      </c>
    </row>
    <row r="2398" spans="1:42" hidden="1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 s="5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  <c r="AL2398" t="str">
        <f>IF(AmazonChurn[[#This Row],[Average Monthly Expenses]]&lt;=30,"Low",IF(AmazonChurn[[#This Row],[Average Monthly Expenses]]&lt;=60,"Medium","High"))</f>
        <v>Low</v>
      </c>
      <c r="AM2398" t="str">
        <f>IF(AmazonChurn[[#This Row],[Number of Complaints or Support]]&lt;3,"Low",IF(AmazonChurn[[#This Row],[Number of Complaints or Support]]&lt;=7,"Medium","High"))</f>
        <v>Medium</v>
      </c>
      <c r="AN2398" s="5">
        <f>AmazonChurn[[#This Row],[Number of Complaints or Support]]/AmazonChurn[[#This Row],[Account Length (in months)]]</f>
        <v>0.13043478260869565</v>
      </c>
      <c r="AO2398" t="str">
        <f>IF(AmazonChurn[[#This Row],[Avg Monthly GB Download]]&lt;15, "Low", IF(AmazonChurn[[#This Row],[Avg Monthly GB Download]]&lt;30, "Medium", "High"))</f>
        <v>Low</v>
      </c>
      <c r="AP2398" t="str">
        <f>IF(AmazonChurn[[#This Row],[Age]]&lt;30,"Under 30",IF(AmazonChurn[[#This Row],[Age]]&gt;65,"Senior","Mid Age"))</f>
        <v>Under 30</v>
      </c>
    </row>
    <row r="2399" spans="1:42" hidden="1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 s="5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  <c r="AL2399" t="str">
        <f>IF(AmazonChurn[[#This Row],[Average Monthly Expenses]]&lt;=30,"Low",IF(AmazonChurn[[#This Row],[Average Monthly Expenses]]&lt;=60,"Medium","High"))</f>
        <v>Low</v>
      </c>
      <c r="AM2399" t="str">
        <f>IF(AmazonChurn[[#This Row],[Number of Complaints or Support]]&lt;3,"Low",IF(AmazonChurn[[#This Row],[Number of Complaints or Support]]&lt;=7,"Medium","High"))</f>
        <v>High</v>
      </c>
      <c r="AN2399" s="5">
        <f>AmazonChurn[[#This Row],[Number of Complaints or Support]]/AmazonChurn[[#This Row],[Account Length (in months)]]</f>
        <v>0.16666666666666666</v>
      </c>
      <c r="AO2399" t="str">
        <f>IF(AmazonChurn[[#This Row],[Avg Monthly GB Download]]&lt;15, "Low", IF(AmazonChurn[[#This Row],[Avg Monthly GB Download]]&lt;30, "Medium", "High"))</f>
        <v>Low</v>
      </c>
      <c r="AP2399" t="str">
        <f>IF(AmazonChurn[[#This Row],[Age]]&lt;30,"Under 30",IF(AmazonChurn[[#This Row],[Age]]&gt;65,"Senior","Mid Age"))</f>
        <v>Mid Age</v>
      </c>
    </row>
    <row r="2400" spans="1:42" hidden="1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 s="5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  <c r="AL2400" t="str">
        <f>IF(AmazonChurn[[#This Row],[Average Monthly Expenses]]&lt;=30,"Low",IF(AmazonChurn[[#This Row],[Average Monthly Expenses]]&lt;=60,"Medium","High"))</f>
        <v>Low</v>
      </c>
      <c r="AM2400" t="str">
        <f>IF(AmazonChurn[[#This Row],[Number of Complaints or Support]]&lt;3,"Low",IF(AmazonChurn[[#This Row],[Number of Complaints or Support]]&lt;=7,"Medium","High"))</f>
        <v>High</v>
      </c>
      <c r="AN2400" s="5">
        <f>AmazonChurn[[#This Row],[Number of Complaints or Support]]/AmazonChurn[[#This Row],[Account Length (in months)]]</f>
        <v>0.40909090909090912</v>
      </c>
      <c r="AO2400" t="str">
        <f>IF(AmazonChurn[[#This Row],[Avg Monthly GB Download]]&lt;15, "Low", IF(AmazonChurn[[#This Row],[Avg Monthly GB Download]]&lt;30, "Medium", "High"))</f>
        <v>Low</v>
      </c>
      <c r="AP2400" t="str">
        <f>IF(AmazonChurn[[#This Row],[Age]]&lt;30,"Under 30",IF(AmazonChurn[[#This Row],[Age]]&gt;65,"Senior","Mid Age"))</f>
        <v>Mid Age</v>
      </c>
    </row>
    <row r="2401" spans="1:42" hidden="1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 s="5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  <c r="AL2401" t="str">
        <f>IF(AmazonChurn[[#This Row],[Average Monthly Expenses]]&lt;=30,"Low",IF(AmazonChurn[[#This Row],[Average Monthly Expenses]]&lt;=60,"Medium","High"))</f>
        <v>Medium</v>
      </c>
      <c r="AM2401" t="str">
        <f>IF(AmazonChurn[[#This Row],[Number of Complaints or Support]]&lt;3,"Low",IF(AmazonChurn[[#This Row],[Number of Complaints or Support]]&lt;=7,"Medium","High"))</f>
        <v>Medium</v>
      </c>
      <c r="AN2401" s="5">
        <f>AmazonChurn[[#This Row],[Number of Complaints or Support]]/AmazonChurn[[#This Row],[Account Length (in months)]]</f>
        <v>4.2253521126760563E-2</v>
      </c>
      <c r="AO2401" t="str">
        <f>IF(AmazonChurn[[#This Row],[Avg Monthly GB Download]]&lt;15, "Low", IF(AmazonChurn[[#This Row],[Avg Monthly GB Download]]&lt;30, "Medium", "High"))</f>
        <v>Low</v>
      </c>
      <c r="AP2401" t="str">
        <f>IF(AmazonChurn[[#This Row],[Age]]&lt;30,"Under 30",IF(AmazonChurn[[#This Row],[Age]]&gt;65,"Senior","Mid Age"))</f>
        <v>Mid Age</v>
      </c>
    </row>
    <row r="2402" spans="1:42" hidden="1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 s="5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  <c r="AL2402" t="str">
        <f>IF(AmazonChurn[[#This Row],[Average Monthly Expenses]]&lt;=30,"Low",IF(AmazonChurn[[#This Row],[Average Monthly Expenses]]&lt;=60,"Medium","High"))</f>
        <v>Low</v>
      </c>
      <c r="AM2402" t="str">
        <f>IF(AmazonChurn[[#This Row],[Number of Complaints or Support]]&lt;3,"Low",IF(AmazonChurn[[#This Row],[Number of Complaints or Support]]&lt;=7,"Medium","High"))</f>
        <v>High</v>
      </c>
      <c r="AN2402" s="5">
        <f>AmazonChurn[[#This Row],[Number of Complaints or Support]]/AmazonChurn[[#This Row],[Account Length (in months)]]</f>
        <v>0.29032258064516131</v>
      </c>
      <c r="AO2402" t="str">
        <f>IF(AmazonChurn[[#This Row],[Avg Monthly GB Download]]&lt;15, "Low", IF(AmazonChurn[[#This Row],[Avg Monthly GB Download]]&lt;30, "Medium", "High"))</f>
        <v>Low</v>
      </c>
      <c r="AP2402" t="str">
        <f>IF(AmazonChurn[[#This Row],[Age]]&lt;30,"Under 30",IF(AmazonChurn[[#This Row],[Age]]&gt;65,"Senior","Mid Age"))</f>
        <v>Mid Age</v>
      </c>
    </row>
    <row r="2403" spans="1:42" hidden="1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 s="5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  <c r="AL2403" t="str">
        <f>IF(AmazonChurn[[#This Row],[Average Monthly Expenses]]&lt;=30,"Low",IF(AmazonChurn[[#This Row],[Average Monthly Expenses]]&lt;=60,"Medium","High"))</f>
        <v>Low</v>
      </c>
      <c r="AM2403" t="str">
        <f>IF(AmazonChurn[[#This Row],[Number of Complaints or Support]]&lt;3,"Low",IF(AmazonChurn[[#This Row],[Number of Complaints or Support]]&lt;=7,"Medium","High"))</f>
        <v>High</v>
      </c>
      <c r="AN2403" s="5">
        <f>AmazonChurn[[#This Row],[Number of Complaints or Support]]/AmazonChurn[[#This Row],[Account Length (in months)]]</f>
        <v>0.15384615384615385</v>
      </c>
      <c r="AO2403" t="str">
        <f>IF(AmazonChurn[[#This Row],[Avg Monthly GB Download]]&lt;15, "Low", IF(AmazonChurn[[#This Row],[Avg Monthly GB Download]]&lt;30, "Medium", "High"))</f>
        <v>Low</v>
      </c>
      <c r="AP2403" t="str">
        <f>IF(AmazonChurn[[#This Row],[Age]]&lt;30,"Under 30",IF(AmazonChurn[[#This Row],[Age]]&gt;65,"Senior","Mid Age"))</f>
        <v>Under 30</v>
      </c>
    </row>
    <row r="2404" spans="1:42" hidden="1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 s="5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  <c r="AL2404" t="str">
        <f>IF(AmazonChurn[[#This Row],[Average Monthly Expenses]]&lt;=30,"Low",IF(AmazonChurn[[#This Row],[Average Monthly Expenses]]&lt;=60,"Medium","High"))</f>
        <v>Low</v>
      </c>
      <c r="AM2404" t="str">
        <f>IF(AmazonChurn[[#This Row],[Number of Complaints or Support]]&lt;3,"Low",IF(AmazonChurn[[#This Row],[Number of Complaints or Support]]&lt;=7,"Medium","High"))</f>
        <v>Medium</v>
      </c>
      <c r="AN2404" s="5">
        <f>AmazonChurn[[#This Row],[Number of Complaints or Support]]/AmazonChurn[[#This Row],[Account Length (in months)]]</f>
        <v>4.4117647058823532E-2</v>
      </c>
      <c r="AO2404" t="str">
        <f>IF(AmazonChurn[[#This Row],[Avg Monthly GB Download]]&lt;15, "Low", IF(AmazonChurn[[#This Row],[Avg Monthly GB Download]]&lt;30, "Medium", "High"))</f>
        <v>Low</v>
      </c>
      <c r="AP2404" t="str">
        <f>IF(AmazonChurn[[#This Row],[Age]]&lt;30,"Under 30",IF(AmazonChurn[[#This Row],[Age]]&gt;65,"Senior","Mid Age"))</f>
        <v>Senior</v>
      </c>
    </row>
    <row r="2405" spans="1:42" hidden="1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 s="5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  <c r="AL2405" t="str">
        <f>IF(AmazonChurn[[#This Row],[Average Monthly Expenses]]&lt;=30,"Low",IF(AmazonChurn[[#This Row],[Average Monthly Expenses]]&lt;=60,"Medium","High"))</f>
        <v>Low</v>
      </c>
      <c r="AM2405" t="str">
        <f>IF(AmazonChurn[[#This Row],[Number of Complaints or Support]]&lt;3,"Low",IF(AmazonChurn[[#This Row],[Number of Complaints or Support]]&lt;=7,"Medium","High"))</f>
        <v>Medium</v>
      </c>
      <c r="AN2405" s="5">
        <f>AmazonChurn[[#This Row],[Number of Complaints or Support]]/AmazonChurn[[#This Row],[Account Length (in months)]]</f>
        <v>0.1</v>
      </c>
      <c r="AO2405" t="str">
        <f>IF(AmazonChurn[[#This Row],[Avg Monthly GB Download]]&lt;15, "Low", IF(AmazonChurn[[#This Row],[Avg Monthly GB Download]]&lt;30, "Medium", "High"))</f>
        <v>Low</v>
      </c>
      <c r="AP2405" t="str">
        <f>IF(AmazonChurn[[#This Row],[Age]]&lt;30,"Under 30",IF(AmazonChurn[[#This Row],[Age]]&gt;65,"Senior","Mid Age"))</f>
        <v>Mid Age</v>
      </c>
    </row>
    <row r="2406" spans="1:42" hidden="1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 s="5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  <c r="AL2406" t="str">
        <f>IF(AmazonChurn[[#This Row],[Average Monthly Expenses]]&lt;=30,"Low",IF(AmazonChurn[[#This Row],[Average Monthly Expenses]]&lt;=60,"Medium","High"))</f>
        <v>Low</v>
      </c>
      <c r="AM2406" t="str">
        <f>IF(AmazonChurn[[#This Row],[Number of Complaints or Support]]&lt;3,"Low",IF(AmazonChurn[[#This Row],[Number of Complaints or Support]]&lt;=7,"Medium","High"))</f>
        <v>Low</v>
      </c>
      <c r="AN2406" s="5">
        <f>AmazonChurn[[#This Row],[Number of Complaints or Support]]/AmazonChurn[[#This Row],[Account Length (in months)]]</f>
        <v>0.05</v>
      </c>
      <c r="AO2406" t="str">
        <f>IF(AmazonChurn[[#This Row],[Avg Monthly GB Download]]&lt;15, "Low", IF(AmazonChurn[[#This Row],[Avg Monthly GB Download]]&lt;30, "Medium", "High"))</f>
        <v>Low</v>
      </c>
      <c r="AP2406" t="str">
        <f>IF(AmazonChurn[[#This Row],[Age]]&lt;30,"Under 30",IF(AmazonChurn[[#This Row],[Age]]&gt;65,"Senior","Mid Age"))</f>
        <v>Mid Age</v>
      </c>
    </row>
    <row r="2407" spans="1:42" hidden="1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 s="5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  <c r="AL2407" t="str">
        <f>IF(AmazonChurn[[#This Row],[Average Monthly Expenses]]&lt;=30,"Low",IF(AmazonChurn[[#This Row],[Average Monthly Expenses]]&lt;=60,"Medium","High"))</f>
        <v>Medium</v>
      </c>
      <c r="AM2407" t="str">
        <f>IF(AmazonChurn[[#This Row],[Number of Complaints or Support]]&lt;3,"Low",IF(AmazonChurn[[#This Row],[Number of Complaints or Support]]&lt;=7,"Medium","High"))</f>
        <v>Low</v>
      </c>
      <c r="AN2407" s="5">
        <f>AmazonChurn[[#This Row],[Number of Complaints or Support]]/AmazonChurn[[#This Row],[Account Length (in months)]]</f>
        <v>0</v>
      </c>
      <c r="AO2407" t="str">
        <f>IF(AmazonChurn[[#This Row],[Avg Monthly GB Download]]&lt;15, "Low", IF(AmazonChurn[[#This Row],[Avg Monthly GB Download]]&lt;30, "Medium", "High"))</f>
        <v>Low</v>
      </c>
      <c r="AP2407" t="str">
        <f>IF(AmazonChurn[[#This Row],[Age]]&lt;30,"Under 30",IF(AmazonChurn[[#This Row],[Age]]&gt;65,"Senior","Mid Age"))</f>
        <v>Senior</v>
      </c>
    </row>
    <row r="2408" spans="1:42" hidden="1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 s="5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  <c r="AL2408" t="str">
        <f>IF(AmazonChurn[[#This Row],[Average Monthly Expenses]]&lt;=30,"Low",IF(AmazonChurn[[#This Row],[Average Monthly Expenses]]&lt;=60,"Medium","High"))</f>
        <v>Low</v>
      </c>
      <c r="AM2408" t="str">
        <f>IF(AmazonChurn[[#This Row],[Number of Complaints or Support]]&lt;3,"Low",IF(AmazonChurn[[#This Row],[Number of Complaints or Support]]&lt;=7,"Medium","High"))</f>
        <v>Low</v>
      </c>
      <c r="AN2408" s="5">
        <f>AmazonChurn[[#This Row],[Number of Complaints or Support]]/AmazonChurn[[#This Row],[Account Length (in months)]]</f>
        <v>2.6315789473684209E-2</v>
      </c>
      <c r="AO2408" t="str">
        <f>IF(AmazonChurn[[#This Row],[Avg Monthly GB Download]]&lt;15, "Low", IF(AmazonChurn[[#This Row],[Avg Monthly GB Download]]&lt;30, "Medium", "High"))</f>
        <v>Low</v>
      </c>
      <c r="AP2408" t="str">
        <f>IF(AmazonChurn[[#This Row],[Age]]&lt;30,"Under 30",IF(AmazonChurn[[#This Row],[Age]]&gt;65,"Senior","Mid Age"))</f>
        <v>Mid Age</v>
      </c>
    </row>
    <row r="2409" spans="1:42" hidden="1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 s="5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  <c r="AL2409" t="str">
        <f>IF(AmazonChurn[[#This Row],[Average Monthly Expenses]]&lt;=30,"Low",IF(AmazonChurn[[#This Row],[Average Monthly Expenses]]&lt;=60,"Medium","High"))</f>
        <v>Low</v>
      </c>
      <c r="AM2409" t="str">
        <f>IF(AmazonChurn[[#This Row],[Number of Complaints or Support]]&lt;3,"Low",IF(AmazonChurn[[#This Row],[Number of Complaints or Support]]&lt;=7,"Medium","High"))</f>
        <v>Low</v>
      </c>
      <c r="AN2409" s="5">
        <f>AmazonChurn[[#This Row],[Number of Complaints or Support]]/AmazonChurn[[#This Row],[Account Length (in months)]]</f>
        <v>0</v>
      </c>
      <c r="AO2409" t="str">
        <f>IF(AmazonChurn[[#This Row],[Avg Monthly GB Download]]&lt;15, "Low", IF(AmazonChurn[[#This Row],[Avg Monthly GB Download]]&lt;30, "Medium", "High"))</f>
        <v>Low</v>
      </c>
      <c r="AP2409" t="str">
        <f>IF(AmazonChurn[[#This Row],[Age]]&lt;30,"Under 30",IF(AmazonChurn[[#This Row],[Age]]&gt;65,"Senior","Mid Age"))</f>
        <v>Mid Age</v>
      </c>
    </row>
    <row r="2410" spans="1:42" hidden="1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 s="5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  <c r="AL2410" t="str">
        <f>IF(AmazonChurn[[#This Row],[Average Monthly Expenses]]&lt;=30,"Low",IF(AmazonChurn[[#This Row],[Average Monthly Expenses]]&lt;=60,"Medium","High"))</f>
        <v>High</v>
      </c>
      <c r="AM2410" t="str">
        <f>IF(AmazonChurn[[#This Row],[Number of Complaints or Support]]&lt;3,"Low",IF(AmazonChurn[[#This Row],[Number of Complaints or Support]]&lt;=7,"Medium","High"))</f>
        <v>Medium</v>
      </c>
      <c r="AN2410" s="5">
        <f>AmazonChurn[[#This Row],[Number of Complaints or Support]]/AmazonChurn[[#This Row],[Account Length (in months)]]</f>
        <v>0.75</v>
      </c>
      <c r="AO2410" t="str">
        <f>IF(AmazonChurn[[#This Row],[Avg Monthly GB Download]]&lt;15, "Low", IF(AmazonChurn[[#This Row],[Avg Monthly GB Download]]&lt;30, "Medium", "High"))</f>
        <v>Low</v>
      </c>
      <c r="AP2410" t="str">
        <f>IF(AmazonChurn[[#This Row],[Age]]&lt;30,"Under 30",IF(AmazonChurn[[#This Row],[Age]]&gt;65,"Senior","Mid Age"))</f>
        <v>Mid Age</v>
      </c>
    </row>
    <row r="2411" spans="1:42" hidden="1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 s="5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  <c r="AL2411" t="str">
        <f>IF(AmazonChurn[[#This Row],[Average Monthly Expenses]]&lt;=30,"Low",IF(AmazonChurn[[#This Row],[Average Monthly Expenses]]&lt;=60,"Medium","High"))</f>
        <v>Medium</v>
      </c>
      <c r="AM2411" t="str">
        <f>IF(AmazonChurn[[#This Row],[Number of Complaints or Support]]&lt;3,"Low",IF(AmazonChurn[[#This Row],[Number of Complaints or Support]]&lt;=7,"Medium","High"))</f>
        <v>Medium</v>
      </c>
      <c r="AN2411" s="5">
        <f>AmazonChurn[[#This Row],[Number of Complaints or Support]]/AmazonChurn[[#This Row],[Account Length (in months)]]</f>
        <v>3</v>
      </c>
      <c r="AO2411" t="str">
        <f>IF(AmazonChurn[[#This Row],[Avg Monthly GB Download]]&lt;15, "Low", IF(AmazonChurn[[#This Row],[Avg Monthly GB Download]]&lt;30, "Medium", "High"))</f>
        <v>Low</v>
      </c>
      <c r="AP2411" t="str">
        <f>IF(AmazonChurn[[#This Row],[Age]]&lt;30,"Under 30",IF(AmazonChurn[[#This Row],[Age]]&gt;65,"Senior","Mid Age"))</f>
        <v>Senior</v>
      </c>
    </row>
    <row r="2412" spans="1:42" hidden="1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 s="5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  <c r="AL2412" t="str">
        <f>IF(AmazonChurn[[#This Row],[Average Monthly Expenses]]&lt;=30,"Low",IF(AmazonChurn[[#This Row],[Average Monthly Expenses]]&lt;=60,"Medium","High"))</f>
        <v>Low</v>
      </c>
      <c r="AM2412" t="str">
        <f>IF(AmazonChurn[[#This Row],[Number of Complaints or Support]]&lt;3,"Low",IF(AmazonChurn[[#This Row],[Number of Complaints or Support]]&lt;=7,"Medium","High"))</f>
        <v>Low</v>
      </c>
      <c r="AN2412" s="5">
        <f>AmazonChurn[[#This Row],[Number of Complaints or Support]]/AmazonChurn[[#This Row],[Account Length (in months)]]</f>
        <v>0.22222222222222221</v>
      </c>
      <c r="AO2412" t="str">
        <f>IF(AmazonChurn[[#This Row],[Avg Monthly GB Download]]&lt;15, "Low", IF(AmazonChurn[[#This Row],[Avg Monthly GB Download]]&lt;30, "Medium", "High"))</f>
        <v>Low</v>
      </c>
      <c r="AP2412" t="str">
        <f>IF(AmazonChurn[[#This Row],[Age]]&lt;30,"Under 30",IF(AmazonChurn[[#This Row],[Age]]&gt;65,"Senior","Mid Age"))</f>
        <v>Mid Age</v>
      </c>
    </row>
    <row r="2413" spans="1:42" hidden="1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 s="5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  <c r="AL2413" t="str">
        <f>IF(AmazonChurn[[#This Row],[Average Monthly Expenses]]&lt;=30,"Low",IF(AmazonChurn[[#This Row],[Average Monthly Expenses]]&lt;=60,"Medium","High"))</f>
        <v>Medium</v>
      </c>
      <c r="AM2413" t="str">
        <f>IF(AmazonChurn[[#This Row],[Number of Complaints or Support]]&lt;3,"Low",IF(AmazonChurn[[#This Row],[Number of Complaints or Support]]&lt;=7,"Medium","High"))</f>
        <v>High</v>
      </c>
      <c r="AN2413" s="5">
        <f>AmazonChurn[[#This Row],[Number of Complaints or Support]]/AmazonChurn[[#This Row],[Account Length (in months)]]</f>
        <v>0.17777777777777778</v>
      </c>
      <c r="AO2413" t="str">
        <f>IF(AmazonChurn[[#This Row],[Avg Monthly GB Download]]&lt;15, "Low", IF(AmazonChurn[[#This Row],[Avg Monthly GB Download]]&lt;30, "Medium", "High"))</f>
        <v>Medium</v>
      </c>
      <c r="AP2413" t="str">
        <f>IF(AmazonChurn[[#This Row],[Age]]&lt;30,"Under 30",IF(AmazonChurn[[#This Row],[Age]]&gt;65,"Senior","Mid Age"))</f>
        <v>Under 30</v>
      </c>
    </row>
    <row r="2414" spans="1:42" hidden="1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 s="5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  <c r="AL2414" t="str">
        <f>IF(AmazonChurn[[#This Row],[Average Monthly Expenses]]&lt;=30,"Low",IF(AmazonChurn[[#This Row],[Average Monthly Expenses]]&lt;=60,"Medium","High"))</f>
        <v>Medium</v>
      </c>
      <c r="AM2414" t="str">
        <f>IF(AmazonChurn[[#This Row],[Number of Complaints or Support]]&lt;3,"Low",IF(AmazonChurn[[#This Row],[Number of Complaints or Support]]&lt;=7,"Medium","High"))</f>
        <v>Low</v>
      </c>
      <c r="AN2414" s="5">
        <f>AmazonChurn[[#This Row],[Number of Complaints or Support]]/AmazonChurn[[#This Row],[Account Length (in months)]]</f>
        <v>3.8461538461538464E-2</v>
      </c>
      <c r="AO2414" t="str">
        <f>IF(AmazonChurn[[#This Row],[Avg Monthly GB Download]]&lt;15, "Low", IF(AmazonChurn[[#This Row],[Avg Monthly GB Download]]&lt;30, "Medium", "High"))</f>
        <v>Low</v>
      </c>
      <c r="AP2414" t="str">
        <f>IF(AmazonChurn[[#This Row],[Age]]&lt;30,"Under 30",IF(AmazonChurn[[#This Row],[Age]]&gt;65,"Senior","Mid Age"))</f>
        <v>Senior</v>
      </c>
    </row>
    <row r="2415" spans="1:42" hidden="1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 s="5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  <c r="AL2415" t="str">
        <f>IF(AmazonChurn[[#This Row],[Average Monthly Expenses]]&lt;=30,"Low",IF(AmazonChurn[[#This Row],[Average Monthly Expenses]]&lt;=60,"Medium","High"))</f>
        <v>Medium</v>
      </c>
      <c r="AM2415" t="str">
        <f>IF(AmazonChurn[[#This Row],[Number of Complaints or Support]]&lt;3,"Low",IF(AmazonChurn[[#This Row],[Number of Complaints or Support]]&lt;=7,"Medium","High"))</f>
        <v>High</v>
      </c>
      <c r="AN2415" s="5">
        <f>AmazonChurn[[#This Row],[Number of Complaints or Support]]/AmazonChurn[[#This Row],[Account Length (in months)]]</f>
        <v>0.140625</v>
      </c>
      <c r="AO2415" t="str">
        <f>IF(AmazonChurn[[#This Row],[Avg Monthly GB Download]]&lt;15, "Low", IF(AmazonChurn[[#This Row],[Avg Monthly GB Download]]&lt;30, "Medium", "High"))</f>
        <v>Medium</v>
      </c>
      <c r="AP2415" t="str">
        <f>IF(AmazonChurn[[#This Row],[Age]]&lt;30,"Under 30",IF(AmazonChurn[[#This Row],[Age]]&gt;65,"Senior","Mid Age"))</f>
        <v>Under 30</v>
      </c>
    </row>
    <row r="2416" spans="1:42" hidden="1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 s="5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  <c r="AL2416" t="str">
        <f>IF(AmazonChurn[[#This Row],[Average Monthly Expenses]]&lt;=30,"Low",IF(AmazonChurn[[#This Row],[Average Monthly Expenses]]&lt;=60,"Medium","High"))</f>
        <v>High</v>
      </c>
      <c r="AM2416" t="str">
        <f>IF(AmazonChurn[[#This Row],[Number of Complaints or Support]]&lt;3,"Low",IF(AmazonChurn[[#This Row],[Number of Complaints or Support]]&lt;=7,"Medium","High"))</f>
        <v>High</v>
      </c>
      <c r="AN2416" s="5">
        <f>AmazonChurn[[#This Row],[Number of Complaints or Support]]/AmazonChurn[[#This Row],[Account Length (in months)]]</f>
        <v>0.13698630136986301</v>
      </c>
      <c r="AO2416" t="str">
        <f>IF(AmazonChurn[[#This Row],[Avg Monthly GB Download]]&lt;15, "Low", IF(AmazonChurn[[#This Row],[Avg Monthly GB Download]]&lt;30, "Medium", "High"))</f>
        <v>Medium</v>
      </c>
      <c r="AP2416" t="str">
        <f>IF(AmazonChurn[[#This Row],[Age]]&lt;30,"Under 30",IF(AmazonChurn[[#This Row],[Age]]&gt;65,"Senior","Mid Age"))</f>
        <v>Under 30</v>
      </c>
    </row>
    <row r="2417" spans="1:42" hidden="1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 s="5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  <c r="AL2417" t="str">
        <f>IF(AmazonChurn[[#This Row],[Average Monthly Expenses]]&lt;=30,"Low",IF(AmazonChurn[[#This Row],[Average Monthly Expenses]]&lt;=60,"Medium","High"))</f>
        <v>Low</v>
      </c>
      <c r="AM2417" t="str">
        <f>IF(AmazonChurn[[#This Row],[Number of Complaints or Support]]&lt;3,"Low",IF(AmazonChurn[[#This Row],[Number of Complaints or Support]]&lt;=7,"Medium","High"))</f>
        <v>High</v>
      </c>
      <c r="AN2417" s="5">
        <f>AmazonChurn[[#This Row],[Number of Complaints or Support]]/AmazonChurn[[#This Row],[Account Length (in months)]]</f>
        <v>0.76923076923076927</v>
      </c>
      <c r="AO2417" t="str">
        <f>IF(AmazonChurn[[#This Row],[Avg Monthly GB Download]]&lt;15, "Low", IF(AmazonChurn[[#This Row],[Avg Monthly GB Download]]&lt;30, "Medium", "High"))</f>
        <v>Low</v>
      </c>
      <c r="AP2417" t="str">
        <f>IF(AmazonChurn[[#This Row],[Age]]&lt;30,"Under 30",IF(AmazonChurn[[#This Row],[Age]]&gt;65,"Senior","Mid Age"))</f>
        <v>Mid Age</v>
      </c>
    </row>
    <row r="2418" spans="1:42" hidden="1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 s="5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  <c r="AL2418" t="str">
        <f>IF(AmazonChurn[[#This Row],[Average Monthly Expenses]]&lt;=30,"Low",IF(AmazonChurn[[#This Row],[Average Monthly Expenses]]&lt;=60,"Medium","High"))</f>
        <v>High</v>
      </c>
      <c r="AM2418" t="str">
        <f>IF(AmazonChurn[[#This Row],[Number of Complaints or Support]]&lt;3,"Low",IF(AmazonChurn[[#This Row],[Number of Complaints or Support]]&lt;=7,"Medium","High"))</f>
        <v>Medium</v>
      </c>
      <c r="AN2418" s="5">
        <f>AmazonChurn[[#This Row],[Number of Complaints or Support]]/AmazonChurn[[#This Row],[Account Length (in months)]]</f>
        <v>5.4054054054054057E-2</v>
      </c>
      <c r="AO2418" t="str">
        <f>IF(AmazonChurn[[#This Row],[Avg Monthly GB Download]]&lt;15, "Low", IF(AmazonChurn[[#This Row],[Avg Monthly GB Download]]&lt;30, "Medium", "High"))</f>
        <v>Low</v>
      </c>
      <c r="AP2418" t="str">
        <f>IF(AmazonChurn[[#This Row],[Age]]&lt;30,"Under 30",IF(AmazonChurn[[#This Row],[Age]]&gt;65,"Senior","Mid Age"))</f>
        <v>Mid Age</v>
      </c>
    </row>
    <row r="2419" spans="1:42" hidden="1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 s="5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  <c r="AL2419" t="str">
        <f>IF(AmazonChurn[[#This Row],[Average Monthly Expenses]]&lt;=30,"Low",IF(AmazonChurn[[#This Row],[Average Monthly Expenses]]&lt;=60,"Medium","High"))</f>
        <v>Low</v>
      </c>
      <c r="AM2419" t="str">
        <f>IF(AmazonChurn[[#This Row],[Number of Complaints or Support]]&lt;3,"Low",IF(AmazonChurn[[#This Row],[Number of Complaints or Support]]&lt;=7,"Medium","High"))</f>
        <v>Medium</v>
      </c>
      <c r="AN2419" s="5">
        <f>AmazonChurn[[#This Row],[Number of Complaints or Support]]/AmazonChurn[[#This Row],[Account Length (in months)]]</f>
        <v>0.4375</v>
      </c>
      <c r="AO2419" t="str">
        <f>IF(AmazonChurn[[#This Row],[Avg Monthly GB Download]]&lt;15, "Low", IF(AmazonChurn[[#This Row],[Avg Monthly GB Download]]&lt;30, "Medium", "High"))</f>
        <v>Low</v>
      </c>
      <c r="AP2419" t="str">
        <f>IF(AmazonChurn[[#This Row],[Age]]&lt;30,"Under 30",IF(AmazonChurn[[#This Row],[Age]]&gt;65,"Senior","Mid Age"))</f>
        <v>Mid Age</v>
      </c>
    </row>
    <row r="2420" spans="1:42" hidden="1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 s="5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  <c r="AL2420" t="str">
        <f>IF(AmazonChurn[[#This Row],[Average Monthly Expenses]]&lt;=30,"Low",IF(AmazonChurn[[#This Row],[Average Monthly Expenses]]&lt;=60,"Medium","High"))</f>
        <v>Low</v>
      </c>
      <c r="AM2420" t="str">
        <f>IF(AmazonChurn[[#This Row],[Number of Complaints or Support]]&lt;3,"Low",IF(AmazonChurn[[#This Row],[Number of Complaints or Support]]&lt;=7,"Medium","High"))</f>
        <v>Medium</v>
      </c>
      <c r="AN2420" s="5">
        <f>AmazonChurn[[#This Row],[Number of Complaints or Support]]/AmazonChurn[[#This Row],[Account Length (in months)]]</f>
        <v>0.66666666666666663</v>
      </c>
      <c r="AO2420" t="str">
        <f>IF(AmazonChurn[[#This Row],[Avg Monthly GB Download]]&lt;15, "Low", IF(AmazonChurn[[#This Row],[Avg Monthly GB Download]]&lt;30, "Medium", "High"))</f>
        <v>Low</v>
      </c>
      <c r="AP2420" t="str">
        <f>IF(AmazonChurn[[#This Row],[Age]]&lt;30,"Under 30",IF(AmazonChurn[[#This Row],[Age]]&gt;65,"Senior","Mid Age"))</f>
        <v>Mid Age</v>
      </c>
    </row>
    <row r="2421" spans="1:42" hidden="1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 s="5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  <c r="AL2421" t="str">
        <f>IF(AmazonChurn[[#This Row],[Average Monthly Expenses]]&lt;=30,"Low",IF(AmazonChurn[[#This Row],[Average Monthly Expenses]]&lt;=60,"Medium","High"))</f>
        <v>Low</v>
      </c>
      <c r="AM2421" t="str">
        <f>IF(AmazonChurn[[#This Row],[Number of Complaints or Support]]&lt;3,"Low",IF(AmazonChurn[[#This Row],[Number of Complaints or Support]]&lt;=7,"Medium","High"))</f>
        <v>Medium</v>
      </c>
      <c r="AN2421" s="5">
        <f>AmazonChurn[[#This Row],[Number of Complaints or Support]]/AmazonChurn[[#This Row],[Account Length (in months)]]</f>
        <v>1</v>
      </c>
      <c r="AO2421" t="str">
        <f>IF(AmazonChurn[[#This Row],[Avg Monthly GB Download]]&lt;15, "Low", IF(AmazonChurn[[#This Row],[Avg Monthly GB Download]]&lt;30, "Medium", "High"))</f>
        <v>Low</v>
      </c>
      <c r="AP2421" t="str">
        <f>IF(AmazonChurn[[#This Row],[Age]]&lt;30,"Under 30",IF(AmazonChurn[[#This Row],[Age]]&gt;65,"Senior","Mid Age"))</f>
        <v>Mid Age</v>
      </c>
    </row>
    <row r="2422" spans="1:42" hidden="1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 s="5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  <c r="AL2422" t="str">
        <f>IF(AmazonChurn[[#This Row],[Average Monthly Expenses]]&lt;=30,"Low",IF(AmazonChurn[[#This Row],[Average Monthly Expenses]]&lt;=60,"Medium","High"))</f>
        <v>Medium</v>
      </c>
      <c r="AM2422" t="str">
        <f>IF(AmazonChurn[[#This Row],[Number of Complaints or Support]]&lt;3,"Low",IF(AmazonChurn[[#This Row],[Number of Complaints or Support]]&lt;=7,"Medium","High"))</f>
        <v>Medium</v>
      </c>
      <c r="AN2422" s="5">
        <f>AmazonChurn[[#This Row],[Number of Complaints or Support]]/AmazonChurn[[#This Row],[Account Length (in months)]]</f>
        <v>6.0606060606060608E-2</v>
      </c>
      <c r="AO2422" t="str">
        <f>IF(AmazonChurn[[#This Row],[Avg Monthly GB Download]]&lt;15, "Low", IF(AmazonChurn[[#This Row],[Avg Monthly GB Download]]&lt;30, "Medium", "High"))</f>
        <v>Low</v>
      </c>
      <c r="AP2422" t="str">
        <f>IF(AmazonChurn[[#This Row],[Age]]&lt;30,"Under 30",IF(AmazonChurn[[#This Row],[Age]]&gt;65,"Senior","Mid Age"))</f>
        <v>Mid Age</v>
      </c>
    </row>
    <row r="2423" spans="1:42" hidden="1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 s="5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  <c r="AL2423" t="str">
        <f>IF(AmazonChurn[[#This Row],[Average Monthly Expenses]]&lt;=30,"Low",IF(AmazonChurn[[#This Row],[Average Monthly Expenses]]&lt;=60,"Medium","High"))</f>
        <v>Low</v>
      </c>
      <c r="AM2423" t="str">
        <f>IF(AmazonChurn[[#This Row],[Number of Complaints or Support]]&lt;3,"Low",IF(AmazonChurn[[#This Row],[Number of Complaints or Support]]&lt;=7,"Medium","High"))</f>
        <v>Medium</v>
      </c>
      <c r="AN2423" s="5">
        <f>AmazonChurn[[#This Row],[Number of Complaints or Support]]/AmazonChurn[[#This Row],[Account Length (in months)]]</f>
        <v>7</v>
      </c>
      <c r="AO2423" t="str">
        <f>IF(AmazonChurn[[#This Row],[Avg Monthly GB Download]]&lt;15, "Low", IF(AmazonChurn[[#This Row],[Avg Monthly GB Download]]&lt;30, "Medium", "High"))</f>
        <v>Low</v>
      </c>
      <c r="AP2423" t="str">
        <f>IF(AmazonChurn[[#This Row],[Age]]&lt;30,"Under 30",IF(AmazonChurn[[#This Row],[Age]]&gt;65,"Senior","Mid Age"))</f>
        <v>Mid Age</v>
      </c>
    </row>
    <row r="2424" spans="1:42" hidden="1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 s="5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  <c r="AL2424" t="str">
        <f>IF(AmazonChurn[[#This Row],[Average Monthly Expenses]]&lt;=30,"Low",IF(AmazonChurn[[#This Row],[Average Monthly Expenses]]&lt;=60,"Medium","High"))</f>
        <v>Medium</v>
      </c>
      <c r="AM2424" t="str">
        <f>IF(AmazonChurn[[#This Row],[Number of Complaints or Support]]&lt;3,"Low",IF(AmazonChurn[[#This Row],[Number of Complaints or Support]]&lt;=7,"Medium","High"))</f>
        <v>Medium</v>
      </c>
      <c r="AN2424" s="5">
        <f>AmazonChurn[[#This Row],[Number of Complaints or Support]]/AmazonChurn[[#This Row],[Account Length (in months)]]</f>
        <v>0.05</v>
      </c>
      <c r="AO2424" t="str">
        <f>IF(AmazonChurn[[#This Row],[Avg Monthly GB Download]]&lt;15, "Low", IF(AmazonChurn[[#This Row],[Avg Monthly GB Download]]&lt;30, "Medium", "High"))</f>
        <v>Low</v>
      </c>
      <c r="AP2424" t="str">
        <f>IF(AmazonChurn[[#This Row],[Age]]&lt;30,"Under 30",IF(AmazonChurn[[#This Row],[Age]]&gt;65,"Senior","Mid Age"))</f>
        <v>Mid Age</v>
      </c>
    </row>
    <row r="2425" spans="1:42" hidden="1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 s="5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  <c r="AL2425" t="str">
        <f>IF(AmazonChurn[[#This Row],[Average Monthly Expenses]]&lt;=30,"Low",IF(AmazonChurn[[#This Row],[Average Monthly Expenses]]&lt;=60,"Medium","High"))</f>
        <v>Medium</v>
      </c>
      <c r="AM2425" t="str">
        <f>IF(AmazonChurn[[#This Row],[Number of Complaints or Support]]&lt;3,"Low",IF(AmazonChurn[[#This Row],[Number of Complaints or Support]]&lt;=7,"Medium","High"))</f>
        <v>High</v>
      </c>
      <c r="AN2425" s="5">
        <f>AmazonChurn[[#This Row],[Number of Complaints or Support]]/AmazonChurn[[#This Row],[Account Length (in months)]]</f>
        <v>0.125</v>
      </c>
      <c r="AO2425" t="str">
        <f>IF(AmazonChurn[[#This Row],[Avg Monthly GB Download]]&lt;15, "Low", IF(AmazonChurn[[#This Row],[Avg Monthly GB Download]]&lt;30, "Medium", "High"))</f>
        <v>Low</v>
      </c>
      <c r="AP2425" t="str">
        <f>IF(AmazonChurn[[#This Row],[Age]]&lt;30,"Under 30",IF(AmazonChurn[[#This Row],[Age]]&gt;65,"Senior","Mid Age"))</f>
        <v>Mid Age</v>
      </c>
    </row>
    <row r="2426" spans="1:42" hidden="1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 s="5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  <c r="AL2426" t="str">
        <f>IF(AmazonChurn[[#This Row],[Average Monthly Expenses]]&lt;=30,"Low",IF(AmazonChurn[[#This Row],[Average Monthly Expenses]]&lt;=60,"Medium","High"))</f>
        <v>Medium</v>
      </c>
      <c r="AM2426" t="str">
        <f>IF(AmazonChurn[[#This Row],[Number of Complaints or Support]]&lt;3,"Low",IF(AmazonChurn[[#This Row],[Number of Complaints or Support]]&lt;=7,"Medium","High"))</f>
        <v>Low</v>
      </c>
      <c r="AN2426" s="5">
        <f>AmazonChurn[[#This Row],[Number of Complaints or Support]]/AmazonChurn[[#This Row],[Account Length (in months)]]</f>
        <v>0.10526315789473684</v>
      </c>
      <c r="AO2426" t="str">
        <f>IF(AmazonChurn[[#This Row],[Avg Monthly GB Download]]&lt;15, "Low", IF(AmazonChurn[[#This Row],[Avg Monthly GB Download]]&lt;30, "Medium", "High"))</f>
        <v>Low</v>
      </c>
      <c r="AP2426" t="str">
        <f>IF(AmazonChurn[[#This Row],[Age]]&lt;30,"Under 30",IF(AmazonChurn[[#This Row],[Age]]&gt;65,"Senior","Mid Age"))</f>
        <v>Senior</v>
      </c>
    </row>
    <row r="2427" spans="1:42" hidden="1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 s="5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  <c r="AL2427" t="str">
        <f>IF(AmazonChurn[[#This Row],[Average Monthly Expenses]]&lt;=30,"Low",IF(AmazonChurn[[#This Row],[Average Monthly Expenses]]&lt;=60,"Medium","High"))</f>
        <v>Low</v>
      </c>
      <c r="AM2427" t="str">
        <f>IF(AmazonChurn[[#This Row],[Number of Complaints or Support]]&lt;3,"Low",IF(AmazonChurn[[#This Row],[Number of Complaints or Support]]&lt;=7,"Medium","High"))</f>
        <v>High</v>
      </c>
      <c r="AN2427" s="5">
        <f>AmazonChurn[[#This Row],[Number of Complaints or Support]]/AmazonChurn[[#This Row],[Account Length (in months)]]</f>
        <v>10</v>
      </c>
      <c r="AO2427" t="str">
        <f>IF(AmazonChurn[[#This Row],[Avg Monthly GB Download]]&lt;15, "Low", IF(AmazonChurn[[#This Row],[Avg Monthly GB Download]]&lt;30, "Medium", "High"))</f>
        <v>Low</v>
      </c>
      <c r="AP2427" t="str">
        <f>IF(AmazonChurn[[#This Row],[Age]]&lt;30,"Under 30",IF(AmazonChurn[[#This Row],[Age]]&gt;65,"Senior","Mid Age"))</f>
        <v>Mid Age</v>
      </c>
    </row>
    <row r="2428" spans="1:42" hidden="1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 s="5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  <c r="AL2428" t="str">
        <f>IF(AmazonChurn[[#This Row],[Average Monthly Expenses]]&lt;=30,"Low",IF(AmazonChurn[[#This Row],[Average Monthly Expenses]]&lt;=60,"Medium","High"))</f>
        <v>Low</v>
      </c>
      <c r="AM2428" t="str">
        <f>IF(AmazonChurn[[#This Row],[Number of Complaints or Support]]&lt;3,"Low",IF(AmazonChurn[[#This Row],[Number of Complaints or Support]]&lt;=7,"Medium","High"))</f>
        <v>High</v>
      </c>
      <c r="AN2428" s="5">
        <f>AmazonChurn[[#This Row],[Number of Complaints or Support]]/AmazonChurn[[#This Row],[Account Length (in months)]]</f>
        <v>8</v>
      </c>
      <c r="AO2428" t="str">
        <f>IF(AmazonChurn[[#This Row],[Avg Monthly GB Download]]&lt;15, "Low", IF(AmazonChurn[[#This Row],[Avg Monthly GB Download]]&lt;30, "Medium", "High"))</f>
        <v>Low</v>
      </c>
      <c r="AP2428" t="str">
        <f>IF(AmazonChurn[[#This Row],[Age]]&lt;30,"Under 30",IF(AmazonChurn[[#This Row],[Age]]&gt;65,"Senior","Mid Age"))</f>
        <v>Mid Age</v>
      </c>
    </row>
    <row r="2429" spans="1:42" hidden="1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 s="5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  <c r="AL2429" t="str">
        <f>IF(AmazonChurn[[#This Row],[Average Monthly Expenses]]&lt;=30,"Low",IF(AmazonChurn[[#This Row],[Average Monthly Expenses]]&lt;=60,"Medium","High"))</f>
        <v>Low</v>
      </c>
      <c r="AM2429" t="str">
        <f>IF(AmazonChurn[[#This Row],[Number of Complaints or Support]]&lt;3,"Low",IF(AmazonChurn[[#This Row],[Number of Complaints or Support]]&lt;=7,"Medium","High"))</f>
        <v>Medium</v>
      </c>
      <c r="AN2429" s="5">
        <f>AmazonChurn[[#This Row],[Number of Complaints or Support]]/AmazonChurn[[#This Row],[Account Length (in months)]]</f>
        <v>0.30769230769230771</v>
      </c>
      <c r="AO2429" t="str">
        <f>IF(AmazonChurn[[#This Row],[Avg Monthly GB Download]]&lt;15, "Low", IF(AmazonChurn[[#This Row],[Avg Monthly GB Download]]&lt;30, "Medium", "High"))</f>
        <v>Low</v>
      </c>
      <c r="AP2429" t="str">
        <f>IF(AmazonChurn[[#This Row],[Age]]&lt;30,"Under 30",IF(AmazonChurn[[#This Row],[Age]]&gt;65,"Senior","Mid Age"))</f>
        <v>Mid Age</v>
      </c>
    </row>
    <row r="2430" spans="1:42" hidden="1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 s="5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  <c r="AL2430" t="str">
        <f>IF(AmazonChurn[[#This Row],[Average Monthly Expenses]]&lt;=30,"Low",IF(AmazonChurn[[#This Row],[Average Monthly Expenses]]&lt;=60,"Medium","High"))</f>
        <v>Medium</v>
      </c>
      <c r="AM2430" t="str">
        <f>IF(AmazonChurn[[#This Row],[Number of Complaints or Support]]&lt;3,"Low",IF(AmazonChurn[[#This Row],[Number of Complaints or Support]]&lt;=7,"Medium","High"))</f>
        <v>Medium</v>
      </c>
      <c r="AN2430" s="5">
        <f>AmazonChurn[[#This Row],[Number of Complaints or Support]]/AmazonChurn[[#This Row],[Account Length (in months)]]</f>
        <v>0.22727272727272727</v>
      </c>
      <c r="AO2430" t="str">
        <f>IF(AmazonChurn[[#This Row],[Avg Monthly GB Download]]&lt;15, "Low", IF(AmazonChurn[[#This Row],[Avg Monthly GB Download]]&lt;30, "Medium", "High"))</f>
        <v>Low</v>
      </c>
      <c r="AP2430" t="str">
        <f>IF(AmazonChurn[[#This Row],[Age]]&lt;30,"Under 30",IF(AmazonChurn[[#This Row],[Age]]&gt;65,"Senior","Mid Age"))</f>
        <v>Mid Age</v>
      </c>
    </row>
    <row r="2431" spans="1:42" hidden="1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 s="5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  <c r="AL2431" t="str">
        <f>IF(AmazonChurn[[#This Row],[Average Monthly Expenses]]&lt;=30,"Low",IF(AmazonChurn[[#This Row],[Average Monthly Expenses]]&lt;=60,"Medium","High"))</f>
        <v>Medium</v>
      </c>
      <c r="AM2431" t="str">
        <f>IF(AmazonChurn[[#This Row],[Number of Complaints or Support]]&lt;3,"Low",IF(AmazonChurn[[#This Row],[Number of Complaints or Support]]&lt;=7,"Medium","High"))</f>
        <v>High</v>
      </c>
      <c r="AN2431" s="5">
        <f>AmazonChurn[[#This Row],[Number of Complaints or Support]]/AmazonChurn[[#This Row],[Account Length (in months)]]</f>
        <v>0.20833333333333334</v>
      </c>
      <c r="AO2431" t="str">
        <f>IF(AmazonChurn[[#This Row],[Avg Monthly GB Download]]&lt;15, "Low", IF(AmazonChurn[[#This Row],[Avg Monthly GB Download]]&lt;30, "Medium", "High"))</f>
        <v>Low</v>
      </c>
      <c r="AP2431" t="str">
        <f>IF(AmazonChurn[[#This Row],[Age]]&lt;30,"Under 30",IF(AmazonChurn[[#This Row],[Age]]&gt;65,"Senior","Mid Age"))</f>
        <v>Mid Age</v>
      </c>
    </row>
    <row r="2432" spans="1:42" hidden="1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 s="5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  <c r="AL2432" t="str">
        <f>IF(AmazonChurn[[#This Row],[Average Monthly Expenses]]&lt;=30,"Low",IF(AmazonChurn[[#This Row],[Average Monthly Expenses]]&lt;=60,"Medium","High"))</f>
        <v>Low</v>
      </c>
      <c r="AM2432" t="str">
        <f>IF(AmazonChurn[[#This Row],[Number of Complaints or Support]]&lt;3,"Low",IF(AmazonChurn[[#This Row],[Number of Complaints or Support]]&lt;=7,"Medium","High"))</f>
        <v>High</v>
      </c>
      <c r="AN2432" s="5">
        <f>AmazonChurn[[#This Row],[Number of Complaints or Support]]/AmazonChurn[[#This Row],[Account Length (in months)]]</f>
        <v>0.14285714285714285</v>
      </c>
      <c r="AO2432" t="str">
        <f>IF(AmazonChurn[[#This Row],[Avg Monthly GB Download]]&lt;15, "Low", IF(AmazonChurn[[#This Row],[Avg Monthly GB Download]]&lt;30, "Medium", "High"))</f>
        <v>Low</v>
      </c>
      <c r="AP2432" t="str">
        <f>IF(AmazonChurn[[#This Row],[Age]]&lt;30,"Under 30",IF(AmazonChurn[[#This Row],[Age]]&gt;65,"Senior","Mid Age"))</f>
        <v>Mid Age</v>
      </c>
    </row>
    <row r="2433" spans="1:42" hidden="1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 s="5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  <c r="AL2433" t="str">
        <f>IF(AmazonChurn[[#This Row],[Average Monthly Expenses]]&lt;=30,"Low",IF(AmazonChurn[[#This Row],[Average Monthly Expenses]]&lt;=60,"Medium","High"))</f>
        <v>Low</v>
      </c>
      <c r="AM2433" t="str">
        <f>IF(AmazonChurn[[#This Row],[Number of Complaints or Support]]&lt;3,"Low",IF(AmazonChurn[[#This Row],[Number of Complaints or Support]]&lt;=7,"Medium","High"))</f>
        <v>Low</v>
      </c>
      <c r="AN2433" s="5">
        <f>AmazonChurn[[#This Row],[Number of Complaints or Support]]/AmazonChurn[[#This Row],[Account Length (in months)]]</f>
        <v>1.4925373134328358E-2</v>
      </c>
      <c r="AO2433" t="str">
        <f>IF(AmazonChurn[[#This Row],[Avg Monthly GB Download]]&lt;15, "Low", IF(AmazonChurn[[#This Row],[Avg Monthly GB Download]]&lt;30, "Medium", "High"))</f>
        <v>Low</v>
      </c>
      <c r="AP2433" t="str">
        <f>IF(AmazonChurn[[#This Row],[Age]]&lt;30,"Under 30",IF(AmazonChurn[[#This Row],[Age]]&gt;65,"Senior","Mid Age"))</f>
        <v>Mid Age</v>
      </c>
    </row>
    <row r="2434" spans="1:42" hidden="1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 s="5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  <c r="AL2434" t="str">
        <f>IF(AmazonChurn[[#This Row],[Average Monthly Expenses]]&lt;=30,"Low",IF(AmazonChurn[[#This Row],[Average Monthly Expenses]]&lt;=60,"Medium","High"))</f>
        <v>Low</v>
      </c>
      <c r="AM2434" t="str">
        <f>IF(AmazonChurn[[#This Row],[Number of Complaints or Support]]&lt;3,"Low",IF(AmazonChurn[[#This Row],[Number of Complaints or Support]]&lt;=7,"Medium","High"))</f>
        <v>Medium</v>
      </c>
      <c r="AN2434" s="5">
        <f>AmazonChurn[[#This Row],[Number of Complaints or Support]]/AmazonChurn[[#This Row],[Account Length (in months)]]</f>
        <v>9.7560975609756101E-2</v>
      </c>
      <c r="AO2434" t="str">
        <f>IF(AmazonChurn[[#This Row],[Avg Monthly GB Download]]&lt;15, "Low", IF(AmazonChurn[[#This Row],[Avg Monthly GB Download]]&lt;30, "Medium", "High"))</f>
        <v>Low</v>
      </c>
      <c r="AP2434" t="str">
        <f>IF(AmazonChurn[[#This Row],[Age]]&lt;30,"Under 30",IF(AmazonChurn[[#This Row],[Age]]&gt;65,"Senior","Mid Age"))</f>
        <v>Mid Age</v>
      </c>
    </row>
    <row r="2435" spans="1:42" hidden="1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 s="5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  <c r="AL2435" t="str">
        <f>IF(AmazonChurn[[#This Row],[Average Monthly Expenses]]&lt;=30,"Low",IF(AmazonChurn[[#This Row],[Average Monthly Expenses]]&lt;=60,"Medium","High"))</f>
        <v>Medium</v>
      </c>
      <c r="AM2435" t="str">
        <f>IF(AmazonChurn[[#This Row],[Number of Complaints or Support]]&lt;3,"Low",IF(AmazonChurn[[#This Row],[Number of Complaints or Support]]&lt;=7,"Medium","High"))</f>
        <v>Low</v>
      </c>
      <c r="AN2435" s="5">
        <f>AmazonChurn[[#This Row],[Number of Complaints or Support]]/AmazonChurn[[#This Row],[Account Length (in months)]]</f>
        <v>1.8181818181818181E-2</v>
      </c>
      <c r="AO2435" t="str">
        <f>IF(AmazonChurn[[#This Row],[Avg Monthly GB Download]]&lt;15, "Low", IF(AmazonChurn[[#This Row],[Avg Monthly GB Download]]&lt;30, "Medium", "High"))</f>
        <v>Medium</v>
      </c>
      <c r="AP2435" t="str">
        <f>IF(AmazonChurn[[#This Row],[Age]]&lt;30,"Under 30",IF(AmazonChurn[[#This Row],[Age]]&gt;65,"Senior","Mid Age"))</f>
        <v>Mid Age</v>
      </c>
    </row>
    <row r="2436" spans="1:42" hidden="1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 s="5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  <c r="AL2436" t="str">
        <f>IF(AmazonChurn[[#This Row],[Average Monthly Expenses]]&lt;=30,"Low",IF(AmazonChurn[[#This Row],[Average Monthly Expenses]]&lt;=60,"Medium","High"))</f>
        <v>Medium</v>
      </c>
      <c r="AM2436" t="str">
        <f>IF(AmazonChurn[[#This Row],[Number of Complaints or Support]]&lt;3,"Low",IF(AmazonChurn[[#This Row],[Number of Complaints or Support]]&lt;=7,"Medium","High"))</f>
        <v>Medium</v>
      </c>
      <c r="AN2436" s="5">
        <f>AmazonChurn[[#This Row],[Number of Complaints or Support]]/AmazonChurn[[#This Row],[Account Length (in months)]]</f>
        <v>0.13157894736842105</v>
      </c>
      <c r="AO2436" t="str">
        <f>IF(AmazonChurn[[#This Row],[Avg Monthly GB Download]]&lt;15, "Low", IF(AmazonChurn[[#This Row],[Avg Monthly GB Download]]&lt;30, "Medium", "High"))</f>
        <v>Medium</v>
      </c>
      <c r="AP2436" t="str">
        <f>IF(AmazonChurn[[#This Row],[Age]]&lt;30,"Under 30",IF(AmazonChurn[[#This Row],[Age]]&gt;65,"Senior","Mid Age"))</f>
        <v>Mid Age</v>
      </c>
    </row>
    <row r="2437" spans="1:42" hidden="1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 s="5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  <c r="AL2437" t="str">
        <f>IF(AmazonChurn[[#This Row],[Average Monthly Expenses]]&lt;=30,"Low",IF(AmazonChurn[[#This Row],[Average Monthly Expenses]]&lt;=60,"Medium","High"))</f>
        <v>Medium</v>
      </c>
      <c r="AM2437" t="str">
        <f>IF(AmazonChurn[[#This Row],[Number of Complaints or Support]]&lt;3,"Low",IF(AmazonChurn[[#This Row],[Number of Complaints or Support]]&lt;=7,"Medium","High"))</f>
        <v>High</v>
      </c>
      <c r="AN2437" s="5">
        <f>AmazonChurn[[#This Row],[Number of Complaints or Support]]/AmazonChurn[[#This Row],[Account Length (in months)]]</f>
        <v>0.19230769230769232</v>
      </c>
      <c r="AO2437" t="str">
        <f>IF(AmazonChurn[[#This Row],[Avg Monthly GB Download]]&lt;15, "Low", IF(AmazonChurn[[#This Row],[Avg Monthly GB Download]]&lt;30, "Medium", "High"))</f>
        <v>Low</v>
      </c>
      <c r="AP2437" t="str">
        <f>IF(AmazonChurn[[#This Row],[Age]]&lt;30,"Under 30",IF(AmazonChurn[[#This Row],[Age]]&gt;65,"Senior","Mid Age"))</f>
        <v>Senior</v>
      </c>
    </row>
    <row r="2438" spans="1:42" hidden="1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 s="5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  <c r="AL2438" t="str">
        <f>IF(AmazonChurn[[#This Row],[Average Monthly Expenses]]&lt;=30,"Low",IF(AmazonChurn[[#This Row],[Average Monthly Expenses]]&lt;=60,"Medium","High"))</f>
        <v>Medium</v>
      </c>
      <c r="AM2438" t="str">
        <f>IF(AmazonChurn[[#This Row],[Number of Complaints or Support]]&lt;3,"Low",IF(AmazonChurn[[#This Row],[Number of Complaints or Support]]&lt;=7,"Medium","High"))</f>
        <v>Low</v>
      </c>
      <c r="AN2438" s="5">
        <f>AmazonChurn[[#This Row],[Number of Complaints or Support]]/AmazonChurn[[#This Row],[Account Length (in months)]]</f>
        <v>0</v>
      </c>
      <c r="AO2438" t="str">
        <f>IF(AmazonChurn[[#This Row],[Avg Monthly GB Download]]&lt;15, "Low", IF(AmazonChurn[[#This Row],[Avg Monthly GB Download]]&lt;30, "Medium", "High"))</f>
        <v>Low</v>
      </c>
      <c r="AP2438" t="str">
        <f>IF(AmazonChurn[[#This Row],[Age]]&lt;30,"Under 30",IF(AmazonChurn[[#This Row],[Age]]&gt;65,"Senior","Mid Age"))</f>
        <v>Mid Age</v>
      </c>
    </row>
    <row r="2439" spans="1:42" hidden="1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 s="5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  <c r="AL2439" t="str">
        <f>IF(AmazonChurn[[#This Row],[Average Monthly Expenses]]&lt;=30,"Low",IF(AmazonChurn[[#This Row],[Average Monthly Expenses]]&lt;=60,"Medium","High"))</f>
        <v>Medium</v>
      </c>
      <c r="AM2439" t="str">
        <f>IF(AmazonChurn[[#This Row],[Number of Complaints or Support]]&lt;3,"Low",IF(AmazonChurn[[#This Row],[Number of Complaints or Support]]&lt;=7,"Medium","High"))</f>
        <v>Medium</v>
      </c>
      <c r="AN2439" s="5">
        <f>AmazonChurn[[#This Row],[Number of Complaints or Support]]/AmazonChurn[[#This Row],[Account Length (in months)]]</f>
        <v>0.875</v>
      </c>
      <c r="AO2439" t="str">
        <f>IF(AmazonChurn[[#This Row],[Avg Monthly GB Download]]&lt;15, "Low", IF(AmazonChurn[[#This Row],[Avg Monthly GB Download]]&lt;30, "Medium", "High"))</f>
        <v>Low</v>
      </c>
      <c r="AP2439" t="str">
        <f>IF(AmazonChurn[[#This Row],[Age]]&lt;30,"Under 30",IF(AmazonChurn[[#This Row],[Age]]&gt;65,"Senior","Mid Age"))</f>
        <v>Senior</v>
      </c>
    </row>
    <row r="2440" spans="1:42" hidden="1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 s="5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  <c r="AL2440" t="str">
        <f>IF(AmazonChurn[[#This Row],[Average Monthly Expenses]]&lt;=30,"Low",IF(AmazonChurn[[#This Row],[Average Monthly Expenses]]&lt;=60,"Medium","High"))</f>
        <v>Low</v>
      </c>
      <c r="AM2440" t="str">
        <f>IF(AmazonChurn[[#This Row],[Number of Complaints or Support]]&lt;3,"Low",IF(AmazonChurn[[#This Row],[Number of Complaints or Support]]&lt;=7,"Medium","High"))</f>
        <v>High</v>
      </c>
      <c r="AN2440" s="5">
        <f>AmazonChurn[[#This Row],[Number of Complaints or Support]]/AmazonChurn[[#This Row],[Account Length (in months)]]</f>
        <v>0.13432835820895522</v>
      </c>
      <c r="AO2440" t="str">
        <f>IF(AmazonChurn[[#This Row],[Avg Monthly GB Download]]&lt;15, "Low", IF(AmazonChurn[[#This Row],[Avg Monthly GB Download]]&lt;30, "Medium", "High"))</f>
        <v>Low</v>
      </c>
      <c r="AP2440" t="str">
        <f>IF(AmazonChurn[[#This Row],[Age]]&lt;30,"Under 30",IF(AmazonChurn[[#This Row],[Age]]&gt;65,"Senior","Mid Age"))</f>
        <v>Mid Age</v>
      </c>
    </row>
    <row r="2441" spans="1:42" hidden="1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 s="5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  <c r="AL2441" t="str">
        <f>IF(AmazonChurn[[#This Row],[Average Monthly Expenses]]&lt;=30,"Low",IF(AmazonChurn[[#This Row],[Average Monthly Expenses]]&lt;=60,"Medium","High"))</f>
        <v>Low</v>
      </c>
      <c r="AM2441" t="str">
        <f>IF(AmazonChurn[[#This Row],[Number of Complaints or Support]]&lt;3,"Low",IF(AmazonChurn[[#This Row],[Number of Complaints or Support]]&lt;=7,"Medium","High"))</f>
        <v>Medium</v>
      </c>
      <c r="AN2441" s="5">
        <f>AmazonChurn[[#This Row],[Number of Complaints or Support]]/AmazonChurn[[#This Row],[Account Length (in months)]]</f>
        <v>0.45454545454545453</v>
      </c>
      <c r="AO2441" t="str">
        <f>IF(AmazonChurn[[#This Row],[Avg Monthly GB Download]]&lt;15, "Low", IF(AmazonChurn[[#This Row],[Avg Monthly GB Download]]&lt;30, "Medium", "High"))</f>
        <v>Low</v>
      </c>
      <c r="AP2441" t="str">
        <f>IF(AmazonChurn[[#This Row],[Age]]&lt;30,"Under 30",IF(AmazonChurn[[#This Row],[Age]]&gt;65,"Senior","Mid Age"))</f>
        <v>Mid Age</v>
      </c>
    </row>
    <row r="2442" spans="1:42" hidden="1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 s="5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  <c r="AL2442" t="str">
        <f>IF(AmazonChurn[[#This Row],[Average Monthly Expenses]]&lt;=30,"Low",IF(AmazonChurn[[#This Row],[Average Monthly Expenses]]&lt;=60,"Medium","High"))</f>
        <v>Low</v>
      </c>
      <c r="AM2442" t="str">
        <f>IF(AmazonChurn[[#This Row],[Number of Complaints or Support]]&lt;3,"Low",IF(AmazonChurn[[#This Row],[Number of Complaints or Support]]&lt;=7,"Medium","High"))</f>
        <v>High</v>
      </c>
      <c r="AN2442" s="5">
        <f>AmazonChurn[[#This Row],[Number of Complaints or Support]]/AmazonChurn[[#This Row],[Account Length (in months)]]</f>
        <v>10</v>
      </c>
      <c r="AO2442" t="str">
        <f>IF(AmazonChurn[[#This Row],[Avg Monthly GB Download]]&lt;15, "Low", IF(AmazonChurn[[#This Row],[Avg Monthly GB Download]]&lt;30, "Medium", "High"))</f>
        <v>Low</v>
      </c>
      <c r="AP2442" t="str">
        <f>IF(AmazonChurn[[#This Row],[Age]]&lt;30,"Under 30",IF(AmazonChurn[[#This Row],[Age]]&gt;65,"Senior","Mid Age"))</f>
        <v>Mid Age</v>
      </c>
    </row>
    <row r="2443" spans="1:42" hidden="1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 s="5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  <c r="AL2443" t="str">
        <f>IF(AmazonChurn[[#This Row],[Average Monthly Expenses]]&lt;=30,"Low",IF(AmazonChurn[[#This Row],[Average Monthly Expenses]]&lt;=60,"Medium","High"))</f>
        <v>Medium</v>
      </c>
      <c r="AM2443" t="str">
        <f>IF(AmazonChurn[[#This Row],[Number of Complaints or Support]]&lt;3,"Low",IF(AmazonChurn[[#This Row],[Number of Complaints or Support]]&lt;=7,"Medium","High"))</f>
        <v>Medium</v>
      </c>
      <c r="AN2443" s="5">
        <f>AmazonChurn[[#This Row],[Number of Complaints or Support]]/AmazonChurn[[#This Row],[Account Length (in months)]]</f>
        <v>0.25</v>
      </c>
      <c r="AO2443" t="str">
        <f>IF(AmazonChurn[[#This Row],[Avg Monthly GB Download]]&lt;15, "Low", IF(AmazonChurn[[#This Row],[Avg Monthly GB Download]]&lt;30, "Medium", "High"))</f>
        <v>Medium</v>
      </c>
      <c r="AP2443" t="str">
        <f>IF(AmazonChurn[[#This Row],[Age]]&lt;30,"Under 30",IF(AmazonChurn[[#This Row],[Age]]&gt;65,"Senior","Mid Age"))</f>
        <v>Under 30</v>
      </c>
    </row>
    <row r="2444" spans="1:42" hidden="1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 s="5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  <c r="AL2444" t="str">
        <f>IF(AmazonChurn[[#This Row],[Average Monthly Expenses]]&lt;=30,"Low",IF(AmazonChurn[[#This Row],[Average Monthly Expenses]]&lt;=60,"Medium","High"))</f>
        <v>Medium</v>
      </c>
      <c r="AM2444" t="str">
        <f>IF(AmazonChurn[[#This Row],[Number of Complaints or Support]]&lt;3,"Low",IF(AmazonChurn[[#This Row],[Number of Complaints or Support]]&lt;=7,"Medium","High"))</f>
        <v>Low</v>
      </c>
      <c r="AN2444" s="5">
        <f>AmazonChurn[[#This Row],[Number of Complaints or Support]]/AmazonChurn[[#This Row],[Account Length (in months)]]</f>
        <v>1</v>
      </c>
      <c r="AO2444" t="str">
        <f>IF(AmazonChurn[[#This Row],[Avg Monthly GB Download]]&lt;15, "Low", IF(AmazonChurn[[#This Row],[Avg Monthly GB Download]]&lt;30, "Medium", "High"))</f>
        <v>Low</v>
      </c>
      <c r="AP2444" t="str">
        <f>IF(AmazonChurn[[#This Row],[Age]]&lt;30,"Under 30",IF(AmazonChurn[[#This Row],[Age]]&gt;65,"Senior","Mid Age"))</f>
        <v>Under 30</v>
      </c>
    </row>
    <row r="2445" spans="1:42" hidden="1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 s="5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  <c r="AL2445" t="str">
        <f>IF(AmazonChurn[[#This Row],[Average Monthly Expenses]]&lt;=30,"Low",IF(AmazonChurn[[#This Row],[Average Monthly Expenses]]&lt;=60,"Medium","High"))</f>
        <v>Low</v>
      </c>
      <c r="AM2445" t="str">
        <f>IF(AmazonChurn[[#This Row],[Number of Complaints or Support]]&lt;3,"Low",IF(AmazonChurn[[#This Row],[Number of Complaints or Support]]&lt;=7,"Medium","High"))</f>
        <v>Medium</v>
      </c>
      <c r="AN2445" s="5">
        <f>AmazonChurn[[#This Row],[Number of Complaints or Support]]/AmazonChurn[[#This Row],[Account Length (in months)]]</f>
        <v>0.41666666666666669</v>
      </c>
      <c r="AO2445" t="str">
        <f>IF(AmazonChurn[[#This Row],[Avg Monthly GB Download]]&lt;15, "Low", IF(AmazonChurn[[#This Row],[Avg Monthly GB Download]]&lt;30, "Medium", "High"))</f>
        <v>Low</v>
      </c>
      <c r="AP2445" t="str">
        <f>IF(AmazonChurn[[#This Row],[Age]]&lt;30,"Under 30",IF(AmazonChurn[[#This Row],[Age]]&gt;65,"Senior","Mid Age"))</f>
        <v>Mid Age</v>
      </c>
    </row>
    <row r="2446" spans="1:42" hidden="1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 s="5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  <c r="AL2446" t="str">
        <f>IF(AmazonChurn[[#This Row],[Average Monthly Expenses]]&lt;=30,"Low",IF(AmazonChurn[[#This Row],[Average Monthly Expenses]]&lt;=60,"Medium","High"))</f>
        <v>Medium</v>
      </c>
      <c r="AM2446" t="str">
        <f>IF(AmazonChurn[[#This Row],[Number of Complaints or Support]]&lt;3,"Low",IF(AmazonChurn[[#This Row],[Number of Complaints or Support]]&lt;=7,"Medium","High"))</f>
        <v>Medium</v>
      </c>
      <c r="AN2446" s="5">
        <f>AmazonChurn[[#This Row],[Number of Complaints or Support]]/AmazonChurn[[#This Row],[Account Length (in months)]]</f>
        <v>6</v>
      </c>
      <c r="AO2446" t="str">
        <f>IF(AmazonChurn[[#This Row],[Avg Monthly GB Download]]&lt;15, "Low", IF(AmazonChurn[[#This Row],[Avg Monthly GB Download]]&lt;30, "Medium", "High"))</f>
        <v>Low</v>
      </c>
      <c r="AP2446" t="str">
        <f>IF(AmazonChurn[[#This Row],[Age]]&lt;30,"Under 30",IF(AmazonChurn[[#This Row],[Age]]&gt;65,"Senior","Mid Age"))</f>
        <v>Mid Age</v>
      </c>
    </row>
    <row r="2447" spans="1:42" hidden="1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 s="5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  <c r="AL2447" t="str">
        <f>IF(AmazonChurn[[#This Row],[Average Monthly Expenses]]&lt;=30,"Low",IF(AmazonChurn[[#This Row],[Average Monthly Expenses]]&lt;=60,"Medium","High"))</f>
        <v>Low</v>
      </c>
      <c r="AM2447" t="str">
        <f>IF(AmazonChurn[[#This Row],[Number of Complaints or Support]]&lt;3,"Low",IF(AmazonChurn[[#This Row],[Number of Complaints or Support]]&lt;=7,"Medium","High"))</f>
        <v>High</v>
      </c>
      <c r="AN2447" s="5">
        <f>AmazonChurn[[#This Row],[Number of Complaints or Support]]/AmazonChurn[[#This Row],[Account Length (in months)]]</f>
        <v>10</v>
      </c>
      <c r="AO2447" t="str">
        <f>IF(AmazonChurn[[#This Row],[Avg Monthly GB Download]]&lt;15, "Low", IF(AmazonChurn[[#This Row],[Avg Monthly GB Download]]&lt;30, "Medium", "High"))</f>
        <v>Low</v>
      </c>
      <c r="AP2447" t="str">
        <f>IF(AmazonChurn[[#This Row],[Age]]&lt;30,"Under 30",IF(AmazonChurn[[#This Row],[Age]]&gt;65,"Senior","Mid Age"))</f>
        <v>Mid Age</v>
      </c>
    </row>
    <row r="2448" spans="1:42" hidden="1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 s="5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  <c r="AL2448" t="str">
        <f>IF(AmazonChurn[[#This Row],[Average Monthly Expenses]]&lt;=30,"Low",IF(AmazonChurn[[#This Row],[Average Monthly Expenses]]&lt;=60,"Medium","High"))</f>
        <v>Low</v>
      </c>
      <c r="AM2448" t="str">
        <f>IF(AmazonChurn[[#This Row],[Number of Complaints or Support]]&lt;3,"Low",IF(AmazonChurn[[#This Row],[Number of Complaints or Support]]&lt;=7,"Medium","High"))</f>
        <v>Low</v>
      </c>
      <c r="AN2448" s="5">
        <f>AmazonChurn[[#This Row],[Number of Complaints or Support]]/AmazonChurn[[#This Row],[Account Length (in months)]]</f>
        <v>0.22222222222222221</v>
      </c>
      <c r="AO2448" t="str">
        <f>IF(AmazonChurn[[#This Row],[Avg Monthly GB Download]]&lt;15, "Low", IF(AmazonChurn[[#This Row],[Avg Monthly GB Download]]&lt;30, "Medium", "High"))</f>
        <v>Low</v>
      </c>
      <c r="AP2448" t="str">
        <f>IF(AmazonChurn[[#This Row],[Age]]&lt;30,"Under 30",IF(AmazonChurn[[#This Row],[Age]]&gt;65,"Senior","Mid Age"))</f>
        <v>Under 30</v>
      </c>
    </row>
    <row r="2449" spans="1:42" hidden="1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 s="5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  <c r="AL2449" t="str">
        <f>IF(AmazonChurn[[#This Row],[Average Monthly Expenses]]&lt;=30,"Low",IF(AmazonChurn[[#This Row],[Average Monthly Expenses]]&lt;=60,"Medium","High"))</f>
        <v>Medium</v>
      </c>
      <c r="AM2449" t="str">
        <f>IF(AmazonChurn[[#This Row],[Number of Complaints or Support]]&lt;3,"Low",IF(AmazonChurn[[#This Row],[Number of Complaints or Support]]&lt;=7,"Medium","High"))</f>
        <v>Medium</v>
      </c>
      <c r="AN2449" s="5">
        <f>AmazonChurn[[#This Row],[Number of Complaints or Support]]/AmazonChurn[[#This Row],[Account Length (in months)]]</f>
        <v>6.25E-2</v>
      </c>
      <c r="AO2449" t="str">
        <f>IF(AmazonChurn[[#This Row],[Avg Monthly GB Download]]&lt;15, "Low", IF(AmazonChurn[[#This Row],[Avg Monthly GB Download]]&lt;30, "Medium", "High"))</f>
        <v>Low</v>
      </c>
      <c r="AP2449" t="str">
        <f>IF(AmazonChurn[[#This Row],[Age]]&lt;30,"Under 30",IF(AmazonChurn[[#This Row],[Age]]&gt;65,"Senior","Mid Age"))</f>
        <v>Mid Age</v>
      </c>
    </row>
    <row r="2450" spans="1:42" hidden="1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 s="5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  <c r="AL2450" t="str">
        <f>IF(AmazonChurn[[#This Row],[Average Monthly Expenses]]&lt;=30,"Low",IF(AmazonChurn[[#This Row],[Average Monthly Expenses]]&lt;=60,"Medium","High"))</f>
        <v>Medium</v>
      </c>
      <c r="AM2450" t="str">
        <f>IF(AmazonChurn[[#This Row],[Number of Complaints or Support]]&lt;3,"Low",IF(AmazonChurn[[#This Row],[Number of Complaints or Support]]&lt;=7,"Medium","High"))</f>
        <v>Medium</v>
      </c>
      <c r="AN2450" s="5">
        <f>AmazonChurn[[#This Row],[Number of Complaints or Support]]/AmazonChurn[[#This Row],[Account Length (in months)]]</f>
        <v>0.8571428571428571</v>
      </c>
      <c r="AO2450" t="str">
        <f>IF(AmazonChurn[[#This Row],[Avg Monthly GB Download]]&lt;15, "Low", IF(AmazonChurn[[#This Row],[Avg Monthly GB Download]]&lt;30, "Medium", "High"))</f>
        <v>Low</v>
      </c>
      <c r="AP2450" t="str">
        <f>IF(AmazonChurn[[#This Row],[Age]]&lt;30,"Under 30",IF(AmazonChurn[[#This Row],[Age]]&gt;65,"Senior","Mid Age"))</f>
        <v>Senior</v>
      </c>
    </row>
    <row r="2451" spans="1:42" hidden="1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 s="5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  <c r="AL2451" t="str">
        <f>IF(AmazonChurn[[#This Row],[Average Monthly Expenses]]&lt;=30,"Low",IF(AmazonChurn[[#This Row],[Average Monthly Expenses]]&lt;=60,"Medium","High"))</f>
        <v>Medium</v>
      </c>
      <c r="AM2451" t="str">
        <f>IF(AmazonChurn[[#This Row],[Number of Complaints or Support]]&lt;3,"Low",IF(AmazonChurn[[#This Row],[Number of Complaints or Support]]&lt;=7,"Medium","High"))</f>
        <v>Low</v>
      </c>
      <c r="AN2451" s="5">
        <f>AmazonChurn[[#This Row],[Number of Complaints or Support]]/AmazonChurn[[#This Row],[Account Length (in months)]]</f>
        <v>0</v>
      </c>
      <c r="AO2451" t="str">
        <f>IF(AmazonChurn[[#This Row],[Avg Monthly GB Download]]&lt;15, "Low", IF(AmazonChurn[[#This Row],[Avg Monthly GB Download]]&lt;30, "Medium", "High"))</f>
        <v>Low</v>
      </c>
      <c r="AP2451" t="str">
        <f>IF(AmazonChurn[[#This Row],[Age]]&lt;30,"Under 30",IF(AmazonChurn[[#This Row],[Age]]&gt;65,"Senior","Mid Age"))</f>
        <v>Senior</v>
      </c>
    </row>
    <row r="2452" spans="1:42" hidden="1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 s="5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  <c r="AL2452" t="str">
        <f>IF(AmazonChurn[[#This Row],[Average Monthly Expenses]]&lt;=30,"Low",IF(AmazonChurn[[#This Row],[Average Monthly Expenses]]&lt;=60,"Medium","High"))</f>
        <v>Medium</v>
      </c>
      <c r="AM2452" t="str">
        <f>IF(AmazonChurn[[#This Row],[Number of Complaints or Support]]&lt;3,"Low",IF(AmazonChurn[[#This Row],[Number of Complaints or Support]]&lt;=7,"Medium","High"))</f>
        <v>Low</v>
      </c>
      <c r="AN2452" s="5">
        <f>AmazonChurn[[#This Row],[Number of Complaints or Support]]/AmazonChurn[[#This Row],[Account Length (in months)]]</f>
        <v>0</v>
      </c>
      <c r="AO2452" t="str">
        <f>IF(AmazonChurn[[#This Row],[Avg Monthly GB Download]]&lt;15, "Low", IF(AmazonChurn[[#This Row],[Avg Monthly GB Download]]&lt;30, "Medium", "High"))</f>
        <v>Low</v>
      </c>
      <c r="AP2452" t="str">
        <f>IF(AmazonChurn[[#This Row],[Age]]&lt;30,"Under 30",IF(AmazonChurn[[#This Row],[Age]]&gt;65,"Senior","Mid Age"))</f>
        <v>Senior</v>
      </c>
    </row>
    <row r="2453" spans="1:42" hidden="1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 s="5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  <c r="AL2453" t="str">
        <f>IF(AmazonChurn[[#This Row],[Average Monthly Expenses]]&lt;=30,"Low",IF(AmazonChurn[[#This Row],[Average Monthly Expenses]]&lt;=60,"Medium","High"))</f>
        <v>Medium</v>
      </c>
      <c r="AM2453" t="str">
        <f>IF(AmazonChurn[[#This Row],[Number of Complaints or Support]]&lt;3,"Low",IF(AmazonChurn[[#This Row],[Number of Complaints or Support]]&lt;=7,"Medium","High"))</f>
        <v>High</v>
      </c>
      <c r="AN2453" s="5">
        <f>AmazonChurn[[#This Row],[Number of Complaints or Support]]/AmazonChurn[[#This Row],[Account Length (in months)]]</f>
        <v>0.58823529411764708</v>
      </c>
      <c r="AO2453" t="str">
        <f>IF(AmazonChurn[[#This Row],[Avg Monthly GB Download]]&lt;15, "Low", IF(AmazonChurn[[#This Row],[Avg Monthly GB Download]]&lt;30, "Medium", "High"))</f>
        <v>Low</v>
      </c>
      <c r="AP2453" t="str">
        <f>IF(AmazonChurn[[#This Row],[Age]]&lt;30,"Under 30",IF(AmazonChurn[[#This Row],[Age]]&gt;65,"Senior","Mid Age"))</f>
        <v>Senior</v>
      </c>
    </row>
    <row r="2454" spans="1:42" hidden="1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 s="5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  <c r="AL2454" t="str">
        <f>IF(AmazonChurn[[#This Row],[Average Monthly Expenses]]&lt;=30,"Low",IF(AmazonChurn[[#This Row],[Average Monthly Expenses]]&lt;=60,"Medium","High"))</f>
        <v>Low</v>
      </c>
      <c r="AM2454" t="str">
        <f>IF(AmazonChurn[[#This Row],[Number of Complaints or Support]]&lt;3,"Low",IF(AmazonChurn[[#This Row],[Number of Complaints or Support]]&lt;=7,"Medium","High"))</f>
        <v>Low</v>
      </c>
      <c r="AN2454" s="5">
        <f>AmazonChurn[[#This Row],[Number of Complaints or Support]]/AmazonChurn[[#This Row],[Account Length (in months)]]</f>
        <v>0.5</v>
      </c>
      <c r="AO2454" t="str">
        <f>IF(AmazonChurn[[#This Row],[Avg Monthly GB Download]]&lt;15, "Low", IF(AmazonChurn[[#This Row],[Avg Monthly GB Download]]&lt;30, "Medium", "High"))</f>
        <v>Low</v>
      </c>
      <c r="AP2454" t="str">
        <f>IF(AmazonChurn[[#This Row],[Age]]&lt;30,"Under 30",IF(AmazonChurn[[#This Row],[Age]]&gt;65,"Senior","Mid Age"))</f>
        <v>Mid Age</v>
      </c>
    </row>
    <row r="2455" spans="1:42" hidden="1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 s="5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  <c r="AL2455" t="str">
        <f>IF(AmazonChurn[[#This Row],[Average Monthly Expenses]]&lt;=30,"Low",IF(AmazonChurn[[#This Row],[Average Monthly Expenses]]&lt;=60,"Medium","High"))</f>
        <v>Low</v>
      </c>
      <c r="AM2455" t="str">
        <f>IF(AmazonChurn[[#This Row],[Number of Complaints or Support]]&lt;3,"Low",IF(AmazonChurn[[#This Row],[Number of Complaints or Support]]&lt;=7,"Medium","High"))</f>
        <v>High</v>
      </c>
      <c r="AN2455" s="5">
        <f>AmazonChurn[[#This Row],[Number of Complaints or Support]]/AmazonChurn[[#This Row],[Account Length (in months)]]</f>
        <v>0.18867924528301888</v>
      </c>
      <c r="AO2455" t="str">
        <f>IF(AmazonChurn[[#This Row],[Avg Monthly GB Download]]&lt;15, "Low", IF(AmazonChurn[[#This Row],[Avg Monthly GB Download]]&lt;30, "Medium", "High"))</f>
        <v>Low</v>
      </c>
      <c r="AP2455" t="str">
        <f>IF(AmazonChurn[[#This Row],[Age]]&lt;30,"Under 30",IF(AmazonChurn[[#This Row],[Age]]&gt;65,"Senior","Mid Age"))</f>
        <v>Mid Age</v>
      </c>
    </row>
    <row r="2456" spans="1:42" hidden="1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 s="5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  <c r="AL2456" t="str">
        <f>IF(AmazonChurn[[#This Row],[Average Monthly Expenses]]&lt;=30,"Low",IF(AmazonChurn[[#This Row],[Average Monthly Expenses]]&lt;=60,"Medium","High"))</f>
        <v>Medium</v>
      </c>
      <c r="AM2456" t="str">
        <f>IF(AmazonChurn[[#This Row],[Number of Complaints or Support]]&lt;3,"Low",IF(AmazonChurn[[#This Row],[Number of Complaints or Support]]&lt;=7,"Medium","High"))</f>
        <v>Medium</v>
      </c>
      <c r="AN2456" s="5">
        <f>AmazonChurn[[#This Row],[Number of Complaints or Support]]/AmazonChurn[[#This Row],[Account Length (in months)]]</f>
        <v>4</v>
      </c>
      <c r="AO2456" t="str">
        <f>IF(AmazonChurn[[#This Row],[Avg Monthly GB Download]]&lt;15, "Low", IF(AmazonChurn[[#This Row],[Avg Monthly GB Download]]&lt;30, "Medium", "High"))</f>
        <v>Medium</v>
      </c>
      <c r="AP2456" t="str">
        <f>IF(AmazonChurn[[#This Row],[Age]]&lt;30,"Under 30",IF(AmazonChurn[[#This Row],[Age]]&gt;65,"Senior","Mid Age"))</f>
        <v>Mid Age</v>
      </c>
    </row>
    <row r="2457" spans="1:42" hidden="1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 s="5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  <c r="AL2457" t="str">
        <f>IF(AmazonChurn[[#This Row],[Average Monthly Expenses]]&lt;=30,"Low",IF(AmazonChurn[[#This Row],[Average Monthly Expenses]]&lt;=60,"Medium","High"))</f>
        <v>Low</v>
      </c>
      <c r="AM2457" t="str">
        <f>IF(AmazonChurn[[#This Row],[Number of Complaints or Support]]&lt;3,"Low",IF(AmazonChurn[[#This Row],[Number of Complaints or Support]]&lt;=7,"Medium","High"))</f>
        <v>Medium</v>
      </c>
      <c r="AN2457" s="5">
        <f>AmazonChurn[[#This Row],[Number of Complaints or Support]]/AmazonChurn[[#This Row],[Account Length (in months)]]</f>
        <v>1</v>
      </c>
      <c r="AO2457" t="str">
        <f>IF(AmazonChurn[[#This Row],[Avg Monthly GB Download]]&lt;15, "Low", IF(AmazonChurn[[#This Row],[Avg Monthly GB Download]]&lt;30, "Medium", "High"))</f>
        <v>Low</v>
      </c>
      <c r="AP2457" t="str">
        <f>IF(AmazonChurn[[#This Row],[Age]]&lt;30,"Under 30",IF(AmazonChurn[[#This Row],[Age]]&gt;65,"Senior","Mid Age"))</f>
        <v>Under 30</v>
      </c>
    </row>
    <row r="2458" spans="1:42" hidden="1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 s="5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  <c r="AL2458" t="str">
        <f>IF(AmazonChurn[[#This Row],[Average Monthly Expenses]]&lt;=30,"Low",IF(AmazonChurn[[#This Row],[Average Monthly Expenses]]&lt;=60,"Medium","High"))</f>
        <v>Medium</v>
      </c>
      <c r="AM2458" t="str">
        <f>IF(AmazonChurn[[#This Row],[Number of Complaints or Support]]&lt;3,"Low",IF(AmazonChurn[[#This Row],[Number of Complaints or Support]]&lt;=7,"Medium","High"))</f>
        <v>High</v>
      </c>
      <c r="AN2458" s="5">
        <f>AmazonChurn[[#This Row],[Number of Complaints or Support]]/AmazonChurn[[#This Row],[Account Length (in months)]]</f>
        <v>2.6666666666666665</v>
      </c>
      <c r="AO2458" t="str">
        <f>IF(AmazonChurn[[#This Row],[Avg Monthly GB Download]]&lt;15, "Low", IF(AmazonChurn[[#This Row],[Avg Monthly GB Download]]&lt;30, "Medium", "High"))</f>
        <v>Medium</v>
      </c>
      <c r="AP2458" t="str">
        <f>IF(AmazonChurn[[#This Row],[Age]]&lt;30,"Under 30",IF(AmazonChurn[[#This Row],[Age]]&gt;65,"Senior","Mid Age"))</f>
        <v>Under 30</v>
      </c>
    </row>
    <row r="2459" spans="1:42" hidden="1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 s="5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  <c r="AL2459" t="str">
        <f>IF(AmazonChurn[[#This Row],[Average Monthly Expenses]]&lt;=30,"Low",IF(AmazonChurn[[#This Row],[Average Monthly Expenses]]&lt;=60,"Medium","High"))</f>
        <v>Medium</v>
      </c>
      <c r="AM2459" t="str">
        <f>IF(AmazonChurn[[#This Row],[Number of Complaints or Support]]&lt;3,"Low",IF(AmazonChurn[[#This Row],[Number of Complaints or Support]]&lt;=7,"Medium","High"))</f>
        <v>Medium</v>
      </c>
      <c r="AN2459" s="5">
        <f>AmazonChurn[[#This Row],[Number of Complaints or Support]]/AmazonChurn[[#This Row],[Account Length (in months)]]</f>
        <v>1.3333333333333333</v>
      </c>
      <c r="AO2459" t="str">
        <f>IF(AmazonChurn[[#This Row],[Avg Monthly GB Download]]&lt;15, "Low", IF(AmazonChurn[[#This Row],[Avg Monthly GB Download]]&lt;30, "Medium", "High"))</f>
        <v>Medium</v>
      </c>
      <c r="AP2459" t="str">
        <f>IF(AmazonChurn[[#This Row],[Age]]&lt;30,"Under 30",IF(AmazonChurn[[#This Row],[Age]]&gt;65,"Senior","Mid Age"))</f>
        <v>Under 30</v>
      </c>
    </row>
    <row r="2460" spans="1:42" hidden="1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 s="5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  <c r="AL2460" t="str">
        <f>IF(AmazonChurn[[#This Row],[Average Monthly Expenses]]&lt;=30,"Low",IF(AmazonChurn[[#This Row],[Average Monthly Expenses]]&lt;=60,"Medium","High"))</f>
        <v>Low</v>
      </c>
      <c r="AM2460" t="str">
        <f>IF(AmazonChurn[[#This Row],[Number of Complaints or Support]]&lt;3,"Low",IF(AmazonChurn[[#This Row],[Number of Complaints or Support]]&lt;=7,"Medium","High"))</f>
        <v>High</v>
      </c>
      <c r="AN2460" s="5">
        <f>AmazonChurn[[#This Row],[Number of Complaints or Support]]/AmazonChurn[[#This Row],[Account Length (in months)]]</f>
        <v>0.1702127659574468</v>
      </c>
      <c r="AO2460" t="str">
        <f>IF(AmazonChurn[[#This Row],[Avg Monthly GB Download]]&lt;15, "Low", IF(AmazonChurn[[#This Row],[Avg Monthly GB Download]]&lt;30, "Medium", "High"))</f>
        <v>Low</v>
      </c>
      <c r="AP2460" t="str">
        <f>IF(AmazonChurn[[#This Row],[Age]]&lt;30,"Under 30",IF(AmazonChurn[[#This Row],[Age]]&gt;65,"Senior","Mid Age"))</f>
        <v>Under 30</v>
      </c>
    </row>
    <row r="2461" spans="1:42" hidden="1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 s="5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  <c r="AL2461" t="str">
        <f>IF(AmazonChurn[[#This Row],[Average Monthly Expenses]]&lt;=30,"Low",IF(AmazonChurn[[#This Row],[Average Monthly Expenses]]&lt;=60,"Medium","High"))</f>
        <v>Medium</v>
      </c>
      <c r="AM2461" t="str">
        <f>IF(AmazonChurn[[#This Row],[Number of Complaints or Support]]&lt;3,"Low",IF(AmazonChurn[[#This Row],[Number of Complaints or Support]]&lt;=7,"Medium","High"))</f>
        <v>High</v>
      </c>
      <c r="AN2461" s="5">
        <f>AmazonChurn[[#This Row],[Number of Complaints or Support]]/AmazonChurn[[#This Row],[Account Length (in months)]]</f>
        <v>0.16666666666666666</v>
      </c>
      <c r="AO2461" t="str">
        <f>IF(AmazonChurn[[#This Row],[Avg Monthly GB Download]]&lt;15, "Low", IF(AmazonChurn[[#This Row],[Avg Monthly GB Download]]&lt;30, "Medium", "High"))</f>
        <v>Low</v>
      </c>
      <c r="AP2461" t="str">
        <f>IF(AmazonChurn[[#This Row],[Age]]&lt;30,"Under 30",IF(AmazonChurn[[#This Row],[Age]]&gt;65,"Senior","Mid Age"))</f>
        <v>Mid Age</v>
      </c>
    </row>
    <row r="2462" spans="1:42" hidden="1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 s="5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  <c r="AL2462" t="str">
        <f>IF(AmazonChurn[[#This Row],[Average Monthly Expenses]]&lt;=30,"Low",IF(AmazonChurn[[#This Row],[Average Monthly Expenses]]&lt;=60,"Medium","High"))</f>
        <v>Medium</v>
      </c>
      <c r="AM2462" t="str">
        <f>IF(AmazonChurn[[#This Row],[Number of Complaints or Support]]&lt;3,"Low",IF(AmazonChurn[[#This Row],[Number of Complaints or Support]]&lt;=7,"Medium","High"))</f>
        <v>Medium</v>
      </c>
      <c r="AN2462" s="5">
        <f>AmazonChurn[[#This Row],[Number of Complaints or Support]]/AmazonChurn[[#This Row],[Account Length (in months)]]</f>
        <v>0.12195121951219512</v>
      </c>
      <c r="AO2462" t="str">
        <f>IF(AmazonChurn[[#This Row],[Avg Monthly GB Download]]&lt;15, "Low", IF(AmazonChurn[[#This Row],[Avg Monthly GB Download]]&lt;30, "Medium", "High"))</f>
        <v>Low</v>
      </c>
      <c r="AP2462" t="str">
        <f>IF(AmazonChurn[[#This Row],[Age]]&lt;30,"Under 30",IF(AmazonChurn[[#This Row],[Age]]&gt;65,"Senior","Mid Age"))</f>
        <v>Senior</v>
      </c>
    </row>
    <row r="2463" spans="1:42" hidden="1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 s="5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  <c r="AL2463" t="str">
        <f>IF(AmazonChurn[[#This Row],[Average Monthly Expenses]]&lt;=30,"Low",IF(AmazonChurn[[#This Row],[Average Monthly Expenses]]&lt;=60,"Medium","High"))</f>
        <v>Low</v>
      </c>
      <c r="AM2463" t="str">
        <f>IF(AmazonChurn[[#This Row],[Number of Complaints or Support]]&lt;3,"Low",IF(AmazonChurn[[#This Row],[Number of Complaints or Support]]&lt;=7,"Medium","High"))</f>
        <v>Medium</v>
      </c>
      <c r="AN2463" s="5">
        <f>AmazonChurn[[#This Row],[Number of Complaints or Support]]/AmazonChurn[[#This Row],[Account Length (in months)]]</f>
        <v>1</v>
      </c>
      <c r="AO2463" t="str">
        <f>IF(AmazonChurn[[#This Row],[Avg Monthly GB Download]]&lt;15, "Low", IF(AmazonChurn[[#This Row],[Avg Monthly GB Download]]&lt;30, "Medium", "High"))</f>
        <v>Low</v>
      </c>
      <c r="AP2463" t="str">
        <f>IF(AmazonChurn[[#This Row],[Age]]&lt;30,"Under 30",IF(AmazonChurn[[#This Row],[Age]]&gt;65,"Senior","Mid Age"))</f>
        <v>Mid Age</v>
      </c>
    </row>
    <row r="2464" spans="1:42" hidden="1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 s="5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  <c r="AL2464" t="str">
        <f>IF(AmazonChurn[[#This Row],[Average Monthly Expenses]]&lt;=30,"Low",IF(AmazonChurn[[#This Row],[Average Monthly Expenses]]&lt;=60,"Medium","High"))</f>
        <v>Low</v>
      </c>
      <c r="AM2464" t="str">
        <f>IF(AmazonChurn[[#This Row],[Number of Complaints or Support]]&lt;3,"Low",IF(AmazonChurn[[#This Row],[Number of Complaints or Support]]&lt;=7,"Medium","High"))</f>
        <v>Medium</v>
      </c>
      <c r="AN2464" s="5">
        <f>AmazonChurn[[#This Row],[Number of Complaints or Support]]/AmazonChurn[[#This Row],[Account Length (in months)]]</f>
        <v>0.12903225806451613</v>
      </c>
      <c r="AO2464" t="str">
        <f>IF(AmazonChurn[[#This Row],[Avg Monthly GB Download]]&lt;15, "Low", IF(AmazonChurn[[#This Row],[Avg Monthly GB Download]]&lt;30, "Medium", "High"))</f>
        <v>Low</v>
      </c>
      <c r="AP2464" t="str">
        <f>IF(AmazonChurn[[#This Row],[Age]]&lt;30,"Under 30",IF(AmazonChurn[[#This Row],[Age]]&gt;65,"Senior","Mid Age"))</f>
        <v>Mid Age</v>
      </c>
    </row>
    <row r="2465" spans="1:42" hidden="1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 s="5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  <c r="AL2465" t="str">
        <f>IF(AmazonChurn[[#This Row],[Average Monthly Expenses]]&lt;=30,"Low",IF(AmazonChurn[[#This Row],[Average Monthly Expenses]]&lt;=60,"Medium","High"))</f>
        <v>Low</v>
      </c>
      <c r="AM2465" t="str">
        <f>IF(AmazonChurn[[#This Row],[Number of Complaints or Support]]&lt;3,"Low",IF(AmazonChurn[[#This Row],[Number of Complaints or Support]]&lt;=7,"Medium","High"))</f>
        <v>Medium</v>
      </c>
      <c r="AN2465" s="5">
        <f>AmazonChurn[[#This Row],[Number of Complaints or Support]]/AmazonChurn[[#This Row],[Account Length (in months)]]</f>
        <v>0.23529411764705882</v>
      </c>
      <c r="AO2465" t="str">
        <f>IF(AmazonChurn[[#This Row],[Avg Monthly GB Download]]&lt;15, "Low", IF(AmazonChurn[[#This Row],[Avg Monthly GB Download]]&lt;30, "Medium", "High"))</f>
        <v>Low</v>
      </c>
      <c r="AP2465" t="str">
        <f>IF(AmazonChurn[[#This Row],[Age]]&lt;30,"Under 30",IF(AmazonChurn[[#This Row],[Age]]&gt;65,"Senior","Mid Age"))</f>
        <v>Mid Age</v>
      </c>
    </row>
    <row r="2466" spans="1:42" hidden="1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 s="5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  <c r="AL2466" t="str">
        <f>IF(AmazonChurn[[#This Row],[Average Monthly Expenses]]&lt;=30,"Low",IF(AmazonChurn[[#This Row],[Average Monthly Expenses]]&lt;=60,"Medium","High"))</f>
        <v>Medium</v>
      </c>
      <c r="AM2466" t="str">
        <f>IF(AmazonChurn[[#This Row],[Number of Complaints or Support]]&lt;3,"Low",IF(AmazonChurn[[#This Row],[Number of Complaints or Support]]&lt;=7,"Medium","High"))</f>
        <v>High</v>
      </c>
      <c r="AN2466" s="5">
        <f>AmazonChurn[[#This Row],[Number of Complaints or Support]]/AmazonChurn[[#This Row],[Account Length (in months)]]</f>
        <v>1.25</v>
      </c>
      <c r="AO2466" t="str">
        <f>IF(AmazonChurn[[#This Row],[Avg Monthly GB Download]]&lt;15, "Low", IF(AmazonChurn[[#This Row],[Avg Monthly GB Download]]&lt;30, "Medium", "High"))</f>
        <v>Low</v>
      </c>
      <c r="AP2466" t="str">
        <f>IF(AmazonChurn[[#This Row],[Age]]&lt;30,"Under 30",IF(AmazonChurn[[#This Row],[Age]]&gt;65,"Senior","Mid Age"))</f>
        <v>Mid Age</v>
      </c>
    </row>
    <row r="2467" spans="1:42" hidden="1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 s="5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  <c r="AL2467" t="str">
        <f>IF(AmazonChurn[[#This Row],[Average Monthly Expenses]]&lt;=30,"Low",IF(AmazonChurn[[#This Row],[Average Monthly Expenses]]&lt;=60,"Medium","High"))</f>
        <v>Medium</v>
      </c>
      <c r="AM2467" t="str">
        <f>IF(AmazonChurn[[#This Row],[Number of Complaints or Support]]&lt;3,"Low",IF(AmazonChurn[[#This Row],[Number of Complaints or Support]]&lt;=7,"Medium","High"))</f>
        <v>Medium</v>
      </c>
      <c r="AN2467" s="5">
        <f>AmazonChurn[[#This Row],[Number of Complaints or Support]]/AmazonChurn[[#This Row],[Account Length (in months)]]</f>
        <v>9.4339622641509441E-2</v>
      </c>
      <c r="AO2467" t="str">
        <f>IF(AmazonChurn[[#This Row],[Avg Monthly GB Download]]&lt;15, "Low", IF(AmazonChurn[[#This Row],[Avg Monthly GB Download]]&lt;30, "Medium", "High"))</f>
        <v>Low</v>
      </c>
      <c r="AP2467" t="str">
        <f>IF(AmazonChurn[[#This Row],[Age]]&lt;30,"Under 30",IF(AmazonChurn[[#This Row],[Age]]&gt;65,"Senior","Mid Age"))</f>
        <v>Mid Age</v>
      </c>
    </row>
    <row r="2468" spans="1:42" hidden="1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 s="5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  <c r="AL2468" t="str">
        <f>IF(AmazonChurn[[#This Row],[Average Monthly Expenses]]&lt;=30,"Low",IF(AmazonChurn[[#This Row],[Average Monthly Expenses]]&lt;=60,"Medium","High"))</f>
        <v>Low</v>
      </c>
      <c r="AM2468" t="str">
        <f>IF(AmazonChurn[[#This Row],[Number of Complaints or Support]]&lt;3,"Low",IF(AmazonChurn[[#This Row],[Number of Complaints or Support]]&lt;=7,"Medium","High"))</f>
        <v>Medium</v>
      </c>
      <c r="AN2468" s="5">
        <f>AmazonChurn[[#This Row],[Number of Complaints or Support]]/AmazonChurn[[#This Row],[Account Length (in months)]]</f>
        <v>0.15217391304347827</v>
      </c>
      <c r="AO2468" t="str">
        <f>IF(AmazonChurn[[#This Row],[Avg Monthly GB Download]]&lt;15, "Low", IF(AmazonChurn[[#This Row],[Avg Monthly GB Download]]&lt;30, "Medium", "High"))</f>
        <v>Low</v>
      </c>
      <c r="AP2468" t="str">
        <f>IF(AmazonChurn[[#This Row],[Age]]&lt;30,"Under 30",IF(AmazonChurn[[#This Row],[Age]]&gt;65,"Senior","Mid Age"))</f>
        <v>Mid Age</v>
      </c>
    </row>
    <row r="2469" spans="1:42" hidden="1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 s="5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  <c r="AL2469" t="str">
        <f>IF(AmazonChurn[[#This Row],[Average Monthly Expenses]]&lt;=30,"Low",IF(AmazonChurn[[#This Row],[Average Monthly Expenses]]&lt;=60,"Medium","High"))</f>
        <v>Medium</v>
      </c>
      <c r="AM2469" t="str">
        <f>IF(AmazonChurn[[#This Row],[Number of Complaints or Support]]&lt;3,"Low",IF(AmazonChurn[[#This Row],[Number of Complaints or Support]]&lt;=7,"Medium","High"))</f>
        <v>High</v>
      </c>
      <c r="AN2469" s="5">
        <f>AmazonChurn[[#This Row],[Number of Complaints or Support]]/AmazonChurn[[#This Row],[Account Length (in months)]]</f>
        <v>0.11267605633802817</v>
      </c>
      <c r="AO2469" t="str">
        <f>IF(AmazonChurn[[#This Row],[Avg Monthly GB Download]]&lt;15, "Low", IF(AmazonChurn[[#This Row],[Avg Monthly GB Download]]&lt;30, "Medium", "High"))</f>
        <v>Low</v>
      </c>
      <c r="AP2469" t="str">
        <f>IF(AmazonChurn[[#This Row],[Age]]&lt;30,"Under 30",IF(AmazonChurn[[#This Row],[Age]]&gt;65,"Senior","Mid Age"))</f>
        <v>Mid Age</v>
      </c>
    </row>
    <row r="2470" spans="1:42" hidden="1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 s="5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  <c r="AL2470" t="str">
        <f>IF(AmazonChurn[[#This Row],[Average Monthly Expenses]]&lt;=30,"Low",IF(AmazonChurn[[#This Row],[Average Monthly Expenses]]&lt;=60,"Medium","High"))</f>
        <v>Medium</v>
      </c>
      <c r="AM2470" t="str">
        <f>IF(AmazonChurn[[#This Row],[Number of Complaints or Support]]&lt;3,"Low",IF(AmazonChurn[[#This Row],[Number of Complaints or Support]]&lt;=7,"Medium","High"))</f>
        <v>High</v>
      </c>
      <c r="AN2470" s="5">
        <f>AmazonChurn[[#This Row],[Number of Complaints or Support]]/AmazonChurn[[#This Row],[Account Length (in months)]]</f>
        <v>0.28125</v>
      </c>
      <c r="AO2470" t="str">
        <f>IF(AmazonChurn[[#This Row],[Avg Monthly GB Download]]&lt;15, "Low", IF(AmazonChurn[[#This Row],[Avg Monthly GB Download]]&lt;30, "Medium", "High"))</f>
        <v>Low</v>
      </c>
      <c r="AP2470" t="str">
        <f>IF(AmazonChurn[[#This Row],[Age]]&lt;30,"Under 30",IF(AmazonChurn[[#This Row],[Age]]&gt;65,"Senior","Mid Age"))</f>
        <v>Mid Age</v>
      </c>
    </row>
    <row r="2471" spans="1:42" hidden="1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 s="5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  <c r="AL2471" t="str">
        <f>IF(AmazonChurn[[#This Row],[Average Monthly Expenses]]&lt;=30,"Low",IF(AmazonChurn[[#This Row],[Average Monthly Expenses]]&lt;=60,"Medium","High"))</f>
        <v>Medium</v>
      </c>
      <c r="AM2471" t="str">
        <f>IF(AmazonChurn[[#This Row],[Number of Complaints or Support]]&lt;3,"Low",IF(AmazonChurn[[#This Row],[Number of Complaints or Support]]&lt;=7,"Medium","High"))</f>
        <v>Low</v>
      </c>
      <c r="AN2471" s="5">
        <f>AmazonChurn[[#This Row],[Number of Complaints or Support]]/AmazonChurn[[#This Row],[Account Length (in months)]]</f>
        <v>0.5</v>
      </c>
      <c r="AO2471" t="str">
        <f>IF(AmazonChurn[[#This Row],[Avg Monthly GB Download]]&lt;15, "Low", IF(AmazonChurn[[#This Row],[Avg Monthly GB Download]]&lt;30, "Medium", "High"))</f>
        <v>Low</v>
      </c>
      <c r="AP2471" t="str">
        <f>IF(AmazonChurn[[#This Row],[Age]]&lt;30,"Under 30",IF(AmazonChurn[[#This Row],[Age]]&gt;65,"Senior","Mid Age"))</f>
        <v>Mid Age</v>
      </c>
    </row>
    <row r="2472" spans="1:42" hidden="1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 s="5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  <c r="AL2472" t="str">
        <f>IF(AmazonChurn[[#This Row],[Average Monthly Expenses]]&lt;=30,"Low",IF(AmazonChurn[[#This Row],[Average Monthly Expenses]]&lt;=60,"Medium","High"))</f>
        <v>Medium</v>
      </c>
      <c r="AM2472" t="str">
        <f>IF(AmazonChurn[[#This Row],[Number of Complaints or Support]]&lt;3,"Low",IF(AmazonChurn[[#This Row],[Number of Complaints or Support]]&lt;=7,"Medium","High"))</f>
        <v>High</v>
      </c>
      <c r="AN2472" s="5">
        <f>AmazonChurn[[#This Row],[Number of Complaints or Support]]/AmazonChurn[[#This Row],[Account Length (in months)]]</f>
        <v>0.17307692307692307</v>
      </c>
      <c r="AO2472" t="str">
        <f>IF(AmazonChurn[[#This Row],[Avg Monthly GB Download]]&lt;15, "Low", IF(AmazonChurn[[#This Row],[Avg Monthly GB Download]]&lt;30, "Medium", "High"))</f>
        <v>Low</v>
      </c>
      <c r="AP2472" t="str">
        <f>IF(AmazonChurn[[#This Row],[Age]]&lt;30,"Under 30",IF(AmazonChurn[[#This Row],[Age]]&gt;65,"Senior","Mid Age"))</f>
        <v>Mid Age</v>
      </c>
    </row>
    <row r="2473" spans="1:42" hidden="1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 s="5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  <c r="AL2473" t="str">
        <f>IF(AmazonChurn[[#This Row],[Average Monthly Expenses]]&lt;=30,"Low",IF(AmazonChurn[[#This Row],[Average Monthly Expenses]]&lt;=60,"Medium","High"))</f>
        <v>Low</v>
      </c>
      <c r="AM2473" t="str">
        <f>IF(AmazonChurn[[#This Row],[Number of Complaints or Support]]&lt;3,"Low",IF(AmazonChurn[[#This Row],[Number of Complaints or Support]]&lt;=7,"Medium","High"))</f>
        <v>Low</v>
      </c>
      <c r="AN2473" s="5">
        <f>AmazonChurn[[#This Row],[Number of Complaints or Support]]/AmazonChurn[[#This Row],[Account Length (in months)]]</f>
        <v>2.5000000000000001E-2</v>
      </c>
      <c r="AO2473" t="str">
        <f>IF(AmazonChurn[[#This Row],[Avg Monthly GB Download]]&lt;15, "Low", IF(AmazonChurn[[#This Row],[Avg Monthly GB Download]]&lt;30, "Medium", "High"))</f>
        <v>Low</v>
      </c>
      <c r="AP2473" t="str">
        <f>IF(AmazonChurn[[#This Row],[Age]]&lt;30,"Under 30",IF(AmazonChurn[[#This Row],[Age]]&gt;65,"Senior","Mid Age"))</f>
        <v>Under 30</v>
      </c>
    </row>
    <row r="2474" spans="1:42" hidden="1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 s="5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  <c r="AL2474" t="str">
        <f>IF(AmazonChurn[[#This Row],[Average Monthly Expenses]]&lt;=30,"Low",IF(AmazonChurn[[#This Row],[Average Monthly Expenses]]&lt;=60,"Medium","High"))</f>
        <v>Low</v>
      </c>
      <c r="AM2474" t="str">
        <f>IF(AmazonChurn[[#This Row],[Number of Complaints or Support]]&lt;3,"Low",IF(AmazonChurn[[#This Row],[Number of Complaints or Support]]&lt;=7,"Medium","High"))</f>
        <v>Low</v>
      </c>
      <c r="AN2474" s="5">
        <f>AmazonChurn[[#This Row],[Number of Complaints or Support]]/AmazonChurn[[#This Row],[Account Length (in months)]]</f>
        <v>1.4285714285714285E-2</v>
      </c>
      <c r="AO2474" t="str">
        <f>IF(AmazonChurn[[#This Row],[Avg Monthly GB Download]]&lt;15, "Low", IF(AmazonChurn[[#This Row],[Avg Monthly GB Download]]&lt;30, "Medium", "High"))</f>
        <v>Low</v>
      </c>
      <c r="AP2474" t="str">
        <f>IF(AmazonChurn[[#This Row],[Age]]&lt;30,"Under 30",IF(AmazonChurn[[#This Row],[Age]]&gt;65,"Senior","Mid Age"))</f>
        <v>Mid Age</v>
      </c>
    </row>
    <row r="2475" spans="1:42" hidden="1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 s="5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  <c r="AL2475" t="str">
        <f>IF(AmazonChurn[[#This Row],[Average Monthly Expenses]]&lt;=30,"Low",IF(AmazonChurn[[#This Row],[Average Monthly Expenses]]&lt;=60,"Medium","High"))</f>
        <v>Low</v>
      </c>
      <c r="AM2475" t="str">
        <f>IF(AmazonChurn[[#This Row],[Number of Complaints or Support]]&lt;3,"Low",IF(AmazonChurn[[#This Row],[Number of Complaints or Support]]&lt;=7,"Medium","High"))</f>
        <v>High</v>
      </c>
      <c r="AN2475" s="5">
        <f>AmazonChurn[[#This Row],[Number of Complaints or Support]]/AmazonChurn[[#This Row],[Account Length (in months)]]</f>
        <v>0.15625</v>
      </c>
      <c r="AO2475" t="str">
        <f>IF(AmazonChurn[[#This Row],[Avg Monthly GB Download]]&lt;15, "Low", IF(AmazonChurn[[#This Row],[Avg Monthly GB Download]]&lt;30, "Medium", "High"))</f>
        <v>Low</v>
      </c>
      <c r="AP2475" t="str">
        <f>IF(AmazonChurn[[#This Row],[Age]]&lt;30,"Under 30",IF(AmazonChurn[[#This Row],[Age]]&gt;65,"Senior","Mid Age"))</f>
        <v>Mid Age</v>
      </c>
    </row>
    <row r="2476" spans="1:42" hidden="1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 s="5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  <c r="AL2476" t="str">
        <f>IF(AmazonChurn[[#This Row],[Average Monthly Expenses]]&lt;=30,"Low",IF(AmazonChurn[[#This Row],[Average Monthly Expenses]]&lt;=60,"Medium","High"))</f>
        <v>Medium</v>
      </c>
      <c r="AM2476" t="str">
        <f>IF(AmazonChurn[[#This Row],[Number of Complaints or Support]]&lt;3,"Low",IF(AmazonChurn[[#This Row],[Number of Complaints or Support]]&lt;=7,"Medium","High"))</f>
        <v>Low</v>
      </c>
      <c r="AN2476" s="5">
        <f>AmazonChurn[[#This Row],[Number of Complaints or Support]]/AmazonChurn[[#This Row],[Account Length (in months)]]</f>
        <v>4.1666666666666664E-2</v>
      </c>
      <c r="AO2476" t="str">
        <f>IF(AmazonChurn[[#This Row],[Avg Monthly GB Download]]&lt;15, "Low", IF(AmazonChurn[[#This Row],[Avg Monthly GB Download]]&lt;30, "Medium", "High"))</f>
        <v>Medium</v>
      </c>
      <c r="AP2476" t="str">
        <f>IF(AmazonChurn[[#This Row],[Age]]&lt;30,"Under 30",IF(AmazonChurn[[#This Row],[Age]]&gt;65,"Senior","Mid Age"))</f>
        <v>Under 30</v>
      </c>
    </row>
    <row r="2477" spans="1:42" hidden="1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 s="5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  <c r="AL2477" t="str">
        <f>IF(AmazonChurn[[#This Row],[Average Monthly Expenses]]&lt;=30,"Low",IF(AmazonChurn[[#This Row],[Average Monthly Expenses]]&lt;=60,"Medium","High"))</f>
        <v>Low</v>
      </c>
      <c r="AM2477" t="str">
        <f>IF(AmazonChurn[[#This Row],[Number of Complaints or Support]]&lt;3,"Low",IF(AmazonChurn[[#This Row],[Number of Complaints or Support]]&lt;=7,"Medium","High"))</f>
        <v>Medium</v>
      </c>
      <c r="AN2477" s="5">
        <f>AmazonChurn[[#This Row],[Number of Complaints or Support]]/AmazonChurn[[#This Row],[Account Length (in months)]]</f>
        <v>6.3492063492063489E-2</v>
      </c>
      <c r="AO2477" t="str">
        <f>IF(AmazonChurn[[#This Row],[Avg Monthly GB Download]]&lt;15, "Low", IF(AmazonChurn[[#This Row],[Avg Monthly GB Download]]&lt;30, "Medium", "High"))</f>
        <v>Low</v>
      </c>
      <c r="AP2477" t="str">
        <f>IF(AmazonChurn[[#This Row],[Age]]&lt;30,"Under 30",IF(AmazonChurn[[#This Row],[Age]]&gt;65,"Senior","Mid Age"))</f>
        <v>Mid Age</v>
      </c>
    </row>
    <row r="2478" spans="1:42" hidden="1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 s="5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  <c r="AL2478" t="str">
        <f>IF(AmazonChurn[[#This Row],[Average Monthly Expenses]]&lt;=30,"Low",IF(AmazonChurn[[#This Row],[Average Monthly Expenses]]&lt;=60,"Medium","High"))</f>
        <v>Medium</v>
      </c>
      <c r="AM2478" t="str">
        <f>IF(AmazonChurn[[#This Row],[Number of Complaints or Support]]&lt;3,"Low",IF(AmazonChurn[[#This Row],[Number of Complaints or Support]]&lt;=7,"Medium","High"))</f>
        <v>Medium</v>
      </c>
      <c r="AN2478" s="5">
        <f>AmazonChurn[[#This Row],[Number of Complaints or Support]]/AmazonChurn[[#This Row],[Account Length (in months)]]</f>
        <v>0.45454545454545453</v>
      </c>
      <c r="AO2478" t="str">
        <f>IF(AmazonChurn[[#This Row],[Avg Monthly GB Download]]&lt;15, "Low", IF(AmazonChurn[[#This Row],[Avg Monthly GB Download]]&lt;30, "Medium", "High"))</f>
        <v>Low</v>
      </c>
      <c r="AP2478" t="str">
        <f>IF(AmazonChurn[[#This Row],[Age]]&lt;30,"Under 30",IF(AmazonChurn[[#This Row],[Age]]&gt;65,"Senior","Mid Age"))</f>
        <v>Mid Age</v>
      </c>
    </row>
    <row r="2479" spans="1:42" hidden="1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 s="5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  <c r="AL2479" t="str">
        <f>IF(AmazonChurn[[#This Row],[Average Monthly Expenses]]&lt;=30,"Low",IF(AmazonChurn[[#This Row],[Average Monthly Expenses]]&lt;=60,"Medium","High"))</f>
        <v>Medium</v>
      </c>
      <c r="AM2479" t="str">
        <f>IF(AmazonChurn[[#This Row],[Number of Complaints or Support]]&lt;3,"Low",IF(AmazonChurn[[#This Row],[Number of Complaints or Support]]&lt;=7,"Medium","High"))</f>
        <v>High</v>
      </c>
      <c r="AN2479" s="5">
        <f>AmazonChurn[[#This Row],[Number of Complaints or Support]]/AmazonChurn[[#This Row],[Account Length (in months)]]</f>
        <v>0.15254237288135594</v>
      </c>
      <c r="AO2479" t="str">
        <f>IF(AmazonChurn[[#This Row],[Avg Monthly GB Download]]&lt;15, "Low", IF(AmazonChurn[[#This Row],[Avg Monthly GB Download]]&lt;30, "Medium", "High"))</f>
        <v>Low</v>
      </c>
      <c r="AP2479" t="str">
        <f>IF(AmazonChurn[[#This Row],[Age]]&lt;30,"Under 30",IF(AmazonChurn[[#This Row],[Age]]&gt;65,"Senior","Mid Age"))</f>
        <v>Mid Age</v>
      </c>
    </row>
    <row r="2480" spans="1:42" hidden="1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 s="5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  <c r="AL2480" t="str">
        <f>IF(AmazonChurn[[#This Row],[Average Monthly Expenses]]&lt;=30,"Low",IF(AmazonChurn[[#This Row],[Average Monthly Expenses]]&lt;=60,"Medium","High"))</f>
        <v>Low</v>
      </c>
      <c r="AM2480" t="str">
        <f>IF(AmazonChurn[[#This Row],[Number of Complaints or Support]]&lt;3,"Low",IF(AmazonChurn[[#This Row],[Number of Complaints or Support]]&lt;=7,"Medium","High"))</f>
        <v>Medium</v>
      </c>
      <c r="AN2480" s="5">
        <f>AmazonChurn[[#This Row],[Number of Complaints or Support]]/AmazonChurn[[#This Row],[Account Length (in months)]]</f>
        <v>8.0645161290322578E-2</v>
      </c>
      <c r="AO2480" t="str">
        <f>IF(AmazonChurn[[#This Row],[Avg Monthly GB Download]]&lt;15, "Low", IF(AmazonChurn[[#This Row],[Avg Monthly GB Download]]&lt;30, "Medium", "High"))</f>
        <v>Low</v>
      </c>
      <c r="AP2480" t="str">
        <f>IF(AmazonChurn[[#This Row],[Age]]&lt;30,"Under 30",IF(AmazonChurn[[#This Row],[Age]]&gt;65,"Senior","Mid Age"))</f>
        <v>Mid Age</v>
      </c>
    </row>
    <row r="2481" spans="1:42" hidden="1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 s="5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  <c r="AL2481" t="str">
        <f>IF(AmazonChurn[[#This Row],[Average Monthly Expenses]]&lt;=30,"Low",IF(AmazonChurn[[#This Row],[Average Monthly Expenses]]&lt;=60,"Medium","High"))</f>
        <v>Low</v>
      </c>
      <c r="AM2481" t="str">
        <f>IF(AmazonChurn[[#This Row],[Number of Complaints or Support]]&lt;3,"Low",IF(AmazonChurn[[#This Row],[Number of Complaints or Support]]&lt;=7,"Medium","High"))</f>
        <v>High</v>
      </c>
      <c r="AN2481" s="5">
        <f>AmazonChurn[[#This Row],[Number of Complaints or Support]]/AmazonChurn[[#This Row],[Account Length (in months)]]</f>
        <v>8</v>
      </c>
      <c r="AO2481" t="str">
        <f>IF(AmazonChurn[[#This Row],[Avg Monthly GB Download]]&lt;15, "Low", IF(AmazonChurn[[#This Row],[Avg Monthly GB Download]]&lt;30, "Medium", "High"))</f>
        <v>Medium</v>
      </c>
      <c r="AP2481" t="str">
        <f>IF(AmazonChurn[[#This Row],[Age]]&lt;30,"Under 30",IF(AmazonChurn[[#This Row],[Age]]&gt;65,"Senior","Mid Age"))</f>
        <v>Mid Age</v>
      </c>
    </row>
    <row r="2482" spans="1:42" hidden="1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 s="5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  <c r="AL2482" t="str">
        <f>IF(AmazonChurn[[#This Row],[Average Monthly Expenses]]&lt;=30,"Low",IF(AmazonChurn[[#This Row],[Average Monthly Expenses]]&lt;=60,"Medium","High"))</f>
        <v>Medium</v>
      </c>
      <c r="AM2482" t="str">
        <f>IF(AmazonChurn[[#This Row],[Number of Complaints or Support]]&lt;3,"Low",IF(AmazonChurn[[#This Row],[Number of Complaints or Support]]&lt;=7,"Medium","High"))</f>
        <v>Medium</v>
      </c>
      <c r="AN2482" s="5">
        <f>AmazonChurn[[#This Row],[Number of Complaints or Support]]/AmazonChurn[[#This Row],[Account Length (in months)]]</f>
        <v>8.9552238805970144E-2</v>
      </c>
      <c r="AO2482" t="str">
        <f>IF(AmazonChurn[[#This Row],[Avg Monthly GB Download]]&lt;15, "Low", IF(AmazonChurn[[#This Row],[Avg Monthly GB Download]]&lt;30, "Medium", "High"))</f>
        <v>Low</v>
      </c>
      <c r="AP2482" t="str">
        <f>IF(AmazonChurn[[#This Row],[Age]]&lt;30,"Under 30",IF(AmazonChurn[[#This Row],[Age]]&gt;65,"Senior","Mid Age"))</f>
        <v>Mid Age</v>
      </c>
    </row>
    <row r="2483" spans="1:42" hidden="1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 s="5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  <c r="AL2483" t="str">
        <f>IF(AmazonChurn[[#This Row],[Average Monthly Expenses]]&lt;=30,"Low",IF(AmazonChurn[[#This Row],[Average Monthly Expenses]]&lt;=60,"Medium","High"))</f>
        <v>Low</v>
      </c>
      <c r="AM2483" t="str">
        <f>IF(AmazonChurn[[#This Row],[Number of Complaints or Support]]&lt;3,"Low",IF(AmazonChurn[[#This Row],[Number of Complaints or Support]]&lt;=7,"Medium","High"))</f>
        <v>Low</v>
      </c>
      <c r="AN2483" s="5">
        <f>AmazonChurn[[#This Row],[Number of Complaints or Support]]/AmazonChurn[[#This Row],[Account Length (in months)]]</f>
        <v>1.4705882352941176E-2</v>
      </c>
      <c r="AO2483" t="str">
        <f>IF(AmazonChurn[[#This Row],[Avg Monthly GB Download]]&lt;15, "Low", IF(AmazonChurn[[#This Row],[Avg Monthly GB Download]]&lt;30, "Medium", "High"))</f>
        <v>Low</v>
      </c>
      <c r="AP2483" t="str">
        <f>IF(AmazonChurn[[#This Row],[Age]]&lt;30,"Under 30",IF(AmazonChurn[[#This Row],[Age]]&gt;65,"Senior","Mid Age"))</f>
        <v>Under 30</v>
      </c>
    </row>
    <row r="2484" spans="1:42" hidden="1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 s="5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  <c r="AL2484" t="str">
        <f>IF(AmazonChurn[[#This Row],[Average Monthly Expenses]]&lt;=30,"Low",IF(AmazonChurn[[#This Row],[Average Monthly Expenses]]&lt;=60,"Medium","High"))</f>
        <v>Low</v>
      </c>
      <c r="AM2484" t="str">
        <f>IF(AmazonChurn[[#This Row],[Number of Complaints or Support]]&lt;3,"Low",IF(AmazonChurn[[#This Row],[Number of Complaints or Support]]&lt;=7,"Medium","High"))</f>
        <v>High</v>
      </c>
      <c r="AN2484" s="5">
        <f>AmazonChurn[[#This Row],[Number of Complaints or Support]]/AmazonChurn[[#This Row],[Account Length (in months)]]</f>
        <v>10</v>
      </c>
      <c r="AO2484" t="str">
        <f>IF(AmazonChurn[[#This Row],[Avg Monthly GB Download]]&lt;15, "Low", IF(AmazonChurn[[#This Row],[Avg Monthly GB Download]]&lt;30, "Medium", "High"))</f>
        <v>Low</v>
      </c>
      <c r="AP2484" t="str">
        <f>IF(AmazonChurn[[#This Row],[Age]]&lt;30,"Under 30",IF(AmazonChurn[[#This Row],[Age]]&gt;65,"Senior","Mid Age"))</f>
        <v>Mid Age</v>
      </c>
    </row>
    <row r="2485" spans="1:42" hidden="1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 s="5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  <c r="AL2485" t="str">
        <f>IF(AmazonChurn[[#This Row],[Average Monthly Expenses]]&lt;=30,"Low",IF(AmazonChurn[[#This Row],[Average Monthly Expenses]]&lt;=60,"Medium","High"))</f>
        <v>Low</v>
      </c>
      <c r="AM2485" t="str">
        <f>IF(AmazonChurn[[#This Row],[Number of Complaints or Support]]&lt;3,"Low",IF(AmazonChurn[[#This Row],[Number of Complaints or Support]]&lt;=7,"Medium","High"))</f>
        <v>Medium</v>
      </c>
      <c r="AN2485" s="5">
        <f>AmazonChurn[[#This Row],[Number of Complaints or Support]]/AmazonChurn[[#This Row],[Account Length (in months)]]</f>
        <v>5</v>
      </c>
      <c r="AO2485" t="str">
        <f>IF(AmazonChurn[[#This Row],[Avg Monthly GB Download]]&lt;15, "Low", IF(AmazonChurn[[#This Row],[Avg Monthly GB Download]]&lt;30, "Medium", "High"))</f>
        <v>Low</v>
      </c>
      <c r="AP2485" t="str">
        <f>IF(AmazonChurn[[#This Row],[Age]]&lt;30,"Under 30",IF(AmazonChurn[[#This Row],[Age]]&gt;65,"Senior","Mid Age"))</f>
        <v>Senior</v>
      </c>
    </row>
    <row r="2486" spans="1:42" hidden="1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 s="5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  <c r="AL2486" t="str">
        <f>IF(AmazonChurn[[#This Row],[Average Monthly Expenses]]&lt;=30,"Low",IF(AmazonChurn[[#This Row],[Average Monthly Expenses]]&lt;=60,"Medium","High"))</f>
        <v>Medium</v>
      </c>
      <c r="AM2486" t="str">
        <f>IF(AmazonChurn[[#This Row],[Number of Complaints or Support]]&lt;3,"Low",IF(AmazonChurn[[#This Row],[Number of Complaints or Support]]&lt;=7,"Medium","High"))</f>
        <v>Medium</v>
      </c>
      <c r="AN2486" s="5">
        <f>AmazonChurn[[#This Row],[Number of Complaints or Support]]/AmazonChurn[[#This Row],[Account Length (in months)]]</f>
        <v>0.17391304347826086</v>
      </c>
      <c r="AO2486" t="str">
        <f>IF(AmazonChurn[[#This Row],[Avg Monthly GB Download]]&lt;15, "Low", IF(AmazonChurn[[#This Row],[Avg Monthly GB Download]]&lt;30, "Medium", "High"))</f>
        <v>Low</v>
      </c>
      <c r="AP2486" t="str">
        <f>IF(AmazonChurn[[#This Row],[Age]]&lt;30,"Under 30",IF(AmazonChurn[[#This Row],[Age]]&gt;65,"Senior","Mid Age"))</f>
        <v>Mid Age</v>
      </c>
    </row>
    <row r="2487" spans="1:42" hidden="1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 s="5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  <c r="AL2487" t="str">
        <f>IF(AmazonChurn[[#This Row],[Average Monthly Expenses]]&lt;=30,"Low",IF(AmazonChurn[[#This Row],[Average Monthly Expenses]]&lt;=60,"Medium","High"))</f>
        <v>Medium</v>
      </c>
      <c r="AM2487" t="str">
        <f>IF(AmazonChurn[[#This Row],[Number of Complaints or Support]]&lt;3,"Low",IF(AmazonChurn[[#This Row],[Number of Complaints or Support]]&lt;=7,"Medium","High"))</f>
        <v>Medium</v>
      </c>
      <c r="AN2487" s="5">
        <f>AmazonChurn[[#This Row],[Number of Complaints or Support]]/AmazonChurn[[#This Row],[Account Length (in months)]]</f>
        <v>0.14893617021276595</v>
      </c>
      <c r="AO2487" t="str">
        <f>IF(AmazonChurn[[#This Row],[Avg Monthly GB Download]]&lt;15, "Low", IF(AmazonChurn[[#This Row],[Avg Monthly GB Download]]&lt;30, "Medium", "High"))</f>
        <v>Low</v>
      </c>
      <c r="AP2487" t="str">
        <f>IF(AmazonChurn[[#This Row],[Age]]&lt;30,"Under 30",IF(AmazonChurn[[#This Row],[Age]]&gt;65,"Senior","Mid Age"))</f>
        <v>Senior</v>
      </c>
    </row>
    <row r="2488" spans="1:42" hidden="1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 s="5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  <c r="AL2488" t="str">
        <f>IF(AmazonChurn[[#This Row],[Average Monthly Expenses]]&lt;=30,"Low",IF(AmazonChurn[[#This Row],[Average Monthly Expenses]]&lt;=60,"Medium","High"))</f>
        <v>Medium</v>
      </c>
      <c r="AM2488" t="str">
        <f>IF(AmazonChurn[[#This Row],[Number of Complaints or Support]]&lt;3,"Low",IF(AmazonChurn[[#This Row],[Number of Complaints or Support]]&lt;=7,"Medium","High"))</f>
        <v>Low</v>
      </c>
      <c r="AN2488" s="5">
        <f>AmazonChurn[[#This Row],[Number of Complaints or Support]]/AmazonChurn[[#This Row],[Account Length (in months)]]</f>
        <v>3.3333333333333333E-2</v>
      </c>
      <c r="AO2488" t="str">
        <f>IF(AmazonChurn[[#This Row],[Avg Monthly GB Download]]&lt;15, "Low", IF(AmazonChurn[[#This Row],[Avg Monthly GB Download]]&lt;30, "Medium", "High"))</f>
        <v>Medium</v>
      </c>
      <c r="AP2488" t="str">
        <f>IF(AmazonChurn[[#This Row],[Age]]&lt;30,"Under 30",IF(AmazonChurn[[#This Row],[Age]]&gt;65,"Senior","Mid Age"))</f>
        <v>Under 30</v>
      </c>
    </row>
    <row r="2489" spans="1:42" hidden="1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 s="5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  <c r="AL2489" t="str">
        <f>IF(AmazonChurn[[#This Row],[Average Monthly Expenses]]&lt;=30,"Low",IF(AmazonChurn[[#This Row],[Average Monthly Expenses]]&lt;=60,"Medium","High"))</f>
        <v>High</v>
      </c>
      <c r="AM2489" t="str">
        <f>IF(AmazonChurn[[#This Row],[Number of Complaints or Support]]&lt;3,"Low",IF(AmazonChurn[[#This Row],[Number of Complaints or Support]]&lt;=7,"Medium","High"))</f>
        <v>High</v>
      </c>
      <c r="AN2489" s="5">
        <f>AmazonChurn[[#This Row],[Number of Complaints or Support]]/AmazonChurn[[#This Row],[Account Length (in months)]]</f>
        <v>0.17241379310344829</v>
      </c>
      <c r="AO2489" t="str">
        <f>IF(AmazonChurn[[#This Row],[Avg Monthly GB Download]]&lt;15, "Low", IF(AmazonChurn[[#This Row],[Avg Monthly GB Download]]&lt;30, "Medium", "High"))</f>
        <v>Low</v>
      </c>
      <c r="AP2489" t="str">
        <f>IF(AmazonChurn[[#This Row],[Age]]&lt;30,"Under 30",IF(AmazonChurn[[#This Row],[Age]]&gt;65,"Senior","Mid Age"))</f>
        <v>Senior</v>
      </c>
    </row>
    <row r="2490" spans="1:42" hidden="1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 s="5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  <c r="AL2490" t="str">
        <f>IF(AmazonChurn[[#This Row],[Average Monthly Expenses]]&lt;=30,"Low",IF(AmazonChurn[[#This Row],[Average Monthly Expenses]]&lt;=60,"Medium","High"))</f>
        <v>Medium</v>
      </c>
      <c r="AM2490" t="str">
        <f>IF(AmazonChurn[[#This Row],[Number of Complaints or Support]]&lt;3,"Low",IF(AmazonChurn[[#This Row],[Number of Complaints or Support]]&lt;=7,"Medium","High"))</f>
        <v>Medium</v>
      </c>
      <c r="AN2490" s="5">
        <f>AmazonChurn[[#This Row],[Number of Complaints or Support]]/AmazonChurn[[#This Row],[Account Length (in months)]]</f>
        <v>0.10416666666666667</v>
      </c>
      <c r="AO2490" t="str">
        <f>IF(AmazonChurn[[#This Row],[Avg Monthly GB Download]]&lt;15, "Low", IF(AmazonChurn[[#This Row],[Avg Monthly GB Download]]&lt;30, "Medium", "High"))</f>
        <v>Low</v>
      </c>
      <c r="AP2490" t="str">
        <f>IF(AmazonChurn[[#This Row],[Age]]&lt;30,"Under 30",IF(AmazonChurn[[#This Row],[Age]]&gt;65,"Senior","Mid Age"))</f>
        <v>Mid Age</v>
      </c>
    </row>
    <row r="2491" spans="1:42" hidden="1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 s="5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  <c r="AL2491" t="str">
        <f>IF(AmazonChurn[[#This Row],[Average Monthly Expenses]]&lt;=30,"Low",IF(AmazonChurn[[#This Row],[Average Monthly Expenses]]&lt;=60,"Medium","High"))</f>
        <v>Low</v>
      </c>
      <c r="AM2491" t="str">
        <f>IF(AmazonChurn[[#This Row],[Number of Complaints or Support]]&lt;3,"Low",IF(AmazonChurn[[#This Row],[Number of Complaints or Support]]&lt;=7,"Medium","High"))</f>
        <v>Medium</v>
      </c>
      <c r="AN2491" s="5">
        <f>AmazonChurn[[#This Row],[Number of Complaints or Support]]/AmazonChurn[[#This Row],[Account Length (in months)]]</f>
        <v>0.17647058823529413</v>
      </c>
      <c r="AO2491" t="str">
        <f>IF(AmazonChurn[[#This Row],[Avg Monthly GB Download]]&lt;15, "Low", IF(AmazonChurn[[#This Row],[Avg Monthly GB Download]]&lt;30, "Medium", "High"))</f>
        <v>Low</v>
      </c>
      <c r="AP2491" t="str">
        <f>IF(AmazonChurn[[#This Row],[Age]]&lt;30,"Under 30",IF(AmazonChurn[[#This Row],[Age]]&gt;65,"Senior","Mid Age"))</f>
        <v>Mid Age</v>
      </c>
    </row>
    <row r="2492" spans="1:42" hidden="1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 s="5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  <c r="AL2492" t="str">
        <f>IF(AmazonChurn[[#This Row],[Average Monthly Expenses]]&lt;=30,"Low",IF(AmazonChurn[[#This Row],[Average Monthly Expenses]]&lt;=60,"Medium","High"))</f>
        <v>Low</v>
      </c>
      <c r="AM2492" t="str">
        <f>IF(AmazonChurn[[#This Row],[Number of Complaints or Support]]&lt;3,"Low",IF(AmazonChurn[[#This Row],[Number of Complaints or Support]]&lt;=7,"Medium","High"))</f>
        <v>Low</v>
      </c>
      <c r="AN2492" s="5">
        <f>AmazonChurn[[#This Row],[Number of Complaints or Support]]/AmazonChurn[[#This Row],[Account Length (in months)]]</f>
        <v>0</v>
      </c>
      <c r="AO2492" t="str">
        <f>IF(AmazonChurn[[#This Row],[Avg Monthly GB Download]]&lt;15, "Low", IF(AmazonChurn[[#This Row],[Avg Monthly GB Download]]&lt;30, "Medium", "High"))</f>
        <v>Low</v>
      </c>
      <c r="AP2492" t="str">
        <f>IF(AmazonChurn[[#This Row],[Age]]&lt;30,"Under 30",IF(AmazonChurn[[#This Row],[Age]]&gt;65,"Senior","Mid Age"))</f>
        <v>Mid Age</v>
      </c>
    </row>
    <row r="2493" spans="1:42" hidden="1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 s="5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  <c r="AL2493" t="str">
        <f>IF(AmazonChurn[[#This Row],[Average Monthly Expenses]]&lt;=30,"Low",IF(AmazonChurn[[#This Row],[Average Monthly Expenses]]&lt;=60,"Medium","High"))</f>
        <v>Medium</v>
      </c>
      <c r="AM2493" t="str">
        <f>IF(AmazonChurn[[#This Row],[Number of Complaints or Support]]&lt;3,"Low",IF(AmazonChurn[[#This Row],[Number of Complaints or Support]]&lt;=7,"Medium","High"))</f>
        <v>High</v>
      </c>
      <c r="AN2493" s="5">
        <f>AmazonChurn[[#This Row],[Number of Complaints or Support]]/AmazonChurn[[#This Row],[Account Length (in months)]]</f>
        <v>0.81818181818181823</v>
      </c>
      <c r="AO2493" t="str">
        <f>IF(AmazonChurn[[#This Row],[Avg Monthly GB Download]]&lt;15, "Low", IF(AmazonChurn[[#This Row],[Avg Monthly GB Download]]&lt;30, "Medium", "High"))</f>
        <v>Low</v>
      </c>
      <c r="AP2493" t="str">
        <f>IF(AmazonChurn[[#This Row],[Age]]&lt;30,"Under 30",IF(AmazonChurn[[#This Row],[Age]]&gt;65,"Senior","Mid Age"))</f>
        <v>Mid Age</v>
      </c>
    </row>
    <row r="2494" spans="1:42" hidden="1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 s="5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  <c r="AL2494" t="str">
        <f>IF(AmazonChurn[[#This Row],[Average Monthly Expenses]]&lt;=30,"Low",IF(AmazonChurn[[#This Row],[Average Monthly Expenses]]&lt;=60,"Medium","High"))</f>
        <v>High</v>
      </c>
      <c r="AM2494" t="str">
        <f>IF(AmazonChurn[[#This Row],[Number of Complaints or Support]]&lt;3,"Low",IF(AmazonChurn[[#This Row],[Number of Complaints or Support]]&lt;=7,"Medium","High"))</f>
        <v>Medium</v>
      </c>
      <c r="AN2494" s="5">
        <f>AmazonChurn[[#This Row],[Number of Complaints or Support]]/AmazonChurn[[#This Row],[Account Length (in months)]]</f>
        <v>4.4117647058823532E-2</v>
      </c>
      <c r="AO2494" t="str">
        <f>IF(AmazonChurn[[#This Row],[Avg Monthly GB Download]]&lt;15, "Low", IF(AmazonChurn[[#This Row],[Avg Monthly GB Download]]&lt;30, "Medium", "High"))</f>
        <v>Low</v>
      </c>
      <c r="AP2494" t="str">
        <f>IF(AmazonChurn[[#This Row],[Age]]&lt;30,"Under 30",IF(AmazonChurn[[#This Row],[Age]]&gt;65,"Senior","Mid Age"))</f>
        <v>Mid Age</v>
      </c>
    </row>
    <row r="2495" spans="1:42" hidden="1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 s="5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  <c r="AL2495" t="str">
        <f>IF(AmazonChurn[[#This Row],[Average Monthly Expenses]]&lt;=30,"Low",IF(AmazonChurn[[#This Row],[Average Monthly Expenses]]&lt;=60,"Medium","High"))</f>
        <v>Low</v>
      </c>
      <c r="AM2495" t="str">
        <f>IF(AmazonChurn[[#This Row],[Number of Complaints or Support]]&lt;3,"Low",IF(AmazonChurn[[#This Row],[Number of Complaints or Support]]&lt;=7,"Medium","High"))</f>
        <v>Medium</v>
      </c>
      <c r="AN2495" s="5">
        <f>AmazonChurn[[#This Row],[Number of Complaints or Support]]/AmazonChurn[[#This Row],[Account Length (in months)]]</f>
        <v>0.66666666666666663</v>
      </c>
      <c r="AO2495" t="str">
        <f>IF(AmazonChurn[[#This Row],[Avg Monthly GB Download]]&lt;15, "Low", IF(AmazonChurn[[#This Row],[Avg Monthly GB Download]]&lt;30, "Medium", "High"))</f>
        <v>Low</v>
      </c>
      <c r="AP2495" t="str">
        <f>IF(AmazonChurn[[#This Row],[Age]]&lt;30,"Under 30",IF(AmazonChurn[[#This Row],[Age]]&gt;65,"Senior","Mid Age"))</f>
        <v>Mid Age</v>
      </c>
    </row>
    <row r="2496" spans="1:42" hidden="1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 s="5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  <c r="AL2496" t="str">
        <f>IF(AmazonChurn[[#This Row],[Average Monthly Expenses]]&lt;=30,"Low",IF(AmazonChurn[[#This Row],[Average Monthly Expenses]]&lt;=60,"Medium","High"))</f>
        <v>Medium</v>
      </c>
      <c r="AM2496" t="str">
        <f>IF(AmazonChurn[[#This Row],[Number of Complaints or Support]]&lt;3,"Low",IF(AmazonChurn[[#This Row],[Number of Complaints or Support]]&lt;=7,"Medium","High"))</f>
        <v>Low</v>
      </c>
      <c r="AN2496" s="5">
        <f>AmazonChurn[[#This Row],[Number of Complaints or Support]]/AmazonChurn[[#This Row],[Account Length (in months)]]</f>
        <v>1.4492753623188406E-2</v>
      </c>
      <c r="AO2496" t="str">
        <f>IF(AmazonChurn[[#This Row],[Avg Monthly GB Download]]&lt;15, "Low", IF(AmazonChurn[[#This Row],[Avg Monthly GB Download]]&lt;30, "Medium", "High"))</f>
        <v>Low</v>
      </c>
      <c r="AP2496" t="str">
        <f>IF(AmazonChurn[[#This Row],[Age]]&lt;30,"Under 30",IF(AmazonChurn[[#This Row],[Age]]&gt;65,"Senior","Mid Age"))</f>
        <v>Mid Age</v>
      </c>
    </row>
    <row r="2497" spans="1:42" hidden="1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 s="5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  <c r="AL2497" t="str">
        <f>IF(AmazonChurn[[#This Row],[Average Monthly Expenses]]&lt;=30,"Low",IF(AmazonChurn[[#This Row],[Average Monthly Expenses]]&lt;=60,"Medium","High"))</f>
        <v>Medium</v>
      </c>
      <c r="AM2497" t="str">
        <f>IF(AmazonChurn[[#This Row],[Number of Complaints or Support]]&lt;3,"Low",IF(AmazonChurn[[#This Row],[Number of Complaints or Support]]&lt;=7,"Medium","High"))</f>
        <v>Low</v>
      </c>
      <c r="AN2497" s="5">
        <f>AmazonChurn[[#This Row],[Number of Complaints or Support]]/AmazonChurn[[#This Row],[Account Length (in months)]]</f>
        <v>0.22222222222222221</v>
      </c>
      <c r="AO2497" t="str">
        <f>IF(AmazonChurn[[#This Row],[Avg Monthly GB Download]]&lt;15, "Low", IF(AmazonChurn[[#This Row],[Avg Monthly GB Download]]&lt;30, "Medium", "High"))</f>
        <v>Low</v>
      </c>
      <c r="AP2497" t="str">
        <f>IF(AmazonChurn[[#This Row],[Age]]&lt;30,"Under 30",IF(AmazonChurn[[#This Row],[Age]]&gt;65,"Senior","Mid Age"))</f>
        <v>Under 30</v>
      </c>
    </row>
    <row r="2498" spans="1:42" hidden="1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 s="5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  <c r="AL2498" t="str">
        <f>IF(AmazonChurn[[#This Row],[Average Monthly Expenses]]&lt;=30,"Low",IF(AmazonChurn[[#This Row],[Average Monthly Expenses]]&lt;=60,"Medium","High"))</f>
        <v>Low</v>
      </c>
      <c r="AM2498" t="str">
        <f>IF(AmazonChurn[[#This Row],[Number of Complaints or Support]]&lt;3,"Low",IF(AmazonChurn[[#This Row],[Number of Complaints or Support]]&lt;=7,"Medium","High"))</f>
        <v>High</v>
      </c>
      <c r="AN2498" s="5">
        <f>AmazonChurn[[#This Row],[Number of Complaints or Support]]/AmazonChurn[[#This Row],[Account Length (in months)]]</f>
        <v>0.6428571428571429</v>
      </c>
      <c r="AO2498" t="str">
        <f>IF(AmazonChurn[[#This Row],[Avg Monthly GB Download]]&lt;15, "Low", IF(AmazonChurn[[#This Row],[Avg Monthly GB Download]]&lt;30, "Medium", "High"))</f>
        <v>Low</v>
      </c>
      <c r="AP2498" t="str">
        <f>IF(AmazonChurn[[#This Row],[Age]]&lt;30,"Under 30",IF(AmazonChurn[[#This Row],[Age]]&gt;65,"Senior","Mid Age"))</f>
        <v>Mid Age</v>
      </c>
    </row>
    <row r="2499" spans="1:42" hidden="1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 s="5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  <c r="AL2499" t="str">
        <f>IF(AmazonChurn[[#This Row],[Average Monthly Expenses]]&lt;=30,"Low",IF(AmazonChurn[[#This Row],[Average Monthly Expenses]]&lt;=60,"Medium","High"))</f>
        <v>Low</v>
      </c>
      <c r="AM2499" t="str">
        <f>IF(AmazonChurn[[#This Row],[Number of Complaints or Support]]&lt;3,"Low",IF(AmazonChurn[[#This Row],[Number of Complaints or Support]]&lt;=7,"Medium","High"))</f>
        <v>Medium</v>
      </c>
      <c r="AN2499" s="5">
        <f>AmazonChurn[[#This Row],[Number of Complaints or Support]]/AmazonChurn[[#This Row],[Account Length (in months)]]</f>
        <v>0.11764705882352941</v>
      </c>
      <c r="AO2499" t="str">
        <f>IF(AmazonChurn[[#This Row],[Avg Monthly GB Download]]&lt;15, "Low", IF(AmazonChurn[[#This Row],[Avg Monthly GB Download]]&lt;30, "Medium", "High"))</f>
        <v>Low</v>
      </c>
      <c r="AP2499" t="str">
        <f>IF(AmazonChurn[[#This Row],[Age]]&lt;30,"Under 30",IF(AmazonChurn[[#This Row],[Age]]&gt;65,"Senior","Mid Age"))</f>
        <v>Mid Age</v>
      </c>
    </row>
    <row r="2500" spans="1:42" hidden="1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 s="5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  <c r="AL2500" t="str">
        <f>IF(AmazonChurn[[#This Row],[Average Monthly Expenses]]&lt;=30,"Low",IF(AmazonChurn[[#This Row],[Average Monthly Expenses]]&lt;=60,"Medium","High"))</f>
        <v>Medium</v>
      </c>
      <c r="AM2500" t="str">
        <f>IF(AmazonChurn[[#This Row],[Number of Complaints or Support]]&lt;3,"Low",IF(AmazonChurn[[#This Row],[Number of Complaints or Support]]&lt;=7,"Medium","High"))</f>
        <v>Medium</v>
      </c>
      <c r="AN2500" s="5">
        <f>AmazonChurn[[#This Row],[Number of Complaints or Support]]/AmazonChurn[[#This Row],[Account Length (in months)]]</f>
        <v>8.6956521739130432E-2</v>
      </c>
      <c r="AO2500" t="str">
        <f>IF(AmazonChurn[[#This Row],[Avg Monthly GB Download]]&lt;15, "Low", IF(AmazonChurn[[#This Row],[Avg Monthly GB Download]]&lt;30, "Medium", "High"))</f>
        <v>Low</v>
      </c>
      <c r="AP2500" t="str">
        <f>IF(AmazonChurn[[#This Row],[Age]]&lt;30,"Under 30",IF(AmazonChurn[[#This Row],[Age]]&gt;65,"Senior","Mid Age"))</f>
        <v>Mid Age</v>
      </c>
    </row>
    <row r="2501" spans="1:42" hidden="1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 s="5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  <c r="AL2501" t="str">
        <f>IF(AmazonChurn[[#This Row],[Average Monthly Expenses]]&lt;=30,"Low",IF(AmazonChurn[[#This Row],[Average Monthly Expenses]]&lt;=60,"Medium","High"))</f>
        <v>Medium</v>
      </c>
      <c r="AM2501" t="str">
        <f>IF(AmazonChurn[[#This Row],[Number of Complaints or Support]]&lt;3,"Low",IF(AmazonChurn[[#This Row],[Number of Complaints or Support]]&lt;=7,"Medium","High"))</f>
        <v>Low</v>
      </c>
      <c r="AN2501" s="5">
        <f>AmazonChurn[[#This Row],[Number of Complaints or Support]]/AmazonChurn[[#This Row],[Account Length (in months)]]</f>
        <v>3.5087719298245612E-2</v>
      </c>
      <c r="AO2501" t="str">
        <f>IF(AmazonChurn[[#This Row],[Avg Monthly GB Download]]&lt;15, "Low", IF(AmazonChurn[[#This Row],[Avg Monthly GB Download]]&lt;30, "Medium", "High"))</f>
        <v>Low</v>
      </c>
      <c r="AP2501" t="str">
        <f>IF(AmazonChurn[[#This Row],[Age]]&lt;30,"Under 30",IF(AmazonChurn[[#This Row],[Age]]&gt;65,"Senior","Mid Age"))</f>
        <v>Senior</v>
      </c>
    </row>
    <row r="2502" spans="1:42" hidden="1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 s="5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  <c r="AL2502" t="str">
        <f>IF(AmazonChurn[[#This Row],[Average Monthly Expenses]]&lt;=30,"Low",IF(AmazonChurn[[#This Row],[Average Monthly Expenses]]&lt;=60,"Medium","High"))</f>
        <v>Medium</v>
      </c>
      <c r="AM2502" t="str">
        <f>IF(AmazonChurn[[#This Row],[Number of Complaints or Support]]&lt;3,"Low",IF(AmazonChurn[[#This Row],[Number of Complaints or Support]]&lt;=7,"Medium","High"))</f>
        <v>Low</v>
      </c>
      <c r="AN2502" s="5">
        <f>AmazonChurn[[#This Row],[Number of Complaints or Support]]/AmazonChurn[[#This Row],[Account Length (in months)]]</f>
        <v>0</v>
      </c>
      <c r="AO2502" t="str">
        <f>IF(AmazonChurn[[#This Row],[Avg Monthly GB Download]]&lt;15, "Low", IF(AmazonChurn[[#This Row],[Avg Monthly GB Download]]&lt;30, "Medium", "High"))</f>
        <v>Low</v>
      </c>
      <c r="AP2502" t="str">
        <f>IF(AmazonChurn[[#This Row],[Age]]&lt;30,"Under 30",IF(AmazonChurn[[#This Row],[Age]]&gt;65,"Senior","Mid Age"))</f>
        <v>Mid Age</v>
      </c>
    </row>
    <row r="2503" spans="1:42" hidden="1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 s="5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  <c r="AL2503" t="str">
        <f>IF(AmazonChurn[[#This Row],[Average Monthly Expenses]]&lt;=30,"Low",IF(AmazonChurn[[#This Row],[Average Monthly Expenses]]&lt;=60,"Medium","High"))</f>
        <v>Medium</v>
      </c>
      <c r="AM2503" t="str">
        <f>IF(AmazonChurn[[#This Row],[Number of Complaints or Support]]&lt;3,"Low",IF(AmazonChurn[[#This Row],[Number of Complaints or Support]]&lt;=7,"Medium","High"))</f>
        <v>Medium</v>
      </c>
      <c r="AN2503" s="5">
        <f>AmazonChurn[[#This Row],[Number of Complaints or Support]]/AmazonChurn[[#This Row],[Account Length (in months)]]</f>
        <v>1.6666666666666667</v>
      </c>
      <c r="AO2503" t="str">
        <f>IF(AmazonChurn[[#This Row],[Avg Monthly GB Download]]&lt;15, "Low", IF(AmazonChurn[[#This Row],[Avg Monthly GB Download]]&lt;30, "Medium", "High"))</f>
        <v>Low</v>
      </c>
      <c r="AP2503" t="str">
        <f>IF(AmazonChurn[[#This Row],[Age]]&lt;30,"Under 30",IF(AmazonChurn[[#This Row],[Age]]&gt;65,"Senior","Mid Age"))</f>
        <v>Senior</v>
      </c>
    </row>
    <row r="2504" spans="1:42" hidden="1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 s="5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  <c r="AL2504" t="str">
        <f>IF(AmazonChurn[[#This Row],[Average Monthly Expenses]]&lt;=30,"Low",IF(AmazonChurn[[#This Row],[Average Monthly Expenses]]&lt;=60,"Medium","High"))</f>
        <v>Low</v>
      </c>
      <c r="AM2504" t="str">
        <f>IF(AmazonChurn[[#This Row],[Number of Complaints or Support]]&lt;3,"Low",IF(AmazonChurn[[#This Row],[Number of Complaints or Support]]&lt;=7,"Medium","High"))</f>
        <v>Low</v>
      </c>
      <c r="AN2504" s="5">
        <f>AmazonChurn[[#This Row],[Number of Complaints or Support]]/AmazonChurn[[#This Row],[Account Length (in months)]]</f>
        <v>2</v>
      </c>
      <c r="AO2504" t="str">
        <f>IF(AmazonChurn[[#This Row],[Avg Monthly GB Download]]&lt;15, "Low", IF(AmazonChurn[[#This Row],[Avg Monthly GB Download]]&lt;30, "Medium", "High"))</f>
        <v>Low</v>
      </c>
      <c r="AP2504" t="str">
        <f>IF(AmazonChurn[[#This Row],[Age]]&lt;30,"Under 30",IF(AmazonChurn[[#This Row],[Age]]&gt;65,"Senior","Mid Age"))</f>
        <v>Mid Age</v>
      </c>
    </row>
    <row r="2505" spans="1:42" hidden="1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 s="5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  <c r="AL2505" t="str">
        <f>IF(AmazonChurn[[#This Row],[Average Monthly Expenses]]&lt;=30,"Low",IF(AmazonChurn[[#This Row],[Average Monthly Expenses]]&lt;=60,"Medium","High"))</f>
        <v>Low</v>
      </c>
      <c r="AM2505" t="str">
        <f>IF(AmazonChurn[[#This Row],[Number of Complaints or Support]]&lt;3,"Low",IF(AmazonChurn[[#This Row],[Number of Complaints or Support]]&lt;=7,"Medium","High"))</f>
        <v>High</v>
      </c>
      <c r="AN2505" s="5">
        <f>AmazonChurn[[#This Row],[Number of Complaints or Support]]/AmazonChurn[[#This Row],[Account Length (in months)]]</f>
        <v>0.140625</v>
      </c>
      <c r="AO2505" t="str">
        <f>IF(AmazonChurn[[#This Row],[Avg Monthly GB Download]]&lt;15, "Low", IF(AmazonChurn[[#This Row],[Avg Monthly GB Download]]&lt;30, "Medium", "High"))</f>
        <v>Low</v>
      </c>
      <c r="AP2505" t="str">
        <f>IF(AmazonChurn[[#This Row],[Age]]&lt;30,"Under 30",IF(AmazonChurn[[#This Row],[Age]]&gt;65,"Senior","Mid Age"))</f>
        <v>Mid Age</v>
      </c>
    </row>
    <row r="2506" spans="1:42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 s="5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  <c r="AL2506" t="str">
        <f>IF(AmazonChurn[[#This Row],[Average Monthly Expenses]]&lt;=30,"Low",IF(AmazonChurn[[#This Row],[Average Monthly Expenses]]&lt;=60,"Medium","High"))</f>
        <v>Medium</v>
      </c>
      <c r="AM2506" t="str">
        <f>IF(AmazonChurn[[#This Row],[Number of Complaints or Support]]&lt;3,"Low",IF(AmazonChurn[[#This Row],[Number of Complaints or Support]]&lt;=7,"Medium","High"))</f>
        <v>Medium</v>
      </c>
      <c r="AN2506" s="5">
        <f>AmazonChurn[[#This Row],[Number of Complaints or Support]]/AmazonChurn[[#This Row],[Account Length (in months)]]</f>
        <v>7.0175438596491224E-2</v>
      </c>
      <c r="AO2506" t="str">
        <f>IF(AmazonChurn[[#This Row],[Avg Monthly GB Download]]&lt;15, "Low", IF(AmazonChurn[[#This Row],[Avg Monthly GB Download]]&lt;30, "Medium", "High"))</f>
        <v>High</v>
      </c>
      <c r="AP2506" t="str">
        <f>IF(AmazonChurn[[#This Row],[Age]]&lt;30,"Under 30",IF(AmazonChurn[[#This Row],[Age]]&gt;65,"Senior","Mid Age"))</f>
        <v>Under 30</v>
      </c>
    </row>
    <row r="2507" spans="1:42" hidden="1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 s="5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  <c r="AL2507" t="str">
        <f>IF(AmazonChurn[[#This Row],[Average Monthly Expenses]]&lt;=30,"Low",IF(AmazonChurn[[#This Row],[Average Monthly Expenses]]&lt;=60,"Medium","High"))</f>
        <v>Low</v>
      </c>
      <c r="AM2507" t="str">
        <f>IF(AmazonChurn[[#This Row],[Number of Complaints or Support]]&lt;3,"Low",IF(AmazonChurn[[#This Row],[Number of Complaints or Support]]&lt;=7,"Medium","High"))</f>
        <v>Medium</v>
      </c>
      <c r="AN2507" s="5">
        <f>AmazonChurn[[#This Row],[Number of Complaints or Support]]/AmazonChurn[[#This Row],[Account Length (in months)]]</f>
        <v>5.7142857142857141E-2</v>
      </c>
      <c r="AO2507" t="str">
        <f>IF(AmazonChurn[[#This Row],[Avg Monthly GB Download]]&lt;15, "Low", IF(AmazonChurn[[#This Row],[Avg Monthly GB Download]]&lt;30, "Medium", "High"))</f>
        <v>Low</v>
      </c>
      <c r="AP2507" t="str">
        <f>IF(AmazonChurn[[#This Row],[Age]]&lt;30,"Under 30",IF(AmazonChurn[[#This Row],[Age]]&gt;65,"Senior","Mid Age"))</f>
        <v>Under 30</v>
      </c>
    </row>
    <row r="2508" spans="1:42" hidden="1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 s="5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  <c r="AL2508" t="str">
        <f>IF(AmazonChurn[[#This Row],[Average Monthly Expenses]]&lt;=30,"Low",IF(AmazonChurn[[#This Row],[Average Monthly Expenses]]&lt;=60,"Medium","High"))</f>
        <v>High</v>
      </c>
      <c r="AM2508" t="str">
        <f>IF(AmazonChurn[[#This Row],[Number of Complaints or Support]]&lt;3,"Low",IF(AmazonChurn[[#This Row],[Number of Complaints or Support]]&lt;=7,"Medium","High"))</f>
        <v>High</v>
      </c>
      <c r="AN2508" s="5">
        <f>AmazonChurn[[#This Row],[Number of Complaints or Support]]/AmazonChurn[[#This Row],[Account Length (in months)]]</f>
        <v>0.19047619047619047</v>
      </c>
      <c r="AO2508" t="str">
        <f>IF(AmazonChurn[[#This Row],[Avg Monthly GB Download]]&lt;15, "Low", IF(AmazonChurn[[#This Row],[Avg Monthly GB Download]]&lt;30, "Medium", "High"))</f>
        <v>Low</v>
      </c>
      <c r="AP2508" t="str">
        <f>IF(AmazonChurn[[#This Row],[Age]]&lt;30,"Under 30",IF(AmazonChurn[[#This Row],[Age]]&gt;65,"Senior","Mid Age"))</f>
        <v>Mid Age</v>
      </c>
    </row>
    <row r="2509" spans="1:42" hidden="1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 s="5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  <c r="AL2509" t="str">
        <f>IF(AmazonChurn[[#This Row],[Average Monthly Expenses]]&lt;=30,"Low",IF(AmazonChurn[[#This Row],[Average Monthly Expenses]]&lt;=60,"Medium","High"))</f>
        <v>Medium</v>
      </c>
      <c r="AM2509" t="str">
        <f>IF(AmazonChurn[[#This Row],[Number of Complaints or Support]]&lt;3,"Low",IF(AmazonChurn[[#This Row],[Number of Complaints or Support]]&lt;=7,"Medium","High"))</f>
        <v>Low</v>
      </c>
      <c r="AN2509" s="5">
        <f>AmazonChurn[[#This Row],[Number of Complaints or Support]]/AmazonChurn[[#This Row],[Account Length (in months)]]</f>
        <v>3.0303030303030304E-2</v>
      </c>
      <c r="AO2509" t="str">
        <f>IF(AmazonChurn[[#This Row],[Avg Monthly GB Download]]&lt;15, "Low", IF(AmazonChurn[[#This Row],[Avg Monthly GB Download]]&lt;30, "Medium", "High"))</f>
        <v>Low</v>
      </c>
      <c r="AP2509" t="str">
        <f>IF(AmazonChurn[[#This Row],[Age]]&lt;30,"Under 30",IF(AmazonChurn[[#This Row],[Age]]&gt;65,"Senior","Mid Age"))</f>
        <v>Mid Age</v>
      </c>
    </row>
    <row r="2510" spans="1:42" hidden="1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 s="5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  <c r="AL2510" t="str">
        <f>IF(AmazonChurn[[#This Row],[Average Monthly Expenses]]&lt;=30,"Low",IF(AmazonChurn[[#This Row],[Average Monthly Expenses]]&lt;=60,"Medium","High"))</f>
        <v>Low</v>
      </c>
      <c r="AM2510" t="str">
        <f>IF(AmazonChurn[[#This Row],[Number of Complaints or Support]]&lt;3,"Low",IF(AmazonChurn[[#This Row],[Number of Complaints or Support]]&lt;=7,"Medium","High"))</f>
        <v>Medium</v>
      </c>
      <c r="AN2510" s="5">
        <f>AmazonChurn[[#This Row],[Number of Complaints or Support]]/AmazonChurn[[#This Row],[Account Length (in months)]]</f>
        <v>0.11764705882352941</v>
      </c>
      <c r="AO2510" t="str">
        <f>IF(AmazonChurn[[#This Row],[Avg Monthly GB Download]]&lt;15, "Low", IF(AmazonChurn[[#This Row],[Avg Monthly GB Download]]&lt;30, "Medium", "High"))</f>
        <v>Low</v>
      </c>
      <c r="AP2510" t="str">
        <f>IF(AmazonChurn[[#This Row],[Age]]&lt;30,"Under 30",IF(AmazonChurn[[#This Row],[Age]]&gt;65,"Senior","Mid Age"))</f>
        <v>Mid Age</v>
      </c>
    </row>
    <row r="2511" spans="1:42" hidden="1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 s="5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  <c r="AL2511" t="str">
        <f>IF(AmazonChurn[[#This Row],[Average Monthly Expenses]]&lt;=30,"Low",IF(AmazonChurn[[#This Row],[Average Monthly Expenses]]&lt;=60,"Medium","High"))</f>
        <v>Medium</v>
      </c>
      <c r="AM2511" t="str">
        <f>IF(AmazonChurn[[#This Row],[Number of Complaints or Support]]&lt;3,"Low",IF(AmazonChurn[[#This Row],[Number of Complaints or Support]]&lt;=7,"Medium","High"))</f>
        <v>Low</v>
      </c>
      <c r="AN2511" s="5">
        <f>AmazonChurn[[#This Row],[Number of Complaints or Support]]/AmazonChurn[[#This Row],[Account Length (in months)]]</f>
        <v>0.2</v>
      </c>
      <c r="AO2511" t="str">
        <f>IF(AmazonChurn[[#This Row],[Avg Monthly GB Download]]&lt;15, "Low", IF(AmazonChurn[[#This Row],[Avg Monthly GB Download]]&lt;30, "Medium", "High"))</f>
        <v>Low</v>
      </c>
      <c r="AP2511" t="str">
        <f>IF(AmazonChurn[[#This Row],[Age]]&lt;30,"Under 30",IF(AmazonChurn[[#This Row],[Age]]&gt;65,"Senior","Mid Age"))</f>
        <v>Mid Age</v>
      </c>
    </row>
    <row r="2512" spans="1:42" hidden="1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 s="5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  <c r="AL2512" t="str">
        <f>IF(AmazonChurn[[#This Row],[Average Monthly Expenses]]&lt;=30,"Low",IF(AmazonChurn[[#This Row],[Average Monthly Expenses]]&lt;=60,"Medium","High"))</f>
        <v>Medium</v>
      </c>
      <c r="AM2512" t="str">
        <f>IF(AmazonChurn[[#This Row],[Number of Complaints or Support]]&lt;3,"Low",IF(AmazonChurn[[#This Row],[Number of Complaints or Support]]&lt;=7,"Medium","High"))</f>
        <v>High</v>
      </c>
      <c r="AN2512" s="5">
        <f>AmazonChurn[[#This Row],[Number of Complaints or Support]]/AmazonChurn[[#This Row],[Account Length (in months)]]</f>
        <v>0.15625</v>
      </c>
      <c r="AO2512" t="str">
        <f>IF(AmazonChurn[[#This Row],[Avg Monthly GB Download]]&lt;15, "Low", IF(AmazonChurn[[#This Row],[Avg Monthly GB Download]]&lt;30, "Medium", "High"))</f>
        <v>Low</v>
      </c>
      <c r="AP2512" t="str">
        <f>IF(AmazonChurn[[#This Row],[Age]]&lt;30,"Under 30",IF(AmazonChurn[[#This Row],[Age]]&gt;65,"Senior","Mid Age"))</f>
        <v>Mid Age</v>
      </c>
    </row>
    <row r="2513" spans="1:42" hidden="1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 s="5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  <c r="AL2513" t="str">
        <f>IF(AmazonChurn[[#This Row],[Average Monthly Expenses]]&lt;=30,"Low",IF(AmazonChurn[[#This Row],[Average Monthly Expenses]]&lt;=60,"Medium","High"))</f>
        <v>Low</v>
      </c>
      <c r="AM2513" t="str">
        <f>IF(AmazonChurn[[#This Row],[Number of Complaints or Support]]&lt;3,"Low",IF(AmazonChurn[[#This Row],[Number of Complaints or Support]]&lt;=7,"Medium","High"))</f>
        <v>Medium</v>
      </c>
      <c r="AN2513" s="5">
        <f>AmazonChurn[[#This Row],[Number of Complaints or Support]]/AmazonChurn[[#This Row],[Account Length (in months)]]</f>
        <v>4</v>
      </c>
      <c r="AO2513" t="str">
        <f>IF(AmazonChurn[[#This Row],[Avg Monthly GB Download]]&lt;15, "Low", IF(AmazonChurn[[#This Row],[Avg Monthly GB Download]]&lt;30, "Medium", "High"))</f>
        <v>Low</v>
      </c>
      <c r="AP2513" t="str">
        <f>IF(AmazonChurn[[#This Row],[Age]]&lt;30,"Under 30",IF(AmazonChurn[[#This Row],[Age]]&gt;65,"Senior","Mid Age"))</f>
        <v>Senior</v>
      </c>
    </row>
    <row r="2514" spans="1:42" hidden="1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 s="5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  <c r="AL2514" t="str">
        <f>IF(AmazonChurn[[#This Row],[Average Monthly Expenses]]&lt;=30,"Low",IF(AmazonChurn[[#This Row],[Average Monthly Expenses]]&lt;=60,"Medium","High"))</f>
        <v>Medium</v>
      </c>
      <c r="AM2514" t="str">
        <f>IF(AmazonChurn[[#This Row],[Number of Complaints or Support]]&lt;3,"Low",IF(AmazonChurn[[#This Row],[Number of Complaints or Support]]&lt;=7,"Medium","High"))</f>
        <v>High</v>
      </c>
      <c r="AN2514" s="5">
        <f>AmazonChurn[[#This Row],[Number of Complaints or Support]]/AmazonChurn[[#This Row],[Account Length (in months)]]</f>
        <v>1.4285714285714286</v>
      </c>
      <c r="AO2514" t="str">
        <f>IF(AmazonChurn[[#This Row],[Avg Monthly GB Download]]&lt;15, "Low", IF(AmazonChurn[[#This Row],[Avg Monthly GB Download]]&lt;30, "Medium", "High"))</f>
        <v>Low</v>
      </c>
      <c r="AP2514" t="str">
        <f>IF(AmazonChurn[[#This Row],[Age]]&lt;30,"Under 30",IF(AmazonChurn[[#This Row],[Age]]&gt;65,"Senior","Mid Age"))</f>
        <v>Under 30</v>
      </c>
    </row>
    <row r="2515" spans="1:42" hidden="1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 s="5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  <c r="AL2515" t="str">
        <f>IF(AmazonChurn[[#This Row],[Average Monthly Expenses]]&lt;=30,"Low",IF(AmazonChurn[[#This Row],[Average Monthly Expenses]]&lt;=60,"Medium","High"))</f>
        <v>Medium</v>
      </c>
      <c r="AM2515" t="str">
        <f>IF(AmazonChurn[[#This Row],[Number of Complaints or Support]]&lt;3,"Low",IF(AmazonChurn[[#This Row],[Number of Complaints or Support]]&lt;=7,"Medium","High"))</f>
        <v>High</v>
      </c>
      <c r="AN2515" s="5">
        <f>AmazonChurn[[#This Row],[Number of Complaints or Support]]/AmazonChurn[[#This Row],[Account Length (in months)]]</f>
        <v>0.58823529411764708</v>
      </c>
      <c r="AO2515" t="str">
        <f>IF(AmazonChurn[[#This Row],[Avg Monthly GB Download]]&lt;15, "Low", IF(AmazonChurn[[#This Row],[Avg Monthly GB Download]]&lt;30, "Medium", "High"))</f>
        <v>Low</v>
      </c>
      <c r="AP2515" t="str">
        <f>IF(AmazonChurn[[#This Row],[Age]]&lt;30,"Under 30",IF(AmazonChurn[[#This Row],[Age]]&gt;65,"Senior","Mid Age"))</f>
        <v>Mid Age</v>
      </c>
    </row>
    <row r="2516" spans="1:42" hidden="1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 s="5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  <c r="AL2516" t="str">
        <f>IF(AmazonChurn[[#This Row],[Average Monthly Expenses]]&lt;=30,"Low",IF(AmazonChurn[[#This Row],[Average Monthly Expenses]]&lt;=60,"Medium","High"))</f>
        <v>Medium</v>
      </c>
      <c r="AM2516" t="str">
        <f>IF(AmazonChurn[[#This Row],[Number of Complaints or Support]]&lt;3,"Low",IF(AmazonChurn[[#This Row],[Number of Complaints or Support]]&lt;=7,"Medium","High"))</f>
        <v>High</v>
      </c>
      <c r="AN2516" s="5">
        <f>AmazonChurn[[#This Row],[Number of Complaints or Support]]/AmazonChurn[[#This Row],[Account Length (in months)]]</f>
        <v>0.34482758620689657</v>
      </c>
      <c r="AO2516" t="str">
        <f>IF(AmazonChurn[[#This Row],[Avg Monthly GB Download]]&lt;15, "Low", IF(AmazonChurn[[#This Row],[Avg Monthly GB Download]]&lt;30, "Medium", "High"))</f>
        <v>Low</v>
      </c>
      <c r="AP2516" t="str">
        <f>IF(AmazonChurn[[#This Row],[Age]]&lt;30,"Under 30",IF(AmazonChurn[[#This Row],[Age]]&gt;65,"Senior","Mid Age"))</f>
        <v>Mid Age</v>
      </c>
    </row>
    <row r="2517" spans="1:42" hidden="1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 s="5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  <c r="AL2517" t="str">
        <f>IF(AmazonChurn[[#This Row],[Average Monthly Expenses]]&lt;=30,"Low",IF(AmazonChurn[[#This Row],[Average Monthly Expenses]]&lt;=60,"Medium","High"))</f>
        <v>Medium</v>
      </c>
      <c r="AM2517" t="str">
        <f>IF(AmazonChurn[[#This Row],[Number of Complaints or Support]]&lt;3,"Low",IF(AmazonChurn[[#This Row],[Number of Complaints or Support]]&lt;=7,"Medium","High"))</f>
        <v>Medium</v>
      </c>
      <c r="AN2517" s="5">
        <f>AmazonChurn[[#This Row],[Number of Complaints or Support]]/AmazonChurn[[#This Row],[Account Length (in months)]]</f>
        <v>3</v>
      </c>
      <c r="AO2517" t="str">
        <f>IF(AmazonChurn[[#This Row],[Avg Monthly GB Download]]&lt;15, "Low", IF(AmazonChurn[[#This Row],[Avg Monthly GB Download]]&lt;30, "Medium", "High"))</f>
        <v>Low</v>
      </c>
      <c r="AP2517" t="str">
        <f>IF(AmazonChurn[[#This Row],[Age]]&lt;30,"Under 30",IF(AmazonChurn[[#This Row],[Age]]&gt;65,"Senior","Mid Age"))</f>
        <v>Senior</v>
      </c>
    </row>
    <row r="2518" spans="1:42" hidden="1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 s="5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  <c r="AL2518" t="str">
        <f>IF(AmazonChurn[[#This Row],[Average Monthly Expenses]]&lt;=30,"Low",IF(AmazonChurn[[#This Row],[Average Monthly Expenses]]&lt;=60,"Medium","High"))</f>
        <v>Low</v>
      </c>
      <c r="AM2518" t="str">
        <f>IF(AmazonChurn[[#This Row],[Number of Complaints or Support]]&lt;3,"Low",IF(AmazonChurn[[#This Row],[Number of Complaints or Support]]&lt;=7,"Medium","High"))</f>
        <v>Medium</v>
      </c>
      <c r="AN2518" s="5">
        <f>AmazonChurn[[#This Row],[Number of Complaints or Support]]/AmazonChurn[[#This Row],[Account Length (in months)]]</f>
        <v>0.23809523809523808</v>
      </c>
      <c r="AO2518" t="str">
        <f>IF(AmazonChurn[[#This Row],[Avg Monthly GB Download]]&lt;15, "Low", IF(AmazonChurn[[#This Row],[Avg Monthly GB Download]]&lt;30, "Medium", "High"))</f>
        <v>Low</v>
      </c>
      <c r="AP2518" t="str">
        <f>IF(AmazonChurn[[#This Row],[Age]]&lt;30,"Under 30",IF(AmazonChurn[[#This Row],[Age]]&gt;65,"Senior","Mid Age"))</f>
        <v>Mid Age</v>
      </c>
    </row>
    <row r="2519" spans="1:42" hidden="1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 s="5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  <c r="AL2519" t="str">
        <f>IF(AmazonChurn[[#This Row],[Average Monthly Expenses]]&lt;=30,"Low",IF(AmazonChurn[[#This Row],[Average Monthly Expenses]]&lt;=60,"Medium","High"))</f>
        <v>High</v>
      </c>
      <c r="AM2519" t="str">
        <f>IF(AmazonChurn[[#This Row],[Number of Complaints or Support]]&lt;3,"Low",IF(AmazonChurn[[#This Row],[Number of Complaints or Support]]&lt;=7,"Medium","High"))</f>
        <v>Medium</v>
      </c>
      <c r="AN2519" s="5">
        <f>AmazonChurn[[#This Row],[Number of Complaints or Support]]/AmazonChurn[[#This Row],[Account Length (in months)]]</f>
        <v>7.5471698113207544E-2</v>
      </c>
      <c r="AO2519" t="str">
        <f>IF(AmazonChurn[[#This Row],[Avg Monthly GB Download]]&lt;15, "Low", IF(AmazonChurn[[#This Row],[Avg Monthly GB Download]]&lt;30, "Medium", "High"))</f>
        <v>Low</v>
      </c>
      <c r="AP2519" t="str">
        <f>IF(AmazonChurn[[#This Row],[Age]]&lt;30,"Under 30",IF(AmazonChurn[[#This Row],[Age]]&gt;65,"Senior","Mid Age"))</f>
        <v>Mid Age</v>
      </c>
    </row>
    <row r="2520" spans="1:42" hidden="1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 s="5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  <c r="AL2520" t="str">
        <f>IF(AmazonChurn[[#This Row],[Average Monthly Expenses]]&lt;=30,"Low",IF(AmazonChurn[[#This Row],[Average Monthly Expenses]]&lt;=60,"Medium","High"))</f>
        <v>Medium</v>
      </c>
      <c r="AM2520" t="str">
        <f>IF(AmazonChurn[[#This Row],[Number of Complaints or Support]]&lt;3,"Low",IF(AmazonChurn[[#This Row],[Number of Complaints or Support]]&lt;=7,"Medium","High"))</f>
        <v>Medium</v>
      </c>
      <c r="AN2520" s="5">
        <f>AmazonChurn[[#This Row],[Number of Complaints or Support]]/AmazonChurn[[#This Row],[Account Length (in months)]]</f>
        <v>0.28000000000000003</v>
      </c>
      <c r="AO2520" t="str">
        <f>IF(AmazonChurn[[#This Row],[Avg Monthly GB Download]]&lt;15, "Low", IF(AmazonChurn[[#This Row],[Avg Monthly GB Download]]&lt;30, "Medium", "High"))</f>
        <v>Low</v>
      </c>
      <c r="AP2520" t="str">
        <f>IF(AmazonChurn[[#This Row],[Age]]&lt;30,"Under 30",IF(AmazonChurn[[#This Row],[Age]]&gt;65,"Senior","Mid Age"))</f>
        <v>Under 30</v>
      </c>
    </row>
    <row r="2521" spans="1:42" hidden="1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 s="5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  <c r="AL2521" t="str">
        <f>IF(AmazonChurn[[#This Row],[Average Monthly Expenses]]&lt;=30,"Low",IF(AmazonChurn[[#This Row],[Average Monthly Expenses]]&lt;=60,"Medium","High"))</f>
        <v>Medium</v>
      </c>
      <c r="AM2521" t="str">
        <f>IF(AmazonChurn[[#This Row],[Number of Complaints or Support]]&lt;3,"Low",IF(AmazonChurn[[#This Row],[Number of Complaints or Support]]&lt;=7,"Medium","High"))</f>
        <v>Low</v>
      </c>
      <c r="AN2521" s="5">
        <f>AmazonChurn[[#This Row],[Number of Complaints or Support]]/AmazonChurn[[#This Row],[Account Length (in months)]]</f>
        <v>3.3898305084745763E-2</v>
      </c>
      <c r="AO2521" t="str">
        <f>IF(AmazonChurn[[#This Row],[Avg Monthly GB Download]]&lt;15, "Low", IF(AmazonChurn[[#This Row],[Avg Monthly GB Download]]&lt;30, "Medium", "High"))</f>
        <v>Low</v>
      </c>
      <c r="AP2521" t="str">
        <f>IF(AmazonChurn[[#This Row],[Age]]&lt;30,"Under 30",IF(AmazonChurn[[#This Row],[Age]]&gt;65,"Senior","Mid Age"))</f>
        <v>Mid Age</v>
      </c>
    </row>
    <row r="2522" spans="1:42" hidden="1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 s="5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  <c r="AL2522" t="str">
        <f>IF(AmazonChurn[[#This Row],[Average Monthly Expenses]]&lt;=30,"Low",IF(AmazonChurn[[#This Row],[Average Monthly Expenses]]&lt;=60,"Medium","High"))</f>
        <v>Low</v>
      </c>
      <c r="AM2522" t="str">
        <f>IF(AmazonChurn[[#This Row],[Number of Complaints or Support]]&lt;3,"Low",IF(AmazonChurn[[#This Row],[Number of Complaints or Support]]&lt;=7,"Medium","High"))</f>
        <v>Medium</v>
      </c>
      <c r="AN2522" s="5">
        <f>AmazonChurn[[#This Row],[Number of Complaints or Support]]/AmazonChurn[[#This Row],[Account Length (in months)]]</f>
        <v>0.2</v>
      </c>
      <c r="AO2522" t="str">
        <f>IF(AmazonChurn[[#This Row],[Avg Monthly GB Download]]&lt;15, "Low", IF(AmazonChurn[[#This Row],[Avg Monthly GB Download]]&lt;30, "Medium", "High"))</f>
        <v>Low</v>
      </c>
      <c r="AP2522" t="str">
        <f>IF(AmazonChurn[[#This Row],[Age]]&lt;30,"Under 30",IF(AmazonChurn[[#This Row],[Age]]&gt;65,"Senior","Mid Age"))</f>
        <v>Mid Age</v>
      </c>
    </row>
    <row r="2523" spans="1:42" hidden="1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 s="5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  <c r="AL2523" t="str">
        <f>IF(AmazonChurn[[#This Row],[Average Monthly Expenses]]&lt;=30,"Low",IF(AmazonChurn[[#This Row],[Average Monthly Expenses]]&lt;=60,"Medium","High"))</f>
        <v>Medium</v>
      </c>
      <c r="AM2523" t="str">
        <f>IF(AmazonChurn[[#This Row],[Number of Complaints or Support]]&lt;3,"Low",IF(AmazonChurn[[#This Row],[Number of Complaints or Support]]&lt;=7,"Medium","High"))</f>
        <v>Medium</v>
      </c>
      <c r="AN2523" s="5">
        <f>AmazonChurn[[#This Row],[Number of Complaints or Support]]/AmazonChurn[[#This Row],[Account Length (in months)]]</f>
        <v>0.2</v>
      </c>
      <c r="AO2523" t="str">
        <f>IF(AmazonChurn[[#This Row],[Avg Monthly GB Download]]&lt;15, "Low", IF(AmazonChurn[[#This Row],[Avg Monthly GB Download]]&lt;30, "Medium", "High"))</f>
        <v>Low</v>
      </c>
      <c r="AP2523" t="str">
        <f>IF(AmazonChurn[[#This Row],[Age]]&lt;30,"Under 30",IF(AmazonChurn[[#This Row],[Age]]&gt;65,"Senior","Mid Age"))</f>
        <v>Senior</v>
      </c>
    </row>
    <row r="2524" spans="1:42" hidden="1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 s="5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  <c r="AL2524" t="str">
        <f>IF(AmazonChurn[[#This Row],[Average Monthly Expenses]]&lt;=30,"Low",IF(AmazonChurn[[#This Row],[Average Monthly Expenses]]&lt;=60,"Medium","High"))</f>
        <v>Medium</v>
      </c>
      <c r="AM2524" t="str">
        <f>IF(AmazonChurn[[#This Row],[Number of Complaints or Support]]&lt;3,"Low",IF(AmazonChurn[[#This Row],[Number of Complaints or Support]]&lt;=7,"Medium","High"))</f>
        <v>Medium</v>
      </c>
      <c r="AN2524" s="5">
        <f>AmazonChurn[[#This Row],[Number of Complaints or Support]]/AmazonChurn[[#This Row],[Account Length (in months)]]</f>
        <v>0.33333333333333331</v>
      </c>
      <c r="AO2524" t="str">
        <f>IF(AmazonChurn[[#This Row],[Avg Monthly GB Download]]&lt;15, "Low", IF(AmazonChurn[[#This Row],[Avg Monthly GB Download]]&lt;30, "Medium", "High"))</f>
        <v>Low</v>
      </c>
      <c r="AP2524" t="str">
        <f>IF(AmazonChurn[[#This Row],[Age]]&lt;30,"Under 30",IF(AmazonChurn[[#This Row],[Age]]&gt;65,"Senior","Mid Age"))</f>
        <v>Mid Age</v>
      </c>
    </row>
    <row r="2525" spans="1:42" hidden="1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 s="5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  <c r="AL2525" t="str">
        <f>IF(AmazonChurn[[#This Row],[Average Monthly Expenses]]&lt;=30,"Low",IF(AmazonChurn[[#This Row],[Average Monthly Expenses]]&lt;=60,"Medium","High"))</f>
        <v>Low</v>
      </c>
      <c r="AM2525" t="str">
        <f>IF(AmazonChurn[[#This Row],[Number of Complaints or Support]]&lt;3,"Low",IF(AmazonChurn[[#This Row],[Number of Complaints or Support]]&lt;=7,"Medium","High"))</f>
        <v>Medium</v>
      </c>
      <c r="AN2525" s="5">
        <f>AmazonChurn[[#This Row],[Number of Complaints or Support]]/AmazonChurn[[#This Row],[Account Length (in months)]]</f>
        <v>0.1388888888888889</v>
      </c>
      <c r="AO2525" t="str">
        <f>IF(AmazonChurn[[#This Row],[Avg Monthly GB Download]]&lt;15, "Low", IF(AmazonChurn[[#This Row],[Avg Monthly GB Download]]&lt;30, "Medium", "High"))</f>
        <v>Low</v>
      </c>
      <c r="AP2525" t="str">
        <f>IF(AmazonChurn[[#This Row],[Age]]&lt;30,"Under 30",IF(AmazonChurn[[#This Row],[Age]]&gt;65,"Senior","Mid Age"))</f>
        <v>Mid Age</v>
      </c>
    </row>
    <row r="2526" spans="1:42" hidden="1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 s="5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  <c r="AL2526" t="str">
        <f>IF(AmazonChurn[[#This Row],[Average Monthly Expenses]]&lt;=30,"Low",IF(AmazonChurn[[#This Row],[Average Monthly Expenses]]&lt;=60,"Medium","High"))</f>
        <v>Medium</v>
      </c>
      <c r="AM2526" t="str">
        <f>IF(AmazonChurn[[#This Row],[Number of Complaints or Support]]&lt;3,"Low",IF(AmazonChurn[[#This Row],[Number of Complaints or Support]]&lt;=7,"Medium","High"))</f>
        <v>Low</v>
      </c>
      <c r="AN2526" s="5">
        <f>AmazonChurn[[#This Row],[Number of Complaints or Support]]/AmazonChurn[[#This Row],[Account Length (in months)]]</f>
        <v>2.7777777777777776E-2</v>
      </c>
      <c r="AO2526" t="str">
        <f>IF(AmazonChurn[[#This Row],[Avg Monthly GB Download]]&lt;15, "Low", IF(AmazonChurn[[#This Row],[Avg Monthly GB Download]]&lt;30, "Medium", "High"))</f>
        <v>Low</v>
      </c>
      <c r="AP2526" t="str">
        <f>IF(AmazonChurn[[#This Row],[Age]]&lt;30,"Under 30",IF(AmazonChurn[[#This Row],[Age]]&gt;65,"Senior","Mid Age"))</f>
        <v>Senior</v>
      </c>
    </row>
    <row r="2527" spans="1:42" hidden="1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 s="5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  <c r="AL2527" t="str">
        <f>IF(AmazonChurn[[#This Row],[Average Monthly Expenses]]&lt;=30,"Low",IF(AmazonChurn[[#This Row],[Average Monthly Expenses]]&lt;=60,"Medium","High"))</f>
        <v>Low</v>
      </c>
      <c r="AM2527" t="str">
        <f>IF(AmazonChurn[[#This Row],[Number of Complaints or Support]]&lt;3,"Low",IF(AmazonChurn[[#This Row],[Number of Complaints or Support]]&lt;=7,"Medium","High"))</f>
        <v>Low</v>
      </c>
      <c r="AN2527" s="5">
        <f>AmazonChurn[[#This Row],[Number of Complaints or Support]]/AmazonChurn[[#This Row],[Account Length (in months)]]</f>
        <v>2.6315789473684209E-2</v>
      </c>
      <c r="AO2527" t="str">
        <f>IF(AmazonChurn[[#This Row],[Avg Monthly GB Download]]&lt;15, "Low", IF(AmazonChurn[[#This Row],[Avg Monthly GB Download]]&lt;30, "Medium", "High"))</f>
        <v>Low</v>
      </c>
      <c r="AP2527" t="str">
        <f>IF(AmazonChurn[[#This Row],[Age]]&lt;30,"Under 30",IF(AmazonChurn[[#This Row],[Age]]&gt;65,"Senior","Mid Age"))</f>
        <v>Mid Age</v>
      </c>
    </row>
    <row r="2528" spans="1:42" hidden="1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 s="5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  <c r="AL2528" t="str">
        <f>IF(AmazonChurn[[#This Row],[Average Monthly Expenses]]&lt;=30,"Low",IF(AmazonChurn[[#This Row],[Average Monthly Expenses]]&lt;=60,"Medium","High"))</f>
        <v>Medium</v>
      </c>
      <c r="AM2528" t="str">
        <f>IF(AmazonChurn[[#This Row],[Number of Complaints or Support]]&lt;3,"Low",IF(AmazonChurn[[#This Row],[Number of Complaints or Support]]&lt;=7,"Medium","High"))</f>
        <v>Low</v>
      </c>
      <c r="AN2528" s="5">
        <f>AmazonChurn[[#This Row],[Number of Complaints or Support]]/AmazonChurn[[#This Row],[Account Length (in months)]]</f>
        <v>2</v>
      </c>
      <c r="AO2528" t="str">
        <f>IF(AmazonChurn[[#This Row],[Avg Monthly GB Download]]&lt;15, "Low", IF(AmazonChurn[[#This Row],[Avg Monthly GB Download]]&lt;30, "Medium", "High"))</f>
        <v>Low</v>
      </c>
      <c r="AP2528" t="str">
        <f>IF(AmazonChurn[[#This Row],[Age]]&lt;30,"Under 30",IF(AmazonChurn[[#This Row],[Age]]&gt;65,"Senior","Mid Age"))</f>
        <v>Mid Age</v>
      </c>
    </row>
    <row r="2529" spans="1:42" hidden="1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 s="5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  <c r="AL2529" t="str">
        <f>IF(AmazonChurn[[#This Row],[Average Monthly Expenses]]&lt;=30,"Low",IF(AmazonChurn[[#This Row],[Average Monthly Expenses]]&lt;=60,"Medium","High"))</f>
        <v>Low</v>
      </c>
      <c r="AM2529" t="str">
        <f>IF(AmazonChurn[[#This Row],[Number of Complaints or Support]]&lt;3,"Low",IF(AmazonChurn[[#This Row],[Number of Complaints or Support]]&lt;=7,"Medium","High"))</f>
        <v>Low</v>
      </c>
      <c r="AN2529" s="5">
        <f>AmazonChurn[[#This Row],[Number of Complaints or Support]]/AmazonChurn[[#This Row],[Account Length (in months)]]</f>
        <v>0</v>
      </c>
      <c r="AO2529" t="str">
        <f>IF(AmazonChurn[[#This Row],[Avg Monthly GB Download]]&lt;15, "Low", IF(AmazonChurn[[#This Row],[Avg Monthly GB Download]]&lt;30, "Medium", "High"))</f>
        <v>Low</v>
      </c>
      <c r="AP2529" t="str">
        <f>IF(AmazonChurn[[#This Row],[Age]]&lt;30,"Under 30",IF(AmazonChurn[[#This Row],[Age]]&gt;65,"Senior","Mid Age"))</f>
        <v>Mid Age</v>
      </c>
    </row>
    <row r="2530" spans="1:42" hidden="1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 s="5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  <c r="AL2530" t="str">
        <f>IF(AmazonChurn[[#This Row],[Average Monthly Expenses]]&lt;=30,"Low",IF(AmazonChurn[[#This Row],[Average Monthly Expenses]]&lt;=60,"Medium","High"))</f>
        <v>Medium</v>
      </c>
      <c r="AM2530" t="str">
        <f>IF(AmazonChurn[[#This Row],[Number of Complaints or Support]]&lt;3,"Low",IF(AmazonChurn[[#This Row],[Number of Complaints or Support]]&lt;=7,"Medium","High"))</f>
        <v>High</v>
      </c>
      <c r="AN2530" s="5">
        <f>AmazonChurn[[#This Row],[Number of Complaints or Support]]/AmazonChurn[[#This Row],[Account Length (in months)]]</f>
        <v>0.125</v>
      </c>
      <c r="AO2530" t="str">
        <f>IF(AmazonChurn[[#This Row],[Avg Monthly GB Download]]&lt;15, "Low", IF(AmazonChurn[[#This Row],[Avg Monthly GB Download]]&lt;30, "Medium", "High"))</f>
        <v>Low</v>
      </c>
      <c r="AP2530" t="str">
        <f>IF(AmazonChurn[[#This Row],[Age]]&lt;30,"Under 30",IF(AmazonChurn[[#This Row],[Age]]&gt;65,"Senior","Mid Age"))</f>
        <v>Mid Age</v>
      </c>
    </row>
    <row r="2531" spans="1:42" hidden="1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 s="5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  <c r="AL2531" t="str">
        <f>IF(AmazonChurn[[#This Row],[Average Monthly Expenses]]&lt;=30,"Low",IF(AmazonChurn[[#This Row],[Average Monthly Expenses]]&lt;=60,"Medium","High"))</f>
        <v>Low</v>
      </c>
      <c r="AM2531" t="str">
        <f>IF(AmazonChurn[[#This Row],[Number of Complaints or Support]]&lt;3,"Low",IF(AmazonChurn[[#This Row],[Number of Complaints or Support]]&lt;=7,"Medium","High"))</f>
        <v>High</v>
      </c>
      <c r="AN2531" s="5">
        <f>AmazonChurn[[#This Row],[Number of Complaints or Support]]/AmazonChurn[[#This Row],[Account Length (in months)]]</f>
        <v>8</v>
      </c>
      <c r="AO2531" t="str">
        <f>IF(AmazonChurn[[#This Row],[Avg Monthly GB Download]]&lt;15, "Low", IF(AmazonChurn[[#This Row],[Avg Monthly GB Download]]&lt;30, "Medium", "High"))</f>
        <v>Low</v>
      </c>
      <c r="AP2531" t="str">
        <f>IF(AmazonChurn[[#This Row],[Age]]&lt;30,"Under 30",IF(AmazonChurn[[#This Row],[Age]]&gt;65,"Senior","Mid Age"))</f>
        <v>Mid Age</v>
      </c>
    </row>
    <row r="2532" spans="1:42" hidden="1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 s="5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  <c r="AL2532" t="str">
        <f>IF(AmazonChurn[[#This Row],[Average Monthly Expenses]]&lt;=30,"Low",IF(AmazonChurn[[#This Row],[Average Monthly Expenses]]&lt;=60,"Medium","High"))</f>
        <v>Medium</v>
      </c>
      <c r="AM2532" t="str">
        <f>IF(AmazonChurn[[#This Row],[Number of Complaints or Support]]&lt;3,"Low",IF(AmazonChurn[[#This Row],[Number of Complaints or Support]]&lt;=7,"Medium","High"))</f>
        <v>Low</v>
      </c>
      <c r="AN2532" s="5">
        <f>AmazonChurn[[#This Row],[Number of Complaints or Support]]/AmazonChurn[[#This Row],[Account Length (in months)]]</f>
        <v>0</v>
      </c>
      <c r="AO2532" t="str">
        <f>IF(AmazonChurn[[#This Row],[Avg Monthly GB Download]]&lt;15, "Low", IF(AmazonChurn[[#This Row],[Avg Monthly GB Download]]&lt;30, "Medium", "High"))</f>
        <v>Low</v>
      </c>
      <c r="AP2532" t="str">
        <f>IF(AmazonChurn[[#This Row],[Age]]&lt;30,"Under 30",IF(AmazonChurn[[#This Row],[Age]]&gt;65,"Senior","Mid Age"))</f>
        <v>Senior</v>
      </c>
    </row>
    <row r="2533" spans="1:42" hidden="1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 s="5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  <c r="AL2533" t="str">
        <f>IF(AmazonChurn[[#This Row],[Average Monthly Expenses]]&lt;=30,"Low",IF(AmazonChurn[[#This Row],[Average Monthly Expenses]]&lt;=60,"Medium","High"))</f>
        <v>Medium</v>
      </c>
      <c r="AM2533" t="str">
        <f>IF(AmazonChurn[[#This Row],[Number of Complaints or Support]]&lt;3,"Low",IF(AmazonChurn[[#This Row],[Number of Complaints or Support]]&lt;=7,"Medium","High"))</f>
        <v>Medium</v>
      </c>
      <c r="AN2533" s="5">
        <f>AmazonChurn[[#This Row],[Number of Complaints or Support]]/AmazonChurn[[#This Row],[Account Length (in months)]]</f>
        <v>0.46153846153846156</v>
      </c>
      <c r="AO2533" t="str">
        <f>IF(AmazonChurn[[#This Row],[Avg Monthly GB Download]]&lt;15, "Low", IF(AmazonChurn[[#This Row],[Avg Monthly GB Download]]&lt;30, "Medium", "High"))</f>
        <v>Low</v>
      </c>
      <c r="AP2533" t="str">
        <f>IF(AmazonChurn[[#This Row],[Age]]&lt;30,"Under 30",IF(AmazonChurn[[#This Row],[Age]]&gt;65,"Senior","Mid Age"))</f>
        <v>Senior</v>
      </c>
    </row>
    <row r="2534" spans="1:42" hidden="1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 s="5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  <c r="AL2534" t="str">
        <f>IF(AmazonChurn[[#This Row],[Average Monthly Expenses]]&lt;=30,"Low",IF(AmazonChurn[[#This Row],[Average Monthly Expenses]]&lt;=60,"Medium","High"))</f>
        <v>Low</v>
      </c>
      <c r="AM2534" t="str">
        <f>IF(AmazonChurn[[#This Row],[Number of Complaints or Support]]&lt;3,"Low",IF(AmazonChurn[[#This Row],[Number of Complaints or Support]]&lt;=7,"Medium","High"))</f>
        <v>Medium</v>
      </c>
      <c r="AN2534" s="5">
        <f>AmazonChurn[[#This Row],[Number of Complaints or Support]]/AmazonChurn[[#This Row],[Account Length (in months)]]</f>
        <v>0.13043478260869565</v>
      </c>
      <c r="AO2534" t="str">
        <f>IF(AmazonChurn[[#This Row],[Avg Monthly GB Download]]&lt;15, "Low", IF(AmazonChurn[[#This Row],[Avg Monthly GB Download]]&lt;30, "Medium", "High"))</f>
        <v>Medium</v>
      </c>
      <c r="AP2534" t="str">
        <f>IF(AmazonChurn[[#This Row],[Age]]&lt;30,"Under 30",IF(AmazonChurn[[#This Row],[Age]]&gt;65,"Senior","Mid Age"))</f>
        <v>Under 30</v>
      </c>
    </row>
    <row r="2535" spans="1:42" hidden="1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 s="5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  <c r="AL2535" t="str">
        <f>IF(AmazonChurn[[#This Row],[Average Monthly Expenses]]&lt;=30,"Low",IF(AmazonChurn[[#This Row],[Average Monthly Expenses]]&lt;=60,"Medium","High"))</f>
        <v>Low</v>
      </c>
      <c r="AM2535" t="str">
        <f>IF(AmazonChurn[[#This Row],[Number of Complaints or Support]]&lt;3,"Low",IF(AmazonChurn[[#This Row],[Number of Complaints or Support]]&lt;=7,"Medium","High"))</f>
        <v>High</v>
      </c>
      <c r="AN2535" s="5">
        <f>AmazonChurn[[#This Row],[Number of Complaints or Support]]/AmazonChurn[[#This Row],[Account Length (in months)]]</f>
        <v>0.21739130434782608</v>
      </c>
      <c r="AO2535" t="str">
        <f>IF(AmazonChurn[[#This Row],[Avg Monthly GB Download]]&lt;15, "Low", IF(AmazonChurn[[#This Row],[Avg Monthly GB Download]]&lt;30, "Medium", "High"))</f>
        <v>Medium</v>
      </c>
      <c r="AP2535" t="str">
        <f>IF(AmazonChurn[[#This Row],[Age]]&lt;30,"Under 30",IF(AmazonChurn[[#This Row],[Age]]&gt;65,"Senior","Mid Age"))</f>
        <v>Under 30</v>
      </c>
    </row>
    <row r="2536" spans="1:42" hidden="1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 s="5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  <c r="AL2536" t="str">
        <f>IF(AmazonChurn[[#This Row],[Average Monthly Expenses]]&lt;=30,"Low",IF(AmazonChurn[[#This Row],[Average Monthly Expenses]]&lt;=60,"Medium","High"))</f>
        <v>Low</v>
      </c>
      <c r="AM2536" t="str">
        <f>IF(AmazonChurn[[#This Row],[Number of Complaints or Support]]&lt;3,"Low",IF(AmazonChurn[[#This Row],[Number of Complaints or Support]]&lt;=7,"Medium","High"))</f>
        <v>High</v>
      </c>
      <c r="AN2536" s="5">
        <f>AmazonChurn[[#This Row],[Number of Complaints or Support]]/AmazonChurn[[#This Row],[Account Length (in months)]]</f>
        <v>0.14705882352941177</v>
      </c>
      <c r="AO2536" t="str">
        <f>IF(AmazonChurn[[#This Row],[Avg Monthly GB Download]]&lt;15, "Low", IF(AmazonChurn[[#This Row],[Avg Monthly GB Download]]&lt;30, "Medium", "High"))</f>
        <v>Low</v>
      </c>
      <c r="AP2536" t="str">
        <f>IF(AmazonChurn[[#This Row],[Age]]&lt;30,"Under 30",IF(AmazonChurn[[#This Row],[Age]]&gt;65,"Senior","Mid Age"))</f>
        <v>Mid Age</v>
      </c>
    </row>
    <row r="2537" spans="1:42" hidden="1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 s="5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  <c r="AL2537" t="str">
        <f>IF(AmazonChurn[[#This Row],[Average Monthly Expenses]]&lt;=30,"Low",IF(AmazonChurn[[#This Row],[Average Monthly Expenses]]&lt;=60,"Medium","High"))</f>
        <v>Medium</v>
      </c>
      <c r="AM2537" t="str">
        <f>IF(AmazonChurn[[#This Row],[Number of Complaints or Support]]&lt;3,"Low",IF(AmazonChurn[[#This Row],[Number of Complaints or Support]]&lt;=7,"Medium","High"))</f>
        <v>Medium</v>
      </c>
      <c r="AN2537" s="5">
        <f>AmazonChurn[[#This Row],[Number of Complaints or Support]]/AmazonChurn[[#This Row],[Account Length (in months)]]</f>
        <v>6</v>
      </c>
      <c r="AO2537" t="str">
        <f>IF(AmazonChurn[[#This Row],[Avg Monthly GB Download]]&lt;15, "Low", IF(AmazonChurn[[#This Row],[Avg Monthly GB Download]]&lt;30, "Medium", "High"))</f>
        <v>Low</v>
      </c>
      <c r="AP2537" t="str">
        <f>IF(AmazonChurn[[#This Row],[Age]]&lt;30,"Under 30",IF(AmazonChurn[[#This Row],[Age]]&gt;65,"Senior","Mid Age"))</f>
        <v>Senior</v>
      </c>
    </row>
    <row r="2538" spans="1:42" hidden="1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 s="5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  <c r="AL2538" t="str">
        <f>IF(AmazonChurn[[#This Row],[Average Monthly Expenses]]&lt;=30,"Low",IF(AmazonChurn[[#This Row],[Average Monthly Expenses]]&lt;=60,"Medium","High"))</f>
        <v>Medium</v>
      </c>
      <c r="AM2538" t="str">
        <f>IF(AmazonChurn[[#This Row],[Number of Complaints or Support]]&lt;3,"Low",IF(AmazonChurn[[#This Row],[Number of Complaints or Support]]&lt;=7,"Medium","High"))</f>
        <v>Medium</v>
      </c>
      <c r="AN2538" s="5">
        <f>AmazonChurn[[#This Row],[Number of Complaints or Support]]/AmazonChurn[[#This Row],[Account Length (in months)]]</f>
        <v>0.29411764705882354</v>
      </c>
      <c r="AO2538" t="str">
        <f>IF(AmazonChurn[[#This Row],[Avg Monthly GB Download]]&lt;15, "Low", IF(AmazonChurn[[#This Row],[Avg Monthly GB Download]]&lt;30, "Medium", "High"))</f>
        <v>Low</v>
      </c>
      <c r="AP2538" t="str">
        <f>IF(AmazonChurn[[#This Row],[Age]]&lt;30,"Under 30",IF(AmazonChurn[[#This Row],[Age]]&gt;65,"Senior","Mid Age"))</f>
        <v>Senior</v>
      </c>
    </row>
    <row r="2539" spans="1:42" hidden="1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 s="5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  <c r="AL2539" t="str">
        <f>IF(AmazonChurn[[#This Row],[Average Monthly Expenses]]&lt;=30,"Low",IF(AmazonChurn[[#This Row],[Average Monthly Expenses]]&lt;=60,"Medium","High"))</f>
        <v>Low</v>
      </c>
      <c r="AM2539" t="str">
        <f>IF(AmazonChurn[[#This Row],[Number of Complaints or Support]]&lt;3,"Low",IF(AmazonChurn[[#This Row],[Number of Complaints or Support]]&lt;=7,"Medium","High"))</f>
        <v>Medium</v>
      </c>
      <c r="AN2539" s="5">
        <f>AmazonChurn[[#This Row],[Number of Complaints or Support]]/AmazonChurn[[#This Row],[Account Length (in months)]]</f>
        <v>7.3529411764705885E-2</v>
      </c>
      <c r="AO2539" t="str">
        <f>IF(AmazonChurn[[#This Row],[Avg Monthly GB Download]]&lt;15, "Low", IF(AmazonChurn[[#This Row],[Avg Monthly GB Download]]&lt;30, "Medium", "High"))</f>
        <v>Low</v>
      </c>
      <c r="AP2539" t="str">
        <f>IF(AmazonChurn[[#This Row],[Age]]&lt;30,"Under 30",IF(AmazonChurn[[#This Row],[Age]]&gt;65,"Senior","Mid Age"))</f>
        <v>Mid Age</v>
      </c>
    </row>
    <row r="2540" spans="1:42" hidden="1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 s="5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  <c r="AL2540" t="str">
        <f>IF(AmazonChurn[[#This Row],[Average Monthly Expenses]]&lt;=30,"Low",IF(AmazonChurn[[#This Row],[Average Monthly Expenses]]&lt;=60,"Medium","High"))</f>
        <v>Low</v>
      </c>
      <c r="AM2540" t="str">
        <f>IF(AmazonChurn[[#This Row],[Number of Complaints or Support]]&lt;3,"Low",IF(AmazonChurn[[#This Row],[Number of Complaints or Support]]&lt;=7,"Medium","High"))</f>
        <v>Medium</v>
      </c>
      <c r="AN2540" s="5">
        <f>AmazonChurn[[#This Row],[Number of Complaints or Support]]/AmazonChurn[[#This Row],[Account Length (in months)]]</f>
        <v>0.25</v>
      </c>
      <c r="AO2540" t="str">
        <f>IF(AmazonChurn[[#This Row],[Avg Monthly GB Download]]&lt;15, "Low", IF(AmazonChurn[[#This Row],[Avg Monthly GB Download]]&lt;30, "Medium", "High"))</f>
        <v>Low</v>
      </c>
      <c r="AP2540" t="str">
        <f>IF(AmazonChurn[[#This Row],[Age]]&lt;30,"Under 30",IF(AmazonChurn[[#This Row],[Age]]&gt;65,"Senior","Mid Age"))</f>
        <v>Under 30</v>
      </c>
    </row>
    <row r="2541" spans="1:42" hidden="1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 s="5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  <c r="AL2541" t="str">
        <f>IF(AmazonChurn[[#This Row],[Average Monthly Expenses]]&lt;=30,"Low",IF(AmazonChurn[[#This Row],[Average Monthly Expenses]]&lt;=60,"Medium","High"))</f>
        <v>Medium</v>
      </c>
      <c r="AM2541" t="str">
        <f>IF(AmazonChurn[[#This Row],[Number of Complaints or Support]]&lt;3,"Low",IF(AmazonChurn[[#This Row],[Number of Complaints or Support]]&lt;=7,"Medium","High"))</f>
        <v>Medium</v>
      </c>
      <c r="AN2541" s="5">
        <f>AmazonChurn[[#This Row],[Number of Complaints or Support]]/AmazonChurn[[#This Row],[Account Length (in months)]]</f>
        <v>8.4507042253521125E-2</v>
      </c>
      <c r="AO2541" t="str">
        <f>IF(AmazonChurn[[#This Row],[Avg Monthly GB Download]]&lt;15, "Low", IF(AmazonChurn[[#This Row],[Avg Monthly GB Download]]&lt;30, "Medium", "High"))</f>
        <v>Low</v>
      </c>
      <c r="AP2541" t="str">
        <f>IF(AmazonChurn[[#This Row],[Age]]&lt;30,"Under 30",IF(AmazonChurn[[#This Row],[Age]]&gt;65,"Senior","Mid Age"))</f>
        <v>Mid Age</v>
      </c>
    </row>
    <row r="2542" spans="1:42" hidden="1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 s="5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  <c r="AL2542" t="str">
        <f>IF(AmazonChurn[[#This Row],[Average Monthly Expenses]]&lt;=30,"Low",IF(AmazonChurn[[#This Row],[Average Monthly Expenses]]&lt;=60,"Medium","High"))</f>
        <v>Medium</v>
      </c>
      <c r="AM2542" t="str">
        <f>IF(AmazonChurn[[#This Row],[Number of Complaints or Support]]&lt;3,"Low",IF(AmazonChurn[[#This Row],[Number of Complaints or Support]]&lt;=7,"Medium","High"))</f>
        <v>Medium</v>
      </c>
      <c r="AN2542" s="5">
        <f>AmazonChurn[[#This Row],[Number of Complaints or Support]]/AmazonChurn[[#This Row],[Account Length (in months)]]</f>
        <v>0.17241379310344829</v>
      </c>
      <c r="AO2542" t="str">
        <f>IF(AmazonChurn[[#This Row],[Avg Monthly GB Download]]&lt;15, "Low", IF(AmazonChurn[[#This Row],[Avg Monthly GB Download]]&lt;30, "Medium", "High"))</f>
        <v>Low</v>
      </c>
      <c r="AP2542" t="str">
        <f>IF(AmazonChurn[[#This Row],[Age]]&lt;30,"Under 30",IF(AmazonChurn[[#This Row],[Age]]&gt;65,"Senior","Mid Age"))</f>
        <v>Senior</v>
      </c>
    </row>
    <row r="2543" spans="1:42" hidden="1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 s="5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  <c r="AL2543" t="str">
        <f>IF(AmazonChurn[[#This Row],[Average Monthly Expenses]]&lt;=30,"Low",IF(AmazonChurn[[#This Row],[Average Monthly Expenses]]&lt;=60,"Medium","High"))</f>
        <v>Medium</v>
      </c>
      <c r="AM2543" t="str">
        <f>IF(AmazonChurn[[#This Row],[Number of Complaints or Support]]&lt;3,"Low",IF(AmazonChurn[[#This Row],[Number of Complaints or Support]]&lt;=7,"Medium","High"))</f>
        <v>Medium</v>
      </c>
      <c r="AN2543" s="5">
        <f>AmazonChurn[[#This Row],[Number of Complaints or Support]]/AmazonChurn[[#This Row],[Account Length (in months)]]</f>
        <v>0.11363636363636363</v>
      </c>
      <c r="AO2543" t="str">
        <f>IF(AmazonChurn[[#This Row],[Avg Monthly GB Download]]&lt;15, "Low", IF(AmazonChurn[[#This Row],[Avg Monthly GB Download]]&lt;30, "Medium", "High"))</f>
        <v>Medium</v>
      </c>
      <c r="AP2543" t="str">
        <f>IF(AmazonChurn[[#This Row],[Age]]&lt;30,"Under 30",IF(AmazonChurn[[#This Row],[Age]]&gt;65,"Senior","Mid Age"))</f>
        <v>Under 30</v>
      </c>
    </row>
    <row r="2544" spans="1:42" hidden="1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 s="5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  <c r="AL2544" t="str">
        <f>IF(AmazonChurn[[#This Row],[Average Monthly Expenses]]&lt;=30,"Low",IF(AmazonChurn[[#This Row],[Average Monthly Expenses]]&lt;=60,"Medium","High"))</f>
        <v>Low</v>
      </c>
      <c r="AM2544" t="str">
        <f>IF(AmazonChurn[[#This Row],[Number of Complaints or Support]]&lt;3,"Low",IF(AmazonChurn[[#This Row],[Number of Complaints or Support]]&lt;=7,"Medium","High"))</f>
        <v>Medium</v>
      </c>
      <c r="AN2544" s="5">
        <f>AmazonChurn[[#This Row],[Number of Complaints or Support]]/AmazonChurn[[#This Row],[Account Length (in months)]]</f>
        <v>6</v>
      </c>
      <c r="AO2544" t="str">
        <f>IF(AmazonChurn[[#This Row],[Avg Monthly GB Download]]&lt;15, "Low", IF(AmazonChurn[[#This Row],[Avg Monthly GB Download]]&lt;30, "Medium", "High"))</f>
        <v>Low</v>
      </c>
      <c r="AP2544" t="str">
        <f>IF(AmazonChurn[[#This Row],[Age]]&lt;30,"Under 30",IF(AmazonChurn[[#This Row],[Age]]&gt;65,"Senior","Mid Age"))</f>
        <v>Under 30</v>
      </c>
    </row>
    <row r="2545" spans="1:42" hidden="1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 s="5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  <c r="AL2545" t="str">
        <f>IF(AmazonChurn[[#This Row],[Average Monthly Expenses]]&lt;=30,"Low",IF(AmazonChurn[[#This Row],[Average Monthly Expenses]]&lt;=60,"Medium","High"))</f>
        <v>Medium</v>
      </c>
      <c r="AM2545" t="str">
        <f>IF(AmazonChurn[[#This Row],[Number of Complaints or Support]]&lt;3,"Low",IF(AmazonChurn[[#This Row],[Number of Complaints or Support]]&lt;=7,"Medium","High"))</f>
        <v>Low</v>
      </c>
      <c r="AN2545" s="5">
        <f>AmazonChurn[[#This Row],[Number of Complaints or Support]]/AmazonChurn[[#This Row],[Account Length (in months)]]</f>
        <v>0.25</v>
      </c>
      <c r="AO2545" t="str">
        <f>IF(AmazonChurn[[#This Row],[Avg Monthly GB Download]]&lt;15, "Low", IF(AmazonChurn[[#This Row],[Avg Monthly GB Download]]&lt;30, "Medium", "High"))</f>
        <v>Low</v>
      </c>
      <c r="AP2545" t="str">
        <f>IF(AmazonChurn[[#This Row],[Age]]&lt;30,"Under 30",IF(AmazonChurn[[#This Row],[Age]]&gt;65,"Senior","Mid Age"))</f>
        <v>Mid Age</v>
      </c>
    </row>
    <row r="2546" spans="1:42" hidden="1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 s="5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  <c r="AL2546" t="str">
        <f>IF(AmazonChurn[[#This Row],[Average Monthly Expenses]]&lt;=30,"Low",IF(AmazonChurn[[#This Row],[Average Monthly Expenses]]&lt;=60,"Medium","High"))</f>
        <v>Medium</v>
      </c>
      <c r="AM2546" t="str">
        <f>IF(AmazonChurn[[#This Row],[Number of Complaints or Support]]&lt;3,"Low",IF(AmazonChurn[[#This Row],[Number of Complaints or Support]]&lt;=7,"Medium","High"))</f>
        <v>Medium</v>
      </c>
      <c r="AN2546" s="5">
        <f>AmazonChurn[[#This Row],[Number of Complaints or Support]]/AmazonChurn[[#This Row],[Account Length (in months)]]</f>
        <v>7</v>
      </c>
      <c r="AO2546" t="str">
        <f>IF(AmazonChurn[[#This Row],[Avg Monthly GB Download]]&lt;15, "Low", IF(AmazonChurn[[#This Row],[Avg Monthly GB Download]]&lt;30, "Medium", "High"))</f>
        <v>Low</v>
      </c>
      <c r="AP2546" t="str">
        <f>IF(AmazonChurn[[#This Row],[Age]]&lt;30,"Under 30",IF(AmazonChurn[[#This Row],[Age]]&gt;65,"Senior","Mid Age"))</f>
        <v>Mid Age</v>
      </c>
    </row>
    <row r="2547" spans="1:42" hidden="1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 s="5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  <c r="AL2547" t="str">
        <f>IF(AmazonChurn[[#This Row],[Average Monthly Expenses]]&lt;=30,"Low",IF(AmazonChurn[[#This Row],[Average Monthly Expenses]]&lt;=60,"Medium","High"))</f>
        <v>Medium</v>
      </c>
      <c r="AM2547" t="str">
        <f>IF(AmazonChurn[[#This Row],[Number of Complaints or Support]]&lt;3,"Low",IF(AmazonChurn[[#This Row],[Number of Complaints or Support]]&lt;=7,"Medium","High"))</f>
        <v>Medium</v>
      </c>
      <c r="AN2547" s="5">
        <f>AmazonChurn[[#This Row],[Number of Complaints or Support]]/AmazonChurn[[#This Row],[Account Length (in months)]]</f>
        <v>6</v>
      </c>
      <c r="AO2547" t="str">
        <f>IF(AmazonChurn[[#This Row],[Avg Monthly GB Download]]&lt;15, "Low", IF(AmazonChurn[[#This Row],[Avg Monthly GB Download]]&lt;30, "Medium", "High"))</f>
        <v>Medium</v>
      </c>
      <c r="AP2547" t="str">
        <f>IF(AmazonChurn[[#This Row],[Age]]&lt;30,"Under 30",IF(AmazonChurn[[#This Row],[Age]]&gt;65,"Senior","Mid Age"))</f>
        <v>Under 30</v>
      </c>
    </row>
    <row r="2548" spans="1:42" hidden="1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 s="5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  <c r="AL2548" t="str">
        <f>IF(AmazonChurn[[#This Row],[Average Monthly Expenses]]&lt;=30,"Low",IF(AmazonChurn[[#This Row],[Average Monthly Expenses]]&lt;=60,"Medium","High"))</f>
        <v>Medium</v>
      </c>
      <c r="AM2548" t="str">
        <f>IF(AmazonChurn[[#This Row],[Number of Complaints or Support]]&lt;3,"Low",IF(AmazonChurn[[#This Row],[Number of Complaints or Support]]&lt;=7,"Medium","High"))</f>
        <v>Medium</v>
      </c>
      <c r="AN2548" s="5">
        <f>AmazonChurn[[#This Row],[Number of Complaints or Support]]/AmazonChurn[[#This Row],[Account Length (in months)]]</f>
        <v>1</v>
      </c>
      <c r="AO2548" t="str">
        <f>IF(AmazonChurn[[#This Row],[Avg Monthly GB Download]]&lt;15, "Low", IF(AmazonChurn[[#This Row],[Avg Monthly GB Download]]&lt;30, "Medium", "High"))</f>
        <v>Low</v>
      </c>
      <c r="AP2548" t="str">
        <f>IF(AmazonChurn[[#This Row],[Age]]&lt;30,"Under 30",IF(AmazonChurn[[#This Row],[Age]]&gt;65,"Senior","Mid Age"))</f>
        <v>Mid Age</v>
      </c>
    </row>
    <row r="2549" spans="1:42" hidden="1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 s="5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  <c r="AL2549" t="str">
        <f>IF(AmazonChurn[[#This Row],[Average Monthly Expenses]]&lt;=30,"Low",IF(AmazonChurn[[#This Row],[Average Monthly Expenses]]&lt;=60,"Medium","High"))</f>
        <v>Low</v>
      </c>
      <c r="AM2549" t="str">
        <f>IF(AmazonChurn[[#This Row],[Number of Complaints or Support]]&lt;3,"Low",IF(AmazonChurn[[#This Row],[Number of Complaints or Support]]&lt;=7,"Medium","High"))</f>
        <v>Low</v>
      </c>
      <c r="AN2549" s="5">
        <f>AmazonChurn[[#This Row],[Number of Complaints or Support]]/AmazonChurn[[#This Row],[Account Length (in months)]]</f>
        <v>0</v>
      </c>
      <c r="AO2549" t="str">
        <f>IF(AmazonChurn[[#This Row],[Avg Monthly GB Download]]&lt;15, "Low", IF(AmazonChurn[[#This Row],[Avg Monthly GB Download]]&lt;30, "Medium", "High"))</f>
        <v>Low</v>
      </c>
      <c r="AP2549" t="str">
        <f>IF(AmazonChurn[[#This Row],[Age]]&lt;30,"Under 30",IF(AmazonChurn[[#This Row],[Age]]&gt;65,"Senior","Mid Age"))</f>
        <v>Mid Age</v>
      </c>
    </row>
    <row r="2550" spans="1:42" hidden="1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 s="5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  <c r="AL2550" t="str">
        <f>IF(AmazonChurn[[#This Row],[Average Monthly Expenses]]&lt;=30,"Low",IF(AmazonChurn[[#This Row],[Average Monthly Expenses]]&lt;=60,"Medium","High"))</f>
        <v>Medium</v>
      </c>
      <c r="AM2550" t="str">
        <f>IF(AmazonChurn[[#This Row],[Number of Complaints or Support]]&lt;3,"Low",IF(AmazonChurn[[#This Row],[Number of Complaints or Support]]&lt;=7,"Medium","High"))</f>
        <v>Medium</v>
      </c>
      <c r="AN2550" s="5">
        <f>AmazonChurn[[#This Row],[Number of Complaints or Support]]/AmazonChurn[[#This Row],[Account Length (in months)]]</f>
        <v>0.15</v>
      </c>
      <c r="AO2550" t="str">
        <f>IF(AmazonChurn[[#This Row],[Avg Monthly GB Download]]&lt;15, "Low", IF(AmazonChurn[[#This Row],[Avg Monthly GB Download]]&lt;30, "Medium", "High"))</f>
        <v>Low</v>
      </c>
      <c r="AP2550" t="str">
        <f>IF(AmazonChurn[[#This Row],[Age]]&lt;30,"Under 30",IF(AmazonChurn[[#This Row],[Age]]&gt;65,"Senior","Mid Age"))</f>
        <v>Mid Age</v>
      </c>
    </row>
    <row r="2551" spans="1:42" hidden="1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 s="5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  <c r="AL2551" t="str">
        <f>IF(AmazonChurn[[#This Row],[Average Monthly Expenses]]&lt;=30,"Low",IF(AmazonChurn[[#This Row],[Average Monthly Expenses]]&lt;=60,"Medium","High"))</f>
        <v>Medium</v>
      </c>
      <c r="AM2551" t="str">
        <f>IF(AmazonChurn[[#This Row],[Number of Complaints or Support]]&lt;3,"Low",IF(AmazonChurn[[#This Row],[Number of Complaints or Support]]&lt;=7,"Medium","High"))</f>
        <v>Low</v>
      </c>
      <c r="AN2551" s="5">
        <f>AmazonChurn[[#This Row],[Number of Complaints or Support]]/AmazonChurn[[#This Row],[Account Length (in months)]]</f>
        <v>0.1</v>
      </c>
      <c r="AO2551" t="str">
        <f>IF(AmazonChurn[[#This Row],[Avg Monthly GB Download]]&lt;15, "Low", IF(AmazonChurn[[#This Row],[Avg Monthly GB Download]]&lt;30, "Medium", "High"))</f>
        <v>Low</v>
      </c>
      <c r="AP2551" t="str">
        <f>IF(AmazonChurn[[#This Row],[Age]]&lt;30,"Under 30",IF(AmazonChurn[[#This Row],[Age]]&gt;65,"Senior","Mid Age"))</f>
        <v>Senior</v>
      </c>
    </row>
    <row r="2552" spans="1:42" hidden="1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 s="5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  <c r="AL2552" t="str">
        <f>IF(AmazonChurn[[#This Row],[Average Monthly Expenses]]&lt;=30,"Low",IF(AmazonChurn[[#This Row],[Average Monthly Expenses]]&lt;=60,"Medium","High"))</f>
        <v>Low</v>
      </c>
      <c r="AM2552" t="str">
        <f>IF(AmazonChurn[[#This Row],[Number of Complaints or Support]]&lt;3,"Low",IF(AmazonChurn[[#This Row],[Number of Complaints or Support]]&lt;=7,"Medium","High"))</f>
        <v>High</v>
      </c>
      <c r="AN2552" s="5">
        <f>AmazonChurn[[#This Row],[Number of Complaints or Support]]/AmazonChurn[[#This Row],[Account Length (in months)]]</f>
        <v>0.32258064516129031</v>
      </c>
      <c r="AO2552" t="str">
        <f>IF(AmazonChurn[[#This Row],[Avg Monthly GB Download]]&lt;15, "Low", IF(AmazonChurn[[#This Row],[Avg Monthly GB Download]]&lt;30, "Medium", "High"))</f>
        <v>Low</v>
      </c>
      <c r="AP2552" t="str">
        <f>IF(AmazonChurn[[#This Row],[Age]]&lt;30,"Under 30",IF(AmazonChurn[[#This Row],[Age]]&gt;65,"Senior","Mid Age"))</f>
        <v>Senior</v>
      </c>
    </row>
    <row r="2553" spans="1:42" hidden="1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 s="5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  <c r="AL2553" t="str">
        <f>IF(AmazonChurn[[#This Row],[Average Monthly Expenses]]&lt;=30,"Low",IF(AmazonChurn[[#This Row],[Average Monthly Expenses]]&lt;=60,"Medium","High"))</f>
        <v>Medium</v>
      </c>
      <c r="AM2553" t="str">
        <f>IF(AmazonChurn[[#This Row],[Number of Complaints or Support]]&lt;3,"Low",IF(AmazonChurn[[#This Row],[Number of Complaints or Support]]&lt;=7,"Medium","High"))</f>
        <v>Medium</v>
      </c>
      <c r="AN2553" s="5">
        <f>AmazonChurn[[#This Row],[Number of Complaints or Support]]/AmazonChurn[[#This Row],[Account Length (in months)]]</f>
        <v>0.1111111111111111</v>
      </c>
      <c r="AO2553" t="str">
        <f>IF(AmazonChurn[[#This Row],[Avg Monthly GB Download]]&lt;15, "Low", IF(AmazonChurn[[#This Row],[Avg Monthly GB Download]]&lt;30, "Medium", "High"))</f>
        <v>Low</v>
      </c>
      <c r="AP2553" t="str">
        <f>IF(AmazonChurn[[#This Row],[Age]]&lt;30,"Under 30",IF(AmazonChurn[[#This Row],[Age]]&gt;65,"Senior","Mid Age"))</f>
        <v>Mid Age</v>
      </c>
    </row>
    <row r="2554" spans="1:42" hidden="1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 s="5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  <c r="AL2554" t="str">
        <f>IF(AmazonChurn[[#This Row],[Average Monthly Expenses]]&lt;=30,"Low",IF(AmazonChurn[[#This Row],[Average Monthly Expenses]]&lt;=60,"Medium","High"))</f>
        <v>Medium</v>
      </c>
      <c r="AM2554" t="str">
        <f>IF(AmazonChurn[[#This Row],[Number of Complaints or Support]]&lt;3,"Low",IF(AmazonChurn[[#This Row],[Number of Complaints or Support]]&lt;=7,"Medium","High"))</f>
        <v>Medium</v>
      </c>
      <c r="AN2554" s="5">
        <f>AmazonChurn[[#This Row],[Number of Complaints or Support]]/AmazonChurn[[#This Row],[Account Length (in months)]]</f>
        <v>0.27777777777777779</v>
      </c>
      <c r="AO2554" t="str">
        <f>IF(AmazonChurn[[#This Row],[Avg Monthly GB Download]]&lt;15, "Low", IF(AmazonChurn[[#This Row],[Avg Monthly GB Download]]&lt;30, "Medium", "High"))</f>
        <v>Low</v>
      </c>
      <c r="AP2554" t="str">
        <f>IF(AmazonChurn[[#This Row],[Age]]&lt;30,"Under 30",IF(AmazonChurn[[#This Row],[Age]]&gt;65,"Senior","Mid Age"))</f>
        <v>Mid Age</v>
      </c>
    </row>
    <row r="2555" spans="1:42" hidden="1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 s="5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  <c r="AL2555" t="str">
        <f>IF(AmazonChurn[[#This Row],[Average Monthly Expenses]]&lt;=30,"Low",IF(AmazonChurn[[#This Row],[Average Monthly Expenses]]&lt;=60,"Medium","High"))</f>
        <v>Medium</v>
      </c>
      <c r="AM2555" t="str">
        <f>IF(AmazonChurn[[#This Row],[Number of Complaints or Support]]&lt;3,"Low",IF(AmazonChurn[[#This Row],[Number of Complaints or Support]]&lt;=7,"Medium","High"))</f>
        <v>Medium</v>
      </c>
      <c r="AN2555" s="5">
        <f>AmazonChurn[[#This Row],[Number of Complaints or Support]]/AmazonChurn[[#This Row],[Account Length (in months)]]</f>
        <v>1.5</v>
      </c>
      <c r="AO2555" t="str">
        <f>IF(AmazonChurn[[#This Row],[Avg Monthly GB Download]]&lt;15, "Low", IF(AmazonChurn[[#This Row],[Avg Monthly GB Download]]&lt;30, "Medium", "High"))</f>
        <v>Low</v>
      </c>
      <c r="AP2555" t="str">
        <f>IF(AmazonChurn[[#This Row],[Age]]&lt;30,"Under 30",IF(AmazonChurn[[#This Row],[Age]]&gt;65,"Senior","Mid Age"))</f>
        <v>Senior</v>
      </c>
    </row>
    <row r="2556" spans="1:42" hidden="1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 s="5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  <c r="AL2556" t="str">
        <f>IF(AmazonChurn[[#This Row],[Average Monthly Expenses]]&lt;=30,"Low",IF(AmazonChurn[[#This Row],[Average Monthly Expenses]]&lt;=60,"Medium","High"))</f>
        <v>Low</v>
      </c>
      <c r="AM2556" t="str">
        <f>IF(AmazonChurn[[#This Row],[Number of Complaints or Support]]&lt;3,"Low",IF(AmazonChurn[[#This Row],[Number of Complaints or Support]]&lt;=7,"Medium","High"))</f>
        <v>High</v>
      </c>
      <c r="AN2556" s="5">
        <f>AmazonChurn[[#This Row],[Number of Complaints or Support]]/AmazonChurn[[#This Row],[Account Length (in months)]]</f>
        <v>1</v>
      </c>
      <c r="AO2556" t="str">
        <f>IF(AmazonChurn[[#This Row],[Avg Monthly GB Download]]&lt;15, "Low", IF(AmazonChurn[[#This Row],[Avg Monthly GB Download]]&lt;30, "Medium", "High"))</f>
        <v>Low</v>
      </c>
      <c r="AP2556" t="str">
        <f>IF(AmazonChurn[[#This Row],[Age]]&lt;30,"Under 30",IF(AmazonChurn[[#This Row],[Age]]&gt;65,"Senior","Mid Age"))</f>
        <v>Mid Age</v>
      </c>
    </row>
    <row r="2557" spans="1:42" hidden="1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 s="5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  <c r="AL2557" t="str">
        <f>IF(AmazonChurn[[#This Row],[Average Monthly Expenses]]&lt;=30,"Low",IF(AmazonChurn[[#This Row],[Average Monthly Expenses]]&lt;=60,"Medium","High"))</f>
        <v>Medium</v>
      </c>
      <c r="AM2557" t="str">
        <f>IF(AmazonChurn[[#This Row],[Number of Complaints or Support]]&lt;3,"Low",IF(AmazonChurn[[#This Row],[Number of Complaints or Support]]&lt;=7,"Medium","High"))</f>
        <v>Medium</v>
      </c>
      <c r="AN2557" s="5">
        <f>AmazonChurn[[#This Row],[Number of Complaints or Support]]/AmazonChurn[[#This Row],[Account Length (in months)]]</f>
        <v>0.22727272727272727</v>
      </c>
      <c r="AO2557" t="str">
        <f>IF(AmazonChurn[[#This Row],[Avg Monthly GB Download]]&lt;15, "Low", IF(AmazonChurn[[#This Row],[Avg Monthly GB Download]]&lt;30, "Medium", "High"))</f>
        <v>Low</v>
      </c>
      <c r="AP2557" t="str">
        <f>IF(AmazonChurn[[#This Row],[Age]]&lt;30,"Under 30",IF(AmazonChurn[[#This Row],[Age]]&gt;65,"Senior","Mid Age"))</f>
        <v>Mid Age</v>
      </c>
    </row>
    <row r="2558" spans="1:42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 s="5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  <c r="AL2558" t="str">
        <f>IF(AmazonChurn[[#This Row],[Average Monthly Expenses]]&lt;=30,"Low",IF(AmazonChurn[[#This Row],[Average Monthly Expenses]]&lt;=60,"Medium","High"))</f>
        <v>Medium</v>
      </c>
      <c r="AM2558" t="str">
        <f>IF(AmazonChurn[[#This Row],[Number of Complaints or Support]]&lt;3,"Low",IF(AmazonChurn[[#This Row],[Number of Complaints or Support]]&lt;=7,"Medium","High"))</f>
        <v>Medium</v>
      </c>
      <c r="AN2558" s="5">
        <f>AmazonChurn[[#This Row],[Number of Complaints or Support]]/AmazonChurn[[#This Row],[Account Length (in months)]]</f>
        <v>9.5238095238095233E-2</v>
      </c>
      <c r="AO2558" t="str">
        <f>IF(AmazonChurn[[#This Row],[Avg Monthly GB Download]]&lt;15, "Low", IF(AmazonChurn[[#This Row],[Avg Monthly GB Download]]&lt;30, "Medium", "High"))</f>
        <v>High</v>
      </c>
      <c r="AP2558" t="str">
        <f>IF(AmazonChurn[[#This Row],[Age]]&lt;30,"Under 30",IF(AmazonChurn[[#This Row],[Age]]&gt;65,"Senior","Mid Age"))</f>
        <v>Under 30</v>
      </c>
    </row>
    <row r="2559" spans="1:42" hidden="1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 s="5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  <c r="AL2559" t="str">
        <f>IF(AmazonChurn[[#This Row],[Average Monthly Expenses]]&lt;=30,"Low",IF(AmazonChurn[[#This Row],[Average Monthly Expenses]]&lt;=60,"Medium","High"))</f>
        <v>Low</v>
      </c>
      <c r="AM2559" t="str">
        <f>IF(AmazonChurn[[#This Row],[Number of Complaints or Support]]&lt;3,"Low",IF(AmazonChurn[[#This Row],[Number of Complaints or Support]]&lt;=7,"Medium","High"))</f>
        <v>Medium</v>
      </c>
      <c r="AN2559" s="5">
        <f>AmazonChurn[[#This Row],[Number of Complaints or Support]]/AmazonChurn[[#This Row],[Account Length (in months)]]</f>
        <v>0.15789473684210525</v>
      </c>
      <c r="AO2559" t="str">
        <f>IF(AmazonChurn[[#This Row],[Avg Monthly GB Download]]&lt;15, "Low", IF(AmazonChurn[[#This Row],[Avg Monthly GB Download]]&lt;30, "Medium", "High"))</f>
        <v>Low</v>
      </c>
      <c r="AP2559" t="str">
        <f>IF(AmazonChurn[[#This Row],[Age]]&lt;30,"Under 30",IF(AmazonChurn[[#This Row],[Age]]&gt;65,"Senior","Mid Age"))</f>
        <v>Mid Age</v>
      </c>
    </row>
    <row r="2560" spans="1:42" hidden="1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 s="5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  <c r="AL2560" t="str">
        <f>IF(AmazonChurn[[#This Row],[Average Monthly Expenses]]&lt;=30,"Low",IF(AmazonChurn[[#This Row],[Average Monthly Expenses]]&lt;=60,"Medium","High"))</f>
        <v>Low</v>
      </c>
      <c r="AM2560" t="str">
        <f>IF(AmazonChurn[[#This Row],[Number of Complaints or Support]]&lt;3,"Low",IF(AmazonChurn[[#This Row],[Number of Complaints or Support]]&lt;=7,"Medium","High"))</f>
        <v>Medium</v>
      </c>
      <c r="AN2560" s="5">
        <f>AmazonChurn[[#This Row],[Number of Complaints or Support]]/AmazonChurn[[#This Row],[Account Length (in months)]]</f>
        <v>0.3</v>
      </c>
      <c r="AO2560" t="str">
        <f>IF(AmazonChurn[[#This Row],[Avg Monthly GB Download]]&lt;15, "Low", IF(AmazonChurn[[#This Row],[Avg Monthly GB Download]]&lt;30, "Medium", "High"))</f>
        <v>Low</v>
      </c>
      <c r="AP2560" t="str">
        <f>IF(AmazonChurn[[#This Row],[Age]]&lt;30,"Under 30",IF(AmazonChurn[[#This Row],[Age]]&gt;65,"Senior","Mid Age"))</f>
        <v>Mid Age</v>
      </c>
    </row>
    <row r="2561" spans="1:42" hidden="1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 s="5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  <c r="AL2561" t="str">
        <f>IF(AmazonChurn[[#This Row],[Average Monthly Expenses]]&lt;=30,"Low",IF(AmazonChurn[[#This Row],[Average Monthly Expenses]]&lt;=60,"Medium","High"))</f>
        <v>Low</v>
      </c>
      <c r="AM2561" t="str">
        <f>IF(AmazonChurn[[#This Row],[Number of Complaints or Support]]&lt;3,"Low",IF(AmazonChurn[[#This Row],[Number of Complaints or Support]]&lt;=7,"Medium","High"))</f>
        <v>Medium</v>
      </c>
      <c r="AN2561" s="5">
        <f>AmazonChurn[[#This Row],[Number of Complaints or Support]]/AmazonChurn[[#This Row],[Account Length (in months)]]</f>
        <v>0.13725490196078433</v>
      </c>
      <c r="AO2561" t="str">
        <f>IF(AmazonChurn[[#This Row],[Avg Monthly GB Download]]&lt;15, "Low", IF(AmazonChurn[[#This Row],[Avg Monthly GB Download]]&lt;30, "Medium", "High"))</f>
        <v>Low</v>
      </c>
      <c r="AP2561" t="str">
        <f>IF(AmazonChurn[[#This Row],[Age]]&lt;30,"Under 30",IF(AmazonChurn[[#This Row],[Age]]&gt;65,"Senior","Mid Age"))</f>
        <v>Mid Age</v>
      </c>
    </row>
    <row r="2562" spans="1:42" hidden="1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 s="5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  <c r="AL2562" t="str">
        <f>IF(AmazonChurn[[#This Row],[Average Monthly Expenses]]&lt;=30,"Low",IF(AmazonChurn[[#This Row],[Average Monthly Expenses]]&lt;=60,"Medium","High"))</f>
        <v>Medium</v>
      </c>
      <c r="AM2562" t="str">
        <f>IF(AmazonChurn[[#This Row],[Number of Complaints or Support]]&lt;3,"Low",IF(AmazonChurn[[#This Row],[Number of Complaints or Support]]&lt;=7,"Medium","High"))</f>
        <v>Medium</v>
      </c>
      <c r="AN2562" s="5">
        <f>AmazonChurn[[#This Row],[Number of Complaints or Support]]/AmazonChurn[[#This Row],[Account Length (in months)]]</f>
        <v>7.2463768115942032E-2</v>
      </c>
      <c r="AO2562" t="str">
        <f>IF(AmazonChurn[[#This Row],[Avg Monthly GB Download]]&lt;15, "Low", IF(AmazonChurn[[#This Row],[Avg Monthly GB Download]]&lt;30, "Medium", "High"))</f>
        <v>Low</v>
      </c>
      <c r="AP2562" t="str">
        <f>IF(AmazonChurn[[#This Row],[Age]]&lt;30,"Under 30",IF(AmazonChurn[[#This Row],[Age]]&gt;65,"Senior","Mid Age"))</f>
        <v>Mid Age</v>
      </c>
    </row>
    <row r="2563" spans="1:42" hidden="1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 s="5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  <c r="AL2563" t="str">
        <f>IF(AmazonChurn[[#This Row],[Average Monthly Expenses]]&lt;=30,"Low",IF(AmazonChurn[[#This Row],[Average Monthly Expenses]]&lt;=60,"Medium","High"))</f>
        <v>Medium</v>
      </c>
      <c r="AM2563" t="str">
        <f>IF(AmazonChurn[[#This Row],[Number of Complaints or Support]]&lt;3,"Low",IF(AmazonChurn[[#This Row],[Number of Complaints or Support]]&lt;=7,"Medium","High"))</f>
        <v>Medium</v>
      </c>
      <c r="AN2563" s="5">
        <f>AmazonChurn[[#This Row],[Number of Complaints or Support]]/AmazonChurn[[#This Row],[Account Length (in months)]]</f>
        <v>0.10526315789473684</v>
      </c>
      <c r="AO2563" t="str">
        <f>IF(AmazonChurn[[#This Row],[Avg Monthly GB Download]]&lt;15, "Low", IF(AmazonChurn[[#This Row],[Avg Monthly GB Download]]&lt;30, "Medium", "High"))</f>
        <v>Low</v>
      </c>
      <c r="AP2563" t="str">
        <f>IF(AmazonChurn[[#This Row],[Age]]&lt;30,"Under 30",IF(AmazonChurn[[#This Row],[Age]]&gt;65,"Senior","Mid Age"))</f>
        <v>Mid Age</v>
      </c>
    </row>
    <row r="2564" spans="1:42" hidden="1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 s="5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  <c r="AL2564" t="str">
        <f>IF(AmazonChurn[[#This Row],[Average Monthly Expenses]]&lt;=30,"Low",IF(AmazonChurn[[#This Row],[Average Monthly Expenses]]&lt;=60,"Medium","High"))</f>
        <v>Medium</v>
      </c>
      <c r="AM2564" t="str">
        <f>IF(AmazonChurn[[#This Row],[Number of Complaints or Support]]&lt;3,"Low",IF(AmazonChurn[[#This Row],[Number of Complaints or Support]]&lt;=7,"Medium","High"))</f>
        <v>Medium</v>
      </c>
      <c r="AN2564" s="5">
        <f>AmazonChurn[[#This Row],[Number of Complaints or Support]]/AmazonChurn[[#This Row],[Account Length (in months)]]</f>
        <v>0.75</v>
      </c>
      <c r="AO2564" t="str">
        <f>IF(AmazonChurn[[#This Row],[Avg Monthly GB Download]]&lt;15, "Low", IF(AmazonChurn[[#This Row],[Avg Monthly GB Download]]&lt;30, "Medium", "High"))</f>
        <v>Medium</v>
      </c>
      <c r="AP2564" t="str">
        <f>IF(AmazonChurn[[#This Row],[Age]]&lt;30,"Under 30",IF(AmazonChurn[[#This Row],[Age]]&gt;65,"Senior","Mid Age"))</f>
        <v>Under 30</v>
      </c>
    </row>
    <row r="2565" spans="1:42" hidden="1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 s="5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  <c r="AL2565" t="str">
        <f>IF(AmazonChurn[[#This Row],[Average Monthly Expenses]]&lt;=30,"Low",IF(AmazonChurn[[#This Row],[Average Monthly Expenses]]&lt;=60,"Medium","High"))</f>
        <v>Low</v>
      </c>
      <c r="AM2565" t="str">
        <f>IF(AmazonChurn[[#This Row],[Number of Complaints or Support]]&lt;3,"Low",IF(AmazonChurn[[#This Row],[Number of Complaints or Support]]&lt;=7,"Medium","High"))</f>
        <v>Medium</v>
      </c>
      <c r="AN2565" s="5">
        <f>AmazonChurn[[#This Row],[Number of Complaints or Support]]/AmazonChurn[[#This Row],[Account Length (in months)]]</f>
        <v>1.5</v>
      </c>
      <c r="AO2565" t="str">
        <f>IF(AmazonChurn[[#This Row],[Avg Monthly GB Download]]&lt;15, "Low", IF(AmazonChurn[[#This Row],[Avg Monthly GB Download]]&lt;30, "Medium", "High"))</f>
        <v>Low</v>
      </c>
      <c r="AP2565" t="str">
        <f>IF(AmazonChurn[[#This Row],[Age]]&lt;30,"Under 30",IF(AmazonChurn[[#This Row],[Age]]&gt;65,"Senior","Mid Age"))</f>
        <v>Under 30</v>
      </c>
    </row>
    <row r="2566" spans="1:42" hidden="1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 s="5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  <c r="AL2566" t="str">
        <f>IF(AmazonChurn[[#This Row],[Average Monthly Expenses]]&lt;=30,"Low",IF(AmazonChurn[[#This Row],[Average Monthly Expenses]]&lt;=60,"Medium","High"))</f>
        <v>Medium</v>
      </c>
      <c r="AM2566" t="str">
        <f>IF(AmazonChurn[[#This Row],[Number of Complaints or Support]]&lt;3,"Low",IF(AmazonChurn[[#This Row],[Number of Complaints or Support]]&lt;=7,"Medium","High"))</f>
        <v>High</v>
      </c>
      <c r="AN2566" s="5">
        <f>AmazonChurn[[#This Row],[Number of Complaints or Support]]/AmazonChurn[[#This Row],[Account Length (in months)]]</f>
        <v>0.25</v>
      </c>
      <c r="AO2566" t="str">
        <f>IF(AmazonChurn[[#This Row],[Avg Monthly GB Download]]&lt;15, "Low", IF(AmazonChurn[[#This Row],[Avg Monthly GB Download]]&lt;30, "Medium", "High"))</f>
        <v>Low</v>
      </c>
      <c r="AP2566" t="str">
        <f>IF(AmazonChurn[[#This Row],[Age]]&lt;30,"Under 30",IF(AmazonChurn[[#This Row],[Age]]&gt;65,"Senior","Mid Age"))</f>
        <v>Mid Age</v>
      </c>
    </row>
    <row r="2567" spans="1:42" hidden="1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 s="5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  <c r="AL2567" t="str">
        <f>IF(AmazonChurn[[#This Row],[Average Monthly Expenses]]&lt;=30,"Low",IF(AmazonChurn[[#This Row],[Average Monthly Expenses]]&lt;=60,"Medium","High"))</f>
        <v>Low</v>
      </c>
      <c r="AM2567" t="str">
        <f>IF(AmazonChurn[[#This Row],[Number of Complaints or Support]]&lt;3,"Low",IF(AmazonChurn[[#This Row],[Number of Complaints or Support]]&lt;=7,"Medium","High"))</f>
        <v>Medium</v>
      </c>
      <c r="AN2567" s="5">
        <f>AmazonChurn[[#This Row],[Number of Complaints or Support]]/AmazonChurn[[#This Row],[Account Length (in months)]]</f>
        <v>4.0540540540540543E-2</v>
      </c>
      <c r="AO2567" t="str">
        <f>IF(AmazonChurn[[#This Row],[Avg Monthly GB Download]]&lt;15, "Low", IF(AmazonChurn[[#This Row],[Avg Monthly GB Download]]&lt;30, "Medium", "High"))</f>
        <v>Low</v>
      </c>
      <c r="AP2567" t="str">
        <f>IF(AmazonChurn[[#This Row],[Age]]&lt;30,"Under 30",IF(AmazonChurn[[#This Row],[Age]]&gt;65,"Senior","Mid Age"))</f>
        <v>Senior</v>
      </c>
    </row>
    <row r="2568" spans="1:42" hidden="1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 s="5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  <c r="AL2568" t="str">
        <f>IF(AmazonChurn[[#This Row],[Average Monthly Expenses]]&lt;=30,"Low",IF(AmazonChurn[[#This Row],[Average Monthly Expenses]]&lt;=60,"Medium","High"))</f>
        <v>Low</v>
      </c>
      <c r="AM2568" t="str">
        <f>IF(AmazonChurn[[#This Row],[Number of Complaints or Support]]&lt;3,"Low",IF(AmazonChurn[[#This Row],[Number of Complaints or Support]]&lt;=7,"Medium","High"))</f>
        <v>High</v>
      </c>
      <c r="AN2568" s="5">
        <f>AmazonChurn[[#This Row],[Number of Complaints or Support]]/AmazonChurn[[#This Row],[Account Length (in months)]]</f>
        <v>0.11764705882352941</v>
      </c>
      <c r="AO2568" t="str">
        <f>IF(AmazonChurn[[#This Row],[Avg Monthly GB Download]]&lt;15, "Low", IF(AmazonChurn[[#This Row],[Avg Monthly GB Download]]&lt;30, "Medium", "High"))</f>
        <v>Low</v>
      </c>
      <c r="AP2568" t="str">
        <f>IF(AmazonChurn[[#This Row],[Age]]&lt;30,"Under 30",IF(AmazonChurn[[#This Row],[Age]]&gt;65,"Senior","Mid Age"))</f>
        <v>Senior</v>
      </c>
    </row>
    <row r="2569" spans="1:42" hidden="1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 s="5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  <c r="AL2569" t="str">
        <f>IF(AmazonChurn[[#This Row],[Average Monthly Expenses]]&lt;=30,"Low",IF(AmazonChurn[[#This Row],[Average Monthly Expenses]]&lt;=60,"Medium","High"))</f>
        <v>Low</v>
      </c>
      <c r="AM2569" t="str">
        <f>IF(AmazonChurn[[#This Row],[Number of Complaints or Support]]&lt;3,"Low",IF(AmazonChurn[[#This Row],[Number of Complaints or Support]]&lt;=7,"Medium","High"))</f>
        <v>Medium</v>
      </c>
      <c r="AN2569" s="5">
        <f>AmazonChurn[[#This Row],[Number of Complaints or Support]]/AmazonChurn[[#This Row],[Account Length (in months)]]</f>
        <v>8.3333333333333329E-2</v>
      </c>
      <c r="AO2569" t="str">
        <f>IF(AmazonChurn[[#This Row],[Avg Monthly GB Download]]&lt;15, "Low", IF(AmazonChurn[[#This Row],[Avg Monthly GB Download]]&lt;30, "Medium", "High"))</f>
        <v>Low</v>
      </c>
      <c r="AP2569" t="str">
        <f>IF(AmazonChurn[[#This Row],[Age]]&lt;30,"Under 30",IF(AmazonChurn[[#This Row],[Age]]&gt;65,"Senior","Mid Age"))</f>
        <v>Mid Age</v>
      </c>
    </row>
    <row r="2570" spans="1:42" hidden="1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 s="5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  <c r="AL2570" t="str">
        <f>IF(AmazonChurn[[#This Row],[Average Monthly Expenses]]&lt;=30,"Low",IF(AmazonChurn[[#This Row],[Average Monthly Expenses]]&lt;=60,"Medium","High"))</f>
        <v>Low</v>
      </c>
      <c r="AM2570" t="str">
        <f>IF(AmazonChurn[[#This Row],[Number of Complaints or Support]]&lt;3,"Low",IF(AmazonChurn[[#This Row],[Number of Complaints or Support]]&lt;=7,"Medium","High"))</f>
        <v>Medium</v>
      </c>
      <c r="AN2570" s="5">
        <f>AmazonChurn[[#This Row],[Number of Complaints or Support]]/AmazonChurn[[#This Row],[Account Length (in months)]]</f>
        <v>0.36363636363636365</v>
      </c>
      <c r="AO2570" t="str">
        <f>IF(AmazonChurn[[#This Row],[Avg Monthly GB Download]]&lt;15, "Low", IF(AmazonChurn[[#This Row],[Avg Monthly GB Download]]&lt;30, "Medium", "High"))</f>
        <v>Low</v>
      </c>
      <c r="AP2570" t="str">
        <f>IF(AmazonChurn[[#This Row],[Age]]&lt;30,"Under 30",IF(AmazonChurn[[#This Row],[Age]]&gt;65,"Senior","Mid Age"))</f>
        <v>Under 30</v>
      </c>
    </row>
    <row r="2571" spans="1:42" hidden="1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 s="5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  <c r="AL2571" t="str">
        <f>IF(AmazonChurn[[#This Row],[Average Monthly Expenses]]&lt;=30,"Low",IF(AmazonChurn[[#This Row],[Average Monthly Expenses]]&lt;=60,"Medium","High"))</f>
        <v>Medium</v>
      </c>
      <c r="AM2571" t="str">
        <f>IF(AmazonChurn[[#This Row],[Number of Complaints or Support]]&lt;3,"Low",IF(AmazonChurn[[#This Row],[Number of Complaints or Support]]&lt;=7,"Medium","High"))</f>
        <v>Low</v>
      </c>
      <c r="AN2571" s="5">
        <f>AmazonChurn[[#This Row],[Number of Complaints or Support]]/AmazonChurn[[#This Row],[Account Length (in months)]]</f>
        <v>0</v>
      </c>
      <c r="AO2571" t="str">
        <f>IF(AmazonChurn[[#This Row],[Avg Monthly GB Download]]&lt;15, "Low", IF(AmazonChurn[[#This Row],[Avg Monthly GB Download]]&lt;30, "Medium", "High"))</f>
        <v>Low</v>
      </c>
      <c r="AP2571" t="str">
        <f>IF(AmazonChurn[[#This Row],[Age]]&lt;30,"Under 30",IF(AmazonChurn[[#This Row],[Age]]&gt;65,"Senior","Mid Age"))</f>
        <v>Senior</v>
      </c>
    </row>
    <row r="2572" spans="1:42" hidden="1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 s="5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  <c r="AL2572" t="str">
        <f>IF(AmazonChurn[[#This Row],[Average Monthly Expenses]]&lt;=30,"Low",IF(AmazonChurn[[#This Row],[Average Monthly Expenses]]&lt;=60,"Medium","High"))</f>
        <v>Medium</v>
      </c>
      <c r="AM2572" t="str">
        <f>IF(AmazonChurn[[#This Row],[Number of Complaints or Support]]&lt;3,"Low",IF(AmazonChurn[[#This Row],[Number of Complaints or Support]]&lt;=7,"Medium","High"))</f>
        <v>High</v>
      </c>
      <c r="AN2572" s="5">
        <f>AmazonChurn[[#This Row],[Number of Complaints or Support]]/AmazonChurn[[#This Row],[Account Length (in months)]]</f>
        <v>0.23255813953488372</v>
      </c>
      <c r="AO2572" t="str">
        <f>IF(AmazonChurn[[#This Row],[Avg Monthly GB Download]]&lt;15, "Low", IF(AmazonChurn[[#This Row],[Avg Monthly GB Download]]&lt;30, "Medium", "High"))</f>
        <v>Low</v>
      </c>
      <c r="AP2572" t="str">
        <f>IF(AmazonChurn[[#This Row],[Age]]&lt;30,"Under 30",IF(AmazonChurn[[#This Row],[Age]]&gt;65,"Senior","Mid Age"))</f>
        <v>Mid Age</v>
      </c>
    </row>
    <row r="2573" spans="1:42" hidden="1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 s="5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  <c r="AL2573" t="str">
        <f>IF(AmazonChurn[[#This Row],[Average Monthly Expenses]]&lt;=30,"Low",IF(AmazonChurn[[#This Row],[Average Monthly Expenses]]&lt;=60,"Medium","High"))</f>
        <v>Low</v>
      </c>
      <c r="AM2573" t="str">
        <f>IF(AmazonChurn[[#This Row],[Number of Complaints or Support]]&lt;3,"Low",IF(AmazonChurn[[#This Row],[Number of Complaints or Support]]&lt;=7,"Medium","High"))</f>
        <v>Medium</v>
      </c>
      <c r="AN2573" s="5">
        <f>AmazonChurn[[#This Row],[Number of Complaints or Support]]/AmazonChurn[[#This Row],[Account Length (in months)]]</f>
        <v>3</v>
      </c>
      <c r="AO2573" t="str">
        <f>IF(AmazonChurn[[#This Row],[Avg Monthly GB Download]]&lt;15, "Low", IF(AmazonChurn[[#This Row],[Avg Monthly GB Download]]&lt;30, "Medium", "High"))</f>
        <v>Low</v>
      </c>
      <c r="AP2573" t="str">
        <f>IF(AmazonChurn[[#This Row],[Age]]&lt;30,"Under 30",IF(AmazonChurn[[#This Row],[Age]]&gt;65,"Senior","Mid Age"))</f>
        <v>Mid Age</v>
      </c>
    </row>
    <row r="2574" spans="1:42" hidden="1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 s="5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  <c r="AL2574" t="str">
        <f>IF(AmazonChurn[[#This Row],[Average Monthly Expenses]]&lt;=30,"Low",IF(AmazonChurn[[#This Row],[Average Monthly Expenses]]&lt;=60,"Medium","High"))</f>
        <v>Medium</v>
      </c>
      <c r="AM2574" t="str">
        <f>IF(AmazonChurn[[#This Row],[Number of Complaints or Support]]&lt;3,"Low",IF(AmazonChurn[[#This Row],[Number of Complaints or Support]]&lt;=7,"Medium","High"))</f>
        <v>Medium</v>
      </c>
      <c r="AN2574" s="5">
        <f>AmazonChurn[[#This Row],[Number of Complaints or Support]]/AmazonChurn[[#This Row],[Account Length (in months)]]</f>
        <v>0.44444444444444442</v>
      </c>
      <c r="AO2574" t="str">
        <f>IF(AmazonChurn[[#This Row],[Avg Monthly GB Download]]&lt;15, "Low", IF(AmazonChurn[[#This Row],[Avg Monthly GB Download]]&lt;30, "Medium", "High"))</f>
        <v>Low</v>
      </c>
      <c r="AP2574" t="str">
        <f>IF(AmazonChurn[[#This Row],[Age]]&lt;30,"Under 30",IF(AmazonChurn[[#This Row],[Age]]&gt;65,"Senior","Mid Age"))</f>
        <v>Under 30</v>
      </c>
    </row>
    <row r="2575" spans="1:42" hidden="1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 s="5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  <c r="AL2575" t="str">
        <f>IF(AmazonChurn[[#This Row],[Average Monthly Expenses]]&lt;=30,"Low",IF(AmazonChurn[[#This Row],[Average Monthly Expenses]]&lt;=60,"Medium","High"))</f>
        <v>Low</v>
      </c>
      <c r="AM2575" t="str">
        <f>IF(AmazonChurn[[#This Row],[Number of Complaints or Support]]&lt;3,"Low",IF(AmazonChurn[[#This Row],[Number of Complaints or Support]]&lt;=7,"Medium","High"))</f>
        <v>Medium</v>
      </c>
      <c r="AN2575" s="5">
        <f>AmazonChurn[[#This Row],[Number of Complaints or Support]]/AmazonChurn[[#This Row],[Account Length (in months)]]</f>
        <v>0.53846153846153844</v>
      </c>
      <c r="AO2575" t="str">
        <f>IF(AmazonChurn[[#This Row],[Avg Monthly GB Download]]&lt;15, "Low", IF(AmazonChurn[[#This Row],[Avg Monthly GB Download]]&lt;30, "Medium", "High"))</f>
        <v>Low</v>
      </c>
      <c r="AP2575" t="str">
        <f>IF(AmazonChurn[[#This Row],[Age]]&lt;30,"Under 30",IF(AmazonChurn[[#This Row],[Age]]&gt;65,"Senior","Mid Age"))</f>
        <v>Mid Age</v>
      </c>
    </row>
    <row r="2576" spans="1:42" hidden="1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 s="5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  <c r="AL2576" t="str">
        <f>IF(AmazonChurn[[#This Row],[Average Monthly Expenses]]&lt;=30,"Low",IF(AmazonChurn[[#This Row],[Average Monthly Expenses]]&lt;=60,"Medium","High"))</f>
        <v>Low</v>
      </c>
      <c r="AM2576" t="str">
        <f>IF(AmazonChurn[[#This Row],[Number of Complaints or Support]]&lt;3,"Low",IF(AmazonChurn[[#This Row],[Number of Complaints or Support]]&lt;=7,"Medium","High"))</f>
        <v>Medium</v>
      </c>
      <c r="AN2576" s="5">
        <f>AmazonChurn[[#This Row],[Number of Complaints or Support]]/AmazonChurn[[#This Row],[Account Length (in months)]]</f>
        <v>5.6338028169014086E-2</v>
      </c>
      <c r="AO2576" t="str">
        <f>IF(AmazonChurn[[#This Row],[Avg Monthly GB Download]]&lt;15, "Low", IF(AmazonChurn[[#This Row],[Avg Monthly GB Download]]&lt;30, "Medium", "High"))</f>
        <v>Low</v>
      </c>
      <c r="AP2576" t="str">
        <f>IF(AmazonChurn[[#This Row],[Age]]&lt;30,"Under 30",IF(AmazonChurn[[#This Row],[Age]]&gt;65,"Senior","Mid Age"))</f>
        <v>Under 30</v>
      </c>
    </row>
    <row r="2577" spans="1:42" hidden="1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 s="5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  <c r="AL2577" t="str">
        <f>IF(AmazonChurn[[#This Row],[Average Monthly Expenses]]&lt;=30,"Low",IF(AmazonChurn[[#This Row],[Average Monthly Expenses]]&lt;=60,"Medium","High"))</f>
        <v>Medium</v>
      </c>
      <c r="AM2577" t="str">
        <f>IF(AmazonChurn[[#This Row],[Number of Complaints or Support]]&lt;3,"Low",IF(AmazonChurn[[#This Row],[Number of Complaints or Support]]&lt;=7,"Medium","High"))</f>
        <v>High</v>
      </c>
      <c r="AN2577" s="5">
        <f>AmazonChurn[[#This Row],[Number of Complaints or Support]]/AmazonChurn[[#This Row],[Account Length (in months)]]</f>
        <v>0.18</v>
      </c>
      <c r="AO2577" t="str">
        <f>IF(AmazonChurn[[#This Row],[Avg Monthly GB Download]]&lt;15, "Low", IF(AmazonChurn[[#This Row],[Avg Monthly GB Download]]&lt;30, "Medium", "High"))</f>
        <v>Low</v>
      </c>
      <c r="AP2577" t="str">
        <f>IF(AmazonChurn[[#This Row],[Age]]&lt;30,"Under 30",IF(AmazonChurn[[#This Row],[Age]]&gt;65,"Senior","Mid Age"))</f>
        <v>Senior</v>
      </c>
    </row>
    <row r="2578" spans="1:42" hidden="1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 s="5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  <c r="AL2578" t="str">
        <f>IF(AmazonChurn[[#This Row],[Average Monthly Expenses]]&lt;=30,"Low",IF(AmazonChurn[[#This Row],[Average Monthly Expenses]]&lt;=60,"Medium","High"))</f>
        <v>Medium</v>
      </c>
      <c r="AM2578" t="str">
        <f>IF(AmazonChurn[[#This Row],[Number of Complaints or Support]]&lt;3,"Low",IF(AmazonChurn[[#This Row],[Number of Complaints or Support]]&lt;=7,"Medium","High"))</f>
        <v>Medium</v>
      </c>
      <c r="AN2578" s="5">
        <f>AmazonChurn[[#This Row],[Number of Complaints or Support]]/AmazonChurn[[#This Row],[Account Length (in months)]]</f>
        <v>0.1076923076923077</v>
      </c>
      <c r="AO2578" t="str">
        <f>IF(AmazonChurn[[#This Row],[Avg Monthly GB Download]]&lt;15, "Low", IF(AmazonChurn[[#This Row],[Avg Monthly GB Download]]&lt;30, "Medium", "High"))</f>
        <v>Low</v>
      </c>
      <c r="AP2578" t="str">
        <f>IF(AmazonChurn[[#This Row],[Age]]&lt;30,"Under 30",IF(AmazonChurn[[#This Row],[Age]]&gt;65,"Senior","Mid Age"))</f>
        <v>Mid Age</v>
      </c>
    </row>
    <row r="2579" spans="1:42" hidden="1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 s="5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  <c r="AL2579" t="str">
        <f>IF(AmazonChurn[[#This Row],[Average Monthly Expenses]]&lt;=30,"Low",IF(AmazonChurn[[#This Row],[Average Monthly Expenses]]&lt;=60,"Medium","High"))</f>
        <v>Medium</v>
      </c>
      <c r="AM2579" t="str">
        <f>IF(AmazonChurn[[#This Row],[Number of Complaints or Support]]&lt;3,"Low",IF(AmazonChurn[[#This Row],[Number of Complaints or Support]]&lt;=7,"Medium","High"))</f>
        <v>High</v>
      </c>
      <c r="AN2579" s="5">
        <f>AmazonChurn[[#This Row],[Number of Complaints or Support]]/AmazonChurn[[#This Row],[Account Length (in months)]]</f>
        <v>0.45454545454545453</v>
      </c>
      <c r="AO2579" t="str">
        <f>IF(AmazonChurn[[#This Row],[Avg Monthly GB Download]]&lt;15, "Low", IF(AmazonChurn[[#This Row],[Avg Monthly GB Download]]&lt;30, "Medium", "High"))</f>
        <v>Low</v>
      </c>
      <c r="AP2579" t="str">
        <f>IF(AmazonChurn[[#This Row],[Age]]&lt;30,"Under 30",IF(AmazonChurn[[#This Row],[Age]]&gt;65,"Senior","Mid Age"))</f>
        <v>Senior</v>
      </c>
    </row>
    <row r="2580" spans="1:42" hidden="1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 s="5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  <c r="AL2580" t="str">
        <f>IF(AmazonChurn[[#This Row],[Average Monthly Expenses]]&lt;=30,"Low",IF(AmazonChurn[[#This Row],[Average Monthly Expenses]]&lt;=60,"Medium","High"))</f>
        <v>Medium</v>
      </c>
      <c r="AM2580" t="str">
        <f>IF(AmazonChurn[[#This Row],[Number of Complaints or Support]]&lt;3,"Low",IF(AmazonChurn[[#This Row],[Number of Complaints or Support]]&lt;=7,"Medium","High"))</f>
        <v>High</v>
      </c>
      <c r="AN2580" s="5">
        <f>AmazonChurn[[#This Row],[Number of Complaints or Support]]/AmazonChurn[[#This Row],[Account Length (in months)]]</f>
        <v>0.15517241379310345</v>
      </c>
      <c r="AO2580" t="str">
        <f>IF(AmazonChurn[[#This Row],[Avg Monthly GB Download]]&lt;15, "Low", IF(AmazonChurn[[#This Row],[Avg Monthly GB Download]]&lt;30, "Medium", "High"))</f>
        <v>Low</v>
      </c>
      <c r="AP2580" t="str">
        <f>IF(AmazonChurn[[#This Row],[Age]]&lt;30,"Under 30",IF(AmazonChurn[[#This Row],[Age]]&gt;65,"Senior","Mid Age"))</f>
        <v>Mid Age</v>
      </c>
    </row>
    <row r="2581" spans="1:42" hidden="1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 s="5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  <c r="AL2581" t="str">
        <f>IF(AmazonChurn[[#This Row],[Average Monthly Expenses]]&lt;=30,"Low",IF(AmazonChurn[[#This Row],[Average Monthly Expenses]]&lt;=60,"Medium","High"))</f>
        <v>Medium</v>
      </c>
      <c r="AM2581" t="str">
        <f>IF(AmazonChurn[[#This Row],[Number of Complaints or Support]]&lt;3,"Low",IF(AmazonChurn[[#This Row],[Number of Complaints or Support]]&lt;=7,"Medium","High"))</f>
        <v>Medium</v>
      </c>
      <c r="AN2581" s="5">
        <f>AmazonChurn[[#This Row],[Number of Complaints or Support]]/AmazonChurn[[#This Row],[Account Length (in months)]]</f>
        <v>0.13953488372093023</v>
      </c>
      <c r="AO2581" t="str">
        <f>IF(AmazonChurn[[#This Row],[Avg Monthly GB Download]]&lt;15, "Low", IF(AmazonChurn[[#This Row],[Avg Monthly GB Download]]&lt;30, "Medium", "High"))</f>
        <v>Medium</v>
      </c>
      <c r="AP2581" t="str">
        <f>IF(AmazonChurn[[#This Row],[Age]]&lt;30,"Under 30",IF(AmazonChurn[[#This Row],[Age]]&gt;65,"Senior","Mid Age"))</f>
        <v>Under 30</v>
      </c>
    </row>
    <row r="2582" spans="1:42" hidden="1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 s="5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  <c r="AL2582" t="str">
        <f>IF(AmazonChurn[[#This Row],[Average Monthly Expenses]]&lt;=30,"Low",IF(AmazonChurn[[#This Row],[Average Monthly Expenses]]&lt;=60,"Medium","High"))</f>
        <v>Low</v>
      </c>
      <c r="AM2582" t="str">
        <f>IF(AmazonChurn[[#This Row],[Number of Complaints or Support]]&lt;3,"Low",IF(AmazonChurn[[#This Row],[Number of Complaints or Support]]&lt;=7,"Medium","High"))</f>
        <v>Medium</v>
      </c>
      <c r="AN2582" s="5">
        <f>AmazonChurn[[#This Row],[Number of Complaints or Support]]/AmazonChurn[[#This Row],[Account Length (in months)]]</f>
        <v>9.8591549295774641E-2</v>
      </c>
      <c r="AO2582" t="str">
        <f>IF(AmazonChurn[[#This Row],[Avg Monthly GB Download]]&lt;15, "Low", IF(AmazonChurn[[#This Row],[Avg Monthly GB Download]]&lt;30, "Medium", "High"))</f>
        <v>Low</v>
      </c>
      <c r="AP2582" t="str">
        <f>IF(AmazonChurn[[#This Row],[Age]]&lt;30,"Under 30",IF(AmazonChurn[[#This Row],[Age]]&gt;65,"Senior","Mid Age"))</f>
        <v>Mid Age</v>
      </c>
    </row>
    <row r="2583" spans="1:42" hidden="1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 s="5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  <c r="AL2583" t="str">
        <f>IF(AmazonChurn[[#This Row],[Average Monthly Expenses]]&lt;=30,"Low",IF(AmazonChurn[[#This Row],[Average Monthly Expenses]]&lt;=60,"Medium","High"))</f>
        <v>Medium</v>
      </c>
      <c r="AM2583" t="str">
        <f>IF(AmazonChurn[[#This Row],[Number of Complaints or Support]]&lt;3,"Low",IF(AmazonChurn[[#This Row],[Number of Complaints or Support]]&lt;=7,"Medium","High"))</f>
        <v>Medium</v>
      </c>
      <c r="AN2583" s="5">
        <f>AmazonChurn[[#This Row],[Number of Complaints or Support]]/AmazonChurn[[#This Row],[Account Length (in months)]]</f>
        <v>0.17073170731707318</v>
      </c>
      <c r="AO2583" t="str">
        <f>IF(AmazonChurn[[#This Row],[Avg Monthly GB Download]]&lt;15, "Low", IF(AmazonChurn[[#This Row],[Avg Monthly GB Download]]&lt;30, "Medium", "High"))</f>
        <v>Low</v>
      </c>
      <c r="AP2583" t="str">
        <f>IF(AmazonChurn[[#This Row],[Age]]&lt;30,"Under 30",IF(AmazonChurn[[#This Row],[Age]]&gt;65,"Senior","Mid Age"))</f>
        <v>Senior</v>
      </c>
    </row>
    <row r="2584" spans="1:42" hidden="1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 s="5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  <c r="AL2584" t="str">
        <f>IF(AmazonChurn[[#This Row],[Average Monthly Expenses]]&lt;=30,"Low",IF(AmazonChurn[[#This Row],[Average Monthly Expenses]]&lt;=60,"Medium","High"))</f>
        <v>Medium</v>
      </c>
      <c r="AM2584" t="str">
        <f>IF(AmazonChurn[[#This Row],[Number of Complaints or Support]]&lt;3,"Low",IF(AmazonChurn[[#This Row],[Number of Complaints or Support]]&lt;=7,"Medium","High"))</f>
        <v>High</v>
      </c>
      <c r="AN2584" s="5">
        <f>AmazonChurn[[#This Row],[Number of Complaints or Support]]/AmazonChurn[[#This Row],[Account Length (in months)]]</f>
        <v>10</v>
      </c>
      <c r="AO2584" t="str">
        <f>IF(AmazonChurn[[#This Row],[Avg Monthly GB Download]]&lt;15, "Low", IF(AmazonChurn[[#This Row],[Avg Monthly GB Download]]&lt;30, "Medium", "High"))</f>
        <v>Low</v>
      </c>
      <c r="AP2584" t="str">
        <f>IF(AmazonChurn[[#This Row],[Age]]&lt;30,"Under 30",IF(AmazonChurn[[#This Row],[Age]]&gt;65,"Senior","Mid Age"))</f>
        <v>Mid Age</v>
      </c>
    </row>
    <row r="2585" spans="1:42" hidden="1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 s="5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  <c r="AL2585" t="str">
        <f>IF(AmazonChurn[[#This Row],[Average Monthly Expenses]]&lt;=30,"Low",IF(AmazonChurn[[#This Row],[Average Monthly Expenses]]&lt;=60,"Medium","High"))</f>
        <v>Low</v>
      </c>
      <c r="AM2585" t="str">
        <f>IF(AmazonChurn[[#This Row],[Number of Complaints or Support]]&lt;3,"Low",IF(AmazonChurn[[#This Row],[Number of Complaints or Support]]&lt;=7,"Medium","High"))</f>
        <v>Medium</v>
      </c>
      <c r="AN2585" s="5">
        <f>AmazonChurn[[#This Row],[Number of Complaints or Support]]/AmazonChurn[[#This Row],[Account Length (in months)]]</f>
        <v>0.17073170731707318</v>
      </c>
      <c r="AO2585" t="str">
        <f>IF(AmazonChurn[[#This Row],[Avg Monthly GB Download]]&lt;15, "Low", IF(AmazonChurn[[#This Row],[Avg Monthly GB Download]]&lt;30, "Medium", "High"))</f>
        <v>Low</v>
      </c>
      <c r="AP2585" t="str">
        <f>IF(AmazonChurn[[#This Row],[Age]]&lt;30,"Under 30",IF(AmazonChurn[[#This Row],[Age]]&gt;65,"Senior","Mid Age"))</f>
        <v>Mid Age</v>
      </c>
    </row>
    <row r="2586" spans="1:42" hidden="1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 s="5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  <c r="AL2586" t="str">
        <f>IF(AmazonChurn[[#This Row],[Average Monthly Expenses]]&lt;=30,"Low",IF(AmazonChurn[[#This Row],[Average Monthly Expenses]]&lt;=60,"Medium","High"))</f>
        <v>Low</v>
      </c>
      <c r="AM2586" t="str">
        <f>IF(AmazonChurn[[#This Row],[Number of Complaints or Support]]&lt;3,"Low",IF(AmazonChurn[[#This Row],[Number of Complaints or Support]]&lt;=7,"Medium","High"))</f>
        <v>High</v>
      </c>
      <c r="AN2586" s="5">
        <f>AmazonChurn[[#This Row],[Number of Complaints or Support]]/AmazonChurn[[#This Row],[Account Length (in months)]]</f>
        <v>0.14035087719298245</v>
      </c>
      <c r="AO2586" t="str">
        <f>IF(AmazonChurn[[#This Row],[Avg Monthly GB Download]]&lt;15, "Low", IF(AmazonChurn[[#This Row],[Avg Monthly GB Download]]&lt;30, "Medium", "High"))</f>
        <v>Low</v>
      </c>
      <c r="AP2586" t="str">
        <f>IF(AmazonChurn[[#This Row],[Age]]&lt;30,"Under 30",IF(AmazonChurn[[#This Row],[Age]]&gt;65,"Senior","Mid Age"))</f>
        <v>Mid Age</v>
      </c>
    </row>
    <row r="2587" spans="1:42" hidden="1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 s="5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  <c r="AL2587" t="str">
        <f>IF(AmazonChurn[[#This Row],[Average Monthly Expenses]]&lt;=30,"Low",IF(AmazonChurn[[#This Row],[Average Monthly Expenses]]&lt;=60,"Medium","High"))</f>
        <v>Medium</v>
      </c>
      <c r="AM2587" t="str">
        <f>IF(AmazonChurn[[#This Row],[Number of Complaints or Support]]&lt;3,"Low",IF(AmazonChurn[[#This Row],[Number of Complaints or Support]]&lt;=7,"Medium","High"))</f>
        <v>Medium</v>
      </c>
      <c r="AN2587" s="5">
        <f>AmazonChurn[[#This Row],[Number of Complaints or Support]]/AmazonChurn[[#This Row],[Account Length (in months)]]</f>
        <v>4.2857142857142858E-2</v>
      </c>
      <c r="AO2587" t="str">
        <f>IF(AmazonChurn[[#This Row],[Avg Monthly GB Download]]&lt;15, "Low", IF(AmazonChurn[[#This Row],[Avg Monthly GB Download]]&lt;30, "Medium", "High"))</f>
        <v>Low</v>
      </c>
      <c r="AP2587" t="str">
        <f>IF(AmazonChurn[[#This Row],[Age]]&lt;30,"Under 30",IF(AmazonChurn[[#This Row],[Age]]&gt;65,"Senior","Mid Age"))</f>
        <v>Under 30</v>
      </c>
    </row>
    <row r="2588" spans="1:42" hidden="1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 s="5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  <c r="AL2588" t="str">
        <f>IF(AmazonChurn[[#This Row],[Average Monthly Expenses]]&lt;=30,"Low",IF(AmazonChurn[[#This Row],[Average Monthly Expenses]]&lt;=60,"Medium","High"))</f>
        <v>Low</v>
      </c>
      <c r="AM2588" t="str">
        <f>IF(AmazonChurn[[#This Row],[Number of Complaints or Support]]&lt;3,"Low",IF(AmazonChurn[[#This Row],[Number of Complaints or Support]]&lt;=7,"Medium","High"))</f>
        <v>Low</v>
      </c>
      <c r="AN2588" s="5">
        <f>AmazonChurn[[#This Row],[Number of Complaints or Support]]/AmazonChurn[[#This Row],[Account Length (in months)]]</f>
        <v>2.2727272727272728E-2</v>
      </c>
      <c r="AO2588" t="str">
        <f>IF(AmazonChurn[[#This Row],[Avg Monthly GB Download]]&lt;15, "Low", IF(AmazonChurn[[#This Row],[Avg Monthly GB Download]]&lt;30, "Medium", "High"))</f>
        <v>Low</v>
      </c>
      <c r="AP2588" t="str">
        <f>IF(AmazonChurn[[#This Row],[Age]]&lt;30,"Under 30",IF(AmazonChurn[[#This Row],[Age]]&gt;65,"Senior","Mid Age"))</f>
        <v>Mid Age</v>
      </c>
    </row>
    <row r="2589" spans="1:42" hidden="1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 s="5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  <c r="AL2589" t="str">
        <f>IF(AmazonChurn[[#This Row],[Average Monthly Expenses]]&lt;=30,"Low",IF(AmazonChurn[[#This Row],[Average Monthly Expenses]]&lt;=60,"Medium","High"))</f>
        <v>Medium</v>
      </c>
      <c r="AM2589" t="str">
        <f>IF(AmazonChurn[[#This Row],[Number of Complaints or Support]]&lt;3,"Low",IF(AmazonChurn[[#This Row],[Number of Complaints or Support]]&lt;=7,"Medium","High"))</f>
        <v>High</v>
      </c>
      <c r="AN2589" s="5">
        <f>AmazonChurn[[#This Row],[Number of Complaints or Support]]/AmazonChurn[[#This Row],[Account Length (in months)]]</f>
        <v>0.15384615384615385</v>
      </c>
      <c r="AO2589" t="str">
        <f>IF(AmazonChurn[[#This Row],[Avg Monthly GB Download]]&lt;15, "Low", IF(AmazonChurn[[#This Row],[Avg Monthly GB Download]]&lt;30, "Medium", "High"))</f>
        <v>Low</v>
      </c>
      <c r="AP2589" t="str">
        <f>IF(AmazonChurn[[#This Row],[Age]]&lt;30,"Under 30",IF(AmazonChurn[[#This Row],[Age]]&gt;65,"Senior","Mid Age"))</f>
        <v>Senior</v>
      </c>
    </row>
    <row r="2590" spans="1:42" hidden="1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 s="5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  <c r="AL2590" t="str">
        <f>IF(AmazonChurn[[#This Row],[Average Monthly Expenses]]&lt;=30,"Low",IF(AmazonChurn[[#This Row],[Average Monthly Expenses]]&lt;=60,"Medium","High"))</f>
        <v>Medium</v>
      </c>
      <c r="AM2590" t="str">
        <f>IF(AmazonChurn[[#This Row],[Number of Complaints or Support]]&lt;3,"Low",IF(AmazonChurn[[#This Row],[Number of Complaints or Support]]&lt;=7,"Medium","High"))</f>
        <v>Medium</v>
      </c>
      <c r="AN2590" s="5">
        <f>AmazonChurn[[#This Row],[Number of Complaints or Support]]/AmazonChurn[[#This Row],[Account Length (in months)]]</f>
        <v>1.1666666666666667</v>
      </c>
      <c r="AO2590" t="str">
        <f>IF(AmazonChurn[[#This Row],[Avg Monthly GB Download]]&lt;15, "Low", IF(AmazonChurn[[#This Row],[Avg Monthly GB Download]]&lt;30, "Medium", "High"))</f>
        <v>Low</v>
      </c>
      <c r="AP2590" t="str">
        <f>IF(AmazonChurn[[#This Row],[Age]]&lt;30,"Under 30",IF(AmazonChurn[[#This Row],[Age]]&gt;65,"Senior","Mid Age"))</f>
        <v>Under 30</v>
      </c>
    </row>
    <row r="2591" spans="1:42" hidden="1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 s="5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  <c r="AL2591" t="str">
        <f>IF(AmazonChurn[[#This Row],[Average Monthly Expenses]]&lt;=30,"Low",IF(AmazonChurn[[#This Row],[Average Monthly Expenses]]&lt;=60,"Medium","High"))</f>
        <v>Low</v>
      </c>
      <c r="AM2591" t="str">
        <f>IF(AmazonChurn[[#This Row],[Number of Complaints or Support]]&lt;3,"Low",IF(AmazonChurn[[#This Row],[Number of Complaints or Support]]&lt;=7,"Medium","High"))</f>
        <v>Low</v>
      </c>
      <c r="AN2591" s="5">
        <f>AmazonChurn[[#This Row],[Number of Complaints or Support]]/AmazonChurn[[#This Row],[Account Length (in months)]]</f>
        <v>0</v>
      </c>
      <c r="AO2591" t="str">
        <f>IF(AmazonChurn[[#This Row],[Avg Monthly GB Download]]&lt;15, "Low", IF(AmazonChurn[[#This Row],[Avg Monthly GB Download]]&lt;30, "Medium", "High"))</f>
        <v>Low</v>
      </c>
      <c r="AP2591" t="str">
        <f>IF(AmazonChurn[[#This Row],[Age]]&lt;30,"Under 30",IF(AmazonChurn[[#This Row],[Age]]&gt;65,"Senior","Mid Age"))</f>
        <v>Under 30</v>
      </c>
    </row>
    <row r="2592" spans="1:42" hidden="1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 s="5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  <c r="AL2592" t="str">
        <f>IF(AmazonChurn[[#This Row],[Average Monthly Expenses]]&lt;=30,"Low",IF(AmazonChurn[[#This Row],[Average Monthly Expenses]]&lt;=60,"Medium","High"))</f>
        <v>Medium</v>
      </c>
      <c r="AM2592" t="str">
        <f>IF(AmazonChurn[[#This Row],[Number of Complaints or Support]]&lt;3,"Low",IF(AmazonChurn[[#This Row],[Number of Complaints or Support]]&lt;=7,"Medium","High"))</f>
        <v>Medium</v>
      </c>
      <c r="AN2592" s="5">
        <f>AmazonChurn[[#This Row],[Number of Complaints or Support]]/AmazonChurn[[#This Row],[Account Length (in months)]]</f>
        <v>0.10606060606060606</v>
      </c>
      <c r="AO2592" t="str">
        <f>IF(AmazonChurn[[#This Row],[Avg Monthly GB Download]]&lt;15, "Low", IF(AmazonChurn[[#This Row],[Avg Monthly GB Download]]&lt;30, "Medium", "High"))</f>
        <v>Low</v>
      </c>
      <c r="AP2592" t="str">
        <f>IF(AmazonChurn[[#This Row],[Age]]&lt;30,"Under 30",IF(AmazonChurn[[#This Row],[Age]]&gt;65,"Senior","Mid Age"))</f>
        <v>Senior</v>
      </c>
    </row>
    <row r="2593" spans="1:42" hidden="1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 s="5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  <c r="AL2593" t="str">
        <f>IF(AmazonChurn[[#This Row],[Average Monthly Expenses]]&lt;=30,"Low",IF(AmazonChurn[[#This Row],[Average Monthly Expenses]]&lt;=60,"Medium","High"))</f>
        <v>Medium</v>
      </c>
      <c r="AM2593" t="str">
        <f>IF(AmazonChurn[[#This Row],[Number of Complaints or Support]]&lt;3,"Low",IF(AmazonChurn[[#This Row],[Number of Complaints or Support]]&lt;=7,"Medium","High"))</f>
        <v>Low</v>
      </c>
      <c r="AN2593" s="5">
        <f>AmazonChurn[[#This Row],[Number of Complaints or Support]]/AmazonChurn[[#This Row],[Account Length (in months)]]</f>
        <v>1.4285714285714285E-2</v>
      </c>
      <c r="AO2593" t="str">
        <f>IF(AmazonChurn[[#This Row],[Avg Monthly GB Download]]&lt;15, "Low", IF(AmazonChurn[[#This Row],[Avg Monthly GB Download]]&lt;30, "Medium", "High"))</f>
        <v>Medium</v>
      </c>
      <c r="AP2593" t="str">
        <f>IF(AmazonChurn[[#This Row],[Age]]&lt;30,"Under 30",IF(AmazonChurn[[#This Row],[Age]]&gt;65,"Senior","Mid Age"))</f>
        <v>Under 30</v>
      </c>
    </row>
    <row r="2594" spans="1:42" hidden="1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 s="5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  <c r="AL2594" t="str">
        <f>IF(AmazonChurn[[#This Row],[Average Monthly Expenses]]&lt;=30,"Low",IF(AmazonChurn[[#This Row],[Average Monthly Expenses]]&lt;=60,"Medium","High"))</f>
        <v>Medium</v>
      </c>
      <c r="AM2594" t="str">
        <f>IF(AmazonChurn[[#This Row],[Number of Complaints or Support]]&lt;3,"Low",IF(AmazonChurn[[#This Row],[Number of Complaints or Support]]&lt;=7,"Medium","High"))</f>
        <v>High</v>
      </c>
      <c r="AN2594" s="5">
        <f>AmazonChurn[[#This Row],[Number of Complaints or Support]]/AmazonChurn[[#This Row],[Account Length (in months)]]</f>
        <v>0.8</v>
      </c>
      <c r="AO2594" t="str">
        <f>IF(AmazonChurn[[#This Row],[Avg Monthly GB Download]]&lt;15, "Low", IF(AmazonChurn[[#This Row],[Avg Monthly GB Download]]&lt;30, "Medium", "High"))</f>
        <v>Low</v>
      </c>
      <c r="AP2594" t="str">
        <f>IF(AmazonChurn[[#This Row],[Age]]&lt;30,"Under 30",IF(AmazonChurn[[#This Row],[Age]]&gt;65,"Senior","Mid Age"))</f>
        <v>Senior</v>
      </c>
    </row>
    <row r="2595" spans="1:42" hidden="1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 s="5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  <c r="AL2595" t="str">
        <f>IF(AmazonChurn[[#This Row],[Average Monthly Expenses]]&lt;=30,"Low",IF(AmazonChurn[[#This Row],[Average Monthly Expenses]]&lt;=60,"Medium","High"))</f>
        <v>Low</v>
      </c>
      <c r="AM2595" t="str">
        <f>IF(AmazonChurn[[#This Row],[Number of Complaints or Support]]&lt;3,"Low",IF(AmazonChurn[[#This Row],[Number of Complaints or Support]]&lt;=7,"Medium","High"))</f>
        <v>Low</v>
      </c>
      <c r="AN2595" s="5">
        <f>AmazonChurn[[#This Row],[Number of Complaints or Support]]/AmazonChurn[[#This Row],[Account Length (in months)]]</f>
        <v>0</v>
      </c>
      <c r="AO2595" t="str">
        <f>IF(AmazonChurn[[#This Row],[Avg Monthly GB Download]]&lt;15, "Low", IF(AmazonChurn[[#This Row],[Avg Monthly GB Download]]&lt;30, "Medium", "High"))</f>
        <v>Low</v>
      </c>
      <c r="AP2595" t="str">
        <f>IF(AmazonChurn[[#This Row],[Age]]&lt;30,"Under 30",IF(AmazonChurn[[#This Row],[Age]]&gt;65,"Senior","Mid Age"))</f>
        <v>Senior</v>
      </c>
    </row>
    <row r="2596" spans="1:42" hidden="1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 s="5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  <c r="AL2596" t="str">
        <f>IF(AmazonChurn[[#This Row],[Average Monthly Expenses]]&lt;=30,"Low",IF(AmazonChurn[[#This Row],[Average Monthly Expenses]]&lt;=60,"Medium","High"))</f>
        <v>Medium</v>
      </c>
      <c r="AM2596" t="str">
        <f>IF(AmazonChurn[[#This Row],[Number of Complaints or Support]]&lt;3,"Low",IF(AmazonChurn[[#This Row],[Number of Complaints or Support]]&lt;=7,"Medium","High"))</f>
        <v>High</v>
      </c>
      <c r="AN2596" s="5">
        <f>AmazonChurn[[#This Row],[Number of Complaints or Support]]/AmazonChurn[[#This Row],[Account Length (in months)]]</f>
        <v>0.42857142857142855</v>
      </c>
      <c r="AO2596" t="str">
        <f>IF(AmazonChurn[[#This Row],[Avg Monthly GB Download]]&lt;15, "Low", IF(AmazonChurn[[#This Row],[Avg Monthly GB Download]]&lt;30, "Medium", "High"))</f>
        <v>Low</v>
      </c>
      <c r="AP2596" t="str">
        <f>IF(AmazonChurn[[#This Row],[Age]]&lt;30,"Under 30",IF(AmazonChurn[[#This Row],[Age]]&gt;65,"Senior","Mid Age"))</f>
        <v>Mid Age</v>
      </c>
    </row>
    <row r="2597" spans="1:42" hidden="1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 s="5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  <c r="AL2597" t="str">
        <f>IF(AmazonChurn[[#This Row],[Average Monthly Expenses]]&lt;=30,"Low",IF(AmazonChurn[[#This Row],[Average Monthly Expenses]]&lt;=60,"Medium","High"))</f>
        <v>Low</v>
      </c>
      <c r="AM2597" t="str">
        <f>IF(AmazonChurn[[#This Row],[Number of Complaints or Support]]&lt;3,"Low",IF(AmazonChurn[[#This Row],[Number of Complaints or Support]]&lt;=7,"Medium","High"))</f>
        <v>High</v>
      </c>
      <c r="AN2597" s="5">
        <f>AmazonChurn[[#This Row],[Number of Complaints or Support]]/AmazonChurn[[#This Row],[Account Length (in months)]]</f>
        <v>0.24324324324324326</v>
      </c>
      <c r="AO2597" t="str">
        <f>IF(AmazonChurn[[#This Row],[Avg Monthly GB Download]]&lt;15, "Low", IF(AmazonChurn[[#This Row],[Avg Monthly GB Download]]&lt;30, "Medium", "High"))</f>
        <v>Low</v>
      </c>
      <c r="AP2597" t="str">
        <f>IF(AmazonChurn[[#This Row],[Age]]&lt;30,"Under 30",IF(AmazonChurn[[#This Row],[Age]]&gt;65,"Senior","Mid Age"))</f>
        <v>Mid Age</v>
      </c>
    </row>
    <row r="2598" spans="1:42" hidden="1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 s="5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  <c r="AL2598" t="str">
        <f>IF(AmazonChurn[[#This Row],[Average Monthly Expenses]]&lt;=30,"Low",IF(AmazonChurn[[#This Row],[Average Monthly Expenses]]&lt;=60,"Medium","High"))</f>
        <v>Medium</v>
      </c>
      <c r="AM2598" t="str">
        <f>IF(AmazonChurn[[#This Row],[Number of Complaints or Support]]&lt;3,"Low",IF(AmazonChurn[[#This Row],[Number of Complaints or Support]]&lt;=7,"Medium","High"))</f>
        <v>High</v>
      </c>
      <c r="AN2598" s="5">
        <f>AmazonChurn[[#This Row],[Number of Complaints or Support]]/AmazonChurn[[#This Row],[Account Length (in months)]]</f>
        <v>8</v>
      </c>
      <c r="AO2598" t="str">
        <f>IF(AmazonChurn[[#This Row],[Avg Monthly GB Download]]&lt;15, "Low", IF(AmazonChurn[[#This Row],[Avg Monthly GB Download]]&lt;30, "Medium", "High"))</f>
        <v>Low</v>
      </c>
      <c r="AP2598" t="str">
        <f>IF(AmazonChurn[[#This Row],[Age]]&lt;30,"Under 30",IF(AmazonChurn[[#This Row],[Age]]&gt;65,"Senior","Mid Age"))</f>
        <v>Mid Age</v>
      </c>
    </row>
    <row r="2599" spans="1:42" hidden="1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 s="5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  <c r="AL2599" t="str">
        <f>IF(AmazonChurn[[#This Row],[Average Monthly Expenses]]&lt;=30,"Low",IF(AmazonChurn[[#This Row],[Average Monthly Expenses]]&lt;=60,"Medium","High"))</f>
        <v>Low</v>
      </c>
      <c r="AM2599" t="str">
        <f>IF(AmazonChurn[[#This Row],[Number of Complaints or Support]]&lt;3,"Low",IF(AmazonChurn[[#This Row],[Number of Complaints or Support]]&lt;=7,"Medium","High"))</f>
        <v>Medium</v>
      </c>
      <c r="AN2599" s="5">
        <f>AmazonChurn[[#This Row],[Number of Complaints or Support]]/AmazonChurn[[#This Row],[Account Length (in months)]]</f>
        <v>6.7567567567567571E-2</v>
      </c>
      <c r="AO2599" t="str">
        <f>IF(AmazonChurn[[#This Row],[Avg Monthly GB Download]]&lt;15, "Low", IF(AmazonChurn[[#This Row],[Avg Monthly GB Download]]&lt;30, "Medium", "High"))</f>
        <v>Low</v>
      </c>
      <c r="AP2599" t="str">
        <f>IF(AmazonChurn[[#This Row],[Age]]&lt;30,"Under 30",IF(AmazonChurn[[#This Row],[Age]]&gt;65,"Senior","Mid Age"))</f>
        <v>Mid Age</v>
      </c>
    </row>
    <row r="2600" spans="1:42" hidden="1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 s="5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  <c r="AL2600" t="str">
        <f>IF(AmazonChurn[[#This Row],[Average Monthly Expenses]]&lt;=30,"Low",IF(AmazonChurn[[#This Row],[Average Monthly Expenses]]&lt;=60,"Medium","High"))</f>
        <v>Medium</v>
      </c>
      <c r="AM2600" t="str">
        <f>IF(AmazonChurn[[#This Row],[Number of Complaints or Support]]&lt;3,"Low",IF(AmazonChurn[[#This Row],[Number of Complaints or Support]]&lt;=7,"Medium","High"))</f>
        <v>Medium</v>
      </c>
      <c r="AN2600" s="5">
        <f>AmazonChurn[[#This Row],[Number of Complaints or Support]]/AmazonChurn[[#This Row],[Account Length (in months)]]</f>
        <v>7.6923076923076927E-2</v>
      </c>
      <c r="AO2600" t="str">
        <f>IF(AmazonChurn[[#This Row],[Avg Monthly GB Download]]&lt;15, "Low", IF(AmazonChurn[[#This Row],[Avg Monthly GB Download]]&lt;30, "Medium", "High"))</f>
        <v>Low</v>
      </c>
      <c r="AP2600" t="str">
        <f>IF(AmazonChurn[[#This Row],[Age]]&lt;30,"Under 30",IF(AmazonChurn[[#This Row],[Age]]&gt;65,"Senior","Mid Age"))</f>
        <v>Mid Age</v>
      </c>
    </row>
    <row r="2601" spans="1:42" hidden="1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 s="5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  <c r="AL2601" t="str">
        <f>IF(AmazonChurn[[#This Row],[Average Monthly Expenses]]&lt;=30,"Low",IF(AmazonChurn[[#This Row],[Average Monthly Expenses]]&lt;=60,"Medium","High"))</f>
        <v>Medium</v>
      </c>
      <c r="AM2601" t="str">
        <f>IF(AmazonChurn[[#This Row],[Number of Complaints or Support]]&lt;3,"Low",IF(AmazonChurn[[#This Row],[Number of Complaints or Support]]&lt;=7,"Medium","High"))</f>
        <v>Low</v>
      </c>
      <c r="AN2601" s="5">
        <f>AmazonChurn[[#This Row],[Number of Complaints or Support]]/AmazonChurn[[#This Row],[Account Length (in months)]]</f>
        <v>5.2631578947368418E-2</v>
      </c>
      <c r="AO2601" t="str">
        <f>IF(AmazonChurn[[#This Row],[Avg Monthly GB Download]]&lt;15, "Low", IF(AmazonChurn[[#This Row],[Avg Monthly GB Download]]&lt;30, "Medium", "High"))</f>
        <v>Low</v>
      </c>
      <c r="AP2601" t="str">
        <f>IF(AmazonChurn[[#This Row],[Age]]&lt;30,"Under 30",IF(AmazonChurn[[#This Row],[Age]]&gt;65,"Senior","Mid Age"))</f>
        <v>Senior</v>
      </c>
    </row>
    <row r="2602" spans="1:42" hidden="1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 s="5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  <c r="AL2602" t="str">
        <f>IF(AmazonChurn[[#This Row],[Average Monthly Expenses]]&lt;=30,"Low",IF(AmazonChurn[[#This Row],[Average Monthly Expenses]]&lt;=60,"Medium","High"))</f>
        <v>Medium</v>
      </c>
      <c r="AM2602" t="str">
        <f>IF(AmazonChurn[[#This Row],[Number of Complaints or Support]]&lt;3,"Low",IF(AmazonChurn[[#This Row],[Number of Complaints or Support]]&lt;=7,"Medium","High"))</f>
        <v>Medium</v>
      </c>
      <c r="AN2602" s="5">
        <f>AmazonChurn[[#This Row],[Number of Complaints or Support]]/AmazonChurn[[#This Row],[Account Length (in months)]]</f>
        <v>4.3478260869565216E-2</v>
      </c>
      <c r="AO2602" t="str">
        <f>IF(AmazonChurn[[#This Row],[Avg Monthly GB Download]]&lt;15, "Low", IF(AmazonChurn[[#This Row],[Avg Monthly GB Download]]&lt;30, "Medium", "High"))</f>
        <v>Medium</v>
      </c>
      <c r="AP2602" t="str">
        <f>IF(AmazonChurn[[#This Row],[Age]]&lt;30,"Under 30",IF(AmazonChurn[[#This Row],[Age]]&gt;65,"Senior","Mid Age"))</f>
        <v>Under 30</v>
      </c>
    </row>
    <row r="2603" spans="1:42" hidden="1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 s="5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  <c r="AL2603" t="str">
        <f>IF(AmazonChurn[[#This Row],[Average Monthly Expenses]]&lt;=30,"Low",IF(AmazonChurn[[#This Row],[Average Monthly Expenses]]&lt;=60,"Medium","High"))</f>
        <v>Medium</v>
      </c>
      <c r="AM2603" t="str">
        <f>IF(AmazonChurn[[#This Row],[Number of Complaints or Support]]&lt;3,"Low",IF(AmazonChurn[[#This Row],[Number of Complaints or Support]]&lt;=7,"Medium","High"))</f>
        <v>High</v>
      </c>
      <c r="AN2603" s="5">
        <f>AmazonChurn[[#This Row],[Number of Complaints or Support]]/AmazonChurn[[#This Row],[Account Length (in months)]]</f>
        <v>5</v>
      </c>
      <c r="AO2603" t="str">
        <f>IF(AmazonChurn[[#This Row],[Avg Monthly GB Download]]&lt;15, "Low", IF(AmazonChurn[[#This Row],[Avg Monthly GB Download]]&lt;30, "Medium", "High"))</f>
        <v>Low</v>
      </c>
      <c r="AP2603" t="str">
        <f>IF(AmazonChurn[[#This Row],[Age]]&lt;30,"Under 30",IF(AmazonChurn[[#This Row],[Age]]&gt;65,"Senior","Mid Age"))</f>
        <v>Senior</v>
      </c>
    </row>
    <row r="2604" spans="1:42" hidden="1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 s="5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  <c r="AL2604" t="str">
        <f>IF(AmazonChurn[[#This Row],[Average Monthly Expenses]]&lt;=30,"Low",IF(AmazonChurn[[#This Row],[Average Monthly Expenses]]&lt;=60,"Medium","High"))</f>
        <v>Low</v>
      </c>
      <c r="AM2604" t="str">
        <f>IF(AmazonChurn[[#This Row],[Number of Complaints or Support]]&lt;3,"Low",IF(AmazonChurn[[#This Row],[Number of Complaints or Support]]&lt;=7,"Medium","High"))</f>
        <v>Medium</v>
      </c>
      <c r="AN2604" s="5">
        <f>AmazonChurn[[#This Row],[Number of Complaints or Support]]/AmazonChurn[[#This Row],[Account Length (in months)]]</f>
        <v>6.8493150684931503E-2</v>
      </c>
      <c r="AO2604" t="str">
        <f>IF(AmazonChurn[[#This Row],[Avg Monthly GB Download]]&lt;15, "Low", IF(AmazonChurn[[#This Row],[Avg Monthly GB Download]]&lt;30, "Medium", "High"))</f>
        <v>Low</v>
      </c>
      <c r="AP2604" t="str">
        <f>IF(AmazonChurn[[#This Row],[Age]]&lt;30,"Under 30",IF(AmazonChurn[[#This Row],[Age]]&gt;65,"Senior","Mid Age"))</f>
        <v>Senior</v>
      </c>
    </row>
    <row r="2605" spans="1:42" hidden="1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 s="5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  <c r="AL2605" t="str">
        <f>IF(AmazonChurn[[#This Row],[Average Monthly Expenses]]&lt;=30,"Low",IF(AmazonChurn[[#This Row],[Average Monthly Expenses]]&lt;=60,"Medium","High"))</f>
        <v>Medium</v>
      </c>
      <c r="AM2605" t="str">
        <f>IF(AmazonChurn[[#This Row],[Number of Complaints or Support]]&lt;3,"Low",IF(AmazonChurn[[#This Row],[Number of Complaints or Support]]&lt;=7,"Medium","High"))</f>
        <v>Low</v>
      </c>
      <c r="AN2605" s="5">
        <f>AmazonChurn[[#This Row],[Number of Complaints or Support]]/AmazonChurn[[#This Row],[Account Length (in months)]]</f>
        <v>3.6363636363636362E-2</v>
      </c>
      <c r="AO2605" t="str">
        <f>IF(AmazonChurn[[#This Row],[Avg Monthly GB Download]]&lt;15, "Low", IF(AmazonChurn[[#This Row],[Avg Monthly GB Download]]&lt;30, "Medium", "High"))</f>
        <v>Low</v>
      </c>
      <c r="AP2605" t="str">
        <f>IF(AmazonChurn[[#This Row],[Age]]&lt;30,"Under 30",IF(AmazonChurn[[#This Row],[Age]]&gt;65,"Senior","Mid Age"))</f>
        <v>Senior</v>
      </c>
    </row>
    <row r="2606" spans="1:42" hidden="1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 s="5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  <c r="AL2606" t="str">
        <f>IF(AmazonChurn[[#This Row],[Average Monthly Expenses]]&lt;=30,"Low",IF(AmazonChurn[[#This Row],[Average Monthly Expenses]]&lt;=60,"Medium","High"))</f>
        <v>Medium</v>
      </c>
      <c r="AM2606" t="str">
        <f>IF(AmazonChurn[[#This Row],[Number of Complaints or Support]]&lt;3,"Low",IF(AmazonChurn[[#This Row],[Number of Complaints or Support]]&lt;=7,"Medium","High"))</f>
        <v>High</v>
      </c>
      <c r="AN2606" s="5">
        <f>AmazonChurn[[#This Row],[Number of Complaints or Support]]/AmazonChurn[[#This Row],[Account Length (in months)]]</f>
        <v>1.4285714285714286</v>
      </c>
      <c r="AO2606" t="str">
        <f>IF(AmazonChurn[[#This Row],[Avg Monthly GB Download]]&lt;15, "Low", IF(AmazonChurn[[#This Row],[Avg Monthly GB Download]]&lt;30, "Medium", "High"))</f>
        <v>Low</v>
      </c>
      <c r="AP2606" t="str">
        <f>IF(AmazonChurn[[#This Row],[Age]]&lt;30,"Under 30",IF(AmazonChurn[[#This Row],[Age]]&gt;65,"Senior","Mid Age"))</f>
        <v>Senior</v>
      </c>
    </row>
    <row r="2607" spans="1:42" hidden="1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 s="5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  <c r="AL2607" t="str">
        <f>IF(AmazonChurn[[#This Row],[Average Monthly Expenses]]&lt;=30,"Low",IF(AmazonChurn[[#This Row],[Average Monthly Expenses]]&lt;=60,"Medium","High"))</f>
        <v>Medium</v>
      </c>
      <c r="AM2607" t="str">
        <f>IF(AmazonChurn[[#This Row],[Number of Complaints or Support]]&lt;3,"Low",IF(AmazonChurn[[#This Row],[Number of Complaints or Support]]&lt;=7,"Medium","High"))</f>
        <v>High</v>
      </c>
      <c r="AN2607" s="5">
        <f>AmazonChurn[[#This Row],[Number of Complaints or Support]]/AmazonChurn[[#This Row],[Account Length (in months)]]</f>
        <v>0.20408163265306123</v>
      </c>
      <c r="AO2607" t="str">
        <f>IF(AmazonChurn[[#This Row],[Avg Monthly GB Download]]&lt;15, "Low", IF(AmazonChurn[[#This Row],[Avg Monthly GB Download]]&lt;30, "Medium", "High"))</f>
        <v>Low</v>
      </c>
      <c r="AP2607" t="str">
        <f>IF(AmazonChurn[[#This Row],[Age]]&lt;30,"Under 30",IF(AmazonChurn[[#This Row],[Age]]&gt;65,"Senior","Mid Age"))</f>
        <v>Mid Age</v>
      </c>
    </row>
    <row r="2608" spans="1:42" hidden="1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 s="5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  <c r="AL2608" t="str">
        <f>IF(AmazonChurn[[#This Row],[Average Monthly Expenses]]&lt;=30,"Low",IF(AmazonChurn[[#This Row],[Average Monthly Expenses]]&lt;=60,"Medium","High"))</f>
        <v>Low</v>
      </c>
      <c r="AM2608" t="str">
        <f>IF(AmazonChurn[[#This Row],[Number of Complaints or Support]]&lt;3,"Low",IF(AmazonChurn[[#This Row],[Number of Complaints or Support]]&lt;=7,"Medium","High"))</f>
        <v>Medium</v>
      </c>
      <c r="AN2608" s="5">
        <f>AmazonChurn[[#This Row],[Number of Complaints or Support]]/AmazonChurn[[#This Row],[Account Length (in months)]]</f>
        <v>0.1</v>
      </c>
      <c r="AO2608" t="str">
        <f>IF(AmazonChurn[[#This Row],[Avg Monthly GB Download]]&lt;15, "Low", IF(AmazonChurn[[#This Row],[Avg Monthly GB Download]]&lt;30, "Medium", "High"))</f>
        <v>Low</v>
      </c>
      <c r="AP2608" t="str">
        <f>IF(AmazonChurn[[#This Row],[Age]]&lt;30,"Under 30",IF(AmazonChurn[[#This Row],[Age]]&gt;65,"Senior","Mid Age"))</f>
        <v>Mid Age</v>
      </c>
    </row>
    <row r="2609" spans="1:42" hidden="1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 s="5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  <c r="AL2609" t="str">
        <f>IF(AmazonChurn[[#This Row],[Average Monthly Expenses]]&lt;=30,"Low",IF(AmazonChurn[[#This Row],[Average Monthly Expenses]]&lt;=60,"Medium","High"))</f>
        <v>Low</v>
      </c>
      <c r="AM2609" t="str">
        <f>IF(AmazonChurn[[#This Row],[Number of Complaints or Support]]&lt;3,"Low",IF(AmazonChurn[[#This Row],[Number of Complaints or Support]]&lt;=7,"Medium","High"))</f>
        <v>Low</v>
      </c>
      <c r="AN2609" s="5">
        <f>AmazonChurn[[#This Row],[Number of Complaints or Support]]/AmazonChurn[[#This Row],[Account Length (in months)]]</f>
        <v>2.9411764705882353E-2</v>
      </c>
      <c r="AO2609" t="str">
        <f>IF(AmazonChurn[[#This Row],[Avg Monthly GB Download]]&lt;15, "Low", IF(AmazonChurn[[#This Row],[Avg Monthly GB Download]]&lt;30, "Medium", "High"))</f>
        <v>Low</v>
      </c>
      <c r="AP2609" t="str">
        <f>IF(AmazonChurn[[#This Row],[Age]]&lt;30,"Under 30",IF(AmazonChurn[[#This Row],[Age]]&gt;65,"Senior","Mid Age"))</f>
        <v>Mid Age</v>
      </c>
    </row>
    <row r="2610" spans="1:42" hidden="1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 s="5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  <c r="AL2610" t="str">
        <f>IF(AmazonChurn[[#This Row],[Average Monthly Expenses]]&lt;=30,"Low",IF(AmazonChurn[[#This Row],[Average Monthly Expenses]]&lt;=60,"Medium","High"))</f>
        <v>Low</v>
      </c>
      <c r="AM2610" t="str">
        <f>IF(AmazonChurn[[#This Row],[Number of Complaints or Support]]&lt;3,"Low",IF(AmazonChurn[[#This Row],[Number of Complaints or Support]]&lt;=7,"Medium","High"))</f>
        <v>Medium</v>
      </c>
      <c r="AN2610" s="5">
        <f>AmazonChurn[[#This Row],[Number of Complaints or Support]]/AmazonChurn[[#This Row],[Account Length (in months)]]</f>
        <v>0.7142857142857143</v>
      </c>
      <c r="AO2610" t="str">
        <f>IF(AmazonChurn[[#This Row],[Avg Monthly GB Download]]&lt;15, "Low", IF(AmazonChurn[[#This Row],[Avg Monthly GB Download]]&lt;30, "Medium", "High"))</f>
        <v>Low</v>
      </c>
      <c r="AP2610" t="str">
        <f>IF(AmazonChurn[[#This Row],[Age]]&lt;30,"Under 30",IF(AmazonChurn[[#This Row],[Age]]&gt;65,"Senior","Mid Age"))</f>
        <v>Mid Age</v>
      </c>
    </row>
    <row r="2611" spans="1:42" hidden="1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 s="5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  <c r="AL2611" t="str">
        <f>IF(AmazonChurn[[#This Row],[Average Monthly Expenses]]&lt;=30,"Low",IF(AmazonChurn[[#This Row],[Average Monthly Expenses]]&lt;=60,"Medium","High"))</f>
        <v>Medium</v>
      </c>
      <c r="AM2611" t="str">
        <f>IF(AmazonChurn[[#This Row],[Number of Complaints or Support]]&lt;3,"Low",IF(AmazonChurn[[#This Row],[Number of Complaints or Support]]&lt;=7,"Medium","High"))</f>
        <v>Low</v>
      </c>
      <c r="AN2611" s="5">
        <f>AmazonChurn[[#This Row],[Number of Complaints or Support]]/AmazonChurn[[#This Row],[Account Length (in months)]]</f>
        <v>1.6949152542372881E-2</v>
      </c>
      <c r="AO2611" t="str">
        <f>IF(AmazonChurn[[#This Row],[Avg Monthly GB Download]]&lt;15, "Low", IF(AmazonChurn[[#This Row],[Avg Monthly GB Download]]&lt;30, "Medium", "High"))</f>
        <v>Medium</v>
      </c>
      <c r="AP2611" t="str">
        <f>IF(AmazonChurn[[#This Row],[Age]]&lt;30,"Under 30",IF(AmazonChurn[[#This Row],[Age]]&gt;65,"Senior","Mid Age"))</f>
        <v>Under 30</v>
      </c>
    </row>
    <row r="2612" spans="1:42" hidden="1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 s="5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  <c r="AL2612" t="str">
        <f>IF(AmazonChurn[[#This Row],[Average Monthly Expenses]]&lt;=30,"Low",IF(AmazonChurn[[#This Row],[Average Monthly Expenses]]&lt;=60,"Medium","High"))</f>
        <v>High</v>
      </c>
      <c r="AM2612" t="str">
        <f>IF(AmazonChurn[[#This Row],[Number of Complaints or Support]]&lt;3,"Low",IF(AmazonChurn[[#This Row],[Number of Complaints or Support]]&lt;=7,"Medium","High"))</f>
        <v>Medium</v>
      </c>
      <c r="AN2612" s="5">
        <f>AmazonChurn[[#This Row],[Number of Complaints or Support]]/AmazonChurn[[#This Row],[Account Length (in months)]]</f>
        <v>6.0606060606060608E-2</v>
      </c>
      <c r="AO2612" t="str">
        <f>IF(AmazonChurn[[#This Row],[Avg Monthly GB Download]]&lt;15, "Low", IF(AmazonChurn[[#This Row],[Avg Monthly GB Download]]&lt;30, "Medium", "High"))</f>
        <v>Low</v>
      </c>
      <c r="AP2612" t="str">
        <f>IF(AmazonChurn[[#This Row],[Age]]&lt;30,"Under 30",IF(AmazonChurn[[#This Row],[Age]]&gt;65,"Senior","Mid Age"))</f>
        <v>Senior</v>
      </c>
    </row>
    <row r="2613" spans="1:42" hidden="1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 s="5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  <c r="AL2613" t="str">
        <f>IF(AmazonChurn[[#This Row],[Average Monthly Expenses]]&lt;=30,"Low",IF(AmazonChurn[[#This Row],[Average Monthly Expenses]]&lt;=60,"Medium","High"))</f>
        <v>Low</v>
      </c>
      <c r="AM2613" t="str">
        <f>IF(AmazonChurn[[#This Row],[Number of Complaints or Support]]&lt;3,"Low",IF(AmazonChurn[[#This Row],[Number of Complaints or Support]]&lt;=7,"Medium","High"))</f>
        <v>Medium</v>
      </c>
      <c r="AN2613" s="5">
        <f>AmazonChurn[[#This Row],[Number of Complaints or Support]]/AmazonChurn[[#This Row],[Account Length (in months)]]</f>
        <v>8.1967213114754092E-2</v>
      </c>
      <c r="AO2613" t="str">
        <f>IF(AmazonChurn[[#This Row],[Avg Monthly GB Download]]&lt;15, "Low", IF(AmazonChurn[[#This Row],[Avg Monthly GB Download]]&lt;30, "Medium", "High"))</f>
        <v>Medium</v>
      </c>
      <c r="AP2613" t="str">
        <f>IF(AmazonChurn[[#This Row],[Age]]&lt;30,"Under 30",IF(AmazonChurn[[#This Row],[Age]]&gt;65,"Senior","Mid Age"))</f>
        <v>Under 30</v>
      </c>
    </row>
    <row r="2614" spans="1:42" hidden="1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 s="5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  <c r="AL2614" t="str">
        <f>IF(AmazonChurn[[#This Row],[Average Monthly Expenses]]&lt;=30,"Low",IF(AmazonChurn[[#This Row],[Average Monthly Expenses]]&lt;=60,"Medium","High"))</f>
        <v>Low</v>
      </c>
      <c r="AM2614" t="str">
        <f>IF(AmazonChurn[[#This Row],[Number of Complaints or Support]]&lt;3,"Low",IF(AmazonChurn[[#This Row],[Number of Complaints or Support]]&lt;=7,"Medium","High"))</f>
        <v>High</v>
      </c>
      <c r="AN2614" s="5">
        <f>AmazonChurn[[#This Row],[Number of Complaints or Support]]/AmazonChurn[[#This Row],[Account Length (in months)]]</f>
        <v>0.25</v>
      </c>
      <c r="AO2614" t="str">
        <f>IF(AmazonChurn[[#This Row],[Avg Monthly GB Download]]&lt;15, "Low", IF(AmazonChurn[[#This Row],[Avg Monthly GB Download]]&lt;30, "Medium", "High"))</f>
        <v>Low</v>
      </c>
      <c r="AP2614" t="str">
        <f>IF(AmazonChurn[[#This Row],[Age]]&lt;30,"Under 30",IF(AmazonChurn[[#This Row],[Age]]&gt;65,"Senior","Mid Age"))</f>
        <v>Mid Age</v>
      </c>
    </row>
    <row r="2615" spans="1:42" hidden="1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 s="5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  <c r="AL2615" t="str">
        <f>IF(AmazonChurn[[#This Row],[Average Monthly Expenses]]&lt;=30,"Low",IF(AmazonChurn[[#This Row],[Average Monthly Expenses]]&lt;=60,"Medium","High"))</f>
        <v>Medium</v>
      </c>
      <c r="AM2615" t="str">
        <f>IF(AmazonChurn[[#This Row],[Number of Complaints or Support]]&lt;3,"Low",IF(AmazonChurn[[#This Row],[Number of Complaints or Support]]&lt;=7,"Medium","High"))</f>
        <v>Medium</v>
      </c>
      <c r="AN2615" s="5">
        <f>AmazonChurn[[#This Row],[Number of Complaints or Support]]/AmazonChurn[[#This Row],[Account Length (in months)]]</f>
        <v>0.05</v>
      </c>
      <c r="AO2615" t="str">
        <f>IF(AmazonChurn[[#This Row],[Avg Monthly GB Download]]&lt;15, "Low", IF(AmazonChurn[[#This Row],[Avg Monthly GB Download]]&lt;30, "Medium", "High"))</f>
        <v>Medium</v>
      </c>
      <c r="AP2615" t="str">
        <f>IF(AmazonChurn[[#This Row],[Age]]&lt;30,"Under 30",IF(AmazonChurn[[#This Row],[Age]]&gt;65,"Senior","Mid Age"))</f>
        <v>Under 30</v>
      </c>
    </row>
    <row r="2616" spans="1:42" hidden="1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 s="5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  <c r="AL2616" t="str">
        <f>IF(AmazonChurn[[#This Row],[Average Monthly Expenses]]&lt;=30,"Low",IF(AmazonChurn[[#This Row],[Average Monthly Expenses]]&lt;=60,"Medium","High"))</f>
        <v>Low</v>
      </c>
      <c r="AM2616" t="str">
        <f>IF(AmazonChurn[[#This Row],[Number of Complaints or Support]]&lt;3,"Low",IF(AmazonChurn[[#This Row],[Number of Complaints or Support]]&lt;=7,"Medium","High"))</f>
        <v>Medium</v>
      </c>
      <c r="AN2616" s="5">
        <f>AmazonChurn[[#This Row],[Number of Complaints or Support]]/AmazonChurn[[#This Row],[Account Length (in months)]]</f>
        <v>1</v>
      </c>
      <c r="AO2616" t="str">
        <f>IF(AmazonChurn[[#This Row],[Avg Monthly GB Download]]&lt;15, "Low", IF(AmazonChurn[[#This Row],[Avg Monthly GB Download]]&lt;30, "Medium", "High"))</f>
        <v>Low</v>
      </c>
      <c r="AP2616" t="str">
        <f>IF(AmazonChurn[[#This Row],[Age]]&lt;30,"Under 30",IF(AmazonChurn[[#This Row],[Age]]&gt;65,"Senior","Mid Age"))</f>
        <v>Mid Age</v>
      </c>
    </row>
    <row r="2617" spans="1:42" hidden="1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 s="5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  <c r="AL2617" t="str">
        <f>IF(AmazonChurn[[#This Row],[Average Monthly Expenses]]&lt;=30,"Low",IF(AmazonChurn[[#This Row],[Average Monthly Expenses]]&lt;=60,"Medium","High"))</f>
        <v>Low</v>
      </c>
      <c r="AM2617" t="str">
        <f>IF(AmazonChurn[[#This Row],[Number of Complaints or Support]]&lt;3,"Low",IF(AmazonChurn[[#This Row],[Number of Complaints or Support]]&lt;=7,"Medium","High"))</f>
        <v>Medium</v>
      </c>
      <c r="AN2617" s="5">
        <f>AmazonChurn[[#This Row],[Number of Complaints or Support]]/AmazonChurn[[#This Row],[Account Length (in months)]]</f>
        <v>0.13513513513513514</v>
      </c>
      <c r="AO2617" t="str">
        <f>IF(AmazonChurn[[#This Row],[Avg Monthly GB Download]]&lt;15, "Low", IF(AmazonChurn[[#This Row],[Avg Monthly GB Download]]&lt;30, "Medium", "High"))</f>
        <v>Low</v>
      </c>
      <c r="AP2617" t="str">
        <f>IF(AmazonChurn[[#This Row],[Age]]&lt;30,"Under 30",IF(AmazonChurn[[#This Row],[Age]]&gt;65,"Senior","Mid Age"))</f>
        <v>Mid Age</v>
      </c>
    </row>
    <row r="2618" spans="1:42" hidden="1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 s="5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  <c r="AL2618" t="str">
        <f>IF(AmazonChurn[[#This Row],[Average Monthly Expenses]]&lt;=30,"Low",IF(AmazonChurn[[#This Row],[Average Monthly Expenses]]&lt;=60,"Medium","High"))</f>
        <v>Low</v>
      </c>
      <c r="AM2618" t="str">
        <f>IF(AmazonChurn[[#This Row],[Number of Complaints or Support]]&lt;3,"Low",IF(AmazonChurn[[#This Row],[Number of Complaints or Support]]&lt;=7,"Medium","High"))</f>
        <v>Medium</v>
      </c>
      <c r="AN2618" s="5">
        <f>AmazonChurn[[#This Row],[Number of Complaints or Support]]/AmazonChurn[[#This Row],[Account Length (in months)]]</f>
        <v>9.8591549295774641E-2</v>
      </c>
      <c r="AO2618" t="str">
        <f>IF(AmazonChurn[[#This Row],[Avg Monthly GB Download]]&lt;15, "Low", IF(AmazonChurn[[#This Row],[Avg Monthly GB Download]]&lt;30, "Medium", "High"))</f>
        <v>Low</v>
      </c>
      <c r="AP2618" t="str">
        <f>IF(AmazonChurn[[#This Row],[Age]]&lt;30,"Under 30",IF(AmazonChurn[[#This Row],[Age]]&gt;65,"Senior","Mid Age"))</f>
        <v>Mid Age</v>
      </c>
    </row>
    <row r="2619" spans="1:42" hidden="1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 s="5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  <c r="AL2619" t="str">
        <f>IF(AmazonChurn[[#This Row],[Average Monthly Expenses]]&lt;=30,"Low",IF(AmazonChurn[[#This Row],[Average Monthly Expenses]]&lt;=60,"Medium","High"))</f>
        <v>Medium</v>
      </c>
      <c r="AM2619" t="str">
        <f>IF(AmazonChurn[[#This Row],[Number of Complaints or Support]]&lt;3,"Low",IF(AmazonChurn[[#This Row],[Number of Complaints or Support]]&lt;=7,"Medium","High"))</f>
        <v>High</v>
      </c>
      <c r="AN2619" s="5">
        <f>AmazonChurn[[#This Row],[Number of Complaints or Support]]/AmazonChurn[[#This Row],[Account Length (in months)]]</f>
        <v>0.1095890410958904</v>
      </c>
      <c r="AO2619" t="str">
        <f>IF(AmazonChurn[[#This Row],[Avg Monthly GB Download]]&lt;15, "Low", IF(AmazonChurn[[#This Row],[Avg Monthly GB Download]]&lt;30, "Medium", "High"))</f>
        <v>Medium</v>
      </c>
      <c r="AP2619" t="str">
        <f>IF(AmazonChurn[[#This Row],[Age]]&lt;30,"Under 30",IF(AmazonChurn[[#This Row],[Age]]&gt;65,"Senior","Mid Age"))</f>
        <v>Mid Age</v>
      </c>
    </row>
    <row r="2620" spans="1:42" hidden="1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 s="5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  <c r="AL2620" t="str">
        <f>IF(AmazonChurn[[#This Row],[Average Monthly Expenses]]&lt;=30,"Low",IF(AmazonChurn[[#This Row],[Average Monthly Expenses]]&lt;=60,"Medium","High"))</f>
        <v>Medium</v>
      </c>
      <c r="AM2620" t="str">
        <f>IF(AmazonChurn[[#This Row],[Number of Complaints or Support]]&lt;3,"Low",IF(AmazonChurn[[#This Row],[Number of Complaints or Support]]&lt;=7,"Medium","High"))</f>
        <v>Medium</v>
      </c>
      <c r="AN2620" s="5">
        <f>AmazonChurn[[#This Row],[Number of Complaints or Support]]/AmazonChurn[[#This Row],[Account Length (in months)]]</f>
        <v>9.8039215686274508E-2</v>
      </c>
      <c r="AO2620" t="str">
        <f>IF(AmazonChurn[[#This Row],[Avg Monthly GB Download]]&lt;15, "Low", IF(AmazonChurn[[#This Row],[Avg Monthly GB Download]]&lt;30, "Medium", "High"))</f>
        <v>Low</v>
      </c>
      <c r="AP2620" t="str">
        <f>IF(AmazonChurn[[#This Row],[Age]]&lt;30,"Under 30",IF(AmazonChurn[[#This Row],[Age]]&gt;65,"Senior","Mid Age"))</f>
        <v>Senior</v>
      </c>
    </row>
    <row r="2621" spans="1:42" hidden="1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 s="5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  <c r="AL2621" t="str">
        <f>IF(AmazonChurn[[#This Row],[Average Monthly Expenses]]&lt;=30,"Low",IF(AmazonChurn[[#This Row],[Average Monthly Expenses]]&lt;=60,"Medium","High"))</f>
        <v>Low</v>
      </c>
      <c r="AM2621" t="str">
        <f>IF(AmazonChurn[[#This Row],[Number of Complaints or Support]]&lt;3,"Low",IF(AmazonChurn[[#This Row],[Number of Complaints or Support]]&lt;=7,"Medium","High"))</f>
        <v>Medium</v>
      </c>
      <c r="AN2621" s="5">
        <f>AmazonChurn[[#This Row],[Number of Complaints or Support]]/AmazonChurn[[#This Row],[Account Length (in months)]]</f>
        <v>6.1538461538461542E-2</v>
      </c>
      <c r="AO2621" t="str">
        <f>IF(AmazonChurn[[#This Row],[Avg Monthly GB Download]]&lt;15, "Low", IF(AmazonChurn[[#This Row],[Avg Monthly GB Download]]&lt;30, "Medium", "High"))</f>
        <v>Low</v>
      </c>
      <c r="AP2621" t="str">
        <f>IF(AmazonChurn[[#This Row],[Age]]&lt;30,"Under 30",IF(AmazonChurn[[#This Row],[Age]]&gt;65,"Senior","Mid Age"))</f>
        <v>Senior</v>
      </c>
    </row>
    <row r="2622" spans="1:42" hidden="1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 s="5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  <c r="AL2622" t="str">
        <f>IF(AmazonChurn[[#This Row],[Average Monthly Expenses]]&lt;=30,"Low",IF(AmazonChurn[[#This Row],[Average Monthly Expenses]]&lt;=60,"Medium","High"))</f>
        <v>Medium</v>
      </c>
      <c r="AM2622" t="str">
        <f>IF(AmazonChurn[[#This Row],[Number of Complaints or Support]]&lt;3,"Low",IF(AmazonChurn[[#This Row],[Number of Complaints or Support]]&lt;=7,"Medium","High"))</f>
        <v>Medium</v>
      </c>
      <c r="AN2622" s="5">
        <f>AmazonChurn[[#This Row],[Number of Complaints or Support]]/AmazonChurn[[#This Row],[Account Length (in months)]]</f>
        <v>9.6153846153846159E-2</v>
      </c>
      <c r="AO2622" t="str">
        <f>IF(AmazonChurn[[#This Row],[Avg Monthly GB Download]]&lt;15, "Low", IF(AmazonChurn[[#This Row],[Avg Monthly GB Download]]&lt;30, "Medium", "High"))</f>
        <v>Low</v>
      </c>
      <c r="AP2622" t="str">
        <f>IF(AmazonChurn[[#This Row],[Age]]&lt;30,"Under 30",IF(AmazonChurn[[#This Row],[Age]]&gt;65,"Senior","Mid Age"))</f>
        <v>Mid Age</v>
      </c>
    </row>
    <row r="2623" spans="1:42" hidden="1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 s="5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  <c r="AL2623" t="str">
        <f>IF(AmazonChurn[[#This Row],[Average Monthly Expenses]]&lt;=30,"Low",IF(AmazonChurn[[#This Row],[Average Monthly Expenses]]&lt;=60,"Medium","High"))</f>
        <v>Medium</v>
      </c>
      <c r="AM2623" t="str">
        <f>IF(AmazonChurn[[#This Row],[Number of Complaints or Support]]&lt;3,"Low",IF(AmazonChurn[[#This Row],[Number of Complaints or Support]]&lt;=7,"Medium","High"))</f>
        <v>High</v>
      </c>
      <c r="AN2623" s="5">
        <f>AmazonChurn[[#This Row],[Number of Complaints or Support]]/AmazonChurn[[#This Row],[Account Length (in months)]]</f>
        <v>0.1388888888888889</v>
      </c>
      <c r="AO2623" t="str">
        <f>IF(AmazonChurn[[#This Row],[Avg Monthly GB Download]]&lt;15, "Low", IF(AmazonChurn[[#This Row],[Avg Monthly GB Download]]&lt;30, "Medium", "High"))</f>
        <v>Low</v>
      </c>
      <c r="AP2623" t="str">
        <f>IF(AmazonChurn[[#This Row],[Age]]&lt;30,"Under 30",IF(AmazonChurn[[#This Row],[Age]]&gt;65,"Senior","Mid Age"))</f>
        <v>Under 30</v>
      </c>
    </row>
    <row r="2624" spans="1:42" hidden="1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 s="5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  <c r="AL2624" t="str">
        <f>IF(AmazonChurn[[#This Row],[Average Monthly Expenses]]&lt;=30,"Low",IF(AmazonChurn[[#This Row],[Average Monthly Expenses]]&lt;=60,"Medium","High"))</f>
        <v>Low</v>
      </c>
      <c r="AM2624" t="str">
        <f>IF(AmazonChurn[[#This Row],[Number of Complaints or Support]]&lt;3,"Low",IF(AmazonChurn[[#This Row],[Number of Complaints or Support]]&lt;=7,"Medium","High"))</f>
        <v>Low</v>
      </c>
      <c r="AN2624" s="5">
        <f>AmazonChurn[[#This Row],[Number of Complaints or Support]]/AmazonChurn[[#This Row],[Account Length (in months)]]</f>
        <v>0</v>
      </c>
      <c r="AO2624" t="str">
        <f>IF(AmazonChurn[[#This Row],[Avg Monthly GB Download]]&lt;15, "Low", IF(AmazonChurn[[#This Row],[Avg Monthly GB Download]]&lt;30, "Medium", "High"))</f>
        <v>Low</v>
      </c>
      <c r="AP2624" t="str">
        <f>IF(AmazonChurn[[#This Row],[Age]]&lt;30,"Under 30",IF(AmazonChurn[[#This Row],[Age]]&gt;65,"Senior","Mid Age"))</f>
        <v>Mid Age</v>
      </c>
    </row>
    <row r="2625" spans="1:42" hidden="1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 s="5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  <c r="AL2625" t="str">
        <f>IF(AmazonChurn[[#This Row],[Average Monthly Expenses]]&lt;=30,"Low",IF(AmazonChurn[[#This Row],[Average Monthly Expenses]]&lt;=60,"Medium","High"))</f>
        <v>Low</v>
      </c>
      <c r="AM2625" t="str">
        <f>IF(AmazonChurn[[#This Row],[Number of Complaints or Support]]&lt;3,"Low",IF(AmazonChurn[[#This Row],[Number of Complaints or Support]]&lt;=7,"Medium","High"))</f>
        <v>Low</v>
      </c>
      <c r="AN2625" s="5">
        <f>AmazonChurn[[#This Row],[Number of Complaints or Support]]/AmazonChurn[[#This Row],[Account Length (in months)]]</f>
        <v>2.7777777777777776E-2</v>
      </c>
      <c r="AO2625" t="str">
        <f>IF(AmazonChurn[[#This Row],[Avg Monthly GB Download]]&lt;15, "Low", IF(AmazonChurn[[#This Row],[Avg Monthly GB Download]]&lt;30, "Medium", "High"))</f>
        <v>Low</v>
      </c>
      <c r="AP2625" t="str">
        <f>IF(AmazonChurn[[#This Row],[Age]]&lt;30,"Under 30",IF(AmazonChurn[[#This Row],[Age]]&gt;65,"Senior","Mid Age"))</f>
        <v>Mid Age</v>
      </c>
    </row>
    <row r="2626" spans="1:42" hidden="1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 s="5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  <c r="AL2626" t="str">
        <f>IF(AmazonChurn[[#This Row],[Average Monthly Expenses]]&lt;=30,"Low",IF(AmazonChurn[[#This Row],[Average Monthly Expenses]]&lt;=60,"Medium","High"))</f>
        <v>Medium</v>
      </c>
      <c r="AM2626" t="str">
        <f>IF(AmazonChurn[[#This Row],[Number of Complaints or Support]]&lt;3,"Low",IF(AmazonChurn[[#This Row],[Number of Complaints or Support]]&lt;=7,"Medium","High"))</f>
        <v>Medium</v>
      </c>
      <c r="AN2626" s="5">
        <f>AmazonChurn[[#This Row],[Number of Complaints or Support]]/AmazonChurn[[#This Row],[Account Length (in months)]]</f>
        <v>4.5454545454545456E-2</v>
      </c>
      <c r="AO2626" t="str">
        <f>IF(AmazonChurn[[#This Row],[Avg Monthly GB Download]]&lt;15, "Low", IF(AmazonChurn[[#This Row],[Avg Monthly GB Download]]&lt;30, "Medium", "High"))</f>
        <v>Low</v>
      </c>
      <c r="AP2626" t="str">
        <f>IF(AmazonChurn[[#This Row],[Age]]&lt;30,"Under 30",IF(AmazonChurn[[#This Row],[Age]]&gt;65,"Senior","Mid Age"))</f>
        <v>Senior</v>
      </c>
    </row>
    <row r="2627" spans="1:42" hidden="1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 s="5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  <c r="AL2627" t="str">
        <f>IF(AmazonChurn[[#This Row],[Average Monthly Expenses]]&lt;=30,"Low",IF(AmazonChurn[[#This Row],[Average Monthly Expenses]]&lt;=60,"Medium","High"))</f>
        <v>Low</v>
      </c>
      <c r="AM2627" t="str">
        <f>IF(AmazonChurn[[#This Row],[Number of Complaints or Support]]&lt;3,"Low",IF(AmazonChurn[[#This Row],[Number of Complaints or Support]]&lt;=7,"Medium","High"))</f>
        <v>Medium</v>
      </c>
      <c r="AN2627" s="5">
        <f>AmazonChurn[[#This Row],[Number of Complaints or Support]]/AmazonChurn[[#This Row],[Account Length (in months)]]</f>
        <v>0.66666666666666663</v>
      </c>
      <c r="AO2627" t="str">
        <f>IF(AmazonChurn[[#This Row],[Avg Monthly GB Download]]&lt;15, "Low", IF(AmazonChurn[[#This Row],[Avg Monthly GB Download]]&lt;30, "Medium", "High"))</f>
        <v>Medium</v>
      </c>
      <c r="AP2627" t="str">
        <f>IF(AmazonChurn[[#This Row],[Age]]&lt;30,"Under 30",IF(AmazonChurn[[#This Row],[Age]]&gt;65,"Senior","Mid Age"))</f>
        <v>Under 30</v>
      </c>
    </row>
    <row r="2628" spans="1:42" hidden="1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 s="5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  <c r="AL2628" t="str">
        <f>IF(AmazonChurn[[#This Row],[Average Monthly Expenses]]&lt;=30,"Low",IF(AmazonChurn[[#This Row],[Average Monthly Expenses]]&lt;=60,"Medium","High"))</f>
        <v>Low</v>
      </c>
      <c r="AM2628" t="str">
        <f>IF(AmazonChurn[[#This Row],[Number of Complaints or Support]]&lt;3,"Low",IF(AmazonChurn[[#This Row],[Number of Complaints or Support]]&lt;=7,"Medium","High"))</f>
        <v>Medium</v>
      </c>
      <c r="AN2628" s="5">
        <f>AmazonChurn[[#This Row],[Number of Complaints or Support]]/AmazonChurn[[#This Row],[Account Length (in months)]]</f>
        <v>0.875</v>
      </c>
      <c r="AO2628" t="str">
        <f>IF(AmazonChurn[[#This Row],[Avg Monthly GB Download]]&lt;15, "Low", IF(AmazonChurn[[#This Row],[Avg Monthly GB Download]]&lt;30, "Medium", "High"))</f>
        <v>Low</v>
      </c>
      <c r="AP2628" t="str">
        <f>IF(AmazonChurn[[#This Row],[Age]]&lt;30,"Under 30",IF(AmazonChurn[[#This Row],[Age]]&gt;65,"Senior","Mid Age"))</f>
        <v>Mid Age</v>
      </c>
    </row>
    <row r="2629" spans="1:42" hidden="1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 s="5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  <c r="AL2629" t="str">
        <f>IF(AmazonChurn[[#This Row],[Average Monthly Expenses]]&lt;=30,"Low",IF(AmazonChurn[[#This Row],[Average Monthly Expenses]]&lt;=60,"Medium","High"))</f>
        <v>Low</v>
      </c>
      <c r="AM2629" t="str">
        <f>IF(AmazonChurn[[#This Row],[Number of Complaints or Support]]&lt;3,"Low",IF(AmazonChurn[[#This Row],[Number of Complaints or Support]]&lt;=7,"Medium","High"))</f>
        <v>Medium</v>
      </c>
      <c r="AN2629" s="5">
        <f>AmazonChurn[[#This Row],[Number of Complaints or Support]]/AmazonChurn[[#This Row],[Account Length (in months)]]</f>
        <v>0.23076923076923078</v>
      </c>
      <c r="AO2629" t="str">
        <f>IF(AmazonChurn[[#This Row],[Avg Monthly GB Download]]&lt;15, "Low", IF(AmazonChurn[[#This Row],[Avg Monthly GB Download]]&lt;30, "Medium", "High"))</f>
        <v>Low</v>
      </c>
      <c r="AP2629" t="str">
        <f>IF(AmazonChurn[[#This Row],[Age]]&lt;30,"Under 30",IF(AmazonChurn[[#This Row],[Age]]&gt;65,"Senior","Mid Age"))</f>
        <v>Senior</v>
      </c>
    </row>
    <row r="2630" spans="1:42" hidden="1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 s="5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  <c r="AL2630" t="str">
        <f>IF(AmazonChurn[[#This Row],[Average Monthly Expenses]]&lt;=30,"Low",IF(AmazonChurn[[#This Row],[Average Monthly Expenses]]&lt;=60,"Medium","High"))</f>
        <v>Low</v>
      </c>
      <c r="AM2630" t="str">
        <f>IF(AmazonChurn[[#This Row],[Number of Complaints or Support]]&lt;3,"Low",IF(AmazonChurn[[#This Row],[Number of Complaints or Support]]&lt;=7,"Medium","High"))</f>
        <v>Medium</v>
      </c>
      <c r="AN2630" s="5">
        <f>AmazonChurn[[#This Row],[Number of Complaints or Support]]/AmazonChurn[[#This Row],[Account Length (in months)]]</f>
        <v>0.66666666666666663</v>
      </c>
      <c r="AO2630" t="str">
        <f>IF(AmazonChurn[[#This Row],[Avg Monthly GB Download]]&lt;15, "Low", IF(AmazonChurn[[#This Row],[Avg Monthly GB Download]]&lt;30, "Medium", "High"))</f>
        <v>Low</v>
      </c>
      <c r="AP2630" t="str">
        <f>IF(AmazonChurn[[#This Row],[Age]]&lt;30,"Under 30",IF(AmazonChurn[[#This Row],[Age]]&gt;65,"Senior","Mid Age"))</f>
        <v>Mid Age</v>
      </c>
    </row>
    <row r="2631" spans="1:42" hidden="1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 s="5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  <c r="AL2631" t="str">
        <f>IF(AmazonChurn[[#This Row],[Average Monthly Expenses]]&lt;=30,"Low",IF(AmazonChurn[[#This Row],[Average Monthly Expenses]]&lt;=60,"Medium","High"))</f>
        <v>Medium</v>
      </c>
      <c r="AM2631" t="str">
        <f>IF(AmazonChurn[[#This Row],[Number of Complaints or Support]]&lt;3,"Low",IF(AmazonChurn[[#This Row],[Number of Complaints or Support]]&lt;=7,"Medium","High"))</f>
        <v>Medium</v>
      </c>
      <c r="AN2631" s="5">
        <f>AmazonChurn[[#This Row],[Number of Complaints or Support]]/AmazonChurn[[#This Row],[Account Length (in months)]]</f>
        <v>0.12195121951219512</v>
      </c>
      <c r="AO2631" t="str">
        <f>IF(AmazonChurn[[#This Row],[Avg Monthly GB Download]]&lt;15, "Low", IF(AmazonChurn[[#This Row],[Avg Monthly GB Download]]&lt;30, "Medium", "High"))</f>
        <v>Low</v>
      </c>
      <c r="AP2631" t="str">
        <f>IF(AmazonChurn[[#This Row],[Age]]&lt;30,"Under 30",IF(AmazonChurn[[#This Row],[Age]]&gt;65,"Senior","Mid Age"))</f>
        <v>Senior</v>
      </c>
    </row>
    <row r="2632" spans="1:42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 s="5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  <c r="AL2632" t="str">
        <f>IF(AmazonChurn[[#This Row],[Average Monthly Expenses]]&lt;=30,"Low",IF(AmazonChurn[[#This Row],[Average Monthly Expenses]]&lt;=60,"Medium","High"))</f>
        <v>Low</v>
      </c>
      <c r="AM2632" t="str">
        <f>IF(AmazonChurn[[#This Row],[Number of Complaints or Support]]&lt;3,"Low",IF(AmazonChurn[[#This Row],[Number of Complaints or Support]]&lt;=7,"Medium","High"))</f>
        <v>Low</v>
      </c>
      <c r="AN2632" s="5">
        <f>AmazonChurn[[#This Row],[Number of Complaints or Support]]/AmazonChurn[[#This Row],[Account Length (in months)]]</f>
        <v>4.5454545454545456E-2</v>
      </c>
      <c r="AO2632" t="str">
        <f>IF(AmazonChurn[[#This Row],[Avg Monthly GB Download]]&lt;15, "Low", IF(AmazonChurn[[#This Row],[Avg Monthly GB Download]]&lt;30, "Medium", "High"))</f>
        <v>High</v>
      </c>
      <c r="AP2632" t="str">
        <f>IF(AmazonChurn[[#This Row],[Age]]&lt;30,"Under 30",IF(AmazonChurn[[#This Row],[Age]]&gt;65,"Senior","Mid Age"))</f>
        <v>Under 30</v>
      </c>
    </row>
    <row r="2633" spans="1:42" hidden="1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 s="5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  <c r="AL2633" t="str">
        <f>IF(AmazonChurn[[#This Row],[Average Monthly Expenses]]&lt;=30,"Low",IF(AmazonChurn[[#This Row],[Average Monthly Expenses]]&lt;=60,"Medium","High"))</f>
        <v>Medium</v>
      </c>
      <c r="AM2633" t="str">
        <f>IF(AmazonChurn[[#This Row],[Number of Complaints or Support]]&lt;3,"Low",IF(AmazonChurn[[#This Row],[Number of Complaints or Support]]&lt;=7,"Medium","High"))</f>
        <v>Medium</v>
      </c>
      <c r="AN2633" s="5">
        <f>AmazonChurn[[#This Row],[Number of Complaints or Support]]/AmazonChurn[[#This Row],[Account Length (in months)]]</f>
        <v>7.5471698113207544E-2</v>
      </c>
      <c r="AO2633" t="str">
        <f>IF(AmazonChurn[[#This Row],[Avg Monthly GB Download]]&lt;15, "Low", IF(AmazonChurn[[#This Row],[Avg Monthly GB Download]]&lt;30, "Medium", "High"))</f>
        <v>Low</v>
      </c>
      <c r="AP2633" t="str">
        <f>IF(AmazonChurn[[#This Row],[Age]]&lt;30,"Under 30",IF(AmazonChurn[[#This Row],[Age]]&gt;65,"Senior","Mid Age"))</f>
        <v>Senior</v>
      </c>
    </row>
    <row r="2634" spans="1:42" hidden="1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 s="5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  <c r="AL2634" t="str">
        <f>IF(AmazonChurn[[#This Row],[Average Monthly Expenses]]&lt;=30,"Low",IF(AmazonChurn[[#This Row],[Average Monthly Expenses]]&lt;=60,"Medium","High"))</f>
        <v>Low</v>
      </c>
      <c r="AM2634" t="str">
        <f>IF(AmazonChurn[[#This Row],[Number of Complaints or Support]]&lt;3,"Low",IF(AmazonChurn[[#This Row],[Number of Complaints or Support]]&lt;=7,"Medium","High"))</f>
        <v>Low</v>
      </c>
      <c r="AN2634" s="5">
        <f>AmazonChurn[[#This Row],[Number of Complaints or Support]]/AmazonChurn[[#This Row],[Account Length (in months)]]</f>
        <v>0</v>
      </c>
      <c r="AO2634" t="str">
        <f>IF(AmazonChurn[[#This Row],[Avg Monthly GB Download]]&lt;15, "Low", IF(AmazonChurn[[#This Row],[Avg Monthly GB Download]]&lt;30, "Medium", "High"))</f>
        <v>Low</v>
      </c>
      <c r="AP2634" t="str">
        <f>IF(AmazonChurn[[#This Row],[Age]]&lt;30,"Under 30",IF(AmazonChurn[[#This Row],[Age]]&gt;65,"Senior","Mid Age"))</f>
        <v>Mid Age</v>
      </c>
    </row>
    <row r="2635" spans="1:42" hidden="1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 s="5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  <c r="AL2635" t="str">
        <f>IF(AmazonChurn[[#This Row],[Average Monthly Expenses]]&lt;=30,"Low",IF(AmazonChurn[[#This Row],[Average Monthly Expenses]]&lt;=60,"Medium","High"))</f>
        <v>Low</v>
      </c>
      <c r="AM2635" t="str">
        <f>IF(AmazonChurn[[#This Row],[Number of Complaints or Support]]&lt;3,"Low",IF(AmazonChurn[[#This Row],[Number of Complaints or Support]]&lt;=7,"Medium","High"))</f>
        <v>Medium</v>
      </c>
      <c r="AN2635" s="5">
        <f>AmazonChurn[[#This Row],[Number of Complaints or Support]]/AmazonChurn[[#This Row],[Account Length (in months)]]</f>
        <v>0.44444444444444442</v>
      </c>
      <c r="AO2635" t="str">
        <f>IF(AmazonChurn[[#This Row],[Avg Monthly GB Download]]&lt;15, "Low", IF(AmazonChurn[[#This Row],[Avg Monthly GB Download]]&lt;30, "Medium", "High"))</f>
        <v>Low</v>
      </c>
      <c r="AP2635" t="str">
        <f>IF(AmazonChurn[[#This Row],[Age]]&lt;30,"Under 30",IF(AmazonChurn[[#This Row],[Age]]&gt;65,"Senior","Mid Age"))</f>
        <v>Mid Age</v>
      </c>
    </row>
    <row r="2636" spans="1:42" hidden="1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 s="5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  <c r="AL2636" t="str">
        <f>IF(AmazonChurn[[#This Row],[Average Monthly Expenses]]&lt;=30,"Low",IF(AmazonChurn[[#This Row],[Average Monthly Expenses]]&lt;=60,"Medium","High"))</f>
        <v>Low</v>
      </c>
      <c r="AM2636" t="str">
        <f>IF(AmazonChurn[[#This Row],[Number of Complaints or Support]]&lt;3,"Low",IF(AmazonChurn[[#This Row],[Number of Complaints or Support]]&lt;=7,"Medium","High"))</f>
        <v>Medium</v>
      </c>
      <c r="AN2636" s="5">
        <f>AmazonChurn[[#This Row],[Number of Complaints or Support]]/AmazonChurn[[#This Row],[Account Length (in months)]]</f>
        <v>0.10144927536231885</v>
      </c>
      <c r="AO2636" t="str">
        <f>IF(AmazonChurn[[#This Row],[Avg Monthly GB Download]]&lt;15, "Low", IF(AmazonChurn[[#This Row],[Avg Monthly GB Download]]&lt;30, "Medium", "High"))</f>
        <v>Low</v>
      </c>
      <c r="AP2636" t="str">
        <f>IF(AmazonChurn[[#This Row],[Age]]&lt;30,"Under 30",IF(AmazonChurn[[#This Row],[Age]]&gt;65,"Senior","Mid Age"))</f>
        <v>Under 30</v>
      </c>
    </row>
    <row r="2637" spans="1:42" hidden="1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 s="5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  <c r="AL2637" t="str">
        <f>IF(AmazonChurn[[#This Row],[Average Monthly Expenses]]&lt;=30,"Low",IF(AmazonChurn[[#This Row],[Average Monthly Expenses]]&lt;=60,"Medium","High"))</f>
        <v>Low</v>
      </c>
      <c r="AM2637" t="str">
        <f>IF(AmazonChurn[[#This Row],[Number of Complaints or Support]]&lt;3,"Low",IF(AmazonChurn[[#This Row],[Number of Complaints or Support]]&lt;=7,"Medium","High"))</f>
        <v>Medium</v>
      </c>
      <c r="AN2637" s="5">
        <f>AmazonChurn[[#This Row],[Number of Complaints or Support]]/AmazonChurn[[#This Row],[Account Length (in months)]]</f>
        <v>1.2</v>
      </c>
      <c r="AO2637" t="str">
        <f>IF(AmazonChurn[[#This Row],[Avg Monthly GB Download]]&lt;15, "Low", IF(AmazonChurn[[#This Row],[Avg Monthly GB Download]]&lt;30, "Medium", "High"))</f>
        <v>Low</v>
      </c>
      <c r="AP2637" t="str">
        <f>IF(AmazonChurn[[#This Row],[Age]]&lt;30,"Under 30",IF(AmazonChurn[[#This Row],[Age]]&gt;65,"Senior","Mid Age"))</f>
        <v>Mid Age</v>
      </c>
    </row>
    <row r="2638" spans="1:42" hidden="1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 s="5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  <c r="AL2638" t="str">
        <f>IF(AmazonChurn[[#This Row],[Average Monthly Expenses]]&lt;=30,"Low",IF(AmazonChurn[[#This Row],[Average Monthly Expenses]]&lt;=60,"Medium","High"))</f>
        <v>Low</v>
      </c>
      <c r="AM2638" t="str">
        <f>IF(AmazonChurn[[#This Row],[Number of Complaints or Support]]&lt;3,"Low",IF(AmazonChurn[[#This Row],[Number of Complaints or Support]]&lt;=7,"Medium","High"))</f>
        <v>Low</v>
      </c>
      <c r="AN2638" s="5">
        <f>AmazonChurn[[#This Row],[Number of Complaints or Support]]/AmazonChurn[[#This Row],[Account Length (in months)]]</f>
        <v>0</v>
      </c>
      <c r="AO2638" t="str">
        <f>IF(AmazonChurn[[#This Row],[Avg Monthly GB Download]]&lt;15, "Low", IF(AmazonChurn[[#This Row],[Avg Monthly GB Download]]&lt;30, "Medium", "High"))</f>
        <v>Low</v>
      </c>
      <c r="AP2638" t="str">
        <f>IF(AmazonChurn[[#This Row],[Age]]&lt;30,"Under 30",IF(AmazonChurn[[#This Row],[Age]]&gt;65,"Senior","Mid Age"))</f>
        <v>Senior</v>
      </c>
    </row>
    <row r="2639" spans="1:42" hidden="1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 s="5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  <c r="AL2639" t="str">
        <f>IF(AmazonChurn[[#This Row],[Average Monthly Expenses]]&lt;=30,"Low",IF(AmazonChurn[[#This Row],[Average Monthly Expenses]]&lt;=60,"Medium","High"))</f>
        <v>Low</v>
      </c>
      <c r="AM2639" t="str">
        <f>IF(AmazonChurn[[#This Row],[Number of Complaints or Support]]&lt;3,"Low",IF(AmazonChurn[[#This Row],[Number of Complaints or Support]]&lt;=7,"Medium","High"))</f>
        <v>Low</v>
      </c>
      <c r="AN2639" s="5">
        <f>AmazonChurn[[#This Row],[Number of Complaints or Support]]/AmazonChurn[[#This Row],[Account Length (in months)]]</f>
        <v>1</v>
      </c>
      <c r="AO2639" t="str">
        <f>IF(AmazonChurn[[#This Row],[Avg Monthly GB Download]]&lt;15, "Low", IF(AmazonChurn[[#This Row],[Avg Monthly GB Download]]&lt;30, "Medium", "High"))</f>
        <v>Low</v>
      </c>
      <c r="AP2639" t="str">
        <f>IF(AmazonChurn[[#This Row],[Age]]&lt;30,"Under 30",IF(AmazonChurn[[#This Row],[Age]]&gt;65,"Senior","Mid Age"))</f>
        <v>Under 30</v>
      </c>
    </row>
    <row r="2640" spans="1:42" hidden="1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 s="5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  <c r="AL2640" t="str">
        <f>IF(AmazonChurn[[#This Row],[Average Monthly Expenses]]&lt;=30,"Low",IF(AmazonChurn[[#This Row],[Average Monthly Expenses]]&lt;=60,"Medium","High"))</f>
        <v>Low</v>
      </c>
      <c r="AM2640" t="str">
        <f>IF(AmazonChurn[[#This Row],[Number of Complaints or Support]]&lt;3,"Low",IF(AmazonChurn[[#This Row],[Number of Complaints or Support]]&lt;=7,"Medium","High"))</f>
        <v>Medium</v>
      </c>
      <c r="AN2640" s="5">
        <f>AmazonChurn[[#This Row],[Number of Complaints or Support]]/AmazonChurn[[#This Row],[Account Length (in months)]]</f>
        <v>0.1111111111111111</v>
      </c>
      <c r="AO2640" t="str">
        <f>IF(AmazonChurn[[#This Row],[Avg Monthly GB Download]]&lt;15, "Low", IF(AmazonChurn[[#This Row],[Avg Monthly GB Download]]&lt;30, "Medium", "High"))</f>
        <v>Low</v>
      </c>
      <c r="AP2640" t="str">
        <f>IF(AmazonChurn[[#This Row],[Age]]&lt;30,"Under 30",IF(AmazonChurn[[#This Row],[Age]]&gt;65,"Senior","Mid Age"))</f>
        <v>Mid Age</v>
      </c>
    </row>
    <row r="2641" spans="1:42" hidden="1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 s="5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  <c r="AL2641" t="str">
        <f>IF(AmazonChurn[[#This Row],[Average Monthly Expenses]]&lt;=30,"Low",IF(AmazonChurn[[#This Row],[Average Monthly Expenses]]&lt;=60,"Medium","High"))</f>
        <v>Medium</v>
      </c>
      <c r="AM2641" t="str">
        <f>IF(AmazonChurn[[#This Row],[Number of Complaints or Support]]&lt;3,"Low",IF(AmazonChurn[[#This Row],[Number of Complaints or Support]]&lt;=7,"Medium","High"))</f>
        <v>Low</v>
      </c>
      <c r="AN2641" s="5">
        <f>AmazonChurn[[#This Row],[Number of Complaints or Support]]/AmazonChurn[[#This Row],[Account Length (in months)]]</f>
        <v>2.7027027027027029E-2</v>
      </c>
      <c r="AO2641" t="str">
        <f>IF(AmazonChurn[[#This Row],[Avg Monthly GB Download]]&lt;15, "Low", IF(AmazonChurn[[#This Row],[Avg Monthly GB Download]]&lt;30, "Medium", "High"))</f>
        <v>Low</v>
      </c>
      <c r="AP2641" t="str">
        <f>IF(AmazonChurn[[#This Row],[Age]]&lt;30,"Under 30",IF(AmazonChurn[[#This Row],[Age]]&gt;65,"Senior","Mid Age"))</f>
        <v>Mid Age</v>
      </c>
    </row>
    <row r="2642" spans="1:42" hidden="1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 s="5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  <c r="AL2642" t="str">
        <f>IF(AmazonChurn[[#This Row],[Average Monthly Expenses]]&lt;=30,"Low",IF(AmazonChurn[[#This Row],[Average Monthly Expenses]]&lt;=60,"Medium","High"))</f>
        <v>Medium</v>
      </c>
      <c r="AM2642" t="str">
        <f>IF(AmazonChurn[[#This Row],[Number of Complaints or Support]]&lt;3,"Low",IF(AmazonChurn[[#This Row],[Number of Complaints or Support]]&lt;=7,"Medium","High"))</f>
        <v>Medium</v>
      </c>
      <c r="AN2642" s="5">
        <f>AmazonChurn[[#This Row],[Number of Complaints or Support]]/AmazonChurn[[#This Row],[Account Length (in months)]]</f>
        <v>0.1</v>
      </c>
      <c r="AO2642" t="str">
        <f>IF(AmazonChurn[[#This Row],[Avg Monthly GB Download]]&lt;15, "Low", IF(AmazonChurn[[#This Row],[Avg Monthly GB Download]]&lt;30, "Medium", "High"))</f>
        <v>Low</v>
      </c>
      <c r="AP2642" t="str">
        <f>IF(AmazonChurn[[#This Row],[Age]]&lt;30,"Under 30",IF(AmazonChurn[[#This Row],[Age]]&gt;65,"Senior","Mid Age"))</f>
        <v>Senior</v>
      </c>
    </row>
    <row r="2643" spans="1:42" hidden="1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 s="5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  <c r="AL2643" t="str">
        <f>IF(AmazonChurn[[#This Row],[Average Monthly Expenses]]&lt;=30,"Low",IF(AmazonChurn[[#This Row],[Average Monthly Expenses]]&lt;=60,"Medium","High"))</f>
        <v>Low</v>
      </c>
      <c r="AM2643" t="str">
        <f>IF(AmazonChurn[[#This Row],[Number of Complaints or Support]]&lt;3,"Low",IF(AmazonChurn[[#This Row],[Number of Complaints or Support]]&lt;=7,"Medium","High"))</f>
        <v>Low</v>
      </c>
      <c r="AN2643" s="5">
        <f>AmazonChurn[[#This Row],[Number of Complaints or Support]]/AmazonChurn[[#This Row],[Account Length (in months)]]</f>
        <v>0.02</v>
      </c>
      <c r="AO2643" t="str">
        <f>IF(AmazonChurn[[#This Row],[Avg Monthly GB Download]]&lt;15, "Low", IF(AmazonChurn[[#This Row],[Avg Monthly GB Download]]&lt;30, "Medium", "High"))</f>
        <v>Low</v>
      </c>
      <c r="AP2643" t="str">
        <f>IF(AmazonChurn[[#This Row],[Age]]&lt;30,"Under 30",IF(AmazonChurn[[#This Row],[Age]]&gt;65,"Senior","Mid Age"))</f>
        <v>Mid Age</v>
      </c>
    </row>
    <row r="2644" spans="1:42" hidden="1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 s="5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  <c r="AL2644" t="str">
        <f>IF(AmazonChurn[[#This Row],[Average Monthly Expenses]]&lt;=30,"Low",IF(AmazonChurn[[#This Row],[Average Monthly Expenses]]&lt;=60,"Medium","High"))</f>
        <v>Low</v>
      </c>
      <c r="AM2644" t="str">
        <f>IF(AmazonChurn[[#This Row],[Number of Complaints or Support]]&lt;3,"Low",IF(AmazonChurn[[#This Row],[Number of Complaints or Support]]&lt;=7,"Medium","High"))</f>
        <v>Low</v>
      </c>
      <c r="AN2644" s="5">
        <f>AmazonChurn[[#This Row],[Number of Complaints or Support]]/AmazonChurn[[#This Row],[Account Length (in months)]]</f>
        <v>5.2631578947368418E-2</v>
      </c>
      <c r="AO2644" t="str">
        <f>IF(AmazonChurn[[#This Row],[Avg Monthly GB Download]]&lt;15, "Low", IF(AmazonChurn[[#This Row],[Avg Monthly GB Download]]&lt;30, "Medium", "High"))</f>
        <v>Low</v>
      </c>
      <c r="AP2644" t="str">
        <f>IF(AmazonChurn[[#This Row],[Age]]&lt;30,"Under 30",IF(AmazonChurn[[#This Row],[Age]]&gt;65,"Senior","Mid Age"))</f>
        <v>Under 30</v>
      </c>
    </row>
    <row r="2645" spans="1:42" hidden="1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 s="5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  <c r="AL2645" t="str">
        <f>IF(AmazonChurn[[#This Row],[Average Monthly Expenses]]&lt;=30,"Low",IF(AmazonChurn[[#This Row],[Average Monthly Expenses]]&lt;=60,"Medium","High"))</f>
        <v>Low</v>
      </c>
      <c r="AM2645" t="str">
        <f>IF(AmazonChurn[[#This Row],[Number of Complaints or Support]]&lt;3,"Low",IF(AmazonChurn[[#This Row],[Number of Complaints or Support]]&lt;=7,"Medium","High"))</f>
        <v>Medium</v>
      </c>
      <c r="AN2645" s="5">
        <f>AmazonChurn[[#This Row],[Number of Complaints or Support]]/AmazonChurn[[#This Row],[Account Length (in months)]]</f>
        <v>0.77777777777777779</v>
      </c>
      <c r="AO2645" t="str">
        <f>IF(AmazonChurn[[#This Row],[Avg Monthly GB Download]]&lt;15, "Low", IF(AmazonChurn[[#This Row],[Avg Monthly GB Download]]&lt;30, "Medium", "High"))</f>
        <v>Low</v>
      </c>
      <c r="AP2645" t="str">
        <f>IF(AmazonChurn[[#This Row],[Age]]&lt;30,"Under 30",IF(AmazonChurn[[#This Row],[Age]]&gt;65,"Senior","Mid Age"))</f>
        <v>Mid Age</v>
      </c>
    </row>
    <row r="2646" spans="1:42" hidden="1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 s="5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  <c r="AL2646" t="str">
        <f>IF(AmazonChurn[[#This Row],[Average Monthly Expenses]]&lt;=30,"Low",IF(AmazonChurn[[#This Row],[Average Monthly Expenses]]&lt;=60,"Medium","High"))</f>
        <v>Medium</v>
      </c>
      <c r="AM2646" t="str">
        <f>IF(AmazonChurn[[#This Row],[Number of Complaints or Support]]&lt;3,"Low",IF(AmazonChurn[[#This Row],[Number of Complaints or Support]]&lt;=7,"Medium","High"))</f>
        <v>Low</v>
      </c>
      <c r="AN2646" s="5">
        <f>AmazonChurn[[#This Row],[Number of Complaints or Support]]/AmazonChurn[[#This Row],[Account Length (in months)]]</f>
        <v>0</v>
      </c>
      <c r="AO2646" t="str">
        <f>IF(AmazonChurn[[#This Row],[Avg Monthly GB Download]]&lt;15, "Low", IF(AmazonChurn[[#This Row],[Avg Monthly GB Download]]&lt;30, "Medium", "High"))</f>
        <v>Medium</v>
      </c>
      <c r="AP2646" t="str">
        <f>IF(AmazonChurn[[#This Row],[Age]]&lt;30,"Under 30",IF(AmazonChurn[[#This Row],[Age]]&gt;65,"Senior","Mid Age"))</f>
        <v>Senior</v>
      </c>
    </row>
    <row r="2647" spans="1:42" hidden="1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 s="5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  <c r="AL2647" t="str">
        <f>IF(AmazonChurn[[#This Row],[Average Monthly Expenses]]&lt;=30,"Low",IF(AmazonChurn[[#This Row],[Average Monthly Expenses]]&lt;=60,"Medium","High"))</f>
        <v>Low</v>
      </c>
      <c r="AM2647" t="str">
        <f>IF(AmazonChurn[[#This Row],[Number of Complaints or Support]]&lt;3,"Low",IF(AmazonChurn[[#This Row],[Number of Complaints or Support]]&lt;=7,"Medium","High"))</f>
        <v>Medium</v>
      </c>
      <c r="AN2647" s="5">
        <f>AmazonChurn[[#This Row],[Number of Complaints or Support]]/AmazonChurn[[#This Row],[Account Length (in months)]]</f>
        <v>0.12</v>
      </c>
      <c r="AO2647" t="str">
        <f>IF(AmazonChurn[[#This Row],[Avg Monthly GB Download]]&lt;15, "Low", IF(AmazonChurn[[#This Row],[Avg Monthly GB Download]]&lt;30, "Medium", "High"))</f>
        <v>Low</v>
      </c>
      <c r="AP2647" t="str">
        <f>IF(AmazonChurn[[#This Row],[Age]]&lt;30,"Under 30",IF(AmazonChurn[[#This Row],[Age]]&gt;65,"Senior","Mid Age"))</f>
        <v>Mid Age</v>
      </c>
    </row>
    <row r="2648" spans="1:42" hidden="1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 s="5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  <c r="AL2648" t="str">
        <f>IF(AmazonChurn[[#This Row],[Average Monthly Expenses]]&lt;=30,"Low",IF(AmazonChurn[[#This Row],[Average Monthly Expenses]]&lt;=60,"Medium","High"))</f>
        <v>Medium</v>
      </c>
      <c r="AM2648" t="str">
        <f>IF(AmazonChurn[[#This Row],[Number of Complaints or Support]]&lt;3,"Low",IF(AmazonChurn[[#This Row],[Number of Complaints or Support]]&lt;=7,"Medium","High"))</f>
        <v>Medium</v>
      </c>
      <c r="AN2648" s="5">
        <f>AmazonChurn[[#This Row],[Number of Complaints or Support]]/AmazonChurn[[#This Row],[Account Length (in months)]]</f>
        <v>0.33333333333333331</v>
      </c>
      <c r="AO2648" t="str">
        <f>IF(AmazonChurn[[#This Row],[Avg Monthly GB Download]]&lt;15, "Low", IF(AmazonChurn[[#This Row],[Avg Monthly GB Download]]&lt;30, "Medium", "High"))</f>
        <v>Low</v>
      </c>
      <c r="AP2648" t="str">
        <f>IF(AmazonChurn[[#This Row],[Age]]&lt;30,"Under 30",IF(AmazonChurn[[#This Row],[Age]]&gt;65,"Senior","Mid Age"))</f>
        <v>Mid Age</v>
      </c>
    </row>
    <row r="2649" spans="1:42" hidden="1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 s="5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  <c r="AL2649" t="str">
        <f>IF(AmazonChurn[[#This Row],[Average Monthly Expenses]]&lt;=30,"Low",IF(AmazonChurn[[#This Row],[Average Monthly Expenses]]&lt;=60,"Medium","High"))</f>
        <v>Medium</v>
      </c>
      <c r="AM2649" t="str">
        <f>IF(AmazonChurn[[#This Row],[Number of Complaints or Support]]&lt;3,"Low",IF(AmazonChurn[[#This Row],[Number of Complaints or Support]]&lt;=7,"Medium","High"))</f>
        <v>Low</v>
      </c>
      <c r="AN2649" s="5">
        <f>AmazonChurn[[#This Row],[Number of Complaints or Support]]/AmazonChurn[[#This Row],[Account Length (in months)]]</f>
        <v>1</v>
      </c>
      <c r="AO2649" t="str">
        <f>IF(AmazonChurn[[#This Row],[Avg Monthly GB Download]]&lt;15, "Low", IF(AmazonChurn[[#This Row],[Avg Monthly GB Download]]&lt;30, "Medium", "High"))</f>
        <v>Low</v>
      </c>
      <c r="AP2649" t="str">
        <f>IF(AmazonChurn[[#This Row],[Age]]&lt;30,"Under 30",IF(AmazonChurn[[#This Row],[Age]]&gt;65,"Senior","Mid Age"))</f>
        <v>Under 30</v>
      </c>
    </row>
    <row r="2650" spans="1:42" hidden="1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 s="5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  <c r="AL2650" t="str">
        <f>IF(AmazonChurn[[#This Row],[Average Monthly Expenses]]&lt;=30,"Low",IF(AmazonChurn[[#This Row],[Average Monthly Expenses]]&lt;=60,"Medium","High"))</f>
        <v>Low</v>
      </c>
      <c r="AM2650" t="str">
        <f>IF(AmazonChurn[[#This Row],[Number of Complaints or Support]]&lt;3,"Low",IF(AmazonChurn[[#This Row],[Number of Complaints or Support]]&lt;=7,"Medium","High"))</f>
        <v>High</v>
      </c>
      <c r="AN2650" s="5">
        <f>AmazonChurn[[#This Row],[Number of Complaints or Support]]/AmazonChurn[[#This Row],[Account Length (in months)]]</f>
        <v>9</v>
      </c>
      <c r="AO2650" t="str">
        <f>IF(AmazonChurn[[#This Row],[Avg Monthly GB Download]]&lt;15, "Low", IF(AmazonChurn[[#This Row],[Avg Monthly GB Download]]&lt;30, "Medium", "High"))</f>
        <v>Low</v>
      </c>
      <c r="AP2650" t="str">
        <f>IF(AmazonChurn[[#This Row],[Age]]&lt;30,"Under 30",IF(AmazonChurn[[#This Row],[Age]]&gt;65,"Senior","Mid Age"))</f>
        <v>Mid Age</v>
      </c>
    </row>
    <row r="2651" spans="1:42" hidden="1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 s="5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  <c r="AL2651" t="str">
        <f>IF(AmazonChurn[[#This Row],[Average Monthly Expenses]]&lt;=30,"Low",IF(AmazonChurn[[#This Row],[Average Monthly Expenses]]&lt;=60,"Medium","High"))</f>
        <v>Medium</v>
      </c>
      <c r="AM2651" t="str">
        <f>IF(AmazonChurn[[#This Row],[Number of Complaints or Support]]&lt;3,"Low",IF(AmazonChurn[[#This Row],[Number of Complaints or Support]]&lt;=7,"Medium","High"))</f>
        <v>High</v>
      </c>
      <c r="AN2651" s="5">
        <f>AmazonChurn[[#This Row],[Number of Complaints or Support]]/AmazonChurn[[#This Row],[Account Length (in months)]]</f>
        <v>0.10666666666666667</v>
      </c>
      <c r="AO2651" t="str">
        <f>IF(AmazonChurn[[#This Row],[Avg Monthly GB Download]]&lt;15, "Low", IF(AmazonChurn[[#This Row],[Avg Monthly GB Download]]&lt;30, "Medium", "High"))</f>
        <v>Low</v>
      </c>
      <c r="AP2651" t="str">
        <f>IF(AmazonChurn[[#This Row],[Age]]&lt;30,"Under 30",IF(AmazonChurn[[#This Row],[Age]]&gt;65,"Senior","Mid Age"))</f>
        <v>Senior</v>
      </c>
    </row>
    <row r="2652" spans="1:42" hidden="1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 s="5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  <c r="AL2652" t="str">
        <f>IF(AmazonChurn[[#This Row],[Average Monthly Expenses]]&lt;=30,"Low",IF(AmazonChurn[[#This Row],[Average Monthly Expenses]]&lt;=60,"Medium","High"))</f>
        <v>Low</v>
      </c>
      <c r="AM2652" t="str">
        <f>IF(AmazonChurn[[#This Row],[Number of Complaints or Support]]&lt;3,"Low",IF(AmazonChurn[[#This Row],[Number of Complaints or Support]]&lt;=7,"Medium","High"))</f>
        <v>Low</v>
      </c>
      <c r="AN2652" s="5">
        <f>AmazonChurn[[#This Row],[Number of Complaints or Support]]/AmazonChurn[[#This Row],[Account Length (in months)]]</f>
        <v>1.6666666666666666E-2</v>
      </c>
      <c r="AO2652" t="str">
        <f>IF(AmazonChurn[[#This Row],[Avg Monthly GB Download]]&lt;15, "Low", IF(AmazonChurn[[#This Row],[Avg Monthly GB Download]]&lt;30, "Medium", "High"))</f>
        <v>Low</v>
      </c>
      <c r="AP2652" t="str">
        <f>IF(AmazonChurn[[#This Row],[Age]]&lt;30,"Under 30",IF(AmazonChurn[[#This Row],[Age]]&gt;65,"Senior","Mid Age"))</f>
        <v>Senior</v>
      </c>
    </row>
    <row r="2653" spans="1:42" hidden="1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 s="5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  <c r="AL2653" t="str">
        <f>IF(AmazonChurn[[#This Row],[Average Monthly Expenses]]&lt;=30,"Low",IF(AmazonChurn[[#This Row],[Average Monthly Expenses]]&lt;=60,"Medium","High"))</f>
        <v>Medium</v>
      </c>
      <c r="AM2653" t="str">
        <f>IF(AmazonChurn[[#This Row],[Number of Complaints or Support]]&lt;3,"Low",IF(AmazonChurn[[#This Row],[Number of Complaints or Support]]&lt;=7,"Medium","High"))</f>
        <v>Medium</v>
      </c>
      <c r="AN2653" s="5">
        <f>AmazonChurn[[#This Row],[Number of Complaints or Support]]/AmazonChurn[[#This Row],[Account Length (in months)]]</f>
        <v>0.10714285714285714</v>
      </c>
      <c r="AO2653" t="str">
        <f>IF(AmazonChurn[[#This Row],[Avg Monthly GB Download]]&lt;15, "Low", IF(AmazonChurn[[#This Row],[Avg Monthly GB Download]]&lt;30, "Medium", "High"))</f>
        <v>Low</v>
      </c>
      <c r="AP2653" t="str">
        <f>IF(AmazonChurn[[#This Row],[Age]]&lt;30,"Under 30",IF(AmazonChurn[[#This Row],[Age]]&gt;65,"Senior","Mid Age"))</f>
        <v>Mid Age</v>
      </c>
    </row>
    <row r="2654" spans="1:42" hidden="1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 s="5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  <c r="AL2654" t="str">
        <f>IF(AmazonChurn[[#This Row],[Average Monthly Expenses]]&lt;=30,"Low",IF(AmazonChurn[[#This Row],[Average Monthly Expenses]]&lt;=60,"Medium","High"))</f>
        <v>Low</v>
      </c>
      <c r="AM2654" t="str">
        <f>IF(AmazonChurn[[#This Row],[Number of Complaints or Support]]&lt;3,"Low",IF(AmazonChurn[[#This Row],[Number of Complaints or Support]]&lt;=7,"Medium","High"))</f>
        <v>High</v>
      </c>
      <c r="AN2654" s="5">
        <f>AmazonChurn[[#This Row],[Number of Complaints or Support]]/AmazonChurn[[#This Row],[Account Length (in months)]]</f>
        <v>9</v>
      </c>
      <c r="AO2654" t="str">
        <f>IF(AmazonChurn[[#This Row],[Avg Monthly GB Download]]&lt;15, "Low", IF(AmazonChurn[[#This Row],[Avg Monthly GB Download]]&lt;30, "Medium", "High"))</f>
        <v>Low</v>
      </c>
      <c r="AP2654" t="str">
        <f>IF(AmazonChurn[[#This Row],[Age]]&lt;30,"Under 30",IF(AmazonChurn[[#This Row],[Age]]&gt;65,"Senior","Mid Age"))</f>
        <v>Senior</v>
      </c>
    </row>
    <row r="2655" spans="1:42" hidden="1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 s="5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  <c r="AL2655" t="str">
        <f>IF(AmazonChurn[[#This Row],[Average Monthly Expenses]]&lt;=30,"Low",IF(AmazonChurn[[#This Row],[Average Monthly Expenses]]&lt;=60,"Medium","High"))</f>
        <v>Medium</v>
      </c>
      <c r="AM2655" t="str">
        <f>IF(AmazonChurn[[#This Row],[Number of Complaints or Support]]&lt;3,"Low",IF(AmazonChurn[[#This Row],[Number of Complaints or Support]]&lt;=7,"Medium","High"))</f>
        <v>Low</v>
      </c>
      <c r="AN2655" s="5">
        <f>AmazonChurn[[#This Row],[Number of Complaints or Support]]/AmazonChurn[[#This Row],[Account Length (in months)]]</f>
        <v>1.7857142857142856E-2</v>
      </c>
      <c r="AO2655" t="str">
        <f>IF(AmazonChurn[[#This Row],[Avg Monthly GB Download]]&lt;15, "Low", IF(AmazonChurn[[#This Row],[Avg Monthly GB Download]]&lt;30, "Medium", "High"))</f>
        <v>Low</v>
      </c>
      <c r="AP2655" t="str">
        <f>IF(AmazonChurn[[#This Row],[Age]]&lt;30,"Under 30",IF(AmazonChurn[[#This Row],[Age]]&gt;65,"Senior","Mid Age"))</f>
        <v>Mid Age</v>
      </c>
    </row>
    <row r="2656" spans="1:42" hidden="1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 s="5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  <c r="AL2656" t="str">
        <f>IF(AmazonChurn[[#This Row],[Average Monthly Expenses]]&lt;=30,"Low",IF(AmazonChurn[[#This Row],[Average Monthly Expenses]]&lt;=60,"Medium","High"))</f>
        <v>High</v>
      </c>
      <c r="AM2656" t="str">
        <f>IF(AmazonChurn[[#This Row],[Number of Complaints or Support]]&lt;3,"Low",IF(AmazonChurn[[#This Row],[Number of Complaints or Support]]&lt;=7,"Medium","High"))</f>
        <v>Medium</v>
      </c>
      <c r="AN2656" s="5">
        <f>AmazonChurn[[#This Row],[Number of Complaints or Support]]/AmazonChurn[[#This Row],[Account Length (in months)]]</f>
        <v>4.1666666666666664E-2</v>
      </c>
      <c r="AO2656" t="str">
        <f>IF(AmazonChurn[[#This Row],[Avg Monthly GB Download]]&lt;15, "Low", IF(AmazonChurn[[#This Row],[Avg Monthly GB Download]]&lt;30, "Medium", "High"))</f>
        <v>Low</v>
      </c>
      <c r="AP2656" t="str">
        <f>IF(AmazonChurn[[#This Row],[Age]]&lt;30,"Under 30",IF(AmazonChurn[[#This Row],[Age]]&gt;65,"Senior","Mid Age"))</f>
        <v>Senior</v>
      </c>
    </row>
    <row r="2657" spans="1:42" hidden="1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 s="5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  <c r="AL2657" t="str">
        <f>IF(AmazonChurn[[#This Row],[Average Monthly Expenses]]&lt;=30,"Low",IF(AmazonChurn[[#This Row],[Average Monthly Expenses]]&lt;=60,"Medium","High"))</f>
        <v>Low</v>
      </c>
      <c r="AM2657" t="str">
        <f>IF(AmazonChurn[[#This Row],[Number of Complaints or Support]]&lt;3,"Low",IF(AmazonChurn[[#This Row],[Number of Complaints or Support]]&lt;=7,"Medium","High"))</f>
        <v>Medium</v>
      </c>
      <c r="AN2657" s="5">
        <f>AmazonChurn[[#This Row],[Number of Complaints or Support]]/AmazonChurn[[#This Row],[Account Length (in months)]]</f>
        <v>6.7796610169491525E-2</v>
      </c>
      <c r="AO2657" t="str">
        <f>IF(AmazonChurn[[#This Row],[Avg Monthly GB Download]]&lt;15, "Low", IF(AmazonChurn[[#This Row],[Avg Monthly GB Download]]&lt;30, "Medium", "High"))</f>
        <v>Medium</v>
      </c>
      <c r="AP2657" t="str">
        <f>IF(AmazonChurn[[#This Row],[Age]]&lt;30,"Under 30",IF(AmazonChurn[[#This Row],[Age]]&gt;65,"Senior","Mid Age"))</f>
        <v>Under 30</v>
      </c>
    </row>
    <row r="2658" spans="1:42" hidden="1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 s="5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  <c r="AL2658" t="str">
        <f>IF(AmazonChurn[[#This Row],[Average Monthly Expenses]]&lt;=30,"Low",IF(AmazonChurn[[#This Row],[Average Monthly Expenses]]&lt;=60,"Medium","High"))</f>
        <v>Medium</v>
      </c>
      <c r="AM2658" t="str">
        <f>IF(AmazonChurn[[#This Row],[Number of Complaints or Support]]&lt;3,"Low",IF(AmazonChurn[[#This Row],[Number of Complaints or Support]]&lt;=7,"Medium","High"))</f>
        <v>Low</v>
      </c>
      <c r="AN2658" s="5">
        <f>AmazonChurn[[#This Row],[Number of Complaints or Support]]/AmazonChurn[[#This Row],[Account Length (in months)]]</f>
        <v>0</v>
      </c>
      <c r="AO2658" t="str">
        <f>IF(AmazonChurn[[#This Row],[Avg Monthly GB Download]]&lt;15, "Low", IF(AmazonChurn[[#This Row],[Avg Monthly GB Download]]&lt;30, "Medium", "High"))</f>
        <v>Low</v>
      </c>
      <c r="AP2658" t="str">
        <f>IF(AmazonChurn[[#This Row],[Age]]&lt;30,"Under 30",IF(AmazonChurn[[#This Row],[Age]]&gt;65,"Senior","Mid Age"))</f>
        <v>Mid Age</v>
      </c>
    </row>
    <row r="2659" spans="1:42" hidden="1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 s="5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  <c r="AL2659" t="str">
        <f>IF(AmazonChurn[[#This Row],[Average Monthly Expenses]]&lt;=30,"Low",IF(AmazonChurn[[#This Row],[Average Monthly Expenses]]&lt;=60,"Medium","High"))</f>
        <v>Low</v>
      </c>
      <c r="AM2659" t="str">
        <f>IF(AmazonChurn[[#This Row],[Number of Complaints or Support]]&lt;3,"Low",IF(AmazonChurn[[#This Row],[Number of Complaints or Support]]&lt;=7,"Medium","High"))</f>
        <v>Medium</v>
      </c>
      <c r="AN2659" s="5">
        <f>AmazonChurn[[#This Row],[Number of Complaints or Support]]/AmazonChurn[[#This Row],[Account Length (in months)]]</f>
        <v>2</v>
      </c>
      <c r="AO2659" t="str">
        <f>IF(AmazonChurn[[#This Row],[Avg Monthly GB Download]]&lt;15, "Low", IF(AmazonChurn[[#This Row],[Avg Monthly GB Download]]&lt;30, "Medium", "High"))</f>
        <v>Low</v>
      </c>
      <c r="AP2659" t="str">
        <f>IF(AmazonChurn[[#This Row],[Age]]&lt;30,"Under 30",IF(AmazonChurn[[#This Row],[Age]]&gt;65,"Senior","Mid Age"))</f>
        <v>Senior</v>
      </c>
    </row>
    <row r="2660" spans="1:42" hidden="1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 s="5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  <c r="AL2660" t="str">
        <f>IF(AmazonChurn[[#This Row],[Average Monthly Expenses]]&lt;=30,"Low",IF(AmazonChurn[[#This Row],[Average Monthly Expenses]]&lt;=60,"Medium","High"))</f>
        <v>Medium</v>
      </c>
      <c r="AM2660" t="str">
        <f>IF(AmazonChurn[[#This Row],[Number of Complaints or Support]]&lt;3,"Low",IF(AmazonChurn[[#This Row],[Number of Complaints or Support]]&lt;=7,"Medium","High"))</f>
        <v>Low</v>
      </c>
      <c r="AN2660" s="5">
        <f>AmazonChurn[[#This Row],[Number of Complaints or Support]]/AmazonChurn[[#This Row],[Account Length (in months)]]</f>
        <v>0</v>
      </c>
      <c r="AO2660" t="str">
        <f>IF(AmazonChurn[[#This Row],[Avg Monthly GB Download]]&lt;15, "Low", IF(AmazonChurn[[#This Row],[Avg Monthly GB Download]]&lt;30, "Medium", "High"))</f>
        <v>Low</v>
      </c>
      <c r="AP2660" t="str">
        <f>IF(AmazonChurn[[#This Row],[Age]]&lt;30,"Under 30",IF(AmazonChurn[[#This Row],[Age]]&gt;65,"Senior","Mid Age"))</f>
        <v>Senior</v>
      </c>
    </row>
    <row r="2661" spans="1:42" hidden="1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 s="5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  <c r="AL2661" t="str">
        <f>IF(AmazonChurn[[#This Row],[Average Monthly Expenses]]&lt;=30,"Low",IF(AmazonChurn[[#This Row],[Average Monthly Expenses]]&lt;=60,"Medium","High"))</f>
        <v>Medium</v>
      </c>
      <c r="AM2661" t="str">
        <f>IF(AmazonChurn[[#This Row],[Number of Complaints or Support]]&lt;3,"Low",IF(AmazonChurn[[#This Row],[Number of Complaints or Support]]&lt;=7,"Medium","High"))</f>
        <v>Medium</v>
      </c>
      <c r="AN2661" s="5">
        <f>AmazonChurn[[#This Row],[Number of Complaints or Support]]/AmazonChurn[[#This Row],[Account Length (in months)]]</f>
        <v>0.31578947368421051</v>
      </c>
      <c r="AO2661" t="str">
        <f>IF(AmazonChurn[[#This Row],[Avg Monthly GB Download]]&lt;15, "Low", IF(AmazonChurn[[#This Row],[Avg Monthly GB Download]]&lt;30, "Medium", "High"))</f>
        <v>Low</v>
      </c>
      <c r="AP2661" t="str">
        <f>IF(AmazonChurn[[#This Row],[Age]]&lt;30,"Under 30",IF(AmazonChurn[[#This Row],[Age]]&gt;65,"Senior","Mid Age"))</f>
        <v>Mid Age</v>
      </c>
    </row>
    <row r="2662" spans="1:42" hidden="1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 s="5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  <c r="AL2662" t="str">
        <f>IF(AmazonChurn[[#This Row],[Average Monthly Expenses]]&lt;=30,"Low",IF(AmazonChurn[[#This Row],[Average Monthly Expenses]]&lt;=60,"Medium","High"))</f>
        <v>Medium</v>
      </c>
      <c r="AM2662" t="str">
        <f>IF(AmazonChurn[[#This Row],[Number of Complaints or Support]]&lt;3,"Low",IF(AmazonChurn[[#This Row],[Number of Complaints or Support]]&lt;=7,"Medium","High"))</f>
        <v>Medium</v>
      </c>
      <c r="AN2662" s="5">
        <f>AmazonChurn[[#This Row],[Number of Complaints or Support]]/AmazonChurn[[#This Row],[Account Length (in months)]]</f>
        <v>0.15625</v>
      </c>
      <c r="AO2662" t="str">
        <f>IF(AmazonChurn[[#This Row],[Avg Monthly GB Download]]&lt;15, "Low", IF(AmazonChurn[[#This Row],[Avg Monthly GB Download]]&lt;30, "Medium", "High"))</f>
        <v>Low</v>
      </c>
      <c r="AP2662" t="str">
        <f>IF(AmazonChurn[[#This Row],[Age]]&lt;30,"Under 30",IF(AmazonChurn[[#This Row],[Age]]&gt;65,"Senior","Mid Age"))</f>
        <v>Mid Age</v>
      </c>
    </row>
    <row r="2663" spans="1:42" hidden="1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 s="5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  <c r="AL2663" t="str">
        <f>IF(AmazonChurn[[#This Row],[Average Monthly Expenses]]&lt;=30,"Low",IF(AmazonChurn[[#This Row],[Average Monthly Expenses]]&lt;=60,"Medium","High"))</f>
        <v>High</v>
      </c>
      <c r="AM2663" t="str">
        <f>IF(AmazonChurn[[#This Row],[Number of Complaints or Support]]&lt;3,"Low",IF(AmazonChurn[[#This Row],[Number of Complaints or Support]]&lt;=7,"Medium","High"))</f>
        <v>Low</v>
      </c>
      <c r="AN2663" s="5">
        <f>AmazonChurn[[#This Row],[Number of Complaints or Support]]/AmazonChurn[[#This Row],[Account Length (in months)]]</f>
        <v>6.6666666666666666E-2</v>
      </c>
      <c r="AO2663" t="str">
        <f>IF(AmazonChurn[[#This Row],[Avg Monthly GB Download]]&lt;15, "Low", IF(AmazonChurn[[#This Row],[Avg Monthly GB Download]]&lt;30, "Medium", "High"))</f>
        <v>Low</v>
      </c>
      <c r="AP2663" t="str">
        <f>IF(AmazonChurn[[#This Row],[Age]]&lt;30,"Under 30",IF(AmazonChurn[[#This Row],[Age]]&gt;65,"Senior","Mid Age"))</f>
        <v>Senior</v>
      </c>
    </row>
    <row r="2664" spans="1:42" hidden="1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 s="5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  <c r="AL2664" t="str">
        <f>IF(AmazonChurn[[#This Row],[Average Monthly Expenses]]&lt;=30,"Low",IF(AmazonChurn[[#This Row],[Average Monthly Expenses]]&lt;=60,"Medium","High"))</f>
        <v>Medium</v>
      </c>
      <c r="AM2664" t="str">
        <f>IF(AmazonChurn[[#This Row],[Number of Complaints or Support]]&lt;3,"Low",IF(AmazonChurn[[#This Row],[Number of Complaints or Support]]&lt;=7,"Medium","High"))</f>
        <v>High</v>
      </c>
      <c r="AN2664" s="5">
        <f>AmazonChurn[[#This Row],[Number of Complaints or Support]]/AmazonChurn[[#This Row],[Account Length (in months)]]</f>
        <v>0.22857142857142856</v>
      </c>
      <c r="AO2664" t="str">
        <f>IF(AmazonChurn[[#This Row],[Avg Monthly GB Download]]&lt;15, "Low", IF(AmazonChurn[[#This Row],[Avg Monthly GB Download]]&lt;30, "Medium", "High"))</f>
        <v>Low</v>
      </c>
      <c r="AP2664" t="str">
        <f>IF(AmazonChurn[[#This Row],[Age]]&lt;30,"Under 30",IF(AmazonChurn[[#This Row],[Age]]&gt;65,"Senior","Mid Age"))</f>
        <v>Senior</v>
      </c>
    </row>
    <row r="2665" spans="1:42" hidden="1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 s="5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  <c r="AL2665" t="str">
        <f>IF(AmazonChurn[[#This Row],[Average Monthly Expenses]]&lt;=30,"Low",IF(AmazonChurn[[#This Row],[Average Monthly Expenses]]&lt;=60,"Medium","High"))</f>
        <v>Low</v>
      </c>
      <c r="AM2665" t="str">
        <f>IF(AmazonChurn[[#This Row],[Number of Complaints or Support]]&lt;3,"Low",IF(AmazonChurn[[#This Row],[Number of Complaints or Support]]&lt;=7,"Medium","High"))</f>
        <v>Low</v>
      </c>
      <c r="AN2665" s="5">
        <f>AmazonChurn[[#This Row],[Number of Complaints or Support]]/AmazonChurn[[#This Row],[Account Length (in months)]]</f>
        <v>0.14285714285714285</v>
      </c>
      <c r="AO2665" t="str">
        <f>IF(AmazonChurn[[#This Row],[Avg Monthly GB Download]]&lt;15, "Low", IF(AmazonChurn[[#This Row],[Avg Monthly GB Download]]&lt;30, "Medium", "High"))</f>
        <v>Low</v>
      </c>
      <c r="AP2665" t="str">
        <f>IF(AmazonChurn[[#This Row],[Age]]&lt;30,"Under 30",IF(AmazonChurn[[#This Row],[Age]]&gt;65,"Senior","Mid Age"))</f>
        <v>Mid Age</v>
      </c>
    </row>
    <row r="2666" spans="1:42" hidden="1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 s="5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  <c r="AL2666" t="str">
        <f>IF(AmazonChurn[[#This Row],[Average Monthly Expenses]]&lt;=30,"Low",IF(AmazonChurn[[#This Row],[Average Monthly Expenses]]&lt;=60,"Medium","High"))</f>
        <v>Medium</v>
      </c>
      <c r="AM2666" t="str">
        <f>IF(AmazonChurn[[#This Row],[Number of Complaints or Support]]&lt;3,"Low",IF(AmazonChurn[[#This Row],[Number of Complaints or Support]]&lt;=7,"Medium","High"))</f>
        <v>High</v>
      </c>
      <c r="AN2666" s="5">
        <f>AmazonChurn[[#This Row],[Number of Complaints or Support]]/AmazonChurn[[#This Row],[Account Length (in months)]]</f>
        <v>4</v>
      </c>
      <c r="AO2666" t="str">
        <f>IF(AmazonChurn[[#This Row],[Avg Monthly GB Download]]&lt;15, "Low", IF(AmazonChurn[[#This Row],[Avg Monthly GB Download]]&lt;30, "Medium", "High"))</f>
        <v>Low</v>
      </c>
      <c r="AP2666" t="str">
        <f>IF(AmazonChurn[[#This Row],[Age]]&lt;30,"Under 30",IF(AmazonChurn[[#This Row],[Age]]&gt;65,"Senior","Mid Age"))</f>
        <v>Mid Age</v>
      </c>
    </row>
    <row r="2667" spans="1:42" hidden="1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 s="5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  <c r="AL2667" t="str">
        <f>IF(AmazonChurn[[#This Row],[Average Monthly Expenses]]&lt;=30,"Low",IF(AmazonChurn[[#This Row],[Average Monthly Expenses]]&lt;=60,"Medium","High"))</f>
        <v>Low</v>
      </c>
      <c r="AM2667" t="str">
        <f>IF(AmazonChurn[[#This Row],[Number of Complaints or Support]]&lt;3,"Low",IF(AmazonChurn[[#This Row],[Number of Complaints or Support]]&lt;=7,"Medium","High"))</f>
        <v>High</v>
      </c>
      <c r="AN2667" s="5">
        <f>AmazonChurn[[#This Row],[Number of Complaints or Support]]/AmazonChurn[[#This Row],[Account Length (in months)]]</f>
        <v>0.16326530612244897</v>
      </c>
      <c r="AO2667" t="str">
        <f>IF(AmazonChurn[[#This Row],[Avg Monthly GB Download]]&lt;15, "Low", IF(AmazonChurn[[#This Row],[Avg Monthly GB Download]]&lt;30, "Medium", "High"))</f>
        <v>Low</v>
      </c>
      <c r="AP2667" t="str">
        <f>IF(AmazonChurn[[#This Row],[Age]]&lt;30,"Under 30",IF(AmazonChurn[[#This Row],[Age]]&gt;65,"Senior","Mid Age"))</f>
        <v>Senior</v>
      </c>
    </row>
    <row r="2668" spans="1:42" hidden="1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 s="5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  <c r="AL2668" t="str">
        <f>IF(AmazonChurn[[#This Row],[Average Monthly Expenses]]&lt;=30,"Low",IF(AmazonChurn[[#This Row],[Average Monthly Expenses]]&lt;=60,"Medium","High"))</f>
        <v>Low</v>
      </c>
      <c r="AM2668" t="str">
        <f>IF(AmazonChurn[[#This Row],[Number of Complaints or Support]]&lt;3,"Low",IF(AmazonChurn[[#This Row],[Number of Complaints or Support]]&lt;=7,"Medium","High"))</f>
        <v>Medium</v>
      </c>
      <c r="AN2668" s="5">
        <f>AmazonChurn[[#This Row],[Number of Complaints or Support]]/AmazonChurn[[#This Row],[Account Length (in months)]]</f>
        <v>0.17499999999999999</v>
      </c>
      <c r="AO2668" t="str">
        <f>IF(AmazonChurn[[#This Row],[Avg Monthly GB Download]]&lt;15, "Low", IF(AmazonChurn[[#This Row],[Avg Monthly GB Download]]&lt;30, "Medium", "High"))</f>
        <v>Low</v>
      </c>
      <c r="AP2668" t="str">
        <f>IF(AmazonChurn[[#This Row],[Age]]&lt;30,"Under 30",IF(AmazonChurn[[#This Row],[Age]]&gt;65,"Senior","Mid Age"))</f>
        <v>Under 30</v>
      </c>
    </row>
    <row r="2669" spans="1:42" hidden="1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 s="5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  <c r="AL2669" t="str">
        <f>IF(AmazonChurn[[#This Row],[Average Monthly Expenses]]&lt;=30,"Low",IF(AmazonChurn[[#This Row],[Average Monthly Expenses]]&lt;=60,"Medium","High"))</f>
        <v>Low</v>
      </c>
      <c r="AM2669" t="str">
        <f>IF(AmazonChurn[[#This Row],[Number of Complaints or Support]]&lt;3,"Low",IF(AmazonChurn[[#This Row],[Number of Complaints or Support]]&lt;=7,"Medium","High"))</f>
        <v>High</v>
      </c>
      <c r="AN2669" s="5">
        <f>AmazonChurn[[#This Row],[Number of Complaints or Support]]/AmazonChurn[[#This Row],[Account Length (in months)]]</f>
        <v>1.4285714285714286</v>
      </c>
      <c r="AO2669" t="str">
        <f>IF(AmazonChurn[[#This Row],[Avg Monthly GB Download]]&lt;15, "Low", IF(AmazonChurn[[#This Row],[Avg Monthly GB Download]]&lt;30, "Medium", "High"))</f>
        <v>Low</v>
      </c>
      <c r="AP2669" t="str">
        <f>IF(AmazonChurn[[#This Row],[Age]]&lt;30,"Under 30",IF(AmazonChurn[[#This Row],[Age]]&gt;65,"Senior","Mid Age"))</f>
        <v>Mid Age</v>
      </c>
    </row>
    <row r="2670" spans="1:42" hidden="1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 s="5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  <c r="AL2670" t="str">
        <f>IF(AmazonChurn[[#This Row],[Average Monthly Expenses]]&lt;=30,"Low",IF(AmazonChurn[[#This Row],[Average Monthly Expenses]]&lt;=60,"Medium","High"))</f>
        <v>Low</v>
      </c>
      <c r="AM2670" t="str">
        <f>IF(AmazonChurn[[#This Row],[Number of Complaints or Support]]&lt;3,"Low",IF(AmazonChurn[[#This Row],[Number of Complaints or Support]]&lt;=7,"Medium","High"))</f>
        <v>Medium</v>
      </c>
      <c r="AN2670" s="5">
        <f>AmazonChurn[[#This Row],[Number of Complaints or Support]]/AmazonChurn[[#This Row],[Account Length (in months)]]</f>
        <v>0.3</v>
      </c>
      <c r="AO2670" t="str">
        <f>IF(AmazonChurn[[#This Row],[Avg Monthly GB Download]]&lt;15, "Low", IF(AmazonChurn[[#This Row],[Avg Monthly GB Download]]&lt;30, "Medium", "High"))</f>
        <v>Low</v>
      </c>
      <c r="AP2670" t="str">
        <f>IF(AmazonChurn[[#This Row],[Age]]&lt;30,"Under 30",IF(AmazonChurn[[#This Row],[Age]]&gt;65,"Senior","Mid Age"))</f>
        <v>Mid Age</v>
      </c>
    </row>
    <row r="2671" spans="1:42" hidden="1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 s="5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  <c r="AL2671" t="str">
        <f>IF(AmazonChurn[[#This Row],[Average Monthly Expenses]]&lt;=30,"Low",IF(AmazonChurn[[#This Row],[Average Monthly Expenses]]&lt;=60,"Medium","High"))</f>
        <v>Low</v>
      </c>
      <c r="AM2671" t="str">
        <f>IF(AmazonChurn[[#This Row],[Number of Complaints or Support]]&lt;3,"Low",IF(AmazonChurn[[#This Row],[Number of Complaints or Support]]&lt;=7,"Medium","High"))</f>
        <v>High</v>
      </c>
      <c r="AN2671" s="5">
        <f>AmazonChurn[[#This Row],[Number of Complaints or Support]]/AmazonChurn[[#This Row],[Account Length (in months)]]</f>
        <v>0.26666666666666666</v>
      </c>
      <c r="AO2671" t="str">
        <f>IF(AmazonChurn[[#This Row],[Avg Monthly GB Download]]&lt;15, "Low", IF(AmazonChurn[[#This Row],[Avg Monthly GB Download]]&lt;30, "Medium", "High"))</f>
        <v>Low</v>
      </c>
      <c r="AP2671" t="str">
        <f>IF(AmazonChurn[[#This Row],[Age]]&lt;30,"Under 30",IF(AmazonChurn[[#This Row],[Age]]&gt;65,"Senior","Mid Age"))</f>
        <v>Mid Age</v>
      </c>
    </row>
    <row r="2672" spans="1:42" hidden="1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 s="5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  <c r="AL2672" t="str">
        <f>IF(AmazonChurn[[#This Row],[Average Monthly Expenses]]&lt;=30,"Low",IF(AmazonChurn[[#This Row],[Average Monthly Expenses]]&lt;=60,"Medium","High"))</f>
        <v>Low</v>
      </c>
      <c r="AM2672" t="str">
        <f>IF(AmazonChurn[[#This Row],[Number of Complaints or Support]]&lt;3,"Low",IF(AmazonChurn[[#This Row],[Number of Complaints or Support]]&lt;=7,"Medium","High"))</f>
        <v>High</v>
      </c>
      <c r="AN2672" s="5">
        <f>AmazonChurn[[#This Row],[Number of Complaints or Support]]/AmazonChurn[[#This Row],[Account Length (in months)]]</f>
        <v>1</v>
      </c>
      <c r="AO2672" t="str">
        <f>IF(AmazonChurn[[#This Row],[Avg Monthly GB Download]]&lt;15, "Low", IF(AmazonChurn[[#This Row],[Avg Monthly GB Download]]&lt;30, "Medium", "High"))</f>
        <v>Medium</v>
      </c>
      <c r="AP2672" t="str">
        <f>IF(AmazonChurn[[#This Row],[Age]]&lt;30,"Under 30",IF(AmazonChurn[[#This Row],[Age]]&gt;65,"Senior","Mid Age"))</f>
        <v>Mid Age</v>
      </c>
    </row>
    <row r="2673" spans="1:42" hidden="1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 s="5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  <c r="AL2673" t="str">
        <f>IF(AmazonChurn[[#This Row],[Average Monthly Expenses]]&lt;=30,"Low",IF(AmazonChurn[[#This Row],[Average Monthly Expenses]]&lt;=60,"Medium","High"))</f>
        <v>Low</v>
      </c>
      <c r="AM2673" t="str">
        <f>IF(AmazonChurn[[#This Row],[Number of Complaints or Support]]&lt;3,"Low",IF(AmazonChurn[[#This Row],[Number of Complaints or Support]]&lt;=7,"Medium","High"))</f>
        <v>Low</v>
      </c>
      <c r="AN2673" s="5">
        <f>AmazonChurn[[#This Row],[Number of Complaints or Support]]/AmazonChurn[[#This Row],[Account Length (in months)]]</f>
        <v>0</v>
      </c>
      <c r="AO2673" t="str">
        <f>IF(AmazonChurn[[#This Row],[Avg Monthly GB Download]]&lt;15, "Low", IF(AmazonChurn[[#This Row],[Avg Monthly GB Download]]&lt;30, "Medium", "High"))</f>
        <v>Low</v>
      </c>
      <c r="AP2673" t="str">
        <f>IF(AmazonChurn[[#This Row],[Age]]&lt;30,"Under 30",IF(AmazonChurn[[#This Row],[Age]]&gt;65,"Senior","Mid Age"))</f>
        <v>Mid Age</v>
      </c>
    </row>
    <row r="2674" spans="1:42" hidden="1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 s="5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  <c r="AL2674" t="str">
        <f>IF(AmazonChurn[[#This Row],[Average Monthly Expenses]]&lt;=30,"Low",IF(AmazonChurn[[#This Row],[Average Monthly Expenses]]&lt;=60,"Medium","High"))</f>
        <v>Medium</v>
      </c>
      <c r="AM2674" t="str">
        <f>IF(AmazonChurn[[#This Row],[Number of Complaints or Support]]&lt;3,"Low",IF(AmazonChurn[[#This Row],[Number of Complaints or Support]]&lt;=7,"Medium","High"))</f>
        <v>High</v>
      </c>
      <c r="AN2674" s="5">
        <f>AmazonChurn[[#This Row],[Number of Complaints or Support]]/AmazonChurn[[#This Row],[Account Length (in months)]]</f>
        <v>0.13698630136986301</v>
      </c>
      <c r="AO2674" t="str">
        <f>IF(AmazonChurn[[#This Row],[Avg Monthly GB Download]]&lt;15, "Low", IF(AmazonChurn[[#This Row],[Avg Monthly GB Download]]&lt;30, "Medium", "High"))</f>
        <v>Medium</v>
      </c>
      <c r="AP2674" t="str">
        <f>IF(AmazonChurn[[#This Row],[Age]]&lt;30,"Under 30",IF(AmazonChurn[[#This Row],[Age]]&gt;65,"Senior","Mid Age"))</f>
        <v>Under 30</v>
      </c>
    </row>
    <row r="2675" spans="1:42" hidden="1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 s="5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  <c r="AL2675" t="str">
        <f>IF(AmazonChurn[[#This Row],[Average Monthly Expenses]]&lt;=30,"Low",IF(AmazonChurn[[#This Row],[Average Monthly Expenses]]&lt;=60,"Medium","High"))</f>
        <v>Low</v>
      </c>
      <c r="AM2675" t="str">
        <f>IF(AmazonChurn[[#This Row],[Number of Complaints or Support]]&lt;3,"Low",IF(AmazonChurn[[#This Row],[Number of Complaints or Support]]&lt;=7,"Medium","High"))</f>
        <v>Medium</v>
      </c>
      <c r="AN2675" s="5">
        <f>AmazonChurn[[#This Row],[Number of Complaints or Support]]/AmazonChurn[[#This Row],[Account Length (in months)]]</f>
        <v>0.10526315789473684</v>
      </c>
      <c r="AO2675" t="str">
        <f>IF(AmazonChurn[[#This Row],[Avg Monthly GB Download]]&lt;15, "Low", IF(AmazonChurn[[#This Row],[Avg Monthly GB Download]]&lt;30, "Medium", "High"))</f>
        <v>Low</v>
      </c>
      <c r="AP2675" t="str">
        <f>IF(AmazonChurn[[#This Row],[Age]]&lt;30,"Under 30",IF(AmazonChurn[[#This Row],[Age]]&gt;65,"Senior","Mid Age"))</f>
        <v>Mid Age</v>
      </c>
    </row>
    <row r="2676" spans="1:42" hidden="1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 s="5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  <c r="AL2676" t="str">
        <f>IF(AmazonChurn[[#This Row],[Average Monthly Expenses]]&lt;=30,"Low",IF(AmazonChurn[[#This Row],[Average Monthly Expenses]]&lt;=60,"Medium","High"))</f>
        <v>Medium</v>
      </c>
      <c r="AM2676" t="str">
        <f>IF(AmazonChurn[[#This Row],[Number of Complaints or Support]]&lt;3,"Low",IF(AmazonChurn[[#This Row],[Number of Complaints or Support]]&lt;=7,"Medium","High"))</f>
        <v>Low</v>
      </c>
      <c r="AN2676" s="5">
        <f>AmazonChurn[[#This Row],[Number of Complaints or Support]]/AmazonChurn[[#This Row],[Account Length (in months)]]</f>
        <v>4.2553191489361701E-2</v>
      </c>
      <c r="AO2676" t="str">
        <f>IF(AmazonChurn[[#This Row],[Avg Monthly GB Download]]&lt;15, "Low", IF(AmazonChurn[[#This Row],[Avg Monthly GB Download]]&lt;30, "Medium", "High"))</f>
        <v>Low</v>
      </c>
      <c r="AP2676" t="str">
        <f>IF(AmazonChurn[[#This Row],[Age]]&lt;30,"Under 30",IF(AmazonChurn[[#This Row],[Age]]&gt;65,"Senior","Mid Age"))</f>
        <v>Senior</v>
      </c>
    </row>
    <row r="2677" spans="1:42" hidden="1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 s="5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  <c r="AL2677" t="str">
        <f>IF(AmazonChurn[[#This Row],[Average Monthly Expenses]]&lt;=30,"Low",IF(AmazonChurn[[#This Row],[Average Monthly Expenses]]&lt;=60,"Medium","High"))</f>
        <v>Medium</v>
      </c>
      <c r="AM2677" t="str">
        <f>IF(AmazonChurn[[#This Row],[Number of Complaints or Support]]&lt;3,"Low",IF(AmazonChurn[[#This Row],[Number of Complaints or Support]]&lt;=7,"Medium","High"))</f>
        <v>High</v>
      </c>
      <c r="AN2677" s="5">
        <f>AmazonChurn[[#This Row],[Number of Complaints or Support]]/AmazonChurn[[#This Row],[Account Length (in months)]]</f>
        <v>1.1111111111111112</v>
      </c>
      <c r="AO2677" t="str">
        <f>IF(AmazonChurn[[#This Row],[Avg Monthly GB Download]]&lt;15, "Low", IF(AmazonChurn[[#This Row],[Avg Monthly GB Download]]&lt;30, "Medium", "High"))</f>
        <v>Low</v>
      </c>
      <c r="AP2677" t="str">
        <f>IF(AmazonChurn[[#This Row],[Age]]&lt;30,"Under 30",IF(AmazonChurn[[#This Row],[Age]]&gt;65,"Senior","Mid Age"))</f>
        <v>Senior</v>
      </c>
    </row>
    <row r="2678" spans="1:42" hidden="1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 s="5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  <c r="AL2678" t="str">
        <f>IF(AmazonChurn[[#This Row],[Average Monthly Expenses]]&lt;=30,"Low",IF(AmazonChurn[[#This Row],[Average Monthly Expenses]]&lt;=60,"Medium","High"))</f>
        <v>Low</v>
      </c>
      <c r="AM2678" t="str">
        <f>IF(AmazonChurn[[#This Row],[Number of Complaints or Support]]&lt;3,"Low",IF(AmazonChurn[[#This Row],[Number of Complaints or Support]]&lt;=7,"Medium","High"))</f>
        <v>Low</v>
      </c>
      <c r="AN2678" s="5">
        <f>AmazonChurn[[#This Row],[Number of Complaints or Support]]/AmazonChurn[[#This Row],[Account Length (in months)]]</f>
        <v>5.8823529411764705E-2</v>
      </c>
      <c r="AO2678" t="str">
        <f>IF(AmazonChurn[[#This Row],[Avg Monthly GB Download]]&lt;15, "Low", IF(AmazonChurn[[#This Row],[Avg Monthly GB Download]]&lt;30, "Medium", "High"))</f>
        <v>Low</v>
      </c>
      <c r="AP2678" t="str">
        <f>IF(AmazonChurn[[#This Row],[Age]]&lt;30,"Under 30",IF(AmazonChurn[[#This Row],[Age]]&gt;65,"Senior","Mid Age"))</f>
        <v>Mid Age</v>
      </c>
    </row>
    <row r="2679" spans="1:42" hidden="1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 s="5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  <c r="AL2679" t="str">
        <f>IF(AmazonChurn[[#This Row],[Average Monthly Expenses]]&lt;=30,"Low",IF(AmazonChurn[[#This Row],[Average Monthly Expenses]]&lt;=60,"Medium","High"))</f>
        <v>Low</v>
      </c>
      <c r="AM2679" t="str">
        <f>IF(AmazonChurn[[#This Row],[Number of Complaints or Support]]&lt;3,"Low",IF(AmazonChurn[[#This Row],[Number of Complaints or Support]]&lt;=7,"Medium","High"))</f>
        <v>Medium</v>
      </c>
      <c r="AN2679" s="5">
        <f>AmazonChurn[[#This Row],[Number of Complaints or Support]]/AmazonChurn[[#This Row],[Account Length (in months)]]</f>
        <v>0.14285714285714285</v>
      </c>
      <c r="AO2679" t="str">
        <f>IF(AmazonChurn[[#This Row],[Avg Monthly GB Download]]&lt;15, "Low", IF(AmazonChurn[[#This Row],[Avg Monthly GB Download]]&lt;30, "Medium", "High"))</f>
        <v>Low</v>
      </c>
      <c r="AP2679" t="str">
        <f>IF(AmazonChurn[[#This Row],[Age]]&lt;30,"Under 30",IF(AmazonChurn[[#This Row],[Age]]&gt;65,"Senior","Mid Age"))</f>
        <v>Mid Age</v>
      </c>
    </row>
    <row r="2680" spans="1:42" hidden="1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 s="5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  <c r="AL2680" t="str">
        <f>IF(AmazonChurn[[#This Row],[Average Monthly Expenses]]&lt;=30,"Low",IF(AmazonChurn[[#This Row],[Average Monthly Expenses]]&lt;=60,"Medium","High"))</f>
        <v>Medium</v>
      </c>
      <c r="AM2680" t="str">
        <f>IF(AmazonChurn[[#This Row],[Number of Complaints or Support]]&lt;3,"Low",IF(AmazonChurn[[#This Row],[Number of Complaints or Support]]&lt;=7,"Medium","High"))</f>
        <v>Medium</v>
      </c>
      <c r="AN2680" s="5">
        <f>AmazonChurn[[#This Row],[Number of Complaints or Support]]/AmazonChurn[[#This Row],[Account Length (in months)]]</f>
        <v>0.10416666666666667</v>
      </c>
      <c r="AO2680" t="str">
        <f>IF(AmazonChurn[[#This Row],[Avg Monthly GB Download]]&lt;15, "Low", IF(AmazonChurn[[#This Row],[Avg Monthly GB Download]]&lt;30, "Medium", "High"))</f>
        <v>Medium</v>
      </c>
      <c r="AP2680" t="str">
        <f>IF(AmazonChurn[[#This Row],[Age]]&lt;30,"Under 30",IF(AmazonChurn[[#This Row],[Age]]&gt;65,"Senior","Mid Age"))</f>
        <v>Under 30</v>
      </c>
    </row>
    <row r="2681" spans="1:42" hidden="1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 s="5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  <c r="AL2681" t="str">
        <f>IF(AmazonChurn[[#This Row],[Average Monthly Expenses]]&lt;=30,"Low",IF(AmazonChurn[[#This Row],[Average Monthly Expenses]]&lt;=60,"Medium","High"))</f>
        <v>Medium</v>
      </c>
      <c r="AM2681" t="str">
        <f>IF(AmazonChurn[[#This Row],[Number of Complaints or Support]]&lt;3,"Low",IF(AmazonChurn[[#This Row],[Number of Complaints or Support]]&lt;=7,"Medium","High"))</f>
        <v>Medium</v>
      </c>
      <c r="AN2681" s="5">
        <f>AmazonChurn[[#This Row],[Number of Complaints or Support]]/AmazonChurn[[#This Row],[Account Length (in months)]]</f>
        <v>5.7142857142857141E-2</v>
      </c>
      <c r="AO2681" t="str">
        <f>IF(AmazonChurn[[#This Row],[Avg Monthly GB Download]]&lt;15, "Low", IF(AmazonChurn[[#This Row],[Avg Monthly GB Download]]&lt;30, "Medium", "High"))</f>
        <v>Low</v>
      </c>
      <c r="AP2681" t="str">
        <f>IF(AmazonChurn[[#This Row],[Age]]&lt;30,"Under 30",IF(AmazonChurn[[#This Row],[Age]]&gt;65,"Senior","Mid Age"))</f>
        <v>Senior</v>
      </c>
    </row>
    <row r="2682" spans="1:42" hidden="1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 s="5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  <c r="AL2682" t="str">
        <f>IF(AmazonChurn[[#This Row],[Average Monthly Expenses]]&lt;=30,"Low",IF(AmazonChurn[[#This Row],[Average Monthly Expenses]]&lt;=60,"Medium","High"))</f>
        <v>Medium</v>
      </c>
      <c r="AM2682" t="str">
        <f>IF(AmazonChurn[[#This Row],[Number of Complaints or Support]]&lt;3,"Low",IF(AmazonChurn[[#This Row],[Number of Complaints or Support]]&lt;=7,"Medium","High"))</f>
        <v>Medium</v>
      </c>
      <c r="AN2682" s="5">
        <f>AmazonChurn[[#This Row],[Number of Complaints or Support]]/AmazonChurn[[#This Row],[Account Length (in months)]]</f>
        <v>4.2253521126760563E-2</v>
      </c>
      <c r="AO2682" t="str">
        <f>IF(AmazonChurn[[#This Row],[Avg Monthly GB Download]]&lt;15, "Low", IF(AmazonChurn[[#This Row],[Avg Monthly GB Download]]&lt;30, "Medium", "High"))</f>
        <v>Low</v>
      </c>
      <c r="AP2682" t="str">
        <f>IF(AmazonChurn[[#This Row],[Age]]&lt;30,"Under 30",IF(AmazonChurn[[#This Row],[Age]]&gt;65,"Senior","Mid Age"))</f>
        <v>Mid Age</v>
      </c>
    </row>
    <row r="2683" spans="1:42" hidden="1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 s="5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  <c r="AL2683" t="str">
        <f>IF(AmazonChurn[[#This Row],[Average Monthly Expenses]]&lt;=30,"Low",IF(AmazonChurn[[#This Row],[Average Monthly Expenses]]&lt;=60,"Medium","High"))</f>
        <v>Medium</v>
      </c>
      <c r="AM2683" t="str">
        <f>IF(AmazonChurn[[#This Row],[Number of Complaints or Support]]&lt;3,"Low",IF(AmazonChurn[[#This Row],[Number of Complaints or Support]]&lt;=7,"Medium","High"))</f>
        <v>Medium</v>
      </c>
      <c r="AN2683" s="5">
        <f>AmazonChurn[[#This Row],[Number of Complaints or Support]]/AmazonChurn[[#This Row],[Account Length (in months)]]</f>
        <v>0.16666666666666666</v>
      </c>
      <c r="AO2683" t="str">
        <f>IF(AmazonChurn[[#This Row],[Avg Monthly GB Download]]&lt;15, "Low", IF(AmazonChurn[[#This Row],[Avg Monthly GB Download]]&lt;30, "Medium", "High"))</f>
        <v>Low</v>
      </c>
      <c r="AP2683" t="str">
        <f>IF(AmazonChurn[[#This Row],[Age]]&lt;30,"Under 30",IF(AmazonChurn[[#This Row],[Age]]&gt;65,"Senior","Mid Age"))</f>
        <v>Under 30</v>
      </c>
    </row>
    <row r="2684" spans="1:42" hidden="1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 s="5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  <c r="AL2684" t="str">
        <f>IF(AmazonChurn[[#This Row],[Average Monthly Expenses]]&lt;=30,"Low",IF(AmazonChurn[[#This Row],[Average Monthly Expenses]]&lt;=60,"Medium","High"))</f>
        <v>Low</v>
      </c>
      <c r="AM2684" t="str">
        <f>IF(AmazonChurn[[#This Row],[Number of Complaints or Support]]&lt;3,"Low",IF(AmazonChurn[[#This Row],[Number of Complaints or Support]]&lt;=7,"Medium","High"))</f>
        <v>Low</v>
      </c>
      <c r="AN2684" s="5">
        <f>AmazonChurn[[#This Row],[Number of Complaints or Support]]/AmazonChurn[[#This Row],[Account Length (in months)]]</f>
        <v>0</v>
      </c>
      <c r="AO2684" t="str">
        <f>IF(AmazonChurn[[#This Row],[Avg Monthly GB Download]]&lt;15, "Low", IF(AmazonChurn[[#This Row],[Avg Monthly GB Download]]&lt;30, "Medium", "High"))</f>
        <v>Medium</v>
      </c>
      <c r="AP2684" t="str">
        <f>IF(AmazonChurn[[#This Row],[Age]]&lt;30,"Under 30",IF(AmazonChurn[[#This Row],[Age]]&gt;65,"Senior","Mid Age"))</f>
        <v>Under 30</v>
      </c>
    </row>
    <row r="2685" spans="1:42" hidden="1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 s="5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  <c r="AL2685" t="str">
        <f>IF(AmazonChurn[[#This Row],[Average Monthly Expenses]]&lt;=30,"Low",IF(AmazonChurn[[#This Row],[Average Monthly Expenses]]&lt;=60,"Medium","High"))</f>
        <v>Medium</v>
      </c>
      <c r="AM2685" t="str">
        <f>IF(AmazonChurn[[#This Row],[Number of Complaints or Support]]&lt;3,"Low",IF(AmazonChurn[[#This Row],[Number of Complaints or Support]]&lt;=7,"Medium","High"))</f>
        <v>Low</v>
      </c>
      <c r="AN2685" s="5">
        <f>AmazonChurn[[#This Row],[Number of Complaints or Support]]/AmazonChurn[[#This Row],[Account Length (in months)]]</f>
        <v>6.6666666666666666E-2</v>
      </c>
      <c r="AO2685" t="str">
        <f>IF(AmazonChurn[[#This Row],[Avg Monthly GB Download]]&lt;15, "Low", IF(AmazonChurn[[#This Row],[Avg Monthly GB Download]]&lt;30, "Medium", "High"))</f>
        <v>Low</v>
      </c>
      <c r="AP2685" t="str">
        <f>IF(AmazonChurn[[#This Row],[Age]]&lt;30,"Under 30",IF(AmazonChurn[[#This Row],[Age]]&gt;65,"Senior","Mid Age"))</f>
        <v>Senior</v>
      </c>
    </row>
    <row r="2686" spans="1:42" hidden="1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 s="5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  <c r="AL2686" t="str">
        <f>IF(AmazonChurn[[#This Row],[Average Monthly Expenses]]&lt;=30,"Low",IF(AmazonChurn[[#This Row],[Average Monthly Expenses]]&lt;=60,"Medium","High"))</f>
        <v>High</v>
      </c>
      <c r="AM2686" t="str">
        <f>IF(AmazonChurn[[#This Row],[Number of Complaints or Support]]&lt;3,"Low",IF(AmazonChurn[[#This Row],[Number of Complaints or Support]]&lt;=7,"Medium","High"))</f>
        <v>Medium</v>
      </c>
      <c r="AN2686" s="5">
        <f>AmazonChurn[[#This Row],[Number of Complaints or Support]]/AmazonChurn[[#This Row],[Account Length (in months)]]</f>
        <v>8.2191780821917804E-2</v>
      </c>
      <c r="AO2686" t="str">
        <f>IF(AmazonChurn[[#This Row],[Avg Monthly GB Download]]&lt;15, "Low", IF(AmazonChurn[[#This Row],[Avg Monthly GB Download]]&lt;30, "Medium", "High"))</f>
        <v>Low</v>
      </c>
      <c r="AP2686" t="str">
        <f>IF(AmazonChurn[[#This Row],[Age]]&lt;30,"Under 30",IF(AmazonChurn[[#This Row],[Age]]&gt;65,"Senior","Mid Age"))</f>
        <v>Mid Age</v>
      </c>
    </row>
    <row r="2687" spans="1:42" hidden="1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 s="5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  <c r="AL2687" t="str">
        <f>IF(AmazonChurn[[#This Row],[Average Monthly Expenses]]&lt;=30,"Low",IF(AmazonChurn[[#This Row],[Average Monthly Expenses]]&lt;=60,"Medium","High"))</f>
        <v>Low</v>
      </c>
      <c r="AM2687" t="str">
        <f>IF(AmazonChurn[[#This Row],[Number of Complaints or Support]]&lt;3,"Low",IF(AmazonChurn[[#This Row],[Number of Complaints or Support]]&lt;=7,"Medium","High"))</f>
        <v>Low</v>
      </c>
      <c r="AN2687" s="5">
        <f>AmazonChurn[[#This Row],[Number of Complaints or Support]]/AmazonChurn[[#This Row],[Account Length (in months)]]</f>
        <v>8.6956521739130432E-2</v>
      </c>
      <c r="AO2687" t="str">
        <f>IF(AmazonChurn[[#This Row],[Avg Monthly GB Download]]&lt;15, "Low", IF(AmazonChurn[[#This Row],[Avg Monthly GB Download]]&lt;30, "Medium", "High"))</f>
        <v>Low</v>
      </c>
      <c r="AP2687" t="str">
        <f>IF(AmazonChurn[[#This Row],[Age]]&lt;30,"Under 30",IF(AmazonChurn[[#This Row],[Age]]&gt;65,"Senior","Mid Age"))</f>
        <v>Mid Age</v>
      </c>
    </row>
    <row r="2688" spans="1:42" hidden="1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 s="5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  <c r="AL2688" t="str">
        <f>IF(AmazonChurn[[#This Row],[Average Monthly Expenses]]&lt;=30,"Low",IF(AmazonChurn[[#This Row],[Average Monthly Expenses]]&lt;=60,"Medium","High"))</f>
        <v>Medium</v>
      </c>
      <c r="AM2688" t="str">
        <f>IF(AmazonChurn[[#This Row],[Number of Complaints or Support]]&lt;3,"Low",IF(AmazonChurn[[#This Row],[Number of Complaints or Support]]&lt;=7,"Medium","High"))</f>
        <v>High</v>
      </c>
      <c r="AN2688" s="5">
        <f>AmazonChurn[[#This Row],[Number of Complaints or Support]]/AmazonChurn[[#This Row],[Account Length (in months)]]</f>
        <v>1.3333333333333333</v>
      </c>
      <c r="AO2688" t="str">
        <f>IF(AmazonChurn[[#This Row],[Avg Monthly GB Download]]&lt;15, "Low", IF(AmazonChurn[[#This Row],[Avg Monthly GB Download]]&lt;30, "Medium", "High"))</f>
        <v>Low</v>
      </c>
      <c r="AP2688" t="str">
        <f>IF(AmazonChurn[[#This Row],[Age]]&lt;30,"Under 30",IF(AmazonChurn[[#This Row],[Age]]&gt;65,"Senior","Mid Age"))</f>
        <v>Mid Age</v>
      </c>
    </row>
    <row r="2689" spans="1:42" hidden="1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 s="5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  <c r="AL2689" t="str">
        <f>IF(AmazonChurn[[#This Row],[Average Monthly Expenses]]&lt;=30,"Low",IF(AmazonChurn[[#This Row],[Average Monthly Expenses]]&lt;=60,"Medium","High"))</f>
        <v>Low</v>
      </c>
      <c r="AM2689" t="str">
        <f>IF(AmazonChurn[[#This Row],[Number of Complaints or Support]]&lt;3,"Low",IF(AmazonChurn[[#This Row],[Number of Complaints or Support]]&lt;=7,"Medium","High"))</f>
        <v>Medium</v>
      </c>
      <c r="AN2689" s="5">
        <f>AmazonChurn[[#This Row],[Number of Complaints or Support]]/AmazonChurn[[#This Row],[Account Length (in months)]]</f>
        <v>6</v>
      </c>
      <c r="AO2689" t="str">
        <f>IF(AmazonChurn[[#This Row],[Avg Monthly GB Download]]&lt;15, "Low", IF(AmazonChurn[[#This Row],[Avg Monthly GB Download]]&lt;30, "Medium", "High"))</f>
        <v>Low</v>
      </c>
      <c r="AP2689" t="str">
        <f>IF(AmazonChurn[[#This Row],[Age]]&lt;30,"Under 30",IF(AmazonChurn[[#This Row],[Age]]&gt;65,"Senior","Mid Age"))</f>
        <v>Under 30</v>
      </c>
    </row>
    <row r="2690" spans="1:42" hidden="1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 s="5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  <c r="AL2690" t="str">
        <f>IF(AmazonChurn[[#This Row],[Average Monthly Expenses]]&lt;=30,"Low",IF(AmazonChurn[[#This Row],[Average Monthly Expenses]]&lt;=60,"Medium","High"))</f>
        <v>Medium</v>
      </c>
      <c r="AM2690" t="str">
        <f>IF(AmazonChurn[[#This Row],[Number of Complaints or Support]]&lt;3,"Low",IF(AmazonChurn[[#This Row],[Number of Complaints or Support]]&lt;=7,"Medium","High"))</f>
        <v>High</v>
      </c>
      <c r="AN2690" s="5">
        <f>AmazonChurn[[#This Row],[Number of Complaints or Support]]/AmazonChurn[[#This Row],[Account Length (in months)]]</f>
        <v>0.39130434782608697</v>
      </c>
      <c r="AO2690" t="str">
        <f>IF(AmazonChurn[[#This Row],[Avg Monthly GB Download]]&lt;15, "Low", IF(AmazonChurn[[#This Row],[Avg Monthly GB Download]]&lt;30, "Medium", "High"))</f>
        <v>Low</v>
      </c>
      <c r="AP2690" t="str">
        <f>IF(AmazonChurn[[#This Row],[Age]]&lt;30,"Under 30",IF(AmazonChurn[[#This Row],[Age]]&gt;65,"Senior","Mid Age"))</f>
        <v>Mid Age</v>
      </c>
    </row>
    <row r="2691" spans="1:42" hidden="1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 s="5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  <c r="AL2691" t="str">
        <f>IF(AmazonChurn[[#This Row],[Average Monthly Expenses]]&lt;=30,"Low",IF(AmazonChurn[[#This Row],[Average Monthly Expenses]]&lt;=60,"Medium","High"))</f>
        <v>Medium</v>
      </c>
      <c r="AM2691" t="str">
        <f>IF(AmazonChurn[[#This Row],[Number of Complaints or Support]]&lt;3,"Low",IF(AmazonChurn[[#This Row],[Number of Complaints or Support]]&lt;=7,"Medium","High"))</f>
        <v>High</v>
      </c>
      <c r="AN2691" s="5">
        <f>AmazonChurn[[#This Row],[Number of Complaints or Support]]/AmazonChurn[[#This Row],[Account Length (in months)]]</f>
        <v>0.14285714285714285</v>
      </c>
      <c r="AO2691" t="str">
        <f>IF(AmazonChurn[[#This Row],[Avg Monthly GB Download]]&lt;15, "Low", IF(AmazonChurn[[#This Row],[Avg Monthly GB Download]]&lt;30, "Medium", "High"))</f>
        <v>Low</v>
      </c>
      <c r="AP2691" t="str">
        <f>IF(AmazonChurn[[#This Row],[Age]]&lt;30,"Under 30",IF(AmazonChurn[[#This Row],[Age]]&gt;65,"Senior","Mid Age"))</f>
        <v>Under 30</v>
      </c>
    </row>
    <row r="2692" spans="1:42" hidden="1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 s="5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  <c r="AL2692" t="str">
        <f>IF(AmazonChurn[[#This Row],[Average Monthly Expenses]]&lt;=30,"Low",IF(AmazonChurn[[#This Row],[Average Monthly Expenses]]&lt;=60,"Medium","High"))</f>
        <v>Low</v>
      </c>
      <c r="AM2692" t="str">
        <f>IF(AmazonChurn[[#This Row],[Number of Complaints or Support]]&lt;3,"Low",IF(AmazonChurn[[#This Row],[Number of Complaints or Support]]&lt;=7,"Medium","High"))</f>
        <v>Medium</v>
      </c>
      <c r="AN2692" s="5">
        <f>AmazonChurn[[#This Row],[Number of Complaints or Support]]/AmazonChurn[[#This Row],[Account Length (in months)]]</f>
        <v>0.45454545454545453</v>
      </c>
      <c r="AO2692" t="str">
        <f>IF(AmazonChurn[[#This Row],[Avg Monthly GB Download]]&lt;15, "Low", IF(AmazonChurn[[#This Row],[Avg Monthly GB Download]]&lt;30, "Medium", "High"))</f>
        <v>Low</v>
      </c>
      <c r="AP2692" t="str">
        <f>IF(AmazonChurn[[#This Row],[Age]]&lt;30,"Under 30",IF(AmazonChurn[[#This Row],[Age]]&gt;65,"Senior","Mid Age"))</f>
        <v>Mid Age</v>
      </c>
    </row>
    <row r="2693" spans="1:42" hidden="1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 s="5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  <c r="AL2693" t="str">
        <f>IF(AmazonChurn[[#This Row],[Average Monthly Expenses]]&lt;=30,"Low",IF(AmazonChurn[[#This Row],[Average Monthly Expenses]]&lt;=60,"Medium","High"))</f>
        <v>Medium</v>
      </c>
      <c r="AM2693" t="str">
        <f>IF(AmazonChurn[[#This Row],[Number of Complaints or Support]]&lt;3,"Low",IF(AmazonChurn[[#This Row],[Number of Complaints or Support]]&lt;=7,"Medium","High"))</f>
        <v>High</v>
      </c>
      <c r="AN2693" s="5">
        <f>AmazonChurn[[#This Row],[Number of Complaints or Support]]/AmazonChurn[[#This Row],[Account Length (in months)]]</f>
        <v>0.39130434782608697</v>
      </c>
      <c r="AO2693" t="str">
        <f>IF(AmazonChurn[[#This Row],[Avg Monthly GB Download]]&lt;15, "Low", IF(AmazonChurn[[#This Row],[Avg Monthly GB Download]]&lt;30, "Medium", "High"))</f>
        <v>Low</v>
      </c>
      <c r="AP2693" t="str">
        <f>IF(AmazonChurn[[#This Row],[Age]]&lt;30,"Under 30",IF(AmazonChurn[[#This Row],[Age]]&gt;65,"Senior","Mid Age"))</f>
        <v>Senior</v>
      </c>
    </row>
    <row r="2694" spans="1:42" hidden="1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 s="5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  <c r="AL2694" t="str">
        <f>IF(AmazonChurn[[#This Row],[Average Monthly Expenses]]&lt;=30,"Low",IF(AmazonChurn[[#This Row],[Average Monthly Expenses]]&lt;=60,"Medium","High"))</f>
        <v>Medium</v>
      </c>
      <c r="AM2694" t="str">
        <f>IF(AmazonChurn[[#This Row],[Number of Complaints or Support]]&lt;3,"Low",IF(AmazonChurn[[#This Row],[Number of Complaints or Support]]&lt;=7,"Medium","High"))</f>
        <v>High</v>
      </c>
      <c r="AN2694" s="5">
        <f>AmazonChurn[[#This Row],[Number of Complaints or Support]]/AmazonChurn[[#This Row],[Account Length (in months)]]</f>
        <v>0.20930232558139536</v>
      </c>
      <c r="AO2694" t="str">
        <f>IF(AmazonChurn[[#This Row],[Avg Monthly GB Download]]&lt;15, "Low", IF(AmazonChurn[[#This Row],[Avg Monthly GB Download]]&lt;30, "Medium", "High"))</f>
        <v>Low</v>
      </c>
      <c r="AP2694" t="str">
        <f>IF(AmazonChurn[[#This Row],[Age]]&lt;30,"Under 30",IF(AmazonChurn[[#This Row],[Age]]&gt;65,"Senior","Mid Age"))</f>
        <v>Mid Age</v>
      </c>
    </row>
    <row r="2695" spans="1:42" hidden="1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 s="5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  <c r="AL2695" t="str">
        <f>IF(AmazonChurn[[#This Row],[Average Monthly Expenses]]&lt;=30,"Low",IF(AmazonChurn[[#This Row],[Average Monthly Expenses]]&lt;=60,"Medium","High"))</f>
        <v>Low</v>
      </c>
      <c r="AM2695" t="str">
        <f>IF(AmazonChurn[[#This Row],[Number of Complaints or Support]]&lt;3,"Low",IF(AmazonChurn[[#This Row],[Number of Complaints or Support]]&lt;=7,"Medium","High"))</f>
        <v>Medium</v>
      </c>
      <c r="AN2695" s="5">
        <f>AmazonChurn[[#This Row],[Number of Complaints or Support]]/AmazonChurn[[#This Row],[Account Length (in months)]]</f>
        <v>0.16279069767441862</v>
      </c>
      <c r="AO2695" t="str">
        <f>IF(AmazonChurn[[#This Row],[Avg Monthly GB Download]]&lt;15, "Low", IF(AmazonChurn[[#This Row],[Avg Monthly GB Download]]&lt;30, "Medium", "High"))</f>
        <v>Medium</v>
      </c>
      <c r="AP2695" t="str">
        <f>IF(AmazonChurn[[#This Row],[Age]]&lt;30,"Under 30",IF(AmazonChurn[[#This Row],[Age]]&gt;65,"Senior","Mid Age"))</f>
        <v>Mid Age</v>
      </c>
    </row>
    <row r="2696" spans="1:42" hidden="1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 s="5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  <c r="AL2696" t="str">
        <f>IF(AmazonChurn[[#This Row],[Average Monthly Expenses]]&lt;=30,"Low",IF(AmazonChurn[[#This Row],[Average Monthly Expenses]]&lt;=60,"Medium","High"))</f>
        <v>Low</v>
      </c>
      <c r="AM2696" t="str">
        <f>IF(AmazonChurn[[#This Row],[Number of Complaints or Support]]&lt;3,"Low",IF(AmazonChurn[[#This Row],[Number of Complaints or Support]]&lt;=7,"Medium","High"))</f>
        <v>Low</v>
      </c>
      <c r="AN2696" s="5">
        <f>AmazonChurn[[#This Row],[Number of Complaints or Support]]/AmazonChurn[[#This Row],[Account Length (in months)]]</f>
        <v>0</v>
      </c>
      <c r="AO2696" t="str">
        <f>IF(AmazonChurn[[#This Row],[Avg Monthly GB Download]]&lt;15, "Low", IF(AmazonChurn[[#This Row],[Avg Monthly GB Download]]&lt;30, "Medium", "High"))</f>
        <v>Low</v>
      </c>
      <c r="AP2696" t="str">
        <f>IF(AmazonChurn[[#This Row],[Age]]&lt;30,"Under 30",IF(AmazonChurn[[#This Row],[Age]]&gt;65,"Senior","Mid Age"))</f>
        <v>Under 30</v>
      </c>
    </row>
    <row r="2697" spans="1:42" hidden="1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 s="5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  <c r="AL2697" t="str">
        <f>IF(AmazonChurn[[#This Row],[Average Monthly Expenses]]&lt;=30,"Low",IF(AmazonChurn[[#This Row],[Average Monthly Expenses]]&lt;=60,"Medium","High"))</f>
        <v>Medium</v>
      </c>
      <c r="AM2697" t="str">
        <f>IF(AmazonChurn[[#This Row],[Number of Complaints or Support]]&lt;3,"Low",IF(AmazonChurn[[#This Row],[Number of Complaints or Support]]&lt;=7,"Medium","High"))</f>
        <v>High</v>
      </c>
      <c r="AN2697" s="5">
        <f>AmazonChurn[[#This Row],[Number of Complaints or Support]]/AmazonChurn[[#This Row],[Account Length (in months)]]</f>
        <v>0.15254237288135594</v>
      </c>
      <c r="AO2697" t="str">
        <f>IF(AmazonChurn[[#This Row],[Avg Monthly GB Download]]&lt;15, "Low", IF(AmazonChurn[[#This Row],[Avg Monthly GB Download]]&lt;30, "Medium", "High"))</f>
        <v>Low</v>
      </c>
      <c r="AP2697" t="str">
        <f>IF(AmazonChurn[[#This Row],[Age]]&lt;30,"Under 30",IF(AmazonChurn[[#This Row],[Age]]&gt;65,"Senior","Mid Age"))</f>
        <v>Mid Age</v>
      </c>
    </row>
    <row r="2698" spans="1:42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 s="5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  <c r="AL2698" t="str">
        <f>IF(AmazonChurn[[#This Row],[Average Monthly Expenses]]&lt;=30,"Low",IF(AmazonChurn[[#This Row],[Average Monthly Expenses]]&lt;=60,"Medium","High"))</f>
        <v>Low</v>
      </c>
      <c r="AM2698" t="str">
        <f>IF(AmazonChurn[[#This Row],[Number of Complaints or Support]]&lt;3,"Low",IF(AmazonChurn[[#This Row],[Number of Complaints or Support]]&lt;=7,"Medium","High"))</f>
        <v>Low</v>
      </c>
      <c r="AN2698" s="5">
        <f>AmazonChurn[[#This Row],[Number of Complaints or Support]]/AmazonChurn[[#This Row],[Account Length (in months)]]</f>
        <v>3.2258064516129031E-2</v>
      </c>
      <c r="AO2698" t="str">
        <f>IF(AmazonChurn[[#This Row],[Avg Monthly GB Download]]&lt;15, "Low", IF(AmazonChurn[[#This Row],[Avg Monthly GB Download]]&lt;30, "Medium", "High"))</f>
        <v>High</v>
      </c>
      <c r="AP2698" t="str">
        <f>IF(AmazonChurn[[#This Row],[Age]]&lt;30,"Under 30",IF(AmazonChurn[[#This Row],[Age]]&gt;65,"Senior","Mid Age"))</f>
        <v>Mid Age</v>
      </c>
    </row>
    <row r="2699" spans="1:42" hidden="1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 s="5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  <c r="AL2699" t="str">
        <f>IF(AmazonChurn[[#This Row],[Average Monthly Expenses]]&lt;=30,"Low",IF(AmazonChurn[[#This Row],[Average Monthly Expenses]]&lt;=60,"Medium","High"))</f>
        <v>Medium</v>
      </c>
      <c r="AM2699" t="str">
        <f>IF(AmazonChurn[[#This Row],[Number of Complaints or Support]]&lt;3,"Low",IF(AmazonChurn[[#This Row],[Number of Complaints or Support]]&lt;=7,"Medium","High"))</f>
        <v>Medium</v>
      </c>
      <c r="AN2699" s="5">
        <f>AmazonChurn[[#This Row],[Number of Complaints or Support]]/AmazonChurn[[#This Row],[Account Length (in months)]]</f>
        <v>0.13636363636363635</v>
      </c>
      <c r="AO2699" t="str">
        <f>IF(AmazonChurn[[#This Row],[Avg Monthly GB Download]]&lt;15, "Low", IF(AmazonChurn[[#This Row],[Avg Monthly GB Download]]&lt;30, "Medium", "High"))</f>
        <v>Low</v>
      </c>
      <c r="AP2699" t="str">
        <f>IF(AmazonChurn[[#This Row],[Age]]&lt;30,"Under 30",IF(AmazonChurn[[#This Row],[Age]]&gt;65,"Senior","Mid Age"))</f>
        <v>Mid Age</v>
      </c>
    </row>
    <row r="2700" spans="1:42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 s="5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  <c r="AL2700" t="str">
        <f>IF(AmazonChurn[[#This Row],[Average Monthly Expenses]]&lt;=30,"Low",IF(AmazonChurn[[#This Row],[Average Monthly Expenses]]&lt;=60,"Medium","High"))</f>
        <v>Low</v>
      </c>
      <c r="AM2700" t="str">
        <f>IF(AmazonChurn[[#This Row],[Number of Complaints or Support]]&lt;3,"Low",IF(AmazonChurn[[#This Row],[Number of Complaints or Support]]&lt;=7,"Medium","High"))</f>
        <v>High</v>
      </c>
      <c r="AN2700" s="5">
        <f>AmazonChurn[[#This Row],[Number of Complaints or Support]]/AmazonChurn[[#This Row],[Account Length (in months)]]</f>
        <v>0.13432835820895522</v>
      </c>
      <c r="AO2700" t="str">
        <f>IF(AmazonChurn[[#This Row],[Avg Monthly GB Download]]&lt;15, "Low", IF(AmazonChurn[[#This Row],[Avg Monthly GB Download]]&lt;30, "Medium", "High"))</f>
        <v>High</v>
      </c>
      <c r="AP2700" t="str">
        <f>IF(AmazonChurn[[#This Row],[Age]]&lt;30,"Under 30",IF(AmazonChurn[[#This Row],[Age]]&gt;65,"Senior","Mid Age"))</f>
        <v>Mid Age</v>
      </c>
    </row>
    <row r="2701" spans="1:42" hidden="1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 s="5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  <c r="AL2701" t="str">
        <f>IF(AmazonChurn[[#This Row],[Average Monthly Expenses]]&lt;=30,"Low",IF(AmazonChurn[[#This Row],[Average Monthly Expenses]]&lt;=60,"Medium","High"))</f>
        <v>Low</v>
      </c>
      <c r="AM2701" t="str">
        <f>IF(AmazonChurn[[#This Row],[Number of Complaints or Support]]&lt;3,"Low",IF(AmazonChurn[[#This Row],[Number of Complaints or Support]]&lt;=7,"Medium","High"))</f>
        <v>Low</v>
      </c>
      <c r="AN2701" s="5">
        <f>AmazonChurn[[#This Row],[Number of Complaints or Support]]/AmazonChurn[[#This Row],[Account Length (in months)]]</f>
        <v>7.407407407407407E-2</v>
      </c>
      <c r="AO2701" t="str">
        <f>IF(AmazonChurn[[#This Row],[Avg Monthly GB Download]]&lt;15, "Low", IF(AmazonChurn[[#This Row],[Avg Monthly GB Download]]&lt;30, "Medium", "High"))</f>
        <v>Low</v>
      </c>
      <c r="AP2701" t="str">
        <f>IF(AmazonChurn[[#This Row],[Age]]&lt;30,"Under 30",IF(AmazonChurn[[#This Row],[Age]]&gt;65,"Senior","Mid Age"))</f>
        <v>Under 30</v>
      </c>
    </row>
    <row r="2702" spans="1:42" hidden="1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 s="5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  <c r="AL2702" t="str">
        <f>IF(AmazonChurn[[#This Row],[Average Monthly Expenses]]&lt;=30,"Low",IF(AmazonChurn[[#This Row],[Average Monthly Expenses]]&lt;=60,"Medium","High"))</f>
        <v>Medium</v>
      </c>
      <c r="AM2702" t="str">
        <f>IF(AmazonChurn[[#This Row],[Number of Complaints or Support]]&lt;3,"Low",IF(AmazonChurn[[#This Row],[Number of Complaints or Support]]&lt;=7,"Medium","High"))</f>
        <v>Medium</v>
      </c>
      <c r="AN2702" s="5">
        <f>AmazonChurn[[#This Row],[Number of Complaints or Support]]/AmazonChurn[[#This Row],[Account Length (in months)]]</f>
        <v>0.12</v>
      </c>
      <c r="AO2702" t="str">
        <f>IF(AmazonChurn[[#This Row],[Avg Monthly GB Download]]&lt;15, "Low", IF(AmazonChurn[[#This Row],[Avg Monthly GB Download]]&lt;30, "Medium", "High"))</f>
        <v>Low</v>
      </c>
      <c r="AP2702" t="str">
        <f>IF(AmazonChurn[[#This Row],[Age]]&lt;30,"Under 30",IF(AmazonChurn[[#This Row],[Age]]&gt;65,"Senior","Mid Age"))</f>
        <v>Under 30</v>
      </c>
    </row>
    <row r="2703" spans="1:42" hidden="1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 s="5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  <c r="AL2703" t="str">
        <f>IF(AmazonChurn[[#This Row],[Average Monthly Expenses]]&lt;=30,"Low",IF(AmazonChurn[[#This Row],[Average Monthly Expenses]]&lt;=60,"Medium","High"))</f>
        <v>High</v>
      </c>
      <c r="AM2703" t="str">
        <f>IF(AmazonChurn[[#This Row],[Number of Complaints or Support]]&lt;3,"Low",IF(AmazonChurn[[#This Row],[Number of Complaints or Support]]&lt;=7,"Medium","High"))</f>
        <v>Medium</v>
      </c>
      <c r="AN2703" s="5">
        <f>AmazonChurn[[#This Row],[Number of Complaints or Support]]/AmazonChurn[[#This Row],[Account Length (in months)]]</f>
        <v>0.21875</v>
      </c>
      <c r="AO2703" t="str">
        <f>IF(AmazonChurn[[#This Row],[Avg Monthly GB Download]]&lt;15, "Low", IF(AmazonChurn[[#This Row],[Avg Monthly GB Download]]&lt;30, "Medium", "High"))</f>
        <v>Low</v>
      </c>
      <c r="AP2703" t="str">
        <f>IF(AmazonChurn[[#This Row],[Age]]&lt;30,"Under 30",IF(AmazonChurn[[#This Row],[Age]]&gt;65,"Senior","Mid Age"))</f>
        <v>Mid Age</v>
      </c>
    </row>
    <row r="2704" spans="1:42" hidden="1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 s="5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  <c r="AL2704" t="str">
        <f>IF(AmazonChurn[[#This Row],[Average Monthly Expenses]]&lt;=30,"Low",IF(AmazonChurn[[#This Row],[Average Monthly Expenses]]&lt;=60,"Medium","High"))</f>
        <v>Medium</v>
      </c>
      <c r="AM2704" t="str">
        <f>IF(AmazonChurn[[#This Row],[Number of Complaints or Support]]&lt;3,"Low",IF(AmazonChurn[[#This Row],[Number of Complaints or Support]]&lt;=7,"Medium","High"))</f>
        <v>Medium</v>
      </c>
      <c r="AN2704" s="5">
        <f>AmazonChurn[[#This Row],[Number of Complaints or Support]]/AmazonChurn[[#This Row],[Account Length (in months)]]</f>
        <v>1.6666666666666667</v>
      </c>
      <c r="AO2704" t="str">
        <f>IF(AmazonChurn[[#This Row],[Avg Monthly GB Download]]&lt;15, "Low", IF(AmazonChurn[[#This Row],[Avg Monthly GB Download]]&lt;30, "Medium", "High"))</f>
        <v>Low</v>
      </c>
      <c r="AP2704" t="str">
        <f>IF(AmazonChurn[[#This Row],[Age]]&lt;30,"Under 30",IF(AmazonChurn[[#This Row],[Age]]&gt;65,"Senior","Mid Age"))</f>
        <v>Mid Age</v>
      </c>
    </row>
    <row r="2705" spans="1:42" hidden="1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 s="5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  <c r="AL2705" t="str">
        <f>IF(AmazonChurn[[#This Row],[Average Monthly Expenses]]&lt;=30,"Low",IF(AmazonChurn[[#This Row],[Average Monthly Expenses]]&lt;=60,"Medium","High"))</f>
        <v>Medium</v>
      </c>
      <c r="AM2705" t="str">
        <f>IF(AmazonChurn[[#This Row],[Number of Complaints or Support]]&lt;3,"Low",IF(AmazonChurn[[#This Row],[Number of Complaints or Support]]&lt;=7,"Medium","High"))</f>
        <v>Medium</v>
      </c>
      <c r="AN2705" s="5">
        <f>AmazonChurn[[#This Row],[Number of Complaints or Support]]/AmazonChurn[[#This Row],[Account Length (in months)]]</f>
        <v>0.41666666666666669</v>
      </c>
      <c r="AO2705" t="str">
        <f>IF(AmazonChurn[[#This Row],[Avg Monthly GB Download]]&lt;15, "Low", IF(AmazonChurn[[#This Row],[Avg Monthly GB Download]]&lt;30, "Medium", "High"))</f>
        <v>Low</v>
      </c>
      <c r="AP2705" t="str">
        <f>IF(AmazonChurn[[#This Row],[Age]]&lt;30,"Under 30",IF(AmazonChurn[[#This Row],[Age]]&gt;65,"Senior","Mid Age"))</f>
        <v>Senior</v>
      </c>
    </row>
    <row r="2706" spans="1:42" hidden="1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 s="5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  <c r="AL2706" t="str">
        <f>IF(AmazonChurn[[#This Row],[Average Monthly Expenses]]&lt;=30,"Low",IF(AmazonChurn[[#This Row],[Average Monthly Expenses]]&lt;=60,"Medium","High"))</f>
        <v>Medium</v>
      </c>
      <c r="AM2706" t="str">
        <f>IF(AmazonChurn[[#This Row],[Number of Complaints or Support]]&lt;3,"Low",IF(AmazonChurn[[#This Row],[Number of Complaints or Support]]&lt;=7,"Medium","High"))</f>
        <v>Medium</v>
      </c>
      <c r="AN2706" s="5">
        <f>AmazonChurn[[#This Row],[Number of Complaints or Support]]/AmazonChurn[[#This Row],[Account Length (in months)]]</f>
        <v>0.16666666666666666</v>
      </c>
      <c r="AO2706" t="str">
        <f>IF(AmazonChurn[[#This Row],[Avg Monthly GB Download]]&lt;15, "Low", IF(AmazonChurn[[#This Row],[Avg Monthly GB Download]]&lt;30, "Medium", "High"))</f>
        <v>Low</v>
      </c>
      <c r="AP2706" t="str">
        <f>IF(AmazonChurn[[#This Row],[Age]]&lt;30,"Under 30",IF(AmazonChurn[[#This Row],[Age]]&gt;65,"Senior","Mid Age"))</f>
        <v>Mid Age</v>
      </c>
    </row>
    <row r="2707" spans="1:42" hidden="1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 s="5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  <c r="AL2707" t="str">
        <f>IF(AmazonChurn[[#This Row],[Average Monthly Expenses]]&lt;=30,"Low",IF(AmazonChurn[[#This Row],[Average Monthly Expenses]]&lt;=60,"Medium","High"))</f>
        <v>Low</v>
      </c>
      <c r="AM2707" t="str">
        <f>IF(AmazonChurn[[#This Row],[Number of Complaints or Support]]&lt;3,"Low",IF(AmazonChurn[[#This Row],[Number of Complaints or Support]]&lt;=7,"Medium","High"))</f>
        <v>High</v>
      </c>
      <c r="AN2707" s="5">
        <f>AmazonChurn[[#This Row],[Number of Complaints or Support]]/AmazonChurn[[#This Row],[Account Length (in months)]]</f>
        <v>0.21052631578947367</v>
      </c>
      <c r="AO2707" t="str">
        <f>IF(AmazonChurn[[#This Row],[Avg Monthly GB Download]]&lt;15, "Low", IF(AmazonChurn[[#This Row],[Avg Monthly GB Download]]&lt;30, "Medium", "High"))</f>
        <v>Low</v>
      </c>
      <c r="AP2707" t="str">
        <f>IF(AmazonChurn[[#This Row],[Age]]&lt;30,"Under 30",IF(AmazonChurn[[#This Row],[Age]]&gt;65,"Senior","Mid Age"))</f>
        <v>Mid Age</v>
      </c>
    </row>
    <row r="2708" spans="1:42" hidden="1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 s="5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  <c r="AL2708" t="str">
        <f>IF(AmazonChurn[[#This Row],[Average Monthly Expenses]]&lt;=30,"Low",IF(AmazonChurn[[#This Row],[Average Monthly Expenses]]&lt;=60,"Medium","High"))</f>
        <v>Medium</v>
      </c>
      <c r="AM2708" t="str">
        <f>IF(AmazonChurn[[#This Row],[Number of Complaints or Support]]&lt;3,"Low",IF(AmazonChurn[[#This Row],[Number of Complaints or Support]]&lt;=7,"Medium","High"))</f>
        <v>Medium</v>
      </c>
      <c r="AN2708" s="5">
        <f>AmazonChurn[[#This Row],[Number of Complaints or Support]]/AmazonChurn[[#This Row],[Account Length (in months)]]</f>
        <v>0.14285714285714285</v>
      </c>
      <c r="AO2708" t="str">
        <f>IF(AmazonChurn[[#This Row],[Avg Monthly GB Download]]&lt;15, "Low", IF(AmazonChurn[[#This Row],[Avg Monthly GB Download]]&lt;30, "Medium", "High"))</f>
        <v>Low</v>
      </c>
      <c r="AP2708" t="str">
        <f>IF(AmazonChurn[[#This Row],[Age]]&lt;30,"Under 30",IF(AmazonChurn[[#This Row],[Age]]&gt;65,"Senior","Mid Age"))</f>
        <v>Mid Age</v>
      </c>
    </row>
    <row r="2709" spans="1:42" hidden="1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 s="5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  <c r="AL2709" t="str">
        <f>IF(AmazonChurn[[#This Row],[Average Monthly Expenses]]&lt;=30,"Low",IF(AmazonChurn[[#This Row],[Average Monthly Expenses]]&lt;=60,"Medium","High"))</f>
        <v>Low</v>
      </c>
      <c r="AM2709" t="str">
        <f>IF(AmazonChurn[[#This Row],[Number of Complaints or Support]]&lt;3,"Low",IF(AmazonChurn[[#This Row],[Number of Complaints or Support]]&lt;=7,"Medium","High"))</f>
        <v>Medium</v>
      </c>
      <c r="AN2709" s="5">
        <f>AmazonChurn[[#This Row],[Number of Complaints or Support]]/AmazonChurn[[#This Row],[Account Length (in months)]]</f>
        <v>6.4516129032258063E-2</v>
      </c>
      <c r="AO2709" t="str">
        <f>IF(AmazonChurn[[#This Row],[Avg Monthly GB Download]]&lt;15, "Low", IF(AmazonChurn[[#This Row],[Avg Monthly GB Download]]&lt;30, "Medium", "High"))</f>
        <v>Low</v>
      </c>
      <c r="AP2709" t="str">
        <f>IF(AmazonChurn[[#This Row],[Age]]&lt;30,"Under 30",IF(AmazonChurn[[#This Row],[Age]]&gt;65,"Senior","Mid Age"))</f>
        <v>Mid Age</v>
      </c>
    </row>
    <row r="2710" spans="1:42" hidden="1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 s="5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  <c r="AL2710" t="str">
        <f>IF(AmazonChurn[[#This Row],[Average Monthly Expenses]]&lt;=30,"Low",IF(AmazonChurn[[#This Row],[Average Monthly Expenses]]&lt;=60,"Medium","High"))</f>
        <v>Medium</v>
      </c>
      <c r="AM2710" t="str">
        <f>IF(AmazonChurn[[#This Row],[Number of Complaints or Support]]&lt;3,"Low",IF(AmazonChurn[[#This Row],[Number of Complaints or Support]]&lt;=7,"Medium","High"))</f>
        <v>Medium</v>
      </c>
      <c r="AN2710" s="5">
        <f>AmazonChurn[[#This Row],[Number of Complaints or Support]]/AmazonChurn[[#This Row],[Account Length (in months)]]</f>
        <v>0.16216216216216217</v>
      </c>
      <c r="AO2710" t="str">
        <f>IF(AmazonChurn[[#This Row],[Avg Monthly GB Download]]&lt;15, "Low", IF(AmazonChurn[[#This Row],[Avg Monthly GB Download]]&lt;30, "Medium", "High"))</f>
        <v>Low</v>
      </c>
      <c r="AP2710" t="str">
        <f>IF(AmazonChurn[[#This Row],[Age]]&lt;30,"Under 30",IF(AmazonChurn[[#This Row],[Age]]&gt;65,"Senior","Mid Age"))</f>
        <v>Mid Age</v>
      </c>
    </row>
    <row r="2711" spans="1:42" hidden="1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 s="5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  <c r="AL2711" t="str">
        <f>IF(AmazonChurn[[#This Row],[Average Monthly Expenses]]&lt;=30,"Low",IF(AmazonChurn[[#This Row],[Average Monthly Expenses]]&lt;=60,"Medium","High"))</f>
        <v>Low</v>
      </c>
      <c r="AM2711" t="str">
        <f>IF(AmazonChurn[[#This Row],[Number of Complaints or Support]]&lt;3,"Low",IF(AmazonChurn[[#This Row],[Number of Complaints or Support]]&lt;=7,"Medium","High"))</f>
        <v>Medium</v>
      </c>
      <c r="AN2711" s="5">
        <f>AmazonChurn[[#This Row],[Number of Complaints or Support]]/AmazonChurn[[#This Row],[Account Length (in months)]]</f>
        <v>4</v>
      </c>
      <c r="AO2711" t="str">
        <f>IF(AmazonChurn[[#This Row],[Avg Monthly GB Download]]&lt;15, "Low", IF(AmazonChurn[[#This Row],[Avg Monthly GB Download]]&lt;30, "Medium", "High"))</f>
        <v>Low</v>
      </c>
      <c r="AP2711" t="str">
        <f>IF(AmazonChurn[[#This Row],[Age]]&lt;30,"Under 30",IF(AmazonChurn[[#This Row],[Age]]&gt;65,"Senior","Mid Age"))</f>
        <v>Mid Age</v>
      </c>
    </row>
    <row r="2712" spans="1:42" hidden="1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 s="5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  <c r="AL2712" t="str">
        <f>IF(AmazonChurn[[#This Row],[Average Monthly Expenses]]&lt;=30,"Low",IF(AmazonChurn[[#This Row],[Average Monthly Expenses]]&lt;=60,"Medium","High"))</f>
        <v>Medium</v>
      </c>
      <c r="AM2712" t="str">
        <f>IF(AmazonChurn[[#This Row],[Number of Complaints or Support]]&lt;3,"Low",IF(AmazonChurn[[#This Row],[Number of Complaints or Support]]&lt;=7,"Medium","High"))</f>
        <v>Medium</v>
      </c>
      <c r="AN2712" s="5">
        <f>AmazonChurn[[#This Row],[Number of Complaints or Support]]/AmazonChurn[[#This Row],[Account Length (in months)]]</f>
        <v>0.33333333333333331</v>
      </c>
      <c r="AO2712" t="str">
        <f>IF(AmazonChurn[[#This Row],[Avg Monthly GB Download]]&lt;15, "Low", IF(AmazonChurn[[#This Row],[Avg Monthly GB Download]]&lt;30, "Medium", "High"))</f>
        <v>Medium</v>
      </c>
      <c r="AP2712" t="str">
        <f>IF(AmazonChurn[[#This Row],[Age]]&lt;30,"Under 30",IF(AmazonChurn[[#This Row],[Age]]&gt;65,"Senior","Mid Age"))</f>
        <v>Under 30</v>
      </c>
    </row>
    <row r="2713" spans="1:42" hidden="1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 s="5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  <c r="AL2713" t="str">
        <f>IF(AmazonChurn[[#This Row],[Average Monthly Expenses]]&lt;=30,"Low",IF(AmazonChurn[[#This Row],[Average Monthly Expenses]]&lt;=60,"Medium","High"))</f>
        <v>Medium</v>
      </c>
      <c r="AM2713" t="str">
        <f>IF(AmazonChurn[[#This Row],[Number of Complaints or Support]]&lt;3,"Low",IF(AmazonChurn[[#This Row],[Number of Complaints or Support]]&lt;=7,"Medium","High"))</f>
        <v>Low</v>
      </c>
      <c r="AN2713" s="5">
        <f>AmazonChurn[[#This Row],[Number of Complaints or Support]]/AmazonChurn[[#This Row],[Account Length (in months)]]</f>
        <v>1</v>
      </c>
      <c r="AO2713" t="str">
        <f>IF(AmazonChurn[[#This Row],[Avg Monthly GB Download]]&lt;15, "Low", IF(AmazonChurn[[#This Row],[Avg Monthly GB Download]]&lt;30, "Medium", "High"))</f>
        <v>Low</v>
      </c>
      <c r="AP2713" t="str">
        <f>IF(AmazonChurn[[#This Row],[Age]]&lt;30,"Under 30",IF(AmazonChurn[[#This Row],[Age]]&gt;65,"Senior","Mid Age"))</f>
        <v>Senior</v>
      </c>
    </row>
    <row r="2714" spans="1:42" hidden="1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 s="5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  <c r="AL2714" t="str">
        <f>IF(AmazonChurn[[#This Row],[Average Monthly Expenses]]&lt;=30,"Low",IF(AmazonChurn[[#This Row],[Average Monthly Expenses]]&lt;=60,"Medium","High"))</f>
        <v>Medium</v>
      </c>
      <c r="AM2714" t="str">
        <f>IF(AmazonChurn[[#This Row],[Number of Complaints or Support]]&lt;3,"Low",IF(AmazonChurn[[#This Row],[Number of Complaints or Support]]&lt;=7,"Medium","High"))</f>
        <v>Medium</v>
      </c>
      <c r="AN2714" s="5">
        <f>AmazonChurn[[#This Row],[Number of Complaints or Support]]/AmazonChurn[[#This Row],[Account Length (in months)]]</f>
        <v>3</v>
      </c>
      <c r="AO2714" t="str">
        <f>IF(AmazonChurn[[#This Row],[Avg Monthly GB Download]]&lt;15, "Low", IF(AmazonChurn[[#This Row],[Avg Monthly GB Download]]&lt;30, "Medium", "High"))</f>
        <v>Low</v>
      </c>
      <c r="AP2714" t="str">
        <f>IF(AmazonChurn[[#This Row],[Age]]&lt;30,"Under 30",IF(AmazonChurn[[#This Row],[Age]]&gt;65,"Senior","Mid Age"))</f>
        <v>Mid Age</v>
      </c>
    </row>
    <row r="2715" spans="1:42" hidden="1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 s="5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  <c r="AL2715" t="str">
        <f>IF(AmazonChurn[[#This Row],[Average Monthly Expenses]]&lt;=30,"Low",IF(AmazonChurn[[#This Row],[Average Monthly Expenses]]&lt;=60,"Medium","High"))</f>
        <v>Medium</v>
      </c>
      <c r="AM2715" t="str">
        <f>IF(AmazonChurn[[#This Row],[Number of Complaints or Support]]&lt;3,"Low",IF(AmazonChurn[[#This Row],[Number of Complaints or Support]]&lt;=7,"Medium","High"))</f>
        <v>Medium</v>
      </c>
      <c r="AN2715" s="5">
        <f>AmazonChurn[[#This Row],[Number of Complaints or Support]]/AmazonChurn[[#This Row],[Account Length (in months)]]</f>
        <v>7.8947368421052627E-2</v>
      </c>
      <c r="AO2715" t="str">
        <f>IF(AmazonChurn[[#This Row],[Avg Monthly GB Download]]&lt;15, "Low", IF(AmazonChurn[[#This Row],[Avg Monthly GB Download]]&lt;30, "Medium", "High"))</f>
        <v>Low</v>
      </c>
      <c r="AP2715" t="str">
        <f>IF(AmazonChurn[[#This Row],[Age]]&lt;30,"Under 30",IF(AmazonChurn[[#This Row],[Age]]&gt;65,"Senior","Mid Age"))</f>
        <v>Senior</v>
      </c>
    </row>
    <row r="2716" spans="1:42" hidden="1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 s="5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  <c r="AL2716" t="str">
        <f>IF(AmazonChurn[[#This Row],[Average Monthly Expenses]]&lt;=30,"Low",IF(AmazonChurn[[#This Row],[Average Monthly Expenses]]&lt;=60,"Medium","High"))</f>
        <v>Medium</v>
      </c>
      <c r="AM2716" t="str">
        <f>IF(AmazonChurn[[#This Row],[Number of Complaints or Support]]&lt;3,"Low",IF(AmazonChurn[[#This Row],[Number of Complaints or Support]]&lt;=7,"Medium","High"))</f>
        <v>Medium</v>
      </c>
      <c r="AN2716" s="5">
        <f>AmazonChurn[[#This Row],[Number of Complaints or Support]]/AmazonChurn[[#This Row],[Account Length (in months)]]</f>
        <v>5</v>
      </c>
      <c r="AO2716" t="str">
        <f>IF(AmazonChurn[[#This Row],[Avg Monthly GB Download]]&lt;15, "Low", IF(AmazonChurn[[#This Row],[Avg Monthly GB Download]]&lt;30, "Medium", "High"))</f>
        <v>Low</v>
      </c>
      <c r="AP2716" t="str">
        <f>IF(AmazonChurn[[#This Row],[Age]]&lt;30,"Under 30",IF(AmazonChurn[[#This Row],[Age]]&gt;65,"Senior","Mid Age"))</f>
        <v>Senior</v>
      </c>
    </row>
    <row r="2717" spans="1:42" hidden="1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 s="5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  <c r="AL2717" t="str">
        <f>IF(AmazonChurn[[#This Row],[Average Monthly Expenses]]&lt;=30,"Low",IF(AmazonChurn[[#This Row],[Average Monthly Expenses]]&lt;=60,"Medium","High"))</f>
        <v>Medium</v>
      </c>
      <c r="AM2717" t="str">
        <f>IF(AmazonChurn[[#This Row],[Number of Complaints or Support]]&lt;3,"Low",IF(AmazonChurn[[#This Row],[Number of Complaints or Support]]&lt;=7,"Medium","High"))</f>
        <v>High</v>
      </c>
      <c r="AN2717" s="5">
        <f>AmazonChurn[[#This Row],[Number of Complaints or Support]]/AmazonChurn[[#This Row],[Account Length (in months)]]</f>
        <v>9</v>
      </c>
      <c r="AO2717" t="str">
        <f>IF(AmazonChurn[[#This Row],[Avg Monthly GB Download]]&lt;15, "Low", IF(AmazonChurn[[#This Row],[Avg Monthly GB Download]]&lt;30, "Medium", "High"))</f>
        <v>Low</v>
      </c>
      <c r="AP2717" t="str">
        <f>IF(AmazonChurn[[#This Row],[Age]]&lt;30,"Under 30",IF(AmazonChurn[[#This Row],[Age]]&gt;65,"Senior","Mid Age"))</f>
        <v>Mid Age</v>
      </c>
    </row>
    <row r="2718" spans="1:42" hidden="1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 s="5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  <c r="AL2718" t="str">
        <f>IF(AmazonChurn[[#This Row],[Average Monthly Expenses]]&lt;=30,"Low",IF(AmazonChurn[[#This Row],[Average Monthly Expenses]]&lt;=60,"Medium","High"))</f>
        <v>High</v>
      </c>
      <c r="AM2718" t="str">
        <f>IF(AmazonChurn[[#This Row],[Number of Complaints or Support]]&lt;3,"Low",IF(AmazonChurn[[#This Row],[Number of Complaints or Support]]&lt;=7,"Medium","High"))</f>
        <v>Low</v>
      </c>
      <c r="AN2718" s="5">
        <f>AmazonChurn[[#This Row],[Number of Complaints or Support]]/AmazonChurn[[#This Row],[Account Length (in months)]]</f>
        <v>0</v>
      </c>
      <c r="AO2718" t="str">
        <f>IF(AmazonChurn[[#This Row],[Avg Monthly GB Download]]&lt;15, "Low", IF(AmazonChurn[[#This Row],[Avg Monthly GB Download]]&lt;30, "Medium", "High"))</f>
        <v>Low</v>
      </c>
      <c r="AP2718" t="str">
        <f>IF(AmazonChurn[[#This Row],[Age]]&lt;30,"Under 30",IF(AmazonChurn[[#This Row],[Age]]&gt;65,"Senior","Mid Age"))</f>
        <v>Senior</v>
      </c>
    </row>
    <row r="2719" spans="1:42" hidden="1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 s="5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  <c r="AL2719" t="str">
        <f>IF(AmazonChurn[[#This Row],[Average Monthly Expenses]]&lt;=30,"Low",IF(AmazonChurn[[#This Row],[Average Monthly Expenses]]&lt;=60,"Medium","High"))</f>
        <v>Low</v>
      </c>
      <c r="AM2719" t="str">
        <f>IF(AmazonChurn[[#This Row],[Number of Complaints or Support]]&lt;3,"Low",IF(AmazonChurn[[#This Row],[Number of Complaints or Support]]&lt;=7,"Medium","High"))</f>
        <v>Medium</v>
      </c>
      <c r="AN2719" s="5">
        <f>AmazonChurn[[#This Row],[Number of Complaints or Support]]/AmazonChurn[[#This Row],[Account Length (in months)]]</f>
        <v>0.15625</v>
      </c>
      <c r="AO2719" t="str">
        <f>IF(AmazonChurn[[#This Row],[Avg Monthly GB Download]]&lt;15, "Low", IF(AmazonChurn[[#This Row],[Avg Monthly GB Download]]&lt;30, "Medium", "High"))</f>
        <v>Low</v>
      </c>
      <c r="AP2719" t="str">
        <f>IF(AmazonChurn[[#This Row],[Age]]&lt;30,"Under 30",IF(AmazonChurn[[#This Row],[Age]]&gt;65,"Senior","Mid Age"))</f>
        <v>Mid Age</v>
      </c>
    </row>
    <row r="2720" spans="1:42" hidden="1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 s="5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  <c r="AL2720" t="str">
        <f>IF(AmazonChurn[[#This Row],[Average Monthly Expenses]]&lt;=30,"Low",IF(AmazonChurn[[#This Row],[Average Monthly Expenses]]&lt;=60,"Medium","High"))</f>
        <v>Low</v>
      </c>
      <c r="AM2720" t="str">
        <f>IF(AmazonChurn[[#This Row],[Number of Complaints or Support]]&lt;3,"Low",IF(AmazonChurn[[#This Row],[Number of Complaints or Support]]&lt;=7,"Medium","High"))</f>
        <v>Low</v>
      </c>
      <c r="AN2720" s="5">
        <f>AmazonChurn[[#This Row],[Number of Complaints or Support]]/AmazonChurn[[#This Row],[Account Length (in months)]]</f>
        <v>4.5454545454545456E-2</v>
      </c>
      <c r="AO2720" t="str">
        <f>IF(AmazonChurn[[#This Row],[Avg Monthly GB Download]]&lt;15, "Low", IF(AmazonChurn[[#This Row],[Avg Monthly GB Download]]&lt;30, "Medium", "High"))</f>
        <v>Low</v>
      </c>
      <c r="AP2720" t="str">
        <f>IF(AmazonChurn[[#This Row],[Age]]&lt;30,"Under 30",IF(AmazonChurn[[#This Row],[Age]]&gt;65,"Senior","Mid Age"))</f>
        <v>Mid Age</v>
      </c>
    </row>
    <row r="2721" spans="1:42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 s="5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  <c r="AL2721" t="str">
        <f>IF(AmazonChurn[[#This Row],[Average Monthly Expenses]]&lt;=30,"Low",IF(AmazonChurn[[#This Row],[Average Monthly Expenses]]&lt;=60,"Medium","High"))</f>
        <v>Medium</v>
      </c>
      <c r="AM2721" t="str">
        <f>IF(AmazonChurn[[#This Row],[Number of Complaints or Support]]&lt;3,"Low",IF(AmazonChurn[[#This Row],[Number of Complaints or Support]]&lt;=7,"Medium","High"))</f>
        <v>Medium</v>
      </c>
      <c r="AN2721" s="5">
        <f>AmazonChurn[[#This Row],[Number of Complaints or Support]]/AmazonChurn[[#This Row],[Account Length (in months)]]</f>
        <v>0.3</v>
      </c>
      <c r="AO2721" t="str">
        <f>IF(AmazonChurn[[#This Row],[Avg Monthly GB Download]]&lt;15, "Low", IF(AmazonChurn[[#This Row],[Avg Monthly GB Download]]&lt;30, "Medium", "High"))</f>
        <v>High</v>
      </c>
      <c r="AP2721" t="str">
        <f>IF(AmazonChurn[[#This Row],[Age]]&lt;30,"Under 30",IF(AmazonChurn[[#This Row],[Age]]&gt;65,"Senior","Mid Age"))</f>
        <v>Under 30</v>
      </c>
    </row>
    <row r="2722" spans="1:42" hidden="1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 s="5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  <c r="AL2722" t="str">
        <f>IF(AmazonChurn[[#This Row],[Average Monthly Expenses]]&lt;=30,"Low",IF(AmazonChurn[[#This Row],[Average Monthly Expenses]]&lt;=60,"Medium","High"))</f>
        <v>Low</v>
      </c>
      <c r="AM2722" t="str">
        <f>IF(AmazonChurn[[#This Row],[Number of Complaints or Support]]&lt;3,"Low",IF(AmazonChurn[[#This Row],[Number of Complaints or Support]]&lt;=7,"Medium","High"))</f>
        <v>Medium</v>
      </c>
      <c r="AN2722" s="5">
        <f>AmazonChurn[[#This Row],[Number of Complaints or Support]]/AmazonChurn[[#This Row],[Account Length (in months)]]</f>
        <v>1.1666666666666667</v>
      </c>
      <c r="AO2722" t="str">
        <f>IF(AmazonChurn[[#This Row],[Avg Monthly GB Download]]&lt;15, "Low", IF(AmazonChurn[[#This Row],[Avg Monthly GB Download]]&lt;30, "Medium", "High"))</f>
        <v>Low</v>
      </c>
      <c r="AP2722" t="str">
        <f>IF(AmazonChurn[[#This Row],[Age]]&lt;30,"Under 30",IF(AmazonChurn[[#This Row],[Age]]&gt;65,"Senior","Mid Age"))</f>
        <v>Mid Age</v>
      </c>
    </row>
    <row r="2723" spans="1:42" hidden="1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 s="5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  <c r="AL2723" t="str">
        <f>IF(AmazonChurn[[#This Row],[Average Monthly Expenses]]&lt;=30,"Low",IF(AmazonChurn[[#This Row],[Average Monthly Expenses]]&lt;=60,"Medium","High"))</f>
        <v>Low</v>
      </c>
      <c r="AM2723" t="str">
        <f>IF(AmazonChurn[[#This Row],[Number of Complaints or Support]]&lt;3,"Low",IF(AmazonChurn[[#This Row],[Number of Complaints or Support]]&lt;=7,"Medium","High"))</f>
        <v>High</v>
      </c>
      <c r="AN2723" s="5">
        <f>AmazonChurn[[#This Row],[Number of Complaints or Support]]/AmazonChurn[[#This Row],[Account Length (in months)]]</f>
        <v>1</v>
      </c>
      <c r="AO2723" t="str">
        <f>IF(AmazonChurn[[#This Row],[Avg Monthly GB Download]]&lt;15, "Low", IF(AmazonChurn[[#This Row],[Avg Monthly GB Download]]&lt;30, "Medium", "High"))</f>
        <v>Low</v>
      </c>
      <c r="AP2723" t="str">
        <f>IF(AmazonChurn[[#This Row],[Age]]&lt;30,"Under 30",IF(AmazonChurn[[#This Row],[Age]]&gt;65,"Senior","Mid Age"))</f>
        <v>Mid Age</v>
      </c>
    </row>
    <row r="2724" spans="1:42" hidden="1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 s="5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  <c r="AL2724" t="str">
        <f>IF(AmazonChurn[[#This Row],[Average Monthly Expenses]]&lt;=30,"Low",IF(AmazonChurn[[#This Row],[Average Monthly Expenses]]&lt;=60,"Medium","High"))</f>
        <v>Low</v>
      </c>
      <c r="AM2724" t="str">
        <f>IF(AmazonChurn[[#This Row],[Number of Complaints or Support]]&lt;3,"Low",IF(AmazonChurn[[#This Row],[Number of Complaints or Support]]&lt;=7,"Medium","High"))</f>
        <v>Low</v>
      </c>
      <c r="AN2724" s="5">
        <f>AmazonChurn[[#This Row],[Number of Complaints or Support]]/AmazonChurn[[#This Row],[Account Length (in months)]]</f>
        <v>1.4492753623188406E-2</v>
      </c>
      <c r="AO2724" t="str">
        <f>IF(AmazonChurn[[#This Row],[Avg Monthly GB Download]]&lt;15, "Low", IF(AmazonChurn[[#This Row],[Avg Monthly GB Download]]&lt;30, "Medium", "High"))</f>
        <v>Low</v>
      </c>
      <c r="AP2724" t="str">
        <f>IF(AmazonChurn[[#This Row],[Age]]&lt;30,"Under 30",IF(AmazonChurn[[#This Row],[Age]]&gt;65,"Senior","Mid Age"))</f>
        <v>Mid Age</v>
      </c>
    </row>
    <row r="2725" spans="1:42" hidden="1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 s="5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  <c r="AL2725" t="str">
        <f>IF(AmazonChurn[[#This Row],[Average Monthly Expenses]]&lt;=30,"Low",IF(AmazonChurn[[#This Row],[Average Monthly Expenses]]&lt;=60,"Medium","High"))</f>
        <v>Low</v>
      </c>
      <c r="AM2725" t="str">
        <f>IF(AmazonChurn[[#This Row],[Number of Complaints or Support]]&lt;3,"Low",IF(AmazonChurn[[#This Row],[Number of Complaints or Support]]&lt;=7,"Medium","High"))</f>
        <v>Medium</v>
      </c>
      <c r="AN2725" s="5">
        <f>AmazonChurn[[#This Row],[Number of Complaints or Support]]/AmazonChurn[[#This Row],[Account Length (in months)]]</f>
        <v>0.45454545454545453</v>
      </c>
      <c r="AO2725" t="str">
        <f>IF(AmazonChurn[[#This Row],[Avg Monthly GB Download]]&lt;15, "Low", IF(AmazonChurn[[#This Row],[Avg Monthly GB Download]]&lt;30, "Medium", "High"))</f>
        <v>Low</v>
      </c>
      <c r="AP2725" t="str">
        <f>IF(AmazonChurn[[#This Row],[Age]]&lt;30,"Under 30",IF(AmazonChurn[[#This Row],[Age]]&gt;65,"Senior","Mid Age"))</f>
        <v>Mid Age</v>
      </c>
    </row>
    <row r="2726" spans="1:42" hidden="1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 s="5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  <c r="AL2726" t="str">
        <f>IF(AmazonChurn[[#This Row],[Average Monthly Expenses]]&lt;=30,"Low",IF(AmazonChurn[[#This Row],[Average Monthly Expenses]]&lt;=60,"Medium","High"))</f>
        <v>Low</v>
      </c>
      <c r="AM2726" t="str">
        <f>IF(AmazonChurn[[#This Row],[Number of Complaints or Support]]&lt;3,"Low",IF(AmazonChurn[[#This Row],[Number of Complaints or Support]]&lt;=7,"Medium","High"))</f>
        <v>Medium</v>
      </c>
      <c r="AN2726" s="5">
        <f>AmazonChurn[[#This Row],[Number of Complaints or Support]]/AmazonChurn[[#This Row],[Account Length (in months)]]</f>
        <v>6.25E-2</v>
      </c>
      <c r="AO2726" t="str">
        <f>IF(AmazonChurn[[#This Row],[Avg Monthly GB Download]]&lt;15, "Low", IF(AmazonChurn[[#This Row],[Avg Monthly GB Download]]&lt;30, "Medium", "High"))</f>
        <v>Medium</v>
      </c>
      <c r="AP2726" t="str">
        <f>IF(AmazonChurn[[#This Row],[Age]]&lt;30,"Under 30",IF(AmazonChurn[[#This Row],[Age]]&gt;65,"Senior","Mid Age"))</f>
        <v>Under 30</v>
      </c>
    </row>
    <row r="2727" spans="1:42" hidden="1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 s="5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  <c r="AL2727" t="str">
        <f>IF(AmazonChurn[[#This Row],[Average Monthly Expenses]]&lt;=30,"Low",IF(AmazonChurn[[#This Row],[Average Monthly Expenses]]&lt;=60,"Medium","High"))</f>
        <v>Medium</v>
      </c>
      <c r="AM2727" t="str">
        <f>IF(AmazonChurn[[#This Row],[Number of Complaints or Support]]&lt;3,"Low",IF(AmazonChurn[[#This Row],[Number of Complaints or Support]]&lt;=7,"Medium","High"))</f>
        <v>Low</v>
      </c>
      <c r="AN2727" s="5">
        <f>AmazonChurn[[#This Row],[Number of Complaints or Support]]/AmazonChurn[[#This Row],[Account Length (in months)]]</f>
        <v>1.3513513513513514E-2</v>
      </c>
      <c r="AO2727" t="str">
        <f>IF(AmazonChurn[[#This Row],[Avg Monthly GB Download]]&lt;15, "Low", IF(AmazonChurn[[#This Row],[Avg Monthly GB Download]]&lt;30, "Medium", "High"))</f>
        <v>Low</v>
      </c>
      <c r="AP2727" t="str">
        <f>IF(AmazonChurn[[#This Row],[Age]]&lt;30,"Under 30",IF(AmazonChurn[[#This Row],[Age]]&gt;65,"Senior","Mid Age"))</f>
        <v>Senior</v>
      </c>
    </row>
    <row r="2728" spans="1:42" hidden="1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 s="5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  <c r="AL2728" t="str">
        <f>IF(AmazonChurn[[#This Row],[Average Monthly Expenses]]&lt;=30,"Low",IF(AmazonChurn[[#This Row],[Average Monthly Expenses]]&lt;=60,"Medium","High"))</f>
        <v>Low</v>
      </c>
      <c r="AM2728" t="str">
        <f>IF(AmazonChurn[[#This Row],[Number of Complaints or Support]]&lt;3,"Low",IF(AmazonChurn[[#This Row],[Number of Complaints or Support]]&lt;=7,"Medium","High"))</f>
        <v>Medium</v>
      </c>
      <c r="AN2728" s="5">
        <f>AmazonChurn[[#This Row],[Number of Complaints or Support]]/AmazonChurn[[#This Row],[Account Length (in months)]]</f>
        <v>0.11904761904761904</v>
      </c>
      <c r="AO2728" t="str">
        <f>IF(AmazonChurn[[#This Row],[Avg Monthly GB Download]]&lt;15, "Low", IF(AmazonChurn[[#This Row],[Avg Monthly GB Download]]&lt;30, "Medium", "High"))</f>
        <v>Low</v>
      </c>
      <c r="AP2728" t="str">
        <f>IF(AmazonChurn[[#This Row],[Age]]&lt;30,"Under 30",IF(AmazonChurn[[#This Row],[Age]]&gt;65,"Senior","Mid Age"))</f>
        <v>Mid Age</v>
      </c>
    </row>
    <row r="2729" spans="1:42" hidden="1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 s="5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  <c r="AL2729" t="str">
        <f>IF(AmazonChurn[[#This Row],[Average Monthly Expenses]]&lt;=30,"Low",IF(AmazonChurn[[#This Row],[Average Monthly Expenses]]&lt;=60,"Medium","High"))</f>
        <v>Medium</v>
      </c>
      <c r="AM2729" t="str">
        <f>IF(AmazonChurn[[#This Row],[Number of Complaints or Support]]&lt;3,"Low",IF(AmazonChurn[[#This Row],[Number of Complaints or Support]]&lt;=7,"Medium","High"))</f>
        <v>Low</v>
      </c>
      <c r="AN2729" s="5">
        <f>AmazonChurn[[#This Row],[Number of Complaints or Support]]/AmazonChurn[[#This Row],[Account Length (in months)]]</f>
        <v>1</v>
      </c>
      <c r="AO2729" t="str">
        <f>IF(AmazonChurn[[#This Row],[Avg Monthly GB Download]]&lt;15, "Low", IF(AmazonChurn[[#This Row],[Avg Monthly GB Download]]&lt;30, "Medium", "High"))</f>
        <v>Low</v>
      </c>
      <c r="AP2729" t="str">
        <f>IF(AmazonChurn[[#This Row],[Age]]&lt;30,"Under 30",IF(AmazonChurn[[#This Row],[Age]]&gt;65,"Senior","Mid Age"))</f>
        <v>Mid Age</v>
      </c>
    </row>
    <row r="2730" spans="1:42" hidden="1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 s="5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  <c r="AL2730" t="str">
        <f>IF(AmazonChurn[[#This Row],[Average Monthly Expenses]]&lt;=30,"Low",IF(AmazonChurn[[#This Row],[Average Monthly Expenses]]&lt;=60,"Medium","High"))</f>
        <v>Low</v>
      </c>
      <c r="AM2730" t="str">
        <f>IF(AmazonChurn[[#This Row],[Number of Complaints or Support]]&lt;3,"Low",IF(AmazonChurn[[#This Row],[Number of Complaints or Support]]&lt;=7,"Medium","High"))</f>
        <v>Low</v>
      </c>
      <c r="AN2730" s="5">
        <f>AmazonChurn[[#This Row],[Number of Complaints or Support]]/AmazonChurn[[#This Row],[Account Length (in months)]]</f>
        <v>0</v>
      </c>
      <c r="AO2730" t="str">
        <f>IF(AmazonChurn[[#This Row],[Avg Monthly GB Download]]&lt;15, "Low", IF(AmazonChurn[[#This Row],[Avg Monthly GB Download]]&lt;30, "Medium", "High"))</f>
        <v>Low</v>
      </c>
      <c r="AP2730" t="str">
        <f>IF(AmazonChurn[[#This Row],[Age]]&lt;30,"Under 30",IF(AmazonChurn[[#This Row],[Age]]&gt;65,"Senior","Mid Age"))</f>
        <v>Mid Age</v>
      </c>
    </row>
    <row r="2731" spans="1:42" hidden="1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 s="5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  <c r="AL2731" t="str">
        <f>IF(AmazonChurn[[#This Row],[Average Monthly Expenses]]&lt;=30,"Low",IF(AmazonChurn[[#This Row],[Average Monthly Expenses]]&lt;=60,"Medium","High"))</f>
        <v>Medium</v>
      </c>
      <c r="AM2731" t="str">
        <f>IF(AmazonChurn[[#This Row],[Number of Complaints or Support]]&lt;3,"Low",IF(AmazonChurn[[#This Row],[Number of Complaints or Support]]&lt;=7,"Medium","High"))</f>
        <v>High</v>
      </c>
      <c r="AN2731" s="5">
        <f>AmazonChurn[[#This Row],[Number of Complaints or Support]]/AmazonChurn[[#This Row],[Account Length (in months)]]</f>
        <v>0.19047619047619047</v>
      </c>
      <c r="AO2731" t="str">
        <f>IF(AmazonChurn[[#This Row],[Avg Monthly GB Download]]&lt;15, "Low", IF(AmazonChurn[[#This Row],[Avg Monthly GB Download]]&lt;30, "Medium", "High"))</f>
        <v>Low</v>
      </c>
      <c r="AP2731" t="str">
        <f>IF(AmazonChurn[[#This Row],[Age]]&lt;30,"Under 30",IF(AmazonChurn[[#This Row],[Age]]&gt;65,"Senior","Mid Age"))</f>
        <v>Senior</v>
      </c>
    </row>
    <row r="2732" spans="1:42" hidden="1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 s="5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  <c r="AL2732" t="str">
        <f>IF(AmazonChurn[[#This Row],[Average Monthly Expenses]]&lt;=30,"Low",IF(AmazonChurn[[#This Row],[Average Monthly Expenses]]&lt;=60,"Medium","High"))</f>
        <v>Low</v>
      </c>
      <c r="AM2732" t="str">
        <f>IF(AmazonChurn[[#This Row],[Number of Complaints or Support]]&lt;3,"Low",IF(AmazonChurn[[#This Row],[Number of Complaints or Support]]&lt;=7,"Medium","High"))</f>
        <v>Medium</v>
      </c>
      <c r="AN2732" s="5">
        <f>AmazonChurn[[#This Row],[Number of Complaints or Support]]/AmazonChurn[[#This Row],[Account Length (in months)]]</f>
        <v>8.6956521739130432E-2</v>
      </c>
      <c r="AO2732" t="str">
        <f>IF(AmazonChurn[[#This Row],[Avg Monthly GB Download]]&lt;15, "Low", IF(AmazonChurn[[#This Row],[Avg Monthly GB Download]]&lt;30, "Medium", "High"))</f>
        <v>Low</v>
      </c>
      <c r="AP2732" t="str">
        <f>IF(AmazonChurn[[#This Row],[Age]]&lt;30,"Under 30",IF(AmazonChurn[[#This Row],[Age]]&gt;65,"Senior","Mid Age"))</f>
        <v>Under 30</v>
      </c>
    </row>
    <row r="2733" spans="1:42" hidden="1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 s="5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  <c r="AL2733" t="str">
        <f>IF(AmazonChurn[[#This Row],[Average Monthly Expenses]]&lt;=30,"Low",IF(AmazonChurn[[#This Row],[Average Monthly Expenses]]&lt;=60,"Medium","High"))</f>
        <v>Medium</v>
      </c>
      <c r="AM2733" t="str">
        <f>IF(AmazonChurn[[#This Row],[Number of Complaints or Support]]&lt;3,"Low",IF(AmazonChurn[[#This Row],[Number of Complaints or Support]]&lt;=7,"Medium","High"))</f>
        <v>Medium</v>
      </c>
      <c r="AN2733" s="5">
        <f>AmazonChurn[[#This Row],[Number of Complaints or Support]]/AmazonChurn[[#This Row],[Account Length (in months)]]</f>
        <v>0.21428571428571427</v>
      </c>
      <c r="AO2733" t="str">
        <f>IF(AmazonChurn[[#This Row],[Avg Monthly GB Download]]&lt;15, "Low", IF(AmazonChurn[[#This Row],[Avg Monthly GB Download]]&lt;30, "Medium", "High"))</f>
        <v>Low</v>
      </c>
      <c r="AP2733" t="str">
        <f>IF(AmazonChurn[[#This Row],[Age]]&lt;30,"Under 30",IF(AmazonChurn[[#This Row],[Age]]&gt;65,"Senior","Mid Age"))</f>
        <v>Mid Age</v>
      </c>
    </row>
    <row r="2734" spans="1:42" hidden="1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 s="5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  <c r="AL2734" t="str">
        <f>IF(AmazonChurn[[#This Row],[Average Monthly Expenses]]&lt;=30,"Low",IF(AmazonChurn[[#This Row],[Average Monthly Expenses]]&lt;=60,"Medium","High"))</f>
        <v>Low</v>
      </c>
      <c r="AM2734" t="str">
        <f>IF(AmazonChurn[[#This Row],[Number of Complaints or Support]]&lt;3,"Low",IF(AmazonChurn[[#This Row],[Number of Complaints or Support]]&lt;=7,"Medium","High"))</f>
        <v>Low</v>
      </c>
      <c r="AN2734" s="5">
        <f>AmazonChurn[[#This Row],[Number of Complaints or Support]]/AmazonChurn[[#This Row],[Account Length (in months)]]</f>
        <v>6.6666666666666666E-2</v>
      </c>
      <c r="AO2734" t="str">
        <f>IF(AmazonChurn[[#This Row],[Avg Monthly GB Download]]&lt;15, "Low", IF(AmazonChurn[[#This Row],[Avg Monthly GB Download]]&lt;30, "Medium", "High"))</f>
        <v>Medium</v>
      </c>
      <c r="AP2734" t="str">
        <f>IF(AmazonChurn[[#This Row],[Age]]&lt;30,"Under 30",IF(AmazonChurn[[#This Row],[Age]]&gt;65,"Senior","Mid Age"))</f>
        <v>Under 30</v>
      </c>
    </row>
    <row r="2735" spans="1:42" hidden="1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 s="5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  <c r="AL2735" t="str">
        <f>IF(AmazonChurn[[#This Row],[Average Monthly Expenses]]&lt;=30,"Low",IF(AmazonChurn[[#This Row],[Average Monthly Expenses]]&lt;=60,"Medium","High"))</f>
        <v>Low</v>
      </c>
      <c r="AM2735" t="str">
        <f>IF(AmazonChurn[[#This Row],[Number of Complaints or Support]]&lt;3,"Low",IF(AmazonChurn[[#This Row],[Number of Complaints or Support]]&lt;=7,"Medium","High"))</f>
        <v>High</v>
      </c>
      <c r="AN2735" s="5">
        <f>AmazonChurn[[#This Row],[Number of Complaints or Support]]/AmazonChurn[[#This Row],[Account Length (in months)]]</f>
        <v>0.11940298507462686</v>
      </c>
      <c r="AO2735" t="str">
        <f>IF(AmazonChurn[[#This Row],[Avg Monthly GB Download]]&lt;15, "Low", IF(AmazonChurn[[#This Row],[Avg Monthly GB Download]]&lt;30, "Medium", "High"))</f>
        <v>Low</v>
      </c>
      <c r="AP2735" t="str">
        <f>IF(AmazonChurn[[#This Row],[Age]]&lt;30,"Under 30",IF(AmazonChurn[[#This Row],[Age]]&gt;65,"Senior","Mid Age"))</f>
        <v>Mid Age</v>
      </c>
    </row>
    <row r="2736" spans="1:42" hidden="1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 s="5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  <c r="AL2736" t="str">
        <f>IF(AmazonChurn[[#This Row],[Average Monthly Expenses]]&lt;=30,"Low",IF(AmazonChurn[[#This Row],[Average Monthly Expenses]]&lt;=60,"Medium","High"))</f>
        <v>Low</v>
      </c>
      <c r="AM2736" t="str">
        <f>IF(AmazonChurn[[#This Row],[Number of Complaints or Support]]&lt;3,"Low",IF(AmazonChurn[[#This Row],[Number of Complaints or Support]]&lt;=7,"Medium","High"))</f>
        <v>High</v>
      </c>
      <c r="AN2736" s="5">
        <f>AmazonChurn[[#This Row],[Number of Complaints or Support]]/AmazonChurn[[#This Row],[Account Length (in months)]]</f>
        <v>0.45</v>
      </c>
      <c r="AO2736" t="str">
        <f>IF(AmazonChurn[[#This Row],[Avg Monthly GB Download]]&lt;15, "Low", IF(AmazonChurn[[#This Row],[Avg Monthly GB Download]]&lt;30, "Medium", "High"))</f>
        <v>Low</v>
      </c>
      <c r="AP2736" t="str">
        <f>IF(AmazonChurn[[#This Row],[Age]]&lt;30,"Under 30",IF(AmazonChurn[[#This Row],[Age]]&gt;65,"Senior","Mid Age"))</f>
        <v>Mid Age</v>
      </c>
    </row>
    <row r="2737" spans="1:42" hidden="1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 s="5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  <c r="AL2737" t="str">
        <f>IF(AmazonChurn[[#This Row],[Average Monthly Expenses]]&lt;=30,"Low",IF(AmazonChurn[[#This Row],[Average Monthly Expenses]]&lt;=60,"Medium","High"))</f>
        <v>Low</v>
      </c>
      <c r="AM2737" t="str">
        <f>IF(AmazonChurn[[#This Row],[Number of Complaints or Support]]&lt;3,"Low",IF(AmazonChurn[[#This Row],[Number of Complaints or Support]]&lt;=7,"Medium","High"))</f>
        <v>Low</v>
      </c>
      <c r="AN2737" s="5">
        <f>AmazonChurn[[#This Row],[Number of Complaints or Support]]/AmazonChurn[[#This Row],[Account Length (in months)]]</f>
        <v>0</v>
      </c>
      <c r="AO2737" t="str">
        <f>IF(AmazonChurn[[#This Row],[Avg Monthly GB Download]]&lt;15, "Low", IF(AmazonChurn[[#This Row],[Avg Monthly GB Download]]&lt;30, "Medium", "High"))</f>
        <v>Low</v>
      </c>
      <c r="AP2737" t="str">
        <f>IF(AmazonChurn[[#This Row],[Age]]&lt;30,"Under 30",IF(AmazonChurn[[#This Row],[Age]]&gt;65,"Senior","Mid Age"))</f>
        <v>Mid Age</v>
      </c>
    </row>
    <row r="2738" spans="1:42" hidden="1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 s="5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  <c r="AL2738" t="str">
        <f>IF(AmazonChurn[[#This Row],[Average Monthly Expenses]]&lt;=30,"Low",IF(AmazonChurn[[#This Row],[Average Monthly Expenses]]&lt;=60,"Medium","High"))</f>
        <v>Medium</v>
      </c>
      <c r="AM2738" t="str">
        <f>IF(AmazonChurn[[#This Row],[Number of Complaints or Support]]&lt;3,"Low",IF(AmazonChurn[[#This Row],[Number of Complaints or Support]]&lt;=7,"Medium","High"))</f>
        <v>Low</v>
      </c>
      <c r="AN2738" s="5">
        <f>AmazonChurn[[#This Row],[Number of Complaints or Support]]/AmazonChurn[[#This Row],[Account Length (in months)]]</f>
        <v>1.9607843137254902E-2</v>
      </c>
      <c r="AO2738" t="str">
        <f>IF(AmazonChurn[[#This Row],[Avg Monthly GB Download]]&lt;15, "Low", IF(AmazonChurn[[#This Row],[Avg Monthly GB Download]]&lt;30, "Medium", "High"))</f>
        <v>Low</v>
      </c>
      <c r="AP2738" t="str">
        <f>IF(AmazonChurn[[#This Row],[Age]]&lt;30,"Under 30",IF(AmazonChurn[[#This Row],[Age]]&gt;65,"Senior","Mid Age"))</f>
        <v>Mid Age</v>
      </c>
    </row>
    <row r="2739" spans="1:42" hidden="1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 s="5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  <c r="AL2739" t="str">
        <f>IF(AmazonChurn[[#This Row],[Average Monthly Expenses]]&lt;=30,"Low",IF(AmazonChurn[[#This Row],[Average Monthly Expenses]]&lt;=60,"Medium","High"))</f>
        <v>Medium</v>
      </c>
      <c r="AM2739" t="str">
        <f>IF(AmazonChurn[[#This Row],[Number of Complaints or Support]]&lt;3,"Low",IF(AmazonChurn[[#This Row],[Number of Complaints or Support]]&lt;=7,"Medium","High"))</f>
        <v>Medium</v>
      </c>
      <c r="AN2739" s="5">
        <f>AmazonChurn[[#This Row],[Number of Complaints or Support]]/AmazonChurn[[#This Row],[Account Length (in months)]]</f>
        <v>7</v>
      </c>
      <c r="AO2739" t="str">
        <f>IF(AmazonChurn[[#This Row],[Avg Monthly GB Download]]&lt;15, "Low", IF(AmazonChurn[[#This Row],[Avg Monthly GB Download]]&lt;30, "Medium", "High"))</f>
        <v>Low</v>
      </c>
      <c r="AP2739" t="str">
        <f>IF(AmazonChurn[[#This Row],[Age]]&lt;30,"Under 30",IF(AmazonChurn[[#This Row],[Age]]&gt;65,"Senior","Mid Age"))</f>
        <v>Mid Age</v>
      </c>
    </row>
    <row r="2740" spans="1:42" hidden="1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 s="5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  <c r="AL2740" t="str">
        <f>IF(AmazonChurn[[#This Row],[Average Monthly Expenses]]&lt;=30,"Low",IF(AmazonChurn[[#This Row],[Average Monthly Expenses]]&lt;=60,"Medium","High"))</f>
        <v>Low</v>
      </c>
      <c r="AM2740" t="str">
        <f>IF(AmazonChurn[[#This Row],[Number of Complaints or Support]]&lt;3,"Low",IF(AmazonChurn[[#This Row],[Number of Complaints or Support]]&lt;=7,"Medium","High"))</f>
        <v>Medium</v>
      </c>
      <c r="AN2740" s="5">
        <f>AmazonChurn[[#This Row],[Number of Complaints or Support]]/AmazonChurn[[#This Row],[Account Length (in months)]]</f>
        <v>0.17647058823529413</v>
      </c>
      <c r="AO2740" t="str">
        <f>IF(AmazonChurn[[#This Row],[Avg Monthly GB Download]]&lt;15, "Low", IF(AmazonChurn[[#This Row],[Avg Monthly GB Download]]&lt;30, "Medium", "High"))</f>
        <v>Medium</v>
      </c>
      <c r="AP2740" t="str">
        <f>IF(AmazonChurn[[#This Row],[Age]]&lt;30,"Under 30",IF(AmazonChurn[[#This Row],[Age]]&gt;65,"Senior","Mid Age"))</f>
        <v>Under 30</v>
      </c>
    </row>
    <row r="2741" spans="1:42" hidden="1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 s="5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  <c r="AL2741" t="str">
        <f>IF(AmazonChurn[[#This Row],[Average Monthly Expenses]]&lt;=30,"Low",IF(AmazonChurn[[#This Row],[Average Monthly Expenses]]&lt;=60,"Medium","High"))</f>
        <v>Low</v>
      </c>
      <c r="AM2741" t="str">
        <f>IF(AmazonChurn[[#This Row],[Number of Complaints or Support]]&lt;3,"Low",IF(AmazonChurn[[#This Row],[Number of Complaints or Support]]&lt;=7,"Medium","High"))</f>
        <v>High</v>
      </c>
      <c r="AN2741" s="5">
        <f>AmazonChurn[[#This Row],[Number of Complaints or Support]]/AmazonChurn[[#This Row],[Account Length (in months)]]</f>
        <v>1</v>
      </c>
      <c r="AO2741" t="str">
        <f>IF(AmazonChurn[[#This Row],[Avg Monthly GB Download]]&lt;15, "Low", IF(AmazonChurn[[#This Row],[Avg Monthly GB Download]]&lt;30, "Medium", "High"))</f>
        <v>Low</v>
      </c>
      <c r="AP2741" t="str">
        <f>IF(AmazonChurn[[#This Row],[Age]]&lt;30,"Under 30",IF(AmazonChurn[[#This Row],[Age]]&gt;65,"Senior","Mid Age"))</f>
        <v>Mid Age</v>
      </c>
    </row>
    <row r="2742" spans="1:42" hidden="1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 s="5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  <c r="AL2742" t="str">
        <f>IF(AmazonChurn[[#This Row],[Average Monthly Expenses]]&lt;=30,"Low",IF(AmazonChurn[[#This Row],[Average Monthly Expenses]]&lt;=60,"Medium","High"))</f>
        <v>Medium</v>
      </c>
      <c r="AM2742" t="str">
        <f>IF(AmazonChurn[[#This Row],[Number of Complaints or Support]]&lt;3,"Low",IF(AmazonChurn[[#This Row],[Number of Complaints or Support]]&lt;=7,"Medium","High"))</f>
        <v>Medium</v>
      </c>
      <c r="AN2742" s="5">
        <f>AmazonChurn[[#This Row],[Number of Complaints or Support]]/AmazonChurn[[#This Row],[Account Length (in months)]]</f>
        <v>8.6956521739130432E-2</v>
      </c>
      <c r="AO2742" t="str">
        <f>IF(AmazonChurn[[#This Row],[Avg Monthly GB Download]]&lt;15, "Low", IF(AmazonChurn[[#This Row],[Avg Monthly GB Download]]&lt;30, "Medium", "High"))</f>
        <v>Low</v>
      </c>
      <c r="AP2742" t="str">
        <f>IF(AmazonChurn[[#This Row],[Age]]&lt;30,"Under 30",IF(AmazonChurn[[#This Row],[Age]]&gt;65,"Senior","Mid Age"))</f>
        <v>Senior</v>
      </c>
    </row>
    <row r="2743" spans="1:42" hidden="1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 s="5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  <c r="AL2743" t="str">
        <f>IF(AmazonChurn[[#This Row],[Average Monthly Expenses]]&lt;=30,"Low",IF(AmazonChurn[[#This Row],[Average Monthly Expenses]]&lt;=60,"Medium","High"))</f>
        <v>Medium</v>
      </c>
      <c r="AM2743" t="str">
        <f>IF(AmazonChurn[[#This Row],[Number of Complaints or Support]]&lt;3,"Low",IF(AmazonChurn[[#This Row],[Number of Complaints or Support]]&lt;=7,"Medium","High"))</f>
        <v>Low</v>
      </c>
      <c r="AN2743" s="5">
        <f>AmazonChurn[[#This Row],[Number of Complaints or Support]]/AmazonChurn[[#This Row],[Account Length (in months)]]</f>
        <v>6.6666666666666666E-2</v>
      </c>
      <c r="AO2743" t="str">
        <f>IF(AmazonChurn[[#This Row],[Avg Monthly GB Download]]&lt;15, "Low", IF(AmazonChurn[[#This Row],[Avg Monthly GB Download]]&lt;30, "Medium", "High"))</f>
        <v>Low</v>
      </c>
      <c r="AP2743" t="str">
        <f>IF(AmazonChurn[[#This Row],[Age]]&lt;30,"Under 30",IF(AmazonChurn[[#This Row],[Age]]&gt;65,"Senior","Mid Age"))</f>
        <v>Mid Age</v>
      </c>
    </row>
    <row r="2744" spans="1:42" hidden="1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 s="5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  <c r="AL2744" t="str">
        <f>IF(AmazonChurn[[#This Row],[Average Monthly Expenses]]&lt;=30,"Low",IF(AmazonChurn[[#This Row],[Average Monthly Expenses]]&lt;=60,"Medium","High"))</f>
        <v>Medium</v>
      </c>
      <c r="AM2744" t="str">
        <f>IF(AmazonChurn[[#This Row],[Number of Complaints or Support]]&lt;3,"Low",IF(AmazonChurn[[#This Row],[Number of Complaints or Support]]&lt;=7,"Medium","High"))</f>
        <v>Low</v>
      </c>
      <c r="AN2744" s="5">
        <f>AmazonChurn[[#This Row],[Number of Complaints or Support]]/AmazonChurn[[#This Row],[Account Length (in months)]]</f>
        <v>2.3809523809523808E-2</v>
      </c>
      <c r="AO2744" t="str">
        <f>IF(AmazonChurn[[#This Row],[Avg Monthly GB Download]]&lt;15, "Low", IF(AmazonChurn[[#This Row],[Avg Monthly GB Download]]&lt;30, "Medium", "High"))</f>
        <v>Low</v>
      </c>
      <c r="AP2744" t="str">
        <f>IF(AmazonChurn[[#This Row],[Age]]&lt;30,"Under 30",IF(AmazonChurn[[#This Row],[Age]]&gt;65,"Senior","Mid Age"))</f>
        <v>Mid Age</v>
      </c>
    </row>
    <row r="2745" spans="1:42" hidden="1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 s="5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  <c r="AL2745" t="str">
        <f>IF(AmazonChurn[[#This Row],[Average Monthly Expenses]]&lt;=30,"Low",IF(AmazonChurn[[#This Row],[Average Monthly Expenses]]&lt;=60,"Medium","High"))</f>
        <v>Low</v>
      </c>
      <c r="AM2745" t="str">
        <f>IF(AmazonChurn[[#This Row],[Number of Complaints or Support]]&lt;3,"Low",IF(AmazonChurn[[#This Row],[Number of Complaints or Support]]&lt;=7,"Medium","High"))</f>
        <v>Medium</v>
      </c>
      <c r="AN2745" s="5">
        <f>AmazonChurn[[#This Row],[Number of Complaints or Support]]/AmazonChurn[[#This Row],[Account Length (in months)]]</f>
        <v>4</v>
      </c>
      <c r="AO2745" t="str">
        <f>IF(AmazonChurn[[#This Row],[Avg Monthly GB Download]]&lt;15, "Low", IF(AmazonChurn[[#This Row],[Avg Monthly GB Download]]&lt;30, "Medium", "High"))</f>
        <v>Low</v>
      </c>
      <c r="AP2745" t="str">
        <f>IF(AmazonChurn[[#This Row],[Age]]&lt;30,"Under 30",IF(AmazonChurn[[#This Row],[Age]]&gt;65,"Senior","Mid Age"))</f>
        <v>Mid Age</v>
      </c>
    </row>
    <row r="2746" spans="1:42" hidden="1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 s="5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  <c r="AL2746" t="str">
        <f>IF(AmazonChurn[[#This Row],[Average Monthly Expenses]]&lt;=30,"Low",IF(AmazonChurn[[#This Row],[Average Monthly Expenses]]&lt;=60,"Medium","High"))</f>
        <v>Low</v>
      </c>
      <c r="AM2746" t="str">
        <f>IF(AmazonChurn[[#This Row],[Number of Complaints or Support]]&lt;3,"Low",IF(AmazonChurn[[#This Row],[Number of Complaints or Support]]&lt;=7,"Medium","High"))</f>
        <v>High</v>
      </c>
      <c r="AN2746" s="5">
        <f>AmazonChurn[[#This Row],[Number of Complaints or Support]]/AmazonChurn[[#This Row],[Account Length (in months)]]</f>
        <v>5</v>
      </c>
      <c r="AO2746" t="str">
        <f>IF(AmazonChurn[[#This Row],[Avg Monthly GB Download]]&lt;15, "Low", IF(AmazonChurn[[#This Row],[Avg Monthly GB Download]]&lt;30, "Medium", "High"))</f>
        <v>Medium</v>
      </c>
      <c r="AP2746" t="str">
        <f>IF(AmazonChurn[[#This Row],[Age]]&lt;30,"Under 30",IF(AmazonChurn[[#This Row],[Age]]&gt;65,"Senior","Mid Age"))</f>
        <v>Mid Age</v>
      </c>
    </row>
    <row r="2747" spans="1:42" hidden="1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 s="5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  <c r="AL2747" t="str">
        <f>IF(AmazonChurn[[#This Row],[Average Monthly Expenses]]&lt;=30,"Low",IF(AmazonChurn[[#This Row],[Average Monthly Expenses]]&lt;=60,"Medium","High"))</f>
        <v>Low</v>
      </c>
      <c r="AM2747" t="str">
        <f>IF(AmazonChurn[[#This Row],[Number of Complaints or Support]]&lt;3,"Low",IF(AmazonChurn[[#This Row],[Number of Complaints or Support]]&lt;=7,"Medium","High"))</f>
        <v>Medium</v>
      </c>
      <c r="AN2747" s="5">
        <f>AmazonChurn[[#This Row],[Number of Complaints or Support]]/AmazonChurn[[#This Row],[Account Length (in months)]]</f>
        <v>4</v>
      </c>
      <c r="AO2747" t="str">
        <f>IF(AmazonChurn[[#This Row],[Avg Monthly GB Download]]&lt;15, "Low", IF(AmazonChurn[[#This Row],[Avg Monthly GB Download]]&lt;30, "Medium", "High"))</f>
        <v>Low</v>
      </c>
      <c r="AP2747" t="str">
        <f>IF(AmazonChurn[[#This Row],[Age]]&lt;30,"Under 30",IF(AmazonChurn[[#This Row],[Age]]&gt;65,"Senior","Mid Age"))</f>
        <v>Mid Age</v>
      </c>
    </row>
    <row r="2748" spans="1:42" hidden="1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 s="5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  <c r="AL2748" t="str">
        <f>IF(AmazonChurn[[#This Row],[Average Monthly Expenses]]&lt;=30,"Low",IF(AmazonChurn[[#This Row],[Average Monthly Expenses]]&lt;=60,"Medium","High"))</f>
        <v>Medium</v>
      </c>
      <c r="AM2748" t="str">
        <f>IF(AmazonChurn[[#This Row],[Number of Complaints or Support]]&lt;3,"Low",IF(AmazonChurn[[#This Row],[Number of Complaints or Support]]&lt;=7,"Medium","High"))</f>
        <v>High</v>
      </c>
      <c r="AN2748" s="5">
        <f>AmazonChurn[[#This Row],[Number of Complaints or Support]]/AmazonChurn[[#This Row],[Account Length (in months)]]</f>
        <v>0.83333333333333337</v>
      </c>
      <c r="AO2748" t="str">
        <f>IF(AmazonChurn[[#This Row],[Avg Monthly GB Download]]&lt;15, "Low", IF(AmazonChurn[[#This Row],[Avg Monthly GB Download]]&lt;30, "Medium", "High"))</f>
        <v>Low</v>
      </c>
      <c r="AP2748" t="str">
        <f>IF(AmazonChurn[[#This Row],[Age]]&lt;30,"Under 30",IF(AmazonChurn[[#This Row],[Age]]&gt;65,"Senior","Mid Age"))</f>
        <v>Under 30</v>
      </c>
    </row>
    <row r="2749" spans="1:42" hidden="1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 s="5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  <c r="AL2749" t="str">
        <f>IF(AmazonChurn[[#This Row],[Average Monthly Expenses]]&lt;=30,"Low",IF(AmazonChurn[[#This Row],[Average Monthly Expenses]]&lt;=60,"Medium","High"))</f>
        <v>Low</v>
      </c>
      <c r="AM2749" t="str">
        <f>IF(AmazonChurn[[#This Row],[Number of Complaints or Support]]&lt;3,"Low",IF(AmazonChurn[[#This Row],[Number of Complaints or Support]]&lt;=7,"Medium","High"))</f>
        <v>Medium</v>
      </c>
      <c r="AN2749" s="5">
        <f>AmazonChurn[[#This Row],[Number of Complaints or Support]]/AmazonChurn[[#This Row],[Account Length (in months)]]</f>
        <v>0.125</v>
      </c>
      <c r="AO2749" t="str">
        <f>IF(AmazonChurn[[#This Row],[Avg Monthly GB Download]]&lt;15, "Low", IF(AmazonChurn[[#This Row],[Avg Monthly GB Download]]&lt;30, "Medium", "High"))</f>
        <v>Low</v>
      </c>
      <c r="AP2749" t="str">
        <f>IF(AmazonChurn[[#This Row],[Age]]&lt;30,"Under 30",IF(AmazonChurn[[#This Row],[Age]]&gt;65,"Senior","Mid Age"))</f>
        <v>Mid Age</v>
      </c>
    </row>
    <row r="2750" spans="1:42" hidden="1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 s="5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  <c r="AL2750" t="str">
        <f>IF(AmazonChurn[[#This Row],[Average Monthly Expenses]]&lt;=30,"Low",IF(AmazonChurn[[#This Row],[Average Monthly Expenses]]&lt;=60,"Medium","High"))</f>
        <v>Medium</v>
      </c>
      <c r="AM2750" t="str">
        <f>IF(AmazonChurn[[#This Row],[Number of Complaints or Support]]&lt;3,"Low",IF(AmazonChurn[[#This Row],[Number of Complaints or Support]]&lt;=7,"Medium","High"))</f>
        <v>High</v>
      </c>
      <c r="AN2750" s="5">
        <f>AmazonChurn[[#This Row],[Number of Complaints or Support]]/AmazonChurn[[#This Row],[Account Length (in months)]]</f>
        <v>0.19047619047619047</v>
      </c>
      <c r="AO2750" t="str">
        <f>IF(AmazonChurn[[#This Row],[Avg Monthly GB Download]]&lt;15, "Low", IF(AmazonChurn[[#This Row],[Avg Monthly GB Download]]&lt;30, "Medium", "High"))</f>
        <v>Low</v>
      </c>
      <c r="AP2750" t="str">
        <f>IF(AmazonChurn[[#This Row],[Age]]&lt;30,"Under 30",IF(AmazonChurn[[#This Row],[Age]]&gt;65,"Senior","Mid Age"))</f>
        <v>Mid Age</v>
      </c>
    </row>
    <row r="2751" spans="1:42" hidden="1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 s="5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  <c r="AL2751" t="str">
        <f>IF(AmazonChurn[[#This Row],[Average Monthly Expenses]]&lt;=30,"Low",IF(AmazonChurn[[#This Row],[Average Monthly Expenses]]&lt;=60,"Medium","High"))</f>
        <v>Medium</v>
      </c>
      <c r="AM2751" t="str">
        <f>IF(AmazonChurn[[#This Row],[Number of Complaints or Support]]&lt;3,"Low",IF(AmazonChurn[[#This Row],[Number of Complaints or Support]]&lt;=7,"Medium","High"))</f>
        <v>Low</v>
      </c>
      <c r="AN2751" s="5">
        <f>AmazonChurn[[#This Row],[Number of Complaints or Support]]/AmazonChurn[[#This Row],[Account Length (in months)]]</f>
        <v>0</v>
      </c>
      <c r="AO2751" t="str">
        <f>IF(AmazonChurn[[#This Row],[Avg Monthly GB Download]]&lt;15, "Low", IF(AmazonChurn[[#This Row],[Avg Monthly GB Download]]&lt;30, "Medium", "High"))</f>
        <v>Low</v>
      </c>
      <c r="AP2751" t="str">
        <f>IF(AmazonChurn[[#This Row],[Age]]&lt;30,"Under 30",IF(AmazonChurn[[#This Row],[Age]]&gt;65,"Senior","Mid Age"))</f>
        <v>Mid Age</v>
      </c>
    </row>
    <row r="2752" spans="1:42" hidden="1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 s="5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  <c r="AL2752" t="str">
        <f>IF(AmazonChurn[[#This Row],[Average Monthly Expenses]]&lt;=30,"Low",IF(AmazonChurn[[#This Row],[Average Monthly Expenses]]&lt;=60,"Medium","High"))</f>
        <v>Low</v>
      </c>
      <c r="AM2752" t="str">
        <f>IF(AmazonChurn[[#This Row],[Number of Complaints or Support]]&lt;3,"Low",IF(AmazonChurn[[#This Row],[Number of Complaints or Support]]&lt;=7,"Medium","High"))</f>
        <v>High</v>
      </c>
      <c r="AN2752" s="5">
        <f>AmazonChurn[[#This Row],[Number of Complaints or Support]]/AmazonChurn[[#This Row],[Account Length (in months)]]</f>
        <v>0.28125</v>
      </c>
      <c r="AO2752" t="str">
        <f>IF(AmazonChurn[[#This Row],[Avg Monthly GB Download]]&lt;15, "Low", IF(AmazonChurn[[#This Row],[Avg Monthly GB Download]]&lt;30, "Medium", "High"))</f>
        <v>Low</v>
      </c>
      <c r="AP2752" t="str">
        <f>IF(AmazonChurn[[#This Row],[Age]]&lt;30,"Under 30",IF(AmazonChurn[[#This Row],[Age]]&gt;65,"Senior","Mid Age"))</f>
        <v>Mid Age</v>
      </c>
    </row>
    <row r="2753" spans="1:42" hidden="1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 s="5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  <c r="AL2753" t="str">
        <f>IF(AmazonChurn[[#This Row],[Average Monthly Expenses]]&lt;=30,"Low",IF(AmazonChurn[[#This Row],[Average Monthly Expenses]]&lt;=60,"Medium","High"))</f>
        <v>Medium</v>
      </c>
      <c r="AM2753" t="str">
        <f>IF(AmazonChurn[[#This Row],[Number of Complaints or Support]]&lt;3,"Low",IF(AmazonChurn[[#This Row],[Number of Complaints or Support]]&lt;=7,"Medium","High"))</f>
        <v>Low</v>
      </c>
      <c r="AN2753" s="5">
        <f>AmazonChurn[[#This Row],[Number of Complaints or Support]]/AmazonChurn[[#This Row],[Account Length (in months)]]</f>
        <v>0</v>
      </c>
      <c r="AO2753" t="str">
        <f>IF(AmazonChurn[[#This Row],[Avg Monthly GB Download]]&lt;15, "Low", IF(AmazonChurn[[#This Row],[Avg Monthly GB Download]]&lt;30, "Medium", "High"))</f>
        <v>Low</v>
      </c>
      <c r="AP2753" t="str">
        <f>IF(AmazonChurn[[#This Row],[Age]]&lt;30,"Under 30",IF(AmazonChurn[[#This Row],[Age]]&gt;65,"Senior","Mid Age"))</f>
        <v>Senior</v>
      </c>
    </row>
    <row r="2754" spans="1:42" hidden="1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 s="5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  <c r="AL2754" t="str">
        <f>IF(AmazonChurn[[#This Row],[Average Monthly Expenses]]&lt;=30,"Low",IF(AmazonChurn[[#This Row],[Average Monthly Expenses]]&lt;=60,"Medium","High"))</f>
        <v>Medium</v>
      </c>
      <c r="AM2754" t="str">
        <f>IF(AmazonChurn[[#This Row],[Number of Complaints or Support]]&lt;3,"Low",IF(AmazonChurn[[#This Row],[Number of Complaints or Support]]&lt;=7,"Medium","High"))</f>
        <v>Low</v>
      </c>
      <c r="AN2754" s="5">
        <f>AmazonChurn[[#This Row],[Number of Complaints or Support]]/AmazonChurn[[#This Row],[Account Length (in months)]]</f>
        <v>0</v>
      </c>
      <c r="AO2754" t="str">
        <f>IF(AmazonChurn[[#This Row],[Avg Monthly GB Download]]&lt;15, "Low", IF(AmazonChurn[[#This Row],[Avg Monthly GB Download]]&lt;30, "Medium", "High"))</f>
        <v>Low</v>
      </c>
      <c r="AP2754" t="str">
        <f>IF(AmazonChurn[[#This Row],[Age]]&lt;30,"Under 30",IF(AmazonChurn[[#This Row],[Age]]&gt;65,"Senior","Mid Age"))</f>
        <v>Mid Age</v>
      </c>
    </row>
    <row r="2755" spans="1:42" hidden="1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 s="5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  <c r="AL2755" t="str">
        <f>IF(AmazonChurn[[#This Row],[Average Monthly Expenses]]&lt;=30,"Low",IF(AmazonChurn[[#This Row],[Average Monthly Expenses]]&lt;=60,"Medium","High"))</f>
        <v>Low</v>
      </c>
      <c r="AM2755" t="str">
        <f>IF(AmazonChurn[[#This Row],[Number of Complaints or Support]]&lt;3,"Low",IF(AmazonChurn[[#This Row],[Number of Complaints or Support]]&lt;=7,"Medium","High"))</f>
        <v>Medium</v>
      </c>
      <c r="AN2755" s="5">
        <f>AmazonChurn[[#This Row],[Number of Complaints or Support]]/AmazonChurn[[#This Row],[Account Length (in months)]]</f>
        <v>1.3333333333333333</v>
      </c>
      <c r="AO2755" t="str">
        <f>IF(AmazonChurn[[#This Row],[Avg Monthly GB Download]]&lt;15, "Low", IF(AmazonChurn[[#This Row],[Avg Monthly GB Download]]&lt;30, "Medium", "High"))</f>
        <v>Low</v>
      </c>
      <c r="AP2755" t="str">
        <f>IF(AmazonChurn[[#This Row],[Age]]&lt;30,"Under 30",IF(AmazonChurn[[#This Row],[Age]]&gt;65,"Senior","Mid Age"))</f>
        <v>Mid Age</v>
      </c>
    </row>
    <row r="2756" spans="1:42" hidden="1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 s="5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  <c r="AL2756" t="str">
        <f>IF(AmazonChurn[[#This Row],[Average Monthly Expenses]]&lt;=30,"Low",IF(AmazonChurn[[#This Row],[Average Monthly Expenses]]&lt;=60,"Medium","High"))</f>
        <v>Low</v>
      </c>
      <c r="AM2756" t="str">
        <f>IF(AmazonChurn[[#This Row],[Number of Complaints or Support]]&lt;3,"Low",IF(AmazonChurn[[#This Row],[Number of Complaints or Support]]&lt;=7,"Medium","High"))</f>
        <v>High</v>
      </c>
      <c r="AN2756" s="5">
        <f>AmazonChurn[[#This Row],[Number of Complaints or Support]]/AmazonChurn[[#This Row],[Account Length (in months)]]</f>
        <v>1.3333333333333333</v>
      </c>
      <c r="AO2756" t="str">
        <f>IF(AmazonChurn[[#This Row],[Avg Monthly GB Download]]&lt;15, "Low", IF(AmazonChurn[[#This Row],[Avg Monthly GB Download]]&lt;30, "Medium", "High"))</f>
        <v>Low</v>
      </c>
      <c r="AP2756" t="str">
        <f>IF(AmazonChurn[[#This Row],[Age]]&lt;30,"Under 30",IF(AmazonChurn[[#This Row],[Age]]&gt;65,"Senior","Mid Age"))</f>
        <v>Mid Age</v>
      </c>
    </row>
    <row r="2757" spans="1:42" hidden="1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 s="5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  <c r="AL2757" t="str">
        <f>IF(AmazonChurn[[#This Row],[Average Monthly Expenses]]&lt;=30,"Low",IF(AmazonChurn[[#This Row],[Average Monthly Expenses]]&lt;=60,"Medium","High"))</f>
        <v>Low</v>
      </c>
      <c r="AM2757" t="str">
        <f>IF(AmazonChurn[[#This Row],[Number of Complaints or Support]]&lt;3,"Low",IF(AmazonChurn[[#This Row],[Number of Complaints or Support]]&lt;=7,"Medium","High"))</f>
        <v>Medium</v>
      </c>
      <c r="AN2757" s="5">
        <f>AmazonChurn[[#This Row],[Number of Complaints or Support]]/AmazonChurn[[#This Row],[Account Length (in months)]]</f>
        <v>0.36363636363636365</v>
      </c>
      <c r="AO2757" t="str">
        <f>IF(AmazonChurn[[#This Row],[Avg Monthly GB Download]]&lt;15, "Low", IF(AmazonChurn[[#This Row],[Avg Monthly GB Download]]&lt;30, "Medium", "High"))</f>
        <v>Low</v>
      </c>
      <c r="AP2757" t="str">
        <f>IF(AmazonChurn[[#This Row],[Age]]&lt;30,"Under 30",IF(AmazonChurn[[#This Row],[Age]]&gt;65,"Senior","Mid Age"))</f>
        <v>Under 30</v>
      </c>
    </row>
    <row r="2758" spans="1:42" hidden="1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 s="5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  <c r="AL2758" t="str">
        <f>IF(AmazonChurn[[#This Row],[Average Monthly Expenses]]&lt;=30,"Low",IF(AmazonChurn[[#This Row],[Average Monthly Expenses]]&lt;=60,"Medium","High"))</f>
        <v>Medium</v>
      </c>
      <c r="AM2758" t="str">
        <f>IF(AmazonChurn[[#This Row],[Number of Complaints or Support]]&lt;3,"Low",IF(AmazonChurn[[#This Row],[Number of Complaints or Support]]&lt;=7,"Medium","High"))</f>
        <v>Low</v>
      </c>
      <c r="AN2758" s="5">
        <f>AmazonChurn[[#This Row],[Number of Complaints or Support]]/AmazonChurn[[#This Row],[Account Length (in months)]]</f>
        <v>8.3333333333333329E-2</v>
      </c>
      <c r="AO2758" t="str">
        <f>IF(AmazonChurn[[#This Row],[Avg Monthly GB Download]]&lt;15, "Low", IF(AmazonChurn[[#This Row],[Avg Monthly GB Download]]&lt;30, "Medium", "High"))</f>
        <v>Low</v>
      </c>
      <c r="AP2758" t="str">
        <f>IF(AmazonChurn[[#This Row],[Age]]&lt;30,"Under 30",IF(AmazonChurn[[#This Row],[Age]]&gt;65,"Senior","Mid Age"))</f>
        <v>Mid Age</v>
      </c>
    </row>
    <row r="2759" spans="1:42" hidden="1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 s="5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  <c r="AL2759" t="str">
        <f>IF(AmazonChurn[[#This Row],[Average Monthly Expenses]]&lt;=30,"Low",IF(AmazonChurn[[#This Row],[Average Monthly Expenses]]&lt;=60,"Medium","High"))</f>
        <v>Medium</v>
      </c>
      <c r="AM2759" t="str">
        <f>IF(AmazonChurn[[#This Row],[Number of Complaints or Support]]&lt;3,"Low",IF(AmazonChurn[[#This Row],[Number of Complaints or Support]]&lt;=7,"Medium","High"))</f>
        <v>High</v>
      </c>
      <c r="AN2759" s="5">
        <f>AmazonChurn[[#This Row],[Number of Complaints or Support]]/AmazonChurn[[#This Row],[Account Length (in months)]]</f>
        <v>0.12328767123287671</v>
      </c>
      <c r="AO2759" t="str">
        <f>IF(AmazonChurn[[#This Row],[Avg Monthly GB Download]]&lt;15, "Low", IF(AmazonChurn[[#This Row],[Avg Monthly GB Download]]&lt;30, "Medium", "High"))</f>
        <v>Medium</v>
      </c>
      <c r="AP2759" t="str">
        <f>IF(AmazonChurn[[#This Row],[Age]]&lt;30,"Under 30",IF(AmazonChurn[[#This Row],[Age]]&gt;65,"Senior","Mid Age"))</f>
        <v>Under 30</v>
      </c>
    </row>
    <row r="2760" spans="1:42" hidden="1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 s="5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  <c r="AL2760" t="str">
        <f>IF(AmazonChurn[[#This Row],[Average Monthly Expenses]]&lt;=30,"Low",IF(AmazonChurn[[#This Row],[Average Monthly Expenses]]&lt;=60,"Medium","High"))</f>
        <v>High</v>
      </c>
      <c r="AM2760" t="str">
        <f>IF(AmazonChurn[[#This Row],[Number of Complaints or Support]]&lt;3,"Low",IF(AmazonChurn[[#This Row],[Number of Complaints or Support]]&lt;=7,"Medium","High"))</f>
        <v>Low</v>
      </c>
      <c r="AN2760" s="5">
        <f>AmazonChurn[[#This Row],[Number of Complaints or Support]]/AmazonChurn[[#This Row],[Account Length (in months)]]</f>
        <v>5.8823529411764705E-2</v>
      </c>
      <c r="AO2760" t="str">
        <f>IF(AmazonChurn[[#This Row],[Avg Monthly GB Download]]&lt;15, "Low", IF(AmazonChurn[[#This Row],[Avg Monthly GB Download]]&lt;30, "Medium", "High"))</f>
        <v>Low</v>
      </c>
      <c r="AP2760" t="str">
        <f>IF(AmazonChurn[[#This Row],[Age]]&lt;30,"Under 30",IF(AmazonChurn[[#This Row],[Age]]&gt;65,"Senior","Mid Age"))</f>
        <v>Mid Age</v>
      </c>
    </row>
    <row r="2761" spans="1:42" hidden="1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 s="5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  <c r="AL2761" t="str">
        <f>IF(AmazonChurn[[#This Row],[Average Monthly Expenses]]&lt;=30,"Low",IF(AmazonChurn[[#This Row],[Average Monthly Expenses]]&lt;=60,"Medium","High"))</f>
        <v>Low</v>
      </c>
      <c r="AM2761" t="str">
        <f>IF(AmazonChurn[[#This Row],[Number of Complaints or Support]]&lt;3,"Low",IF(AmazonChurn[[#This Row],[Number of Complaints or Support]]&lt;=7,"Medium","High"))</f>
        <v>Medium</v>
      </c>
      <c r="AN2761" s="5">
        <f>AmazonChurn[[#This Row],[Number of Complaints or Support]]/AmazonChurn[[#This Row],[Account Length (in months)]]</f>
        <v>0.10810810810810811</v>
      </c>
      <c r="AO2761" t="str">
        <f>IF(AmazonChurn[[#This Row],[Avg Monthly GB Download]]&lt;15, "Low", IF(AmazonChurn[[#This Row],[Avg Monthly GB Download]]&lt;30, "Medium", "High"))</f>
        <v>Low</v>
      </c>
      <c r="AP2761" t="str">
        <f>IF(AmazonChurn[[#This Row],[Age]]&lt;30,"Under 30",IF(AmazonChurn[[#This Row],[Age]]&gt;65,"Senior","Mid Age"))</f>
        <v>Senior</v>
      </c>
    </row>
    <row r="2762" spans="1:42" hidden="1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 s="5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  <c r="AL2762" t="str">
        <f>IF(AmazonChurn[[#This Row],[Average Monthly Expenses]]&lt;=30,"Low",IF(AmazonChurn[[#This Row],[Average Monthly Expenses]]&lt;=60,"Medium","High"))</f>
        <v>Low</v>
      </c>
      <c r="AM2762" t="str">
        <f>IF(AmazonChurn[[#This Row],[Number of Complaints or Support]]&lt;3,"Low",IF(AmazonChurn[[#This Row],[Number of Complaints or Support]]&lt;=7,"Medium","High"))</f>
        <v>Medium</v>
      </c>
      <c r="AN2762" s="5">
        <f>AmazonChurn[[#This Row],[Number of Complaints or Support]]/AmazonChurn[[#This Row],[Account Length (in months)]]</f>
        <v>0.15217391304347827</v>
      </c>
      <c r="AO2762" t="str">
        <f>IF(AmazonChurn[[#This Row],[Avg Monthly GB Download]]&lt;15, "Low", IF(AmazonChurn[[#This Row],[Avg Monthly GB Download]]&lt;30, "Medium", "High"))</f>
        <v>Low</v>
      </c>
      <c r="AP2762" t="str">
        <f>IF(AmazonChurn[[#This Row],[Age]]&lt;30,"Under 30",IF(AmazonChurn[[#This Row],[Age]]&gt;65,"Senior","Mid Age"))</f>
        <v>Mid Age</v>
      </c>
    </row>
    <row r="2763" spans="1:42" hidden="1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 s="5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  <c r="AL2763" t="str">
        <f>IF(AmazonChurn[[#This Row],[Average Monthly Expenses]]&lt;=30,"Low",IF(AmazonChurn[[#This Row],[Average Monthly Expenses]]&lt;=60,"Medium","High"))</f>
        <v>Low</v>
      </c>
      <c r="AM2763" t="str">
        <f>IF(AmazonChurn[[#This Row],[Number of Complaints or Support]]&lt;3,"Low",IF(AmazonChurn[[#This Row],[Number of Complaints or Support]]&lt;=7,"Medium","High"))</f>
        <v>Low</v>
      </c>
      <c r="AN2763" s="5">
        <f>AmazonChurn[[#This Row],[Number of Complaints or Support]]/AmazonChurn[[#This Row],[Account Length (in months)]]</f>
        <v>2.3809523809523808E-2</v>
      </c>
      <c r="AO2763" t="str">
        <f>IF(AmazonChurn[[#This Row],[Avg Monthly GB Download]]&lt;15, "Low", IF(AmazonChurn[[#This Row],[Avg Monthly GB Download]]&lt;30, "Medium", "High"))</f>
        <v>Low</v>
      </c>
      <c r="AP2763" t="str">
        <f>IF(AmazonChurn[[#This Row],[Age]]&lt;30,"Under 30",IF(AmazonChurn[[#This Row],[Age]]&gt;65,"Senior","Mid Age"))</f>
        <v>Mid Age</v>
      </c>
    </row>
    <row r="2764" spans="1:42" hidden="1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 s="5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  <c r="AL2764" t="str">
        <f>IF(AmazonChurn[[#This Row],[Average Monthly Expenses]]&lt;=30,"Low",IF(AmazonChurn[[#This Row],[Average Monthly Expenses]]&lt;=60,"Medium","High"))</f>
        <v>Low</v>
      </c>
      <c r="AM2764" t="str">
        <f>IF(AmazonChurn[[#This Row],[Number of Complaints or Support]]&lt;3,"Low",IF(AmazonChurn[[#This Row],[Number of Complaints or Support]]&lt;=7,"Medium","High"))</f>
        <v>Medium</v>
      </c>
      <c r="AN2764" s="5">
        <f>AmazonChurn[[#This Row],[Number of Complaints or Support]]/AmazonChurn[[#This Row],[Account Length (in months)]]</f>
        <v>8.0645161290322578E-2</v>
      </c>
      <c r="AO2764" t="str">
        <f>IF(AmazonChurn[[#This Row],[Avg Monthly GB Download]]&lt;15, "Low", IF(AmazonChurn[[#This Row],[Avg Monthly GB Download]]&lt;30, "Medium", "High"))</f>
        <v>Low</v>
      </c>
      <c r="AP2764" t="str">
        <f>IF(AmazonChurn[[#This Row],[Age]]&lt;30,"Under 30",IF(AmazonChurn[[#This Row],[Age]]&gt;65,"Senior","Mid Age"))</f>
        <v>Mid Age</v>
      </c>
    </row>
    <row r="2765" spans="1:42" hidden="1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 s="5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  <c r="AL2765" t="str">
        <f>IF(AmazonChurn[[#This Row],[Average Monthly Expenses]]&lt;=30,"Low",IF(AmazonChurn[[#This Row],[Average Monthly Expenses]]&lt;=60,"Medium","High"))</f>
        <v>Medium</v>
      </c>
      <c r="AM2765" t="str">
        <f>IF(AmazonChurn[[#This Row],[Number of Complaints or Support]]&lt;3,"Low",IF(AmazonChurn[[#This Row],[Number of Complaints or Support]]&lt;=7,"Medium","High"))</f>
        <v>Medium</v>
      </c>
      <c r="AN2765" s="5">
        <f>AmazonChurn[[#This Row],[Number of Complaints or Support]]/AmazonChurn[[#This Row],[Account Length (in months)]]</f>
        <v>0.2857142857142857</v>
      </c>
      <c r="AO2765" t="str">
        <f>IF(AmazonChurn[[#This Row],[Avg Monthly GB Download]]&lt;15, "Low", IF(AmazonChurn[[#This Row],[Avg Monthly GB Download]]&lt;30, "Medium", "High"))</f>
        <v>Medium</v>
      </c>
      <c r="AP2765" t="str">
        <f>IF(AmazonChurn[[#This Row],[Age]]&lt;30,"Under 30",IF(AmazonChurn[[#This Row],[Age]]&gt;65,"Senior","Mid Age"))</f>
        <v>Mid Age</v>
      </c>
    </row>
    <row r="2766" spans="1:42" hidden="1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 s="5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  <c r="AL2766" t="str">
        <f>IF(AmazonChurn[[#This Row],[Average Monthly Expenses]]&lt;=30,"Low",IF(AmazonChurn[[#This Row],[Average Monthly Expenses]]&lt;=60,"Medium","High"))</f>
        <v>Medium</v>
      </c>
      <c r="AM2766" t="str">
        <f>IF(AmazonChurn[[#This Row],[Number of Complaints or Support]]&lt;3,"Low",IF(AmazonChurn[[#This Row],[Number of Complaints or Support]]&lt;=7,"Medium","High"))</f>
        <v>Medium</v>
      </c>
      <c r="AN2766" s="5">
        <f>AmazonChurn[[#This Row],[Number of Complaints or Support]]/AmazonChurn[[#This Row],[Account Length (in months)]]</f>
        <v>0.1111111111111111</v>
      </c>
      <c r="AO2766" t="str">
        <f>IF(AmazonChurn[[#This Row],[Avg Monthly GB Download]]&lt;15, "Low", IF(AmazonChurn[[#This Row],[Avg Monthly GB Download]]&lt;30, "Medium", "High"))</f>
        <v>Low</v>
      </c>
      <c r="AP2766" t="str">
        <f>IF(AmazonChurn[[#This Row],[Age]]&lt;30,"Under 30",IF(AmazonChurn[[#This Row],[Age]]&gt;65,"Senior","Mid Age"))</f>
        <v>Mid Age</v>
      </c>
    </row>
    <row r="2767" spans="1:42" hidden="1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 s="5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  <c r="AL2767" t="str">
        <f>IF(AmazonChurn[[#This Row],[Average Monthly Expenses]]&lt;=30,"Low",IF(AmazonChurn[[#This Row],[Average Monthly Expenses]]&lt;=60,"Medium","High"))</f>
        <v>Low</v>
      </c>
      <c r="AM2767" t="str">
        <f>IF(AmazonChurn[[#This Row],[Number of Complaints or Support]]&lt;3,"Low",IF(AmazonChurn[[#This Row],[Number of Complaints or Support]]&lt;=7,"Medium","High"))</f>
        <v>High</v>
      </c>
      <c r="AN2767" s="5">
        <f>AmazonChurn[[#This Row],[Number of Complaints or Support]]/AmazonChurn[[#This Row],[Account Length (in months)]]</f>
        <v>0.30303030303030304</v>
      </c>
      <c r="AO2767" t="str">
        <f>IF(AmazonChurn[[#This Row],[Avg Monthly GB Download]]&lt;15, "Low", IF(AmazonChurn[[#This Row],[Avg Monthly GB Download]]&lt;30, "Medium", "High"))</f>
        <v>Low</v>
      </c>
      <c r="AP2767" t="str">
        <f>IF(AmazonChurn[[#This Row],[Age]]&lt;30,"Under 30",IF(AmazonChurn[[#This Row],[Age]]&gt;65,"Senior","Mid Age"))</f>
        <v>Mid Age</v>
      </c>
    </row>
    <row r="2768" spans="1:42" hidden="1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 s="5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  <c r="AL2768" t="str">
        <f>IF(AmazonChurn[[#This Row],[Average Monthly Expenses]]&lt;=30,"Low",IF(AmazonChurn[[#This Row],[Average Monthly Expenses]]&lt;=60,"Medium","High"))</f>
        <v>Low</v>
      </c>
      <c r="AM2768" t="str">
        <f>IF(AmazonChurn[[#This Row],[Number of Complaints or Support]]&lt;3,"Low",IF(AmazonChurn[[#This Row],[Number of Complaints or Support]]&lt;=7,"Medium","High"))</f>
        <v>Medium</v>
      </c>
      <c r="AN2768" s="5">
        <f>AmazonChurn[[#This Row],[Number of Complaints or Support]]/AmazonChurn[[#This Row],[Account Length (in months)]]</f>
        <v>0.25</v>
      </c>
      <c r="AO2768" t="str">
        <f>IF(AmazonChurn[[#This Row],[Avg Monthly GB Download]]&lt;15, "Low", IF(AmazonChurn[[#This Row],[Avg Monthly GB Download]]&lt;30, "Medium", "High"))</f>
        <v>Low</v>
      </c>
      <c r="AP2768" t="str">
        <f>IF(AmazonChurn[[#This Row],[Age]]&lt;30,"Under 30",IF(AmazonChurn[[#This Row],[Age]]&gt;65,"Senior","Mid Age"))</f>
        <v>Mid Age</v>
      </c>
    </row>
    <row r="2769" spans="1:42" hidden="1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 s="5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  <c r="AL2769" t="str">
        <f>IF(AmazonChurn[[#This Row],[Average Monthly Expenses]]&lt;=30,"Low",IF(AmazonChurn[[#This Row],[Average Monthly Expenses]]&lt;=60,"Medium","High"))</f>
        <v>Low</v>
      </c>
      <c r="AM2769" t="str">
        <f>IF(AmazonChurn[[#This Row],[Number of Complaints or Support]]&lt;3,"Low",IF(AmazonChurn[[#This Row],[Number of Complaints or Support]]&lt;=7,"Medium","High"))</f>
        <v>Medium</v>
      </c>
      <c r="AN2769" s="5">
        <f>AmazonChurn[[#This Row],[Number of Complaints or Support]]/AmazonChurn[[#This Row],[Account Length (in months)]]</f>
        <v>2.3333333333333335</v>
      </c>
      <c r="AO2769" t="str">
        <f>IF(AmazonChurn[[#This Row],[Avg Monthly GB Download]]&lt;15, "Low", IF(AmazonChurn[[#This Row],[Avg Monthly GB Download]]&lt;30, "Medium", "High"))</f>
        <v>Low</v>
      </c>
      <c r="AP2769" t="str">
        <f>IF(AmazonChurn[[#This Row],[Age]]&lt;30,"Under 30",IF(AmazonChurn[[#This Row],[Age]]&gt;65,"Senior","Mid Age"))</f>
        <v>Mid Age</v>
      </c>
    </row>
    <row r="2770" spans="1:42" hidden="1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 s="5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  <c r="AL2770" t="str">
        <f>IF(AmazonChurn[[#This Row],[Average Monthly Expenses]]&lt;=30,"Low",IF(AmazonChurn[[#This Row],[Average Monthly Expenses]]&lt;=60,"Medium","High"))</f>
        <v>High</v>
      </c>
      <c r="AM2770" t="str">
        <f>IF(AmazonChurn[[#This Row],[Number of Complaints or Support]]&lt;3,"Low",IF(AmazonChurn[[#This Row],[Number of Complaints or Support]]&lt;=7,"Medium","High"))</f>
        <v>Medium</v>
      </c>
      <c r="AN2770" s="5">
        <f>AmazonChurn[[#This Row],[Number of Complaints or Support]]/AmazonChurn[[#This Row],[Account Length (in months)]]</f>
        <v>0.10204081632653061</v>
      </c>
      <c r="AO2770" t="str">
        <f>IF(AmazonChurn[[#This Row],[Avg Monthly GB Download]]&lt;15, "Low", IF(AmazonChurn[[#This Row],[Avg Monthly GB Download]]&lt;30, "Medium", "High"))</f>
        <v>Low</v>
      </c>
      <c r="AP2770" t="str">
        <f>IF(AmazonChurn[[#This Row],[Age]]&lt;30,"Under 30",IF(AmazonChurn[[#This Row],[Age]]&gt;65,"Senior","Mid Age"))</f>
        <v>Mid Age</v>
      </c>
    </row>
    <row r="2771" spans="1:42" hidden="1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 s="5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  <c r="AL2771" t="str">
        <f>IF(AmazonChurn[[#This Row],[Average Monthly Expenses]]&lt;=30,"Low",IF(AmazonChurn[[#This Row],[Average Monthly Expenses]]&lt;=60,"Medium","High"))</f>
        <v>Low</v>
      </c>
      <c r="AM2771" t="str">
        <f>IF(AmazonChurn[[#This Row],[Number of Complaints or Support]]&lt;3,"Low",IF(AmazonChurn[[#This Row],[Number of Complaints or Support]]&lt;=7,"Medium","High"))</f>
        <v>Medium</v>
      </c>
      <c r="AN2771" s="5">
        <f>AmazonChurn[[#This Row],[Number of Complaints or Support]]/AmazonChurn[[#This Row],[Account Length (in months)]]</f>
        <v>0.20588235294117646</v>
      </c>
      <c r="AO2771" t="str">
        <f>IF(AmazonChurn[[#This Row],[Avg Monthly GB Download]]&lt;15, "Low", IF(AmazonChurn[[#This Row],[Avg Monthly GB Download]]&lt;30, "Medium", "High"))</f>
        <v>Medium</v>
      </c>
      <c r="AP2771" t="str">
        <f>IF(AmazonChurn[[#This Row],[Age]]&lt;30,"Under 30",IF(AmazonChurn[[#This Row],[Age]]&gt;65,"Senior","Mid Age"))</f>
        <v>Under 30</v>
      </c>
    </row>
    <row r="2772" spans="1:42" hidden="1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 s="5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  <c r="AL2772" t="str">
        <f>IF(AmazonChurn[[#This Row],[Average Monthly Expenses]]&lt;=30,"Low",IF(AmazonChurn[[#This Row],[Average Monthly Expenses]]&lt;=60,"Medium","High"))</f>
        <v>Low</v>
      </c>
      <c r="AM2772" t="str">
        <f>IF(AmazonChurn[[#This Row],[Number of Complaints or Support]]&lt;3,"Low",IF(AmazonChurn[[#This Row],[Number of Complaints or Support]]&lt;=7,"Medium","High"))</f>
        <v>High</v>
      </c>
      <c r="AN2772" s="5">
        <f>AmazonChurn[[#This Row],[Number of Complaints or Support]]/AmazonChurn[[#This Row],[Account Length (in months)]]</f>
        <v>0.58823529411764708</v>
      </c>
      <c r="AO2772" t="str">
        <f>IF(AmazonChurn[[#This Row],[Avg Monthly GB Download]]&lt;15, "Low", IF(AmazonChurn[[#This Row],[Avg Monthly GB Download]]&lt;30, "Medium", "High"))</f>
        <v>Low</v>
      </c>
      <c r="AP2772" t="str">
        <f>IF(AmazonChurn[[#This Row],[Age]]&lt;30,"Under 30",IF(AmazonChurn[[#This Row],[Age]]&gt;65,"Senior","Mid Age"))</f>
        <v>Mid Age</v>
      </c>
    </row>
    <row r="2773" spans="1:42" hidden="1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 s="5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  <c r="AL2773" t="str">
        <f>IF(AmazonChurn[[#This Row],[Average Monthly Expenses]]&lt;=30,"Low",IF(AmazonChurn[[#This Row],[Average Monthly Expenses]]&lt;=60,"Medium","High"))</f>
        <v>Low</v>
      </c>
      <c r="AM2773" t="str">
        <f>IF(AmazonChurn[[#This Row],[Number of Complaints or Support]]&lt;3,"Low",IF(AmazonChurn[[#This Row],[Number of Complaints or Support]]&lt;=7,"Medium","High"))</f>
        <v>High</v>
      </c>
      <c r="AN2773" s="5">
        <f>AmazonChurn[[#This Row],[Number of Complaints or Support]]/AmazonChurn[[#This Row],[Account Length (in months)]]</f>
        <v>0.5</v>
      </c>
      <c r="AO2773" t="str">
        <f>IF(AmazonChurn[[#This Row],[Avg Monthly GB Download]]&lt;15, "Low", IF(AmazonChurn[[#This Row],[Avg Monthly GB Download]]&lt;30, "Medium", "High"))</f>
        <v>Low</v>
      </c>
      <c r="AP2773" t="str">
        <f>IF(AmazonChurn[[#This Row],[Age]]&lt;30,"Under 30",IF(AmazonChurn[[#This Row],[Age]]&gt;65,"Senior","Mid Age"))</f>
        <v>Under 30</v>
      </c>
    </row>
    <row r="2774" spans="1:42" hidden="1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 s="5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  <c r="AL2774" t="str">
        <f>IF(AmazonChurn[[#This Row],[Average Monthly Expenses]]&lt;=30,"Low",IF(AmazonChurn[[#This Row],[Average Monthly Expenses]]&lt;=60,"Medium","High"))</f>
        <v>Low</v>
      </c>
      <c r="AM2774" t="str">
        <f>IF(AmazonChurn[[#This Row],[Number of Complaints or Support]]&lt;3,"Low",IF(AmazonChurn[[#This Row],[Number of Complaints or Support]]&lt;=7,"Medium","High"))</f>
        <v>Low</v>
      </c>
      <c r="AN2774" s="5">
        <f>AmazonChurn[[#This Row],[Number of Complaints or Support]]/AmazonChurn[[#This Row],[Account Length (in months)]]</f>
        <v>0</v>
      </c>
      <c r="AO2774" t="str">
        <f>IF(AmazonChurn[[#This Row],[Avg Monthly GB Download]]&lt;15, "Low", IF(AmazonChurn[[#This Row],[Avg Monthly GB Download]]&lt;30, "Medium", "High"))</f>
        <v>Low</v>
      </c>
      <c r="AP2774" t="str">
        <f>IF(AmazonChurn[[#This Row],[Age]]&lt;30,"Under 30",IF(AmazonChurn[[#This Row],[Age]]&gt;65,"Senior","Mid Age"))</f>
        <v>Mid Age</v>
      </c>
    </row>
    <row r="2775" spans="1:42" hidden="1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 s="5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  <c r="AL2775" t="str">
        <f>IF(AmazonChurn[[#This Row],[Average Monthly Expenses]]&lt;=30,"Low",IF(AmazonChurn[[#This Row],[Average Monthly Expenses]]&lt;=60,"Medium","High"))</f>
        <v>Medium</v>
      </c>
      <c r="AM2775" t="str">
        <f>IF(AmazonChurn[[#This Row],[Number of Complaints or Support]]&lt;3,"Low",IF(AmazonChurn[[#This Row],[Number of Complaints or Support]]&lt;=7,"Medium","High"))</f>
        <v>Medium</v>
      </c>
      <c r="AN2775" s="5">
        <f>AmazonChurn[[#This Row],[Number of Complaints or Support]]/AmazonChurn[[#This Row],[Account Length (in months)]]</f>
        <v>9.5238095238095233E-2</v>
      </c>
      <c r="AO2775" t="str">
        <f>IF(AmazonChurn[[#This Row],[Avg Monthly GB Download]]&lt;15, "Low", IF(AmazonChurn[[#This Row],[Avg Monthly GB Download]]&lt;30, "Medium", "High"))</f>
        <v>Low</v>
      </c>
      <c r="AP2775" t="str">
        <f>IF(AmazonChurn[[#This Row],[Age]]&lt;30,"Under 30",IF(AmazonChurn[[#This Row],[Age]]&gt;65,"Senior","Mid Age"))</f>
        <v>Mid Age</v>
      </c>
    </row>
    <row r="2776" spans="1:42" hidden="1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 s="5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  <c r="AL2776" t="str">
        <f>IF(AmazonChurn[[#This Row],[Average Monthly Expenses]]&lt;=30,"Low",IF(AmazonChurn[[#This Row],[Average Monthly Expenses]]&lt;=60,"Medium","High"))</f>
        <v>Medium</v>
      </c>
      <c r="AM2776" t="str">
        <f>IF(AmazonChurn[[#This Row],[Number of Complaints or Support]]&lt;3,"Low",IF(AmazonChurn[[#This Row],[Number of Complaints or Support]]&lt;=7,"Medium","High"))</f>
        <v>High</v>
      </c>
      <c r="AN2776" s="5">
        <f>AmazonChurn[[#This Row],[Number of Complaints or Support]]/AmazonChurn[[#This Row],[Account Length (in months)]]</f>
        <v>1.4285714285714286</v>
      </c>
      <c r="AO2776" t="str">
        <f>IF(AmazonChurn[[#This Row],[Avg Monthly GB Download]]&lt;15, "Low", IF(AmazonChurn[[#This Row],[Avg Monthly GB Download]]&lt;30, "Medium", "High"))</f>
        <v>Low</v>
      </c>
      <c r="AP2776" t="str">
        <f>IF(AmazonChurn[[#This Row],[Age]]&lt;30,"Under 30",IF(AmazonChurn[[#This Row],[Age]]&gt;65,"Senior","Mid Age"))</f>
        <v>Senior</v>
      </c>
    </row>
    <row r="2777" spans="1:42" hidden="1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 s="5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  <c r="AL2777" t="str">
        <f>IF(AmazonChurn[[#This Row],[Average Monthly Expenses]]&lt;=30,"Low",IF(AmazonChurn[[#This Row],[Average Monthly Expenses]]&lt;=60,"Medium","High"))</f>
        <v>Medium</v>
      </c>
      <c r="AM2777" t="str">
        <f>IF(AmazonChurn[[#This Row],[Number of Complaints or Support]]&lt;3,"Low",IF(AmazonChurn[[#This Row],[Number of Complaints or Support]]&lt;=7,"Medium","High"))</f>
        <v>Low</v>
      </c>
      <c r="AN2777" s="5">
        <f>AmazonChurn[[#This Row],[Number of Complaints or Support]]/AmazonChurn[[#This Row],[Account Length (in months)]]</f>
        <v>0</v>
      </c>
      <c r="AO2777" t="str">
        <f>IF(AmazonChurn[[#This Row],[Avg Monthly GB Download]]&lt;15, "Low", IF(AmazonChurn[[#This Row],[Avg Monthly GB Download]]&lt;30, "Medium", "High"))</f>
        <v>Low</v>
      </c>
      <c r="AP2777" t="str">
        <f>IF(AmazonChurn[[#This Row],[Age]]&lt;30,"Under 30",IF(AmazonChurn[[#This Row],[Age]]&gt;65,"Senior","Mid Age"))</f>
        <v>Mid Age</v>
      </c>
    </row>
    <row r="2778" spans="1:42" hidden="1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 s="5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  <c r="AL2778" t="str">
        <f>IF(AmazonChurn[[#This Row],[Average Monthly Expenses]]&lt;=30,"Low",IF(AmazonChurn[[#This Row],[Average Monthly Expenses]]&lt;=60,"Medium","High"))</f>
        <v>Medium</v>
      </c>
      <c r="AM2778" t="str">
        <f>IF(AmazonChurn[[#This Row],[Number of Complaints or Support]]&lt;3,"Low",IF(AmazonChurn[[#This Row],[Number of Complaints or Support]]&lt;=7,"Medium","High"))</f>
        <v>Low</v>
      </c>
      <c r="AN2778" s="5">
        <f>AmazonChurn[[#This Row],[Number of Complaints or Support]]/AmazonChurn[[#This Row],[Account Length (in months)]]</f>
        <v>9.0909090909090912E-2</v>
      </c>
      <c r="AO2778" t="str">
        <f>IF(AmazonChurn[[#This Row],[Avg Monthly GB Download]]&lt;15, "Low", IF(AmazonChurn[[#This Row],[Avg Monthly GB Download]]&lt;30, "Medium", "High"))</f>
        <v>Low</v>
      </c>
      <c r="AP2778" t="str">
        <f>IF(AmazonChurn[[#This Row],[Age]]&lt;30,"Under 30",IF(AmazonChurn[[#This Row],[Age]]&gt;65,"Senior","Mid Age"))</f>
        <v>Under 30</v>
      </c>
    </row>
    <row r="2779" spans="1:42" hidden="1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 s="5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  <c r="AL2779" t="str">
        <f>IF(AmazonChurn[[#This Row],[Average Monthly Expenses]]&lt;=30,"Low",IF(AmazonChurn[[#This Row],[Average Monthly Expenses]]&lt;=60,"Medium","High"))</f>
        <v>Medium</v>
      </c>
      <c r="AM2779" t="str">
        <f>IF(AmazonChurn[[#This Row],[Number of Complaints or Support]]&lt;3,"Low",IF(AmazonChurn[[#This Row],[Number of Complaints or Support]]&lt;=7,"Medium","High"))</f>
        <v>Medium</v>
      </c>
      <c r="AN2779" s="5">
        <f>AmazonChurn[[#This Row],[Number of Complaints or Support]]/AmazonChurn[[#This Row],[Account Length (in months)]]</f>
        <v>0.19230769230769232</v>
      </c>
      <c r="AO2779" t="str">
        <f>IF(AmazonChurn[[#This Row],[Avg Monthly GB Download]]&lt;15, "Low", IF(AmazonChurn[[#This Row],[Avg Monthly GB Download]]&lt;30, "Medium", "High"))</f>
        <v>Low</v>
      </c>
      <c r="AP2779" t="str">
        <f>IF(AmazonChurn[[#This Row],[Age]]&lt;30,"Under 30",IF(AmazonChurn[[#This Row],[Age]]&gt;65,"Senior","Mid Age"))</f>
        <v>Senior</v>
      </c>
    </row>
    <row r="2780" spans="1:42" hidden="1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 s="5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  <c r="AL2780" t="str">
        <f>IF(AmazonChurn[[#This Row],[Average Monthly Expenses]]&lt;=30,"Low",IF(AmazonChurn[[#This Row],[Average Monthly Expenses]]&lt;=60,"Medium","High"))</f>
        <v>Low</v>
      </c>
      <c r="AM2780" t="str">
        <f>IF(AmazonChurn[[#This Row],[Number of Complaints or Support]]&lt;3,"Low",IF(AmazonChurn[[#This Row],[Number of Complaints or Support]]&lt;=7,"Medium","High"))</f>
        <v>Low</v>
      </c>
      <c r="AN2780" s="5">
        <f>AmazonChurn[[#This Row],[Number of Complaints or Support]]/AmazonChurn[[#This Row],[Account Length (in months)]]</f>
        <v>0</v>
      </c>
      <c r="AO2780" t="str">
        <f>IF(AmazonChurn[[#This Row],[Avg Monthly GB Download]]&lt;15, "Low", IF(AmazonChurn[[#This Row],[Avg Monthly GB Download]]&lt;30, "Medium", "High"))</f>
        <v>Low</v>
      </c>
      <c r="AP2780" t="str">
        <f>IF(AmazonChurn[[#This Row],[Age]]&lt;30,"Under 30",IF(AmazonChurn[[#This Row],[Age]]&gt;65,"Senior","Mid Age"))</f>
        <v>Mid Age</v>
      </c>
    </row>
    <row r="2781" spans="1:42" hidden="1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 s="5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  <c r="AL2781" t="str">
        <f>IF(AmazonChurn[[#This Row],[Average Monthly Expenses]]&lt;=30,"Low",IF(AmazonChurn[[#This Row],[Average Monthly Expenses]]&lt;=60,"Medium","High"))</f>
        <v>Low</v>
      </c>
      <c r="AM2781" t="str">
        <f>IF(AmazonChurn[[#This Row],[Number of Complaints or Support]]&lt;3,"Low",IF(AmazonChurn[[#This Row],[Number of Complaints or Support]]&lt;=7,"Medium","High"))</f>
        <v>Medium</v>
      </c>
      <c r="AN2781" s="5">
        <f>AmazonChurn[[#This Row],[Number of Complaints or Support]]/AmazonChurn[[#This Row],[Account Length (in months)]]</f>
        <v>0.33333333333333331</v>
      </c>
      <c r="AO2781" t="str">
        <f>IF(AmazonChurn[[#This Row],[Avg Monthly GB Download]]&lt;15, "Low", IF(AmazonChurn[[#This Row],[Avg Monthly GB Download]]&lt;30, "Medium", "High"))</f>
        <v>Low</v>
      </c>
      <c r="AP2781" t="str">
        <f>IF(AmazonChurn[[#This Row],[Age]]&lt;30,"Under 30",IF(AmazonChurn[[#This Row],[Age]]&gt;65,"Senior","Mid Age"))</f>
        <v>Mid Age</v>
      </c>
    </row>
    <row r="2782" spans="1:42" hidden="1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 s="5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  <c r="AL2782" t="str">
        <f>IF(AmazonChurn[[#This Row],[Average Monthly Expenses]]&lt;=30,"Low",IF(AmazonChurn[[#This Row],[Average Monthly Expenses]]&lt;=60,"Medium","High"))</f>
        <v>Low</v>
      </c>
      <c r="AM2782" t="str">
        <f>IF(AmazonChurn[[#This Row],[Number of Complaints or Support]]&lt;3,"Low",IF(AmazonChurn[[#This Row],[Number of Complaints or Support]]&lt;=7,"Medium","High"))</f>
        <v>Low</v>
      </c>
      <c r="AN2782" s="5">
        <f>AmazonChurn[[#This Row],[Number of Complaints or Support]]/AmazonChurn[[#This Row],[Account Length (in months)]]</f>
        <v>2</v>
      </c>
      <c r="AO2782" t="str">
        <f>IF(AmazonChurn[[#This Row],[Avg Monthly GB Download]]&lt;15, "Low", IF(AmazonChurn[[#This Row],[Avg Monthly GB Download]]&lt;30, "Medium", "High"))</f>
        <v>Low</v>
      </c>
      <c r="AP2782" t="str">
        <f>IF(AmazonChurn[[#This Row],[Age]]&lt;30,"Under 30",IF(AmazonChurn[[#This Row],[Age]]&gt;65,"Senior","Mid Age"))</f>
        <v>Mid Age</v>
      </c>
    </row>
    <row r="2783" spans="1:42" hidden="1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 s="5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  <c r="AL2783" t="str">
        <f>IF(AmazonChurn[[#This Row],[Average Monthly Expenses]]&lt;=30,"Low",IF(AmazonChurn[[#This Row],[Average Monthly Expenses]]&lt;=60,"Medium","High"))</f>
        <v>Medium</v>
      </c>
      <c r="AM2783" t="str">
        <f>IF(AmazonChurn[[#This Row],[Number of Complaints or Support]]&lt;3,"Low",IF(AmazonChurn[[#This Row],[Number of Complaints or Support]]&lt;=7,"Medium","High"))</f>
        <v>Medium</v>
      </c>
      <c r="AN2783" s="5">
        <f>AmazonChurn[[#This Row],[Number of Complaints or Support]]/AmazonChurn[[#This Row],[Account Length (in months)]]</f>
        <v>7</v>
      </c>
      <c r="AO2783" t="str">
        <f>IF(AmazonChurn[[#This Row],[Avg Monthly GB Download]]&lt;15, "Low", IF(AmazonChurn[[#This Row],[Avg Monthly GB Download]]&lt;30, "Medium", "High"))</f>
        <v>Low</v>
      </c>
      <c r="AP2783" t="str">
        <f>IF(AmazonChurn[[#This Row],[Age]]&lt;30,"Under 30",IF(AmazonChurn[[#This Row],[Age]]&gt;65,"Senior","Mid Age"))</f>
        <v>Mid Age</v>
      </c>
    </row>
    <row r="2784" spans="1:42" hidden="1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 s="5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  <c r="AL2784" t="str">
        <f>IF(AmazonChurn[[#This Row],[Average Monthly Expenses]]&lt;=30,"Low",IF(AmazonChurn[[#This Row],[Average Monthly Expenses]]&lt;=60,"Medium","High"))</f>
        <v>High</v>
      </c>
      <c r="AM2784" t="str">
        <f>IF(AmazonChurn[[#This Row],[Number of Complaints or Support]]&lt;3,"Low",IF(AmazonChurn[[#This Row],[Number of Complaints or Support]]&lt;=7,"Medium","High"))</f>
        <v>Medium</v>
      </c>
      <c r="AN2784" s="5">
        <f>AmazonChurn[[#This Row],[Number of Complaints or Support]]/AmazonChurn[[#This Row],[Account Length (in months)]]</f>
        <v>9.375E-2</v>
      </c>
      <c r="AO2784" t="str">
        <f>IF(AmazonChurn[[#This Row],[Avg Monthly GB Download]]&lt;15, "Low", IF(AmazonChurn[[#This Row],[Avg Monthly GB Download]]&lt;30, "Medium", "High"))</f>
        <v>Low</v>
      </c>
      <c r="AP2784" t="str">
        <f>IF(AmazonChurn[[#This Row],[Age]]&lt;30,"Under 30",IF(AmazonChurn[[#This Row],[Age]]&gt;65,"Senior","Mid Age"))</f>
        <v>Mid Age</v>
      </c>
    </row>
    <row r="2785" spans="1:42" hidden="1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 s="5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  <c r="AL2785" t="str">
        <f>IF(AmazonChurn[[#This Row],[Average Monthly Expenses]]&lt;=30,"Low",IF(AmazonChurn[[#This Row],[Average Monthly Expenses]]&lt;=60,"Medium","High"))</f>
        <v>Medium</v>
      </c>
      <c r="AM2785" t="str">
        <f>IF(AmazonChurn[[#This Row],[Number of Complaints or Support]]&lt;3,"Low",IF(AmazonChurn[[#This Row],[Number of Complaints or Support]]&lt;=7,"Medium","High"))</f>
        <v>Medium</v>
      </c>
      <c r="AN2785" s="5">
        <f>AmazonChurn[[#This Row],[Number of Complaints or Support]]/AmazonChurn[[#This Row],[Account Length (in months)]]</f>
        <v>0.5</v>
      </c>
      <c r="AO2785" t="str">
        <f>IF(AmazonChurn[[#This Row],[Avg Monthly GB Download]]&lt;15, "Low", IF(AmazonChurn[[#This Row],[Avg Monthly GB Download]]&lt;30, "Medium", "High"))</f>
        <v>Low</v>
      </c>
      <c r="AP2785" t="str">
        <f>IF(AmazonChurn[[#This Row],[Age]]&lt;30,"Under 30",IF(AmazonChurn[[#This Row],[Age]]&gt;65,"Senior","Mid Age"))</f>
        <v>Mid Age</v>
      </c>
    </row>
    <row r="2786" spans="1:42" hidden="1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 s="5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  <c r="AL2786" t="str">
        <f>IF(AmazonChurn[[#This Row],[Average Monthly Expenses]]&lt;=30,"Low",IF(AmazonChurn[[#This Row],[Average Monthly Expenses]]&lt;=60,"Medium","High"))</f>
        <v>Medium</v>
      </c>
      <c r="AM2786" t="str">
        <f>IF(AmazonChurn[[#This Row],[Number of Complaints or Support]]&lt;3,"Low",IF(AmazonChurn[[#This Row],[Number of Complaints or Support]]&lt;=7,"Medium","High"))</f>
        <v>Low</v>
      </c>
      <c r="AN2786" s="5">
        <f>AmazonChurn[[#This Row],[Number of Complaints or Support]]/AmazonChurn[[#This Row],[Account Length (in months)]]</f>
        <v>0.2857142857142857</v>
      </c>
      <c r="AO2786" t="str">
        <f>IF(AmazonChurn[[#This Row],[Avg Monthly GB Download]]&lt;15, "Low", IF(AmazonChurn[[#This Row],[Avg Monthly GB Download]]&lt;30, "Medium", "High"))</f>
        <v>Low</v>
      </c>
      <c r="AP2786" t="str">
        <f>IF(AmazonChurn[[#This Row],[Age]]&lt;30,"Under 30",IF(AmazonChurn[[#This Row],[Age]]&gt;65,"Senior","Mid Age"))</f>
        <v>Mid Age</v>
      </c>
    </row>
    <row r="2787" spans="1:42" hidden="1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 s="5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  <c r="AL2787" t="str">
        <f>IF(AmazonChurn[[#This Row],[Average Monthly Expenses]]&lt;=30,"Low",IF(AmazonChurn[[#This Row],[Average Monthly Expenses]]&lt;=60,"Medium","High"))</f>
        <v>Low</v>
      </c>
      <c r="AM2787" t="str">
        <f>IF(AmazonChurn[[#This Row],[Number of Complaints or Support]]&lt;3,"Low",IF(AmazonChurn[[#This Row],[Number of Complaints or Support]]&lt;=7,"Medium","High"))</f>
        <v>Medium</v>
      </c>
      <c r="AN2787" s="5">
        <f>AmazonChurn[[#This Row],[Number of Complaints or Support]]/AmazonChurn[[#This Row],[Account Length (in months)]]</f>
        <v>0.46153846153846156</v>
      </c>
      <c r="AO2787" t="str">
        <f>IF(AmazonChurn[[#This Row],[Avg Monthly GB Download]]&lt;15, "Low", IF(AmazonChurn[[#This Row],[Avg Monthly GB Download]]&lt;30, "Medium", "High"))</f>
        <v>Low</v>
      </c>
      <c r="AP2787" t="str">
        <f>IF(AmazonChurn[[#This Row],[Age]]&lt;30,"Under 30",IF(AmazonChurn[[#This Row],[Age]]&gt;65,"Senior","Mid Age"))</f>
        <v>Mid Age</v>
      </c>
    </row>
    <row r="2788" spans="1:42" hidden="1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 s="5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  <c r="AL2788" t="str">
        <f>IF(AmazonChurn[[#This Row],[Average Monthly Expenses]]&lt;=30,"Low",IF(AmazonChurn[[#This Row],[Average Monthly Expenses]]&lt;=60,"Medium","High"))</f>
        <v>Medium</v>
      </c>
      <c r="AM2788" t="str">
        <f>IF(AmazonChurn[[#This Row],[Number of Complaints or Support]]&lt;3,"Low",IF(AmazonChurn[[#This Row],[Number of Complaints or Support]]&lt;=7,"Medium","High"))</f>
        <v>High</v>
      </c>
      <c r="AN2788" s="5">
        <f>AmazonChurn[[#This Row],[Number of Complaints or Support]]/AmazonChurn[[#This Row],[Account Length (in months)]]</f>
        <v>0.20833333333333334</v>
      </c>
      <c r="AO2788" t="str">
        <f>IF(AmazonChurn[[#This Row],[Avg Monthly GB Download]]&lt;15, "Low", IF(AmazonChurn[[#This Row],[Avg Monthly GB Download]]&lt;30, "Medium", "High"))</f>
        <v>Low</v>
      </c>
      <c r="AP2788" t="str">
        <f>IF(AmazonChurn[[#This Row],[Age]]&lt;30,"Under 30",IF(AmazonChurn[[#This Row],[Age]]&gt;65,"Senior","Mid Age"))</f>
        <v>Mid Age</v>
      </c>
    </row>
    <row r="2789" spans="1:42" hidden="1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 s="5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  <c r="AL2789" t="str">
        <f>IF(AmazonChurn[[#This Row],[Average Monthly Expenses]]&lt;=30,"Low",IF(AmazonChurn[[#This Row],[Average Monthly Expenses]]&lt;=60,"Medium","High"))</f>
        <v>Low</v>
      </c>
      <c r="AM2789" t="str">
        <f>IF(AmazonChurn[[#This Row],[Number of Complaints or Support]]&lt;3,"Low",IF(AmazonChurn[[#This Row],[Number of Complaints or Support]]&lt;=7,"Medium","High"))</f>
        <v>High</v>
      </c>
      <c r="AN2789" s="5">
        <f>AmazonChurn[[#This Row],[Number of Complaints or Support]]/AmazonChurn[[#This Row],[Account Length (in months)]]</f>
        <v>2.6666666666666665</v>
      </c>
      <c r="AO2789" t="str">
        <f>IF(AmazonChurn[[#This Row],[Avg Monthly GB Download]]&lt;15, "Low", IF(AmazonChurn[[#This Row],[Avg Monthly GB Download]]&lt;30, "Medium", "High"))</f>
        <v>Low</v>
      </c>
      <c r="AP2789" t="str">
        <f>IF(AmazonChurn[[#This Row],[Age]]&lt;30,"Under 30",IF(AmazonChurn[[#This Row],[Age]]&gt;65,"Senior","Mid Age"))</f>
        <v>Mid Age</v>
      </c>
    </row>
    <row r="2790" spans="1:42" hidden="1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 s="5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  <c r="AL2790" t="str">
        <f>IF(AmazonChurn[[#This Row],[Average Monthly Expenses]]&lt;=30,"Low",IF(AmazonChurn[[#This Row],[Average Monthly Expenses]]&lt;=60,"Medium","High"))</f>
        <v>Medium</v>
      </c>
      <c r="AM2790" t="str">
        <f>IF(AmazonChurn[[#This Row],[Number of Complaints or Support]]&lt;3,"Low",IF(AmazonChurn[[#This Row],[Number of Complaints or Support]]&lt;=7,"Medium","High"))</f>
        <v>Medium</v>
      </c>
      <c r="AN2790" s="5">
        <f>AmazonChurn[[#This Row],[Number of Complaints or Support]]/AmazonChurn[[#This Row],[Account Length (in months)]]</f>
        <v>0.23529411764705882</v>
      </c>
      <c r="AO2790" t="str">
        <f>IF(AmazonChurn[[#This Row],[Avg Monthly GB Download]]&lt;15, "Low", IF(AmazonChurn[[#This Row],[Avg Monthly GB Download]]&lt;30, "Medium", "High"))</f>
        <v>Low</v>
      </c>
      <c r="AP2790" t="str">
        <f>IF(AmazonChurn[[#This Row],[Age]]&lt;30,"Under 30",IF(AmazonChurn[[#This Row],[Age]]&gt;65,"Senior","Mid Age"))</f>
        <v>Mid Age</v>
      </c>
    </row>
    <row r="2791" spans="1:42" hidden="1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 s="5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  <c r="AL2791" t="str">
        <f>IF(AmazonChurn[[#This Row],[Average Monthly Expenses]]&lt;=30,"Low",IF(AmazonChurn[[#This Row],[Average Monthly Expenses]]&lt;=60,"Medium","High"))</f>
        <v>Medium</v>
      </c>
      <c r="AM2791" t="str">
        <f>IF(AmazonChurn[[#This Row],[Number of Complaints or Support]]&lt;3,"Low",IF(AmazonChurn[[#This Row],[Number of Complaints or Support]]&lt;=7,"Medium","High"))</f>
        <v>Low</v>
      </c>
      <c r="AN2791" s="5">
        <f>AmazonChurn[[#This Row],[Number of Complaints or Support]]/AmazonChurn[[#This Row],[Account Length (in months)]]</f>
        <v>1.5625E-2</v>
      </c>
      <c r="AO2791" t="str">
        <f>IF(AmazonChurn[[#This Row],[Avg Monthly GB Download]]&lt;15, "Low", IF(AmazonChurn[[#This Row],[Avg Monthly GB Download]]&lt;30, "Medium", "High"))</f>
        <v>Low</v>
      </c>
      <c r="AP2791" t="str">
        <f>IF(AmazonChurn[[#This Row],[Age]]&lt;30,"Under 30",IF(AmazonChurn[[#This Row],[Age]]&gt;65,"Senior","Mid Age"))</f>
        <v>Mid Age</v>
      </c>
    </row>
    <row r="2792" spans="1:42" hidden="1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 s="5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  <c r="AL2792" t="str">
        <f>IF(AmazonChurn[[#This Row],[Average Monthly Expenses]]&lt;=30,"Low",IF(AmazonChurn[[#This Row],[Average Monthly Expenses]]&lt;=60,"Medium","High"))</f>
        <v>High</v>
      </c>
      <c r="AM2792" t="str">
        <f>IF(AmazonChurn[[#This Row],[Number of Complaints or Support]]&lt;3,"Low",IF(AmazonChurn[[#This Row],[Number of Complaints or Support]]&lt;=7,"Medium","High"))</f>
        <v>High</v>
      </c>
      <c r="AN2792" s="5">
        <f>AmazonChurn[[#This Row],[Number of Complaints or Support]]/AmazonChurn[[#This Row],[Account Length (in months)]]</f>
        <v>0.47058823529411764</v>
      </c>
      <c r="AO2792" t="str">
        <f>IF(AmazonChurn[[#This Row],[Avg Monthly GB Download]]&lt;15, "Low", IF(AmazonChurn[[#This Row],[Avg Monthly GB Download]]&lt;30, "Medium", "High"))</f>
        <v>Low</v>
      </c>
      <c r="AP2792" t="str">
        <f>IF(AmazonChurn[[#This Row],[Age]]&lt;30,"Under 30",IF(AmazonChurn[[#This Row],[Age]]&gt;65,"Senior","Mid Age"))</f>
        <v>Mid Age</v>
      </c>
    </row>
    <row r="2793" spans="1:42" hidden="1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 s="5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  <c r="AL2793" t="str">
        <f>IF(AmazonChurn[[#This Row],[Average Monthly Expenses]]&lt;=30,"Low",IF(AmazonChurn[[#This Row],[Average Monthly Expenses]]&lt;=60,"Medium","High"))</f>
        <v>Medium</v>
      </c>
      <c r="AM2793" t="str">
        <f>IF(AmazonChurn[[#This Row],[Number of Complaints or Support]]&lt;3,"Low",IF(AmazonChurn[[#This Row],[Number of Complaints or Support]]&lt;=7,"Medium","High"))</f>
        <v>Medium</v>
      </c>
      <c r="AN2793" s="5">
        <f>AmazonChurn[[#This Row],[Number of Complaints or Support]]/AmazonChurn[[#This Row],[Account Length (in months)]]</f>
        <v>5.7142857142857141E-2</v>
      </c>
      <c r="AO2793" t="str">
        <f>IF(AmazonChurn[[#This Row],[Avg Monthly GB Download]]&lt;15, "Low", IF(AmazonChurn[[#This Row],[Avg Monthly GB Download]]&lt;30, "Medium", "High"))</f>
        <v>Low</v>
      </c>
      <c r="AP2793" t="str">
        <f>IF(AmazonChurn[[#This Row],[Age]]&lt;30,"Under 30",IF(AmazonChurn[[#This Row],[Age]]&gt;65,"Senior","Mid Age"))</f>
        <v>Senior</v>
      </c>
    </row>
    <row r="2794" spans="1:42" hidden="1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 s="5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  <c r="AL2794" t="str">
        <f>IF(AmazonChurn[[#This Row],[Average Monthly Expenses]]&lt;=30,"Low",IF(AmazonChurn[[#This Row],[Average Monthly Expenses]]&lt;=60,"Medium","High"))</f>
        <v>Low</v>
      </c>
      <c r="AM2794" t="str">
        <f>IF(AmazonChurn[[#This Row],[Number of Complaints or Support]]&lt;3,"Low",IF(AmazonChurn[[#This Row],[Number of Complaints or Support]]&lt;=7,"Medium","High"))</f>
        <v>Medium</v>
      </c>
      <c r="AN2794" s="5">
        <f>AmazonChurn[[#This Row],[Number of Complaints or Support]]/AmazonChurn[[#This Row],[Account Length (in months)]]</f>
        <v>5</v>
      </c>
      <c r="AO2794" t="str">
        <f>IF(AmazonChurn[[#This Row],[Avg Monthly GB Download]]&lt;15, "Low", IF(AmazonChurn[[#This Row],[Avg Monthly GB Download]]&lt;30, "Medium", "High"))</f>
        <v>Low</v>
      </c>
      <c r="AP2794" t="str">
        <f>IF(AmazonChurn[[#This Row],[Age]]&lt;30,"Under 30",IF(AmazonChurn[[#This Row],[Age]]&gt;65,"Senior","Mid Age"))</f>
        <v>Mid Age</v>
      </c>
    </row>
    <row r="2795" spans="1:42" hidden="1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 s="5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  <c r="AL2795" t="str">
        <f>IF(AmazonChurn[[#This Row],[Average Monthly Expenses]]&lt;=30,"Low",IF(AmazonChurn[[#This Row],[Average Monthly Expenses]]&lt;=60,"Medium","High"))</f>
        <v>Low</v>
      </c>
      <c r="AM2795" t="str">
        <f>IF(AmazonChurn[[#This Row],[Number of Complaints or Support]]&lt;3,"Low",IF(AmazonChurn[[#This Row],[Number of Complaints or Support]]&lt;=7,"Medium","High"))</f>
        <v>Medium</v>
      </c>
      <c r="AN2795" s="5">
        <f>AmazonChurn[[#This Row],[Number of Complaints or Support]]/AmazonChurn[[#This Row],[Account Length (in months)]]</f>
        <v>0.11320754716981132</v>
      </c>
      <c r="AO2795" t="str">
        <f>IF(AmazonChurn[[#This Row],[Avg Monthly GB Download]]&lt;15, "Low", IF(AmazonChurn[[#This Row],[Avg Monthly GB Download]]&lt;30, "Medium", "High"))</f>
        <v>Low</v>
      </c>
      <c r="AP2795" t="str">
        <f>IF(AmazonChurn[[#This Row],[Age]]&lt;30,"Under 30",IF(AmazonChurn[[#This Row],[Age]]&gt;65,"Senior","Mid Age"))</f>
        <v>Senior</v>
      </c>
    </row>
    <row r="2796" spans="1:42" hidden="1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 s="5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  <c r="AL2796" t="str">
        <f>IF(AmazonChurn[[#This Row],[Average Monthly Expenses]]&lt;=30,"Low",IF(AmazonChurn[[#This Row],[Average Monthly Expenses]]&lt;=60,"Medium","High"))</f>
        <v>Medium</v>
      </c>
      <c r="AM2796" t="str">
        <f>IF(AmazonChurn[[#This Row],[Number of Complaints or Support]]&lt;3,"Low",IF(AmazonChurn[[#This Row],[Number of Complaints or Support]]&lt;=7,"Medium","High"))</f>
        <v>High</v>
      </c>
      <c r="AN2796" s="5">
        <f>AmazonChurn[[#This Row],[Number of Complaints or Support]]/AmazonChurn[[#This Row],[Account Length (in months)]]</f>
        <v>0.17543859649122806</v>
      </c>
      <c r="AO2796" t="str">
        <f>IF(AmazonChurn[[#This Row],[Avg Monthly GB Download]]&lt;15, "Low", IF(AmazonChurn[[#This Row],[Avg Monthly GB Download]]&lt;30, "Medium", "High"))</f>
        <v>Low</v>
      </c>
      <c r="AP2796" t="str">
        <f>IF(AmazonChurn[[#This Row],[Age]]&lt;30,"Under 30",IF(AmazonChurn[[#This Row],[Age]]&gt;65,"Senior","Mid Age"))</f>
        <v>Senior</v>
      </c>
    </row>
    <row r="2797" spans="1:42" hidden="1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 s="5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  <c r="AL2797" t="str">
        <f>IF(AmazonChurn[[#This Row],[Average Monthly Expenses]]&lt;=30,"Low",IF(AmazonChurn[[#This Row],[Average Monthly Expenses]]&lt;=60,"Medium","High"))</f>
        <v>Medium</v>
      </c>
      <c r="AM2797" t="str">
        <f>IF(AmazonChurn[[#This Row],[Number of Complaints or Support]]&lt;3,"Low",IF(AmazonChurn[[#This Row],[Number of Complaints or Support]]&lt;=7,"Medium","High"))</f>
        <v>High</v>
      </c>
      <c r="AN2797" s="5">
        <f>AmazonChurn[[#This Row],[Number of Complaints or Support]]/AmazonChurn[[#This Row],[Account Length (in months)]]</f>
        <v>0.29032258064516131</v>
      </c>
      <c r="AO2797" t="str">
        <f>IF(AmazonChurn[[#This Row],[Avg Monthly GB Download]]&lt;15, "Low", IF(AmazonChurn[[#This Row],[Avg Monthly GB Download]]&lt;30, "Medium", "High"))</f>
        <v>Low</v>
      </c>
      <c r="AP2797" t="str">
        <f>IF(AmazonChurn[[#This Row],[Age]]&lt;30,"Under 30",IF(AmazonChurn[[#This Row],[Age]]&gt;65,"Senior","Mid Age"))</f>
        <v>Mid Age</v>
      </c>
    </row>
    <row r="2798" spans="1:42" hidden="1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 s="5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  <c r="AL2798" t="str">
        <f>IF(AmazonChurn[[#This Row],[Average Monthly Expenses]]&lt;=30,"Low",IF(AmazonChurn[[#This Row],[Average Monthly Expenses]]&lt;=60,"Medium","High"))</f>
        <v>Low</v>
      </c>
      <c r="AM2798" t="str">
        <f>IF(AmazonChurn[[#This Row],[Number of Complaints or Support]]&lt;3,"Low",IF(AmazonChurn[[#This Row],[Number of Complaints or Support]]&lt;=7,"Medium","High"))</f>
        <v>High</v>
      </c>
      <c r="AN2798" s="5">
        <f>AmazonChurn[[#This Row],[Number of Complaints or Support]]/AmazonChurn[[#This Row],[Account Length (in months)]]</f>
        <v>0.15384615384615385</v>
      </c>
      <c r="AO2798" t="str">
        <f>IF(AmazonChurn[[#This Row],[Avg Monthly GB Download]]&lt;15, "Low", IF(AmazonChurn[[#This Row],[Avg Monthly GB Download]]&lt;30, "Medium", "High"))</f>
        <v>Low</v>
      </c>
      <c r="AP2798" t="str">
        <f>IF(AmazonChurn[[#This Row],[Age]]&lt;30,"Under 30",IF(AmazonChurn[[#This Row],[Age]]&gt;65,"Senior","Mid Age"))</f>
        <v>Mid Age</v>
      </c>
    </row>
    <row r="2799" spans="1:42" hidden="1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 s="5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  <c r="AL2799" t="str">
        <f>IF(AmazonChurn[[#This Row],[Average Monthly Expenses]]&lt;=30,"Low",IF(AmazonChurn[[#This Row],[Average Monthly Expenses]]&lt;=60,"Medium","High"))</f>
        <v>Medium</v>
      </c>
      <c r="AM2799" t="str">
        <f>IF(AmazonChurn[[#This Row],[Number of Complaints or Support]]&lt;3,"Low",IF(AmazonChurn[[#This Row],[Number of Complaints or Support]]&lt;=7,"Medium","High"))</f>
        <v>Medium</v>
      </c>
      <c r="AN2799" s="5">
        <f>AmazonChurn[[#This Row],[Number of Complaints or Support]]/AmazonChurn[[#This Row],[Account Length (in months)]]</f>
        <v>6.7567567567567571E-2</v>
      </c>
      <c r="AO2799" t="str">
        <f>IF(AmazonChurn[[#This Row],[Avg Monthly GB Download]]&lt;15, "Low", IF(AmazonChurn[[#This Row],[Avg Monthly GB Download]]&lt;30, "Medium", "High"))</f>
        <v>Low</v>
      </c>
      <c r="AP2799" t="str">
        <f>IF(AmazonChurn[[#This Row],[Age]]&lt;30,"Under 30",IF(AmazonChurn[[#This Row],[Age]]&gt;65,"Senior","Mid Age"))</f>
        <v>Mid Age</v>
      </c>
    </row>
    <row r="2800" spans="1:42" hidden="1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 s="5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  <c r="AL2800" t="str">
        <f>IF(AmazonChurn[[#This Row],[Average Monthly Expenses]]&lt;=30,"Low",IF(AmazonChurn[[#This Row],[Average Monthly Expenses]]&lt;=60,"Medium","High"))</f>
        <v>Low</v>
      </c>
      <c r="AM2800" t="str">
        <f>IF(AmazonChurn[[#This Row],[Number of Complaints or Support]]&lt;3,"Low",IF(AmazonChurn[[#This Row],[Number of Complaints or Support]]&lt;=7,"Medium","High"))</f>
        <v>High</v>
      </c>
      <c r="AN2800" s="5">
        <f>AmazonChurn[[#This Row],[Number of Complaints or Support]]/AmazonChurn[[#This Row],[Account Length (in months)]]</f>
        <v>0.66666666666666663</v>
      </c>
      <c r="AO2800" t="str">
        <f>IF(AmazonChurn[[#This Row],[Avg Monthly GB Download]]&lt;15, "Low", IF(AmazonChurn[[#This Row],[Avg Monthly GB Download]]&lt;30, "Medium", "High"))</f>
        <v>Low</v>
      </c>
      <c r="AP2800" t="str">
        <f>IF(AmazonChurn[[#This Row],[Age]]&lt;30,"Under 30",IF(AmazonChurn[[#This Row],[Age]]&gt;65,"Senior","Mid Age"))</f>
        <v>Mid Age</v>
      </c>
    </row>
    <row r="2801" spans="1:42" hidden="1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 s="5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  <c r="AL2801" t="str">
        <f>IF(AmazonChurn[[#This Row],[Average Monthly Expenses]]&lt;=30,"Low",IF(AmazonChurn[[#This Row],[Average Monthly Expenses]]&lt;=60,"Medium","High"))</f>
        <v>Low</v>
      </c>
      <c r="AM2801" t="str">
        <f>IF(AmazonChurn[[#This Row],[Number of Complaints or Support]]&lt;3,"Low",IF(AmazonChurn[[#This Row],[Number of Complaints or Support]]&lt;=7,"Medium","High"))</f>
        <v>Low</v>
      </c>
      <c r="AN2801" s="5">
        <f>AmazonChurn[[#This Row],[Number of Complaints or Support]]/AmazonChurn[[#This Row],[Account Length (in months)]]</f>
        <v>3.5714285714285712E-2</v>
      </c>
      <c r="AO2801" t="str">
        <f>IF(AmazonChurn[[#This Row],[Avg Monthly GB Download]]&lt;15, "Low", IF(AmazonChurn[[#This Row],[Avg Monthly GB Download]]&lt;30, "Medium", "High"))</f>
        <v>Low</v>
      </c>
      <c r="AP2801" t="str">
        <f>IF(AmazonChurn[[#This Row],[Age]]&lt;30,"Under 30",IF(AmazonChurn[[#This Row],[Age]]&gt;65,"Senior","Mid Age"))</f>
        <v>Mid Age</v>
      </c>
    </row>
    <row r="2802" spans="1:42" hidden="1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 s="5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  <c r="AL2802" t="str">
        <f>IF(AmazonChurn[[#This Row],[Average Monthly Expenses]]&lt;=30,"Low",IF(AmazonChurn[[#This Row],[Average Monthly Expenses]]&lt;=60,"Medium","High"))</f>
        <v>Low</v>
      </c>
      <c r="AM2802" t="str">
        <f>IF(AmazonChurn[[#This Row],[Number of Complaints or Support]]&lt;3,"Low",IF(AmazonChurn[[#This Row],[Number of Complaints or Support]]&lt;=7,"Medium","High"))</f>
        <v>Medium</v>
      </c>
      <c r="AN2802" s="5">
        <f>AmazonChurn[[#This Row],[Number of Complaints or Support]]/AmazonChurn[[#This Row],[Account Length (in months)]]</f>
        <v>7.4626865671641784E-2</v>
      </c>
      <c r="AO2802" t="str">
        <f>IF(AmazonChurn[[#This Row],[Avg Monthly GB Download]]&lt;15, "Low", IF(AmazonChurn[[#This Row],[Avg Monthly GB Download]]&lt;30, "Medium", "High"))</f>
        <v>Low</v>
      </c>
      <c r="AP2802" t="str">
        <f>IF(AmazonChurn[[#This Row],[Age]]&lt;30,"Under 30",IF(AmazonChurn[[#This Row],[Age]]&gt;65,"Senior","Mid Age"))</f>
        <v>Mid Age</v>
      </c>
    </row>
    <row r="2803" spans="1:42" hidden="1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 s="5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  <c r="AL2803" t="str">
        <f>IF(AmazonChurn[[#This Row],[Average Monthly Expenses]]&lt;=30,"Low",IF(AmazonChurn[[#This Row],[Average Monthly Expenses]]&lt;=60,"Medium","High"))</f>
        <v>Medium</v>
      </c>
      <c r="AM2803" t="str">
        <f>IF(AmazonChurn[[#This Row],[Number of Complaints or Support]]&lt;3,"Low",IF(AmazonChurn[[#This Row],[Number of Complaints or Support]]&lt;=7,"Medium","High"))</f>
        <v>Low</v>
      </c>
      <c r="AN2803" s="5">
        <f>AmazonChurn[[#This Row],[Number of Complaints or Support]]/AmazonChurn[[#This Row],[Account Length (in months)]]</f>
        <v>2</v>
      </c>
      <c r="AO2803" t="str">
        <f>IF(AmazonChurn[[#This Row],[Avg Monthly GB Download]]&lt;15, "Low", IF(AmazonChurn[[#This Row],[Avg Monthly GB Download]]&lt;30, "Medium", "High"))</f>
        <v>Low</v>
      </c>
      <c r="AP2803" t="str">
        <f>IF(AmazonChurn[[#This Row],[Age]]&lt;30,"Under 30",IF(AmazonChurn[[#This Row],[Age]]&gt;65,"Senior","Mid Age"))</f>
        <v>Mid Age</v>
      </c>
    </row>
    <row r="2804" spans="1:42" hidden="1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 s="5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  <c r="AL2804" t="str">
        <f>IF(AmazonChurn[[#This Row],[Average Monthly Expenses]]&lt;=30,"Low",IF(AmazonChurn[[#This Row],[Average Monthly Expenses]]&lt;=60,"Medium","High"))</f>
        <v>Low</v>
      </c>
      <c r="AM2804" t="str">
        <f>IF(AmazonChurn[[#This Row],[Number of Complaints or Support]]&lt;3,"Low",IF(AmazonChurn[[#This Row],[Number of Complaints or Support]]&lt;=7,"Medium","High"))</f>
        <v>Low</v>
      </c>
      <c r="AN2804" s="5">
        <f>AmazonChurn[[#This Row],[Number of Complaints or Support]]/AmazonChurn[[#This Row],[Account Length (in months)]]</f>
        <v>1.4492753623188406E-2</v>
      </c>
      <c r="AO2804" t="str">
        <f>IF(AmazonChurn[[#This Row],[Avg Monthly GB Download]]&lt;15, "Low", IF(AmazonChurn[[#This Row],[Avg Monthly GB Download]]&lt;30, "Medium", "High"))</f>
        <v>Low</v>
      </c>
      <c r="AP2804" t="str">
        <f>IF(AmazonChurn[[#This Row],[Age]]&lt;30,"Under 30",IF(AmazonChurn[[#This Row],[Age]]&gt;65,"Senior","Mid Age"))</f>
        <v>Mid Age</v>
      </c>
    </row>
    <row r="2805" spans="1:42" hidden="1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 s="5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  <c r="AL2805" t="str">
        <f>IF(AmazonChurn[[#This Row],[Average Monthly Expenses]]&lt;=30,"Low",IF(AmazonChurn[[#This Row],[Average Monthly Expenses]]&lt;=60,"Medium","High"))</f>
        <v>Low</v>
      </c>
      <c r="AM2805" t="str">
        <f>IF(AmazonChurn[[#This Row],[Number of Complaints or Support]]&lt;3,"Low",IF(AmazonChurn[[#This Row],[Number of Complaints or Support]]&lt;=7,"Medium","High"))</f>
        <v>Medium</v>
      </c>
      <c r="AN2805" s="5">
        <f>AmazonChurn[[#This Row],[Number of Complaints or Support]]/AmazonChurn[[#This Row],[Account Length (in months)]]</f>
        <v>1.5</v>
      </c>
      <c r="AO2805" t="str">
        <f>IF(AmazonChurn[[#This Row],[Avg Monthly GB Download]]&lt;15, "Low", IF(AmazonChurn[[#This Row],[Avg Monthly GB Download]]&lt;30, "Medium", "High"))</f>
        <v>Low</v>
      </c>
      <c r="AP2805" t="str">
        <f>IF(AmazonChurn[[#This Row],[Age]]&lt;30,"Under 30",IF(AmazonChurn[[#This Row],[Age]]&gt;65,"Senior","Mid Age"))</f>
        <v>Under 30</v>
      </c>
    </row>
    <row r="2806" spans="1:42" hidden="1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 s="5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  <c r="AL2806" t="str">
        <f>IF(AmazonChurn[[#This Row],[Average Monthly Expenses]]&lt;=30,"Low",IF(AmazonChurn[[#This Row],[Average Monthly Expenses]]&lt;=60,"Medium","High"))</f>
        <v>Low</v>
      </c>
      <c r="AM2806" t="str">
        <f>IF(AmazonChurn[[#This Row],[Number of Complaints or Support]]&lt;3,"Low",IF(AmazonChurn[[#This Row],[Number of Complaints or Support]]&lt;=7,"Medium","High"))</f>
        <v>Medium</v>
      </c>
      <c r="AN2806" s="5">
        <f>AmazonChurn[[#This Row],[Number of Complaints or Support]]/AmazonChurn[[#This Row],[Account Length (in months)]]</f>
        <v>9.7560975609756101E-2</v>
      </c>
      <c r="AO2806" t="str">
        <f>IF(AmazonChurn[[#This Row],[Avg Monthly GB Download]]&lt;15, "Low", IF(AmazonChurn[[#This Row],[Avg Monthly GB Download]]&lt;30, "Medium", "High"))</f>
        <v>Low</v>
      </c>
      <c r="AP2806" t="str">
        <f>IF(AmazonChurn[[#This Row],[Age]]&lt;30,"Under 30",IF(AmazonChurn[[#This Row],[Age]]&gt;65,"Senior","Mid Age"))</f>
        <v>Mid Age</v>
      </c>
    </row>
    <row r="2807" spans="1:42" hidden="1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 s="5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  <c r="AL2807" t="str">
        <f>IF(AmazonChurn[[#This Row],[Average Monthly Expenses]]&lt;=30,"Low",IF(AmazonChurn[[#This Row],[Average Monthly Expenses]]&lt;=60,"Medium","High"))</f>
        <v>High</v>
      </c>
      <c r="AM2807" t="str">
        <f>IF(AmazonChurn[[#This Row],[Number of Complaints or Support]]&lt;3,"Low",IF(AmazonChurn[[#This Row],[Number of Complaints or Support]]&lt;=7,"Medium","High"))</f>
        <v>High</v>
      </c>
      <c r="AN2807" s="5">
        <f>AmazonChurn[[#This Row],[Number of Complaints or Support]]/AmazonChurn[[#This Row],[Account Length (in months)]]</f>
        <v>0.15384615384615385</v>
      </c>
      <c r="AO2807" t="str">
        <f>IF(AmazonChurn[[#This Row],[Avg Monthly GB Download]]&lt;15, "Low", IF(AmazonChurn[[#This Row],[Avg Monthly GB Download]]&lt;30, "Medium", "High"))</f>
        <v>Medium</v>
      </c>
      <c r="AP2807" t="str">
        <f>IF(AmazonChurn[[#This Row],[Age]]&lt;30,"Under 30",IF(AmazonChurn[[#This Row],[Age]]&gt;65,"Senior","Mid Age"))</f>
        <v>Under 30</v>
      </c>
    </row>
    <row r="2808" spans="1:42" hidden="1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 s="5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  <c r="AL2808" t="str">
        <f>IF(AmazonChurn[[#This Row],[Average Monthly Expenses]]&lt;=30,"Low",IF(AmazonChurn[[#This Row],[Average Monthly Expenses]]&lt;=60,"Medium","High"))</f>
        <v>Medium</v>
      </c>
      <c r="AM2808" t="str">
        <f>IF(AmazonChurn[[#This Row],[Number of Complaints or Support]]&lt;3,"Low",IF(AmazonChurn[[#This Row],[Number of Complaints or Support]]&lt;=7,"Medium","High"))</f>
        <v>High</v>
      </c>
      <c r="AN2808" s="5">
        <f>AmazonChurn[[#This Row],[Number of Complaints or Support]]/AmazonChurn[[#This Row],[Account Length (in months)]]</f>
        <v>0.23684210526315788</v>
      </c>
      <c r="AO2808" t="str">
        <f>IF(AmazonChurn[[#This Row],[Avg Monthly GB Download]]&lt;15, "Low", IF(AmazonChurn[[#This Row],[Avg Monthly GB Download]]&lt;30, "Medium", "High"))</f>
        <v>Low</v>
      </c>
      <c r="AP2808" t="str">
        <f>IF(AmazonChurn[[#This Row],[Age]]&lt;30,"Under 30",IF(AmazonChurn[[#This Row],[Age]]&gt;65,"Senior","Mid Age"))</f>
        <v>Under 30</v>
      </c>
    </row>
    <row r="2809" spans="1:42" hidden="1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 s="5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  <c r="AL2809" t="str">
        <f>IF(AmazonChurn[[#This Row],[Average Monthly Expenses]]&lt;=30,"Low",IF(AmazonChurn[[#This Row],[Average Monthly Expenses]]&lt;=60,"Medium","High"))</f>
        <v>Medium</v>
      </c>
      <c r="AM2809" t="str">
        <f>IF(AmazonChurn[[#This Row],[Number of Complaints or Support]]&lt;3,"Low",IF(AmazonChurn[[#This Row],[Number of Complaints or Support]]&lt;=7,"Medium","High"))</f>
        <v>High</v>
      </c>
      <c r="AN2809" s="5">
        <f>AmazonChurn[[#This Row],[Number of Complaints or Support]]/AmazonChurn[[#This Row],[Account Length (in months)]]</f>
        <v>0.14084507042253522</v>
      </c>
      <c r="AO2809" t="str">
        <f>IF(AmazonChurn[[#This Row],[Avg Monthly GB Download]]&lt;15, "Low", IF(AmazonChurn[[#This Row],[Avg Monthly GB Download]]&lt;30, "Medium", "High"))</f>
        <v>Low</v>
      </c>
      <c r="AP2809" t="str">
        <f>IF(AmazonChurn[[#This Row],[Age]]&lt;30,"Under 30",IF(AmazonChurn[[#This Row],[Age]]&gt;65,"Senior","Mid Age"))</f>
        <v>Mid Age</v>
      </c>
    </row>
    <row r="2810" spans="1:42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 s="5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  <c r="AL2810" t="str">
        <f>IF(AmazonChurn[[#This Row],[Average Monthly Expenses]]&lt;=30,"Low",IF(AmazonChurn[[#This Row],[Average Monthly Expenses]]&lt;=60,"Medium","High"))</f>
        <v>Low</v>
      </c>
      <c r="AM2810" t="str">
        <f>IF(AmazonChurn[[#This Row],[Number of Complaints or Support]]&lt;3,"Low",IF(AmazonChurn[[#This Row],[Number of Complaints or Support]]&lt;=7,"Medium","High"))</f>
        <v>Low</v>
      </c>
      <c r="AN2810" s="5">
        <f>AmazonChurn[[#This Row],[Number of Complaints or Support]]/AmazonChurn[[#This Row],[Account Length (in months)]]</f>
        <v>2.7027027027027029E-2</v>
      </c>
      <c r="AO2810" t="str">
        <f>IF(AmazonChurn[[#This Row],[Avg Monthly GB Download]]&lt;15, "Low", IF(AmazonChurn[[#This Row],[Avg Monthly GB Download]]&lt;30, "Medium", "High"))</f>
        <v>High</v>
      </c>
      <c r="AP2810" t="str">
        <f>IF(AmazonChurn[[#This Row],[Age]]&lt;30,"Under 30",IF(AmazonChurn[[#This Row],[Age]]&gt;65,"Senior","Mid Age"))</f>
        <v>Under 30</v>
      </c>
    </row>
    <row r="2811" spans="1:42" hidden="1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 s="5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  <c r="AL2811" t="str">
        <f>IF(AmazonChurn[[#This Row],[Average Monthly Expenses]]&lt;=30,"Low",IF(AmazonChurn[[#This Row],[Average Monthly Expenses]]&lt;=60,"Medium","High"))</f>
        <v>Low</v>
      </c>
      <c r="AM2811" t="str">
        <f>IF(AmazonChurn[[#This Row],[Number of Complaints or Support]]&lt;3,"Low",IF(AmazonChurn[[#This Row],[Number of Complaints or Support]]&lt;=7,"Medium","High"))</f>
        <v>High</v>
      </c>
      <c r="AN2811" s="5">
        <f>AmazonChurn[[#This Row],[Number of Complaints or Support]]/AmazonChurn[[#This Row],[Account Length (in months)]]</f>
        <v>0.69230769230769229</v>
      </c>
      <c r="AO2811" t="str">
        <f>IF(AmazonChurn[[#This Row],[Avg Monthly GB Download]]&lt;15, "Low", IF(AmazonChurn[[#This Row],[Avg Monthly GB Download]]&lt;30, "Medium", "High"))</f>
        <v>Low</v>
      </c>
      <c r="AP2811" t="str">
        <f>IF(AmazonChurn[[#This Row],[Age]]&lt;30,"Under 30",IF(AmazonChurn[[#This Row],[Age]]&gt;65,"Senior","Mid Age"))</f>
        <v>Mid Age</v>
      </c>
    </row>
    <row r="2812" spans="1:42" hidden="1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 s="5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  <c r="AL2812" t="str">
        <f>IF(AmazonChurn[[#This Row],[Average Monthly Expenses]]&lt;=30,"Low",IF(AmazonChurn[[#This Row],[Average Monthly Expenses]]&lt;=60,"Medium","High"))</f>
        <v>Low</v>
      </c>
      <c r="AM2812" t="str">
        <f>IF(AmazonChurn[[#This Row],[Number of Complaints or Support]]&lt;3,"Low",IF(AmazonChurn[[#This Row],[Number of Complaints or Support]]&lt;=7,"Medium","High"))</f>
        <v>High</v>
      </c>
      <c r="AN2812" s="5">
        <f>AmazonChurn[[#This Row],[Number of Complaints or Support]]/AmazonChurn[[#This Row],[Account Length (in months)]]</f>
        <v>0.6</v>
      </c>
      <c r="AO2812" t="str">
        <f>IF(AmazonChurn[[#This Row],[Avg Monthly GB Download]]&lt;15, "Low", IF(AmazonChurn[[#This Row],[Avg Monthly GB Download]]&lt;30, "Medium", "High"))</f>
        <v>Low</v>
      </c>
      <c r="AP2812" t="str">
        <f>IF(AmazonChurn[[#This Row],[Age]]&lt;30,"Under 30",IF(AmazonChurn[[#This Row],[Age]]&gt;65,"Senior","Mid Age"))</f>
        <v>Mid Age</v>
      </c>
    </row>
    <row r="2813" spans="1:42" hidden="1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 s="5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  <c r="AL2813" t="str">
        <f>IF(AmazonChurn[[#This Row],[Average Monthly Expenses]]&lt;=30,"Low",IF(AmazonChurn[[#This Row],[Average Monthly Expenses]]&lt;=60,"Medium","High"))</f>
        <v>Low</v>
      </c>
      <c r="AM2813" t="str">
        <f>IF(AmazonChurn[[#This Row],[Number of Complaints or Support]]&lt;3,"Low",IF(AmazonChurn[[#This Row],[Number of Complaints or Support]]&lt;=7,"Medium","High"))</f>
        <v>Medium</v>
      </c>
      <c r="AN2813" s="5">
        <f>AmazonChurn[[#This Row],[Number of Complaints or Support]]/AmazonChurn[[#This Row],[Account Length (in months)]]</f>
        <v>0.75</v>
      </c>
      <c r="AO2813" t="str">
        <f>IF(AmazonChurn[[#This Row],[Avg Monthly GB Download]]&lt;15, "Low", IF(AmazonChurn[[#This Row],[Avg Monthly GB Download]]&lt;30, "Medium", "High"))</f>
        <v>Low</v>
      </c>
      <c r="AP2813" t="str">
        <f>IF(AmazonChurn[[#This Row],[Age]]&lt;30,"Under 30",IF(AmazonChurn[[#This Row],[Age]]&gt;65,"Senior","Mid Age"))</f>
        <v>Mid Age</v>
      </c>
    </row>
    <row r="2814" spans="1:42" hidden="1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 s="5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  <c r="AL2814" t="str">
        <f>IF(AmazonChurn[[#This Row],[Average Monthly Expenses]]&lt;=30,"Low",IF(AmazonChurn[[#This Row],[Average Monthly Expenses]]&lt;=60,"Medium","High"))</f>
        <v>Low</v>
      </c>
      <c r="AM2814" t="str">
        <f>IF(AmazonChurn[[#This Row],[Number of Complaints or Support]]&lt;3,"Low",IF(AmazonChurn[[#This Row],[Number of Complaints or Support]]&lt;=7,"Medium","High"))</f>
        <v>High</v>
      </c>
      <c r="AN2814" s="5">
        <f>AmazonChurn[[#This Row],[Number of Complaints or Support]]/AmazonChurn[[#This Row],[Account Length (in months)]]</f>
        <v>0.41666666666666669</v>
      </c>
      <c r="AO2814" t="str">
        <f>IF(AmazonChurn[[#This Row],[Avg Monthly GB Download]]&lt;15, "Low", IF(AmazonChurn[[#This Row],[Avg Monthly GB Download]]&lt;30, "Medium", "High"))</f>
        <v>Low</v>
      </c>
      <c r="AP2814" t="str">
        <f>IF(AmazonChurn[[#This Row],[Age]]&lt;30,"Under 30",IF(AmazonChurn[[#This Row],[Age]]&gt;65,"Senior","Mid Age"))</f>
        <v>Mid Age</v>
      </c>
    </row>
    <row r="2815" spans="1:42" hidden="1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 s="5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  <c r="AL2815" t="str">
        <f>IF(AmazonChurn[[#This Row],[Average Monthly Expenses]]&lt;=30,"Low",IF(AmazonChurn[[#This Row],[Average Monthly Expenses]]&lt;=60,"Medium","High"))</f>
        <v>Medium</v>
      </c>
      <c r="AM2815" t="str">
        <f>IF(AmazonChurn[[#This Row],[Number of Complaints or Support]]&lt;3,"Low",IF(AmazonChurn[[#This Row],[Number of Complaints or Support]]&lt;=7,"Medium","High"))</f>
        <v>Low</v>
      </c>
      <c r="AN2815" s="5">
        <f>AmazonChurn[[#This Row],[Number of Complaints or Support]]/AmazonChurn[[#This Row],[Account Length (in months)]]</f>
        <v>2.8169014084507043E-2</v>
      </c>
      <c r="AO2815" t="str">
        <f>IF(AmazonChurn[[#This Row],[Avg Monthly GB Download]]&lt;15, "Low", IF(AmazonChurn[[#This Row],[Avg Monthly GB Download]]&lt;30, "Medium", "High"))</f>
        <v>Low</v>
      </c>
      <c r="AP2815" t="str">
        <f>IF(AmazonChurn[[#This Row],[Age]]&lt;30,"Under 30",IF(AmazonChurn[[#This Row],[Age]]&gt;65,"Senior","Mid Age"))</f>
        <v>Mid Age</v>
      </c>
    </row>
    <row r="2816" spans="1:42" hidden="1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 s="5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  <c r="AL2816" t="str">
        <f>IF(AmazonChurn[[#This Row],[Average Monthly Expenses]]&lt;=30,"Low",IF(AmazonChurn[[#This Row],[Average Monthly Expenses]]&lt;=60,"Medium","High"))</f>
        <v>Low</v>
      </c>
      <c r="AM2816" t="str">
        <f>IF(AmazonChurn[[#This Row],[Number of Complaints or Support]]&lt;3,"Low",IF(AmazonChurn[[#This Row],[Number of Complaints or Support]]&lt;=7,"Medium","High"))</f>
        <v>High</v>
      </c>
      <c r="AN2816" s="5">
        <f>AmazonChurn[[#This Row],[Number of Complaints or Support]]/AmazonChurn[[#This Row],[Account Length (in months)]]</f>
        <v>1.6</v>
      </c>
      <c r="AO2816" t="str">
        <f>IF(AmazonChurn[[#This Row],[Avg Monthly GB Download]]&lt;15, "Low", IF(AmazonChurn[[#This Row],[Avg Monthly GB Download]]&lt;30, "Medium", "High"))</f>
        <v>Low</v>
      </c>
      <c r="AP2816" t="str">
        <f>IF(AmazonChurn[[#This Row],[Age]]&lt;30,"Under 30",IF(AmazonChurn[[#This Row],[Age]]&gt;65,"Senior","Mid Age"))</f>
        <v>Mid Age</v>
      </c>
    </row>
    <row r="2817" spans="1:42" hidden="1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 s="5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  <c r="AL2817" t="str">
        <f>IF(AmazonChurn[[#This Row],[Average Monthly Expenses]]&lt;=30,"Low",IF(AmazonChurn[[#This Row],[Average Monthly Expenses]]&lt;=60,"Medium","High"))</f>
        <v>Medium</v>
      </c>
      <c r="AM2817" t="str">
        <f>IF(AmazonChurn[[#This Row],[Number of Complaints or Support]]&lt;3,"Low",IF(AmazonChurn[[#This Row],[Number of Complaints or Support]]&lt;=7,"Medium","High"))</f>
        <v>Medium</v>
      </c>
      <c r="AN2817" s="5">
        <f>AmazonChurn[[#This Row],[Number of Complaints or Support]]/AmazonChurn[[#This Row],[Account Length (in months)]]</f>
        <v>3</v>
      </c>
      <c r="AO2817" t="str">
        <f>IF(AmazonChurn[[#This Row],[Avg Monthly GB Download]]&lt;15, "Low", IF(AmazonChurn[[#This Row],[Avg Monthly GB Download]]&lt;30, "Medium", "High"))</f>
        <v>Medium</v>
      </c>
      <c r="AP2817" t="str">
        <f>IF(AmazonChurn[[#This Row],[Age]]&lt;30,"Under 30",IF(AmazonChurn[[#This Row],[Age]]&gt;65,"Senior","Mid Age"))</f>
        <v>Mid Age</v>
      </c>
    </row>
    <row r="2818" spans="1:42" hidden="1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 s="5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  <c r="AL2818" t="str">
        <f>IF(AmazonChurn[[#This Row],[Average Monthly Expenses]]&lt;=30,"Low",IF(AmazonChurn[[#This Row],[Average Monthly Expenses]]&lt;=60,"Medium","High"))</f>
        <v>Low</v>
      </c>
      <c r="AM2818" t="str">
        <f>IF(AmazonChurn[[#This Row],[Number of Complaints or Support]]&lt;3,"Low",IF(AmazonChurn[[#This Row],[Number of Complaints or Support]]&lt;=7,"Medium","High"))</f>
        <v>High</v>
      </c>
      <c r="AN2818" s="5">
        <f>AmazonChurn[[#This Row],[Number of Complaints or Support]]/AmazonChurn[[#This Row],[Account Length (in months)]]</f>
        <v>4.5</v>
      </c>
      <c r="AO2818" t="str">
        <f>IF(AmazonChurn[[#This Row],[Avg Monthly GB Download]]&lt;15, "Low", IF(AmazonChurn[[#This Row],[Avg Monthly GB Download]]&lt;30, "Medium", "High"))</f>
        <v>Low</v>
      </c>
      <c r="AP2818" t="str">
        <f>IF(AmazonChurn[[#This Row],[Age]]&lt;30,"Under 30",IF(AmazonChurn[[#This Row],[Age]]&gt;65,"Senior","Mid Age"))</f>
        <v>Under 30</v>
      </c>
    </row>
    <row r="2819" spans="1:42" hidden="1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 s="5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  <c r="AL2819" t="str">
        <f>IF(AmazonChurn[[#This Row],[Average Monthly Expenses]]&lt;=30,"Low",IF(AmazonChurn[[#This Row],[Average Monthly Expenses]]&lt;=60,"Medium","High"))</f>
        <v>Medium</v>
      </c>
      <c r="AM2819" t="str">
        <f>IF(AmazonChurn[[#This Row],[Number of Complaints or Support]]&lt;3,"Low",IF(AmazonChurn[[#This Row],[Number of Complaints or Support]]&lt;=7,"Medium","High"))</f>
        <v>High</v>
      </c>
      <c r="AN2819" s="5">
        <f>AmazonChurn[[#This Row],[Number of Complaints or Support]]/AmazonChurn[[#This Row],[Account Length (in months)]]</f>
        <v>0.16666666666666666</v>
      </c>
      <c r="AO2819" t="str">
        <f>IF(AmazonChurn[[#This Row],[Avg Monthly GB Download]]&lt;15, "Low", IF(AmazonChurn[[#This Row],[Avg Monthly GB Download]]&lt;30, "Medium", "High"))</f>
        <v>Low</v>
      </c>
      <c r="AP2819" t="str">
        <f>IF(AmazonChurn[[#This Row],[Age]]&lt;30,"Under 30",IF(AmazonChurn[[#This Row],[Age]]&gt;65,"Senior","Mid Age"))</f>
        <v>Mid Age</v>
      </c>
    </row>
    <row r="2820" spans="1:42" hidden="1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 s="5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  <c r="AL2820" t="str">
        <f>IF(AmazonChurn[[#This Row],[Average Monthly Expenses]]&lt;=30,"Low",IF(AmazonChurn[[#This Row],[Average Monthly Expenses]]&lt;=60,"Medium","High"))</f>
        <v>Low</v>
      </c>
      <c r="AM2820" t="str">
        <f>IF(AmazonChurn[[#This Row],[Number of Complaints or Support]]&lt;3,"Low",IF(AmazonChurn[[#This Row],[Number of Complaints or Support]]&lt;=7,"Medium","High"))</f>
        <v>High</v>
      </c>
      <c r="AN2820" s="5">
        <f>AmazonChurn[[#This Row],[Number of Complaints or Support]]/AmazonChurn[[#This Row],[Account Length (in months)]]</f>
        <v>0.12328767123287671</v>
      </c>
      <c r="AO2820" t="str">
        <f>IF(AmazonChurn[[#This Row],[Avg Monthly GB Download]]&lt;15, "Low", IF(AmazonChurn[[#This Row],[Avg Monthly GB Download]]&lt;30, "Medium", "High"))</f>
        <v>Low</v>
      </c>
      <c r="AP2820" t="str">
        <f>IF(AmazonChurn[[#This Row],[Age]]&lt;30,"Under 30",IF(AmazonChurn[[#This Row],[Age]]&gt;65,"Senior","Mid Age"))</f>
        <v>Mid Age</v>
      </c>
    </row>
    <row r="2821" spans="1:42" hidden="1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 s="5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  <c r="AL2821" t="str">
        <f>IF(AmazonChurn[[#This Row],[Average Monthly Expenses]]&lt;=30,"Low",IF(AmazonChurn[[#This Row],[Average Monthly Expenses]]&lt;=60,"Medium","High"))</f>
        <v>Medium</v>
      </c>
      <c r="AM2821" t="str">
        <f>IF(AmazonChurn[[#This Row],[Number of Complaints or Support]]&lt;3,"Low",IF(AmazonChurn[[#This Row],[Number of Complaints or Support]]&lt;=7,"Medium","High"))</f>
        <v>Low</v>
      </c>
      <c r="AN2821" s="5">
        <f>AmazonChurn[[#This Row],[Number of Complaints or Support]]/AmazonChurn[[#This Row],[Account Length (in months)]]</f>
        <v>0</v>
      </c>
      <c r="AO2821" t="str">
        <f>IF(AmazonChurn[[#This Row],[Avg Monthly GB Download]]&lt;15, "Low", IF(AmazonChurn[[#This Row],[Avg Monthly GB Download]]&lt;30, "Medium", "High"))</f>
        <v>Low</v>
      </c>
      <c r="AP2821" t="str">
        <f>IF(AmazonChurn[[#This Row],[Age]]&lt;30,"Under 30",IF(AmazonChurn[[#This Row],[Age]]&gt;65,"Senior","Mid Age"))</f>
        <v>Mid Age</v>
      </c>
    </row>
    <row r="2822" spans="1:42" hidden="1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 s="5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  <c r="AL2822" t="str">
        <f>IF(AmazonChurn[[#This Row],[Average Monthly Expenses]]&lt;=30,"Low",IF(AmazonChurn[[#This Row],[Average Monthly Expenses]]&lt;=60,"Medium","High"))</f>
        <v>Low</v>
      </c>
      <c r="AM2822" t="str">
        <f>IF(AmazonChurn[[#This Row],[Number of Complaints or Support]]&lt;3,"Low",IF(AmazonChurn[[#This Row],[Number of Complaints or Support]]&lt;=7,"Medium","High"))</f>
        <v>Medium</v>
      </c>
      <c r="AN2822" s="5">
        <f>AmazonChurn[[#This Row],[Number of Complaints or Support]]/AmazonChurn[[#This Row],[Account Length (in months)]]</f>
        <v>8.6956521739130432E-2</v>
      </c>
      <c r="AO2822" t="str">
        <f>IF(AmazonChurn[[#This Row],[Avg Monthly GB Download]]&lt;15, "Low", IF(AmazonChurn[[#This Row],[Avg Monthly GB Download]]&lt;30, "Medium", "High"))</f>
        <v>Low</v>
      </c>
      <c r="AP2822" t="str">
        <f>IF(AmazonChurn[[#This Row],[Age]]&lt;30,"Under 30",IF(AmazonChurn[[#This Row],[Age]]&gt;65,"Senior","Mid Age"))</f>
        <v>Mid Age</v>
      </c>
    </row>
    <row r="2823" spans="1:42" hidden="1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 s="5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  <c r="AL2823" t="str">
        <f>IF(AmazonChurn[[#This Row],[Average Monthly Expenses]]&lt;=30,"Low",IF(AmazonChurn[[#This Row],[Average Monthly Expenses]]&lt;=60,"Medium","High"))</f>
        <v>Medium</v>
      </c>
      <c r="AM2823" t="str">
        <f>IF(AmazonChurn[[#This Row],[Number of Complaints or Support]]&lt;3,"Low",IF(AmazonChurn[[#This Row],[Number of Complaints or Support]]&lt;=7,"Medium","High"))</f>
        <v>Medium</v>
      </c>
      <c r="AN2823" s="5">
        <f>AmazonChurn[[#This Row],[Number of Complaints or Support]]/AmazonChurn[[#This Row],[Account Length (in months)]]</f>
        <v>0.22580645161290322</v>
      </c>
      <c r="AO2823" t="str">
        <f>IF(AmazonChurn[[#This Row],[Avg Monthly GB Download]]&lt;15, "Low", IF(AmazonChurn[[#This Row],[Avg Monthly GB Download]]&lt;30, "Medium", "High"))</f>
        <v>Low</v>
      </c>
      <c r="AP2823" t="str">
        <f>IF(AmazonChurn[[#This Row],[Age]]&lt;30,"Under 30",IF(AmazonChurn[[#This Row],[Age]]&gt;65,"Senior","Mid Age"))</f>
        <v>Mid Age</v>
      </c>
    </row>
    <row r="2824" spans="1:42" hidden="1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 s="5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  <c r="AL2824" t="str">
        <f>IF(AmazonChurn[[#This Row],[Average Monthly Expenses]]&lt;=30,"Low",IF(AmazonChurn[[#This Row],[Average Monthly Expenses]]&lt;=60,"Medium","High"))</f>
        <v>Low</v>
      </c>
      <c r="AM2824" t="str">
        <f>IF(AmazonChurn[[#This Row],[Number of Complaints or Support]]&lt;3,"Low",IF(AmazonChurn[[#This Row],[Number of Complaints or Support]]&lt;=7,"Medium","High"))</f>
        <v>Low</v>
      </c>
      <c r="AN2824" s="5">
        <f>AmazonChurn[[#This Row],[Number of Complaints or Support]]/AmazonChurn[[#This Row],[Account Length (in months)]]</f>
        <v>0</v>
      </c>
      <c r="AO2824" t="str">
        <f>IF(AmazonChurn[[#This Row],[Avg Monthly GB Download]]&lt;15, "Low", IF(AmazonChurn[[#This Row],[Avg Monthly GB Download]]&lt;30, "Medium", "High"))</f>
        <v>Low</v>
      </c>
      <c r="AP2824" t="str">
        <f>IF(AmazonChurn[[#This Row],[Age]]&lt;30,"Under 30",IF(AmazonChurn[[#This Row],[Age]]&gt;65,"Senior","Mid Age"))</f>
        <v>Senior</v>
      </c>
    </row>
    <row r="2825" spans="1:42" hidden="1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 s="5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  <c r="AL2825" t="str">
        <f>IF(AmazonChurn[[#This Row],[Average Monthly Expenses]]&lt;=30,"Low",IF(AmazonChurn[[#This Row],[Average Monthly Expenses]]&lt;=60,"Medium","High"))</f>
        <v>Low</v>
      </c>
      <c r="AM2825" t="str">
        <f>IF(AmazonChurn[[#This Row],[Number of Complaints or Support]]&lt;3,"Low",IF(AmazonChurn[[#This Row],[Number of Complaints or Support]]&lt;=7,"Medium","High"))</f>
        <v>Low</v>
      </c>
      <c r="AN2825" s="5">
        <f>AmazonChurn[[#This Row],[Number of Complaints or Support]]/AmazonChurn[[#This Row],[Account Length (in months)]]</f>
        <v>2.6315789473684209E-2</v>
      </c>
      <c r="AO2825" t="str">
        <f>IF(AmazonChurn[[#This Row],[Avg Monthly GB Download]]&lt;15, "Low", IF(AmazonChurn[[#This Row],[Avg Monthly GB Download]]&lt;30, "Medium", "High"))</f>
        <v>Low</v>
      </c>
      <c r="AP2825" t="str">
        <f>IF(AmazonChurn[[#This Row],[Age]]&lt;30,"Under 30",IF(AmazonChurn[[#This Row],[Age]]&gt;65,"Senior","Mid Age"))</f>
        <v>Mid Age</v>
      </c>
    </row>
    <row r="2826" spans="1:42" hidden="1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 s="5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  <c r="AL2826" t="str">
        <f>IF(AmazonChurn[[#This Row],[Average Monthly Expenses]]&lt;=30,"Low",IF(AmazonChurn[[#This Row],[Average Monthly Expenses]]&lt;=60,"Medium","High"))</f>
        <v>Medium</v>
      </c>
      <c r="AM2826" t="str">
        <f>IF(AmazonChurn[[#This Row],[Number of Complaints or Support]]&lt;3,"Low",IF(AmazonChurn[[#This Row],[Number of Complaints or Support]]&lt;=7,"Medium","High"))</f>
        <v>High</v>
      </c>
      <c r="AN2826" s="5">
        <f>AmazonChurn[[#This Row],[Number of Complaints or Support]]/AmazonChurn[[#This Row],[Account Length (in months)]]</f>
        <v>0.125</v>
      </c>
      <c r="AO2826" t="str">
        <f>IF(AmazonChurn[[#This Row],[Avg Monthly GB Download]]&lt;15, "Low", IF(AmazonChurn[[#This Row],[Avg Monthly GB Download]]&lt;30, "Medium", "High"))</f>
        <v>Low</v>
      </c>
      <c r="AP2826" t="str">
        <f>IF(AmazonChurn[[#This Row],[Age]]&lt;30,"Under 30",IF(AmazonChurn[[#This Row],[Age]]&gt;65,"Senior","Mid Age"))</f>
        <v>Mid Age</v>
      </c>
    </row>
    <row r="2827" spans="1:42" hidden="1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 s="5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  <c r="AL2827" t="str">
        <f>IF(AmazonChurn[[#This Row],[Average Monthly Expenses]]&lt;=30,"Low",IF(AmazonChurn[[#This Row],[Average Monthly Expenses]]&lt;=60,"Medium","High"))</f>
        <v>Low</v>
      </c>
      <c r="AM2827" t="str">
        <f>IF(AmazonChurn[[#This Row],[Number of Complaints or Support]]&lt;3,"Low",IF(AmazonChurn[[#This Row],[Number of Complaints or Support]]&lt;=7,"Medium","High"))</f>
        <v>Medium</v>
      </c>
      <c r="AN2827" s="5">
        <f>AmazonChurn[[#This Row],[Number of Complaints or Support]]/AmazonChurn[[#This Row],[Account Length (in months)]]</f>
        <v>0.13207547169811321</v>
      </c>
      <c r="AO2827" t="str">
        <f>IF(AmazonChurn[[#This Row],[Avg Monthly GB Download]]&lt;15, "Low", IF(AmazonChurn[[#This Row],[Avg Monthly GB Download]]&lt;30, "Medium", "High"))</f>
        <v>Low</v>
      </c>
      <c r="AP2827" t="str">
        <f>IF(AmazonChurn[[#This Row],[Age]]&lt;30,"Under 30",IF(AmazonChurn[[#This Row],[Age]]&gt;65,"Senior","Mid Age"))</f>
        <v>Mid Age</v>
      </c>
    </row>
    <row r="2828" spans="1:42" hidden="1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 s="5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  <c r="AL2828" t="str">
        <f>IF(AmazonChurn[[#This Row],[Average Monthly Expenses]]&lt;=30,"Low",IF(AmazonChurn[[#This Row],[Average Monthly Expenses]]&lt;=60,"Medium","High"))</f>
        <v>Medium</v>
      </c>
      <c r="AM2828" t="str">
        <f>IF(AmazonChurn[[#This Row],[Number of Complaints or Support]]&lt;3,"Low",IF(AmazonChurn[[#This Row],[Number of Complaints or Support]]&lt;=7,"Medium","High"))</f>
        <v>Medium</v>
      </c>
      <c r="AN2828" s="5">
        <f>AmazonChurn[[#This Row],[Number of Complaints or Support]]/AmazonChurn[[#This Row],[Account Length (in months)]]</f>
        <v>0.13636363636363635</v>
      </c>
      <c r="AO2828" t="str">
        <f>IF(AmazonChurn[[#This Row],[Avg Monthly GB Download]]&lt;15, "Low", IF(AmazonChurn[[#This Row],[Avg Monthly GB Download]]&lt;30, "Medium", "High"))</f>
        <v>Low</v>
      </c>
      <c r="AP2828" t="str">
        <f>IF(AmazonChurn[[#This Row],[Age]]&lt;30,"Under 30",IF(AmazonChurn[[#This Row],[Age]]&gt;65,"Senior","Mid Age"))</f>
        <v>Mid Age</v>
      </c>
    </row>
    <row r="2829" spans="1:42" hidden="1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 s="5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  <c r="AL2829" t="str">
        <f>IF(AmazonChurn[[#This Row],[Average Monthly Expenses]]&lt;=30,"Low",IF(AmazonChurn[[#This Row],[Average Monthly Expenses]]&lt;=60,"Medium","High"))</f>
        <v>Low</v>
      </c>
      <c r="AM2829" t="str">
        <f>IF(AmazonChurn[[#This Row],[Number of Complaints or Support]]&lt;3,"Low",IF(AmazonChurn[[#This Row],[Number of Complaints or Support]]&lt;=7,"Medium","High"))</f>
        <v>High</v>
      </c>
      <c r="AN2829" s="5">
        <f>AmazonChurn[[#This Row],[Number of Complaints or Support]]/AmazonChurn[[#This Row],[Account Length (in months)]]</f>
        <v>0.5625</v>
      </c>
      <c r="AO2829" t="str">
        <f>IF(AmazonChurn[[#This Row],[Avg Monthly GB Download]]&lt;15, "Low", IF(AmazonChurn[[#This Row],[Avg Monthly GB Download]]&lt;30, "Medium", "High"))</f>
        <v>Low</v>
      </c>
      <c r="AP2829" t="str">
        <f>IF(AmazonChurn[[#This Row],[Age]]&lt;30,"Under 30",IF(AmazonChurn[[#This Row],[Age]]&gt;65,"Senior","Mid Age"))</f>
        <v>Mid Age</v>
      </c>
    </row>
    <row r="2830" spans="1:42" hidden="1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 s="5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  <c r="AL2830" t="str">
        <f>IF(AmazonChurn[[#This Row],[Average Monthly Expenses]]&lt;=30,"Low",IF(AmazonChurn[[#This Row],[Average Monthly Expenses]]&lt;=60,"Medium","High"))</f>
        <v>Medium</v>
      </c>
      <c r="AM2830" t="str">
        <f>IF(AmazonChurn[[#This Row],[Number of Complaints or Support]]&lt;3,"Low",IF(AmazonChurn[[#This Row],[Number of Complaints or Support]]&lt;=7,"Medium","High"))</f>
        <v>Low</v>
      </c>
      <c r="AN2830" s="5">
        <f>AmazonChurn[[#This Row],[Number of Complaints or Support]]/AmazonChurn[[#This Row],[Account Length (in months)]]</f>
        <v>0</v>
      </c>
      <c r="AO2830" t="str">
        <f>IF(AmazonChurn[[#This Row],[Avg Monthly GB Download]]&lt;15, "Low", IF(AmazonChurn[[#This Row],[Avg Monthly GB Download]]&lt;30, "Medium", "High"))</f>
        <v>Low</v>
      </c>
      <c r="AP2830" t="str">
        <f>IF(AmazonChurn[[#This Row],[Age]]&lt;30,"Under 30",IF(AmazonChurn[[#This Row],[Age]]&gt;65,"Senior","Mid Age"))</f>
        <v>Senior</v>
      </c>
    </row>
    <row r="2831" spans="1:42" hidden="1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 s="5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  <c r="AL2831" t="str">
        <f>IF(AmazonChurn[[#This Row],[Average Monthly Expenses]]&lt;=30,"Low",IF(AmazonChurn[[#This Row],[Average Monthly Expenses]]&lt;=60,"Medium","High"))</f>
        <v>Medium</v>
      </c>
      <c r="AM2831" t="str">
        <f>IF(AmazonChurn[[#This Row],[Number of Complaints or Support]]&lt;3,"Low",IF(AmazonChurn[[#This Row],[Number of Complaints or Support]]&lt;=7,"Medium","High"))</f>
        <v>Medium</v>
      </c>
      <c r="AN2831" s="5">
        <f>AmazonChurn[[#This Row],[Number of Complaints or Support]]/AmazonChurn[[#This Row],[Account Length (in months)]]</f>
        <v>4.9180327868852458E-2</v>
      </c>
      <c r="AO2831" t="str">
        <f>IF(AmazonChurn[[#This Row],[Avg Monthly GB Download]]&lt;15, "Low", IF(AmazonChurn[[#This Row],[Avg Monthly GB Download]]&lt;30, "Medium", "High"))</f>
        <v>Low</v>
      </c>
      <c r="AP2831" t="str">
        <f>IF(AmazonChurn[[#This Row],[Age]]&lt;30,"Under 30",IF(AmazonChurn[[#This Row],[Age]]&gt;65,"Senior","Mid Age"))</f>
        <v>Senior</v>
      </c>
    </row>
    <row r="2832" spans="1:42" hidden="1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 s="5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  <c r="AL2832" t="str">
        <f>IF(AmazonChurn[[#This Row],[Average Monthly Expenses]]&lt;=30,"Low",IF(AmazonChurn[[#This Row],[Average Monthly Expenses]]&lt;=60,"Medium","High"))</f>
        <v>Medium</v>
      </c>
      <c r="AM2832" t="str">
        <f>IF(AmazonChurn[[#This Row],[Number of Complaints or Support]]&lt;3,"Low",IF(AmazonChurn[[#This Row],[Number of Complaints or Support]]&lt;=7,"Medium","High"))</f>
        <v>Medium</v>
      </c>
      <c r="AN2832" s="5">
        <f>AmazonChurn[[#This Row],[Number of Complaints or Support]]/AmazonChurn[[#This Row],[Account Length (in months)]]</f>
        <v>6</v>
      </c>
      <c r="AO2832" t="str">
        <f>IF(AmazonChurn[[#This Row],[Avg Monthly GB Download]]&lt;15, "Low", IF(AmazonChurn[[#This Row],[Avg Monthly GB Download]]&lt;30, "Medium", "High"))</f>
        <v>Low</v>
      </c>
      <c r="AP2832" t="str">
        <f>IF(AmazonChurn[[#This Row],[Age]]&lt;30,"Under 30",IF(AmazonChurn[[#This Row],[Age]]&gt;65,"Senior","Mid Age"))</f>
        <v>Mid Age</v>
      </c>
    </row>
    <row r="2833" spans="1:42" hidden="1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 s="5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  <c r="AL2833" t="str">
        <f>IF(AmazonChurn[[#This Row],[Average Monthly Expenses]]&lt;=30,"Low",IF(AmazonChurn[[#This Row],[Average Monthly Expenses]]&lt;=60,"Medium","High"))</f>
        <v>High</v>
      </c>
      <c r="AM2833" t="str">
        <f>IF(AmazonChurn[[#This Row],[Number of Complaints or Support]]&lt;3,"Low",IF(AmazonChurn[[#This Row],[Number of Complaints or Support]]&lt;=7,"Medium","High"))</f>
        <v>Low</v>
      </c>
      <c r="AN2833" s="5">
        <f>AmazonChurn[[#This Row],[Number of Complaints or Support]]/AmazonChurn[[#This Row],[Account Length (in months)]]</f>
        <v>0.125</v>
      </c>
      <c r="AO2833" t="str">
        <f>IF(AmazonChurn[[#This Row],[Avg Monthly GB Download]]&lt;15, "Low", IF(AmazonChurn[[#This Row],[Avg Monthly GB Download]]&lt;30, "Medium", "High"))</f>
        <v>Low</v>
      </c>
      <c r="AP2833" t="str">
        <f>IF(AmazonChurn[[#This Row],[Age]]&lt;30,"Under 30",IF(AmazonChurn[[#This Row],[Age]]&gt;65,"Senior","Mid Age"))</f>
        <v>Senior</v>
      </c>
    </row>
    <row r="2834" spans="1:42" hidden="1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 s="5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  <c r="AL2834" t="str">
        <f>IF(AmazonChurn[[#This Row],[Average Monthly Expenses]]&lt;=30,"Low",IF(AmazonChurn[[#This Row],[Average Monthly Expenses]]&lt;=60,"Medium","High"))</f>
        <v>Low</v>
      </c>
      <c r="AM2834" t="str">
        <f>IF(AmazonChurn[[#This Row],[Number of Complaints or Support]]&lt;3,"Low",IF(AmazonChurn[[#This Row],[Number of Complaints or Support]]&lt;=7,"Medium","High"))</f>
        <v>Medium</v>
      </c>
      <c r="AN2834" s="5">
        <f>AmazonChurn[[#This Row],[Number of Complaints or Support]]/AmazonChurn[[#This Row],[Account Length (in months)]]</f>
        <v>4.3478260869565216E-2</v>
      </c>
      <c r="AO2834" t="str">
        <f>IF(AmazonChurn[[#This Row],[Avg Monthly GB Download]]&lt;15, "Low", IF(AmazonChurn[[#This Row],[Avg Monthly GB Download]]&lt;30, "Medium", "High"))</f>
        <v>Low</v>
      </c>
      <c r="AP2834" t="str">
        <f>IF(AmazonChurn[[#This Row],[Age]]&lt;30,"Under 30",IF(AmazonChurn[[#This Row],[Age]]&gt;65,"Senior","Mid Age"))</f>
        <v>Mid Age</v>
      </c>
    </row>
    <row r="2835" spans="1:42" hidden="1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 s="5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  <c r="AL2835" t="str">
        <f>IF(AmazonChurn[[#This Row],[Average Monthly Expenses]]&lt;=30,"Low",IF(AmazonChurn[[#This Row],[Average Monthly Expenses]]&lt;=60,"Medium","High"))</f>
        <v>Low</v>
      </c>
      <c r="AM2835" t="str">
        <f>IF(AmazonChurn[[#This Row],[Number of Complaints or Support]]&lt;3,"Low",IF(AmazonChurn[[#This Row],[Number of Complaints or Support]]&lt;=7,"Medium","High"))</f>
        <v>Low</v>
      </c>
      <c r="AN2835" s="5">
        <f>AmazonChurn[[#This Row],[Number of Complaints or Support]]/AmazonChurn[[#This Row],[Account Length (in months)]]</f>
        <v>0</v>
      </c>
      <c r="AO2835" t="str">
        <f>IF(AmazonChurn[[#This Row],[Avg Monthly GB Download]]&lt;15, "Low", IF(AmazonChurn[[#This Row],[Avg Monthly GB Download]]&lt;30, "Medium", "High"))</f>
        <v>Medium</v>
      </c>
      <c r="AP2835" t="str">
        <f>IF(AmazonChurn[[#This Row],[Age]]&lt;30,"Under 30",IF(AmazonChurn[[#This Row],[Age]]&gt;65,"Senior","Mid Age"))</f>
        <v>Under 30</v>
      </c>
    </row>
    <row r="2836" spans="1:42" hidden="1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 s="5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  <c r="AL2836" t="str">
        <f>IF(AmazonChurn[[#This Row],[Average Monthly Expenses]]&lt;=30,"Low",IF(AmazonChurn[[#This Row],[Average Monthly Expenses]]&lt;=60,"Medium","High"))</f>
        <v>Medium</v>
      </c>
      <c r="AM2836" t="str">
        <f>IF(AmazonChurn[[#This Row],[Number of Complaints or Support]]&lt;3,"Low",IF(AmazonChurn[[#This Row],[Number of Complaints or Support]]&lt;=7,"Medium","High"))</f>
        <v>Medium</v>
      </c>
      <c r="AN2836" s="5">
        <f>AmazonChurn[[#This Row],[Number of Complaints or Support]]/AmazonChurn[[#This Row],[Account Length (in months)]]</f>
        <v>0.6</v>
      </c>
      <c r="AO2836" t="str">
        <f>IF(AmazonChurn[[#This Row],[Avg Monthly GB Download]]&lt;15, "Low", IF(AmazonChurn[[#This Row],[Avg Monthly GB Download]]&lt;30, "Medium", "High"))</f>
        <v>Low</v>
      </c>
      <c r="AP2836" t="str">
        <f>IF(AmazonChurn[[#This Row],[Age]]&lt;30,"Under 30",IF(AmazonChurn[[#This Row],[Age]]&gt;65,"Senior","Mid Age"))</f>
        <v>Senior</v>
      </c>
    </row>
    <row r="2837" spans="1:42" hidden="1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 s="5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  <c r="AL2837" t="str">
        <f>IF(AmazonChurn[[#This Row],[Average Monthly Expenses]]&lt;=30,"Low",IF(AmazonChurn[[#This Row],[Average Monthly Expenses]]&lt;=60,"Medium","High"))</f>
        <v>Low</v>
      </c>
      <c r="AM2837" t="str">
        <f>IF(AmazonChurn[[#This Row],[Number of Complaints or Support]]&lt;3,"Low",IF(AmazonChurn[[#This Row],[Number of Complaints or Support]]&lt;=7,"Medium","High"))</f>
        <v>Low</v>
      </c>
      <c r="AN2837" s="5">
        <f>AmazonChurn[[#This Row],[Number of Complaints or Support]]/AmazonChurn[[#This Row],[Account Length (in months)]]</f>
        <v>2</v>
      </c>
      <c r="AO2837" t="str">
        <f>IF(AmazonChurn[[#This Row],[Avg Monthly GB Download]]&lt;15, "Low", IF(AmazonChurn[[#This Row],[Avg Monthly GB Download]]&lt;30, "Medium", "High"))</f>
        <v>Medium</v>
      </c>
      <c r="AP2837" t="str">
        <f>IF(AmazonChurn[[#This Row],[Age]]&lt;30,"Under 30",IF(AmazonChurn[[#This Row],[Age]]&gt;65,"Senior","Mid Age"))</f>
        <v>Under 30</v>
      </c>
    </row>
    <row r="2838" spans="1:42" hidden="1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 s="5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  <c r="AL2838" t="str">
        <f>IF(AmazonChurn[[#This Row],[Average Monthly Expenses]]&lt;=30,"Low",IF(AmazonChurn[[#This Row],[Average Monthly Expenses]]&lt;=60,"Medium","High"))</f>
        <v>Medium</v>
      </c>
      <c r="AM2838" t="str">
        <f>IF(AmazonChurn[[#This Row],[Number of Complaints or Support]]&lt;3,"Low",IF(AmazonChurn[[#This Row],[Number of Complaints or Support]]&lt;=7,"Medium","High"))</f>
        <v>Medium</v>
      </c>
      <c r="AN2838" s="5">
        <f>AmazonChurn[[#This Row],[Number of Complaints or Support]]/AmazonChurn[[#This Row],[Account Length (in months)]]</f>
        <v>0.17241379310344829</v>
      </c>
      <c r="AO2838" t="str">
        <f>IF(AmazonChurn[[#This Row],[Avg Monthly GB Download]]&lt;15, "Low", IF(AmazonChurn[[#This Row],[Avg Monthly GB Download]]&lt;30, "Medium", "High"))</f>
        <v>Low</v>
      </c>
      <c r="AP2838" t="str">
        <f>IF(AmazonChurn[[#This Row],[Age]]&lt;30,"Under 30",IF(AmazonChurn[[#This Row],[Age]]&gt;65,"Senior","Mid Age"))</f>
        <v>Senior</v>
      </c>
    </row>
    <row r="2839" spans="1:42" hidden="1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 s="5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  <c r="AL2839" t="str">
        <f>IF(AmazonChurn[[#This Row],[Average Monthly Expenses]]&lt;=30,"Low",IF(AmazonChurn[[#This Row],[Average Monthly Expenses]]&lt;=60,"Medium","High"))</f>
        <v>Medium</v>
      </c>
      <c r="AM2839" t="str">
        <f>IF(AmazonChurn[[#This Row],[Number of Complaints or Support]]&lt;3,"Low",IF(AmazonChurn[[#This Row],[Number of Complaints or Support]]&lt;=7,"Medium","High"))</f>
        <v>High</v>
      </c>
      <c r="AN2839" s="5">
        <f>AmazonChurn[[#This Row],[Number of Complaints or Support]]/AmazonChurn[[#This Row],[Account Length (in months)]]</f>
        <v>0.66666666666666663</v>
      </c>
      <c r="AO2839" t="str">
        <f>IF(AmazonChurn[[#This Row],[Avg Monthly GB Download]]&lt;15, "Low", IF(AmazonChurn[[#This Row],[Avg Monthly GB Download]]&lt;30, "Medium", "High"))</f>
        <v>Low</v>
      </c>
      <c r="AP2839" t="str">
        <f>IF(AmazonChurn[[#This Row],[Age]]&lt;30,"Under 30",IF(AmazonChurn[[#This Row],[Age]]&gt;65,"Senior","Mid Age"))</f>
        <v>Mid Age</v>
      </c>
    </row>
    <row r="2840" spans="1:42" hidden="1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 s="5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  <c r="AL2840" t="str">
        <f>IF(AmazonChurn[[#This Row],[Average Monthly Expenses]]&lt;=30,"Low",IF(AmazonChurn[[#This Row],[Average Monthly Expenses]]&lt;=60,"Medium","High"))</f>
        <v>Medium</v>
      </c>
      <c r="AM2840" t="str">
        <f>IF(AmazonChurn[[#This Row],[Number of Complaints or Support]]&lt;3,"Low",IF(AmazonChurn[[#This Row],[Number of Complaints or Support]]&lt;=7,"Medium","High"))</f>
        <v>Medium</v>
      </c>
      <c r="AN2840" s="5">
        <f>AmazonChurn[[#This Row],[Number of Complaints or Support]]/AmazonChurn[[#This Row],[Account Length (in months)]]</f>
        <v>5.5555555555555552E-2</v>
      </c>
      <c r="AO2840" t="str">
        <f>IF(AmazonChurn[[#This Row],[Avg Monthly GB Download]]&lt;15, "Low", IF(AmazonChurn[[#This Row],[Avg Monthly GB Download]]&lt;30, "Medium", "High"))</f>
        <v>Low</v>
      </c>
      <c r="AP2840" t="str">
        <f>IF(AmazonChurn[[#This Row],[Age]]&lt;30,"Under 30",IF(AmazonChurn[[#This Row],[Age]]&gt;65,"Senior","Mid Age"))</f>
        <v>Under 30</v>
      </c>
    </row>
    <row r="2841" spans="1:42" hidden="1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 s="5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  <c r="AL2841" t="str">
        <f>IF(AmazonChurn[[#This Row],[Average Monthly Expenses]]&lt;=30,"Low",IF(AmazonChurn[[#This Row],[Average Monthly Expenses]]&lt;=60,"Medium","High"))</f>
        <v>Low</v>
      </c>
      <c r="AM2841" t="str">
        <f>IF(AmazonChurn[[#This Row],[Number of Complaints or Support]]&lt;3,"Low",IF(AmazonChurn[[#This Row],[Number of Complaints or Support]]&lt;=7,"Medium","High"))</f>
        <v>Low</v>
      </c>
      <c r="AN2841" s="5">
        <f>AmazonChurn[[#This Row],[Number of Complaints or Support]]/AmazonChurn[[#This Row],[Account Length (in months)]]</f>
        <v>0</v>
      </c>
      <c r="AO2841" t="str">
        <f>IF(AmazonChurn[[#This Row],[Avg Monthly GB Download]]&lt;15, "Low", IF(AmazonChurn[[#This Row],[Avg Monthly GB Download]]&lt;30, "Medium", "High"))</f>
        <v>Low</v>
      </c>
      <c r="AP2841" t="str">
        <f>IF(AmazonChurn[[#This Row],[Age]]&lt;30,"Under 30",IF(AmazonChurn[[#This Row],[Age]]&gt;65,"Senior","Mid Age"))</f>
        <v>Mid Age</v>
      </c>
    </row>
    <row r="2842" spans="1:42" hidden="1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 s="5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  <c r="AL2842" t="str">
        <f>IF(AmazonChurn[[#This Row],[Average Monthly Expenses]]&lt;=30,"Low",IF(AmazonChurn[[#This Row],[Average Monthly Expenses]]&lt;=60,"Medium","High"))</f>
        <v>Low</v>
      </c>
      <c r="AM2842" t="str">
        <f>IF(AmazonChurn[[#This Row],[Number of Complaints or Support]]&lt;3,"Low",IF(AmazonChurn[[#This Row],[Number of Complaints or Support]]&lt;=7,"Medium","High"))</f>
        <v>High</v>
      </c>
      <c r="AN2842" s="5">
        <f>AmazonChurn[[#This Row],[Number of Complaints or Support]]/AmazonChurn[[#This Row],[Account Length (in months)]]</f>
        <v>0.16363636363636364</v>
      </c>
      <c r="AO2842" t="str">
        <f>IF(AmazonChurn[[#This Row],[Avg Monthly GB Download]]&lt;15, "Low", IF(AmazonChurn[[#This Row],[Avg Monthly GB Download]]&lt;30, "Medium", "High"))</f>
        <v>Low</v>
      </c>
      <c r="AP2842" t="str">
        <f>IF(AmazonChurn[[#This Row],[Age]]&lt;30,"Under 30",IF(AmazonChurn[[#This Row],[Age]]&gt;65,"Senior","Mid Age"))</f>
        <v>Senior</v>
      </c>
    </row>
    <row r="2843" spans="1:42" hidden="1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 s="5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  <c r="AL2843" t="str">
        <f>IF(AmazonChurn[[#This Row],[Average Monthly Expenses]]&lt;=30,"Low",IF(AmazonChurn[[#This Row],[Average Monthly Expenses]]&lt;=60,"Medium","High"))</f>
        <v>Low</v>
      </c>
      <c r="AM2843" t="str">
        <f>IF(AmazonChurn[[#This Row],[Number of Complaints or Support]]&lt;3,"Low",IF(AmazonChurn[[#This Row],[Number of Complaints or Support]]&lt;=7,"Medium","High"))</f>
        <v>Medium</v>
      </c>
      <c r="AN2843" s="5">
        <f>AmazonChurn[[#This Row],[Number of Complaints or Support]]/AmazonChurn[[#This Row],[Account Length (in months)]]</f>
        <v>6</v>
      </c>
      <c r="AO2843" t="str">
        <f>IF(AmazonChurn[[#This Row],[Avg Monthly GB Download]]&lt;15, "Low", IF(AmazonChurn[[#This Row],[Avg Monthly GB Download]]&lt;30, "Medium", "High"))</f>
        <v>Low</v>
      </c>
      <c r="AP2843" t="str">
        <f>IF(AmazonChurn[[#This Row],[Age]]&lt;30,"Under 30",IF(AmazonChurn[[#This Row],[Age]]&gt;65,"Senior","Mid Age"))</f>
        <v>Mid Age</v>
      </c>
    </row>
    <row r="2844" spans="1:42" hidden="1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 s="5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  <c r="AL2844" t="str">
        <f>IF(AmazonChurn[[#This Row],[Average Monthly Expenses]]&lt;=30,"Low",IF(AmazonChurn[[#This Row],[Average Monthly Expenses]]&lt;=60,"Medium","High"))</f>
        <v>Medium</v>
      </c>
      <c r="AM2844" t="str">
        <f>IF(AmazonChurn[[#This Row],[Number of Complaints or Support]]&lt;3,"Low",IF(AmazonChurn[[#This Row],[Number of Complaints or Support]]&lt;=7,"Medium","High"))</f>
        <v>Medium</v>
      </c>
      <c r="AN2844" s="5">
        <f>AmazonChurn[[#This Row],[Number of Complaints or Support]]/AmazonChurn[[#This Row],[Account Length (in months)]]</f>
        <v>0.33333333333333331</v>
      </c>
      <c r="AO2844" t="str">
        <f>IF(AmazonChurn[[#This Row],[Avg Monthly GB Download]]&lt;15, "Low", IF(AmazonChurn[[#This Row],[Avg Monthly GB Download]]&lt;30, "Medium", "High"))</f>
        <v>Low</v>
      </c>
      <c r="AP2844" t="str">
        <f>IF(AmazonChurn[[#This Row],[Age]]&lt;30,"Under 30",IF(AmazonChurn[[#This Row],[Age]]&gt;65,"Senior","Mid Age"))</f>
        <v>Mid Age</v>
      </c>
    </row>
    <row r="2845" spans="1:42" hidden="1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 s="5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  <c r="AL2845" t="str">
        <f>IF(AmazonChurn[[#This Row],[Average Monthly Expenses]]&lt;=30,"Low",IF(AmazonChurn[[#This Row],[Average Monthly Expenses]]&lt;=60,"Medium","High"))</f>
        <v>Medium</v>
      </c>
      <c r="AM2845" t="str">
        <f>IF(AmazonChurn[[#This Row],[Number of Complaints or Support]]&lt;3,"Low",IF(AmazonChurn[[#This Row],[Number of Complaints or Support]]&lt;=7,"Medium","High"))</f>
        <v>Medium</v>
      </c>
      <c r="AN2845" s="5">
        <f>AmazonChurn[[#This Row],[Number of Complaints or Support]]/AmazonChurn[[#This Row],[Account Length (in months)]]</f>
        <v>0.8</v>
      </c>
      <c r="AO2845" t="str">
        <f>IF(AmazonChurn[[#This Row],[Avg Monthly GB Download]]&lt;15, "Low", IF(AmazonChurn[[#This Row],[Avg Monthly GB Download]]&lt;30, "Medium", "High"))</f>
        <v>Low</v>
      </c>
      <c r="AP2845" t="str">
        <f>IF(AmazonChurn[[#This Row],[Age]]&lt;30,"Under 30",IF(AmazonChurn[[#This Row],[Age]]&gt;65,"Senior","Mid Age"))</f>
        <v>Senior</v>
      </c>
    </row>
    <row r="2846" spans="1:42" hidden="1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 s="5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  <c r="AL2846" t="str">
        <f>IF(AmazonChurn[[#This Row],[Average Monthly Expenses]]&lt;=30,"Low",IF(AmazonChurn[[#This Row],[Average Monthly Expenses]]&lt;=60,"Medium","High"))</f>
        <v>Low</v>
      </c>
      <c r="AM2846" t="str">
        <f>IF(AmazonChurn[[#This Row],[Number of Complaints or Support]]&lt;3,"Low",IF(AmazonChurn[[#This Row],[Number of Complaints or Support]]&lt;=7,"Medium","High"))</f>
        <v>Medium</v>
      </c>
      <c r="AN2846" s="5">
        <f>AmazonChurn[[#This Row],[Number of Complaints or Support]]/AmazonChurn[[#This Row],[Account Length (in months)]]</f>
        <v>0.18518518518518517</v>
      </c>
      <c r="AO2846" t="str">
        <f>IF(AmazonChurn[[#This Row],[Avg Monthly GB Download]]&lt;15, "Low", IF(AmazonChurn[[#This Row],[Avg Monthly GB Download]]&lt;30, "Medium", "High"))</f>
        <v>Low</v>
      </c>
      <c r="AP2846" t="str">
        <f>IF(AmazonChurn[[#This Row],[Age]]&lt;30,"Under 30",IF(AmazonChurn[[#This Row],[Age]]&gt;65,"Senior","Mid Age"))</f>
        <v>Mid Age</v>
      </c>
    </row>
    <row r="2847" spans="1:42" hidden="1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 s="5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  <c r="AL2847" t="str">
        <f>IF(AmazonChurn[[#This Row],[Average Monthly Expenses]]&lt;=30,"Low",IF(AmazonChurn[[#This Row],[Average Monthly Expenses]]&lt;=60,"Medium","High"))</f>
        <v>Medium</v>
      </c>
      <c r="AM2847" t="str">
        <f>IF(AmazonChurn[[#This Row],[Number of Complaints or Support]]&lt;3,"Low",IF(AmazonChurn[[#This Row],[Number of Complaints or Support]]&lt;=7,"Medium","High"))</f>
        <v>Medium</v>
      </c>
      <c r="AN2847" s="5">
        <f>AmazonChurn[[#This Row],[Number of Complaints or Support]]/AmazonChurn[[#This Row],[Account Length (in months)]]</f>
        <v>8.1632653061224483E-2</v>
      </c>
      <c r="AO2847" t="str">
        <f>IF(AmazonChurn[[#This Row],[Avg Monthly GB Download]]&lt;15, "Low", IF(AmazonChurn[[#This Row],[Avg Monthly GB Download]]&lt;30, "Medium", "High"))</f>
        <v>Low</v>
      </c>
      <c r="AP2847" t="str">
        <f>IF(AmazonChurn[[#This Row],[Age]]&lt;30,"Under 30",IF(AmazonChurn[[#This Row],[Age]]&gt;65,"Senior","Mid Age"))</f>
        <v>Senior</v>
      </c>
    </row>
    <row r="2848" spans="1:42" hidden="1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 s="5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  <c r="AL2848" t="str">
        <f>IF(AmazonChurn[[#This Row],[Average Monthly Expenses]]&lt;=30,"Low",IF(AmazonChurn[[#This Row],[Average Monthly Expenses]]&lt;=60,"Medium","High"))</f>
        <v>Low</v>
      </c>
      <c r="AM2848" t="str">
        <f>IF(AmazonChurn[[#This Row],[Number of Complaints or Support]]&lt;3,"Low",IF(AmazonChurn[[#This Row],[Number of Complaints or Support]]&lt;=7,"Medium","High"))</f>
        <v>High</v>
      </c>
      <c r="AN2848" s="5">
        <f>AmazonChurn[[#This Row],[Number of Complaints or Support]]/AmazonChurn[[#This Row],[Account Length (in months)]]</f>
        <v>0.47368421052631576</v>
      </c>
      <c r="AO2848" t="str">
        <f>IF(AmazonChurn[[#This Row],[Avg Monthly GB Download]]&lt;15, "Low", IF(AmazonChurn[[#This Row],[Avg Monthly GB Download]]&lt;30, "Medium", "High"))</f>
        <v>Low</v>
      </c>
      <c r="AP2848" t="str">
        <f>IF(AmazonChurn[[#This Row],[Age]]&lt;30,"Under 30",IF(AmazonChurn[[#This Row],[Age]]&gt;65,"Senior","Mid Age"))</f>
        <v>Mid Age</v>
      </c>
    </row>
    <row r="2849" spans="1:42" hidden="1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 s="5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  <c r="AL2849" t="str">
        <f>IF(AmazonChurn[[#This Row],[Average Monthly Expenses]]&lt;=30,"Low",IF(AmazonChurn[[#This Row],[Average Monthly Expenses]]&lt;=60,"Medium","High"))</f>
        <v>Low</v>
      </c>
      <c r="AM2849" t="str">
        <f>IF(AmazonChurn[[#This Row],[Number of Complaints or Support]]&lt;3,"Low",IF(AmazonChurn[[#This Row],[Number of Complaints or Support]]&lt;=7,"Medium","High"))</f>
        <v>High</v>
      </c>
      <c r="AN2849" s="5">
        <f>AmazonChurn[[#This Row],[Number of Complaints or Support]]/AmazonChurn[[#This Row],[Account Length (in months)]]</f>
        <v>0.1875</v>
      </c>
      <c r="AO2849" t="str">
        <f>IF(AmazonChurn[[#This Row],[Avg Monthly GB Download]]&lt;15, "Low", IF(AmazonChurn[[#This Row],[Avg Monthly GB Download]]&lt;30, "Medium", "High"))</f>
        <v>Low</v>
      </c>
      <c r="AP2849" t="str">
        <f>IF(AmazonChurn[[#This Row],[Age]]&lt;30,"Under 30",IF(AmazonChurn[[#This Row],[Age]]&gt;65,"Senior","Mid Age"))</f>
        <v>Senior</v>
      </c>
    </row>
    <row r="2850" spans="1:42" hidden="1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 s="5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  <c r="AL2850" t="str">
        <f>IF(AmazonChurn[[#This Row],[Average Monthly Expenses]]&lt;=30,"Low",IF(AmazonChurn[[#This Row],[Average Monthly Expenses]]&lt;=60,"Medium","High"))</f>
        <v>Low</v>
      </c>
      <c r="AM2850" t="str">
        <f>IF(AmazonChurn[[#This Row],[Number of Complaints or Support]]&lt;3,"Low",IF(AmazonChurn[[#This Row],[Number of Complaints or Support]]&lt;=7,"Medium","High"))</f>
        <v>High</v>
      </c>
      <c r="AN2850" s="5">
        <f>AmazonChurn[[#This Row],[Number of Complaints or Support]]/AmazonChurn[[#This Row],[Account Length (in months)]]</f>
        <v>0.47058823529411764</v>
      </c>
      <c r="AO2850" t="str">
        <f>IF(AmazonChurn[[#This Row],[Avg Monthly GB Download]]&lt;15, "Low", IF(AmazonChurn[[#This Row],[Avg Monthly GB Download]]&lt;30, "Medium", "High"))</f>
        <v>Low</v>
      </c>
      <c r="AP2850" t="str">
        <f>IF(AmazonChurn[[#This Row],[Age]]&lt;30,"Under 30",IF(AmazonChurn[[#This Row],[Age]]&gt;65,"Senior","Mid Age"))</f>
        <v>Under 30</v>
      </c>
    </row>
    <row r="2851" spans="1:42" hidden="1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 s="5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  <c r="AL2851" t="str">
        <f>IF(AmazonChurn[[#This Row],[Average Monthly Expenses]]&lt;=30,"Low",IF(AmazonChurn[[#This Row],[Average Monthly Expenses]]&lt;=60,"Medium","High"))</f>
        <v>Low</v>
      </c>
      <c r="AM2851" t="str">
        <f>IF(AmazonChurn[[#This Row],[Number of Complaints or Support]]&lt;3,"Low",IF(AmazonChurn[[#This Row],[Number of Complaints or Support]]&lt;=7,"Medium","High"))</f>
        <v>High</v>
      </c>
      <c r="AN2851" s="5">
        <f>AmazonChurn[[#This Row],[Number of Complaints or Support]]/AmazonChurn[[#This Row],[Account Length (in months)]]</f>
        <v>0.1111111111111111</v>
      </c>
      <c r="AO2851" t="str">
        <f>IF(AmazonChurn[[#This Row],[Avg Monthly GB Download]]&lt;15, "Low", IF(AmazonChurn[[#This Row],[Avg Monthly GB Download]]&lt;30, "Medium", "High"))</f>
        <v>Low</v>
      </c>
      <c r="AP2851" t="str">
        <f>IF(AmazonChurn[[#This Row],[Age]]&lt;30,"Under 30",IF(AmazonChurn[[#This Row],[Age]]&gt;65,"Senior","Mid Age"))</f>
        <v>Mid Age</v>
      </c>
    </row>
    <row r="2852" spans="1:42" hidden="1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 s="5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  <c r="AL2852" t="str">
        <f>IF(AmazonChurn[[#This Row],[Average Monthly Expenses]]&lt;=30,"Low",IF(AmazonChurn[[#This Row],[Average Monthly Expenses]]&lt;=60,"Medium","High"))</f>
        <v>Medium</v>
      </c>
      <c r="AM2852" t="str">
        <f>IF(AmazonChurn[[#This Row],[Number of Complaints or Support]]&lt;3,"Low",IF(AmazonChurn[[#This Row],[Number of Complaints or Support]]&lt;=7,"Medium","High"))</f>
        <v>Medium</v>
      </c>
      <c r="AN2852" s="5">
        <f>AmazonChurn[[#This Row],[Number of Complaints or Support]]/AmazonChurn[[#This Row],[Account Length (in months)]]</f>
        <v>0.29166666666666669</v>
      </c>
      <c r="AO2852" t="str">
        <f>IF(AmazonChurn[[#This Row],[Avg Monthly GB Download]]&lt;15, "Low", IF(AmazonChurn[[#This Row],[Avg Monthly GB Download]]&lt;30, "Medium", "High"))</f>
        <v>Low</v>
      </c>
      <c r="AP2852" t="str">
        <f>IF(AmazonChurn[[#This Row],[Age]]&lt;30,"Under 30",IF(AmazonChurn[[#This Row],[Age]]&gt;65,"Senior","Mid Age"))</f>
        <v>Mid Age</v>
      </c>
    </row>
    <row r="2853" spans="1:42" hidden="1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 s="5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  <c r="AL2853" t="str">
        <f>IF(AmazonChurn[[#This Row],[Average Monthly Expenses]]&lt;=30,"Low",IF(AmazonChurn[[#This Row],[Average Monthly Expenses]]&lt;=60,"Medium","High"))</f>
        <v>Low</v>
      </c>
      <c r="AM2853" t="str">
        <f>IF(AmazonChurn[[#This Row],[Number of Complaints or Support]]&lt;3,"Low",IF(AmazonChurn[[#This Row],[Number of Complaints or Support]]&lt;=7,"Medium","High"))</f>
        <v>Low</v>
      </c>
      <c r="AN2853" s="5">
        <f>AmazonChurn[[#This Row],[Number of Complaints or Support]]/AmazonChurn[[#This Row],[Account Length (in months)]]</f>
        <v>4.6511627906976744E-2</v>
      </c>
      <c r="AO2853" t="str">
        <f>IF(AmazonChurn[[#This Row],[Avg Monthly GB Download]]&lt;15, "Low", IF(AmazonChurn[[#This Row],[Avg Monthly GB Download]]&lt;30, "Medium", "High"))</f>
        <v>Low</v>
      </c>
      <c r="AP2853" t="str">
        <f>IF(AmazonChurn[[#This Row],[Age]]&lt;30,"Under 30",IF(AmazonChurn[[#This Row],[Age]]&gt;65,"Senior","Mid Age"))</f>
        <v>Mid Age</v>
      </c>
    </row>
    <row r="2854" spans="1:42" hidden="1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 s="5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  <c r="AL2854" t="str">
        <f>IF(AmazonChurn[[#This Row],[Average Monthly Expenses]]&lt;=30,"Low",IF(AmazonChurn[[#This Row],[Average Monthly Expenses]]&lt;=60,"Medium","High"))</f>
        <v>Medium</v>
      </c>
      <c r="AM2854" t="str">
        <f>IF(AmazonChurn[[#This Row],[Number of Complaints or Support]]&lt;3,"Low",IF(AmazonChurn[[#This Row],[Number of Complaints or Support]]&lt;=7,"Medium","High"))</f>
        <v>Medium</v>
      </c>
      <c r="AN2854" s="5">
        <f>AmazonChurn[[#This Row],[Number of Complaints or Support]]/AmazonChurn[[#This Row],[Account Length (in months)]]</f>
        <v>7.2727272727272724E-2</v>
      </c>
      <c r="AO2854" t="str">
        <f>IF(AmazonChurn[[#This Row],[Avg Monthly GB Download]]&lt;15, "Low", IF(AmazonChurn[[#This Row],[Avg Monthly GB Download]]&lt;30, "Medium", "High"))</f>
        <v>Low</v>
      </c>
      <c r="AP2854" t="str">
        <f>IF(AmazonChurn[[#This Row],[Age]]&lt;30,"Under 30",IF(AmazonChurn[[#This Row],[Age]]&gt;65,"Senior","Mid Age"))</f>
        <v>Senior</v>
      </c>
    </row>
    <row r="2855" spans="1:42" hidden="1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 s="5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  <c r="AL2855" t="str">
        <f>IF(AmazonChurn[[#This Row],[Average Monthly Expenses]]&lt;=30,"Low",IF(AmazonChurn[[#This Row],[Average Monthly Expenses]]&lt;=60,"Medium","High"))</f>
        <v>Medium</v>
      </c>
      <c r="AM2855" t="str">
        <f>IF(AmazonChurn[[#This Row],[Number of Complaints or Support]]&lt;3,"Low",IF(AmazonChurn[[#This Row],[Number of Complaints or Support]]&lt;=7,"Medium","High"))</f>
        <v>Medium</v>
      </c>
      <c r="AN2855" s="5">
        <f>AmazonChurn[[#This Row],[Number of Complaints or Support]]/AmazonChurn[[#This Row],[Account Length (in months)]]</f>
        <v>0.16279069767441862</v>
      </c>
      <c r="AO2855" t="str">
        <f>IF(AmazonChurn[[#This Row],[Avg Monthly GB Download]]&lt;15, "Low", IF(AmazonChurn[[#This Row],[Avg Monthly GB Download]]&lt;30, "Medium", "High"))</f>
        <v>Low</v>
      </c>
      <c r="AP2855" t="str">
        <f>IF(AmazonChurn[[#This Row],[Age]]&lt;30,"Under 30",IF(AmazonChurn[[#This Row],[Age]]&gt;65,"Senior","Mid Age"))</f>
        <v>Mid Age</v>
      </c>
    </row>
    <row r="2856" spans="1:42" hidden="1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 s="5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  <c r="AL2856" t="str">
        <f>IF(AmazonChurn[[#This Row],[Average Monthly Expenses]]&lt;=30,"Low",IF(AmazonChurn[[#This Row],[Average Monthly Expenses]]&lt;=60,"Medium","High"))</f>
        <v>Medium</v>
      </c>
      <c r="AM2856" t="str">
        <f>IF(AmazonChurn[[#This Row],[Number of Complaints or Support]]&lt;3,"Low",IF(AmazonChurn[[#This Row],[Number of Complaints or Support]]&lt;=7,"Medium","High"))</f>
        <v>Low</v>
      </c>
      <c r="AN2856" s="5">
        <f>AmazonChurn[[#This Row],[Number of Complaints or Support]]/AmazonChurn[[#This Row],[Account Length (in months)]]</f>
        <v>0.1</v>
      </c>
      <c r="AO2856" t="str">
        <f>IF(AmazonChurn[[#This Row],[Avg Monthly GB Download]]&lt;15, "Low", IF(AmazonChurn[[#This Row],[Avg Monthly GB Download]]&lt;30, "Medium", "High"))</f>
        <v>Low</v>
      </c>
      <c r="AP2856" t="str">
        <f>IF(AmazonChurn[[#This Row],[Age]]&lt;30,"Under 30",IF(AmazonChurn[[#This Row],[Age]]&gt;65,"Senior","Mid Age"))</f>
        <v>Mid Age</v>
      </c>
    </row>
    <row r="2857" spans="1:42" hidden="1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 s="5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  <c r="AL2857" t="str">
        <f>IF(AmazonChurn[[#This Row],[Average Monthly Expenses]]&lt;=30,"Low",IF(AmazonChurn[[#This Row],[Average Monthly Expenses]]&lt;=60,"Medium","High"))</f>
        <v>Low</v>
      </c>
      <c r="AM2857" t="str">
        <f>IF(AmazonChurn[[#This Row],[Number of Complaints or Support]]&lt;3,"Low",IF(AmazonChurn[[#This Row],[Number of Complaints or Support]]&lt;=7,"Medium","High"))</f>
        <v>Medium</v>
      </c>
      <c r="AN2857" s="5">
        <f>AmazonChurn[[#This Row],[Number of Complaints or Support]]/AmazonChurn[[#This Row],[Account Length (in months)]]</f>
        <v>5.0847457627118647E-2</v>
      </c>
      <c r="AO2857" t="str">
        <f>IF(AmazonChurn[[#This Row],[Avg Monthly GB Download]]&lt;15, "Low", IF(AmazonChurn[[#This Row],[Avg Monthly GB Download]]&lt;30, "Medium", "High"))</f>
        <v>Low</v>
      </c>
      <c r="AP2857" t="str">
        <f>IF(AmazonChurn[[#This Row],[Age]]&lt;30,"Under 30",IF(AmazonChurn[[#This Row],[Age]]&gt;65,"Senior","Mid Age"))</f>
        <v>Mid Age</v>
      </c>
    </row>
    <row r="2858" spans="1:42" hidden="1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 s="5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  <c r="AL2858" t="str">
        <f>IF(AmazonChurn[[#This Row],[Average Monthly Expenses]]&lt;=30,"Low",IF(AmazonChurn[[#This Row],[Average Monthly Expenses]]&lt;=60,"Medium","High"))</f>
        <v>Low</v>
      </c>
      <c r="AM2858" t="str">
        <f>IF(AmazonChurn[[#This Row],[Number of Complaints or Support]]&lt;3,"Low",IF(AmazonChurn[[#This Row],[Number of Complaints or Support]]&lt;=7,"Medium","High"))</f>
        <v>Medium</v>
      </c>
      <c r="AN2858" s="5">
        <f>AmazonChurn[[#This Row],[Number of Complaints or Support]]/AmazonChurn[[#This Row],[Account Length (in months)]]</f>
        <v>4</v>
      </c>
      <c r="AO2858" t="str">
        <f>IF(AmazonChurn[[#This Row],[Avg Monthly GB Download]]&lt;15, "Low", IF(AmazonChurn[[#This Row],[Avg Monthly GB Download]]&lt;30, "Medium", "High"))</f>
        <v>Low</v>
      </c>
      <c r="AP2858" t="str">
        <f>IF(AmazonChurn[[#This Row],[Age]]&lt;30,"Under 30",IF(AmazonChurn[[#This Row],[Age]]&gt;65,"Senior","Mid Age"))</f>
        <v>Mid Age</v>
      </c>
    </row>
    <row r="2859" spans="1:42" hidden="1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 s="5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  <c r="AL2859" t="str">
        <f>IF(AmazonChurn[[#This Row],[Average Monthly Expenses]]&lt;=30,"Low",IF(AmazonChurn[[#This Row],[Average Monthly Expenses]]&lt;=60,"Medium","High"))</f>
        <v>Medium</v>
      </c>
      <c r="AM2859" t="str">
        <f>IF(AmazonChurn[[#This Row],[Number of Complaints or Support]]&lt;3,"Low",IF(AmazonChurn[[#This Row],[Number of Complaints or Support]]&lt;=7,"Medium","High"))</f>
        <v>Medium</v>
      </c>
      <c r="AN2859" s="5">
        <f>AmazonChurn[[#This Row],[Number of Complaints or Support]]/AmazonChurn[[#This Row],[Account Length (in months)]]</f>
        <v>7.2727272727272724E-2</v>
      </c>
      <c r="AO2859" t="str">
        <f>IF(AmazonChurn[[#This Row],[Avg Monthly GB Download]]&lt;15, "Low", IF(AmazonChurn[[#This Row],[Avg Monthly GB Download]]&lt;30, "Medium", "High"))</f>
        <v>Low</v>
      </c>
      <c r="AP2859" t="str">
        <f>IF(AmazonChurn[[#This Row],[Age]]&lt;30,"Under 30",IF(AmazonChurn[[#This Row],[Age]]&gt;65,"Senior","Mid Age"))</f>
        <v>Mid Age</v>
      </c>
    </row>
    <row r="2860" spans="1:42" hidden="1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 s="5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  <c r="AL2860" t="str">
        <f>IF(AmazonChurn[[#This Row],[Average Monthly Expenses]]&lt;=30,"Low",IF(AmazonChurn[[#This Row],[Average Monthly Expenses]]&lt;=60,"Medium","High"))</f>
        <v>Medium</v>
      </c>
      <c r="AM2860" t="str">
        <f>IF(AmazonChurn[[#This Row],[Number of Complaints or Support]]&lt;3,"Low",IF(AmazonChurn[[#This Row],[Number of Complaints or Support]]&lt;=7,"Medium","High"))</f>
        <v>Medium</v>
      </c>
      <c r="AN2860" s="5">
        <f>AmazonChurn[[#This Row],[Number of Complaints or Support]]/AmazonChurn[[#This Row],[Account Length (in months)]]</f>
        <v>9.0909090909090912E-2</v>
      </c>
      <c r="AO2860" t="str">
        <f>IF(AmazonChurn[[#This Row],[Avg Monthly GB Download]]&lt;15, "Low", IF(AmazonChurn[[#This Row],[Avg Monthly GB Download]]&lt;30, "Medium", "High"))</f>
        <v>Low</v>
      </c>
      <c r="AP2860" t="str">
        <f>IF(AmazonChurn[[#This Row],[Age]]&lt;30,"Under 30",IF(AmazonChurn[[#This Row],[Age]]&gt;65,"Senior","Mid Age"))</f>
        <v>Mid Age</v>
      </c>
    </row>
    <row r="2861" spans="1:42" hidden="1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 s="5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  <c r="AL2861" t="str">
        <f>IF(AmazonChurn[[#This Row],[Average Monthly Expenses]]&lt;=30,"Low",IF(AmazonChurn[[#This Row],[Average Monthly Expenses]]&lt;=60,"Medium","High"))</f>
        <v>Low</v>
      </c>
      <c r="AM2861" t="str">
        <f>IF(AmazonChurn[[#This Row],[Number of Complaints or Support]]&lt;3,"Low",IF(AmazonChurn[[#This Row],[Number of Complaints or Support]]&lt;=7,"Medium","High"))</f>
        <v>High</v>
      </c>
      <c r="AN2861" s="5">
        <f>AmazonChurn[[#This Row],[Number of Complaints or Support]]/AmazonChurn[[#This Row],[Account Length (in months)]]</f>
        <v>0.16981132075471697</v>
      </c>
      <c r="AO2861" t="str">
        <f>IF(AmazonChurn[[#This Row],[Avg Monthly GB Download]]&lt;15, "Low", IF(AmazonChurn[[#This Row],[Avg Monthly GB Download]]&lt;30, "Medium", "High"))</f>
        <v>Low</v>
      </c>
      <c r="AP2861" t="str">
        <f>IF(AmazonChurn[[#This Row],[Age]]&lt;30,"Under 30",IF(AmazonChurn[[#This Row],[Age]]&gt;65,"Senior","Mid Age"))</f>
        <v>Under 30</v>
      </c>
    </row>
    <row r="2862" spans="1:42" hidden="1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 s="5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  <c r="AL2862" t="str">
        <f>IF(AmazonChurn[[#This Row],[Average Monthly Expenses]]&lt;=30,"Low",IF(AmazonChurn[[#This Row],[Average Monthly Expenses]]&lt;=60,"Medium","High"))</f>
        <v>Low</v>
      </c>
      <c r="AM2862" t="str">
        <f>IF(AmazonChurn[[#This Row],[Number of Complaints or Support]]&lt;3,"Low",IF(AmazonChurn[[#This Row],[Number of Complaints or Support]]&lt;=7,"Medium","High"))</f>
        <v>Medium</v>
      </c>
      <c r="AN2862" s="5">
        <f>AmazonChurn[[#This Row],[Number of Complaints or Support]]/AmazonChurn[[#This Row],[Account Length (in months)]]</f>
        <v>0.5714285714285714</v>
      </c>
      <c r="AO2862" t="str">
        <f>IF(AmazonChurn[[#This Row],[Avg Monthly GB Download]]&lt;15, "Low", IF(AmazonChurn[[#This Row],[Avg Monthly GB Download]]&lt;30, "Medium", "High"))</f>
        <v>Low</v>
      </c>
      <c r="AP2862" t="str">
        <f>IF(AmazonChurn[[#This Row],[Age]]&lt;30,"Under 30",IF(AmazonChurn[[#This Row],[Age]]&gt;65,"Senior","Mid Age"))</f>
        <v>Mid Age</v>
      </c>
    </row>
    <row r="2863" spans="1:42" hidden="1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 s="5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  <c r="AL2863" t="str">
        <f>IF(AmazonChurn[[#This Row],[Average Monthly Expenses]]&lt;=30,"Low",IF(AmazonChurn[[#This Row],[Average Monthly Expenses]]&lt;=60,"Medium","High"))</f>
        <v>Medium</v>
      </c>
      <c r="AM2863" t="str">
        <f>IF(AmazonChurn[[#This Row],[Number of Complaints or Support]]&lt;3,"Low",IF(AmazonChurn[[#This Row],[Number of Complaints or Support]]&lt;=7,"Medium","High"))</f>
        <v>Medium</v>
      </c>
      <c r="AN2863" s="5">
        <f>AmazonChurn[[#This Row],[Number of Complaints or Support]]/AmazonChurn[[#This Row],[Account Length (in months)]]</f>
        <v>0.24</v>
      </c>
      <c r="AO2863" t="str">
        <f>IF(AmazonChurn[[#This Row],[Avg Monthly GB Download]]&lt;15, "Low", IF(AmazonChurn[[#This Row],[Avg Monthly GB Download]]&lt;30, "Medium", "High"))</f>
        <v>Low</v>
      </c>
      <c r="AP2863" t="str">
        <f>IF(AmazonChurn[[#This Row],[Age]]&lt;30,"Under 30",IF(AmazonChurn[[#This Row],[Age]]&gt;65,"Senior","Mid Age"))</f>
        <v>Mid Age</v>
      </c>
    </row>
    <row r="2864" spans="1:42" hidden="1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 s="5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  <c r="AL2864" t="str">
        <f>IF(AmazonChurn[[#This Row],[Average Monthly Expenses]]&lt;=30,"Low",IF(AmazonChurn[[#This Row],[Average Monthly Expenses]]&lt;=60,"Medium","High"))</f>
        <v>Medium</v>
      </c>
      <c r="AM2864" t="str">
        <f>IF(AmazonChurn[[#This Row],[Number of Complaints or Support]]&lt;3,"Low",IF(AmazonChurn[[#This Row],[Number of Complaints or Support]]&lt;=7,"Medium","High"))</f>
        <v>Low</v>
      </c>
      <c r="AN2864" s="5">
        <f>AmazonChurn[[#This Row],[Number of Complaints or Support]]/AmazonChurn[[#This Row],[Account Length (in months)]]</f>
        <v>0.125</v>
      </c>
      <c r="AO2864" t="str">
        <f>IF(AmazonChurn[[#This Row],[Avg Monthly GB Download]]&lt;15, "Low", IF(AmazonChurn[[#This Row],[Avg Monthly GB Download]]&lt;30, "Medium", "High"))</f>
        <v>Low</v>
      </c>
      <c r="AP2864" t="str">
        <f>IF(AmazonChurn[[#This Row],[Age]]&lt;30,"Under 30",IF(AmazonChurn[[#This Row],[Age]]&gt;65,"Senior","Mid Age"))</f>
        <v>Senior</v>
      </c>
    </row>
    <row r="2865" spans="1:42" hidden="1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 s="5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  <c r="AL2865" t="str">
        <f>IF(AmazonChurn[[#This Row],[Average Monthly Expenses]]&lt;=30,"Low",IF(AmazonChurn[[#This Row],[Average Monthly Expenses]]&lt;=60,"Medium","High"))</f>
        <v>Low</v>
      </c>
      <c r="AM2865" t="str">
        <f>IF(AmazonChurn[[#This Row],[Number of Complaints or Support]]&lt;3,"Low",IF(AmazonChurn[[#This Row],[Number of Complaints or Support]]&lt;=7,"Medium","High"))</f>
        <v>Low</v>
      </c>
      <c r="AN2865" s="5">
        <f>AmazonChurn[[#This Row],[Number of Complaints or Support]]/AmazonChurn[[#This Row],[Account Length (in months)]]</f>
        <v>0</v>
      </c>
      <c r="AO2865" t="str">
        <f>IF(AmazonChurn[[#This Row],[Avg Monthly GB Download]]&lt;15, "Low", IF(AmazonChurn[[#This Row],[Avg Monthly GB Download]]&lt;30, "Medium", "High"))</f>
        <v>Low</v>
      </c>
      <c r="AP2865" t="str">
        <f>IF(AmazonChurn[[#This Row],[Age]]&lt;30,"Under 30",IF(AmazonChurn[[#This Row],[Age]]&gt;65,"Senior","Mid Age"))</f>
        <v>Under 30</v>
      </c>
    </row>
    <row r="2866" spans="1:42" hidden="1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 s="5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  <c r="AL2866" t="str">
        <f>IF(AmazonChurn[[#This Row],[Average Monthly Expenses]]&lt;=30,"Low",IF(AmazonChurn[[#This Row],[Average Monthly Expenses]]&lt;=60,"Medium","High"))</f>
        <v>Low</v>
      </c>
      <c r="AM2866" t="str">
        <f>IF(AmazonChurn[[#This Row],[Number of Complaints or Support]]&lt;3,"Low",IF(AmazonChurn[[#This Row],[Number of Complaints or Support]]&lt;=7,"Medium","High"))</f>
        <v>Low</v>
      </c>
      <c r="AN2866" s="5">
        <f>AmazonChurn[[#This Row],[Number of Complaints or Support]]/AmazonChurn[[#This Row],[Account Length (in months)]]</f>
        <v>0.10526315789473684</v>
      </c>
      <c r="AO2866" t="str">
        <f>IF(AmazonChurn[[#This Row],[Avg Monthly GB Download]]&lt;15, "Low", IF(AmazonChurn[[#This Row],[Avg Monthly GB Download]]&lt;30, "Medium", "High"))</f>
        <v>Low</v>
      </c>
      <c r="AP2866" t="str">
        <f>IF(AmazonChurn[[#This Row],[Age]]&lt;30,"Under 30",IF(AmazonChurn[[#This Row],[Age]]&gt;65,"Senior","Mid Age"))</f>
        <v>Mid Age</v>
      </c>
    </row>
    <row r="2867" spans="1:42" hidden="1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 s="5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  <c r="AL2867" t="str">
        <f>IF(AmazonChurn[[#This Row],[Average Monthly Expenses]]&lt;=30,"Low",IF(AmazonChurn[[#This Row],[Average Monthly Expenses]]&lt;=60,"Medium","High"))</f>
        <v>Medium</v>
      </c>
      <c r="AM2867" t="str">
        <f>IF(AmazonChurn[[#This Row],[Number of Complaints or Support]]&lt;3,"Low",IF(AmazonChurn[[#This Row],[Number of Complaints or Support]]&lt;=7,"Medium","High"))</f>
        <v>High</v>
      </c>
      <c r="AN2867" s="5">
        <f>AmazonChurn[[#This Row],[Number of Complaints or Support]]/AmazonChurn[[#This Row],[Account Length (in months)]]</f>
        <v>0.23076923076923078</v>
      </c>
      <c r="AO2867" t="str">
        <f>IF(AmazonChurn[[#This Row],[Avg Monthly GB Download]]&lt;15, "Low", IF(AmazonChurn[[#This Row],[Avg Monthly GB Download]]&lt;30, "Medium", "High"))</f>
        <v>Low</v>
      </c>
      <c r="AP2867" t="str">
        <f>IF(AmazonChurn[[#This Row],[Age]]&lt;30,"Under 30",IF(AmazonChurn[[#This Row],[Age]]&gt;65,"Senior","Mid Age"))</f>
        <v>Senior</v>
      </c>
    </row>
    <row r="2868" spans="1:42" hidden="1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 s="5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  <c r="AL2868" t="str">
        <f>IF(AmazonChurn[[#This Row],[Average Monthly Expenses]]&lt;=30,"Low",IF(AmazonChurn[[#This Row],[Average Monthly Expenses]]&lt;=60,"Medium","High"))</f>
        <v>Medium</v>
      </c>
      <c r="AM2868" t="str">
        <f>IF(AmazonChurn[[#This Row],[Number of Complaints or Support]]&lt;3,"Low",IF(AmazonChurn[[#This Row],[Number of Complaints or Support]]&lt;=7,"Medium","High"))</f>
        <v>Medium</v>
      </c>
      <c r="AN2868" s="5">
        <f>AmazonChurn[[#This Row],[Number of Complaints or Support]]/AmazonChurn[[#This Row],[Account Length (in months)]]</f>
        <v>7</v>
      </c>
      <c r="AO2868" t="str">
        <f>IF(AmazonChurn[[#This Row],[Avg Monthly GB Download]]&lt;15, "Low", IF(AmazonChurn[[#This Row],[Avg Monthly GB Download]]&lt;30, "Medium", "High"))</f>
        <v>Low</v>
      </c>
      <c r="AP2868" t="str">
        <f>IF(AmazonChurn[[#This Row],[Age]]&lt;30,"Under 30",IF(AmazonChurn[[#This Row],[Age]]&gt;65,"Senior","Mid Age"))</f>
        <v>Senior</v>
      </c>
    </row>
    <row r="2869" spans="1:42" hidden="1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 s="5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  <c r="AL2869" t="str">
        <f>IF(AmazonChurn[[#This Row],[Average Monthly Expenses]]&lt;=30,"Low",IF(AmazonChurn[[#This Row],[Average Monthly Expenses]]&lt;=60,"Medium","High"))</f>
        <v>Low</v>
      </c>
      <c r="AM2869" t="str">
        <f>IF(AmazonChurn[[#This Row],[Number of Complaints or Support]]&lt;3,"Low",IF(AmazonChurn[[#This Row],[Number of Complaints or Support]]&lt;=7,"Medium","High"))</f>
        <v>Medium</v>
      </c>
      <c r="AN2869" s="5">
        <f>AmazonChurn[[#This Row],[Number of Complaints or Support]]/AmazonChurn[[#This Row],[Account Length (in months)]]</f>
        <v>3</v>
      </c>
      <c r="AO2869" t="str">
        <f>IF(AmazonChurn[[#This Row],[Avg Monthly GB Download]]&lt;15, "Low", IF(AmazonChurn[[#This Row],[Avg Monthly GB Download]]&lt;30, "Medium", "High"))</f>
        <v>Low</v>
      </c>
      <c r="AP2869" t="str">
        <f>IF(AmazonChurn[[#This Row],[Age]]&lt;30,"Under 30",IF(AmazonChurn[[#This Row],[Age]]&gt;65,"Senior","Mid Age"))</f>
        <v>Senior</v>
      </c>
    </row>
    <row r="2870" spans="1:42" hidden="1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 s="5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  <c r="AL2870" t="str">
        <f>IF(AmazonChurn[[#This Row],[Average Monthly Expenses]]&lt;=30,"Low",IF(AmazonChurn[[#This Row],[Average Monthly Expenses]]&lt;=60,"Medium","High"))</f>
        <v>Medium</v>
      </c>
      <c r="AM2870" t="str">
        <f>IF(AmazonChurn[[#This Row],[Number of Complaints or Support]]&lt;3,"Low",IF(AmazonChurn[[#This Row],[Number of Complaints or Support]]&lt;=7,"Medium","High"))</f>
        <v>Low</v>
      </c>
      <c r="AN2870" s="5">
        <f>AmazonChurn[[#This Row],[Number of Complaints or Support]]/AmazonChurn[[#This Row],[Account Length (in months)]]</f>
        <v>2.564102564102564E-2</v>
      </c>
      <c r="AO2870" t="str">
        <f>IF(AmazonChurn[[#This Row],[Avg Monthly GB Download]]&lt;15, "Low", IF(AmazonChurn[[#This Row],[Avg Monthly GB Download]]&lt;30, "Medium", "High"))</f>
        <v>Low</v>
      </c>
      <c r="AP2870" t="str">
        <f>IF(AmazonChurn[[#This Row],[Age]]&lt;30,"Under 30",IF(AmazonChurn[[#This Row],[Age]]&gt;65,"Senior","Mid Age"))</f>
        <v>Under 30</v>
      </c>
    </row>
    <row r="2871" spans="1:42" hidden="1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 s="5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  <c r="AL2871" t="str">
        <f>IF(AmazonChurn[[#This Row],[Average Monthly Expenses]]&lt;=30,"Low",IF(AmazonChurn[[#This Row],[Average Monthly Expenses]]&lt;=60,"Medium","High"))</f>
        <v>Low</v>
      </c>
      <c r="AM2871" t="str">
        <f>IF(AmazonChurn[[#This Row],[Number of Complaints or Support]]&lt;3,"Low",IF(AmazonChurn[[#This Row],[Number of Complaints or Support]]&lt;=7,"Medium","High"))</f>
        <v>High</v>
      </c>
      <c r="AN2871" s="5">
        <f>AmazonChurn[[#This Row],[Number of Complaints or Support]]/AmazonChurn[[#This Row],[Account Length (in months)]]</f>
        <v>0.22857142857142856</v>
      </c>
      <c r="AO2871" t="str">
        <f>IF(AmazonChurn[[#This Row],[Avg Monthly GB Download]]&lt;15, "Low", IF(AmazonChurn[[#This Row],[Avg Monthly GB Download]]&lt;30, "Medium", "High"))</f>
        <v>Low</v>
      </c>
      <c r="AP2871" t="str">
        <f>IF(AmazonChurn[[#This Row],[Age]]&lt;30,"Under 30",IF(AmazonChurn[[#This Row],[Age]]&gt;65,"Senior","Mid Age"))</f>
        <v>Mid Age</v>
      </c>
    </row>
    <row r="2872" spans="1:42" hidden="1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 s="5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  <c r="AL2872" t="str">
        <f>IF(AmazonChurn[[#This Row],[Average Monthly Expenses]]&lt;=30,"Low",IF(AmazonChurn[[#This Row],[Average Monthly Expenses]]&lt;=60,"Medium","High"))</f>
        <v>Medium</v>
      </c>
      <c r="AM2872" t="str">
        <f>IF(AmazonChurn[[#This Row],[Number of Complaints or Support]]&lt;3,"Low",IF(AmazonChurn[[#This Row],[Number of Complaints or Support]]&lt;=7,"Medium","High"))</f>
        <v>Medium</v>
      </c>
      <c r="AN2872" s="5">
        <f>AmazonChurn[[#This Row],[Number of Complaints or Support]]/AmazonChurn[[#This Row],[Account Length (in months)]]</f>
        <v>0.109375</v>
      </c>
      <c r="AO2872" t="str">
        <f>IF(AmazonChurn[[#This Row],[Avg Monthly GB Download]]&lt;15, "Low", IF(AmazonChurn[[#This Row],[Avg Monthly GB Download]]&lt;30, "Medium", "High"))</f>
        <v>Low</v>
      </c>
      <c r="AP2872" t="str">
        <f>IF(AmazonChurn[[#This Row],[Age]]&lt;30,"Under 30",IF(AmazonChurn[[#This Row],[Age]]&gt;65,"Senior","Mid Age"))</f>
        <v>Mid Age</v>
      </c>
    </row>
    <row r="2873" spans="1:42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 s="5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  <c r="AL2873" t="str">
        <f>IF(AmazonChurn[[#This Row],[Average Monthly Expenses]]&lt;=30,"Low",IF(AmazonChurn[[#This Row],[Average Monthly Expenses]]&lt;=60,"Medium","High"))</f>
        <v>Medium</v>
      </c>
      <c r="AM2873" t="str">
        <f>IF(AmazonChurn[[#This Row],[Number of Complaints or Support]]&lt;3,"Low",IF(AmazonChurn[[#This Row],[Number of Complaints or Support]]&lt;=7,"Medium","High"))</f>
        <v>Medium</v>
      </c>
      <c r="AN2873" s="5">
        <f>AmazonChurn[[#This Row],[Number of Complaints or Support]]/AmazonChurn[[#This Row],[Account Length (in months)]]</f>
        <v>1</v>
      </c>
      <c r="AO2873" t="str">
        <f>IF(AmazonChurn[[#This Row],[Avg Monthly GB Download]]&lt;15, "Low", IF(AmazonChurn[[#This Row],[Avg Monthly GB Download]]&lt;30, "Medium", "High"))</f>
        <v>High</v>
      </c>
      <c r="AP2873" t="str">
        <f>IF(AmazonChurn[[#This Row],[Age]]&lt;30,"Under 30",IF(AmazonChurn[[#This Row],[Age]]&gt;65,"Senior","Mid Age"))</f>
        <v>Under 30</v>
      </c>
    </row>
    <row r="2874" spans="1:42" hidden="1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 s="5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  <c r="AL2874" t="str">
        <f>IF(AmazonChurn[[#This Row],[Average Monthly Expenses]]&lt;=30,"Low",IF(AmazonChurn[[#This Row],[Average Monthly Expenses]]&lt;=60,"Medium","High"))</f>
        <v>Medium</v>
      </c>
      <c r="AM2874" t="str">
        <f>IF(AmazonChurn[[#This Row],[Number of Complaints or Support]]&lt;3,"Low",IF(AmazonChurn[[#This Row],[Number of Complaints or Support]]&lt;=7,"Medium","High"))</f>
        <v>Low</v>
      </c>
      <c r="AN2874" s="5">
        <f>AmazonChurn[[#This Row],[Number of Complaints or Support]]/AmazonChurn[[#This Row],[Account Length (in months)]]</f>
        <v>4.4444444444444446E-2</v>
      </c>
      <c r="AO2874" t="str">
        <f>IF(AmazonChurn[[#This Row],[Avg Monthly GB Download]]&lt;15, "Low", IF(AmazonChurn[[#This Row],[Avg Monthly GB Download]]&lt;30, "Medium", "High"))</f>
        <v>Low</v>
      </c>
      <c r="AP2874" t="str">
        <f>IF(AmazonChurn[[#This Row],[Age]]&lt;30,"Under 30",IF(AmazonChurn[[#This Row],[Age]]&gt;65,"Senior","Mid Age"))</f>
        <v>Senior</v>
      </c>
    </row>
    <row r="2875" spans="1:42" hidden="1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 s="5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  <c r="AL2875" t="str">
        <f>IF(AmazonChurn[[#This Row],[Average Monthly Expenses]]&lt;=30,"Low",IF(AmazonChurn[[#This Row],[Average Monthly Expenses]]&lt;=60,"Medium","High"))</f>
        <v>Medium</v>
      </c>
      <c r="AM2875" t="str">
        <f>IF(AmazonChurn[[#This Row],[Number of Complaints or Support]]&lt;3,"Low",IF(AmazonChurn[[#This Row],[Number of Complaints or Support]]&lt;=7,"Medium","High"))</f>
        <v>Medium</v>
      </c>
      <c r="AN2875" s="5">
        <f>AmazonChurn[[#This Row],[Number of Complaints or Support]]/AmazonChurn[[#This Row],[Account Length (in months)]]</f>
        <v>1.75</v>
      </c>
      <c r="AO2875" t="str">
        <f>IF(AmazonChurn[[#This Row],[Avg Monthly GB Download]]&lt;15, "Low", IF(AmazonChurn[[#This Row],[Avg Monthly GB Download]]&lt;30, "Medium", "High"))</f>
        <v>Low</v>
      </c>
      <c r="AP2875" t="str">
        <f>IF(AmazonChurn[[#This Row],[Age]]&lt;30,"Under 30",IF(AmazonChurn[[#This Row],[Age]]&gt;65,"Senior","Mid Age"))</f>
        <v>Senior</v>
      </c>
    </row>
    <row r="2876" spans="1:42" hidden="1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 s="5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  <c r="AL2876" t="str">
        <f>IF(AmazonChurn[[#This Row],[Average Monthly Expenses]]&lt;=30,"Low",IF(AmazonChurn[[#This Row],[Average Monthly Expenses]]&lt;=60,"Medium","High"))</f>
        <v>High</v>
      </c>
      <c r="AM2876" t="str">
        <f>IF(AmazonChurn[[#This Row],[Number of Complaints or Support]]&lt;3,"Low",IF(AmazonChurn[[#This Row],[Number of Complaints or Support]]&lt;=7,"Medium","High"))</f>
        <v>High</v>
      </c>
      <c r="AN2876" s="5">
        <f>AmazonChurn[[#This Row],[Number of Complaints or Support]]/AmazonChurn[[#This Row],[Account Length (in months)]]</f>
        <v>0.11267605633802817</v>
      </c>
      <c r="AO2876" t="str">
        <f>IF(AmazonChurn[[#This Row],[Avg Monthly GB Download]]&lt;15, "Low", IF(AmazonChurn[[#This Row],[Avg Monthly GB Download]]&lt;30, "Medium", "High"))</f>
        <v>Low</v>
      </c>
      <c r="AP2876" t="str">
        <f>IF(AmazonChurn[[#This Row],[Age]]&lt;30,"Under 30",IF(AmazonChurn[[#This Row],[Age]]&gt;65,"Senior","Mid Age"))</f>
        <v>Mid Age</v>
      </c>
    </row>
    <row r="2877" spans="1:42" hidden="1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 s="5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  <c r="AL2877" t="str">
        <f>IF(AmazonChurn[[#This Row],[Average Monthly Expenses]]&lt;=30,"Low",IF(AmazonChurn[[#This Row],[Average Monthly Expenses]]&lt;=60,"Medium","High"))</f>
        <v>Low</v>
      </c>
      <c r="AM2877" t="str">
        <f>IF(AmazonChurn[[#This Row],[Number of Complaints or Support]]&lt;3,"Low",IF(AmazonChurn[[#This Row],[Number of Complaints or Support]]&lt;=7,"Medium","High"))</f>
        <v>Low</v>
      </c>
      <c r="AN2877" s="5">
        <f>AmazonChurn[[#This Row],[Number of Complaints or Support]]/AmazonChurn[[#This Row],[Account Length (in months)]]</f>
        <v>1.5873015873015872E-2</v>
      </c>
      <c r="AO2877" t="str">
        <f>IF(AmazonChurn[[#This Row],[Avg Monthly GB Download]]&lt;15, "Low", IF(AmazonChurn[[#This Row],[Avg Monthly GB Download]]&lt;30, "Medium", "High"))</f>
        <v>Low</v>
      </c>
      <c r="AP2877" t="str">
        <f>IF(AmazonChurn[[#This Row],[Age]]&lt;30,"Under 30",IF(AmazonChurn[[#This Row],[Age]]&gt;65,"Senior","Mid Age"))</f>
        <v>Mid Age</v>
      </c>
    </row>
    <row r="2878" spans="1:42" hidden="1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 s="5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  <c r="AL2878" t="str">
        <f>IF(AmazonChurn[[#This Row],[Average Monthly Expenses]]&lt;=30,"Low",IF(AmazonChurn[[#This Row],[Average Monthly Expenses]]&lt;=60,"Medium","High"))</f>
        <v>Low</v>
      </c>
      <c r="AM2878" t="str">
        <f>IF(AmazonChurn[[#This Row],[Number of Complaints or Support]]&lt;3,"Low",IF(AmazonChurn[[#This Row],[Number of Complaints or Support]]&lt;=7,"Medium","High"))</f>
        <v>Medium</v>
      </c>
      <c r="AN2878" s="5">
        <f>AmazonChurn[[#This Row],[Number of Complaints or Support]]/AmazonChurn[[#This Row],[Account Length (in months)]]</f>
        <v>0.16216216216216217</v>
      </c>
      <c r="AO2878" t="str">
        <f>IF(AmazonChurn[[#This Row],[Avg Monthly GB Download]]&lt;15, "Low", IF(AmazonChurn[[#This Row],[Avg Monthly GB Download]]&lt;30, "Medium", "High"))</f>
        <v>Low</v>
      </c>
      <c r="AP2878" t="str">
        <f>IF(AmazonChurn[[#This Row],[Age]]&lt;30,"Under 30",IF(AmazonChurn[[#This Row],[Age]]&gt;65,"Senior","Mid Age"))</f>
        <v>Mid Age</v>
      </c>
    </row>
    <row r="2879" spans="1:42" hidden="1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 s="5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  <c r="AL2879" t="str">
        <f>IF(AmazonChurn[[#This Row],[Average Monthly Expenses]]&lt;=30,"Low",IF(AmazonChurn[[#This Row],[Average Monthly Expenses]]&lt;=60,"Medium","High"))</f>
        <v>High</v>
      </c>
      <c r="AM2879" t="str">
        <f>IF(AmazonChurn[[#This Row],[Number of Complaints or Support]]&lt;3,"Low",IF(AmazonChurn[[#This Row],[Number of Complaints or Support]]&lt;=7,"Medium","High"))</f>
        <v>Medium</v>
      </c>
      <c r="AN2879" s="5">
        <f>AmazonChurn[[#This Row],[Number of Complaints or Support]]/AmazonChurn[[#This Row],[Account Length (in months)]]</f>
        <v>0.20588235294117646</v>
      </c>
      <c r="AO2879" t="str">
        <f>IF(AmazonChurn[[#This Row],[Avg Monthly GB Download]]&lt;15, "Low", IF(AmazonChurn[[#This Row],[Avg Monthly GB Download]]&lt;30, "Medium", "High"))</f>
        <v>Low</v>
      </c>
      <c r="AP2879" t="str">
        <f>IF(AmazonChurn[[#This Row],[Age]]&lt;30,"Under 30",IF(AmazonChurn[[#This Row],[Age]]&gt;65,"Senior","Mid Age"))</f>
        <v>Senior</v>
      </c>
    </row>
    <row r="2880" spans="1:42" hidden="1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 s="5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  <c r="AL2880" t="str">
        <f>IF(AmazonChurn[[#This Row],[Average Monthly Expenses]]&lt;=30,"Low",IF(AmazonChurn[[#This Row],[Average Monthly Expenses]]&lt;=60,"Medium","High"))</f>
        <v>Medium</v>
      </c>
      <c r="AM2880" t="str">
        <f>IF(AmazonChurn[[#This Row],[Number of Complaints or Support]]&lt;3,"Low",IF(AmazonChurn[[#This Row],[Number of Complaints or Support]]&lt;=7,"Medium","High"))</f>
        <v>Medium</v>
      </c>
      <c r="AN2880" s="5">
        <f>AmazonChurn[[#This Row],[Number of Complaints or Support]]/AmazonChurn[[#This Row],[Account Length (in months)]]</f>
        <v>6.8965517241379309E-2</v>
      </c>
      <c r="AO2880" t="str">
        <f>IF(AmazonChurn[[#This Row],[Avg Monthly GB Download]]&lt;15, "Low", IF(AmazonChurn[[#This Row],[Avg Monthly GB Download]]&lt;30, "Medium", "High"))</f>
        <v>Low</v>
      </c>
      <c r="AP2880" t="str">
        <f>IF(AmazonChurn[[#This Row],[Age]]&lt;30,"Under 30",IF(AmazonChurn[[#This Row],[Age]]&gt;65,"Senior","Mid Age"))</f>
        <v>Senior</v>
      </c>
    </row>
    <row r="2881" spans="1:42" hidden="1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 s="5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  <c r="AL2881" t="str">
        <f>IF(AmazonChurn[[#This Row],[Average Monthly Expenses]]&lt;=30,"Low",IF(AmazonChurn[[#This Row],[Average Monthly Expenses]]&lt;=60,"Medium","High"))</f>
        <v>Medium</v>
      </c>
      <c r="AM2881" t="str">
        <f>IF(AmazonChurn[[#This Row],[Number of Complaints or Support]]&lt;3,"Low",IF(AmazonChurn[[#This Row],[Number of Complaints or Support]]&lt;=7,"Medium","High"))</f>
        <v>Medium</v>
      </c>
      <c r="AN2881" s="5">
        <f>AmazonChurn[[#This Row],[Number of Complaints or Support]]/AmazonChurn[[#This Row],[Account Length (in months)]]</f>
        <v>0.45454545454545453</v>
      </c>
      <c r="AO2881" t="str">
        <f>IF(AmazonChurn[[#This Row],[Avg Monthly GB Download]]&lt;15, "Low", IF(AmazonChurn[[#This Row],[Avg Monthly GB Download]]&lt;30, "Medium", "High"))</f>
        <v>Low</v>
      </c>
      <c r="AP2881" t="str">
        <f>IF(AmazonChurn[[#This Row],[Age]]&lt;30,"Under 30",IF(AmazonChurn[[#This Row],[Age]]&gt;65,"Senior","Mid Age"))</f>
        <v>Mid Age</v>
      </c>
    </row>
    <row r="2882" spans="1:42" hidden="1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 s="5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  <c r="AL2882" t="str">
        <f>IF(AmazonChurn[[#This Row],[Average Monthly Expenses]]&lt;=30,"Low",IF(AmazonChurn[[#This Row],[Average Monthly Expenses]]&lt;=60,"Medium","High"))</f>
        <v>Medium</v>
      </c>
      <c r="AM2882" t="str">
        <f>IF(AmazonChurn[[#This Row],[Number of Complaints or Support]]&lt;3,"Low",IF(AmazonChurn[[#This Row],[Number of Complaints or Support]]&lt;=7,"Medium","High"))</f>
        <v>Low</v>
      </c>
      <c r="AN2882" s="5">
        <f>AmazonChurn[[#This Row],[Number of Complaints or Support]]/AmazonChurn[[#This Row],[Account Length (in months)]]</f>
        <v>1.7857142857142856E-2</v>
      </c>
      <c r="AO2882" t="str">
        <f>IF(AmazonChurn[[#This Row],[Avg Monthly GB Download]]&lt;15, "Low", IF(AmazonChurn[[#This Row],[Avg Monthly GB Download]]&lt;30, "Medium", "High"))</f>
        <v>Low</v>
      </c>
      <c r="AP2882" t="str">
        <f>IF(AmazonChurn[[#This Row],[Age]]&lt;30,"Under 30",IF(AmazonChurn[[#This Row],[Age]]&gt;65,"Senior","Mid Age"))</f>
        <v>Senior</v>
      </c>
    </row>
    <row r="2883" spans="1:42" hidden="1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 s="5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  <c r="AL2883" t="str">
        <f>IF(AmazonChurn[[#This Row],[Average Monthly Expenses]]&lt;=30,"Low",IF(AmazonChurn[[#This Row],[Average Monthly Expenses]]&lt;=60,"Medium","High"))</f>
        <v>Medium</v>
      </c>
      <c r="AM2883" t="str">
        <f>IF(AmazonChurn[[#This Row],[Number of Complaints or Support]]&lt;3,"Low",IF(AmazonChurn[[#This Row],[Number of Complaints or Support]]&lt;=7,"Medium","High"))</f>
        <v>Medium</v>
      </c>
      <c r="AN2883" s="5">
        <f>AmazonChurn[[#This Row],[Number of Complaints or Support]]/AmazonChurn[[#This Row],[Account Length (in months)]]</f>
        <v>6.25E-2</v>
      </c>
      <c r="AO2883" t="str">
        <f>IF(AmazonChurn[[#This Row],[Avg Monthly GB Download]]&lt;15, "Low", IF(AmazonChurn[[#This Row],[Avg Monthly GB Download]]&lt;30, "Medium", "High"))</f>
        <v>Low</v>
      </c>
      <c r="AP2883" t="str">
        <f>IF(AmazonChurn[[#This Row],[Age]]&lt;30,"Under 30",IF(AmazonChurn[[#This Row],[Age]]&gt;65,"Senior","Mid Age"))</f>
        <v>Mid Age</v>
      </c>
    </row>
    <row r="2884" spans="1:42" hidden="1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 s="5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  <c r="AL2884" t="str">
        <f>IF(AmazonChurn[[#This Row],[Average Monthly Expenses]]&lt;=30,"Low",IF(AmazonChurn[[#This Row],[Average Monthly Expenses]]&lt;=60,"Medium","High"))</f>
        <v>Medium</v>
      </c>
      <c r="AM2884" t="str">
        <f>IF(AmazonChurn[[#This Row],[Number of Complaints or Support]]&lt;3,"Low",IF(AmazonChurn[[#This Row],[Number of Complaints or Support]]&lt;=7,"Medium","High"))</f>
        <v>Low</v>
      </c>
      <c r="AN2884" s="5">
        <f>AmazonChurn[[#This Row],[Number of Complaints or Support]]/AmazonChurn[[#This Row],[Account Length (in months)]]</f>
        <v>1.4084507042253521E-2</v>
      </c>
      <c r="AO2884" t="str">
        <f>IF(AmazonChurn[[#This Row],[Avg Monthly GB Download]]&lt;15, "Low", IF(AmazonChurn[[#This Row],[Avg Monthly GB Download]]&lt;30, "Medium", "High"))</f>
        <v>Low</v>
      </c>
      <c r="AP2884" t="str">
        <f>IF(AmazonChurn[[#This Row],[Age]]&lt;30,"Under 30",IF(AmazonChurn[[#This Row],[Age]]&gt;65,"Senior","Mid Age"))</f>
        <v>Mid Age</v>
      </c>
    </row>
    <row r="2885" spans="1:42" hidden="1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 s="5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  <c r="AL2885" t="str">
        <f>IF(AmazonChurn[[#This Row],[Average Monthly Expenses]]&lt;=30,"Low",IF(AmazonChurn[[#This Row],[Average Monthly Expenses]]&lt;=60,"Medium","High"))</f>
        <v>Medium</v>
      </c>
      <c r="AM2885" t="str">
        <f>IF(AmazonChurn[[#This Row],[Number of Complaints or Support]]&lt;3,"Low",IF(AmazonChurn[[#This Row],[Number of Complaints or Support]]&lt;=7,"Medium","High"))</f>
        <v>Medium</v>
      </c>
      <c r="AN2885" s="5">
        <f>AmazonChurn[[#This Row],[Number of Complaints or Support]]/AmazonChurn[[#This Row],[Account Length (in months)]]</f>
        <v>0.21739130434782608</v>
      </c>
      <c r="AO2885" t="str">
        <f>IF(AmazonChurn[[#This Row],[Avg Monthly GB Download]]&lt;15, "Low", IF(AmazonChurn[[#This Row],[Avg Monthly GB Download]]&lt;30, "Medium", "High"))</f>
        <v>Medium</v>
      </c>
      <c r="AP2885" t="str">
        <f>IF(AmazonChurn[[#This Row],[Age]]&lt;30,"Under 30",IF(AmazonChurn[[#This Row],[Age]]&gt;65,"Senior","Mid Age"))</f>
        <v>Under 30</v>
      </c>
    </row>
    <row r="2886" spans="1:42" hidden="1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 s="5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  <c r="AL2886" t="str">
        <f>IF(AmazonChurn[[#This Row],[Average Monthly Expenses]]&lt;=30,"Low",IF(AmazonChurn[[#This Row],[Average Monthly Expenses]]&lt;=60,"Medium","High"))</f>
        <v>Medium</v>
      </c>
      <c r="AM2886" t="str">
        <f>IF(AmazonChurn[[#This Row],[Number of Complaints or Support]]&lt;3,"Low",IF(AmazonChurn[[#This Row],[Number of Complaints or Support]]&lt;=7,"Medium","High"))</f>
        <v>Medium</v>
      </c>
      <c r="AN2886" s="5">
        <f>AmazonChurn[[#This Row],[Number of Complaints or Support]]/AmazonChurn[[#This Row],[Account Length (in months)]]</f>
        <v>0.109375</v>
      </c>
      <c r="AO2886" t="str">
        <f>IF(AmazonChurn[[#This Row],[Avg Monthly GB Download]]&lt;15, "Low", IF(AmazonChurn[[#This Row],[Avg Monthly GB Download]]&lt;30, "Medium", "High"))</f>
        <v>Low</v>
      </c>
      <c r="AP2886" t="str">
        <f>IF(AmazonChurn[[#This Row],[Age]]&lt;30,"Under 30",IF(AmazonChurn[[#This Row],[Age]]&gt;65,"Senior","Mid Age"))</f>
        <v>Mid Age</v>
      </c>
    </row>
    <row r="2887" spans="1:42" hidden="1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 s="5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  <c r="AL2887" t="str">
        <f>IF(AmazonChurn[[#This Row],[Average Monthly Expenses]]&lt;=30,"Low",IF(AmazonChurn[[#This Row],[Average Monthly Expenses]]&lt;=60,"Medium","High"))</f>
        <v>Medium</v>
      </c>
      <c r="AM2887" t="str">
        <f>IF(AmazonChurn[[#This Row],[Number of Complaints or Support]]&lt;3,"Low",IF(AmazonChurn[[#This Row],[Number of Complaints or Support]]&lt;=7,"Medium","High"))</f>
        <v>Low</v>
      </c>
      <c r="AN2887" s="5">
        <f>AmazonChurn[[#This Row],[Number of Complaints or Support]]/AmazonChurn[[#This Row],[Account Length (in months)]]</f>
        <v>0</v>
      </c>
      <c r="AO2887" t="str">
        <f>IF(AmazonChurn[[#This Row],[Avg Monthly GB Download]]&lt;15, "Low", IF(AmazonChurn[[#This Row],[Avg Monthly GB Download]]&lt;30, "Medium", "High"))</f>
        <v>Medium</v>
      </c>
      <c r="AP2887" t="str">
        <f>IF(AmazonChurn[[#This Row],[Age]]&lt;30,"Under 30",IF(AmazonChurn[[#This Row],[Age]]&gt;65,"Senior","Mid Age"))</f>
        <v>Under 30</v>
      </c>
    </row>
    <row r="2888" spans="1:42" hidden="1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 s="5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  <c r="AL2888" t="str">
        <f>IF(AmazonChurn[[#This Row],[Average Monthly Expenses]]&lt;=30,"Low",IF(AmazonChurn[[#This Row],[Average Monthly Expenses]]&lt;=60,"Medium","High"))</f>
        <v>Medium</v>
      </c>
      <c r="AM2888" t="str">
        <f>IF(AmazonChurn[[#This Row],[Number of Complaints or Support]]&lt;3,"Low",IF(AmazonChurn[[#This Row],[Number of Complaints or Support]]&lt;=7,"Medium","High"))</f>
        <v>Low</v>
      </c>
      <c r="AN2888" s="5">
        <f>AmazonChurn[[#This Row],[Number of Complaints or Support]]/AmazonChurn[[#This Row],[Account Length (in months)]]</f>
        <v>9.0909090909090912E-2</v>
      </c>
      <c r="AO2888" t="str">
        <f>IF(AmazonChurn[[#This Row],[Avg Monthly GB Download]]&lt;15, "Low", IF(AmazonChurn[[#This Row],[Avg Monthly GB Download]]&lt;30, "Medium", "High"))</f>
        <v>Low</v>
      </c>
      <c r="AP2888" t="str">
        <f>IF(AmazonChurn[[#This Row],[Age]]&lt;30,"Under 30",IF(AmazonChurn[[#This Row],[Age]]&gt;65,"Senior","Mid Age"))</f>
        <v>Mid Age</v>
      </c>
    </row>
    <row r="2889" spans="1:42" hidden="1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 s="5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  <c r="AL2889" t="str">
        <f>IF(AmazonChurn[[#This Row],[Average Monthly Expenses]]&lt;=30,"Low",IF(AmazonChurn[[#This Row],[Average Monthly Expenses]]&lt;=60,"Medium","High"))</f>
        <v>Medium</v>
      </c>
      <c r="AM2889" t="str">
        <f>IF(AmazonChurn[[#This Row],[Number of Complaints or Support]]&lt;3,"Low",IF(AmazonChurn[[#This Row],[Number of Complaints or Support]]&lt;=7,"Medium","High"))</f>
        <v>Low</v>
      </c>
      <c r="AN2889" s="5">
        <f>AmazonChurn[[#This Row],[Number of Complaints or Support]]/AmazonChurn[[#This Row],[Account Length (in months)]]</f>
        <v>0</v>
      </c>
      <c r="AO2889" t="str">
        <f>IF(AmazonChurn[[#This Row],[Avg Monthly GB Download]]&lt;15, "Low", IF(AmazonChurn[[#This Row],[Avg Monthly GB Download]]&lt;30, "Medium", "High"))</f>
        <v>Low</v>
      </c>
      <c r="AP2889" t="str">
        <f>IF(AmazonChurn[[#This Row],[Age]]&lt;30,"Under 30",IF(AmazonChurn[[#This Row],[Age]]&gt;65,"Senior","Mid Age"))</f>
        <v>Senior</v>
      </c>
    </row>
    <row r="2890" spans="1:42" hidden="1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 s="5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  <c r="AL2890" t="str">
        <f>IF(AmazonChurn[[#This Row],[Average Monthly Expenses]]&lt;=30,"Low",IF(AmazonChurn[[#This Row],[Average Monthly Expenses]]&lt;=60,"Medium","High"))</f>
        <v>Low</v>
      </c>
      <c r="AM2890" t="str">
        <f>IF(AmazonChurn[[#This Row],[Number of Complaints or Support]]&lt;3,"Low",IF(AmazonChurn[[#This Row],[Number of Complaints or Support]]&lt;=7,"Medium","High"))</f>
        <v>High</v>
      </c>
      <c r="AN2890" s="5">
        <f>AmazonChurn[[#This Row],[Number of Complaints or Support]]/AmazonChurn[[#This Row],[Account Length (in months)]]</f>
        <v>0.19230769230769232</v>
      </c>
      <c r="AO2890" t="str">
        <f>IF(AmazonChurn[[#This Row],[Avg Monthly GB Download]]&lt;15, "Low", IF(AmazonChurn[[#This Row],[Avg Monthly GB Download]]&lt;30, "Medium", "High"))</f>
        <v>Low</v>
      </c>
      <c r="AP2890" t="str">
        <f>IF(AmazonChurn[[#This Row],[Age]]&lt;30,"Under 30",IF(AmazonChurn[[#This Row],[Age]]&gt;65,"Senior","Mid Age"))</f>
        <v>Mid Age</v>
      </c>
    </row>
    <row r="2891" spans="1:42" hidden="1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 s="5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  <c r="AL2891" t="str">
        <f>IF(AmazonChurn[[#This Row],[Average Monthly Expenses]]&lt;=30,"Low",IF(AmazonChurn[[#This Row],[Average Monthly Expenses]]&lt;=60,"Medium","High"))</f>
        <v>Medium</v>
      </c>
      <c r="AM2891" t="str">
        <f>IF(AmazonChurn[[#This Row],[Number of Complaints or Support]]&lt;3,"Low",IF(AmazonChurn[[#This Row],[Number of Complaints or Support]]&lt;=7,"Medium","High"))</f>
        <v>High</v>
      </c>
      <c r="AN2891" s="5">
        <f>AmazonChurn[[#This Row],[Number of Complaints or Support]]/AmazonChurn[[#This Row],[Account Length (in months)]]</f>
        <v>0.11428571428571428</v>
      </c>
      <c r="AO2891" t="str">
        <f>IF(AmazonChurn[[#This Row],[Avg Monthly GB Download]]&lt;15, "Low", IF(AmazonChurn[[#This Row],[Avg Monthly GB Download]]&lt;30, "Medium", "High"))</f>
        <v>Low</v>
      </c>
      <c r="AP2891" t="str">
        <f>IF(AmazonChurn[[#This Row],[Age]]&lt;30,"Under 30",IF(AmazonChurn[[#This Row],[Age]]&gt;65,"Senior","Mid Age"))</f>
        <v>Mid Age</v>
      </c>
    </row>
    <row r="2892" spans="1:42" hidden="1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 s="5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/c>
      <c r="AM2892" t="str">
        <f>IF(AmazonChurn[[#This Row],[Number of Complaints or Support]]&lt;3,"Low",IF(AmazonChurn[[#This Row],[Number of Complaints or Support]]&lt;=7,"Medium","High"))</f>
        <v>Medium</v>
      </c>
      <c r="AN2892" s="5">
        <f>AmazonChurn[[#This Row],[Number of Complaints or Support]]/AmazonChurn[[#This Row],[Account Length (in months)]]</f>
        <v>0.10144927536231885</v>
      </c>
      <c r="AO2892" t="str">
        <f>IF(AmazonChurn[[#This Row],[Avg Monthly GB Download]]&lt;15, "Low", IF(AmazonChurn[[#This Row],[Avg Monthly GB Download]]&lt;30, "Medium", "High"))</f>
        <v>Low</v>
      </c>
      <c r="AP2892" t="str">
        <f>IF(AmazonChurn[[#This Row],[Age]]&lt;30,"Under 30",IF(AmazonChurn[[#This Row],[Age]]&gt;65,"Senior","Mid Age"))</f>
        <v>Under 30</v>
      </c>
    </row>
    <row r="2893" spans="1:42" hidden="1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 s="5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  <c r="AL2893" t="str">
        <f>IF(AmazonChurn[[#This Row],[Average Monthly Expenses]]&lt;=30,"Low",IF(AmazonChurn[[#This Row],[Average Monthly Expenses]]&lt;=60,"Medium","High"))</f>
        <v>High</v>
      </c>
      <c r="AM2893" t="str">
        <f>IF(AmazonChurn[[#This Row],[Number of Complaints or Support]]&lt;3,"Low",IF(AmazonChurn[[#This Row],[Number of Complaints or Support]]&lt;=7,"Medium","High"))</f>
        <v>Low</v>
      </c>
      <c r="AN2893" s="5">
        <f>AmazonChurn[[#This Row],[Number of Complaints or Support]]/AmazonChurn[[#This Row],[Account Length (in months)]]</f>
        <v>0</v>
      </c>
      <c r="AO2893" t="str">
        <f>IF(AmazonChurn[[#This Row],[Avg Monthly GB Download]]&lt;15, "Low", IF(AmazonChurn[[#This Row],[Avg Monthly GB Download]]&lt;30, "Medium", "High"))</f>
        <v>Low</v>
      </c>
      <c r="AP2893" t="str">
        <f>IF(AmazonChurn[[#This Row],[Age]]&lt;30,"Under 30",IF(AmazonChurn[[#This Row],[Age]]&gt;65,"Senior","Mid Age"))</f>
        <v>Senior</v>
      </c>
    </row>
    <row r="2894" spans="1:42" hidden="1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 s="5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  <c r="AL2894" t="str">
        <f>IF(AmazonChurn[[#This Row],[Average Monthly Expenses]]&lt;=30,"Low",IF(AmazonChurn[[#This Row],[Average Monthly Expenses]]&lt;=60,"Medium","High"))</f>
        <v>Low</v>
      </c>
      <c r="AM2894" t="str">
        <f>IF(AmazonChurn[[#This Row],[Number of Complaints or Support]]&lt;3,"Low",IF(AmazonChurn[[#This Row],[Number of Complaints or Support]]&lt;=7,"Medium","High"))</f>
        <v>Medium</v>
      </c>
      <c r="AN2894" s="5">
        <f>AmazonChurn[[#This Row],[Number of Complaints or Support]]/AmazonChurn[[#This Row],[Account Length (in months)]]</f>
        <v>2</v>
      </c>
      <c r="AO2894" t="str">
        <f>IF(AmazonChurn[[#This Row],[Avg Monthly GB Download]]&lt;15, "Low", IF(AmazonChurn[[#This Row],[Avg Monthly GB Download]]&lt;30, "Medium", "High"))</f>
        <v>Low</v>
      </c>
      <c r="AP2894" t="str">
        <f>IF(AmazonChurn[[#This Row],[Age]]&lt;30,"Under 30",IF(AmazonChurn[[#This Row],[Age]]&gt;65,"Senior","Mid Age"))</f>
        <v>Mid Age</v>
      </c>
    </row>
    <row r="2895" spans="1:42" hidden="1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 s="5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  <c r="AL2895" t="str">
        <f>IF(AmazonChurn[[#This Row],[Average Monthly Expenses]]&lt;=30,"Low",IF(AmazonChurn[[#This Row],[Average Monthly Expenses]]&lt;=60,"Medium","High"))</f>
        <v>Medium</v>
      </c>
      <c r="AM2895" t="str">
        <f>IF(AmazonChurn[[#This Row],[Number of Complaints or Support]]&lt;3,"Low",IF(AmazonChurn[[#This Row],[Number of Complaints or Support]]&lt;=7,"Medium","High"))</f>
        <v>Low</v>
      </c>
      <c r="AN2895" s="5">
        <f>AmazonChurn[[#This Row],[Number of Complaints or Support]]/AmazonChurn[[#This Row],[Account Length (in months)]]</f>
        <v>0.08</v>
      </c>
      <c r="AO2895" t="str">
        <f>IF(AmazonChurn[[#This Row],[Avg Monthly GB Download]]&lt;15, "Low", IF(AmazonChurn[[#This Row],[Avg Monthly GB Download]]&lt;30, "Medium", "High"))</f>
        <v>Low</v>
      </c>
      <c r="AP2895" t="str">
        <f>IF(AmazonChurn[[#This Row],[Age]]&lt;30,"Under 30",IF(AmazonChurn[[#This Row],[Age]]&gt;65,"Senior","Mid Age"))</f>
        <v>Mid Age</v>
      </c>
    </row>
    <row r="2896" spans="1:42" hidden="1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 s="5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  <c r="AL2896" t="str">
        <f>IF(AmazonChurn[[#This Row],[Average Monthly Expenses]]&lt;=30,"Low",IF(AmazonChurn[[#This Row],[Average Monthly Expenses]]&lt;=60,"Medium","High"))</f>
        <v>Medium</v>
      </c>
      <c r="AM2896" t="str">
        <f>IF(AmazonChurn[[#This Row],[Number of Complaints or Support]]&lt;3,"Low",IF(AmazonChurn[[#This Row],[Number of Complaints or Support]]&lt;=7,"Medium","High"))</f>
        <v>High</v>
      </c>
      <c r="AN2896" s="5">
        <f>AmazonChurn[[#This Row],[Number of Complaints or Support]]/AmazonChurn[[#This Row],[Account Length (in months)]]</f>
        <v>0.5</v>
      </c>
      <c r="AO2896" t="str">
        <f>IF(AmazonChurn[[#This Row],[Avg Monthly GB Download]]&lt;15, "Low", IF(AmazonChurn[[#This Row],[Avg Monthly GB Download]]&lt;30, "Medium", "High"))</f>
        <v>Low</v>
      </c>
      <c r="AP2896" t="str">
        <f>IF(AmazonChurn[[#This Row],[Age]]&lt;30,"Under 30",IF(AmazonChurn[[#This Row],[Age]]&gt;65,"Senior","Mid Age"))</f>
        <v>Under 30</v>
      </c>
    </row>
    <row r="2897" spans="1:42" hidden="1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 s="5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  <c r="AL2897" t="str">
        <f>IF(AmazonChurn[[#This Row],[Average Monthly Expenses]]&lt;=30,"Low",IF(AmazonChurn[[#This Row],[Average Monthly Expenses]]&lt;=60,"Medium","High"))</f>
        <v>Low</v>
      </c>
      <c r="AM2897" t="str">
        <f>IF(AmazonChurn[[#This Row],[Number of Complaints or Support]]&lt;3,"Low",IF(AmazonChurn[[#This Row],[Number of Complaints or Support]]&lt;=7,"Medium","High"))</f>
        <v>Low</v>
      </c>
      <c r="AN2897" s="5">
        <f>AmazonChurn[[#This Row],[Number of Complaints or Support]]/AmazonChurn[[#This Row],[Account Length (in months)]]</f>
        <v>0</v>
      </c>
      <c r="AO2897" t="str">
        <f>IF(AmazonChurn[[#This Row],[Avg Monthly GB Download]]&lt;15, "Low", IF(AmazonChurn[[#This Row],[Avg Monthly GB Download]]&lt;30, "Medium", "High"))</f>
        <v>Low</v>
      </c>
      <c r="AP2897" t="str">
        <f>IF(AmazonChurn[[#This Row],[Age]]&lt;30,"Under 30",IF(AmazonChurn[[#This Row],[Age]]&gt;65,"Senior","Mid Age"))</f>
        <v>Under 30</v>
      </c>
    </row>
    <row r="2898" spans="1:42" hidden="1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 s="5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  <c r="AL2898" t="str">
        <f>IF(AmazonChurn[[#This Row],[Average Monthly Expenses]]&lt;=30,"Low",IF(AmazonChurn[[#This Row],[Average Monthly Expenses]]&lt;=60,"Medium","High"))</f>
        <v>Low</v>
      </c>
      <c r="AM2898" t="str">
        <f>IF(AmazonChurn[[#This Row],[Number of Complaints or Support]]&lt;3,"Low",IF(AmazonChurn[[#This Row],[Number of Complaints or Support]]&lt;=7,"Medium","High"))</f>
        <v>Medium</v>
      </c>
      <c r="AN2898" s="5">
        <f>AmazonChurn[[#This Row],[Number of Complaints or Support]]/AmazonChurn[[#This Row],[Account Length (in months)]]</f>
        <v>1</v>
      </c>
      <c r="AO2898" t="str">
        <f>IF(AmazonChurn[[#This Row],[Avg Monthly GB Download]]&lt;15, "Low", IF(AmazonChurn[[#This Row],[Avg Monthly GB Download]]&lt;30, "Medium", "High"))</f>
        <v>Medium</v>
      </c>
      <c r="AP2898" t="str">
        <f>IF(AmazonChurn[[#This Row],[Age]]&lt;30,"Under 30",IF(AmazonChurn[[#This Row],[Age]]&gt;65,"Senior","Mid Age"))</f>
        <v>Under 30</v>
      </c>
    </row>
    <row r="2899" spans="1:42" hidden="1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 s="5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  <c r="AL2899" t="str">
        <f>IF(AmazonChurn[[#This Row],[Average Monthly Expenses]]&lt;=30,"Low",IF(AmazonChurn[[#This Row],[Average Monthly Expenses]]&lt;=60,"Medium","High"))</f>
        <v>Medium</v>
      </c>
      <c r="AM2899" t="str">
        <f>IF(AmazonChurn[[#This Row],[Number of Complaints or Support]]&lt;3,"Low",IF(AmazonChurn[[#This Row],[Number of Complaints or Support]]&lt;=7,"Medium","High"))</f>
        <v>Low</v>
      </c>
      <c r="AN2899" s="5">
        <f>AmazonChurn[[#This Row],[Number of Complaints or Support]]/AmazonChurn[[#This Row],[Account Length (in months)]]</f>
        <v>1.8867924528301886E-2</v>
      </c>
      <c r="AO2899" t="str">
        <f>IF(AmazonChurn[[#This Row],[Avg Monthly GB Download]]&lt;15, "Low", IF(AmazonChurn[[#This Row],[Avg Monthly GB Download]]&lt;30, "Medium", "High"))</f>
        <v>Low</v>
      </c>
      <c r="AP2899" t="str">
        <f>IF(AmazonChurn[[#This Row],[Age]]&lt;30,"Under 30",IF(AmazonChurn[[#This Row],[Age]]&gt;65,"Senior","Mid Age"))</f>
        <v>Senior</v>
      </c>
    </row>
    <row r="2900" spans="1:42" hidden="1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 s="5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  <c r="AL2900" t="str">
        <f>IF(AmazonChurn[[#This Row],[Average Monthly Expenses]]&lt;=30,"Low",IF(AmazonChurn[[#This Row],[Average Monthly Expenses]]&lt;=60,"Medium","High"))</f>
        <v>Medium</v>
      </c>
      <c r="AM2900" t="str">
        <f>IF(AmazonChurn[[#This Row],[Number of Complaints or Support]]&lt;3,"Low",IF(AmazonChurn[[#This Row],[Number of Complaints or Support]]&lt;=7,"Medium","High"))</f>
        <v>High</v>
      </c>
      <c r="AN2900" s="5">
        <f>AmazonChurn[[#This Row],[Number of Complaints or Support]]/AmazonChurn[[#This Row],[Account Length (in months)]]</f>
        <v>1.25</v>
      </c>
      <c r="AO2900" t="str">
        <f>IF(AmazonChurn[[#This Row],[Avg Monthly GB Download]]&lt;15, "Low", IF(AmazonChurn[[#This Row],[Avg Monthly GB Download]]&lt;30, "Medium", "High"))</f>
        <v>Low</v>
      </c>
      <c r="AP2900" t="str">
        <f>IF(AmazonChurn[[#This Row],[Age]]&lt;30,"Under 30",IF(AmazonChurn[[#This Row],[Age]]&gt;65,"Senior","Mid Age"))</f>
        <v>Mid Age</v>
      </c>
    </row>
    <row r="2901" spans="1:42" hidden="1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 s="5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  <c r="AL2901" t="str">
        <f>IF(AmazonChurn[[#This Row],[Average Monthly Expenses]]&lt;=30,"Low",IF(AmazonChurn[[#This Row],[Average Monthly Expenses]]&lt;=60,"Medium","High"))</f>
        <v>Low</v>
      </c>
      <c r="AM2901" t="str">
        <f>IF(AmazonChurn[[#This Row],[Number of Complaints or Support]]&lt;3,"Low",IF(AmazonChurn[[#This Row],[Number of Complaints or Support]]&lt;=7,"Medium","High"))</f>
        <v>Medium</v>
      </c>
      <c r="AN2901" s="5">
        <f>AmazonChurn[[#This Row],[Number of Complaints or Support]]/AmazonChurn[[#This Row],[Account Length (in months)]]</f>
        <v>1.75</v>
      </c>
      <c r="AO2901" t="str">
        <f>IF(AmazonChurn[[#This Row],[Avg Monthly GB Download]]&lt;15, "Low", IF(AmazonChurn[[#This Row],[Avg Monthly GB Download]]&lt;30, "Medium", "High"))</f>
        <v>Low</v>
      </c>
      <c r="AP2901" t="str">
        <f>IF(AmazonChurn[[#This Row],[Age]]&lt;30,"Under 30",IF(AmazonChurn[[#This Row],[Age]]&gt;65,"Senior","Mid Age"))</f>
        <v>Mid Age</v>
      </c>
    </row>
    <row r="2902" spans="1:42" hidden="1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 s="5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  <c r="AL2902" t="str">
        <f>IF(AmazonChurn[[#This Row],[Average Monthly Expenses]]&lt;=30,"Low",IF(AmazonChurn[[#This Row],[Average Monthly Expenses]]&lt;=60,"Medium","High"))</f>
        <v>Low</v>
      </c>
      <c r="AM2902" t="str">
        <f>IF(AmazonChurn[[#This Row],[Number of Complaints or Support]]&lt;3,"Low",IF(AmazonChurn[[#This Row],[Number of Complaints or Support]]&lt;=7,"Medium","High"))</f>
        <v>High</v>
      </c>
      <c r="AN2902" s="5">
        <f>AmazonChurn[[#This Row],[Number of Complaints or Support]]/AmazonChurn[[#This Row],[Account Length (in months)]]</f>
        <v>0.36363636363636365</v>
      </c>
      <c r="AO2902" t="str">
        <f>IF(AmazonChurn[[#This Row],[Avg Monthly GB Download]]&lt;15, "Low", IF(AmazonChurn[[#This Row],[Avg Monthly GB Download]]&lt;30, "Medium", "High"))</f>
        <v>Low</v>
      </c>
      <c r="AP2902" t="str">
        <f>IF(AmazonChurn[[#This Row],[Age]]&lt;30,"Under 30",IF(AmazonChurn[[#This Row],[Age]]&gt;65,"Senior","Mid Age"))</f>
        <v>Senior</v>
      </c>
    </row>
    <row r="2903" spans="1:42" hidden="1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 s="5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  <c r="AL2903" t="str">
        <f>IF(AmazonChurn[[#This Row],[Average Monthly Expenses]]&lt;=30,"Low",IF(AmazonChurn[[#This Row],[Average Monthly Expenses]]&lt;=60,"Medium","High"))</f>
        <v>Low</v>
      </c>
      <c r="AM2903" t="str">
        <f>IF(AmazonChurn[[#This Row],[Number of Complaints or Support]]&lt;3,"Low",IF(AmazonChurn[[#This Row],[Number of Complaints or Support]]&lt;=7,"Medium","High"))</f>
        <v>Low</v>
      </c>
      <c r="AN2903" s="5">
        <f>AmazonChurn[[#This Row],[Number of Complaints or Support]]/AmazonChurn[[#This Row],[Account Length (in months)]]</f>
        <v>0.33333333333333331</v>
      </c>
      <c r="AO2903" t="str">
        <f>IF(AmazonChurn[[#This Row],[Avg Monthly GB Download]]&lt;15, "Low", IF(AmazonChurn[[#This Row],[Avg Monthly GB Download]]&lt;30, "Medium", "High"))</f>
        <v>Low</v>
      </c>
      <c r="AP2903" t="str">
        <f>IF(AmazonChurn[[#This Row],[Age]]&lt;30,"Under 30",IF(AmazonChurn[[#This Row],[Age]]&gt;65,"Senior","Mid Age"))</f>
        <v>Under 30</v>
      </c>
    </row>
    <row r="2904" spans="1:42" hidden="1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 s="5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  <c r="AL2904" t="str">
        <f>IF(AmazonChurn[[#This Row],[Average Monthly Expenses]]&lt;=30,"Low",IF(AmazonChurn[[#This Row],[Average Monthly Expenses]]&lt;=60,"Medium","High"))</f>
        <v>Medium</v>
      </c>
      <c r="AM2904" t="str">
        <f>IF(AmazonChurn[[#This Row],[Number of Complaints or Support]]&lt;3,"Low",IF(AmazonChurn[[#This Row],[Number of Complaints or Support]]&lt;=7,"Medium","High"))</f>
        <v>High</v>
      </c>
      <c r="AN2904" s="5">
        <f>AmazonChurn[[#This Row],[Number of Complaints or Support]]/AmazonChurn[[#This Row],[Account Length (in months)]]</f>
        <v>0.32142857142857145</v>
      </c>
      <c r="AO2904" t="str">
        <f>IF(AmazonChurn[[#This Row],[Avg Monthly GB Download]]&lt;15, "Low", IF(AmazonChurn[[#This Row],[Avg Monthly GB Download]]&lt;30, "Medium", "High"))</f>
        <v>Low</v>
      </c>
      <c r="AP2904" t="str">
        <f>IF(AmazonChurn[[#This Row],[Age]]&lt;30,"Under 30",IF(AmazonChurn[[#This Row],[Age]]&gt;65,"Senior","Mid Age"))</f>
        <v>Mid Age</v>
      </c>
    </row>
    <row r="2905" spans="1:42" hidden="1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 s="5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  <c r="AL2905" t="str">
        <f>IF(AmazonChurn[[#This Row],[Average Monthly Expenses]]&lt;=30,"Low",IF(AmazonChurn[[#This Row],[Average Monthly Expenses]]&lt;=60,"Medium","High"))</f>
        <v>Low</v>
      </c>
      <c r="AM2905" t="str">
        <f>IF(AmazonChurn[[#This Row],[Number of Complaints or Support]]&lt;3,"Low",IF(AmazonChurn[[#This Row],[Number of Complaints or Support]]&lt;=7,"Medium","High"))</f>
        <v>High</v>
      </c>
      <c r="AN2905" s="5">
        <f>AmazonChurn[[#This Row],[Number of Complaints or Support]]/AmazonChurn[[#This Row],[Account Length (in months)]]</f>
        <v>10</v>
      </c>
      <c r="AO2905" t="str">
        <f>IF(AmazonChurn[[#This Row],[Avg Monthly GB Download]]&lt;15, "Low", IF(AmazonChurn[[#This Row],[Avg Monthly GB Download]]&lt;30, "Medium", "High"))</f>
        <v>Low</v>
      </c>
      <c r="AP2905" t="str">
        <f>IF(AmazonChurn[[#This Row],[Age]]&lt;30,"Under 30",IF(AmazonChurn[[#This Row],[Age]]&gt;65,"Senior","Mid Age"))</f>
        <v>Mid Age</v>
      </c>
    </row>
    <row r="2906" spans="1:42" hidden="1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 s="5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  <c r="AL2906" t="str">
        <f>IF(AmazonChurn[[#This Row],[Average Monthly Expenses]]&lt;=30,"Low",IF(AmazonChurn[[#This Row],[Average Monthly Expenses]]&lt;=60,"Medium","High"))</f>
        <v>Medium</v>
      </c>
      <c r="AM2906" t="str">
        <f>IF(AmazonChurn[[#This Row],[Number of Complaints or Support]]&lt;3,"Low",IF(AmazonChurn[[#This Row],[Number of Complaints or Support]]&lt;=7,"Medium","High"))</f>
        <v>Medium</v>
      </c>
      <c r="AN2906" s="5">
        <f>AmazonChurn[[#This Row],[Number of Complaints or Support]]/AmazonChurn[[#This Row],[Account Length (in months)]]</f>
        <v>1.2</v>
      </c>
      <c r="AO2906" t="str">
        <f>IF(AmazonChurn[[#This Row],[Avg Monthly GB Download]]&lt;15, "Low", IF(AmazonChurn[[#This Row],[Avg Monthly GB Download]]&lt;30, "Medium", "High"))</f>
        <v>Low</v>
      </c>
      <c r="AP2906" t="str">
        <f>IF(AmazonChurn[[#This Row],[Age]]&lt;30,"Under 30",IF(AmazonChurn[[#This Row],[Age]]&gt;65,"Senior","Mid Age"))</f>
        <v>Senior</v>
      </c>
    </row>
    <row r="2907" spans="1:42" hidden="1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 s="5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  <c r="AL2907" t="str">
        <f>IF(AmazonChurn[[#This Row],[Average Monthly Expenses]]&lt;=30,"Low",IF(AmazonChurn[[#This Row],[Average Monthly Expenses]]&lt;=60,"Medium","High"))</f>
        <v>Medium</v>
      </c>
      <c r="AM2907" t="str">
        <f>IF(AmazonChurn[[#This Row],[Number of Complaints or Support]]&lt;3,"Low",IF(AmazonChurn[[#This Row],[Number of Complaints or Support]]&lt;=7,"Medium","High"))</f>
        <v>High</v>
      </c>
      <c r="AN2907" s="5">
        <f>AmazonChurn[[#This Row],[Number of Complaints or Support]]/AmazonChurn[[#This Row],[Account Length (in months)]]</f>
        <v>2</v>
      </c>
      <c r="AO2907" t="str">
        <f>IF(AmazonChurn[[#This Row],[Avg Monthly GB Download]]&lt;15, "Low", IF(AmazonChurn[[#This Row],[Avg Monthly GB Download]]&lt;30, "Medium", "High"))</f>
        <v>Low</v>
      </c>
      <c r="AP2907" t="str">
        <f>IF(AmazonChurn[[#This Row],[Age]]&lt;30,"Under 30",IF(AmazonChurn[[#This Row],[Age]]&gt;65,"Senior","Mid Age"))</f>
        <v>Mid Age</v>
      </c>
    </row>
    <row r="2908" spans="1:42" hidden="1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 s="5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  <c r="AL2908" t="str">
        <f>IF(AmazonChurn[[#This Row],[Average Monthly Expenses]]&lt;=30,"Low",IF(AmazonChurn[[#This Row],[Average Monthly Expenses]]&lt;=60,"Medium","High"))</f>
        <v>Low</v>
      </c>
      <c r="AM2908" t="str">
        <f>IF(AmazonChurn[[#This Row],[Number of Complaints or Support]]&lt;3,"Low",IF(AmazonChurn[[#This Row],[Number of Complaints or Support]]&lt;=7,"Medium","High"))</f>
        <v>High</v>
      </c>
      <c r="AN2908" s="5">
        <f>AmazonChurn[[#This Row],[Number of Complaints or Support]]/AmazonChurn[[#This Row],[Account Length (in months)]]</f>
        <v>2</v>
      </c>
      <c r="AO2908" t="str">
        <f>IF(AmazonChurn[[#This Row],[Avg Monthly GB Download]]&lt;15, "Low", IF(AmazonChurn[[#This Row],[Avg Monthly GB Download]]&lt;30, "Medium", "High"))</f>
        <v>Medium</v>
      </c>
      <c r="AP2908" t="str">
        <f>IF(AmazonChurn[[#This Row],[Age]]&lt;30,"Under 30",IF(AmazonChurn[[#This Row],[Age]]&gt;65,"Senior","Mid Age"))</f>
        <v>Under 30</v>
      </c>
    </row>
    <row r="2909" spans="1:42" hidden="1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 s="5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  <c r="AL2909" t="str">
        <f>IF(AmazonChurn[[#This Row],[Average Monthly Expenses]]&lt;=30,"Low",IF(AmazonChurn[[#This Row],[Average Monthly Expenses]]&lt;=60,"Medium","High"))</f>
        <v>Medium</v>
      </c>
      <c r="AM2909" t="str">
        <f>IF(AmazonChurn[[#This Row],[Number of Complaints or Support]]&lt;3,"Low",IF(AmazonChurn[[#This Row],[Number of Complaints or Support]]&lt;=7,"Medium","High"))</f>
        <v>Medium</v>
      </c>
      <c r="AN2909" s="5">
        <f>AmazonChurn[[#This Row],[Number of Complaints or Support]]/AmazonChurn[[#This Row],[Account Length (in months)]]</f>
        <v>0.36842105263157893</v>
      </c>
      <c r="AO2909" t="str">
        <f>IF(AmazonChurn[[#This Row],[Avg Monthly GB Download]]&lt;15, "Low", IF(AmazonChurn[[#This Row],[Avg Monthly GB Download]]&lt;30, "Medium", "High"))</f>
        <v>Low</v>
      </c>
      <c r="AP2909" t="str">
        <f>IF(AmazonChurn[[#This Row],[Age]]&lt;30,"Under 30",IF(AmazonChurn[[#This Row],[Age]]&gt;65,"Senior","Mid Age"))</f>
        <v>Mid Age</v>
      </c>
    </row>
    <row r="2910" spans="1:42" hidden="1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 s="5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  <c r="AL2910" t="str">
        <f>IF(AmazonChurn[[#This Row],[Average Monthly Expenses]]&lt;=30,"Low",IF(AmazonChurn[[#This Row],[Average Monthly Expenses]]&lt;=60,"Medium","High"))</f>
        <v>Medium</v>
      </c>
      <c r="AM2910" t="str">
        <f>IF(AmazonChurn[[#This Row],[Number of Complaints or Support]]&lt;3,"Low",IF(AmazonChurn[[#This Row],[Number of Complaints or Support]]&lt;=7,"Medium","High"))</f>
        <v>Medium</v>
      </c>
      <c r="AN2910" s="5">
        <f>AmazonChurn[[#This Row],[Number of Complaints or Support]]/AmazonChurn[[#This Row],[Account Length (in months)]]</f>
        <v>6</v>
      </c>
      <c r="AO2910" t="str">
        <f>IF(AmazonChurn[[#This Row],[Avg Monthly GB Download]]&lt;15, "Low", IF(AmazonChurn[[#This Row],[Avg Monthly GB Download]]&lt;30, "Medium", "High"))</f>
        <v>Low</v>
      </c>
      <c r="AP2910" t="str">
        <f>IF(AmazonChurn[[#This Row],[Age]]&lt;30,"Under 30",IF(AmazonChurn[[#This Row],[Age]]&gt;65,"Senior","Mid Age"))</f>
        <v>Under 30</v>
      </c>
    </row>
    <row r="2911" spans="1:42" hidden="1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 s="5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  <c r="AL2911" t="str">
        <f>IF(AmazonChurn[[#This Row],[Average Monthly Expenses]]&lt;=30,"Low",IF(AmazonChurn[[#This Row],[Average Monthly Expenses]]&lt;=60,"Medium","High"))</f>
        <v>Medium</v>
      </c>
      <c r="AM2911" t="str">
        <f>IF(AmazonChurn[[#This Row],[Number of Complaints or Support]]&lt;3,"Low",IF(AmazonChurn[[#This Row],[Number of Complaints or Support]]&lt;=7,"Medium","High"))</f>
        <v>Medium</v>
      </c>
      <c r="AN2911" s="5">
        <f>AmazonChurn[[#This Row],[Number of Complaints or Support]]/AmazonChurn[[#This Row],[Account Length (in months)]]</f>
        <v>0.19230769230769232</v>
      </c>
      <c r="AO2911" t="str">
        <f>IF(AmazonChurn[[#This Row],[Avg Monthly GB Download]]&lt;15, "Low", IF(AmazonChurn[[#This Row],[Avg Monthly GB Download]]&lt;30, "Medium", "High"))</f>
        <v>Low</v>
      </c>
      <c r="AP2911" t="str">
        <f>IF(AmazonChurn[[#This Row],[Age]]&lt;30,"Under 30",IF(AmazonChurn[[#This Row],[Age]]&gt;65,"Senior","Mid Age"))</f>
        <v>Mid Age</v>
      </c>
    </row>
    <row r="2912" spans="1:42" hidden="1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 s="5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  <c r="AL2912" t="str">
        <f>IF(AmazonChurn[[#This Row],[Average Monthly Expenses]]&lt;=30,"Low",IF(AmazonChurn[[#This Row],[Average Monthly Expenses]]&lt;=60,"Medium","High"))</f>
        <v>Low</v>
      </c>
      <c r="AM2912" t="str">
        <f>IF(AmazonChurn[[#This Row],[Number of Complaints or Support]]&lt;3,"Low",IF(AmazonChurn[[#This Row],[Number of Complaints or Support]]&lt;=7,"Medium","High"))</f>
        <v>High</v>
      </c>
      <c r="AN2912" s="5">
        <f>AmazonChurn[[#This Row],[Number of Complaints or Support]]/AmazonChurn[[#This Row],[Account Length (in months)]]</f>
        <v>8</v>
      </c>
      <c r="AO2912" t="str">
        <f>IF(AmazonChurn[[#This Row],[Avg Monthly GB Download]]&lt;15, "Low", IF(AmazonChurn[[#This Row],[Avg Monthly GB Download]]&lt;30, "Medium", "High"))</f>
        <v>Low</v>
      </c>
      <c r="AP2912" t="str">
        <f>IF(AmazonChurn[[#This Row],[Age]]&lt;30,"Under 30",IF(AmazonChurn[[#This Row],[Age]]&gt;65,"Senior","Mid Age"))</f>
        <v>Mid Age</v>
      </c>
    </row>
    <row r="2913" spans="1:42" hidden="1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 s="5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  <c r="AL2913" t="str">
        <f>IF(AmazonChurn[[#This Row],[Average Monthly Expenses]]&lt;=30,"Low",IF(AmazonChurn[[#This Row],[Average Monthly Expenses]]&lt;=60,"Medium","High"))</f>
        <v>Low</v>
      </c>
      <c r="AM2913" t="str">
        <f>IF(AmazonChurn[[#This Row],[Number of Complaints or Support]]&lt;3,"Low",IF(AmazonChurn[[#This Row],[Number of Complaints or Support]]&lt;=7,"Medium","High"))</f>
        <v>Medium</v>
      </c>
      <c r="AN2913" s="5">
        <f>AmazonChurn[[#This Row],[Number of Complaints or Support]]/AmazonChurn[[#This Row],[Account Length (in months)]]</f>
        <v>4.9180327868852458E-2</v>
      </c>
      <c r="AO2913" t="str">
        <f>IF(AmazonChurn[[#This Row],[Avg Monthly GB Download]]&lt;15, "Low", IF(AmazonChurn[[#This Row],[Avg Monthly GB Download]]&lt;30, "Medium", "High"))</f>
        <v>Low</v>
      </c>
      <c r="AP2913" t="str">
        <f>IF(AmazonChurn[[#This Row],[Age]]&lt;30,"Under 30",IF(AmazonChurn[[#This Row],[Age]]&gt;65,"Senior","Mid Age"))</f>
        <v>Mid Age</v>
      </c>
    </row>
    <row r="2914" spans="1:42" hidden="1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 s="5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  <c r="AL2914" t="str">
        <f>IF(AmazonChurn[[#This Row],[Average Monthly Expenses]]&lt;=30,"Low",IF(AmazonChurn[[#This Row],[Average Monthly Expenses]]&lt;=60,"Medium","High"))</f>
        <v>Low</v>
      </c>
      <c r="AM2914" t="str">
        <f>IF(AmazonChurn[[#This Row],[Number of Complaints or Support]]&lt;3,"Low",IF(AmazonChurn[[#This Row],[Number of Complaints or Support]]&lt;=7,"Medium","High"))</f>
        <v>High</v>
      </c>
      <c r="AN2914" s="5">
        <f>AmazonChurn[[#This Row],[Number of Complaints or Support]]/AmazonChurn[[#This Row],[Account Length (in months)]]</f>
        <v>0.11764705882352941</v>
      </c>
      <c r="AO2914" t="str">
        <f>IF(AmazonChurn[[#This Row],[Avg Monthly GB Download]]&lt;15, "Low", IF(AmazonChurn[[#This Row],[Avg Monthly GB Download]]&lt;30, "Medium", "High"))</f>
        <v>Low</v>
      </c>
      <c r="AP2914" t="str">
        <f>IF(AmazonChurn[[#This Row],[Age]]&lt;30,"Under 30",IF(AmazonChurn[[#This Row],[Age]]&gt;65,"Senior","Mid Age"))</f>
        <v>Mid Age</v>
      </c>
    </row>
    <row r="2915" spans="1:42" hidden="1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 s="5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  <c r="AL2915" t="str">
        <f>IF(AmazonChurn[[#This Row],[Average Monthly Expenses]]&lt;=30,"Low",IF(AmazonChurn[[#This Row],[Average Monthly Expenses]]&lt;=60,"Medium","High"))</f>
        <v>Low</v>
      </c>
      <c r="AM2915" t="str">
        <f>IF(AmazonChurn[[#This Row],[Number of Complaints or Support]]&lt;3,"Low",IF(AmazonChurn[[#This Row],[Number of Complaints or Support]]&lt;=7,"Medium","High"))</f>
        <v>Medium</v>
      </c>
      <c r="AN2915" s="5">
        <f>AmazonChurn[[#This Row],[Number of Complaints or Support]]/AmazonChurn[[#This Row],[Account Length (in months)]]</f>
        <v>0.1111111111111111</v>
      </c>
      <c r="AO2915" t="str">
        <f>IF(AmazonChurn[[#This Row],[Avg Monthly GB Download]]&lt;15, "Low", IF(AmazonChurn[[#This Row],[Avg Monthly GB Download]]&lt;30, "Medium", "High"))</f>
        <v>Low</v>
      </c>
      <c r="AP2915" t="str">
        <f>IF(AmazonChurn[[#This Row],[Age]]&lt;30,"Under 30",IF(AmazonChurn[[#This Row],[Age]]&gt;65,"Senior","Mid Age"))</f>
        <v>Mid Age</v>
      </c>
    </row>
    <row r="2916" spans="1:42" hidden="1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 s="5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  <c r="AL2916" t="str">
        <f>IF(AmazonChurn[[#This Row],[Average Monthly Expenses]]&lt;=30,"Low",IF(AmazonChurn[[#This Row],[Average Monthly Expenses]]&lt;=60,"Medium","High"))</f>
        <v>Low</v>
      </c>
      <c r="AM2916" t="str">
        <f>IF(AmazonChurn[[#This Row],[Number of Complaints or Support]]&lt;3,"Low",IF(AmazonChurn[[#This Row],[Number of Complaints or Support]]&lt;=7,"Medium","High"))</f>
        <v>High</v>
      </c>
      <c r="AN2916" s="5">
        <f>AmazonChurn[[#This Row],[Number of Complaints or Support]]/AmazonChurn[[#This Row],[Account Length (in months)]]</f>
        <v>0.14285714285714285</v>
      </c>
      <c r="AO2916" t="str">
        <f>IF(AmazonChurn[[#This Row],[Avg Monthly GB Download]]&lt;15, "Low", IF(AmazonChurn[[#This Row],[Avg Monthly GB Download]]&lt;30, "Medium", "High"))</f>
        <v>Low</v>
      </c>
      <c r="AP2916" t="str">
        <f>IF(AmazonChurn[[#This Row],[Age]]&lt;30,"Under 30",IF(AmazonChurn[[#This Row],[Age]]&gt;65,"Senior","Mid Age"))</f>
        <v>Mid Age</v>
      </c>
    </row>
    <row r="2917" spans="1:42" hidden="1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 s="5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  <c r="AL2917" t="str">
        <f>IF(AmazonChurn[[#This Row],[Average Monthly Expenses]]&lt;=30,"Low",IF(AmazonChurn[[#This Row],[Average Monthly Expenses]]&lt;=60,"Medium","High"))</f>
        <v>Low</v>
      </c>
      <c r="AM2917" t="str">
        <f>IF(AmazonChurn[[#This Row],[Number of Complaints or Support]]&lt;3,"Low",IF(AmazonChurn[[#This Row],[Number of Complaints or Support]]&lt;=7,"Medium","High"))</f>
        <v>Low</v>
      </c>
      <c r="AN2917" s="5">
        <f>AmazonChurn[[#This Row],[Number of Complaints or Support]]/AmazonChurn[[#This Row],[Account Length (in months)]]</f>
        <v>0.125</v>
      </c>
      <c r="AO2917" t="str">
        <f>IF(AmazonChurn[[#This Row],[Avg Monthly GB Download]]&lt;15, "Low", IF(AmazonChurn[[#This Row],[Avg Monthly GB Download]]&lt;30, "Medium", "High"))</f>
        <v>Medium</v>
      </c>
      <c r="AP2917" t="str">
        <f>IF(AmazonChurn[[#This Row],[Age]]&lt;30,"Under 30",IF(AmazonChurn[[#This Row],[Age]]&gt;65,"Senior","Mid Age"))</f>
        <v>Under 30</v>
      </c>
    </row>
    <row r="2918" spans="1:42" hidden="1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 s="5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  <c r="AL2918" t="str">
        <f>IF(AmazonChurn[[#This Row],[Average Monthly Expenses]]&lt;=30,"Low",IF(AmazonChurn[[#This Row],[Average Monthly Expenses]]&lt;=60,"Medium","High"))</f>
        <v>Low</v>
      </c>
      <c r="AM2918" t="str">
        <f>IF(AmazonChurn[[#This Row],[Number of Complaints or Support]]&lt;3,"Low",IF(AmazonChurn[[#This Row],[Number of Complaints or Support]]&lt;=7,"Medium","High"))</f>
        <v>High</v>
      </c>
      <c r="AN2918" s="5">
        <f>AmazonChurn[[#This Row],[Number of Complaints or Support]]/AmazonChurn[[#This Row],[Account Length (in months)]]</f>
        <v>0.2857142857142857</v>
      </c>
      <c r="AO2918" t="str">
        <f>IF(AmazonChurn[[#This Row],[Avg Monthly GB Download]]&lt;15, "Low", IF(AmazonChurn[[#This Row],[Avg Monthly GB Download]]&lt;30, "Medium", "High"))</f>
        <v>Low</v>
      </c>
      <c r="AP2918" t="str">
        <f>IF(AmazonChurn[[#This Row],[Age]]&lt;30,"Under 30",IF(AmazonChurn[[#This Row],[Age]]&gt;65,"Senior","Mid Age"))</f>
        <v>Mid Age</v>
      </c>
    </row>
    <row r="2919" spans="1:42" hidden="1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 s="5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  <c r="AL2919" t="str">
        <f>IF(AmazonChurn[[#This Row],[Average Monthly Expenses]]&lt;=30,"Low",IF(AmazonChurn[[#This Row],[Average Monthly Expenses]]&lt;=60,"Medium","High"))</f>
        <v>Medium</v>
      </c>
      <c r="AM2919" t="str">
        <f>IF(AmazonChurn[[#This Row],[Number of Complaints or Support]]&lt;3,"Low",IF(AmazonChurn[[#This Row],[Number of Complaints or Support]]&lt;=7,"Medium","High"))</f>
        <v>Low</v>
      </c>
      <c r="AN2919" s="5">
        <f>AmazonChurn[[#This Row],[Number of Complaints or Support]]/AmazonChurn[[#This Row],[Account Length (in months)]]</f>
        <v>0.22222222222222221</v>
      </c>
      <c r="AO2919" t="str">
        <f>IF(AmazonChurn[[#This Row],[Avg Monthly GB Download]]&lt;15, "Low", IF(AmazonChurn[[#This Row],[Avg Monthly GB Download]]&lt;30, "Medium", "High"))</f>
        <v>Low</v>
      </c>
      <c r="AP2919" t="str">
        <f>IF(AmazonChurn[[#This Row],[Age]]&lt;30,"Under 30",IF(AmazonChurn[[#This Row],[Age]]&gt;65,"Senior","Mid Age"))</f>
        <v>Mid Age</v>
      </c>
    </row>
    <row r="2920" spans="1:42" hidden="1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 s="5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  <c r="AL2920" t="str">
        <f>IF(AmazonChurn[[#This Row],[Average Monthly Expenses]]&lt;=30,"Low",IF(AmazonChurn[[#This Row],[Average Monthly Expenses]]&lt;=60,"Medium","High"))</f>
        <v>Low</v>
      </c>
      <c r="AM2920" t="str">
        <f>IF(AmazonChurn[[#This Row],[Number of Complaints or Support]]&lt;3,"Low",IF(AmazonChurn[[#This Row],[Number of Complaints or Support]]&lt;=7,"Medium","High"))</f>
        <v>High</v>
      </c>
      <c r="AN2920" s="5">
        <f>AmazonChurn[[#This Row],[Number of Complaints or Support]]/AmazonChurn[[#This Row],[Account Length (in months)]]</f>
        <v>0.25</v>
      </c>
      <c r="AO2920" t="str">
        <f>IF(AmazonChurn[[#This Row],[Avg Monthly GB Download]]&lt;15, "Low", IF(AmazonChurn[[#This Row],[Avg Monthly GB Download]]&lt;30, "Medium", "High"))</f>
        <v>Low</v>
      </c>
      <c r="AP2920" t="str">
        <f>IF(AmazonChurn[[#This Row],[Age]]&lt;30,"Under 30",IF(AmazonChurn[[#This Row],[Age]]&gt;65,"Senior","Mid Age"))</f>
        <v>Mid Age</v>
      </c>
    </row>
    <row r="2921" spans="1:42" hidden="1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 s="5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  <c r="AL2921" t="str">
        <f>IF(AmazonChurn[[#This Row],[Average Monthly Expenses]]&lt;=30,"Low",IF(AmazonChurn[[#This Row],[Average Monthly Expenses]]&lt;=60,"Medium","High"))</f>
        <v>Low</v>
      </c>
      <c r="AM2921" t="str">
        <f>IF(AmazonChurn[[#This Row],[Number of Complaints or Support]]&lt;3,"Low",IF(AmazonChurn[[#This Row],[Number of Complaints or Support]]&lt;=7,"Medium","High"))</f>
        <v>Medium</v>
      </c>
      <c r="AN2921" s="5">
        <f>AmazonChurn[[#This Row],[Number of Complaints or Support]]/AmazonChurn[[#This Row],[Account Length (in months)]]</f>
        <v>1</v>
      </c>
      <c r="AO2921" t="str">
        <f>IF(AmazonChurn[[#This Row],[Avg Monthly GB Download]]&lt;15, "Low", IF(AmazonChurn[[#This Row],[Avg Monthly GB Download]]&lt;30, "Medium", "High"))</f>
        <v>Low</v>
      </c>
      <c r="AP2921" t="str">
        <f>IF(AmazonChurn[[#This Row],[Age]]&lt;30,"Under 30",IF(AmazonChurn[[#This Row],[Age]]&gt;65,"Senior","Mid Age"))</f>
        <v>Senior</v>
      </c>
    </row>
    <row r="2922" spans="1:42" hidden="1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 s="5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  <c r="AL2922" t="str">
        <f>IF(AmazonChurn[[#This Row],[Average Monthly Expenses]]&lt;=30,"Low",IF(AmazonChurn[[#This Row],[Average Monthly Expenses]]&lt;=60,"Medium","High"))</f>
        <v>Medium</v>
      </c>
      <c r="AM2922" t="str">
        <f>IF(AmazonChurn[[#This Row],[Number of Complaints or Support]]&lt;3,"Low",IF(AmazonChurn[[#This Row],[Number of Complaints or Support]]&lt;=7,"Medium","High"))</f>
        <v>High</v>
      </c>
      <c r="AN2922" s="5">
        <f>AmazonChurn[[#This Row],[Number of Complaints or Support]]/AmazonChurn[[#This Row],[Account Length (in months)]]</f>
        <v>0.18181818181818182</v>
      </c>
      <c r="AO2922" t="str">
        <f>IF(AmazonChurn[[#This Row],[Avg Monthly GB Download]]&lt;15, "Low", IF(AmazonChurn[[#This Row],[Avg Monthly GB Download]]&lt;30, "Medium", "High"))</f>
        <v>Low</v>
      </c>
      <c r="AP2922" t="str">
        <f>IF(AmazonChurn[[#This Row],[Age]]&lt;30,"Under 30",IF(AmazonChurn[[#This Row],[Age]]&gt;65,"Senior","Mid Age"))</f>
        <v>Senior</v>
      </c>
    </row>
    <row r="2923" spans="1:42" hidden="1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 s="5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  <c r="AL2923" t="str">
        <f>IF(AmazonChurn[[#This Row],[Average Monthly Expenses]]&lt;=30,"Low",IF(AmazonChurn[[#This Row],[Average Monthly Expenses]]&lt;=60,"Medium","High"))</f>
        <v>High</v>
      </c>
      <c r="AM2923" t="str">
        <f>IF(AmazonChurn[[#This Row],[Number of Complaints or Support]]&lt;3,"Low",IF(AmazonChurn[[#This Row],[Number of Complaints or Support]]&lt;=7,"Medium","High"))</f>
        <v>Medium</v>
      </c>
      <c r="AN2923" s="5">
        <f>AmazonChurn[[#This Row],[Number of Complaints or Support]]/AmazonChurn[[#This Row],[Account Length (in months)]]</f>
        <v>8.8235294117647065E-2</v>
      </c>
      <c r="AO2923" t="str">
        <f>IF(AmazonChurn[[#This Row],[Avg Monthly GB Download]]&lt;15, "Low", IF(AmazonChurn[[#This Row],[Avg Monthly GB Download]]&lt;30, "Medium", "High"))</f>
        <v>Low</v>
      </c>
      <c r="AP2923" t="str">
        <f>IF(AmazonChurn[[#This Row],[Age]]&lt;30,"Under 30",IF(AmazonChurn[[#This Row],[Age]]&gt;65,"Senior","Mid Age"))</f>
        <v>Mid Age</v>
      </c>
    </row>
    <row r="2924" spans="1:42" hidden="1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 s="5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  <c r="AL2924" t="str">
        <f>IF(AmazonChurn[[#This Row],[Average Monthly Expenses]]&lt;=30,"Low",IF(AmazonChurn[[#This Row],[Average Monthly Expenses]]&lt;=60,"Medium","High"))</f>
        <v>Low</v>
      </c>
      <c r="AM2924" t="str">
        <f>IF(AmazonChurn[[#This Row],[Number of Complaints or Support]]&lt;3,"Low",IF(AmazonChurn[[#This Row],[Number of Complaints or Support]]&lt;=7,"Medium","High"))</f>
        <v>Medium</v>
      </c>
      <c r="AN2924" s="5">
        <f>AmazonChurn[[#This Row],[Number of Complaints or Support]]/AmazonChurn[[#This Row],[Account Length (in months)]]</f>
        <v>0.11538461538461539</v>
      </c>
      <c r="AO2924" t="str">
        <f>IF(AmazonChurn[[#This Row],[Avg Monthly GB Download]]&lt;15, "Low", IF(AmazonChurn[[#This Row],[Avg Monthly GB Download]]&lt;30, "Medium", "High"))</f>
        <v>Low</v>
      </c>
      <c r="AP2924" t="str">
        <f>IF(AmazonChurn[[#This Row],[Age]]&lt;30,"Under 30",IF(AmazonChurn[[#This Row],[Age]]&gt;65,"Senior","Mid Age"))</f>
        <v>Senior</v>
      </c>
    </row>
    <row r="2925" spans="1:42" hidden="1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 s="5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  <c r="AL2925" t="str">
        <f>IF(AmazonChurn[[#This Row],[Average Monthly Expenses]]&lt;=30,"Low",IF(AmazonChurn[[#This Row],[Average Monthly Expenses]]&lt;=60,"Medium","High"))</f>
        <v>High</v>
      </c>
      <c r="AM2925" t="str">
        <f>IF(AmazonChurn[[#This Row],[Number of Complaints or Support]]&lt;3,"Low",IF(AmazonChurn[[#This Row],[Number of Complaints or Support]]&lt;=7,"Medium","High"))</f>
        <v>Low</v>
      </c>
      <c r="AN2925" s="5">
        <f>AmazonChurn[[#This Row],[Number of Complaints or Support]]/AmazonChurn[[#This Row],[Account Length (in months)]]</f>
        <v>5.5555555555555552E-2</v>
      </c>
      <c r="AO2925" t="str">
        <f>IF(AmazonChurn[[#This Row],[Avg Monthly GB Download]]&lt;15, "Low", IF(AmazonChurn[[#This Row],[Avg Monthly GB Download]]&lt;30, "Medium", "High"))</f>
        <v>Low</v>
      </c>
      <c r="AP2925" t="str">
        <f>IF(AmazonChurn[[#This Row],[Age]]&lt;30,"Under 30",IF(AmazonChurn[[#This Row],[Age]]&gt;65,"Senior","Mid Age"))</f>
        <v>Under 30</v>
      </c>
    </row>
    <row r="2926" spans="1:42" hidden="1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 s="5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  <c r="AL2926" t="str">
        <f>IF(AmazonChurn[[#This Row],[Average Monthly Expenses]]&lt;=30,"Low",IF(AmazonChurn[[#This Row],[Average Monthly Expenses]]&lt;=60,"Medium","High"))</f>
        <v>Medium</v>
      </c>
      <c r="AM2926" t="str">
        <f>IF(AmazonChurn[[#This Row],[Number of Complaints or Support]]&lt;3,"Low",IF(AmazonChurn[[#This Row],[Number of Complaints or Support]]&lt;=7,"Medium","High"))</f>
        <v>Low</v>
      </c>
      <c r="AN2926" s="5">
        <f>AmazonChurn[[#This Row],[Number of Complaints or Support]]/AmazonChurn[[#This Row],[Account Length (in months)]]</f>
        <v>0</v>
      </c>
      <c r="AO2926" t="str">
        <f>IF(AmazonChurn[[#This Row],[Avg Monthly GB Download]]&lt;15, "Low", IF(AmazonChurn[[#This Row],[Avg Monthly GB Download]]&lt;30, "Medium", "High"))</f>
        <v>Medium</v>
      </c>
      <c r="AP2926" t="str">
        <f>IF(AmazonChurn[[#This Row],[Age]]&lt;30,"Under 30",IF(AmazonChurn[[#This Row],[Age]]&gt;65,"Senior","Mid Age"))</f>
        <v>Under 30</v>
      </c>
    </row>
    <row r="2927" spans="1:42" hidden="1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 s="5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  <c r="AL2927" t="str">
        <f>IF(AmazonChurn[[#This Row],[Average Monthly Expenses]]&lt;=30,"Low",IF(AmazonChurn[[#This Row],[Average Monthly Expenses]]&lt;=60,"Medium","High"))</f>
        <v>Low</v>
      </c>
      <c r="AM2927" t="str">
        <f>IF(AmazonChurn[[#This Row],[Number of Complaints or Support]]&lt;3,"Low",IF(AmazonChurn[[#This Row],[Number of Complaints or Support]]&lt;=7,"Medium","High"))</f>
        <v>Medium</v>
      </c>
      <c r="AN2927" s="5">
        <f>AmazonChurn[[#This Row],[Number of Complaints or Support]]/AmazonChurn[[#This Row],[Account Length (in months)]]</f>
        <v>0.3</v>
      </c>
      <c r="AO2927" t="str">
        <f>IF(AmazonChurn[[#This Row],[Avg Monthly GB Download]]&lt;15, "Low", IF(AmazonChurn[[#This Row],[Avg Monthly GB Download]]&lt;30, "Medium", "High"))</f>
        <v>Low</v>
      </c>
      <c r="AP2927" t="str">
        <f>IF(AmazonChurn[[#This Row],[Age]]&lt;30,"Under 30",IF(AmazonChurn[[#This Row],[Age]]&gt;65,"Senior","Mid Age"))</f>
        <v>Under 30</v>
      </c>
    </row>
    <row r="2928" spans="1:42" hidden="1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 s="5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  <c r="AL2928" t="str">
        <f>IF(AmazonChurn[[#This Row],[Average Monthly Expenses]]&lt;=30,"Low",IF(AmazonChurn[[#This Row],[Average Monthly Expenses]]&lt;=60,"Medium","High"))</f>
        <v>Medium</v>
      </c>
      <c r="AM2928" t="str">
        <f>IF(AmazonChurn[[#This Row],[Number of Complaints or Support]]&lt;3,"Low",IF(AmazonChurn[[#This Row],[Number of Complaints or Support]]&lt;=7,"Medium","High"))</f>
        <v>High</v>
      </c>
      <c r="AN2928" s="5">
        <f>AmazonChurn[[#This Row],[Number of Complaints or Support]]/AmazonChurn[[#This Row],[Account Length (in months)]]</f>
        <v>0.30303030303030304</v>
      </c>
      <c r="AO2928" t="str">
        <f>IF(AmazonChurn[[#This Row],[Avg Monthly GB Download]]&lt;15, "Low", IF(AmazonChurn[[#This Row],[Avg Monthly GB Download]]&lt;30, "Medium", "High"))</f>
        <v>Low</v>
      </c>
      <c r="AP2928" t="str">
        <f>IF(AmazonChurn[[#This Row],[Age]]&lt;30,"Under 30",IF(AmazonChurn[[#This Row],[Age]]&gt;65,"Senior","Mid Age"))</f>
        <v>Mid Age</v>
      </c>
    </row>
    <row r="2929" spans="1:42" hidden="1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 s="5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  <c r="AL2929" t="str">
        <f>IF(AmazonChurn[[#This Row],[Average Monthly Expenses]]&lt;=30,"Low",IF(AmazonChurn[[#This Row],[Average Monthly Expenses]]&lt;=60,"Medium","High"))</f>
        <v>Low</v>
      </c>
      <c r="AM2929" t="str">
        <f>IF(AmazonChurn[[#This Row],[Number of Complaints or Support]]&lt;3,"Low",IF(AmazonChurn[[#This Row],[Number of Complaints or Support]]&lt;=7,"Medium","High"))</f>
        <v>High</v>
      </c>
      <c r="AN2929" s="5">
        <f>AmazonChurn[[#This Row],[Number of Complaints or Support]]/AmazonChurn[[#This Row],[Account Length (in months)]]</f>
        <v>0.47619047619047616</v>
      </c>
      <c r="AO2929" t="str">
        <f>IF(AmazonChurn[[#This Row],[Avg Monthly GB Download]]&lt;15, "Low", IF(AmazonChurn[[#This Row],[Avg Monthly GB Download]]&lt;30, "Medium", "High"))</f>
        <v>Low</v>
      </c>
      <c r="AP2929" t="str">
        <f>IF(AmazonChurn[[#This Row],[Age]]&lt;30,"Under 30",IF(AmazonChurn[[#This Row],[Age]]&gt;65,"Senior","Mid Age"))</f>
        <v>Senior</v>
      </c>
    </row>
    <row r="2930" spans="1:42" hidden="1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 s="5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  <c r="AL2930" t="str">
        <f>IF(AmazonChurn[[#This Row],[Average Monthly Expenses]]&lt;=30,"Low",IF(AmazonChurn[[#This Row],[Average Monthly Expenses]]&lt;=60,"Medium","High"))</f>
        <v>Medium</v>
      </c>
      <c r="AM2930" t="str">
        <f>IF(AmazonChurn[[#This Row],[Number of Complaints or Support]]&lt;3,"Low",IF(AmazonChurn[[#This Row],[Number of Complaints or Support]]&lt;=7,"Medium","High"))</f>
        <v>Medium</v>
      </c>
      <c r="AN2930" s="5">
        <f>AmazonChurn[[#This Row],[Number of Complaints or Support]]/AmazonChurn[[#This Row],[Account Length (in months)]]</f>
        <v>8.6206896551724144E-2</v>
      </c>
      <c r="AO2930" t="str">
        <f>IF(AmazonChurn[[#This Row],[Avg Monthly GB Download]]&lt;15, "Low", IF(AmazonChurn[[#This Row],[Avg Monthly GB Download]]&lt;30, "Medium", "High"))</f>
        <v>Low</v>
      </c>
      <c r="AP2930" t="str">
        <f>IF(AmazonChurn[[#This Row],[Age]]&lt;30,"Under 30",IF(AmazonChurn[[#This Row],[Age]]&gt;65,"Senior","Mid Age"))</f>
        <v>Mid Age</v>
      </c>
    </row>
    <row r="2931" spans="1:42" hidden="1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 s="5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  <c r="AL2931" t="str">
        <f>IF(AmazonChurn[[#This Row],[Average Monthly Expenses]]&lt;=30,"Low",IF(AmazonChurn[[#This Row],[Average Monthly Expenses]]&lt;=60,"Medium","High"))</f>
        <v>Medium</v>
      </c>
      <c r="AM2931" t="str">
        <f>IF(AmazonChurn[[#This Row],[Number of Complaints or Support]]&lt;3,"Low",IF(AmazonChurn[[#This Row],[Number of Complaints or Support]]&lt;=7,"Medium","High"))</f>
        <v>Medium</v>
      </c>
      <c r="AN2931" s="5">
        <f>AmazonChurn[[#This Row],[Number of Complaints or Support]]/AmazonChurn[[#This Row],[Account Length (in months)]]</f>
        <v>1.6666666666666667</v>
      </c>
      <c r="AO2931" t="str">
        <f>IF(AmazonChurn[[#This Row],[Avg Monthly GB Download]]&lt;15, "Low", IF(AmazonChurn[[#This Row],[Avg Monthly GB Download]]&lt;30, "Medium", "High"))</f>
        <v>Low</v>
      </c>
      <c r="AP2931" t="str">
        <f>IF(AmazonChurn[[#This Row],[Age]]&lt;30,"Under 30",IF(AmazonChurn[[#This Row],[Age]]&gt;65,"Senior","Mid Age"))</f>
        <v>Mid Age</v>
      </c>
    </row>
    <row r="2932" spans="1:42" hidden="1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 s="5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  <c r="AL2932" t="str">
        <f>IF(AmazonChurn[[#This Row],[Average Monthly Expenses]]&lt;=30,"Low",IF(AmazonChurn[[#This Row],[Average Monthly Expenses]]&lt;=60,"Medium","High"))</f>
        <v>Medium</v>
      </c>
      <c r="AM2932" t="str">
        <f>IF(AmazonChurn[[#This Row],[Number of Complaints or Support]]&lt;3,"Low",IF(AmazonChurn[[#This Row],[Number of Complaints or Support]]&lt;=7,"Medium","High"))</f>
        <v>High</v>
      </c>
      <c r="AN2932" s="5">
        <f>AmazonChurn[[#This Row],[Number of Complaints or Support]]/AmazonChurn[[#This Row],[Account Length (in months)]]</f>
        <v>0.3</v>
      </c>
      <c r="AO2932" t="str">
        <f>IF(AmazonChurn[[#This Row],[Avg Monthly GB Download]]&lt;15, "Low", IF(AmazonChurn[[#This Row],[Avg Monthly GB Download]]&lt;30, "Medium", "High"))</f>
        <v>Low</v>
      </c>
      <c r="AP2932" t="str">
        <f>IF(AmazonChurn[[#This Row],[Age]]&lt;30,"Under 30",IF(AmazonChurn[[#This Row],[Age]]&gt;65,"Senior","Mid Age"))</f>
        <v>Mid Age</v>
      </c>
    </row>
    <row r="2933" spans="1:42" hidden="1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 s="5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  <c r="AL2933" t="str">
        <f>IF(AmazonChurn[[#This Row],[Average Monthly Expenses]]&lt;=30,"Low",IF(AmazonChurn[[#This Row],[Average Monthly Expenses]]&lt;=60,"Medium","High"))</f>
        <v>Medium</v>
      </c>
      <c r="AM2933" t="str">
        <f>IF(AmazonChurn[[#This Row],[Number of Complaints or Support]]&lt;3,"Low",IF(AmazonChurn[[#This Row],[Number of Complaints or Support]]&lt;=7,"Medium","High"))</f>
        <v>Low</v>
      </c>
      <c r="AN2933" s="5">
        <f>AmazonChurn[[#This Row],[Number of Complaints or Support]]/AmazonChurn[[#This Row],[Account Length (in months)]]</f>
        <v>0</v>
      </c>
      <c r="AO2933" t="str">
        <f>IF(AmazonChurn[[#This Row],[Avg Monthly GB Download]]&lt;15, "Low", IF(AmazonChurn[[#This Row],[Avg Monthly GB Download]]&lt;30, "Medium", "High"))</f>
        <v>Low</v>
      </c>
      <c r="AP2933" t="str">
        <f>IF(AmazonChurn[[#This Row],[Age]]&lt;30,"Under 30",IF(AmazonChurn[[#This Row],[Age]]&gt;65,"Senior","Mid Age"))</f>
        <v>Mid Age</v>
      </c>
    </row>
    <row r="2934" spans="1:42" hidden="1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 s="5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  <c r="AL2934" t="str">
        <f>IF(AmazonChurn[[#This Row],[Average Monthly Expenses]]&lt;=30,"Low",IF(AmazonChurn[[#This Row],[Average Monthly Expenses]]&lt;=60,"Medium","High"))</f>
        <v>Medium</v>
      </c>
      <c r="AM2934" t="str">
        <f>IF(AmazonChurn[[#This Row],[Number of Complaints or Support]]&lt;3,"Low",IF(AmazonChurn[[#This Row],[Number of Complaints or Support]]&lt;=7,"Medium","High"))</f>
        <v>High</v>
      </c>
      <c r="AN2934" s="5">
        <f>AmazonChurn[[#This Row],[Number of Complaints or Support]]/AmazonChurn[[#This Row],[Account Length (in months)]]</f>
        <v>0.16949152542372881</v>
      </c>
      <c r="AO2934" t="str">
        <f>IF(AmazonChurn[[#This Row],[Avg Monthly GB Download]]&lt;15, "Low", IF(AmazonChurn[[#This Row],[Avg Monthly GB Download]]&lt;30, "Medium", "High"))</f>
        <v>Low</v>
      </c>
      <c r="AP2934" t="str">
        <f>IF(AmazonChurn[[#This Row],[Age]]&lt;30,"Under 30",IF(AmazonChurn[[#This Row],[Age]]&gt;65,"Senior","Mid Age"))</f>
        <v>Mid Age</v>
      </c>
    </row>
    <row r="2935" spans="1:42" hidden="1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 s="5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  <c r="AL2935" t="str">
        <f>IF(AmazonChurn[[#This Row],[Average Monthly Expenses]]&lt;=30,"Low",IF(AmazonChurn[[#This Row],[Average Monthly Expenses]]&lt;=60,"Medium","High"))</f>
        <v>Medium</v>
      </c>
      <c r="AM2935" t="str">
        <f>IF(AmazonChurn[[#This Row],[Number of Complaints or Support]]&lt;3,"Low",IF(AmazonChurn[[#This Row],[Number of Complaints or Support]]&lt;=7,"Medium","High"))</f>
        <v>High</v>
      </c>
      <c r="AN2935" s="5">
        <f>AmazonChurn[[#This Row],[Number of Complaints or Support]]/AmazonChurn[[#This Row],[Account Length (in months)]]</f>
        <v>2</v>
      </c>
      <c r="AO2935" t="str">
        <f>IF(AmazonChurn[[#This Row],[Avg Monthly GB Download]]&lt;15, "Low", IF(AmazonChurn[[#This Row],[Avg Monthly GB Download]]&lt;30, "Medium", "High"))</f>
        <v>Low</v>
      </c>
      <c r="AP2935" t="str">
        <f>IF(AmazonChurn[[#This Row],[Age]]&lt;30,"Under 30",IF(AmazonChurn[[#This Row],[Age]]&gt;65,"Senior","Mid Age"))</f>
        <v>Mid Age</v>
      </c>
    </row>
    <row r="2936" spans="1:42" hidden="1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 s="5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  <c r="AL2936" t="str">
        <f>IF(AmazonChurn[[#This Row],[Average Monthly Expenses]]&lt;=30,"Low",IF(AmazonChurn[[#This Row],[Average Monthly Expenses]]&lt;=60,"Medium","High"))</f>
        <v>Low</v>
      </c>
      <c r="AM2936" t="str">
        <f>IF(AmazonChurn[[#This Row],[Number of Complaints or Support]]&lt;3,"Low",IF(AmazonChurn[[#This Row],[Number of Complaints or Support]]&lt;=7,"Medium","High"))</f>
        <v>Medium</v>
      </c>
      <c r="AN2936" s="5">
        <f>AmazonChurn[[#This Row],[Number of Complaints or Support]]/AmazonChurn[[#This Row],[Account Length (in months)]]</f>
        <v>6</v>
      </c>
      <c r="AO2936" t="str">
        <f>IF(AmazonChurn[[#This Row],[Avg Monthly GB Download]]&lt;15, "Low", IF(AmazonChurn[[#This Row],[Avg Monthly GB Download]]&lt;30, "Medium", "High"))</f>
        <v>Low</v>
      </c>
      <c r="AP2936" t="str">
        <f>IF(AmazonChurn[[#This Row],[Age]]&lt;30,"Under 30",IF(AmazonChurn[[#This Row],[Age]]&gt;65,"Senior","Mid Age"))</f>
        <v>Mid Age</v>
      </c>
    </row>
    <row r="2937" spans="1:42" hidden="1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 s="5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  <c r="AL2937" t="str">
        <f>IF(AmazonChurn[[#This Row],[Average Monthly Expenses]]&lt;=30,"Low",IF(AmazonChurn[[#This Row],[Average Monthly Expenses]]&lt;=60,"Medium","High"))</f>
        <v>Medium</v>
      </c>
      <c r="AM2937" t="str">
        <f>IF(AmazonChurn[[#This Row],[Number of Complaints or Support]]&lt;3,"Low",IF(AmazonChurn[[#This Row],[Number of Complaints or Support]]&lt;=7,"Medium","High"))</f>
        <v>Medium</v>
      </c>
      <c r="AN2937" s="5">
        <f>AmazonChurn[[#This Row],[Number of Complaints or Support]]/AmazonChurn[[#This Row],[Account Length (in months)]]</f>
        <v>0.16129032258064516</v>
      </c>
      <c r="AO2937" t="str">
        <f>IF(AmazonChurn[[#This Row],[Avg Monthly GB Download]]&lt;15, "Low", IF(AmazonChurn[[#This Row],[Avg Monthly GB Download]]&lt;30, "Medium", "High"))</f>
        <v>Low</v>
      </c>
      <c r="AP2937" t="str">
        <f>IF(AmazonChurn[[#This Row],[Age]]&lt;30,"Under 30",IF(AmazonChurn[[#This Row],[Age]]&gt;65,"Senior","Mid Age"))</f>
        <v>Mid Age</v>
      </c>
    </row>
    <row r="2938" spans="1:42" hidden="1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 s="5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  <c r="AL2938" t="str">
        <f>IF(AmazonChurn[[#This Row],[Average Monthly Expenses]]&lt;=30,"Low",IF(AmazonChurn[[#This Row],[Average Monthly Expenses]]&lt;=60,"Medium","High"))</f>
        <v>Low</v>
      </c>
      <c r="AM2938" t="str">
        <f>IF(AmazonChurn[[#This Row],[Number of Complaints or Support]]&lt;3,"Low",IF(AmazonChurn[[#This Row],[Number of Complaints or Support]]&lt;=7,"Medium","High"))</f>
        <v>High</v>
      </c>
      <c r="AN2938" s="5">
        <f>AmazonChurn[[#This Row],[Number of Complaints or Support]]/AmazonChurn[[#This Row],[Account Length (in months)]]</f>
        <v>0.2</v>
      </c>
      <c r="AO2938" t="str">
        <f>IF(AmazonChurn[[#This Row],[Avg Monthly GB Download]]&lt;15, "Low", IF(AmazonChurn[[#This Row],[Avg Monthly GB Download]]&lt;30, "Medium", "High"))</f>
        <v>Low</v>
      </c>
      <c r="AP2938" t="str">
        <f>IF(AmazonChurn[[#This Row],[Age]]&lt;30,"Under 30",IF(AmazonChurn[[#This Row],[Age]]&gt;65,"Senior","Mid Age"))</f>
        <v>Senior</v>
      </c>
    </row>
    <row r="2939" spans="1:42" hidden="1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 s="5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  <c r="AL2939" t="str">
        <f>IF(AmazonChurn[[#This Row],[Average Monthly Expenses]]&lt;=30,"Low",IF(AmazonChurn[[#This Row],[Average Monthly Expenses]]&lt;=60,"Medium","High"))</f>
        <v>Low</v>
      </c>
      <c r="AM2939" t="str">
        <f>IF(AmazonChurn[[#This Row],[Number of Complaints or Support]]&lt;3,"Low",IF(AmazonChurn[[#This Row],[Number of Complaints or Support]]&lt;=7,"Medium","High"))</f>
        <v>Low</v>
      </c>
      <c r="AN2939" s="5">
        <f>AmazonChurn[[#This Row],[Number of Complaints or Support]]/AmazonChurn[[#This Row],[Account Length (in months)]]</f>
        <v>0.1</v>
      </c>
      <c r="AO2939" t="str">
        <f>IF(AmazonChurn[[#This Row],[Avg Monthly GB Download]]&lt;15, "Low", IF(AmazonChurn[[#This Row],[Avg Monthly GB Download]]&lt;30, "Medium", "High"))</f>
        <v>Low</v>
      </c>
      <c r="AP2939" t="str">
        <f>IF(AmazonChurn[[#This Row],[Age]]&lt;30,"Under 30",IF(AmazonChurn[[#This Row],[Age]]&gt;65,"Senior","Mid Age"))</f>
        <v>Under 30</v>
      </c>
    </row>
    <row r="2940" spans="1:42" hidden="1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 s="5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  <c r="AL2940" t="str">
        <f>IF(AmazonChurn[[#This Row],[Average Monthly Expenses]]&lt;=30,"Low",IF(AmazonChurn[[#This Row],[Average Monthly Expenses]]&lt;=60,"Medium","High"))</f>
        <v>Medium</v>
      </c>
      <c r="AM2940" t="str">
        <f>IF(AmazonChurn[[#This Row],[Number of Complaints or Support]]&lt;3,"Low",IF(AmazonChurn[[#This Row],[Number of Complaints or Support]]&lt;=7,"Medium","High"))</f>
        <v>Medium</v>
      </c>
      <c r="AN2940" s="5">
        <f>AmazonChurn[[#This Row],[Number of Complaints or Support]]/AmazonChurn[[#This Row],[Account Length (in months)]]</f>
        <v>6.5573770491803282E-2</v>
      </c>
      <c r="AO2940" t="str">
        <f>IF(AmazonChurn[[#This Row],[Avg Monthly GB Download]]&lt;15, "Low", IF(AmazonChurn[[#This Row],[Avg Monthly GB Download]]&lt;30, "Medium", "High"))</f>
        <v>Low</v>
      </c>
      <c r="AP2940" t="str">
        <f>IF(AmazonChurn[[#This Row],[Age]]&lt;30,"Under 30",IF(AmazonChurn[[#This Row],[Age]]&gt;65,"Senior","Mid Age"))</f>
        <v>Senior</v>
      </c>
    </row>
    <row r="2941" spans="1:42" hidden="1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 s="5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  <c r="AL2941" t="str">
        <f>IF(AmazonChurn[[#This Row],[Average Monthly Expenses]]&lt;=30,"Low",IF(AmazonChurn[[#This Row],[Average Monthly Expenses]]&lt;=60,"Medium","High"))</f>
        <v>Low</v>
      </c>
      <c r="AM2941" t="str">
        <f>IF(AmazonChurn[[#This Row],[Number of Complaints or Support]]&lt;3,"Low",IF(AmazonChurn[[#This Row],[Number of Complaints or Support]]&lt;=7,"Medium","High"))</f>
        <v>Low</v>
      </c>
      <c r="AN2941" s="5">
        <f>AmazonChurn[[#This Row],[Number of Complaints or Support]]/AmazonChurn[[#This Row],[Account Length (in months)]]</f>
        <v>0.5</v>
      </c>
      <c r="AO2941" t="str">
        <f>IF(AmazonChurn[[#This Row],[Avg Monthly GB Download]]&lt;15, "Low", IF(AmazonChurn[[#This Row],[Avg Monthly GB Download]]&lt;30, "Medium", "High"))</f>
        <v>Low</v>
      </c>
      <c r="AP2941" t="str">
        <f>IF(AmazonChurn[[#This Row],[Age]]&lt;30,"Under 30",IF(AmazonChurn[[#This Row],[Age]]&gt;65,"Senior","Mid Age"))</f>
        <v>Mid Age</v>
      </c>
    </row>
    <row r="2942" spans="1:42" hidden="1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 s="5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  <c r="AL2942" t="str">
        <f>IF(AmazonChurn[[#This Row],[Average Monthly Expenses]]&lt;=30,"Low",IF(AmazonChurn[[#This Row],[Average Monthly Expenses]]&lt;=60,"Medium","High"))</f>
        <v>High</v>
      </c>
      <c r="AM2942" t="str">
        <f>IF(AmazonChurn[[#This Row],[Number of Complaints or Support]]&lt;3,"Low",IF(AmazonChurn[[#This Row],[Number of Complaints or Support]]&lt;=7,"Medium","High"))</f>
        <v>Low</v>
      </c>
      <c r="AN2942" s="5">
        <f>AmazonChurn[[#This Row],[Number of Complaints or Support]]/AmazonChurn[[#This Row],[Account Length (in months)]]</f>
        <v>0</v>
      </c>
      <c r="AO2942" t="str">
        <f>IF(AmazonChurn[[#This Row],[Avg Monthly GB Download]]&lt;15, "Low", IF(AmazonChurn[[#This Row],[Avg Monthly GB Download]]&lt;30, "Medium", "High"))</f>
        <v>Low</v>
      </c>
      <c r="AP2942" t="str">
        <f>IF(AmazonChurn[[#This Row],[Age]]&lt;30,"Under 30",IF(AmazonChurn[[#This Row],[Age]]&gt;65,"Senior","Mid Age"))</f>
        <v>Senior</v>
      </c>
    </row>
    <row r="2943" spans="1:42" hidden="1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 s="5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  <c r="AL2943" t="str">
        <f>IF(AmazonChurn[[#This Row],[Average Monthly Expenses]]&lt;=30,"Low",IF(AmazonChurn[[#This Row],[Average Monthly Expenses]]&lt;=60,"Medium","High"))</f>
        <v>Low</v>
      </c>
      <c r="AM2943" t="str">
        <f>IF(AmazonChurn[[#This Row],[Number of Complaints or Support]]&lt;3,"Low",IF(AmazonChurn[[#This Row],[Number of Complaints or Support]]&lt;=7,"Medium","High"))</f>
        <v>Medium</v>
      </c>
      <c r="AN2943" s="5">
        <f>AmazonChurn[[#This Row],[Number of Complaints or Support]]/AmazonChurn[[#This Row],[Account Length (in months)]]</f>
        <v>5</v>
      </c>
      <c r="AO2943" t="str">
        <f>IF(AmazonChurn[[#This Row],[Avg Monthly GB Download]]&lt;15, "Low", IF(AmazonChurn[[#This Row],[Avg Monthly GB Download]]&lt;30, "Medium", "High"))</f>
        <v>Low</v>
      </c>
      <c r="AP2943" t="str">
        <f>IF(AmazonChurn[[#This Row],[Age]]&lt;30,"Under 30",IF(AmazonChurn[[#This Row],[Age]]&gt;65,"Senior","Mid Age"))</f>
        <v>Senior</v>
      </c>
    </row>
    <row r="2944" spans="1:42" hidden="1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 s="5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  <c r="AL2944" t="str">
        <f>IF(AmazonChurn[[#This Row],[Average Monthly Expenses]]&lt;=30,"Low",IF(AmazonChurn[[#This Row],[Average Monthly Expenses]]&lt;=60,"Medium","High"))</f>
        <v>Medium</v>
      </c>
      <c r="AM2944" t="str">
        <f>IF(AmazonChurn[[#This Row],[Number of Complaints or Support]]&lt;3,"Low",IF(AmazonChurn[[#This Row],[Number of Complaints or Support]]&lt;=7,"Medium","High"))</f>
        <v>Medium</v>
      </c>
      <c r="AN2944" s="5">
        <f>AmazonChurn[[#This Row],[Number of Complaints or Support]]/AmazonChurn[[#This Row],[Account Length (in months)]]</f>
        <v>0.35294117647058826</v>
      </c>
      <c r="AO2944" t="str">
        <f>IF(AmazonChurn[[#This Row],[Avg Monthly GB Download]]&lt;15, "Low", IF(AmazonChurn[[#This Row],[Avg Monthly GB Download]]&lt;30, "Medium", "High"))</f>
        <v>Low</v>
      </c>
      <c r="AP2944" t="str">
        <f>IF(AmazonChurn[[#This Row],[Age]]&lt;30,"Under 30",IF(AmazonChurn[[#This Row],[Age]]&gt;65,"Senior","Mid Age"))</f>
        <v>Mid Age</v>
      </c>
    </row>
    <row r="2945" spans="1:42" hidden="1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 s="5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  <c r="AL2945" t="str">
        <f>IF(AmazonChurn[[#This Row],[Average Monthly Expenses]]&lt;=30,"Low",IF(AmazonChurn[[#This Row],[Average Monthly Expenses]]&lt;=60,"Medium","High"))</f>
        <v>Low</v>
      </c>
      <c r="AM2945" t="str">
        <f>IF(AmazonChurn[[#This Row],[Number of Complaints or Support]]&lt;3,"Low",IF(AmazonChurn[[#This Row],[Number of Complaints or Support]]&lt;=7,"Medium","High"))</f>
        <v>High</v>
      </c>
      <c r="AN2945" s="5">
        <f>AmazonChurn[[#This Row],[Number of Complaints or Support]]/AmazonChurn[[#This Row],[Account Length (in months)]]</f>
        <v>2</v>
      </c>
      <c r="AO2945" t="str">
        <f>IF(AmazonChurn[[#This Row],[Avg Monthly GB Download]]&lt;15, "Low", IF(AmazonChurn[[#This Row],[Avg Monthly GB Download]]&lt;30, "Medium", "High"))</f>
        <v>Low</v>
      </c>
      <c r="AP2945" t="str">
        <f>IF(AmazonChurn[[#This Row],[Age]]&lt;30,"Under 30",IF(AmazonChurn[[#This Row],[Age]]&gt;65,"Senior","Mid Age"))</f>
        <v>Mid Age</v>
      </c>
    </row>
    <row r="2946" spans="1:42" hidden="1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 s="5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  <c r="AL2946" t="str">
        <f>IF(AmazonChurn[[#This Row],[Average Monthly Expenses]]&lt;=30,"Low",IF(AmazonChurn[[#This Row],[Average Monthly Expenses]]&lt;=60,"Medium","High"))</f>
        <v>Low</v>
      </c>
      <c r="AM2946" t="str">
        <f>IF(AmazonChurn[[#This Row],[Number of Complaints or Support]]&lt;3,"Low",IF(AmazonChurn[[#This Row],[Number of Complaints or Support]]&lt;=7,"Medium","High"))</f>
        <v>Low</v>
      </c>
      <c r="AN2946" s="5">
        <f>AmazonChurn[[#This Row],[Number of Complaints or Support]]/AmazonChurn[[#This Row],[Account Length (in months)]]</f>
        <v>4.5454545454545456E-2</v>
      </c>
      <c r="AO2946" t="str">
        <f>IF(AmazonChurn[[#This Row],[Avg Monthly GB Download]]&lt;15, "Low", IF(AmazonChurn[[#This Row],[Avg Monthly GB Download]]&lt;30, "Medium", "High"))</f>
        <v>Low</v>
      </c>
      <c r="AP2946" t="str">
        <f>IF(AmazonChurn[[#This Row],[Age]]&lt;30,"Under 30",IF(AmazonChurn[[#This Row],[Age]]&gt;65,"Senior","Mid Age"))</f>
        <v>Under 30</v>
      </c>
    </row>
    <row r="2947" spans="1:42" hidden="1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 s="5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  <c r="AL2947" t="str">
        <f>IF(AmazonChurn[[#This Row],[Average Monthly Expenses]]&lt;=30,"Low",IF(AmazonChurn[[#This Row],[Average Monthly Expenses]]&lt;=60,"Medium","High"))</f>
        <v>Medium</v>
      </c>
      <c r="AM2947" t="str">
        <f>IF(AmazonChurn[[#This Row],[Number of Complaints or Support]]&lt;3,"Low",IF(AmazonChurn[[#This Row],[Number of Complaints or Support]]&lt;=7,"Medium","High"))</f>
        <v>High</v>
      </c>
      <c r="AN2947" s="5">
        <f>AmazonChurn[[#This Row],[Number of Complaints or Support]]/AmazonChurn[[#This Row],[Account Length (in months)]]</f>
        <v>0.12676056338028169</v>
      </c>
      <c r="AO2947" t="str">
        <f>IF(AmazonChurn[[#This Row],[Avg Monthly GB Download]]&lt;15, "Low", IF(AmazonChurn[[#This Row],[Avg Monthly GB Download]]&lt;30, "Medium", "High"))</f>
        <v>Low</v>
      </c>
      <c r="AP2947" t="str">
        <f>IF(AmazonChurn[[#This Row],[Age]]&lt;30,"Under 30",IF(AmazonChurn[[#This Row],[Age]]&gt;65,"Senior","Mid Age"))</f>
        <v>Mid Age</v>
      </c>
    </row>
    <row r="2948" spans="1:42" hidden="1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 s="5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  <c r="AL2948" t="str">
        <f>IF(AmazonChurn[[#This Row],[Average Monthly Expenses]]&lt;=30,"Low",IF(AmazonChurn[[#This Row],[Average Monthly Expenses]]&lt;=60,"Medium","High"))</f>
        <v>Low</v>
      </c>
      <c r="AM2948" t="str">
        <f>IF(AmazonChurn[[#This Row],[Number of Complaints or Support]]&lt;3,"Low",IF(AmazonChurn[[#This Row],[Number of Complaints or Support]]&lt;=7,"Medium","High"))</f>
        <v>Medium</v>
      </c>
      <c r="AN2948" s="5">
        <f>AmazonChurn[[#This Row],[Number of Complaints or Support]]/AmazonChurn[[#This Row],[Account Length (in months)]]</f>
        <v>3</v>
      </c>
      <c r="AO2948" t="str">
        <f>IF(AmazonChurn[[#This Row],[Avg Monthly GB Download]]&lt;15, "Low", IF(AmazonChurn[[#This Row],[Avg Monthly GB Download]]&lt;30, "Medium", "High"))</f>
        <v>Low</v>
      </c>
      <c r="AP2948" t="str">
        <f>IF(AmazonChurn[[#This Row],[Age]]&lt;30,"Under 30",IF(AmazonChurn[[#This Row],[Age]]&gt;65,"Senior","Mid Age"))</f>
        <v>Mid Age</v>
      </c>
    </row>
    <row r="2949" spans="1:42" hidden="1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 s="5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  <c r="AL2949" t="str">
        <f>IF(AmazonChurn[[#This Row],[Average Monthly Expenses]]&lt;=30,"Low",IF(AmazonChurn[[#This Row],[Average Monthly Expenses]]&lt;=60,"Medium","High"))</f>
        <v>Medium</v>
      </c>
      <c r="AM2949" t="str">
        <f>IF(AmazonChurn[[#This Row],[Number of Complaints or Support]]&lt;3,"Low",IF(AmazonChurn[[#This Row],[Number of Complaints or Support]]&lt;=7,"Medium","High"))</f>
        <v>High</v>
      </c>
      <c r="AN2949" s="5">
        <f>AmazonChurn[[#This Row],[Number of Complaints or Support]]/AmazonChurn[[#This Row],[Account Length (in months)]]</f>
        <v>0.1095890410958904</v>
      </c>
      <c r="AO2949" t="str">
        <f>IF(AmazonChurn[[#This Row],[Avg Monthly GB Download]]&lt;15, "Low", IF(AmazonChurn[[#This Row],[Avg Monthly GB Download]]&lt;30, "Medium", "High"))</f>
        <v>Low</v>
      </c>
      <c r="AP2949" t="str">
        <f>IF(AmazonChurn[[#This Row],[Age]]&lt;30,"Under 30",IF(AmazonChurn[[#This Row],[Age]]&gt;65,"Senior","Mid Age"))</f>
        <v>Mid Age</v>
      </c>
    </row>
    <row r="2950" spans="1:42" hidden="1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 s="5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  <c r="AL2950" t="str">
        <f>IF(AmazonChurn[[#This Row],[Average Monthly Expenses]]&lt;=30,"Low",IF(AmazonChurn[[#This Row],[Average Monthly Expenses]]&lt;=60,"Medium","High"))</f>
        <v>Medium</v>
      </c>
      <c r="AM2950" t="str">
        <f>IF(AmazonChurn[[#This Row],[Number of Complaints or Support]]&lt;3,"Low",IF(AmazonChurn[[#This Row],[Number of Complaints or Support]]&lt;=7,"Medium","High"))</f>
        <v>Medium</v>
      </c>
      <c r="AN2950" s="5">
        <f>AmazonChurn[[#This Row],[Number of Complaints or Support]]/AmazonChurn[[#This Row],[Account Length (in months)]]</f>
        <v>9.2307692307692313E-2</v>
      </c>
      <c r="AO2950" t="str">
        <f>IF(AmazonChurn[[#This Row],[Avg Monthly GB Download]]&lt;15, "Low", IF(AmazonChurn[[#This Row],[Avg Monthly GB Download]]&lt;30, "Medium", "High"))</f>
        <v>Low</v>
      </c>
      <c r="AP2950" t="str">
        <f>IF(AmazonChurn[[#This Row],[Age]]&lt;30,"Under 30",IF(AmazonChurn[[#This Row],[Age]]&gt;65,"Senior","Mid Age"))</f>
        <v>Mid Age</v>
      </c>
    </row>
    <row r="2951" spans="1:42" hidden="1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 s="5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  <c r="AL2951" t="str">
        <f>IF(AmazonChurn[[#This Row],[Average Monthly Expenses]]&lt;=30,"Low",IF(AmazonChurn[[#This Row],[Average Monthly Expenses]]&lt;=60,"Medium","High"))</f>
        <v>Medium</v>
      </c>
      <c r="AM2951" t="str">
        <f>IF(AmazonChurn[[#This Row],[Number of Complaints or Support]]&lt;3,"Low",IF(AmazonChurn[[#This Row],[Number of Complaints or Support]]&lt;=7,"Medium","High"))</f>
        <v>Low</v>
      </c>
      <c r="AN2951" s="5">
        <f>AmazonChurn[[#This Row],[Number of Complaints or Support]]/AmazonChurn[[#This Row],[Account Length (in months)]]</f>
        <v>3.4482758620689655E-2</v>
      </c>
      <c r="AO2951" t="str">
        <f>IF(AmazonChurn[[#This Row],[Avg Monthly GB Download]]&lt;15, "Low", IF(AmazonChurn[[#This Row],[Avg Monthly GB Download]]&lt;30, "Medium", "High"))</f>
        <v>Low</v>
      </c>
      <c r="AP2951" t="str">
        <f>IF(AmazonChurn[[#This Row],[Age]]&lt;30,"Under 30",IF(AmazonChurn[[#This Row],[Age]]&gt;65,"Senior","Mid Age"))</f>
        <v>Senior</v>
      </c>
    </row>
    <row r="2952" spans="1:42" hidden="1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 s="5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  <c r="AL2952" t="str">
        <f>IF(AmazonChurn[[#This Row],[Average Monthly Expenses]]&lt;=30,"Low",IF(AmazonChurn[[#This Row],[Average Monthly Expenses]]&lt;=60,"Medium","High"))</f>
        <v>Low</v>
      </c>
      <c r="AM2952" t="str">
        <f>IF(AmazonChurn[[#This Row],[Number of Complaints or Support]]&lt;3,"Low",IF(AmazonChurn[[#This Row],[Number of Complaints or Support]]&lt;=7,"Medium","High"))</f>
        <v>High</v>
      </c>
      <c r="AN2952" s="5">
        <f>AmazonChurn[[#This Row],[Number of Complaints or Support]]/AmazonChurn[[#This Row],[Account Length (in months)]]</f>
        <v>0.17307692307692307</v>
      </c>
      <c r="AO2952" t="str">
        <f>IF(AmazonChurn[[#This Row],[Avg Monthly GB Download]]&lt;15, "Low", IF(AmazonChurn[[#This Row],[Avg Monthly GB Download]]&lt;30, "Medium", "High"))</f>
        <v>Low</v>
      </c>
      <c r="AP2952" t="str">
        <f>IF(AmazonChurn[[#This Row],[Age]]&lt;30,"Under 30",IF(AmazonChurn[[#This Row],[Age]]&gt;65,"Senior","Mid Age"))</f>
        <v>Mid Age</v>
      </c>
    </row>
    <row r="2953" spans="1:42" hidden="1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 s="5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  <c r="AL2953" t="str">
        <f>IF(AmazonChurn[[#This Row],[Average Monthly Expenses]]&lt;=30,"Low",IF(AmazonChurn[[#This Row],[Average Monthly Expenses]]&lt;=60,"Medium","High"))</f>
        <v>Medium</v>
      </c>
      <c r="AM2953" t="str">
        <f>IF(AmazonChurn[[#This Row],[Number of Complaints or Support]]&lt;3,"Low",IF(AmazonChurn[[#This Row],[Number of Complaints or Support]]&lt;=7,"Medium","High"))</f>
        <v>Medium</v>
      </c>
      <c r="AN2953" s="5">
        <f>AmazonChurn[[#This Row],[Number of Complaints or Support]]/AmazonChurn[[#This Row],[Account Length (in months)]]</f>
        <v>8.6956521739130432E-2</v>
      </c>
      <c r="AO2953" t="str">
        <f>IF(AmazonChurn[[#This Row],[Avg Monthly GB Download]]&lt;15, "Low", IF(AmazonChurn[[#This Row],[Avg Monthly GB Download]]&lt;30, "Medium", "High"))</f>
        <v>Low</v>
      </c>
      <c r="AP2953" t="str">
        <f>IF(AmazonChurn[[#This Row],[Age]]&lt;30,"Under 30",IF(AmazonChurn[[#This Row],[Age]]&gt;65,"Senior","Mid Age"))</f>
        <v>Mid Age</v>
      </c>
    </row>
    <row r="2954" spans="1:42" hidden="1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 s="5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  <c r="AL2954" t="str">
        <f>IF(AmazonChurn[[#This Row],[Average Monthly Expenses]]&lt;=30,"Low",IF(AmazonChurn[[#This Row],[Average Monthly Expenses]]&lt;=60,"Medium","High"))</f>
        <v>Low</v>
      </c>
      <c r="AM2954" t="str">
        <f>IF(AmazonChurn[[#This Row],[Number of Complaints or Support]]&lt;3,"Low",IF(AmazonChurn[[#This Row],[Number of Complaints or Support]]&lt;=7,"Medium","High"))</f>
        <v>Medium</v>
      </c>
      <c r="AN2954" s="5">
        <f>AmazonChurn[[#This Row],[Number of Complaints or Support]]/AmazonChurn[[#This Row],[Account Length (in months)]]</f>
        <v>8.1081081081081086E-2</v>
      </c>
      <c r="AO2954" t="str">
        <f>IF(AmazonChurn[[#This Row],[Avg Monthly GB Download]]&lt;15, "Low", IF(AmazonChurn[[#This Row],[Avg Monthly GB Download]]&lt;30, "Medium", "High"))</f>
        <v>Low</v>
      </c>
      <c r="AP2954" t="str">
        <f>IF(AmazonChurn[[#This Row],[Age]]&lt;30,"Under 30",IF(AmazonChurn[[#This Row],[Age]]&gt;65,"Senior","Mid Age"))</f>
        <v>Under 30</v>
      </c>
    </row>
    <row r="2955" spans="1:42" hidden="1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 s="5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  <c r="AL2955" t="str">
        <f>IF(AmazonChurn[[#This Row],[Average Monthly Expenses]]&lt;=30,"Low",IF(AmazonChurn[[#This Row],[Average Monthly Expenses]]&lt;=60,"Medium","High"))</f>
        <v>Medium</v>
      </c>
      <c r="AM2955" t="str">
        <f>IF(AmazonChurn[[#This Row],[Number of Complaints or Support]]&lt;3,"Low",IF(AmazonChurn[[#This Row],[Number of Complaints or Support]]&lt;=7,"Medium","High"))</f>
        <v>High</v>
      </c>
      <c r="AN2955" s="5">
        <f>AmazonChurn[[#This Row],[Number of Complaints or Support]]/AmazonChurn[[#This Row],[Account Length (in months)]]</f>
        <v>0.66666666666666663</v>
      </c>
      <c r="AO2955" t="str">
        <f>IF(AmazonChurn[[#This Row],[Avg Monthly GB Download]]&lt;15, "Low", IF(AmazonChurn[[#This Row],[Avg Monthly GB Download]]&lt;30, "Medium", "High"))</f>
        <v>Low</v>
      </c>
      <c r="AP2955" t="str">
        <f>IF(AmazonChurn[[#This Row],[Age]]&lt;30,"Under 30",IF(AmazonChurn[[#This Row],[Age]]&gt;65,"Senior","Mid Age"))</f>
        <v>Mid Age</v>
      </c>
    </row>
    <row r="2956" spans="1:42" hidden="1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 s="5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  <c r="AL2956" t="str">
        <f>IF(AmazonChurn[[#This Row],[Average Monthly Expenses]]&lt;=30,"Low",IF(AmazonChurn[[#This Row],[Average Monthly Expenses]]&lt;=60,"Medium","High"))</f>
        <v>Low</v>
      </c>
      <c r="AM2956" t="str">
        <f>IF(AmazonChurn[[#This Row],[Number of Complaints or Support]]&lt;3,"Low",IF(AmazonChurn[[#This Row],[Number of Complaints or Support]]&lt;=7,"Medium","High"))</f>
        <v>Medium</v>
      </c>
      <c r="AN2956" s="5">
        <f>AmazonChurn[[#This Row],[Number of Complaints or Support]]/AmazonChurn[[#This Row],[Account Length (in months)]]</f>
        <v>5.7142857142857141E-2</v>
      </c>
      <c r="AO2956" t="str">
        <f>IF(AmazonChurn[[#This Row],[Avg Monthly GB Download]]&lt;15, "Low", IF(AmazonChurn[[#This Row],[Avg Monthly GB Download]]&lt;30, "Medium", "High"))</f>
        <v>Low</v>
      </c>
      <c r="AP2956" t="str">
        <f>IF(AmazonChurn[[#This Row],[Age]]&lt;30,"Under 30",IF(AmazonChurn[[#This Row],[Age]]&gt;65,"Senior","Mid Age"))</f>
        <v>Mid Age</v>
      </c>
    </row>
    <row r="2957" spans="1:42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 s="5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  <c r="AL2957" t="str">
        <f>IF(AmazonChurn[[#This Row],[Average Monthly Expenses]]&lt;=30,"Low",IF(AmazonChurn[[#This Row],[Average Monthly Expenses]]&lt;=60,"Medium","High"))</f>
        <v>Medium</v>
      </c>
      <c r="AM2957" t="str">
        <f>IF(AmazonChurn[[#This Row],[Number of Complaints or Support]]&lt;3,"Low",IF(AmazonChurn[[#This Row],[Number of Complaints or Support]]&lt;=7,"Medium","High"))</f>
        <v>Medium</v>
      </c>
      <c r="AN2957" s="5">
        <f>AmazonChurn[[#This Row],[Number of Complaints or Support]]/AmazonChurn[[#This Row],[Account Length (in months)]]</f>
        <v>1</v>
      </c>
      <c r="AO2957" t="str">
        <f>IF(AmazonChurn[[#This Row],[Avg Monthly GB Download]]&lt;15, "Low", IF(AmazonChurn[[#This Row],[Avg Monthly GB Download]]&lt;30, "Medium", "High"))</f>
        <v>High</v>
      </c>
      <c r="AP2957" t="str">
        <f>IF(AmazonChurn[[#This Row],[Age]]&lt;30,"Under 30",IF(AmazonChurn[[#This Row],[Age]]&gt;65,"Senior","Mid Age"))</f>
        <v>Under 30</v>
      </c>
    </row>
    <row r="2958" spans="1:42" hidden="1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 s="5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  <c r="AL2958" t="str">
        <f>IF(AmazonChurn[[#This Row],[Average Monthly Expenses]]&lt;=30,"Low",IF(AmazonChurn[[#This Row],[Average Monthly Expenses]]&lt;=60,"Medium","High"))</f>
        <v>Medium</v>
      </c>
      <c r="AM2958" t="str">
        <f>IF(AmazonChurn[[#This Row],[Number of Complaints or Support]]&lt;3,"Low",IF(AmazonChurn[[#This Row],[Number of Complaints or Support]]&lt;=7,"Medium","High"))</f>
        <v>Low</v>
      </c>
      <c r="AN2958" s="5">
        <f>AmazonChurn[[#This Row],[Number of Complaints or Support]]/AmazonChurn[[#This Row],[Account Length (in months)]]</f>
        <v>0.2</v>
      </c>
      <c r="AO2958" t="str">
        <f>IF(AmazonChurn[[#This Row],[Avg Monthly GB Download]]&lt;15, "Low", IF(AmazonChurn[[#This Row],[Avg Monthly GB Download]]&lt;30, "Medium", "High"))</f>
        <v>Low</v>
      </c>
      <c r="AP2958" t="str">
        <f>IF(AmazonChurn[[#This Row],[Age]]&lt;30,"Under 30",IF(AmazonChurn[[#This Row],[Age]]&gt;65,"Senior","Mid Age"))</f>
        <v>Mid Age</v>
      </c>
    </row>
    <row r="2959" spans="1:42" hidden="1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 s="5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  <c r="AL2959" t="str">
        <f>IF(AmazonChurn[[#This Row],[Average Monthly Expenses]]&lt;=30,"Low",IF(AmazonChurn[[#This Row],[Average Monthly Expenses]]&lt;=60,"Medium","High"))</f>
        <v>Low</v>
      </c>
      <c r="AM2959" t="str">
        <f>IF(AmazonChurn[[#This Row],[Number of Complaints or Support]]&lt;3,"Low",IF(AmazonChurn[[#This Row],[Number of Complaints or Support]]&lt;=7,"Medium","High"))</f>
        <v>Medium</v>
      </c>
      <c r="AN2959" s="5">
        <f>AmazonChurn[[#This Row],[Number of Complaints or Support]]/AmazonChurn[[#This Row],[Account Length (in months)]]</f>
        <v>9.6153846153846159E-2</v>
      </c>
      <c r="AO2959" t="str">
        <f>IF(AmazonChurn[[#This Row],[Avg Monthly GB Download]]&lt;15, "Low", IF(AmazonChurn[[#This Row],[Avg Monthly GB Download]]&lt;30, "Medium", "High"))</f>
        <v>Low</v>
      </c>
      <c r="AP2959" t="str">
        <f>IF(AmazonChurn[[#This Row],[Age]]&lt;30,"Under 30",IF(AmazonChurn[[#This Row],[Age]]&gt;65,"Senior","Mid Age"))</f>
        <v>Mid Age</v>
      </c>
    </row>
    <row r="2960" spans="1:42" hidden="1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 s="5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  <c r="AL2960" t="str">
        <f>IF(AmazonChurn[[#This Row],[Average Monthly Expenses]]&lt;=30,"Low",IF(AmazonChurn[[#This Row],[Average Monthly Expenses]]&lt;=60,"Medium","High"))</f>
        <v>Medium</v>
      </c>
      <c r="AM2960" t="str">
        <f>IF(AmazonChurn[[#This Row],[Number of Complaints or Support]]&lt;3,"Low",IF(AmazonChurn[[#This Row],[Number of Complaints or Support]]&lt;=7,"Medium","High"))</f>
        <v>Medium</v>
      </c>
      <c r="AN2960" s="5">
        <f>AmazonChurn[[#This Row],[Number of Complaints or Support]]/AmazonChurn[[#This Row],[Account Length (in months)]]</f>
        <v>9.6774193548387094E-2</v>
      </c>
      <c r="AO2960" t="str">
        <f>IF(AmazonChurn[[#This Row],[Avg Monthly GB Download]]&lt;15, "Low", IF(AmazonChurn[[#This Row],[Avg Monthly GB Download]]&lt;30, "Medium", "High"))</f>
        <v>Medium</v>
      </c>
      <c r="AP2960" t="str">
        <f>IF(AmazonChurn[[#This Row],[Age]]&lt;30,"Under 30",IF(AmazonChurn[[#This Row],[Age]]&gt;65,"Senior","Mid Age"))</f>
        <v>Under 30</v>
      </c>
    </row>
    <row r="2961" spans="1:42" hidden="1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 s="5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  <c r="AL2961" t="str">
        <f>IF(AmazonChurn[[#This Row],[Average Monthly Expenses]]&lt;=30,"Low",IF(AmazonChurn[[#This Row],[Average Monthly Expenses]]&lt;=60,"Medium","High"))</f>
        <v>Medium</v>
      </c>
      <c r="AM2961" t="str">
        <f>IF(AmazonChurn[[#This Row],[Number of Complaints or Support]]&lt;3,"Low",IF(AmazonChurn[[#This Row],[Number of Complaints or Support]]&lt;=7,"Medium","High"))</f>
        <v>Low</v>
      </c>
      <c r="AN2961" s="5">
        <f>AmazonChurn[[#This Row],[Number of Complaints or Support]]/AmazonChurn[[#This Row],[Account Length (in months)]]</f>
        <v>0.16666666666666666</v>
      </c>
      <c r="AO2961" t="str">
        <f>IF(AmazonChurn[[#This Row],[Avg Monthly GB Download]]&lt;15, "Low", IF(AmazonChurn[[#This Row],[Avg Monthly GB Download]]&lt;30, "Medium", "High"))</f>
        <v>Low</v>
      </c>
      <c r="AP2961" t="str">
        <f>IF(AmazonChurn[[#This Row],[Age]]&lt;30,"Under 30",IF(AmazonChurn[[#This Row],[Age]]&gt;65,"Senior","Mid Age"))</f>
        <v>Mid Age</v>
      </c>
    </row>
    <row r="2962" spans="1:42" hidden="1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 s="5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  <c r="AL2962" t="str">
        <f>IF(AmazonChurn[[#This Row],[Average Monthly Expenses]]&lt;=30,"Low",IF(AmazonChurn[[#This Row],[Average Monthly Expenses]]&lt;=60,"Medium","High"))</f>
        <v>Medium</v>
      </c>
      <c r="AM2962" t="str">
        <f>IF(AmazonChurn[[#This Row],[Number of Complaints or Support]]&lt;3,"Low",IF(AmazonChurn[[#This Row],[Number of Complaints or Support]]&lt;=7,"Medium","High"))</f>
        <v>Medium</v>
      </c>
      <c r="AN2962" s="5">
        <f>AmazonChurn[[#This Row],[Number of Complaints or Support]]/AmazonChurn[[#This Row],[Account Length (in months)]]</f>
        <v>5.9701492537313432E-2</v>
      </c>
      <c r="AO2962" t="str">
        <f>IF(AmazonChurn[[#This Row],[Avg Monthly GB Download]]&lt;15, "Low", IF(AmazonChurn[[#This Row],[Avg Monthly GB Download]]&lt;30, "Medium", "High"))</f>
        <v>Low</v>
      </c>
      <c r="AP2962" t="str">
        <f>IF(AmazonChurn[[#This Row],[Age]]&lt;30,"Under 30",IF(AmazonChurn[[#This Row],[Age]]&gt;65,"Senior","Mid Age"))</f>
        <v>Under 30</v>
      </c>
    </row>
    <row r="2963" spans="1:42" hidden="1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 s="5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  <c r="AL2963" t="str">
        <f>IF(AmazonChurn[[#This Row],[Average Monthly Expenses]]&lt;=30,"Low",IF(AmazonChurn[[#This Row],[Average Monthly Expenses]]&lt;=60,"Medium","High"))</f>
        <v>Low</v>
      </c>
      <c r="AM2963" t="str">
        <f>IF(AmazonChurn[[#This Row],[Number of Complaints or Support]]&lt;3,"Low",IF(AmazonChurn[[#This Row],[Number of Complaints or Support]]&lt;=7,"Medium","High"))</f>
        <v>Medium</v>
      </c>
      <c r="AN2963" s="5">
        <f>AmazonChurn[[#This Row],[Number of Complaints or Support]]/AmazonChurn[[#This Row],[Account Length (in months)]]</f>
        <v>0.2</v>
      </c>
      <c r="AO2963" t="str">
        <f>IF(AmazonChurn[[#This Row],[Avg Monthly GB Download]]&lt;15, "Low", IF(AmazonChurn[[#This Row],[Avg Monthly GB Download]]&lt;30, "Medium", "High"))</f>
        <v>Low</v>
      </c>
      <c r="AP2963" t="str">
        <f>IF(AmazonChurn[[#This Row],[Age]]&lt;30,"Under 30",IF(AmazonChurn[[#This Row],[Age]]&gt;65,"Senior","Mid Age"))</f>
        <v>Mid Age</v>
      </c>
    </row>
    <row r="2964" spans="1:42" hidden="1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 s="5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  <c r="AL2964" t="str">
        <f>IF(AmazonChurn[[#This Row],[Average Monthly Expenses]]&lt;=30,"Low",IF(AmazonChurn[[#This Row],[Average Monthly Expenses]]&lt;=60,"Medium","High"))</f>
        <v>Low</v>
      </c>
      <c r="AM2964" t="str">
        <f>IF(AmazonChurn[[#This Row],[Number of Complaints or Support]]&lt;3,"Low",IF(AmazonChurn[[#This Row],[Number of Complaints or Support]]&lt;=7,"Medium","High"))</f>
        <v>High</v>
      </c>
      <c r="AN2964" s="5">
        <f>AmazonChurn[[#This Row],[Number of Complaints or Support]]/AmazonChurn[[#This Row],[Account Length (in months)]]</f>
        <v>9</v>
      </c>
      <c r="AO2964" t="str">
        <f>IF(AmazonChurn[[#This Row],[Avg Monthly GB Download]]&lt;15, "Low", IF(AmazonChurn[[#This Row],[Avg Monthly GB Download]]&lt;30, "Medium", "High"))</f>
        <v>Low</v>
      </c>
      <c r="AP2964" t="str">
        <f>IF(AmazonChurn[[#This Row],[Age]]&lt;30,"Under 30",IF(AmazonChurn[[#This Row],[Age]]&gt;65,"Senior","Mid Age"))</f>
        <v>Mid Age</v>
      </c>
    </row>
    <row r="2965" spans="1:42" hidden="1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 s="5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  <c r="AL2965" t="str">
        <f>IF(AmazonChurn[[#This Row],[Average Monthly Expenses]]&lt;=30,"Low",IF(AmazonChurn[[#This Row],[Average Monthly Expenses]]&lt;=60,"Medium","High"))</f>
        <v>Medium</v>
      </c>
      <c r="AM2965" t="str">
        <f>IF(AmazonChurn[[#This Row],[Number of Complaints or Support]]&lt;3,"Low",IF(AmazonChurn[[#This Row],[Number of Complaints or Support]]&lt;=7,"Medium","High"))</f>
        <v>High</v>
      </c>
      <c r="AN2965" s="5">
        <f>AmazonChurn[[#This Row],[Number of Complaints or Support]]/AmazonChurn[[#This Row],[Account Length (in months)]]</f>
        <v>0.16666666666666666</v>
      </c>
      <c r="AO2965" t="str">
        <f>IF(AmazonChurn[[#This Row],[Avg Monthly GB Download]]&lt;15, "Low", IF(AmazonChurn[[#This Row],[Avg Monthly GB Download]]&lt;30, "Medium", "High"))</f>
        <v>Low</v>
      </c>
      <c r="AP2965" t="str">
        <f>IF(AmazonChurn[[#This Row],[Age]]&lt;30,"Under 30",IF(AmazonChurn[[#This Row],[Age]]&gt;65,"Senior","Mid Age"))</f>
        <v>Senior</v>
      </c>
    </row>
    <row r="2966" spans="1:42" hidden="1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 s="5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  <c r="AL2966" t="str">
        <f>IF(AmazonChurn[[#This Row],[Average Monthly Expenses]]&lt;=30,"Low",IF(AmazonChurn[[#This Row],[Average Monthly Expenses]]&lt;=60,"Medium","High"))</f>
        <v>Low</v>
      </c>
      <c r="AM2966" t="str">
        <f>IF(AmazonChurn[[#This Row],[Number of Complaints or Support]]&lt;3,"Low",IF(AmazonChurn[[#This Row],[Number of Complaints or Support]]&lt;=7,"Medium","High"))</f>
        <v>Medium</v>
      </c>
      <c r="AN2966" s="5">
        <f>AmazonChurn[[#This Row],[Number of Complaints or Support]]/AmazonChurn[[#This Row],[Account Length (in months)]]</f>
        <v>6</v>
      </c>
      <c r="AO2966" t="str">
        <f>IF(AmazonChurn[[#This Row],[Avg Monthly GB Download]]&lt;15, "Low", IF(AmazonChurn[[#This Row],[Avg Monthly GB Download]]&lt;30, "Medium", "High"))</f>
        <v>Low</v>
      </c>
      <c r="AP2966" t="str">
        <f>IF(AmazonChurn[[#This Row],[Age]]&lt;30,"Under 30",IF(AmazonChurn[[#This Row],[Age]]&gt;65,"Senior","Mid Age"))</f>
        <v>Under 30</v>
      </c>
    </row>
    <row r="2967" spans="1:42" hidden="1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 s="5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  <c r="AL2967" t="str">
        <f>IF(AmazonChurn[[#This Row],[Average Monthly Expenses]]&lt;=30,"Low",IF(AmazonChurn[[#This Row],[Average Monthly Expenses]]&lt;=60,"Medium","High"))</f>
        <v>Low</v>
      </c>
      <c r="AM2967" t="str">
        <f>IF(AmazonChurn[[#This Row],[Number of Complaints or Support]]&lt;3,"Low",IF(AmazonChurn[[#This Row],[Number of Complaints or Support]]&lt;=7,"Medium","High"))</f>
        <v>Medium</v>
      </c>
      <c r="AN2967" s="5">
        <f>AmazonChurn[[#This Row],[Number of Complaints or Support]]/AmazonChurn[[#This Row],[Account Length (in months)]]</f>
        <v>0.36842105263157893</v>
      </c>
      <c r="AO2967" t="str">
        <f>IF(AmazonChurn[[#This Row],[Avg Monthly GB Download]]&lt;15, "Low", IF(AmazonChurn[[#This Row],[Avg Monthly GB Download]]&lt;30, "Medium", "High"))</f>
        <v>Low</v>
      </c>
      <c r="AP2967" t="str">
        <f>IF(AmazonChurn[[#This Row],[Age]]&lt;30,"Under 30",IF(AmazonChurn[[#This Row],[Age]]&gt;65,"Senior","Mid Age"))</f>
        <v>Mid Age</v>
      </c>
    </row>
    <row r="2968" spans="1:42" hidden="1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 s="5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  <c r="AL2968" t="str">
        <f>IF(AmazonChurn[[#This Row],[Average Monthly Expenses]]&lt;=30,"Low",IF(AmazonChurn[[#This Row],[Average Monthly Expenses]]&lt;=60,"Medium","High"))</f>
        <v>Medium</v>
      </c>
      <c r="AM2968" t="str">
        <f>IF(AmazonChurn[[#This Row],[Number of Complaints or Support]]&lt;3,"Low",IF(AmazonChurn[[#This Row],[Number of Complaints or Support]]&lt;=7,"Medium","High"))</f>
        <v>Medium</v>
      </c>
      <c r="AN2968" s="5">
        <f>AmazonChurn[[#This Row],[Number of Complaints or Support]]/AmazonChurn[[#This Row],[Account Length (in months)]]</f>
        <v>0.27777777777777779</v>
      </c>
      <c r="AO2968" t="str">
        <f>IF(AmazonChurn[[#This Row],[Avg Monthly GB Download]]&lt;15, "Low", IF(AmazonChurn[[#This Row],[Avg Monthly GB Download]]&lt;30, "Medium", "High"))</f>
        <v>Low</v>
      </c>
      <c r="AP2968" t="str">
        <f>IF(AmazonChurn[[#This Row],[Age]]&lt;30,"Under 30",IF(AmazonChurn[[#This Row],[Age]]&gt;65,"Senior","Mid Age"))</f>
        <v>Senior</v>
      </c>
    </row>
    <row r="2969" spans="1:42" hidden="1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 s="5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  <c r="AL2969" t="str">
        <f>IF(AmazonChurn[[#This Row],[Average Monthly Expenses]]&lt;=30,"Low",IF(AmazonChurn[[#This Row],[Average Monthly Expenses]]&lt;=60,"Medium","High"))</f>
        <v>Medium</v>
      </c>
      <c r="AM2969" t="str">
        <f>IF(AmazonChurn[[#This Row],[Number of Complaints or Support]]&lt;3,"Low",IF(AmazonChurn[[#This Row],[Number of Complaints or Support]]&lt;=7,"Medium","High"))</f>
        <v>Medium</v>
      </c>
      <c r="AN2969" s="5">
        <f>AmazonChurn[[#This Row],[Number of Complaints or Support]]/AmazonChurn[[#This Row],[Account Length (in months)]]</f>
        <v>0.33333333333333331</v>
      </c>
      <c r="AO2969" t="str">
        <f>IF(AmazonChurn[[#This Row],[Avg Monthly GB Download]]&lt;15, "Low", IF(AmazonChurn[[#This Row],[Avg Monthly GB Download]]&lt;30, "Medium", "High"))</f>
        <v>Medium</v>
      </c>
      <c r="AP2969" t="str">
        <f>IF(AmazonChurn[[#This Row],[Age]]&lt;30,"Under 30",IF(AmazonChurn[[#This Row],[Age]]&gt;65,"Senior","Mid Age"))</f>
        <v>Under 30</v>
      </c>
    </row>
    <row r="2970" spans="1:42" hidden="1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 s="5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  <c r="AL2970" t="str">
        <f>IF(AmazonChurn[[#This Row],[Average Monthly Expenses]]&lt;=30,"Low",IF(AmazonChurn[[#This Row],[Average Monthly Expenses]]&lt;=60,"Medium","High"))</f>
        <v>Low</v>
      </c>
      <c r="AM2970" t="str">
        <f>IF(AmazonChurn[[#This Row],[Number of Complaints or Support]]&lt;3,"Low",IF(AmazonChurn[[#This Row],[Number of Complaints or Support]]&lt;=7,"Medium","High"))</f>
        <v>High</v>
      </c>
      <c r="AN2970" s="5">
        <f>AmazonChurn[[#This Row],[Number of Complaints or Support]]/AmazonChurn[[#This Row],[Account Length (in months)]]</f>
        <v>0.19047619047619047</v>
      </c>
      <c r="AO2970" t="str">
        <f>IF(AmazonChurn[[#This Row],[Avg Monthly GB Download]]&lt;15, "Low", IF(AmazonChurn[[#This Row],[Avg Monthly GB Download]]&lt;30, "Medium", "High"))</f>
        <v>Low</v>
      </c>
      <c r="AP2970" t="str">
        <f>IF(AmazonChurn[[#This Row],[Age]]&lt;30,"Under 30",IF(AmazonChurn[[#This Row],[Age]]&gt;65,"Senior","Mid Age"))</f>
        <v>Mid Age</v>
      </c>
    </row>
    <row r="2971" spans="1:42" hidden="1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 s="5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  <c r="AL2971" t="str">
        <f>IF(AmazonChurn[[#This Row],[Average Monthly Expenses]]&lt;=30,"Low",IF(AmazonChurn[[#This Row],[Average Monthly Expenses]]&lt;=60,"Medium","High"))</f>
        <v>Low</v>
      </c>
      <c r="AM2971" t="str">
        <f>IF(AmazonChurn[[#This Row],[Number of Complaints or Support]]&lt;3,"Low",IF(AmazonChurn[[#This Row],[Number of Complaints or Support]]&lt;=7,"Medium","High"))</f>
        <v>Medium</v>
      </c>
      <c r="AN2971" s="5">
        <f>AmazonChurn[[#This Row],[Number of Complaints or Support]]/AmazonChurn[[#This Row],[Account Length (in months)]]</f>
        <v>3</v>
      </c>
      <c r="AO2971" t="str">
        <f>IF(AmazonChurn[[#This Row],[Avg Monthly GB Download]]&lt;15, "Low", IF(AmazonChurn[[#This Row],[Avg Monthly GB Download]]&lt;30, "Medium", "High"))</f>
        <v>Low</v>
      </c>
      <c r="AP2971" t="str">
        <f>IF(AmazonChurn[[#This Row],[Age]]&lt;30,"Under 30",IF(AmazonChurn[[#This Row],[Age]]&gt;65,"Senior","Mid Age"))</f>
        <v>Mid Age</v>
      </c>
    </row>
    <row r="2972" spans="1:42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 s="5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  <c r="AL2972" t="str">
        <f>IF(AmazonChurn[[#This Row],[Average Monthly Expenses]]&lt;=30,"Low",IF(AmazonChurn[[#This Row],[Average Monthly Expenses]]&lt;=60,"Medium","High"))</f>
        <v>Medium</v>
      </c>
      <c r="AM2972" t="str">
        <f>IF(AmazonChurn[[#This Row],[Number of Complaints or Support]]&lt;3,"Low",IF(AmazonChurn[[#This Row],[Number of Complaints or Support]]&lt;=7,"Medium","High"))</f>
        <v>Low</v>
      </c>
      <c r="AN2972" s="5">
        <f>AmazonChurn[[#This Row],[Number of Complaints or Support]]/AmazonChurn[[#This Row],[Account Length (in months)]]</f>
        <v>2.1276595744680851E-2</v>
      </c>
      <c r="AO2972" t="str">
        <f>IF(AmazonChurn[[#This Row],[Avg Monthly GB Download]]&lt;15, "Low", IF(AmazonChurn[[#This Row],[Avg Monthly GB Download]]&lt;30, "Medium", "High"))</f>
        <v>High</v>
      </c>
      <c r="AP2972" t="str">
        <f>IF(AmazonChurn[[#This Row],[Age]]&lt;30,"Under 30",IF(AmazonChurn[[#This Row],[Age]]&gt;65,"Senior","Mid Age"))</f>
        <v>Under 30</v>
      </c>
    </row>
    <row r="2973" spans="1:42" hidden="1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 s="5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  <c r="AL2973" t="str">
        <f>IF(AmazonChurn[[#This Row],[Average Monthly Expenses]]&lt;=30,"Low",IF(AmazonChurn[[#This Row],[Average Monthly Expenses]]&lt;=60,"Medium","High"))</f>
        <v>Medium</v>
      </c>
      <c r="AM2973" t="str">
        <f>IF(AmazonChurn[[#This Row],[Number of Complaints or Support]]&lt;3,"Low",IF(AmazonChurn[[#This Row],[Number of Complaints or Support]]&lt;=7,"Medium","High"))</f>
        <v>High</v>
      </c>
      <c r="AN2973" s="5">
        <f>AmazonChurn[[#This Row],[Number of Complaints or Support]]/AmazonChurn[[#This Row],[Account Length (in months)]]</f>
        <v>0.14084507042253522</v>
      </c>
      <c r="AO2973" t="str">
        <f>IF(AmazonChurn[[#This Row],[Avg Monthly GB Download]]&lt;15, "Low", IF(AmazonChurn[[#This Row],[Avg Monthly GB Download]]&lt;30, "Medium", "High"))</f>
        <v>Low</v>
      </c>
      <c r="AP2973" t="str">
        <f>IF(AmazonChurn[[#This Row],[Age]]&lt;30,"Under 30",IF(AmazonChurn[[#This Row],[Age]]&gt;65,"Senior","Mid Age"))</f>
        <v>Mid Age</v>
      </c>
    </row>
    <row r="2974" spans="1:42" hidden="1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 s="5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  <c r="AL2974" t="str">
        <f>IF(AmazonChurn[[#This Row],[Average Monthly Expenses]]&lt;=30,"Low",IF(AmazonChurn[[#This Row],[Average Monthly Expenses]]&lt;=60,"Medium","High"))</f>
        <v>Low</v>
      </c>
      <c r="AM2974" t="str">
        <f>IF(AmazonChurn[[#This Row],[Number of Complaints or Support]]&lt;3,"Low",IF(AmazonChurn[[#This Row],[Number of Complaints or Support]]&lt;=7,"Medium","High"))</f>
        <v>High</v>
      </c>
      <c r="AN2974" s="5">
        <f>AmazonChurn[[#This Row],[Number of Complaints or Support]]/AmazonChurn[[#This Row],[Account Length (in months)]]</f>
        <v>0.55555555555555558</v>
      </c>
      <c r="AO2974" t="str">
        <f>IF(AmazonChurn[[#This Row],[Avg Monthly GB Download]]&lt;15, "Low", IF(AmazonChurn[[#This Row],[Avg Monthly GB Download]]&lt;30, "Medium", "High"))</f>
        <v>Low</v>
      </c>
      <c r="AP2974" t="str">
        <f>IF(AmazonChurn[[#This Row],[Age]]&lt;30,"Under 30",IF(AmazonChurn[[#This Row],[Age]]&gt;65,"Senior","Mid Age"))</f>
        <v>Under 30</v>
      </c>
    </row>
    <row r="2975" spans="1:42" hidden="1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 s="5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  <c r="AL2975" t="str">
        <f>IF(AmazonChurn[[#This Row],[Average Monthly Expenses]]&lt;=30,"Low",IF(AmazonChurn[[#This Row],[Average Monthly Expenses]]&lt;=60,"Medium","High"))</f>
        <v>Low</v>
      </c>
      <c r="AM2975" t="str">
        <f>IF(AmazonChurn[[#This Row],[Number of Complaints or Support]]&lt;3,"Low",IF(AmazonChurn[[#This Row],[Number of Complaints or Support]]&lt;=7,"Medium","High"))</f>
        <v>High</v>
      </c>
      <c r="AN2975" s="5">
        <f>AmazonChurn[[#This Row],[Number of Complaints or Support]]/AmazonChurn[[#This Row],[Account Length (in months)]]</f>
        <v>1.6</v>
      </c>
      <c r="AO2975" t="str">
        <f>IF(AmazonChurn[[#This Row],[Avg Monthly GB Download]]&lt;15, "Low", IF(AmazonChurn[[#This Row],[Avg Monthly GB Download]]&lt;30, "Medium", "High"))</f>
        <v>Low</v>
      </c>
      <c r="AP2975" t="str">
        <f>IF(AmazonChurn[[#This Row],[Age]]&lt;30,"Under 30",IF(AmazonChurn[[#This Row],[Age]]&gt;65,"Senior","Mid Age"))</f>
        <v>Mid Age</v>
      </c>
    </row>
    <row r="2976" spans="1:42" hidden="1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 s="5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  <c r="AL2976" t="str">
        <f>IF(AmazonChurn[[#This Row],[Average Monthly Expenses]]&lt;=30,"Low",IF(AmazonChurn[[#This Row],[Average Monthly Expenses]]&lt;=60,"Medium","High"))</f>
        <v>Low</v>
      </c>
      <c r="AM2976" t="str">
        <f>IF(AmazonChurn[[#This Row],[Number of Complaints or Support]]&lt;3,"Low",IF(AmazonChurn[[#This Row],[Number of Complaints or Support]]&lt;=7,"Medium","High"))</f>
        <v>Medium</v>
      </c>
      <c r="AN2976" s="5">
        <f>AmazonChurn[[#This Row],[Number of Complaints or Support]]/AmazonChurn[[#This Row],[Account Length (in months)]]</f>
        <v>9.3023255813953487E-2</v>
      </c>
      <c r="AO2976" t="str">
        <f>IF(AmazonChurn[[#This Row],[Avg Monthly GB Download]]&lt;15, "Low", IF(AmazonChurn[[#This Row],[Avg Monthly GB Download]]&lt;30, "Medium", "High"))</f>
        <v>Low</v>
      </c>
      <c r="AP2976" t="str">
        <f>IF(AmazonChurn[[#This Row],[Age]]&lt;30,"Under 30",IF(AmazonChurn[[#This Row],[Age]]&gt;65,"Senior","Mid Age"))</f>
        <v>Mid Age</v>
      </c>
    </row>
    <row r="2977" spans="1:42" hidden="1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 s="5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  <c r="AL2977" t="str">
        <f>IF(AmazonChurn[[#This Row],[Average Monthly Expenses]]&lt;=30,"Low",IF(AmazonChurn[[#This Row],[Average Monthly Expenses]]&lt;=60,"Medium","High"))</f>
        <v>Low</v>
      </c>
      <c r="AM2977" t="str">
        <f>IF(AmazonChurn[[#This Row],[Number of Complaints or Support]]&lt;3,"Low",IF(AmazonChurn[[#This Row],[Number of Complaints or Support]]&lt;=7,"Medium","High"))</f>
        <v>Medium</v>
      </c>
      <c r="AN2977" s="5">
        <f>AmazonChurn[[#This Row],[Number of Complaints or Support]]/AmazonChurn[[#This Row],[Account Length (in months)]]</f>
        <v>8.6956521739130432E-2</v>
      </c>
      <c r="AO2977" t="str">
        <f>IF(AmazonChurn[[#This Row],[Avg Monthly GB Download]]&lt;15, "Low", IF(AmazonChurn[[#This Row],[Avg Monthly GB Download]]&lt;30, "Medium", "High"))</f>
        <v>Low</v>
      </c>
      <c r="AP2977" t="str">
        <f>IF(AmazonChurn[[#This Row],[Age]]&lt;30,"Under 30",IF(AmazonChurn[[#This Row],[Age]]&gt;65,"Senior","Mid Age"))</f>
        <v>Under 30</v>
      </c>
    </row>
    <row r="2978" spans="1:42" hidden="1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 s="5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  <c r="AL2978" t="str">
        <f>IF(AmazonChurn[[#This Row],[Average Monthly Expenses]]&lt;=30,"Low",IF(AmazonChurn[[#This Row],[Average Monthly Expenses]]&lt;=60,"Medium","High"))</f>
        <v>Medium</v>
      </c>
      <c r="AM2978" t="str">
        <f>IF(AmazonChurn[[#This Row],[Number of Complaints or Support]]&lt;3,"Low",IF(AmazonChurn[[#This Row],[Number of Complaints or Support]]&lt;=7,"Medium","High"))</f>
        <v>Medium</v>
      </c>
      <c r="AN2978" s="5">
        <f>AmazonChurn[[#This Row],[Number of Complaints or Support]]/AmazonChurn[[#This Row],[Account Length (in months)]]</f>
        <v>0.15217391304347827</v>
      </c>
      <c r="AO2978" t="str">
        <f>IF(AmazonChurn[[#This Row],[Avg Monthly GB Download]]&lt;15, "Low", IF(AmazonChurn[[#This Row],[Avg Monthly GB Download]]&lt;30, "Medium", "High"))</f>
        <v>Low</v>
      </c>
      <c r="AP2978" t="str">
        <f>IF(AmazonChurn[[#This Row],[Age]]&lt;30,"Under 30",IF(AmazonChurn[[#This Row],[Age]]&gt;65,"Senior","Mid Age"))</f>
        <v>Mid Age</v>
      </c>
    </row>
    <row r="2979" spans="1:42" hidden="1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 s="5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  <c r="AL2979" t="str">
        <f>IF(AmazonChurn[[#This Row],[Average Monthly Expenses]]&lt;=30,"Low",IF(AmazonChurn[[#This Row],[Average Monthly Expenses]]&lt;=60,"Medium","High"))</f>
        <v>High</v>
      </c>
      <c r="AM2979" t="str">
        <f>IF(AmazonChurn[[#This Row],[Number of Complaints or Support]]&lt;3,"Low",IF(AmazonChurn[[#This Row],[Number of Complaints or Support]]&lt;=7,"Medium","High"))</f>
        <v>High</v>
      </c>
      <c r="AN2979" s="5">
        <f>AmazonChurn[[#This Row],[Number of Complaints or Support]]/AmazonChurn[[#This Row],[Account Length (in months)]]</f>
        <v>0.26470588235294118</v>
      </c>
      <c r="AO2979" t="str">
        <f>IF(AmazonChurn[[#This Row],[Avg Monthly GB Download]]&lt;15, "Low", IF(AmazonChurn[[#This Row],[Avg Monthly GB Download]]&lt;30, "Medium", "High"))</f>
        <v>Low</v>
      </c>
      <c r="AP2979" t="str">
        <f>IF(AmazonChurn[[#This Row],[Age]]&lt;30,"Under 30",IF(AmazonChurn[[#This Row],[Age]]&gt;65,"Senior","Mid Age"))</f>
        <v>Senior</v>
      </c>
    </row>
    <row r="2980" spans="1:42" hidden="1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 s="5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  <c r="AL2980" t="str">
        <f>IF(AmazonChurn[[#This Row],[Average Monthly Expenses]]&lt;=30,"Low",IF(AmazonChurn[[#This Row],[Average Monthly Expenses]]&lt;=60,"Medium","High"))</f>
        <v>Medium</v>
      </c>
      <c r="AM2980" t="str">
        <f>IF(AmazonChurn[[#This Row],[Number of Complaints or Support]]&lt;3,"Low",IF(AmazonChurn[[#This Row],[Number of Complaints or Support]]&lt;=7,"Medium","High"))</f>
        <v>High</v>
      </c>
      <c r="AN2980" s="5">
        <f>AmazonChurn[[#This Row],[Number of Complaints or Support]]/AmazonChurn[[#This Row],[Account Length (in months)]]</f>
        <v>0.125</v>
      </c>
      <c r="AO2980" t="str">
        <f>IF(AmazonChurn[[#This Row],[Avg Monthly GB Download]]&lt;15, "Low", IF(AmazonChurn[[#This Row],[Avg Monthly GB Download]]&lt;30, "Medium", "High"))</f>
        <v>Low</v>
      </c>
      <c r="AP2980" t="str">
        <f>IF(AmazonChurn[[#This Row],[Age]]&lt;30,"Under 30",IF(AmazonChurn[[#This Row],[Age]]&gt;65,"Senior","Mid Age"))</f>
        <v>Mid Age</v>
      </c>
    </row>
    <row r="2981" spans="1:42" hidden="1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 s="5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  <c r="AL2981" t="str">
        <f>IF(AmazonChurn[[#This Row],[Average Monthly Expenses]]&lt;=30,"Low",IF(AmazonChurn[[#This Row],[Average Monthly Expenses]]&lt;=60,"Medium","High"))</f>
        <v>Medium</v>
      </c>
      <c r="AM2981" t="str">
        <f>IF(AmazonChurn[[#This Row],[Number of Complaints or Support]]&lt;3,"Low",IF(AmazonChurn[[#This Row],[Number of Complaints or Support]]&lt;=7,"Medium","High"))</f>
        <v>Medium</v>
      </c>
      <c r="AN2981" s="5">
        <f>AmazonChurn[[#This Row],[Number of Complaints or Support]]/AmazonChurn[[#This Row],[Account Length (in months)]]</f>
        <v>0.15217391304347827</v>
      </c>
      <c r="AO2981" t="str">
        <f>IF(AmazonChurn[[#This Row],[Avg Monthly GB Download]]&lt;15, "Low", IF(AmazonChurn[[#This Row],[Avg Monthly GB Download]]&lt;30, "Medium", "High"))</f>
        <v>Low</v>
      </c>
      <c r="AP2981" t="str">
        <f>IF(AmazonChurn[[#This Row],[Age]]&lt;30,"Under 30",IF(AmazonChurn[[#This Row],[Age]]&gt;65,"Senior","Mid Age"))</f>
        <v>Mid Age</v>
      </c>
    </row>
    <row r="2982" spans="1:42" hidden="1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 s="5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  <c r="AL2982" t="str">
        <f>IF(AmazonChurn[[#This Row],[Average Monthly Expenses]]&lt;=30,"Low",IF(AmazonChurn[[#This Row],[Average Monthly Expenses]]&lt;=60,"Medium","High"))</f>
        <v>Low</v>
      </c>
      <c r="AM2982" t="str">
        <f>IF(AmazonChurn[[#This Row],[Number of Complaints or Support]]&lt;3,"Low",IF(AmazonChurn[[#This Row],[Number of Complaints or Support]]&lt;=7,"Medium","High"))</f>
        <v>High</v>
      </c>
      <c r="AN2982" s="5">
        <f>AmazonChurn[[#This Row],[Number of Complaints or Support]]/AmazonChurn[[#This Row],[Account Length (in months)]]</f>
        <v>10</v>
      </c>
      <c r="AO2982" t="str">
        <f>IF(AmazonChurn[[#This Row],[Avg Monthly GB Download]]&lt;15, "Low", IF(AmazonChurn[[#This Row],[Avg Monthly GB Download]]&lt;30, "Medium", "High"))</f>
        <v>Low</v>
      </c>
      <c r="AP2982" t="str">
        <f>IF(AmazonChurn[[#This Row],[Age]]&lt;30,"Under 30",IF(AmazonChurn[[#This Row],[Age]]&gt;65,"Senior","Mid Age"))</f>
        <v>Mid Age</v>
      </c>
    </row>
    <row r="2983" spans="1:42" hidden="1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 s="5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  <c r="AL2983" t="str">
        <f>IF(AmazonChurn[[#This Row],[Average Monthly Expenses]]&lt;=30,"Low",IF(AmazonChurn[[#This Row],[Average Monthly Expenses]]&lt;=60,"Medium","High"))</f>
        <v>Low</v>
      </c>
      <c r="AM2983" t="str">
        <f>IF(AmazonChurn[[#This Row],[Number of Complaints or Support]]&lt;3,"Low",IF(AmazonChurn[[#This Row],[Number of Complaints or Support]]&lt;=7,"Medium","High"))</f>
        <v>High</v>
      </c>
      <c r="AN2983" s="5">
        <f>AmazonChurn[[#This Row],[Number of Complaints or Support]]/AmazonChurn[[#This Row],[Account Length (in months)]]</f>
        <v>0.30303030303030304</v>
      </c>
      <c r="AO2983" t="str">
        <f>IF(AmazonChurn[[#This Row],[Avg Monthly GB Download]]&lt;15, "Low", IF(AmazonChurn[[#This Row],[Avg Monthly GB Download]]&lt;30, "Medium", "High"))</f>
        <v>Low</v>
      </c>
      <c r="AP2983" t="str">
        <f>IF(AmazonChurn[[#This Row],[Age]]&lt;30,"Under 30",IF(AmazonChurn[[#This Row],[Age]]&gt;65,"Senior","Mid Age"))</f>
        <v>Mid Age</v>
      </c>
    </row>
    <row r="2984" spans="1:42" hidden="1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 s="5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  <c r="AL2984" t="str">
        <f>IF(AmazonChurn[[#This Row],[Average Monthly Expenses]]&lt;=30,"Low",IF(AmazonChurn[[#This Row],[Average Monthly Expenses]]&lt;=60,"Medium","High"))</f>
        <v>High</v>
      </c>
      <c r="AM2984" t="str">
        <f>IF(AmazonChurn[[#This Row],[Number of Complaints or Support]]&lt;3,"Low",IF(AmazonChurn[[#This Row],[Number of Complaints or Support]]&lt;=7,"Medium","High"))</f>
        <v>High</v>
      </c>
      <c r="AN2984" s="5">
        <f>AmazonChurn[[#This Row],[Number of Complaints or Support]]/AmazonChurn[[#This Row],[Account Length (in months)]]</f>
        <v>0.26315789473684209</v>
      </c>
      <c r="AO2984" t="str">
        <f>IF(AmazonChurn[[#This Row],[Avg Monthly GB Download]]&lt;15, "Low", IF(AmazonChurn[[#This Row],[Avg Monthly GB Download]]&lt;30, "Medium", "High"))</f>
        <v>Low</v>
      </c>
      <c r="AP2984" t="str">
        <f>IF(AmazonChurn[[#This Row],[Age]]&lt;30,"Under 30",IF(AmazonChurn[[#This Row],[Age]]&gt;65,"Senior","Mid Age"))</f>
        <v>Senior</v>
      </c>
    </row>
    <row r="2985" spans="1:42" hidden="1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 s="5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  <c r="AL2985" t="str">
        <f>IF(AmazonChurn[[#This Row],[Average Monthly Expenses]]&lt;=30,"Low",IF(AmazonChurn[[#This Row],[Average Monthly Expenses]]&lt;=60,"Medium","High"))</f>
        <v>Medium</v>
      </c>
      <c r="AM2985" t="str">
        <f>IF(AmazonChurn[[#This Row],[Number of Complaints or Support]]&lt;3,"Low",IF(AmazonChurn[[#This Row],[Number of Complaints or Support]]&lt;=7,"Medium","High"))</f>
        <v>Medium</v>
      </c>
      <c r="AN2985" s="5">
        <f>AmazonChurn[[#This Row],[Number of Complaints or Support]]/AmazonChurn[[#This Row],[Account Length (in months)]]</f>
        <v>0.13461538461538461</v>
      </c>
      <c r="AO2985" t="str">
        <f>IF(AmazonChurn[[#This Row],[Avg Monthly GB Download]]&lt;15, "Low", IF(AmazonChurn[[#This Row],[Avg Monthly GB Download]]&lt;30, "Medium", "High"))</f>
        <v>Low</v>
      </c>
      <c r="AP2985" t="str">
        <f>IF(AmazonChurn[[#This Row],[Age]]&lt;30,"Under 30",IF(AmazonChurn[[#This Row],[Age]]&gt;65,"Senior","Mid Age"))</f>
        <v>Senior</v>
      </c>
    </row>
    <row r="2986" spans="1:42" hidden="1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 s="5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  <c r="AL2986" t="str">
        <f>IF(AmazonChurn[[#This Row],[Average Monthly Expenses]]&lt;=30,"Low",IF(AmazonChurn[[#This Row],[Average Monthly Expenses]]&lt;=60,"Medium","High"))</f>
        <v>Low</v>
      </c>
      <c r="AM2986" t="str">
        <f>IF(AmazonChurn[[#This Row],[Number of Complaints or Support]]&lt;3,"Low",IF(AmazonChurn[[#This Row],[Number of Complaints or Support]]&lt;=7,"Medium","High"))</f>
        <v>Medium</v>
      </c>
      <c r="AN2986" s="5">
        <f>AmazonChurn[[#This Row],[Number of Complaints or Support]]/AmazonChurn[[#This Row],[Account Length (in months)]]</f>
        <v>0.77777777777777779</v>
      </c>
      <c r="AO2986" t="str">
        <f>IF(AmazonChurn[[#This Row],[Avg Monthly GB Download]]&lt;15, "Low", IF(AmazonChurn[[#This Row],[Avg Monthly GB Download]]&lt;30, "Medium", "High"))</f>
        <v>Low</v>
      </c>
      <c r="AP2986" t="str">
        <f>IF(AmazonChurn[[#This Row],[Age]]&lt;30,"Under 30",IF(AmazonChurn[[#This Row],[Age]]&gt;65,"Senior","Mid Age"))</f>
        <v>Mid Age</v>
      </c>
    </row>
    <row r="2987" spans="1:42" hidden="1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 s="5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  <c r="AL2987" t="str">
        <f>IF(AmazonChurn[[#This Row],[Average Monthly Expenses]]&lt;=30,"Low",IF(AmazonChurn[[#This Row],[Average Monthly Expenses]]&lt;=60,"Medium","High"))</f>
        <v>Medium</v>
      </c>
      <c r="AM2987" t="str">
        <f>IF(AmazonChurn[[#This Row],[Number of Complaints or Support]]&lt;3,"Low",IF(AmazonChurn[[#This Row],[Number of Complaints or Support]]&lt;=7,"Medium","High"))</f>
        <v>Medium</v>
      </c>
      <c r="AN2987" s="5">
        <f>AmazonChurn[[#This Row],[Number of Complaints or Support]]/AmazonChurn[[#This Row],[Account Length (in months)]]</f>
        <v>0.12962962962962962</v>
      </c>
      <c r="AO2987" t="str">
        <f>IF(AmazonChurn[[#This Row],[Avg Monthly GB Download]]&lt;15, "Low", IF(AmazonChurn[[#This Row],[Avg Monthly GB Download]]&lt;30, "Medium", "High"))</f>
        <v>Low</v>
      </c>
      <c r="AP2987" t="str">
        <f>IF(AmazonChurn[[#This Row],[Age]]&lt;30,"Under 30",IF(AmazonChurn[[#This Row],[Age]]&gt;65,"Senior","Mid Age"))</f>
        <v>Senior</v>
      </c>
    </row>
    <row r="2988" spans="1:42" hidden="1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 s="5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  <c r="AL2988" t="str">
        <f>IF(AmazonChurn[[#This Row],[Average Monthly Expenses]]&lt;=30,"Low",IF(AmazonChurn[[#This Row],[Average Monthly Expenses]]&lt;=60,"Medium","High"))</f>
        <v>Low</v>
      </c>
      <c r="AM2988" t="str">
        <f>IF(AmazonChurn[[#This Row],[Number of Complaints or Support]]&lt;3,"Low",IF(AmazonChurn[[#This Row],[Number of Complaints or Support]]&lt;=7,"Medium","High"))</f>
        <v>High</v>
      </c>
      <c r="AN2988" s="5">
        <f>AmazonChurn[[#This Row],[Number of Complaints or Support]]/AmazonChurn[[#This Row],[Account Length (in months)]]</f>
        <v>0.8</v>
      </c>
      <c r="AO2988" t="str">
        <f>IF(AmazonChurn[[#This Row],[Avg Monthly GB Download]]&lt;15, "Low", IF(AmazonChurn[[#This Row],[Avg Monthly GB Download]]&lt;30, "Medium", "High"))</f>
        <v>Low</v>
      </c>
      <c r="AP2988" t="str">
        <f>IF(AmazonChurn[[#This Row],[Age]]&lt;30,"Under 30",IF(AmazonChurn[[#This Row],[Age]]&gt;65,"Senior","Mid Age"))</f>
        <v>Mid Age</v>
      </c>
    </row>
    <row r="2989" spans="1:42" hidden="1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 s="5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  <c r="AL2989" t="str">
        <f>IF(AmazonChurn[[#This Row],[Average Monthly Expenses]]&lt;=30,"Low",IF(AmazonChurn[[#This Row],[Average Monthly Expenses]]&lt;=60,"Medium","High"))</f>
        <v>Medium</v>
      </c>
      <c r="AM2989" t="str">
        <f>IF(AmazonChurn[[#This Row],[Number of Complaints or Support]]&lt;3,"Low",IF(AmazonChurn[[#This Row],[Number of Complaints or Support]]&lt;=7,"Medium","High"))</f>
        <v>High</v>
      </c>
      <c r="AN2989" s="5">
        <f>AmazonChurn[[#This Row],[Number of Complaints or Support]]/AmazonChurn[[#This Row],[Account Length (in months)]]</f>
        <v>0.30769230769230771</v>
      </c>
      <c r="AO2989" t="str">
        <f>IF(AmazonChurn[[#This Row],[Avg Monthly GB Download]]&lt;15, "Low", IF(AmazonChurn[[#This Row],[Avg Monthly GB Download]]&lt;30, "Medium", "High"))</f>
        <v>Low</v>
      </c>
      <c r="AP2989" t="str">
        <f>IF(AmazonChurn[[#This Row],[Age]]&lt;30,"Under 30",IF(AmazonChurn[[#This Row],[Age]]&gt;65,"Senior","Mid Age"))</f>
        <v>Senior</v>
      </c>
    </row>
    <row r="2990" spans="1:42" hidden="1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 s="5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  <c r="AL2990" t="str">
        <f>IF(AmazonChurn[[#This Row],[Average Monthly Expenses]]&lt;=30,"Low",IF(AmazonChurn[[#This Row],[Average Monthly Expenses]]&lt;=60,"Medium","High"))</f>
        <v>Medium</v>
      </c>
      <c r="AM2990" t="str">
        <f>IF(AmazonChurn[[#This Row],[Number of Complaints or Support]]&lt;3,"Low",IF(AmazonChurn[[#This Row],[Number of Complaints or Support]]&lt;=7,"Medium","High"))</f>
        <v>Medium</v>
      </c>
      <c r="AN2990" s="5">
        <f>AmazonChurn[[#This Row],[Number of Complaints or Support]]/AmazonChurn[[#This Row],[Account Length (in months)]]</f>
        <v>2.5</v>
      </c>
      <c r="AO2990" t="str">
        <f>IF(AmazonChurn[[#This Row],[Avg Monthly GB Download]]&lt;15, "Low", IF(AmazonChurn[[#This Row],[Avg Monthly GB Download]]&lt;30, "Medium", "High"))</f>
        <v>Low</v>
      </c>
      <c r="AP2990" t="str">
        <f>IF(AmazonChurn[[#This Row],[Age]]&lt;30,"Under 30",IF(AmazonChurn[[#This Row],[Age]]&gt;65,"Senior","Mid Age"))</f>
        <v>Mid Age</v>
      </c>
    </row>
    <row r="2991" spans="1:42" hidden="1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 s="5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  <c r="AL2991" t="str">
        <f>IF(AmazonChurn[[#This Row],[Average Monthly Expenses]]&lt;=30,"Low",IF(AmazonChurn[[#This Row],[Average Monthly Expenses]]&lt;=60,"Medium","High"))</f>
        <v>Low</v>
      </c>
      <c r="AM2991" t="str">
        <f>IF(AmazonChurn[[#This Row],[Number of Complaints or Support]]&lt;3,"Low",IF(AmazonChurn[[#This Row],[Number of Complaints or Support]]&lt;=7,"Medium","High"))</f>
        <v>Medium</v>
      </c>
      <c r="AN2991" s="5">
        <f>AmazonChurn[[#This Row],[Number of Complaints or Support]]/AmazonChurn[[#This Row],[Account Length (in months)]]</f>
        <v>9.5238095238095233E-2</v>
      </c>
      <c r="AO2991" t="str">
        <f>IF(AmazonChurn[[#This Row],[Avg Monthly GB Download]]&lt;15, "Low", IF(AmazonChurn[[#This Row],[Avg Monthly GB Download]]&lt;30, "Medium", "High"))</f>
        <v>Low</v>
      </c>
      <c r="AP2991" t="str">
        <f>IF(AmazonChurn[[#This Row],[Age]]&lt;30,"Under 30",IF(AmazonChurn[[#This Row],[Age]]&gt;65,"Senior","Mid Age"))</f>
        <v>Mid Age</v>
      </c>
    </row>
    <row r="2992" spans="1:42" hidden="1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 s="5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  <c r="AL2992" t="str">
        <f>IF(AmazonChurn[[#This Row],[Average Monthly Expenses]]&lt;=30,"Low",IF(AmazonChurn[[#This Row],[Average Monthly Expenses]]&lt;=60,"Medium","High"))</f>
        <v>Low</v>
      </c>
      <c r="AM2992" t="str">
        <f>IF(AmazonChurn[[#This Row],[Number of Complaints or Support]]&lt;3,"Low",IF(AmazonChurn[[#This Row],[Number of Complaints or Support]]&lt;=7,"Medium","High"))</f>
        <v>Medium</v>
      </c>
      <c r="AN2992" s="5">
        <f>AmazonChurn[[#This Row],[Number of Complaints or Support]]/AmazonChurn[[#This Row],[Account Length (in months)]]</f>
        <v>8.5106382978723402E-2</v>
      </c>
      <c r="AO2992" t="str">
        <f>IF(AmazonChurn[[#This Row],[Avg Monthly GB Download]]&lt;15, "Low", IF(AmazonChurn[[#This Row],[Avg Monthly GB Download]]&lt;30, "Medium", "High"))</f>
        <v>Low</v>
      </c>
      <c r="AP2992" t="str">
        <f>IF(AmazonChurn[[#This Row],[Age]]&lt;30,"Under 30",IF(AmazonChurn[[#This Row],[Age]]&gt;65,"Senior","Mid Age"))</f>
        <v>Mid Age</v>
      </c>
    </row>
    <row r="2993" spans="1:42" hidden="1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 s="5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  <c r="AL2993" t="str">
        <f>IF(AmazonChurn[[#This Row],[Average Monthly Expenses]]&lt;=30,"Low",IF(AmazonChurn[[#This Row],[Average Monthly Expenses]]&lt;=60,"Medium","High"))</f>
        <v>Low</v>
      </c>
      <c r="AM2993" t="str">
        <f>IF(AmazonChurn[[#This Row],[Number of Complaints or Support]]&lt;3,"Low",IF(AmazonChurn[[#This Row],[Number of Complaints or Support]]&lt;=7,"Medium","High"))</f>
        <v>Medium</v>
      </c>
      <c r="AN2993" s="5">
        <f>AmazonChurn[[#This Row],[Number of Complaints or Support]]/AmazonChurn[[#This Row],[Account Length (in months)]]</f>
        <v>0.44444444444444442</v>
      </c>
      <c r="AO2993" t="str">
        <f>IF(AmazonChurn[[#This Row],[Avg Monthly GB Download]]&lt;15, "Low", IF(AmazonChurn[[#This Row],[Avg Monthly GB Download]]&lt;30, "Medium", "High"))</f>
        <v>Low</v>
      </c>
      <c r="AP2993" t="str">
        <f>IF(AmazonChurn[[#This Row],[Age]]&lt;30,"Under 30",IF(AmazonChurn[[#This Row],[Age]]&gt;65,"Senior","Mid Age"))</f>
        <v>Senior</v>
      </c>
    </row>
    <row r="2994" spans="1:42" hidden="1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 s="5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  <c r="AL2994" t="str">
        <f>IF(AmazonChurn[[#This Row],[Average Monthly Expenses]]&lt;=30,"Low",IF(AmazonChurn[[#This Row],[Average Monthly Expenses]]&lt;=60,"Medium","High"))</f>
        <v>Low</v>
      </c>
      <c r="AM2994" t="str">
        <f>IF(AmazonChurn[[#This Row],[Number of Complaints or Support]]&lt;3,"Low",IF(AmazonChurn[[#This Row],[Number of Complaints or Support]]&lt;=7,"Medium","High"))</f>
        <v>Medium</v>
      </c>
      <c r="AN2994" s="5">
        <f>AmazonChurn[[#This Row],[Number of Complaints or Support]]/AmazonChurn[[#This Row],[Account Length (in months)]]</f>
        <v>8.6956521739130432E-2</v>
      </c>
      <c r="AO2994" t="str">
        <f>IF(AmazonChurn[[#This Row],[Avg Monthly GB Download]]&lt;15, "Low", IF(AmazonChurn[[#This Row],[Avg Monthly GB Download]]&lt;30, "Medium", "High"))</f>
        <v>Low</v>
      </c>
      <c r="AP2994" t="str">
        <f>IF(AmazonChurn[[#This Row],[Age]]&lt;30,"Under 30",IF(AmazonChurn[[#This Row],[Age]]&gt;65,"Senior","Mid Age"))</f>
        <v>Mid Age</v>
      </c>
    </row>
    <row r="2995" spans="1:42" hidden="1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 s="5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  <c r="AL2995" t="str">
        <f>IF(AmazonChurn[[#This Row],[Average Monthly Expenses]]&lt;=30,"Low",IF(AmazonChurn[[#This Row],[Average Monthly Expenses]]&lt;=60,"Medium","High"))</f>
        <v>Low</v>
      </c>
      <c r="AM2995" t="str">
        <f>IF(AmazonChurn[[#This Row],[Number of Complaints or Support]]&lt;3,"Low",IF(AmazonChurn[[#This Row],[Number of Complaints or Support]]&lt;=7,"Medium","High"))</f>
        <v>Medium</v>
      </c>
      <c r="AN2995" s="5">
        <f>AmazonChurn[[#This Row],[Number of Complaints or Support]]/AmazonChurn[[#This Row],[Account Length (in months)]]</f>
        <v>5.6338028169014086E-2</v>
      </c>
      <c r="AO2995" t="str">
        <f>IF(AmazonChurn[[#This Row],[Avg Monthly GB Download]]&lt;15, "Low", IF(AmazonChurn[[#This Row],[Avg Monthly GB Download]]&lt;30, "Medium", "High"))</f>
        <v>Low</v>
      </c>
      <c r="AP2995" t="str">
        <f>IF(AmazonChurn[[#This Row],[Age]]&lt;30,"Under 30",IF(AmazonChurn[[#This Row],[Age]]&gt;65,"Senior","Mid Age"))</f>
        <v>Mid Age</v>
      </c>
    </row>
    <row r="2996" spans="1:42" hidden="1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 s="5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  <c r="AL2996" t="str">
        <f>IF(AmazonChurn[[#This Row],[Average Monthly Expenses]]&lt;=30,"Low",IF(AmazonChurn[[#This Row],[Average Monthly Expenses]]&lt;=60,"Medium","High"))</f>
        <v>Medium</v>
      </c>
      <c r="AM2996" t="str">
        <f>IF(AmazonChurn[[#This Row],[Number of Complaints or Support]]&lt;3,"Low",IF(AmazonChurn[[#This Row],[Number of Complaints or Support]]&lt;=7,"Medium","High"))</f>
        <v>Low</v>
      </c>
      <c r="AN2996" s="5">
        <f>AmazonChurn[[#This Row],[Number of Complaints or Support]]/AmazonChurn[[#This Row],[Account Length (in months)]]</f>
        <v>1.5151515151515152E-2</v>
      </c>
      <c r="AO2996" t="str">
        <f>IF(AmazonChurn[[#This Row],[Avg Monthly GB Download]]&lt;15, "Low", IF(AmazonChurn[[#This Row],[Avg Monthly GB Download]]&lt;30, "Medium", "High"))</f>
        <v>Low</v>
      </c>
      <c r="AP2996" t="str">
        <f>IF(AmazonChurn[[#This Row],[Age]]&lt;30,"Under 30",IF(AmazonChurn[[#This Row],[Age]]&gt;65,"Senior","Mid Age"))</f>
        <v>Senior</v>
      </c>
    </row>
    <row r="2997" spans="1:42" hidden="1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 s="5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  <c r="AL2997" t="str">
        <f>IF(AmazonChurn[[#This Row],[Average Monthly Expenses]]&lt;=30,"Low",IF(AmazonChurn[[#This Row],[Average Monthly Expenses]]&lt;=60,"Medium","High"))</f>
        <v>Low</v>
      </c>
      <c r="AM2997" t="str">
        <f>IF(AmazonChurn[[#This Row],[Number of Complaints or Support]]&lt;3,"Low",IF(AmazonChurn[[#This Row],[Number of Complaints or Support]]&lt;=7,"Medium","High"))</f>
        <v>Low</v>
      </c>
      <c r="AN2997" s="5">
        <f>AmazonChurn[[#This Row],[Number of Complaints or Support]]/AmazonChurn[[#This Row],[Account Length (in months)]]</f>
        <v>0.2</v>
      </c>
      <c r="AO2997" t="str">
        <f>IF(AmazonChurn[[#This Row],[Avg Monthly GB Download]]&lt;15, "Low", IF(AmazonChurn[[#This Row],[Avg Monthly GB Download]]&lt;30, "Medium", "High"))</f>
        <v>Medium</v>
      </c>
      <c r="AP2997" t="str">
        <f>IF(AmazonChurn[[#This Row],[Age]]&lt;30,"Under 30",IF(AmazonChurn[[#This Row],[Age]]&gt;65,"Senior","Mid Age"))</f>
        <v>Mid Age</v>
      </c>
    </row>
    <row r="2998" spans="1:42" hidden="1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 s="5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  <c r="AL2998" t="str">
        <f>IF(AmazonChurn[[#This Row],[Average Monthly Expenses]]&lt;=30,"Low",IF(AmazonChurn[[#This Row],[Average Monthly Expenses]]&lt;=60,"Medium","High"))</f>
        <v>Medium</v>
      </c>
      <c r="AM2998" t="str">
        <f>IF(AmazonChurn[[#This Row],[Number of Complaints or Support]]&lt;3,"Low",IF(AmazonChurn[[#This Row],[Number of Complaints or Support]]&lt;=7,"Medium","High"))</f>
        <v>High</v>
      </c>
      <c r="AN2998" s="5">
        <f>AmazonChurn[[#This Row],[Number of Complaints or Support]]/AmazonChurn[[#This Row],[Account Length (in months)]]</f>
        <v>0.27586206896551724</v>
      </c>
      <c r="AO2998" t="str">
        <f>IF(AmazonChurn[[#This Row],[Avg Monthly GB Download]]&lt;15, "Low", IF(AmazonChurn[[#This Row],[Avg Monthly GB Download]]&lt;30, "Medium", "High"))</f>
        <v>Low</v>
      </c>
      <c r="AP2998" t="str">
        <f>IF(AmazonChurn[[#This Row],[Age]]&lt;30,"Under 30",IF(AmazonChurn[[#This Row],[Age]]&gt;65,"Senior","Mid Age"))</f>
        <v>Mid Age</v>
      </c>
    </row>
    <row r="2999" spans="1:42" hidden="1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 s="5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  <c r="AL2999" t="str">
        <f>IF(AmazonChurn[[#This Row],[Average Monthly Expenses]]&lt;=30,"Low",IF(AmazonChurn[[#This Row],[Average Monthly Expenses]]&lt;=60,"Medium","High"))</f>
        <v>Low</v>
      </c>
      <c r="AM2999" t="str">
        <f>IF(AmazonChurn[[#This Row],[Number of Complaints or Support]]&lt;3,"Low",IF(AmazonChurn[[#This Row],[Number of Complaints or Support]]&lt;=7,"Medium","High"))</f>
        <v>Low</v>
      </c>
      <c r="AN2999" s="5">
        <f>AmazonChurn[[#This Row],[Number of Complaints or Support]]/AmazonChurn[[#This Row],[Account Length (in months)]]</f>
        <v>0</v>
      </c>
      <c r="AO2999" t="str">
        <f>IF(AmazonChurn[[#This Row],[Avg Monthly GB Download]]&lt;15, "Low", IF(AmazonChurn[[#This Row],[Avg Monthly GB Download]]&lt;30, "Medium", "High"))</f>
        <v>Low</v>
      </c>
      <c r="AP2999" t="str">
        <f>IF(AmazonChurn[[#This Row],[Age]]&lt;30,"Under 30",IF(AmazonChurn[[#This Row],[Age]]&gt;65,"Senior","Mid Age"))</f>
        <v>Senior</v>
      </c>
    </row>
    <row r="3000" spans="1:42" hidden="1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 s="5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  <c r="AL3000" t="str">
        <f>IF(AmazonChurn[[#This Row],[Average Monthly Expenses]]&lt;=30,"Low",IF(AmazonChurn[[#This Row],[Average Monthly Expenses]]&lt;=60,"Medium","High"))</f>
        <v>Low</v>
      </c>
      <c r="AM3000" t="str">
        <f>IF(AmazonChurn[[#This Row],[Number of Complaints or Support]]&lt;3,"Low",IF(AmazonChurn[[#This Row],[Number of Complaints or Support]]&lt;=7,"Medium","High"))</f>
        <v>Medium</v>
      </c>
      <c r="AN3000" s="5">
        <f>AmazonChurn[[#This Row],[Number of Complaints or Support]]/AmazonChurn[[#This Row],[Account Length (in months)]]</f>
        <v>8.3333333333333329E-2</v>
      </c>
      <c r="AO3000" t="str">
        <f>IF(AmazonChurn[[#This Row],[Avg Monthly GB Download]]&lt;15, "Low", IF(AmazonChurn[[#This Row],[Avg Monthly GB Download]]&lt;30, "Medium", "High"))</f>
        <v>Low</v>
      </c>
      <c r="AP3000" t="str">
        <f>IF(AmazonChurn[[#This Row],[Age]]&lt;30,"Under 30",IF(AmazonChurn[[#This Row],[Age]]&gt;65,"Senior","Mid Age"))</f>
        <v>Senior</v>
      </c>
    </row>
    <row r="3001" spans="1:42" hidden="1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 s="5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  <c r="AL3001" t="str">
        <f>IF(AmazonChurn[[#This Row],[Average Monthly Expenses]]&lt;=30,"Low",IF(AmazonChurn[[#This Row],[Average Monthly Expenses]]&lt;=60,"Medium","High"))</f>
        <v>Low</v>
      </c>
      <c r="AM3001" t="str">
        <f>IF(AmazonChurn[[#This Row],[Number of Complaints or Support]]&lt;3,"Low",IF(AmazonChurn[[#This Row],[Number of Complaints or Support]]&lt;=7,"Medium","High"))</f>
        <v>Low</v>
      </c>
      <c r="AN3001" s="5">
        <f>AmazonChurn[[#This Row],[Number of Complaints or Support]]/AmazonChurn[[#This Row],[Account Length (in months)]]</f>
        <v>2.9411764705882353E-2</v>
      </c>
      <c r="AO3001" t="str">
        <f>IF(AmazonChurn[[#This Row],[Avg Monthly GB Download]]&lt;15, "Low", IF(AmazonChurn[[#This Row],[Avg Monthly GB Download]]&lt;30, "Medium", "High"))</f>
        <v>Low</v>
      </c>
      <c r="AP3001" t="str">
        <f>IF(AmazonChurn[[#This Row],[Age]]&lt;30,"Under 30",IF(AmazonChurn[[#This Row],[Age]]&gt;65,"Senior","Mid Age"))</f>
        <v>Mid Age</v>
      </c>
    </row>
    <row r="3002" spans="1:42" hidden="1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 s="5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  <c r="AL3002" t="str">
        <f>IF(AmazonChurn[[#This Row],[Average Monthly Expenses]]&lt;=30,"Low",IF(AmazonChurn[[#This Row],[Average Monthly Expenses]]&lt;=60,"Medium","High"))</f>
        <v>Medium</v>
      </c>
      <c r="AM3002" t="str">
        <f>IF(AmazonChurn[[#This Row],[Number of Complaints or Support]]&lt;3,"Low",IF(AmazonChurn[[#This Row],[Number of Complaints or Support]]&lt;=7,"Medium","High"))</f>
        <v>Medium</v>
      </c>
      <c r="AN3002" s="5">
        <f>AmazonChurn[[#This Row],[Number of Complaints or Support]]/AmazonChurn[[#This Row],[Account Length (in months)]]</f>
        <v>8.5714285714285715E-2</v>
      </c>
      <c r="AO3002" t="str">
        <f>IF(AmazonChurn[[#This Row],[Avg Monthly GB Download]]&lt;15, "Low", IF(AmazonChurn[[#This Row],[Avg Monthly GB Download]]&lt;30, "Medium", "High"))</f>
        <v>Low</v>
      </c>
      <c r="AP3002" t="str">
        <f>IF(AmazonChurn[[#This Row],[Age]]&lt;30,"Under 30",IF(AmazonChurn[[#This Row],[Age]]&gt;65,"Senior","Mid Age"))</f>
        <v>Mid Age</v>
      </c>
    </row>
    <row r="3003" spans="1:42" hidden="1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 s="5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  <c r="AL3003" t="str">
        <f>IF(AmazonChurn[[#This Row],[Average Monthly Expenses]]&lt;=30,"Low",IF(AmazonChurn[[#This Row],[Average Monthly Expenses]]&lt;=60,"Medium","High"))</f>
        <v>Medium</v>
      </c>
      <c r="AM3003" t="str">
        <f>IF(AmazonChurn[[#This Row],[Number of Complaints or Support]]&lt;3,"Low",IF(AmazonChurn[[#This Row],[Number of Complaints or Support]]&lt;=7,"Medium","High"))</f>
        <v>Low</v>
      </c>
      <c r="AN3003" s="5">
        <f>AmazonChurn[[#This Row],[Number of Complaints or Support]]/AmazonChurn[[#This Row],[Account Length (in months)]]</f>
        <v>1.5384615384615385E-2</v>
      </c>
      <c r="AO3003" t="str">
        <f>IF(AmazonChurn[[#This Row],[Avg Monthly GB Download]]&lt;15, "Low", IF(AmazonChurn[[#This Row],[Avg Monthly GB Download]]&lt;30, "Medium", "High"))</f>
        <v>Low</v>
      </c>
      <c r="AP3003" t="str">
        <f>IF(AmazonChurn[[#This Row],[Age]]&lt;30,"Under 30",IF(AmazonChurn[[#This Row],[Age]]&gt;65,"Senior","Mid Age"))</f>
        <v>Senior</v>
      </c>
    </row>
    <row r="3004" spans="1:42" hidden="1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 s="5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  <c r="AL3004" t="str">
        <f>IF(AmazonChurn[[#This Row],[Average Monthly Expenses]]&lt;=30,"Low",IF(AmazonChurn[[#This Row],[Average Monthly Expenses]]&lt;=60,"Medium","High"))</f>
        <v>Low</v>
      </c>
      <c r="AM3004" t="str">
        <f>IF(AmazonChurn[[#This Row],[Number of Complaints or Support]]&lt;3,"Low",IF(AmazonChurn[[#This Row],[Number of Complaints or Support]]&lt;=7,"Medium","High"))</f>
        <v>High</v>
      </c>
      <c r="AN3004" s="5">
        <f>AmazonChurn[[#This Row],[Number of Complaints or Support]]/AmazonChurn[[#This Row],[Account Length (in months)]]</f>
        <v>0.9</v>
      </c>
      <c r="AO3004" t="str">
        <f>IF(AmazonChurn[[#This Row],[Avg Monthly GB Download]]&lt;15, "Low", IF(AmazonChurn[[#This Row],[Avg Monthly GB Download]]&lt;30, "Medium", "High"))</f>
        <v>Low</v>
      </c>
      <c r="AP3004" t="str">
        <f>IF(AmazonChurn[[#This Row],[Age]]&lt;30,"Under 30",IF(AmazonChurn[[#This Row],[Age]]&gt;65,"Senior","Mid Age"))</f>
        <v>Mid Age</v>
      </c>
    </row>
    <row r="3005" spans="1:42" hidden="1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 s="5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  <c r="AL3005" t="str">
        <f>IF(AmazonChurn[[#This Row],[Average Monthly Expenses]]&lt;=30,"Low",IF(AmazonChurn[[#This Row],[Average Monthly Expenses]]&lt;=60,"Medium","High"))</f>
        <v>Low</v>
      </c>
      <c r="AM3005" t="str">
        <f>IF(AmazonChurn[[#This Row],[Number of Complaints or Support]]&lt;3,"Low",IF(AmazonChurn[[#This Row],[Number of Complaints or Support]]&lt;=7,"Medium","High"))</f>
        <v>High</v>
      </c>
      <c r="AN3005" s="5">
        <f>AmazonChurn[[#This Row],[Number of Complaints or Support]]/AmazonChurn[[#This Row],[Account Length (in months)]]</f>
        <v>2.25</v>
      </c>
      <c r="AO3005" t="str">
        <f>IF(AmazonChurn[[#This Row],[Avg Monthly GB Download]]&lt;15, "Low", IF(AmazonChurn[[#This Row],[Avg Monthly GB Download]]&lt;30, "Medium", "High"))</f>
        <v>Low</v>
      </c>
      <c r="AP3005" t="str">
        <f>IF(AmazonChurn[[#This Row],[Age]]&lt;30,"Under 30",IF(AmazonChurn[[#This Row],[Age]]&gt;65,"Senior","Mid Age"))</f>
        <v>Mid Age</v>
      </c>
    </row>
    <row r="3006" spans="1:42" hidden="1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 s="5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  <c r="AL3006" t="str">
        <f>IF(AmazonChurn[[#This Row],[Average Monthly Expenses]]&lt;=30,"Low",IF(AmazonChurn[[#This Row],[Average Monthly Expenses]]&lt;=60,"Medium","High"))</f>
        <v>Medium</v>
      </c>
      <c r="AM3006" t="str">
        <f>IF(AmazonChurn[[#This Row],[Number of Complaints or Support]]&lt;3,"Low",IF(AmazonChurn[[#This Row],[Number of Complaints or Support]]&lt;=7,"Medium","High"))</f>
        <v>Medium</v>
      </c>
      <c r="AN3006" s="5">
        <f>AmazonChurn[[#This Row],[Number of Complaints or Support]]/AmazonChurn[[#This Row],[Account Length (in months)]]</f>
        <v>0.45454545454545453</v>
      </c>
      <c r="AO3006" t="str">
        <f>IF(AmazonChurn[[#This Row],[Avg Monthly GB Download]]&lt;15, "Low", IF(AmazonChurn[[#This Row],[Avg Monthly GB Download]]&lt;30, "Medium", "High"))</f>
        <v>Low</v>
      </c>
      <c r="AP3006" t="str">
        <f>IF(AmazonChurn[[#This Row],[Age]]&lt;30,"Under 30",IF(AmazonChurn[[#This Row],[Age]]&gt;65,"Senior","Mid Age"))</f>
        <v>Mid Age</v>
      </c>
    </row>
    <row r="3007" spans="1:42" hidden="1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 s="5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  <c r="AL3007" t="str">
        <f>IF(AmazonChurn[[#This Row],[Average Monthly Expenses]]&lt;=30,"Low",IF(AmazonChurn[[#This Row],[Average Monthly Expenses]]&lt;=60,"Medium","High"))</f>
        <v>Medium</v>
      </c>
      <c r="AM3007" t="str">
        <f>IF(AmazonChurn[[#This Row],[Number of Complaints or Support]]&lt;3,"Low",IF(AmazonChurn[[#This Row],[Number of Complaints or Support]]&lt;=7,"Medium","High"))</f>
        <v>Medium</v>
      </c>
      <c r="AN3007" s="5">
        <f>AmazonChurn[[#This Row],[Number of Complaints or Support]]/AmazonChurn[[#This Row],[Account Length (in months)]]</f>
        <v>0.42857142857142855</v>
      </c>
      <c r="AO3007" t="str">
        <f>IF(AmazonChurn[[#This Row],[Avg Monthly GB Download]]&lt;15, "Low", IF(AmazonChurn[[#This Row],[Avg Monthly GB Download]]&lt;30, "Medium", "High"))</f>
        <v>Low</v>
      </c>
      <c r="AP3007" t="str">
        <f>IF(AmazonChurn[[#This Row],[Age]]&lt;30,"Under 30",IF(AmazonChurn[[#This Row],[Age]]&gt;65,"Senior","Mid Age"))</f>
        <v>Senior</v>
      </c>
    </row>
    <row r="3008" spans="1:42" hidden="1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 s="5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  <c r="AL3008" t="str">
        <f>IF(AmazonChurn[[#This Row],[Average Monthly Expenses]]&lt;=30,"Low",IF(AmazonChurn[[#This Row],[Average Monthly Expenses]]&lt;=60,"Medium","High"))</f>
        <v>Medium</v>
      </c>
      <c r="AM3008" t="str">
        <f>IF(AmazonChurn[[#This Row],[Number of Complaints or Support]]&lt;3,"Low",IF(AmazonChurn[[#This Row],[Number of Complaints or Support]]&lt;=7,"Medium","High"))</f>
        <v>Low</v>
      </c>
      <c r="AN3008" s="5">
        <f>AmazonChurn[[#This Row],[Number of Complaints or Support]]/AmazonChurn[[#This Row],[Account Length (in months)]]</f>
        <v>0.33333333333333331</v>
      </c>
      <c r="AO3008" t="str">
        <f>IF(AmazonChurn[[#This Row],[Avg Monthly GB Download]]&lt;15, "Low", IF(AmazonChurn[[#This Row],[Avg Monthly GB Download]]&lt;30, "Medium", "High"))</f>
        <v>Low</v>
      </c>
      <c r="AP3008" t="str">
        <f>IF(AmazonChurn[[#This Row],[Age]]&lt;30,"Under 30",IF(AmazonChurn[[#This Row],[Age]]&gt;65,"Senior","Mid Age"))</f>
        <v>Mid Age</v>
      </c>
    </row>
    <row r="3009" spans="1:42" hidden="1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 s="5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  <c r="AL3009" t="str">
        <f>IF(AmazonChurn[[#This Row],[Average Monthly Expenses]]&lt;=30,"Low",IF(AmazonChurn[[#This Row],[Average Monthly Expenses]]&lt;=60,"Medium","High"))</f>
        <v>Low</v>
      </c>
      <c r="AM3009" t="str">
        <f>IF(AmazonChurn[[#This Row],[Number of Complaints or Support]]&lt;3,"Low",IF(AmazonChurn[[#This Row],[Number of Complaints or Support]]&lt;=7,"Medium","High"))</f>
        <v>Medium</v>
      </c>
      <c r="AN3009" s="5">
        <f>AmazonChurn[[#This Row],[Number of Complaints or Support]]/AmazonChurn[[#This Row],[Account Length (in months)]]</f>
        <v>9.8360655737704916E-2</v>
      </c>
      <c r="AO3009" t="str">
        <f>IF(AmazonChurn[[#This Row],[Avg Monthly GB Download]]&lt;15, "Low", IF(AmazonChurn[[#This Row],[Avg Monthly GB Download]]&lt;30, "Medium", "High"))</f>
        <v>Low</v>
      </c>
      <c r="AP3009" t="str">
        <f>IF(AmazonChurn[[#This Row],[Age]]&lt;30,"Under 30",IF(AmazonChurn[[#This Row],[Age]]&gt;65,"Senior","Mid Age"))</f>
        <v>Mid Age</v>
      </c>
    </row>
    <row r="3010" spans="1:42" hidden="1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 s="5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  <c r="AL3010" t="str">
        <f>IF(AmazonChurn[[#This Row],[Average Monthly Expenses]]&lt;=30,"Low",IF(AmazonChurn[[#This Row],[Average Monthly Expenses]]&lt;=60,"Medium","High"))</f>
        <v>Medium</v>
      </c>
      <c r="AM3010" t="str">
        <f>IF(AmazonChurn[[#This Row],[Number of Complaints or Support]]&lt;3,"Low",IF(AmazonChurn[[#This Row],[Number of Complaints or Support]]&lt;=7,"Medium","High"))</f>
        <v>Medium</v>
      </c>
      <c r="AN3010" s="5">
        <f>AmazonChurn[[#This Row],[Number of Complaints or Support]]/AmazonChurn[[#This Row],[Account Length (in months)]]</f>
        <v>0.109375</v>
      </c>
      <c r="AO3010" t="str">
        <f>IF(AmazonChurn[[#This Row],[Avg Monthly GB Download]]&lt;15, "Low", IF(AmazonChurn[[#This Row],[Avg Monthly GB Download]]&lt;30, "Medium", "High"))</f>
        <v>Low</v>
      </c>
      <c r="AP3010" t="str">
        <f>IF(AmazonChurn[[#This Row],[Age]]&lt;30,"Under 30",IF(AmazonChurn[[#This Row],[Age]]&gt;65,"Senior","Mid Age"))</f>
        <v>Mid Age</v>
      </c>
    </row>
    <row r="3011" spans="1:42" hidden="1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 s="5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  <c r="AL3011" t="str">
        <f>IF(AmazonChurn[[#This Row],[Average Monthly Expenses]]&lt;=30,"Low",IF(AmazonChurn[[#This Row],[Average Monthly Expenses]]&lt;=60,"Medium","High"))</f>
        <v>Medium</v>
      </c>
      <c r="AM3011" t="str">
        <f>IF(AmazonChurn[[#This Row],[Number of Complaints or Support]]&lt;3,"Low",IF(AmazonChurn[[#This Row],[Number of Complaints or Support]]&lt;=7,"Medium","High"))</f>
        <v>High</v>
      </c>
      <c r="AN3011" s="5">
        <f>AmazonChurn[[#This Row],[Number of Complaints or Support]]/AmazonChurn[[#This Row],[Account Length (in months)]]</f>
        <v>2</v>
      </c>
      <c r="AO3011" t="str">
        <f>IF(AmazonChurn[[#This Row],[Avg Monthly GB Download]]&lt;15, "Low", IF(AmazonChurn[[#This Row],[Avg Monthly GB Download]]&lt;30, "Medium", "High"))</f>
        <v>Low</v>
      </c>
      <c r="AP3011" t="str">
        <f>IF(AmazonChurn[[#This Row],[Age]]&lt;30,"Under 30",IF(AmazonChurn[[#This Row],[Age]]&gt;65,"Senior","Mid Age"))</f>
        <v>Mid Age</v>
      </c>
    </row>
    <row r="3012" spans="1:42" hidden="1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 s="5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  <c r="AL3012" t="str">
        <f>IF(AmazonChurn[[#This Row],[Average Monthly Expenses]]&lt;=30,"Low",IF(AmazonChurn[[#This Row],[Average Monthly Expenses]]&lt;=60,"Medium","High"))</f>
        <v>Medium</v>
      </c>
      <c r="AM3012" t="str">
        <f>IF(AmazonChurn[[#This Row],[Number of Complaints or Support]]&lt;3,"Low",IF(AmazonChurn[[#This Row],[Number of Complaints or Support]]&lt;=7,"Medium","High"))</f>
        <v>Low</v>
      </c>
      <c r="AN3012" s="5">
        <f>AmazonChurn[[#This Row],[Number of Complaints or Support]]/AmazonChurn[[#This Row],[Account Length (in months)]]</f>
        <v>1.6949152542372881E-2</v>
      </c>
      <c r="AO3012" t="str">
        <f>IF(AmazonChurn[[#This Row],[Avg Monthly GB Download]]&lt;15, "Low", IF(AmazonChurn[[#This Row],[Avg Monthly GB Download]]&lt;30, "Medium", "High"))</f>
        <v>Low</v>
      </c>
      <c r="AP3012" t="str">
        <f>IF(AmazonChurn[[#This Row],[Age]]&lt;30,"Under 30",IF(AmazonChurn[[#This Row],[Age]]&gt;65,"Senior","Mid Age"))</f>
        <v>Senior</v>
      </c>
    </row>
    <row r="3013" spans="1:42" hidden="1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 s="5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  <c r="AL3013" t="str">
        <f>IF(AmazonChurn[[#This Row],[Average Monthly Expenses]]&lt;=30,"Low",IF(AmazonChurn[[#This Row],[Average Monthly Expenses]]&lt;=60,"Medium","High"))</f>
        <v>Low</v>
      </c>
      <c r="AM3013" t="str">
        <f>IF(AmazonChurn[[#This Row],[Number of Complaints or Support]]&lt;3,"Low",IF(AmazonChurn[[#This Row],[Number of Complaints or Support]]&lt;=7,"Medium","High"))</f>
        <v>Medium</v>
      </c>
      <c r="AN3013" s="5">
        <f>AmazonChurn[[#This Row],[Number of Complaints or Support]]/AmazonChurn[[#This Row],[Account Length (in months)]]</f>
        <v>5.9701492537313432E-2</v>
      </c>
      <c r="AO3013" t="str">
        <f>IF(AmazonChurn[[#This Row],[Avg Monthly GB Download]]&lt;15, "Low", IF(AmazonChurn[[#This Row],[Avg Monthly GB Download]]&lt;30, "Medium", "High"))</f>
        <v>Low</v>
      </c>
      <c r="AP3013" t="str">
        <f>IF(AmazonChurn[[#This Row],[Age]]&lt;30,"Under 30",IF(AmazonChurn[[#This Row],[Age]]&gt;65,"Senior","Mid Age"))</f>
        <v>Mid Age</v>
      </c>
    </row>
    <row r="3014" spans="1:42" hidden="1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 s="5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  <c r="AL3014" t="str">
        <f>IF(AmazonChurn[[#This Row],[Average Monthly Expenses]]&lt;=30,"Low",IF(AmazonChurn[[#This Row],[Average Monthly Expenses]]&lt;=60,"Medium","High"))</f>
        <v>Low</v>
      </c>
      <c r="AM3014" t="str">
        <f>IF(AmazonChurn[[#This Row],[Number of Complaints or Support]]&lt;3,"Low",IF(AmazonChurn[[#This Row],[Number of Complaints or Support]]&lt;=7,"Medium","High"))</f>
        <v>Low</v>
      </c>
      <c r="AN3014" s="5">
        <f>AmazonChurn[[#This Row],[Number of Complaints or Support]]/AmazonChurn[[#This Row],[Account Length (in months)]]</f>
        <v>3.3898305084745763E-2</v>
      </c>
      <c r="AO3014" t="str">
        <f>IF(AmazonChurn[[#This Row],[Avg Monthly GB Download]]&lt;15, "Low", IF(AmazonChurn[[#This Row],[Avg Monthly GB Download]]&lt;30, "Medium", "High"))</f>
        <v>Low</v>
      </c>
      <c r="AP3014" t="str">
        <f>IF(AmazonChurn[[#This Row],[Age]]&lt;30,"Under 30",IF(AmazonChurn[[#This Row],[Age]]&gt;65,"Senior","Mid Age"))</f>
        <v>Mid Age</v>
      </c>
    </row>
    <row r="3015" spans="1:42" hidden="1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 s="5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  <c r="AL3015" t="str">
        <f>IF(AmazonChurn[[#This Row],[Average Monthly Expenses]]&lt;=30,"Low",IF(AmazonChurn[[#This Row],[Average Monthly Expenses]]&lt;=60,"Medium","High"))</f>
        <v>Medium</v>
      </c>
      <c r="AM3015" t="str">
        <f>IF(AmazonChurn[[#This Row],[Number of Complaints or Support]]&lt;3,"Low",IF(AmazonChurn[[#This Row],[Number of Complaints or Support]]&lt;=7,"Medium","High"))</f>
        <v>Low</v>
      </c>
      <c r="AN3015" s="5">
        <f>AmazonChurn[[#This Row],[Number of Complaints or Support]]/AmazonChurn[[#This Row],[Account Length (in months)]]</f>
        <v>3.5714285714285712E-2</v>
      </c>
      <c r="AO3015" t="str">
        <f>IF(AmazonChurn[[#This Row],[Avg Monthly GB Download]]&lt;15, "Low", IF(AmazonChurn[[#This Row],[Avg Monthly GB Download]]&lt;30, "Medium", "High"))</f>
        <v>Low</v>
      </c>
      <c r="AP3015" t="str">
        <f>IF(AmazonChurn[[#This Row],[Age]]&lt;30,"Under 30",IF(AmazonChurn[[#This Row],[Age]]&gt;65,"Senior","Mid Age"))</f>
        <v>Mid Age</v>
      </c>
    </row>
    <row r="3016" spans="1:42" hidden="1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 s="5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  <c r="AL3016" t="str">
        <f>IF(AmazonChurn[[#This Row],[Average Monthly Expenses]]&lt;=30,"Low",IF(AmazonChurn[[#This Row],[Average Monthly Expenses]]&lt;=60,"Medium","High"))</f>
        <v>Low</v>
      </c>
      <c r="AM3016" t="str">
        <f>IF(AmazonChurn[[#This Row],[Number of Complaints or Support]]&lt;3,"Low",IF(AmazonChurn[[#This Row],[Number of Complaints or Support]]&lt;=7,"Medium","High"))</f>
        <v>High</v>
      </c>
      <c r="AN3016" s="5">
        <f>AmazonChurn[[#This Row],[Number of Complaints or Support]]/AmazonChurn[[#This Row],[Account Length (in months)]]</f>
        <v>0.14516129032258066</v>
      </c>
      <c r="AO3016" t="str">
        <f>IF(AmazonChurn[[#This Row],[Avg Monthly GB Download]]&lt;15, "Low", IF(AmazonChurn[[#This Row],[Avg Monthly GB Download]]&lt;30, "Medium", "High"))</f>
        <v>Low</v>
      </c>
      <c r="AP3016" t="str">
        <f>IF(AmazonChurn[[#This Row],[Age]]&lt;30,"Under 30",IF(AmazonChurn[[#This Row],[Age]]&gt;65,"Senior","Mid Age"))</f>
        <v>Mid Age</v>
      </c>
    </row>
    <row r="3017" spans="1:42" hidden="1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 s="5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  <c r="AL3017" t="str">
        <f>IF(AmazonChurn[[#This Row],[Average Monthly Expenses]]&lt;=30,"Low",IF(AmazonChurn[[#This Row],[Average Monthly Expenses]]&lt;=60,"Medium","High"))</f>
        <v>Low</v>
      </c>
      <c r="AM3017" t="str">
        <f>IF(AmazonChurn[[#This Row],[Number of Complaints or Support]]&lt;3,"Low",IF(AmazonChurn[[#This Row],[Number of Complaints or Support]]&lt;=7,"Medium","High"))</f>
        <v>Medium</v>
      </c>
      <c r="AN3017" s="5">
        <f>AmazonChurn[[#This Row],[Number of Complaints or Support]]/AmazonChurn[[#This Row],[Account Length (in months)]]</f>
        <v>1</v>
      </c>
      <c r="AO3017" t="str">
        <f>IF(AmazonChurn[[#This Row],[Avg Monthly GB Download]]&lt;15, "Low", IF(AmazonChurn[[#This Row],[Avg Monthly GB Download]]&lt;30, "Medium", "High"))</f>
        <v>Low</v>
      </c>
      <c r="AP3017" t="str">
        <f>IF(AmazonChurn[[#This Row],[Age]]&lt;30,"Under 30",IF(AmazonChurn[[#This Row],[Age]]&gt;65,"Senior","Mid Age"))</f>
        <v>Mid Age</v>
      </c>
    </row>
    <row r="3018" spans="1:42" hidden="1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 s="5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  <c r="AL3018" t="str">
        <f>IF(AmazonChurn[[#This Row],[Average Monthly Expenses]]&lt;=30,"Low",IF(AmazonChurn[[#This Row],[Average Monthly Expenses]]&lt;=60,"Medium","High"))</f>
        <v>Medium</v>
      </c>
      <c r="AM3018" t="str">
        <f>IF(AmazonChurn[[#This Row],[Number of Complaints or Support]]&lt;3,"Low",IF(AmazonChurn[[#This Row],[Number of Complaints or Support]]&lt;=7,"Medium","High"))</f>
        <v>High</v>
      </c>
      <c r="AN3018" s="5">
        <f>AmazonChurn[[#This Row],[Number of Complaints or Support]]/AmazonChurn[[#This Row],[Account Length (in months)]]</f>
        <v>0.23684210526315788</v>
      </c>
      <c r="AO3018" t="str">
        <f>IF(AmazonChurn[[#This Row],[Avg Monthly GB Download]]&lt;15, "Low", IF(AmazonChurn[[#This Row],[Avg Monthly GB Download]]&lt;30, "Medium", "High"))</f>
        <v>Low</v>
      </c>
      <c r="AP3018" t="str">
        <f>IF(AmazonChurn[[#This Row],[Age]]&lt;30,"Under 30",IF(AmazonChurn[[#This Row],[Age]]&gt;65,"Senior","Mid Age"))</f>
        <v>Mid Age</v>
      </c>
    </row>
    <row r="3019" spans="1:42" hidden="1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 s="5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  <c r="AL3019" t="str">
        <f>IF(AmazonChurn[[#This Row],[Average Monthly Expenses]]&lt;=30,"Low",IF(AmazonChurn[[#This Row],[Average Monthly Expenses]]&lt;=60,"Medium","High"))</f>
        <v>High</v>
      </c>
      <c r="AM3019" t="str">
        <f>IF(AmazonChurn[[#This Row],[Number of Complaints or Support]]&lt;3,"Low",IF(AmazonChurn[[#This Row],[Number of Complaints or Support]]&lt;=7,"Medium","High"))</f>
        <v>Low</v>
      </c>
      <c r="AN3019" s="5">
        <f>AmazonChurn[[#This Row],[Number of Complaints or Support]]/AmazonChurn[[#This Row],[Account Length (in months)]]</f>
        <v>0</v>
      </c>
      <c r="AO3019" t="str">
        <f>IF(AmazonChurn[[#This Row],[Avg Monthly GB Download]]&lt;15, "Low", IF(AmazonChurn[[#This Row],[Avg Monthly GB Download]]&lt;30, "Medium", "High"))</f>
        <v>Low</v>
      </c>
      <c r="AP3019" t="str">
        <f>IF(AmazonChurn[[#This Row],[Age]]&lt;30,"Under 30",IF(AmazonChurn[[#This Row],[Age]]&gt;65,"Senior","Mid Age"))</f>
        <v>Senior</v>
      </c>
    </row>
    <row r="3020" spans="1:42" hidden="1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 s="5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  <c r="AL3020" t="str">
        <f>IF(AmazonChurn[[#This Row],[Average Monthly Expenses]]&lt;=30,"Low",IF(AmazonChurn[[#This Row],[Average Monthly Expenses]]&lt;=60,"Medium","High"))</f>
        <v>Low</v>
      </c>
      <c r="AM3020" t="str">
        <f>IF(AmazonChurn[[#This Row],[Number of Complaints or Support]]&lt;3,"Low",IF(AmazonChurn[[#This Row],[Number of Complaints or Support]]&lt;=7,"Medium","High"))</f>
        <v>High</v>
      </c>
      <c r="AN3020" s="5">
        <f>AmazonChurn[[#This Row],[Number of Complaints or Support]]/AmazonChurn[[#This Row],[Account Length (in months)]]</f>
        <v>1.1111111111111112</v>
      </c>
      <c r="AO3020" t="str">
        <f>IF(AmazonChurn[[#This Row],[Avg Monthly GB Download]]&lt;15, "Low", IF(AmazonChurn[[#This Row],[Avg Monthly GB Download]]&lt;30, "Medium", "High"))</f>
        <v>Low</v>
      </c>
      <c r="AP3020" t="str">
        <f>IF(AmazonChurn[[#This Row],[Age]]&lt;30,"Under 30",IF(AmazonChurn[[#This Row],[Age]]&gt;65,"Senior","Mid Age"))</f>
        <v>Under 30</v>
      </c>
    </row>
    <row r="3021" spans="1:42" hidden="1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 s="5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  <c r="AL3021" t="str">
        <f>IF(AmazonChurn[[#This Row],[Average Monthly Expenses]]&lt;=30,"Low",IF(AmazonChurn[[#This Row],[Average Monthly Expenses]]&lt;=60,"Medium","High"))</f>
        <v>Low</v>
      </c>
      <c r="AM3021" t="str">
        <f>IF(AmazonChurn[[#This Row],[Number of Complaints or Support]]&lt;3,"Low",IF(AmazonChurn[[#This Row],[Number of Complaints or Support]]&lt;=7,"Medium","High"))</f>
        <v>Low</v>
      </c>
      <c r="AN3021" s="5">
        <f>AmazonChurn[[#This Row],[Number of Complaints or Support]]/AmazonChurn[[#This Row],[Account Length (in months)]]</f>
        <v>0</v>
      </c>
      <c r="AO3021" t="str">
        <f>IF(AmazonChurn[[#This Row],[Avg Monthly GB Download]]&lt;15, "Low", IF(AmazonChurn[[#This Row],[Avg Monthly GB Download]]&lt;30, "Medium", "High"))</f>
        <v>Medium</v>
      </c>
      <c r="AP3021" t="str">
        <f>IF(AmazonChurn[[#This Row],[Age]]&lt;30,"Under 30",IF(AmazonChurn[[#This Row],[Age]]&gt;65,"Senior","Mid Age"))</f>
        <v>Under 30</v>
      </c>
    </row>
    <row r="3022" spans="1:42" hidden="1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 s="5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  <c r="AL3022" t="str">
        <f>IF(AmazonChurn[[#This Row],[Average Monthly Expenses]]&lt;=30,"Low",IF(AmazonChurn[[#This Row],[Average Monthly Expenses]]&lt;=60,"Medium","High"))</f>
        <v>Low</v>
      </c>
      <c r="AM3022" t="str">
        <f>IF(AmazonChurn[[#This Row],[Number of Complaints or Support]]&lt;3,"Low",IF(AmazonChurn[[#This Row],[Number of Complaints or Support]]&lt;=7,"Medium","High"))</f>
        <v>High</v>
      </c>
      <c r="AN3022" s="5">
        <f>AmazonChurn[[#This Row],[Number of Complaints or Support]]/AmazonChurn[[#This Row],[Account Length (in months)]]</f>
        <v>8</v>
      </c>
      <c r="AO3022" t="str">
        <f>IF(AmazonChurn[[#This Row],[Avg Monthly GB Download]]&lt;15, "Low", IF(AmazonChurn[[#This Row],[Avg Monthly GB Download]]&lt;30, "Medium", "High"))</f>
        <v>Low</v>
      </c>
      <c r="AP3022" t="str">
        <f>IF(AmazonChurn[[#This Row],[Age]]&lt;30,"Under 30",IF(AmazonChurn[[#This Row],[Age]]&gt;65,"Senior","Mid Age"))</f>
        <v>Mid Age</v>
      </c>
    </row>
    <row r="3023" spans="1:42" hidden="1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 s="5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  <c r="AL3023" t="str">
        <f>IF(AmazonChurn[[#This Row],[Average Monthly Expenses]]&lt;=30,"Low",IF(AmazonChurn[[#This Row],[Average Monthly Expenses]]&lt;=60,"Medium","High"))</f>
        <v>Medium</v>
      </c>
      <c r="AM3023" t="str">
        <f>IF(AmazonChurn[[#This Row],[Number of Complaints or Support]]&lt;3,"Low",IF(AmazonChurn[[#This Row],[Number of Complaints or Support]]&lt;=7,"Medium","High"))</f>
        <v>Medium</v>
      </c>
      <c r="AN3023" s="5">
        <f>AmazonChurn[[#This Row],[Number of Complaints or Support]]/AmazonChurn[[#This Row],[Account Length (in months)]]</f>
        <v>8.3333333333333329E-2</v>
      </c>
      <c r="AO3023" t="str">
        <f>IF(AmazonChurn[[#This Row],[Avg Monthly GB Download]]&lt;15, "Low", IF(AmazonChurn[[#This Row],[Avg Monthly GB Download]]&lt;30, "Medium", "High"))</f>
        <v>Low</v>
      </c>
      <c r="AP3023" t="str">
        <f>IF(AmazonChurn[[#This Row],[Age]]&lt;30,"Under 30",IF(AmazonChurn[[#This Row],[Age]]&gt;65,"Senior","Mid Age"))</f>
        <v>Mid Age</v>
      </c>
    </row>
    <row r="3024" spans="1:42" hidden="1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 s="5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  <c r="AL3024" t="str">
        <f>IF(AmazonChurn[[#This Row],[Average Monthly Expenses]]&lt;=30,"Low",IF(AmazonChurn[[#This Row],[Average Monthly Expenses]]&lt;=60,"Medium","High"))</f>
        <v>Low</v>
      </c>
      <c r="AM3024" t="str">
        <f>IF(AmazonChurn[[#This Row],[Number of Complaints or Support]]&lt;3,"Low",IF(AmazonChurn[[#This Row],[Number of Complaints or Support]]&lt;=7,"Medium","High"))</f>
        <v>Low</v>
      </c>
      <c r="AN3024" s="5">
        <f>AmazonChurn[[#This Row],[Number of Complaints or Support]]/AmazonChurn[[#This Row],[Account Length (in months)]]</f>
        <v>5.7142857142857141E-2</v>
      </c>
      <c r="AO3024" t="str">
        <f>IF(AmazonChurn[[#This Row],[Avg Monthly GB Download]]&lt;15, "Low", IF(AmazonChurn[[#This Row],[Avg Monthly GB Download]]&lt;30, "Medium", "High"))</f>
        <v>Low</v>
      </c>
      <c r="AP3024" t="str">
        <f>IF(AmazonChurn[[#This Row],[Age]]&lt;30,"Under 30",IF(AmazonChurn[[#This Row],[Age]]&gt;65,"Senior","Mid Age"))</f>
        <v>Mid Age</v>
      </c>
    </row>
    <row r="3025" spans="1:42" hidden="1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 s="5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  <c r="AL3025" t="str">
        <f>IF(AmazonChurn[[#This Row],[Average Monthly Expenses]]&lt;=30,"Low",IF(AmazonChurn[[#This Row],[Average Monthly Expenses]]&lt;=60,"Medium","High"))</f>
        <v>Low</v>
      </c>
      <c r="AM3025" t="str">
        <f>IF(AmazonChurn[[#This Row],[Number of Complaints or Support]]&lt;3,"Low",IF(AmazonChurn[[#This Row],[Number of Complaints or Support]]&lt;=7,"Medium","High"))</f>
        <v>Low</v>
      </c>
      <c r="AN3025" s="5">
        <f>AmazonChurn[[#This Row],[Number of Complaints or Support]]/AmazonChurn[[#This Row],[Account Length (in months)]]</f>
        <v>0.2</v>
      </c>
      <c r="AO3025" t="str">
        <f>IF(AmazonChurn[[#This Row],[Avg Monthly GB Download]]&lt;15, "Low", IF(AmazonChurn[[#This Row],[Avg Monthly GB Download]]&lt;30, "Medium", "High"))</f>
        <v>Low</v>
      </c>
      <c r="AP3025" t="str">
        <f>IF(AmazonChurn[[#This Row],[Age]]&lt;30,"Under 30",IF(AmazonChurn[[#This Row],[Age]]&gt;65,"Senior","Mid Age"))</f>
        <v>Under 30</v>
      </c>
    </row>
    <row r="3026" spans="1:42" hidden="1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 s="5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  <c r="AL3026" t="str">
        <f>IF(AmazonChurn[[#This Row],[Average Monthly Expenses]]&lt;=30,"Low",IF(AmazonChurn[[#This Row],[Average Monthly Expenses]]&lt;=60,"Medium","High"))</f>
        <v>Medium</v>
      </c>
      <c r="AM3026" t="str">
        <f>IF(AmazonChurn[[#This Row],[Number of Complaints or Support]]&lt;3,"Low",IF(AmazonChurn[[#This Row],[Number of Complaints or Support]]&lt;=7,"Medium","High"))</f>
        <v>Low</v>
      </c>
      <c r="AN3026" s="5">
        <f>AmazonChurn[[#This Row],[Number of Complaints or Support]]/AmazonChurn[[#This Row],[Account Length (in months)]]</f>
        <v>4.1666666666666664E-2</v>
      </c>
      <c r="AO3026" t="str">
        <f>IF(AmazonChurn[[#This Row],[Avg Monthly GB Download]]&lt;15, "Low", IF(AmazonChurn[[#This Row],[Avg Monthly GB Download]]&lt;30, "Medium", "High"))</f>
        <v>Medium</v>
      </c>
      <c r="AP3026" t="str">
        <f>IF(AmazonChurn[[#This Row],[Age]]&lt;30,"Under 30",IF(AmazonChurn[[#This Row],[Age]]&gt;65,"Senior","Mid Age"))</f>
        <v>Under 30</v>
      </c>
    </row>
    <row r="3027" spans="1:42" hidden="1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 s="5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  <c r="AL3027" t="str">
        <f>IF(AmazonChurn[[#This Row],[Average Monthly Expenses]]&lt;=30,"Low",IF(AmazonChurn[[#This Row],[Average Monthly Expenses]]&lt;=60,"Medium","High"))</f>
        <v>Medium</v>
      </c>
      <c r="AM3027" t="str">
        <f>IF(AmazonChurn[[#This Row],[Number of Complaints or Support]]&lt;3,"Low",IF(AmazonChurn[[#This Row],[Number of Complaints or Support]]&lt;=7,"Medium","High"))</f>
        <v>Medium</v>
      </c>
      <c r="AN3027" s="5">
        <f>AmazonChurn[[#This Row],[Number of Complaints or Support]]/AmazonChurn[[#This Row],[Account Length (in months)]]</f>
        <v>0.77777777777777779</v>
      </c>
      <c r="AO3027" t="str">
        <f>IF(AmazonChurn[[#This Row],[Avg Monthly GB Download]]&lt;15, "Low", IF(AmazonChurn[[#This Row],[Avg Monthly GB Download]]&lt;30, "Medium", "High"))</f>
        <v>Low</v>
      </c>
      <c r="AP3027" t="str">
        <f>IF(AmazonChurn[[#This Row],[Age]]&lt;30,"Under 30",IF(AmazonChurn[[#This Row],[Age]]&gt;65,"Senior","Mid Age"))</f>
        <v>Mid Age</v>
      </c>
    </row>
    <row r="3028" spans="1:42" hidden="1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 s="5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  <c r="AL3028" t="str">
        <f>IF(AmazonChurn[[#This Row],[Average Monthly Expenses]]&lt;=30,"Low",IF(AmazonChurn[[#This Row],[Average Monthly Expenses]]&lt;=60,"Medium","High"))</f>
        <v>Low</v>
      </c>
      <c r="AM3028" t="str">
        <f>IF(AmazonChurn[[#This Row],[Number of Complaints or Support]]&lt;3,"Low",IF(AmazonChurn[[#This Row],[Number of Complaints or Support]]&lt;=7,"Medium","High"))</f>
        <v>High</v>
      </c>
      <c r="AN3028" s="5">
        <f>AmazonChurn[[#This Row],[Number of Complaints or Support]]/AmazonChurn[[#This Row],[Account Length (in months)]]</f>
        <v>0.2</v>
      </c>
      <c r="AO3028" t="str">
        <f>IF(AmazonChurn[[#This Row],[Avg Monthly GB Download]]&lt;15, "Low", IF(AmazonChurn[[#This Row],[Avg Monthly GB Download]]&lt;30, "Medium", "High"))</f>
        <v>Low</v>
      </c>
      <c r="AP3028" t="str">
        <f>IF(AmazonChurn[[#This Row],[Age]]&lt;30,"Under 30",IF(AmazonChurn[[#This Row],[Age]]&gt;65,"Senior","Mid Age"))</f>
        <v>Under 30</v>
      </c>
    </row>
    <row r="3029" spans="1:42" hidden="1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 s="5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  <c r="AL3029" t="str">
        <f>IF(AmazonChurn[[#This Row],[Average Monthly Expenses]]&lt;=30,"Low",IF(AmazonChurn[[#This Row],[Average Monthly Expenses]]&lt;=60,"Medium","High"))</f>
        <v>Medium</v>
      </c>
      <c r="AM3029" t="str">
        <f>IF(AmazonChurn[[#This Row],[Number of Complaints or Support]]&lt;3,"Low",IF(AmazonChurn[[#This Row],[Number of Complaints or Support]]&lt;=7,"Medium","High"))</f>
        <v>Medium</v>
      </c>
      <c r="AN3029" s="5">
        <f>AmazonChurn[[#This Row],[Number of Complaints or Support]]/AmazonChurn[[#This Row],[Account Length (in months)]]</f>
        <v>0.6</v>
      </c>
      <c r="AO3029" t="str">
        <f>IF(AmazonChurn[[#This Row],[Avg Monthly GB Download]]&lt;15, "Low", IF(AmazonChurn[[#This Row],[Avg Monthly GB Download]]&lt;30, "Medium", "High"))</f>
        <v>Low</v>
      </c>
      <c r="AP3029" t="str">
        <f>IF(AmazonChurn[[#This Row],[Age]]&lt;30,"Under 30",IF(AmazonChurn[[#This Row],[Age]]&gt;65,"Senior","Mid Age"))</f>
        <v>Mid Age</v>
      </c>
    </row>
    <row r="3030" spans="1:42" hidden="1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 s="5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  <c r="AL3030" t="str">
        <f>IF(AmazonChurn[[#This Row],[Average Monthly Expenses]]&lt;=30,"Low",IF(AmazonChurn[[#This Row],[Average Monthly Expenses]]&lt;=60,"Medium","High"))</f>
        <v>High</v>
      </c>
      <c r="AM3030" t="str">
        <f>IF(AmazonChurn[[#This Row],[Number of Complaints or Support]]&lt;3,"Low",IF(AmazonChurn[[#This Row],[Number of Complaints or Support]]&lt;=7,"Medium","High"))</f>
        <v>Medium</v>
      </c>
      <c r="AN3030" s="5">
        <f>AmazonChurn[[#This Row],[Number of Complaints or Support]]/AmazonChurn[[#This Row],[Account Length (in months)]]</f>
        <v>8.1967213114754092E-2</v>
      </c>
      <c r="AO3030" t="str">
        <f>IF(AmazonChurn[[#This Row],[Avg Monthly GB Download]]&lt;15, "Low", IF(AmazonChurn[[#This Row],[Avg Monthly GB Download]]&lt;30, "Medium", "High"))</f>
        <v>Low</v>
      </c>
      <c r="AP3030" t="str">
        <f>IF(AmazonChurn[[#This Row],[Age]]&lt;30,"Under 30",IF(AmazonChurn[[#This Row],[Age]]&gt;65,"Senior","Mid Age"))</f>
        <v>Senior</v>
      </c>
    </row>
    <row r="3031" spans="1:42" hidden="1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 s="5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  <c r="AL3031" t="str">
        <f>IF(AmazonChurn[[#This Row],[Average Monthly Expenses]]&lt;=30,"Low",IF(AmazonChurn[[#This Row],[Average Monthly Expenses]]&lt;=60,"Medium","High"))</f>
        <v>Medium</v>
      </c>
      <c r="AM3031" t="str">
        <f>IF(AmazonChurn[[#This Row],[Number of Complaints or Support]]&lt;3,"Low",IF(AmazonChurn[[#This Row],[Number of Complaints or Support]]&lt;=7,"Medium","High"))</f>
        <v>Medium</v>
      </c>
      <c r="AN3031" s="5">
        <f>AmazonChurn[[#This Row],[Number of Complaints or Support]]/AmazonChurn[[#This Row],[Account Length (in months)]]</f>
        <v>7.1428571428571425E-2</v>
      </c>
      <c r="AO3031" t="str">
        <f>IF(AmazonChurn[[#This Row],[Avg Monthly GB Download]]&lt;15, "Low", IF(AmazonChurn[[#This Row],[Avg Monthly GB Download]]&lt;30, "Medium", "High"))</f>
        <v>Low</v>
      </c>
      <c r="AP3031" t="str">
        <f>IF(AmazonChurn[[#This Row],[Age]]&lt;30,"Under 30",IF(AmazonChurn[[#This Row],[Age]]&gt;65,"Senior","Mid Age"))</f>
        <v>Senior</v>
      </c>
    </row>
    <row r="3032" spans="1:42" hidden="1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 s="5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  <c r="AL3032" t="str">
        <f>IF(AmazonChurn[[#This Row],[Average Monthly Expenses]]&lt;=30,"Low",IF(AmazonChurn[[#This Row],[Average Monthly Expenses]]&lt;=60,"Medium","High"))</f>
        <v>High</v>
      </c>
      <c r="AM3032" t="str">
        <f>IF(AmazonChurn[[#This Row],[Number of Complaints or Support]]&lt;3,"Low",IF(AmazonChurn[[#This Row],[Number of Complaints or Support]]&lt;=7,"Medium","High"))</f>
        <v>High</v>
      </c>
      <c r="AN3032" s="5">
        <f>AmazonChurn[[#This Row],[Number of Complaints or Support]]/AmazonChurn[[#This Row],[Account Length (in months)]]</f>
        <v>0.13333333333333333</v>
      </c>
      <c r="AO3032" t="str">
        <f>IF(AmazonChurn[[#This Row],[Avg Monthly GB Download]]&lt;15, "Low", IF(AmazonChurn[[#This Row],[Avg Monthly GB Download]]&lt;30, "Medium", "High"))</f>
        <v>Low</v>
      </c>
      <c r="AP3032" t="str">
        <f>IF(AmazonChurn[[#This Row],[Age]]&lt;30,"Under 30",IF(AmazonChurn[[#This Row],[Age]]&gt;65,"Senior","Mid Age"))</f>
        <v>Mid Age</v>
      </c>
    </row>
    <row r="3033" spans="1:42" hidden="1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 s="5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  <c r="AL3033" t="str">
        <f>IF(AmazonChurn[[#This Row],[Average Monthly Expenses]]&lt;=30,"Low",IF(AmazonChurn[[#This Row],[Average Monthly Expenses]]&lt;=60,"Medium","High"))</f>
        <v>High</v>
      </c>
      <c r="AM3033" t="str">
        <f>IF(AmazonChurn[[#This Row],[Number of Complaints or Support]]&lt;3,"Low",IF(AmazonChurn[[#This Row],[Number of Complaints or Support]]&lt;=7,"Medium","High"))</f>
        <v>Medium</v>
      </c>
      <c r="AN3033" s="5">
        <f>AmazonChurn[[#This Row],[Number of Complaints or Support]]/AmazonChurn[[#This Row],[Account Length (in months)]]</f>
        <v>0.23333333333333334</v>
      </c>
      <c r="AO3033" t="str">
        <f>IF(AmazonChurn[[#This Row],[Avg Monthly GB Download]]&lt;15, "Low", IF(AmazonChurn[[#This Row],[Avg Monthly GB Download]]&lt;30, "Medium", "High"))</f>
        <v>Low</v>
      </c>
      <c r="AP3033" t="str">
        <f>IF(AmazonChurn[[#This Row],[Age]]&lt;30,"Under 30",IF(AmazonChurn[[#This Row],[Age]]&gt;65,"Senior","Mid Age"))</f>
        <v>Mid Age</v>
      </c>
    </row>
    <row r="3034" spans="1:42" hidden="1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 s="5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  <c r="AL3034" t="str">
        <f>IF(AmazonChurn[[#This Row],[Average Monthly Expenses]]&lt;=30,"Low",IF(AmazonChurn[[#This Row],[Average Monthly Expenses]]&lt;=60,"Medium","High"))</f>
        <v>Low</v>
      </c>
      <c r="AM3034" t="str">
        <f>IF(AmazonChurn[[#This Row],[Number of Complaints or Support]]&lt;3,"Low",IF(AmazonChurn[[#This Row],[Number of Complaints or Support]]&lt;=7,"Medium","High"))</f>
        <v>Medium</v>
      </c>
      <c r="AN3034" s="5">
        <f>AmazonChurn[[#This Row],[Number of Complaints or Support]]/AmazonChurn[[#This Row],[Account Length (in months)]]</f>
        <v>0.10169491525423729</v>
      </c>
      <c r="AO3034" t="str">
        <f>IF(AmazonChurn[[#This Row],[Avg Monthly GB Download]]&lt;15, "Low", IF(AmazonChurn[[#This Row],[Avg Monthly GB Download]]&lt;30, "Medium", "High"))</f>
        <v>Low</v>
      </c>
      <c r="AP3034" t="str">
        <f>IF(AmazonChurn[[#This Row],[Age]]&lt;30,"Under 30",IF(AmazonChurn[[#This Row],[Age]]&gt;65,"Senior","Mid Age"))</f>
        <v>Senior</v>
      </c>
    </row>
    <row r="3035" spans="1:42" hidden="1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 s="5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  <c r="AL3035" t="str">
        <f>IF(AmazonChurn[[#This Row],[Average Monthly Expenses]]&lt;=30,"Low",IF(AmazonChurn[[#This Row],[Average Monthly Expenses]]&lt;=60,"Medium","High"))</f>
        <v>Low</v>
      </c>
      <c r="AM3035" t="str">
        <f>IF(AmazonChurn[[#This Row],[Number of Complaints or Support]]&lt;3,"Low",IF(AmazonChurn[[#This Row],[Number of Complaints or Support]]&lt;=7,"Medium","High"))</f>
        <v>Low</v>
      </c>
      <c r="AN3035" s="5">
        <f>AmazonChurn[[#This Row],[Number of Complaints or Support]]/AmazonChurn[[#This Row],[Account Length (in months)]]</f>
        <v>0</v>
      </c>
      <c r="AO3035" t="str">
        <f>IF(AmazonChurn[[#This Row],[Avg Monthly GB Download]]&lt;15, "Low", IF(AmazonChurn[[#This Row],[Avg Monthly GB Download]]&lt;30, "Medium", "High"))</f>
        <v>Low</v>
      </c>
      <c r="AP3035" t="str">
        <f>IF(AmazonChurn[[#This Row],[Age]]&lt;30,"Under 30",IF(AmazonChurn[[#This Row],[Age]]&gt;65,"Senior","Mid Age"))</f>
        <v>Senior</v>
      </c>
    </row>
    <row r="3036" spans="1:42" hidden="1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 s="5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  <c r="AL3036" t="str">
        <f>IF(AmazonChurn[[#This Row],[Average Monthly Expenses]]&lt;=30,"Low",IF(AmazonChurn[[#This Row],[Average Monthly Expenses]]&lt;=60,"Medium","High"))</f>
        <v>Low</v>
      </c>
      <c r="AM3036" t="str">
        <f>IF(AmazonChurn[[#This Row],[Number of Complaints or Support]]&lt;3,"Low",IF(AmazonChurn[[#This Row],[Number of Complaints or Support]]&lt;=7,"Medium","High"))</f>
        <v>Medium</v>
      </c>
      <c r="AN3036" s="5">
        <f>AmazonChurn[[#This Row],[Number of Complaints or Support]]/AmazonChurn[[#This Row],[Account Length (in months)]]</f>
        <v>4.1095890410958902E-2</v>
      </c>
      <c r="AO3036" t="str">
        <f>IF(AmazonChurn[[#This Row],[Avg Monthly GB Download]]&lt;15, "Low", IF(AmazonChurn[[#This Row],[Avg Monthly GB Download]]&lt;30, "Medium", "High"))</f>
        <v>Low</v>
      </c>
      <c r="AP3036" t="str">
        <f>IF(AmazonChurn[[#This Row],[Age]]&lt;30,"Under 30",IF(AmazonChurn[[#This Row],[Age]]&gt;65,"Senior","Mid Age"))</f>
        <v>Mid Age</v>
      </c>
    </row>
    <row r="3037" spans="1:42" hidden="1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 s="5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  <c r="AL3037" t="str">
        <f>IF(AmazonChurn[[#This Row],[Average Monthly Expenses]]&lt;=30,"Low",IF(AmazonChurn[[#This Row],[Average Monthly Expenses]]&lt;=60,"Medium","High"))</f>
        <v>Low</v>
      </c>
      <c r="AM3037" t="str">
        <f>IF(AmazonChurn[[#This Row],[Number of Complaints or Support]]&lt;3,"Low",IF(AmazonChurn[[#This Row],[Number of Complaints or Support]]&lt;=7,"Medium","High"))</f>
        <v>Medium</v>
      </c>
      <c r="AN3037" s="5">
        <f>AmazonChurn[[#This Row],[Number of Complaints or Support]]/AmazonChurn[[#This Row],[Account Length (in months)]]</f>
        <v>0.11764705882352941</v>
      </c>
      <c r="AO3037" t="str">
        <f>IF(AmazonChurn[[#This Row],[Avg Monthly GB Download]]&lt;15, "Low", IF(AmazonChurn[[#This Row],[Avg Monthly GB Download]]&lt;30, "Medium", "High"))</f>
        <v>Low</v>
      </c>
      <c r="AP3037" t="str">
        <f>IF(AmazonChurn[[#This Row],[Age]]&lt;30,"Under 30",IF(AmazonChurn[[#This Row],[Age]]&gt;65,"Senior","Mid Age"))</f>
        <v>Under 30</v>
      </c>
    </row>
    <row r="3038" spans="1:42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 s="5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  <c r="AL3038" t="str">
        <f>IF(AmazonChurn[[#This Row],[Average Monthly Expenses]]&lt;=30,"Low",IF(AmazonChurn[[#This Row],[Average Monthly Expenses]]&lt;=60,"Medium","High"))</f>
        <v>Low</v>
      </c>
      <c r="AM3038" t="str">
        <f>IF(AmazonChurn[[#This Row],[Number of Complaints or Support]]&lt;3,"Low",IF(AmazonChurn[[#This Row],[Number of Complaints or Support]]&lt;=7,"Medium","High"))</f>
        <v>High</v>
      </c>
      <c r="AN3038" s="5">
        <f>AmazonChurn[[#This Row],[Number of Complaints or Support]]/AmazonChurn[[#This Row],[Account Length (in months)]]</f>
        <v>5</v>
      </c>
      <c r="AO3038" t="str">
        <f>IF(AmazonChurn[[#This Row],[Avg Monthly GB Download]]&lt;15, "Low", IF(AmazonChurn[[#This Row],[Avg Monthly GB Download]]&lt;30, "Medium", "High"))</f>
        <v>High</v>
      </c>
      <c r="AP3038" t="str">
        <f>IF(AmazonChurn[[#This Row],[Age]]&lt;30,"Under 30",IF(AmazonChurn[[#This Row],[Age]]&gt;65,"Senior","Mid Age"))</f>
        <v>Under 30</v>
      </c>
    </row>
    <row r="3039" spans="1:42" hidden="1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 s="5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  <c r="AL3039" t="str">
        <f>IF(AmazonChurn[[#This Row],[Average Monthly Expenses]]&lt;=30,"Low",IF(AmazonChurn[[#This Row],[Average Monthly Expenses]]&lt;=60,"Medium","High"))</f>
        <v>Medium</v>
      </c>
      <c r="AM3039" t="str">
        <f>IF(AmazonChurn[[#This Row],[Number of Complaints or Support]]&lt;3,"Low",IF(AmazonChurn[[#This Row],[Number of Complaints or Support]]&lt;=7,"Medium","High"))</f>
        <v>High</v>
      </c>
      <c r="AN3039" s="5">
        <f>AmazonChurn[[#This Row],[Number of Complaints or Support]]/AmazonChurn[[#This Row],[Account Length (in months)]]</f>
        <v>0.16</v>
      </c>
      <c r="AO3039" t="str">
        <f>IF(AmazonChurn[[#This Row],[Avg Monthly GB Download]]&lt;15, "Low", IF(AmazonChurn[[#This Row],[Avg Monthly GB Download]]&lt;30, "Medium", "High"))</f>
        <v>Low</v>
      </c>
      <c r="AP3039" t="str">
        <f>IF(AmazonChurn[[#This Row],[Age]]&lt;30,"Under 30",IF(AmazonChurn[[#This Row],[Age]]&gt;65,"Senior","Mid Age"))</f>
        <v>Mid Age</v>
      </c>
    </row>
    <row r="3040" spans="1:42" hidden="1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 s="5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  <c r="AL3040" t="str">
        <f>IF(AmazonChurn[[#This Row],[Average Monthly Expenses]]&lt;=30,"Low",IF(AmazonChurn[[#This Row],[Average Monthly Expenses]]&lt;=60,"Medium","High"))</f>
        <v>Low</v>
      </c>
      <c r="AM3040" t="str">
        <f>IF(AmazonChurn[[#This Row],[Number of Complaints or Support]]&lt;3,"Low",IF(AmazonChurn[[#This Row],[Number of Complaints or Support]]&lt;=7,"Medium","High"))</f>
        <v>Low</v>
      </c>
      <c r="AN3040" s="5">
        <f>AmazonChurn[[#This Row],[Number of Complaints or Support]]/AmazonChurn[[#This Row],[Account Length (in months)]]</f>
        <v>0</v>
      </c>
      <c r="AO3040" t="str">
        <f>IF(AmazonChurn[[#This Row],[Avg Monthly GB Download]]&lt;15, "Low", IF(AmazonChurn[[#This Row],[Avg Monthly GB Download]]&lt;30, "Medium", "High"))</f>
        <v>Low</v>
      </c>
      <c r="AP3040" t="str">
        <f>IF(AmazonChurn[[#This Row],[Age]]&lt;30,"Under 30",IF(AmazonChurn[[#This Row],[Age]]&gt;65,"Senior","Mid Age"))</f>
        <v>Under 30</v>
      </c>
    </row>
    <row r="3041" spans="1:42" hidden="1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 s="5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  <c r="AL3041" t="str">
        <f>IF(AmazonChurn[[#This Row],[Average Monthly Expenses]]&lt;=30,"Low",IF(AmazonChurn[[#This Row],[Average Monthly Expenses]]&lt;=60,"Medium","High"))</f>
        <v>Medium</v>
      </c>
      <c r="AM3041" t="str">
        <f>IF(AmazonChurn[[#This Row],[Number of Complaints or Support]]&lt;3,"Low",IF(AmazonChurn[[#This Row],[Number of Complaints or Support]]&lt;=7,"Medium","High"))</f>
        <v>Medium</v>
      </c>
      <c r="AN3041" s="5">
        <f>AmazonChurn[[#This Row],[Number of Complaints or Support]]/AmazonChurn[[#This Row],[Account Length (in months)]]</f>
        <v>9.5238095238095233E-2</v>
      </c>
      <c r="AO3041" t="str">
        <f>IF(AmazonChurn[[#This Row],[Avg Monthly GB Download]]&lt;15, "Low", IF(AmazonChurn[[#This Row],[Avg Monthly GB Download]]&lt;30, "Medium", "High"))</f>
        <v>Low</v>
      </c>
      <c r="AP3041" t="str">
        <f>IF(AmazonChurn[[#This Row],[Age]]&lt;30,"Under 30",IF(AmazonChurn[[#This Row],[Age]]&gt;65,"Senior","Mid Age"))</f>
        <v>Mid Age</v>
      </c>
    </row>
    <row r="3042" spans="1:42" hidden="1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 s="5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  <c r="AL3042" t="str">
        <f>IF(AmazonChurn[[#This Row],[Average Monthly Expenses]]&lt;=30,"Low",IF(AmazonChurn[[#This Row],[Average Monthly Expenses]]&lt;=60,"Medium","High"))</f>
        <v>Medium</v>
      </c>
      <c r="AM3042" t="str">
        <f>IF(AmazonChurn[[#This Row],[Number of Complaints or Support]]&lt;3,"Low",IF(AmazonChurn[[#This Row],[Number of Complaints or Support]]&lt;=7,"Medium","High"))</f>
        <v>High</v>
      </c>
      <c r="AN3042" s="5">
        <f>AmazonChurn[[#This Row],[Number of Complaints or Support]]/AmazonChurn[[#This Row],[Account Length (in months)]]</f>
        <v>0.11267605633802817</v>
      </c>
      <c r="AO3042" t="str">
        <f>IF(AmazonChurn[[#This Row],[Avg Monthly GB Download]]&lt;15, "Low", IF(AmazonChurn[[#This Row],[Avg Monthly GB Download]]&lt;30, "Medium", "High"))</f>
        <v>Low</v>
      </c>
      <c r="AP3042" t="str">
        <f>IF(AmazonChurn[[#This Row],[Age]]&lt;30,"Under 30",IF(AmazonChurn[[#This Row],[Age]]&gt;65,"Senior","Mid Age"))</f>
        <v>Senior</v>
      </c>
    </row>
    <row r="3043" spans="1:42" hidden="1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 s="5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  <c r="AL3043" t="str">
        <f>IF(AmazonChurn[[#This Row],[Average Monthly Expenses]]&lt;=30,"Low",IF(AmazonChurn[[#This Row],[Average Monthly Expenses]]&lt;=60,"Medium","High"))</f>
        <v>Medium</v>
      </c>
      <c r="AM3043" t="str">
        <f>IF(AmazonChurn[[#This Row],[Number of Complaints or Support]]&lt;3,"Low",IF(AmazonChurn[[#This Row],[Number of Complaints or Support]]&lt;=7,"Medium","High"))</f>
        <v>Medium</v>
      </c>
      <c r="AN3043" s="5">
        <f>AmazonChurn[[#This Row],[Number of Complaints or Support]]/AmazonChurn[[#This Row],[Account Length (in months)]]</f>
        <v>0.3888888888888889</v>
      </c>
      <c r="AO3043" t="str">
        <f>IF(AmazonChurn[[#This Row],[Avg Monthly GB Download]]&lt;15, "Low", IF(AmazonChurn[[#This Row],[Avg Monthly GB Download]]&lt;30, "Medium", "High"))</f>
        <v>Low</v>
      </c>
      <c r="AP3043" t="str">
        <f>IF(AmazonChurn[[#This Row],[Age]]&lt;30,"Under 30",IF(AmazonChurn[[#This Row],[Age]]&gt;65,"Senior","Mid Age"))</f>
        <v>Under 30</v>
      </c>
    </row>
    <row r="3044" spans="1:42" hidden="1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 s="5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  <c r="AL3044" t="str">
        <f>IF(AmazonChurn[[#This Row],[Average Monthly Expenses]]&lt;=30,"Low",IF(AmazonChurn[[#This Row],[Average Monthly Expenses]]&lt;=60,"Medium","High"))</f>
        <v>Medium</v>
      </c>
      <c r="AM3044" t="str">
        <f>IF(AmazonChurn[[#This Row],[Number of Complaints or Support]]&lt;3,"Low",IF(AmazonChurn[[#This Row],[Number of Complaints or Support]]&lt;=7,"Medium","High"))</f>
        <v>Medium</v>
      </c>
      <c r="AN3044" s="5">
        <f>AmazonChurn[[#This Row],[Number of Complaints or Support]]/AmazonChurn[[#This Row],[Account Length (in months)]]</f>
        <v>3.5</v>
      </c>
      <c r="AO3044" t="str">
        <f>IF(AmazonChurn[[#This Row],[Avg Monthly GB Download]]&lt;15, "Low", IF(AmazonChurn[[#This Row],[Avg Monthly GB Download]]&lt;30, "Medium", "High"))</f>
        <v>Low</v>
      </c>
      <c r="AP3044" t="str">
        <f>IF(AmazonChurn[[#This Row],[Age]]&lt;30,"Under 30",IF(AmazonChurn[[#This Row],[Age]]&gt;65,"Senior","Mid Age"))</f>
        <v>Mid Age</v>
      </c>
    </row>
    <row r="3045" spans="1:42" hidden="1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 s="5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  <c r="AL3045" t="str">
        <f>IF(AmazonChurn[[#This Row],[Average Monthly Expenses]]&lt;=30,"Low",IF(AmazonChurn[[#This Row],[Average Monthly Expenses]]&lt;=60,"Medium","High"))</f>
        <v>Low</v>
      </c>
      <c r="AM3045" t="str">
        <f>IF(AmazonChurn[[#This Row],[Number of Complaints or Support]]&lt;3,"Low",IF(AmazonChurn[[#This Row],[Number of Complaints or Support]]&lt;=7,"Medium","High"))</f>
        <v>High</v>
      </c>
      <c r="AN3045" s="5">
        <f>AmazonChurn[[#This Row],[Number of Complaints or Support]]/AmazonChurn[[#This Row],[Account Length (in months)]]</f>
        <v>0.1388888888888889</v>
      </c>
      <c r="AO3045" t="str">
        <f>IF(AmazonChurn[[#This Row],[Avg Monthly GB Download]]&lt;15, "Low", IF(AmazonChurn[[#This Row],[Avg Monthly GB Download]]&lt;30, "Medium", "High"))</f>
        <v>Low</v>
      </c>
      <c r="AP3045" t="str">
        <f>IF(AmazonChurn[[#This Row],[Age]]&lt;30,"Under 30",IF(AmazonChurn[[#This Row],[Age]]&gt;65,"Senior","Mid Age"))</f>
        <v>Under 30</v>
      </c>
    </row>
    <row r="3046" spans="1:42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 s="5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  <c r="AL3046" t="str">
        <f>IF(AmazonChurn[[#This Row],[Average Monthly Expenses]]&lt;=30,"Low",IF(AmazonChurn[[#This Row],[Average Monthly Expenses]]&lt;=60,"Medium","High"))</f>
        <v>Medium</v>
      </c>
      <c r="AM3046" t="str">
        <f>IF(AmazonChurn[[#This Row],[Number of Complaints or Support]]&lt;3,"Low",IF(AmazonChurn[[#This Row],[Number of Complaints or Support]]&lt;=7,"Medium","High"))</f>
        <v>High</v>
      </c>
      <c r="AN3046" s="5">
        <f>AmazonChurn[[#This Row],[Number of Complaints or Support]]/AmazonChurn[[#This Row],[Account Length (in months)]]</f>
        <v>9</v>
      </c>
      <c r="AO3046" t="str">
        <f>IF(AmazonChurn[[#This Row],[Avg Monthly GB Download]]&lt;15, "Low", IF(AmazonChurn[[#This Row],[Avg Monthly GB Download]]&lt;30, "Medium", "High"))</f>
        <v>High</v>
      </c>
      <c r="AP3046" t="str">
        <f>IF(AmazonChurn[[#This Row],[Age]]&lt;30,"Under 30",IF(AmazonChurn[[#This Row],[Age]]&gt;65,"Senior","Mid Age"))</f>
        <v>Under 30</v>
      </c>
    </row>
    <row r="3047" spans="1:42" hidden="1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 s="5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  <c r="AL3047" t="str">
        <f>IF(AmazonChurn[[#This Row],[Average Monthly Expenses]]&lt;=30,"Low",IF(AmazonChurn[[#This Row],[Average Monthly Expenses]]&lt;=60,"Medium","High"))</f>
        <v>Medium</v>
      </c>
      <c r="AM3047" t="str">
        <f>IF(AmazonChurn[[#This Row],[Number of Complaints or Support]]&lt;3,"Low",IF(AmazonChurn[[#This Row],[Number of Complaints or Support]]&lt;=7,"Medium","High"))</f>
        <v>High</v>
      </c>
      <c r="AN3047" s="5">
        <f>AmazonChurn[[#This Row],[Number of Complaints or Support]]/AmazonChurn[[#This Row],[Account Length (in months)]]</f>
        <v>0.24242424242424243</v>
      </c>
      <c r="AO3047" t="str">
        <f>IF(AmazonChurn[[#This Row],[Avg Monthly GB Download]]&lt;15, "Low", IF(AmazonChurn[[#This Row],[Avg Monthly GB Download]]&lt;30, "Medium", "High"))</f>
        <v>Medium</v>
      </c>
      <c r="AP3047" t="str">
        <f>IF(AmazonChurn[[#This Row],[Age]]&lt;30,"Under 30",IF(AmazonChurn[[#This Row],[Age]]&gt;65,"Senior","Mid Age"))</f>
        <v>Under 30</v>
      </c>
    </row>
    <row r="3048" spans="1:42" hidden="1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 s="5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  <c r="AL3048" t="str">
        <f>IF(AmazonChurn[[#This Row],[Average Monthly Expenses]]&lt;=30,"Low",IF(AmazonChurn[[#This Row],[Average Monthly Expenses]]&lt;=60,"Medium","High"))</f>
        <v>Medium</v>
      </c>
      <c r="AM3048" t="str">
        <f>IF(AmazonChurn[[#This Row],[Number of Complaints or Support]]&lt;3,"Low",IF(AmazonChurn[[#This Row],[Number of Complaints or Support]]&lt;=7,"Medium","High"))</f>
        <v>Medium</v>
      </c>
      <c r="AN3048" s="5">
        <f>AmazonChurn[[#This Row],[Number of Complaints or Support]]/AmazonChurn[[#This Row],[Account Length (in months)]]</f>
        <v>5</v>
      </c>
      <c r="AO3048" t="str">
        <f>IF(AmazonChurn[[#This Row],[Avg Monthly GB Download]]&lt;15, "Low", IF(AmazonChurn[[#This Row],[Avg Monthly GB Download]]&lt;30, "Medium", "High"))</f>
        <v>Low</v>
      </c>
      <c r="AP3048" t="str">
        <f>IF(AmazonChurn[[#This Row],[Age]]&lt;30,"Under 30",IF(AmazonChurn[[#This Row],[Age]]&gt;65,"Senior","Mid Age"))</f>
        <v>Mid Age</v>
      </c>
    </row>
    <row r="3049" spans="1:42" hidden="1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 s="5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  <c r="AL3049" t="str">
        <f>IF(AmazonChurn[[#This Row],[Average Monthly Expenses]]&lt;=30,"Low",IF(AmazonChurn[[#This Row],[Average Monthly Expenses]]&lt;=60,"Medium","High"))</f>
        <v>Medium</v>
      </c>
      <c r="AM3049" t="str">
        <f>IF(AmazonChurn[[#This Row],[Number of Complaints or Support]]&lt;3,"Low",IF(AmazonChurn[[#This Row],[Number of Complaints or Support]]&lt;=7,"Medium","High"))</f>
        <v>Medium</v>
      </c>
      <c r="AN3049" s="5">
        <f>AmazonChurn[[#This Row],[Number of Complaints or Support]]/AmazonChurn[[#This Row],[Account Length (in months)]]</f>
        <v>7.1428571428571425E-2</v>
      </c>
      <c r="AO3049" t="str">
        <f>IF(AmazonChurn[[#This Row],[Avg Monthly GB Download]]&lt;15, "Low", IF(AmazonChurn[[#This Row],[Avg Monthly GB Download]]&lt;30, "Medium", "High"))</f>
        <v>Low</v>
      </c>
      <c r="AP3049" t="str">
        <f>IF(AmazonChurn[[#This Row],[Age]]&lt;30,"Under 30",IF(AmazonChurn[[#This Row],[Age]]&gt;65,"Senior","Mid Age"))</f>
        <v>Mid Age</v>
      </c>
    </row>
    <row r="3050" spans="1:42" hidden="1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 s="5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  <c r="AL3050" t="str">
        <f>IF(AmazonChurn[[#This Row],[Average Monthly Expenses]]&lt;=30,"Low",IF(AmazonChurn[[#This Row],[Average Monthly Expenses]]&lt;=60,"Medium","High"))</f>
        <v>Medium</v>
      </c>
      <c r="AM3050" t="str">
        <f>IF(AmazonChurn[[#This Row],[Number of Complaints or Support]]&lt;3,"Low",IF(AmazonChurn[[#This Row],[Number of Complaints or Support]]&lt;=7,"Medium","High"))</f>
        <v>Medium</v>
      </c>
      <c r="AN3050" s="5">
        <f>AmazonChurn[[#This Row],[Number of Complaints or Support]]/AmazonChurn[[#This Row],[Account Length (in months)]]</f>
        <v>0.7142857142857143</v>
      </c>
      <c r="AO3050" t="str">
        <f>IF(AmazonChurn[[#This Row],[Avg Monthly GB Download]]&lt;15, "Low", IF(AmazonChurn[[#This Row],[Avg Monthly GB Download]]&lt;30, "Medium", "High"))</f>
        <v>Medium</v>
      </c>
      <c r="AP3050" t="str">
        <f>IF(AmazonChurn[[#This Row],[Age]]&lt;30,"Under 30",IF(AmazonChurn[[#This Row],[Age]]&gt;65,"Senior","Mid Age"))</f>
        <v>Mid Age</v>
      </c>
    </row>
    <row r="3051" spans="1:42" hidden="1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 s="5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  <c r="AL3051" t="str">
        <f>IF(AmazonChurn[[#This Row],[Average Monthly Expenses]]&lt;=30,"Low",IF(AmazonChurn[[#This Row],[Average Monthly Expenses]]&lt;=60,"Medium","High"))</f>
        <v>Low</v>
      </c>
      <c r="AM3051" t="str">
        <f>IF(AmazonChurn[[#This Row],[Number of Complaints or Support]]&lt;3,"Low",IF(AmazonChurn[[#This Row],[Number of Complaints or Support]]&lt;=7,"Medium","High"))</f>
        <v>High</v>
      </c>
      <c r="AN3051" s="5">
        <f>AmazonChurn[[#This Row],[Number of Complaints or Support]]/AmazonChurn[[#This Row],[Account Length (in months)]]</f>
        <v>0.16949152542372881</v>
      </c>
      <c r="AO3051" t="str">
        <f>IF(AmazonChurn[[#This Row],[Avg Monthly GB Download]]&lt;15, "Low", IF(AmazonChurn[[#This Row],[Avg Monthly GB Download]]&lt;30, "Medium", "High"))</f>
        <v>Low</v>
      </c>
      <c r="AP3051" t="str">
        <f>IF(AmazonChurn[[#This Row],[Age]]&lt;30,"Under 30",IF(AmazonChurn[[#This Row],[Age]]&gt;65,"Senior","Mid Age"))</f>
        <v>Mid Age</v>
      </c>
    </row>
    <row r="3052" spans="1:42" hidden="1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 s="5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  <c r="AL3052" t="str">
        <f>IF(AmazonChurn[[#This Row],[Average Monthly Expenses]]&lt;=30,"Low",IF(AmazonChurn[[#This Row],[Average Monthly Expenses]]&lt;=60,"Medium","High"))</f>
        <v>Medium</v>
      </c>
      <c r="AM3052" t="str">
        <f>IF(AmazonChurn[[#This Row],[Number of Complaints or Support]]&lt;3,"Low",IF(AmazonChurn[[#This Row],[Number of Complaints or Support]]&lt;=7,"Medium","High"))</f>
        <v>High</v>
      </c>
      <c r="AN3052" s="5">
        <f>AmazonChurn[[#This Row],[Number of Complaints or Support]]/AmazonChurn[[#This Row],[Account Length (in months)]]</f>
        <v>0.13636363636363635</v>
      </c>
      <c r="AO3052" t="str">
        <f>IF(AmazonChurn[[#This Row],[Avg Monthly GB Download]]&lt;15, "Low", IF(AmazonChurn[[#This Row],[Avg Monthly GB Download]]&lt;30, "Medium", "High"))</f>
        <v>Low</v>
      </c>
      <c r="AP3052" t="str">
        <f>IF(AmazonChurn[[#This Row],[Age]]&lt;30,"Under 30",IF(AmazonChurn[[#This Row],[Age]]&gt;65,"Senior","Mid Age"))</f>
        <v>Mid Age</v>
      </c>
    </row>
    <row r="3053" spans="1:42" hidden="1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 s="5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  <c r="AL3053" t="str">
        <f>IF(AmazonChurn[[#This Row],[Average Monthly Expenses]]&lt;=30,"Low",IF(AmazonChurn[[#This Row],[Average Monthly Expenses]]&lt;=60,"Medium","High"))</f>
        <v>Medium</v>
      </c>
      <c r="AM3053" t="str">
        <f>IF(AmazonChurn[[#This Row],[Number of Complaints or Support]]&lt;3,"Low",IF(AmazonChurn[[#This Row],[Number of Complaints or Support]]&lt;=7,"Medium","High"))</f>
        <v>Medium</v>
      </c>
      <c r="AN3053" s="5">
        <f>AmazonChurn[[#This Row],[Number of Complaints or Support]]/AmazonChurn[[#This Row],[Account Length (in months)]]</f>
        <v>8.8888888888888892E-2</v>
      </c>
      <c r="AO3053" t="str">
        <f>IF(AmazonChurn[[#This Row],[Avg Monthly GB Download]]&lt;15, "Low", IF(AmazonChurn[[#This Row],[Avg Monthly GB Download]]&lt;30, "Medium", "High"))</f>
        <v>Medium</v>
      </c>
      <c r="AP3053" t="str">
        <f>IF(AmazonChurn[[#This Row],[Age]]&lt;30,"Under 30",IF(AmazonChurn[[#This Row],[Age]]&gt;65,"Senior","Mid Age"))</f>
        <v>Under 30</v>
      </c>
    </row>
    <row r="3054" spans="1:42" hidden="1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 s="5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  <c r="AL3054" t="str">
        <f>IF(AmazonChurn[[#This Row],[Average Monthly Expenses]]&lt;=30,"Low",IF(AmazonChurn[[#This Row],[Average Monthly Expenses]]&lt;=60,"Medium","High"))</f>
        <v>Low</v>
      </c>
      <c r="AM3054" t="str">
        <f>IF(AmazonChurn[[#This Row],[Number of Complaints or Support]]&lt;3,"Low",IF(AmazonChurn[[#This Row],[Number of Complaints or Support]]&lt;=7,"Medium","High"))</f>
        <v>Low</v>
      </c>
      <c r="AN3054" s="5">
        <f>AmazonChurn[[#This Row],[Number of Complaints or Support]]/AmazonChurn[[#This Row],[Account Length (in months)]]</f>
        <v>0.08</v>
      </c>
      <c r="AO3054" t="str">
        <f>IF(AmazonChurn[[#This Row],[Avg Monthly GB Download]]&lt;15, "Low", IF(AmazonChurn[[#This Row],[Avg Monthly GB Download]]&lt;30, "Medium", "High"))</f>
        <v>Low</v>
      </c>
      <c r="AP3054" t="str">
        <f>IF(AmazonChurn[[#This Row],[Age]]&lt;30,"Under 30",IF(AmazonChurn[[#This Row],[Age]]&gt;65,"Senior","Mid Age"))</f>
        <v>Under 30</v>
      </c>
    </row>
    <row r="3055" spans="1:42" hidden="1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 s="5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  <c r="AL3055" t="str">
        <f>IF(AmazonChurn[[#This Row],[Average Monthly Expenses]]&lt;=30,"Low",IF(AmazonChurn[[#This Row],[Average Monthly Expenses]]&lt;=60,"Medium","High"))</f>
        <v>Low</v>
      </c>
      <c r="AM3055" t="str">
        <f>IF(AmazonChurn[[#This Row],[Number of Complaints or Support]]&lt;3,"Low",IF(AmazonChurn[[#This Row],[Number of Complaints or Support]]&lt;=7,"Medium","High"))</f>
        <v>Medium</v>
      </c>
      <c r="AN3055" s="5">
        <f>AmazonChurn[[#This Row],[Number of Complaints or Support]]/AmazonChurn[[#This Row],[Account Length (in months)]]</f>
        <v>0.17241379310344829</v>
      </c>
      <c r="AO3055" t="str">
        <f>IF(AmazonChurn[[#This Row],[Avg Monthly GB Download]]&lt;15, "Low", IF(AmazonChurn[[#This Row],[Avg Monthly GB Download]]&lt;30, "Medium", "High"))</f>
        <v>Low</v>
      </c>
      <c r="AP3055" t="str">
        <f>IF(AmazonChurn[[#This Row],[Age]]&lt;30,"Under 30",IF(AmazonChurn[[#This Row],[Age]]&gt;65,"Senior","Mid Age"))</f>
        <v>Mid Age</v>
      </c>
    </row>
    <row r="3056" spans="1:42" hidden="1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 s="5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  <c r="AL3056" t="str">
        <f>IF(AmazonChurn[[#This Row],[Average Monthly Expenses]]&lt;=30,"Low",IF(AmazonChurn[[#This Row],[Average Monthly Expenses]]&lt;=60,"Medium","High"))</f>
        <v>Medium</v>
      </c>
      <c r="AM3056" t="str">
        <f>IF(AmazonChurn[[#This Row],[Number of Complaints or Support]]&lt;3,"Low",IF(AmazonChurn[[#This Row],[Number of Complaints or Support]]&lt;=7,"Medium","High"))</f>
        <v>High</v>
      </c>
      <c r="AN3056" s="5">
        <f>AmazonChurn[[#This Row],[Number of Complaints or Support]]/AmazonChurn[[#This Row],[Account Length (in months)]]</f>
        <v>0.1095890410958904</v>
      </c>
      <c r="AO3056" t="str">
        <f>IF(AmazonChurn[[#This Row],[Avg Monthly GB Download]]&lt;15, "Low", IF(AmazonChurn[[#This Row],[Avg Monthly GB Download]]&lt;30, "Medium", "High"))</f>
        <v>Medium</v>
      </c>
      <c r="AP3056" t="str">
        <f>IF(AmazonChurn[[#This Row],[Age]]&lt;30,"Under 30",IF(AmazonChurn[[#This Row],[Age]]&gt;65,"Senior","Mid Age"))</f>
        <v>Mid Age</v>
      </c>
    </row>
    <row r="3057" spans="1:42" hidden="1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 s="5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  <c r="AL3057" t="str">
        <f>IF(AmazonChurn[[#This Row],[Average Monthly Expenses]]&lt;=30,"Low",IF(AmazonChurn[[#This Row],[Average Monthly Expenses]]&lt;=60,"Medium","High"))</f>
        <v>Medium</v>
      </c>
      <c r="AM3057" t="str">
        <f>IF(AmazonChurn[[#This Row],[Number of Complaints or Support]]&lt;3,"Low",IF(AmazonChurn[[#This Row],[Number of Complaints or Support]]&lt;=7,"Medium","High"))</f>
        <v>High</v>
      </c>
      <c r="AN3057" s="5">
        <f>AmazonChurn[[#This Row],[Number of Complaints or Support]]/AmazonChurn[[#This Row],[Account Length (in months)]]</f>
        <v>0.26470588235294118</v>
      </c>
      <c r="AO3057" t="str">
        <f>IF(AmazonChurn[[#This Row],[Avg Monthly GB Download]]&lt;15, "Low", IF(AmazonChurn[[#This Row],[Avg Monthly GB Download]]&lt;30, "Medium", "High"))</f>
        <v>Low</v>
      </c>
      <c r="AP3057" t="str">
        <f>IF(AmazonChurn[[#This Row],[Age]]&lt;30,"Under 30",IF(AmazonChurn[[#This Row],[Age]]&gt;65,"Senior","Mid Age"))</f>
        <v>Mid Age</v>
      </c>
    </row>
    <row r="3058" spans="1:42" hidden="1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 s="5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  <c r="AL3058" t="str">
        <f>IF(AmazonChurn[[#This Row],[Average Monthly Expenses]]&lt;=30,"Low",IF(AmazonChurn[[#This Row],[Average Monthly Expenses]]&lt;=60,"Medium","High"))</f>
        <v>Low</v>
      </c>
      <c r="AM3058" t="str">
        <f>IF(AmazonChurn[[#This Row],[Number of Complaints or Support]]&lt;3,"Low",IF(AmazonChurn[[#This Row],[Number of Complaints or Support]]&lt;=7,"Medium","High"))</f>
        <v>High</v>
      </c>
      <c r="AN3058" s="5">
        <f>AmazonChurn[[#This Row],[Number of Complaints or Support]]/AmazonChurn[[#This Row],[Account Length (in months)]]</f>
        <v>10</v>
      </c>
      <c r="AO3058" t="str">
        <f>IF(AmazonChurn[[#This Row],[Avg Monthly GB Download]]&lt;15, "Low", IF(AmazonChurn[[#This Row],[Avg Monthly GB Download]]&lt;30, "Medium", "High"))</f>
        <v>Low</v>
      </c>
      <c r="AP3058" t="str">
        <f>IF(AmazonChurn[[#This Row],[Age]]&lt;30,"Under 30",IF(AmazonChurn[[#This Row],[Age]]&gt;65,"Senior","Mid Age"))</f>
        <v>Senior</v>
      </c>
    </row>
    <row r="3059" spans="1:42" hidden="1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 s="5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  <c r="AL3059" t="str">
        <f>IF(AmazonChurn[[#This Row],[Average Monthly Expenses]]&lt;=30,"Low",IF(AmazonChurn[[#This Row],[Average Monthly Expenses]]&lt;=60,"Medium","High"))</f>
        <v>Low</v>
      </c>
      <c r="AM3059" t="str">
        <f>IF(AmazonChurn[[#This Row],[Number of Complaints or Support]]&lt;3,"Low",IF(AmazonChurn[[#This Row],[Number of Complaints or Support]]&lt;=7,"Medium","High"))</f>
        <v>Low</v>
      </c>
      <c r="AN3059" s="5">
        <f>AmazonChurn[[#This Row],[Number of Complaints or Support]]/AmazonChurn[[#This Row],[Account Length (in months)]]</f>
        <v>3.6363636363636362E-2</v>
      </c>
      <c r="AO3059" t="str">
        <f>IF(AmazonChurn[[#This Row],[Avg Monthly GB Download]]&lt;15, "Low", IF(AmazonChurn[[#This Row],[Avg Monthly GB Download]]&lt;30, "Medium", "High"))</f>
        <v>Low</v>
      </c>
      <c r="AP3059" t="str">
        <f>IF(AmazonChurn[[#This Row],[Age]]&lt;30,"Under 30",IF(AmazonChurn[[#This Row],[Age]]&gt;65,"Senior","Mid Age"))</f>
        <v>Mid Age</v>
      </c>
    </row>
    <row r="3060" spans="1:42" hidden="1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 s="5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  <c r="AL3060" t="str">
        <f>IF(AmazonChurn[[#This Row],[Average Monthly Expenses]]&lt;=30,"Low",IF(AmazonChurn[[#This Row],[Average Monthly Expenses]]&lt;=60,"Medium","High"))</f>
        <v>Medium</v>
      </c>
      <c r="AM3060" t="str">
        <f>IF(AmazonChurn[[#This Row],[Number of Complaints or Support]]&lt;3,"Low",IF(AmazonChurn[[#This Row],[Number of Complaints or Support]]&lt;=7,"Medium","High"))</f>
        <v>Low</v>
      </c>
      <c r="AN3060" s="5">
        <f>AmazonChurn[[#This Row],[Number of Complaints or Support]]/AmazonChurn[[#This Row],[Account Length (in months)]]</f>
        <v>0</v>
      </c>
      <c r="AO3060" t="str">
        <f>IF(AmazonChurn[[#This Row],[Avg Monthly GB Download]]&lt;15, "Low", IF(AmazonChurn[[#This Row],[Avg Monthly GB Download]]&lt;30, "Medium", "High"))</f>
        <v>Low</v>
      </c>
      <c r="AP3060" t="str">
        <f>IF(AmazonChurn[[#This Row],[Age]]&lt;30,"Under 30",IF(AmazonChurn[[#This Row],[Age]]&gt;65,"Senior","Mid Age"))</f>
        <v>Senior</v>
      </c>
    </row>
    <row r="3061" spans="1:42" hidden="1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 s="5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  <c r="AL3061" t="str">
        <f>IF(AmazonChurn[[#This Row],[Average Monthly Expenses]]&lt;=30,"Low",IF(AmazonChurn[[#This Row],[Average Monthly Expenses]]&lt;=60,"Medium","High"))</f>
        <v>Medium</v>
      </c>
      <c r="AM3061" t="str">
        <f>IF(AmazonChurn[[#This Row],[Number of Complaints or Support]]&lt;3,"Low",IF(AmazonChurn[[#This Row],[Number of Complaints or Support]]&lt;=7,"Medium","High"))</f>
        <v>Low</v>
      </c>
      <c r="AN3061" s="5">
        <f>AmazonChurn[[#This Row],[Number of Complaints or Support]]/AmazonChurn[[#This Row],[Account Length (in months)]]</f>
        <v>7.407407407407407E-2</v>
      </c>
      <c r="AO3061" t="str">
        <f>IF(AmazonChurn[[#This Row],[Avg Monthly GB Download]]&lt;15, "Low", IF(AmazonChurn[[#This Row],[Avg Monthly GB Download]]&lt;30, "Medium", "High"))</f>
        <v>Low</v>
      </c>
      <c r="AP3061" t="str">
        <f>IF(AmazonChurn[[#This Row],[Age]]&lt;30,"Under 30",IF(AmazonChurn[[#This Row],[Age]]&gt;65,"Senior","Mid Age"))</f>
        <v>Mid Age</v>
      </c>
    </row>
    <row r="3062" spans="1:42" hidden="1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 s="5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  <c r="AL3062" t="str">
        <f>IF(AmazonChurn[[#This Row],[Average Monthly Expenses]]&lt;=30,"Low",IF(AmazonChurn[[#This Row],[Average Monthly Expenses]]&lt;=60,"Medium","High"))</f>
        <v>Low</v>
      </c>
      <c r="AM3062" t="str">
        <f>IF(AmazonChurn[[#This Row],[Number of Complaints or Support]]&lt;3,"Low",IF(AmazonChurn[[#This Row],[Number of Complaints or Support]]&lt;=7,"Medium","High"))</f>
        <v>Medium</v>
      </c>
      <c r="AN3062" s="5">
        <f>AmazonChurn[[#This Row],[Number of Complaints or Support]]/AmazonChurn[[#This Row],[Account Length (in months)]]</f>
        <v>3</v>
      </c>
      <c r="AO3062" t="str">
        <f>IF(AmazonChurn[[#This Row],[Avg Monthly GB Download]]&lt;15, "Low", IF(AmazonChurn[[#This Row],[Avg Monthly GB Download]]&lt;30, "Medium", "High"))</f>
        <v>Low</v>
      </c>
      <c r="AP3062" t="str">
        <f>IF(AmazonChurn[[#This Row],[Age]]&lt;30,"Under 30",IF(AmazonChurn[[#This Row],[Age]]&gt;65,"Senior","Mid Age"))</f>
        <v>Under 30</v>
      </c>
    </row>
    <row r="3063" spans="1:42" hidden="1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 s="5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  <c r="AL3063" t="str">
        <f>IF(AmazonChurn[[#This Row],[Average Monthly Expenses]]&lt;=30,"Low",IF(AmazonChurn[[#This Row],[Average Monthly Expenses]]&lt;=60,"Medium","High"))</f>
        <v>Low</v>
      </c>
      <c r="AM3063" t="str">
        <f>IF(AmazonChurn[[#This Row],[Number of Complaints or Support]]&lt;3,"Low",IF(AmazonChurn[[#This Row],[Number of Complaints or Support]]&lt;=7,"Medium","High"))</f>
        <v>Low</v>
      </c>
      <c r="AN3063" s="5">
        <f>AmazonChurn[[#This Row],[Number of Complaints or Support]]/AmazonChurn[[#This Row],[Account Length (in months)]]</f>
        <v>1</v>
      </c>
      <c r="AO3063" t="str">
        <f>IF(AmazonChurn[[#This Row],[Avg Monthly GB Download]]&lt;15, "Low", IF(AmazonChurn[[#This Row],[Avg Monthly GB Download]]&lt;30, "Medium", "High"))</f>
        <v>Low</v>
      </c>
      <c r="AP3063" t="str">
        <f>IF(AmazonChurn[[#This Row],[Age]]&lt;30,"Under 30",IF(AmazonChurn[[#This Row],[Age]]&gt;65,"Senior","Mid Age"))</f>
        <v>Mid Age</v>
      </c>
    </row>
    <row r="3064" spans="1:42" hidden="1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 s="5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  <c r="AL3064" t="str">
        <f>IF(AmazonChurn[[#This Row],[Average Monthly Expenses]]&lt;=30,"Low",IF(AmazonChurn[[#This Row],[Average Monthly Expenses]]&lt;=60,"Medium","High"))</f>
        <v>Low</v>
      </c>
      <c r="AM3064" t="str">
        <f>IF(AmazonChurn[[#This Row],[Number of Complaints or Support]]&lt;3,"Low",IF(AmazonChurn[[#This Row],[Number of Complaints or Support]]&lt;=7,"Medium","High"))</f>
        <v>High</v>
      </c>
      <c r="AN3064" s="5">
        <f>AmazonChurn[[#This Row],[Number of Complaints or Support]]/AmazonChurn[[#This Row],[Account Length (in months)]]</f>
        <v>10</v>
      </c>
      <c r="AO3064" t="str">
        <f>IF(AmazonChurn[[#This Row],[Avg Monthly GB Download]]&lt;15, "Low", IF(AmazonChurn[[#This Row],[Avg Monthly GB Download]]&lt;30, "Medium", "High"))</f>
        <v>Low</v>
      </c>
      <c r="AP3064" t="str">
        <f>IF(AmazonChurn[[#This Row],[Age]]&lt;30,"Under 30",IF(AmazonChurn[[#This Row],[Age]]&gt;65,"Senior","Mid Age"))</f>
        <v>Mid Age</v>
      </c>
    </row>
    <row r="3065" spans="1:42" hidden="1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 s="5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  <c r="AL3065" t="str">
        <f>IF(AmazonChurn[[#This Row],[Average Monthly Expenses]]&lt;=30,"Low",IF(AmazonChurn[[#This Row],[Average Monthly Expenses]]&lt;=60,"Medium","High"))</f>
        <v>Medium</v>
      </c>
      <c r="AM3065" t="str">
        <f>IF(AmazonChurn[[#This Row],[Number of Complaints or Support]]&lt;3,"Low",IF(AmazonChurn[[#This Row],[Number of Complaints or Support]]&lt;=7,"Medium","High"))</f>
        <v>Low</v>
      </c>
      <c r="AN3065" s="5">
        <f>AmazonChurn[[#This Row],[Number of Complaints or Support]]/AmazonChurn[[#This Row],[Account Length (in months)]]</f>
        <v>0</v>
      </c>
      <c r="AO3065" t="str">
        <f>IF(AmazonChurn[[#This Row],[Avg Monthly GB Download]]&lt;15, "Low", IF(AmazonChurn[[#This Row],[Avg Monthly GB Download]]&lt;30, "Medium", "High"))</f>
        <v>Low</v>
      </c>
      <c r="AP3065" t="str">
        <f>IF(AmazonChurn[[#This Row],[Age]]&lt;30,"Under 30",IF(AmazonChurn[[#This Row],[Age]]&gt;65,"Senior","Mid Age"))</f>
        <v>Under 30</v>
      </c>
    </row>
    <row r="3066" spans="1:42" hidden="1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 s="5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  <c r="AL3066" t="str">
        <f>IF(AmazonChurn[[#This Row],[Average Monthly Expenses]]&lt;=30,"Low",IF(AmazonChurn[[#This Row],[Average Monthly Expenses]]&lt;=60,"Medium","High"))</f>
        <v>High</v>
      </c>
      <c r="AM3066" t="str">
        <f>IF(AmazonChurn[[#This Row],[Number of Complaints or Support]]&lt;3,"Low",IF(AmazonChurn[[#This Row],[Number of Complaints or Support]]&lt;=7,"Medium","High"))</f>
        <v>High</v>
      </c>
      <c r="AN3066" s="5">
        <f>AmazonChurn[[#This Row],[Number of Complaints or Support]]/AmazonChurn[[#This Row],[Account Length (in months)]]</f>
        <v>0.39130434782608697</v>
      </c>
      <c r="AO3066" t="str">
        <f>IF(AmazonChurn[[#This Row],[Avg Monthly GB Download]]&lt;15, "Low", IF(AmazonChurn[[#This Row],[Avg Monthly GB Download]]&lt;30, "Medium", "High"))</f>
        <v>Low</v>
      </c>
      <c r="AP3066" t="str">
        <f>IF(AmazonChurn[[#This Row],[Age]]&lt;30,"Under 30",IF(AmazonChurn[[#This Row],[Age]]&gt;65,"Senior","Mid Age"))</f>
        <v>Mid Age</v>
      </c>
    </row>
    <row r="3067" spans="1:42" hidden="1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 s="5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  <c r="AL3067" t="str">
        <f>IF(AmazonChurn[[#This Row],[Average Monthly Expenses]]&lt;=30,"Low",IF(AmazonChurn[[#This Row],[Average Monthly Expenses]]&lt;=60,"Medium","High"))</f>
        <v>Low</v>
      </c>
      <c r="AM3067" t="str">
        <f>IF(AmazonChurn[[#This Row],[Number of Complaints or Support]]&lt;3,"Low",IF(AmazonChurn[[#This Row],[Number of Complaints or Support]]&lt;=7,"Medium","High"))</f>
        <v>Medium</v>
      </c>
      <c r="AN3067" s="5">
        <f>AmazonChurn[[#This Row],[Number of Complaints or Support]]/AmazonChurn[[#This Row],[Account Length (in months)]]</f>
        <v>0.54545454545454541</v>
      </c>
      <c r="AO3067" t="str">
        <f>IF(AmazonChurn[[#This Row],[Avg Monthly GB Download]]&lt;15, "Low", IF(AmazonChurn[[#This Row],[Avg Monthly GB Download]]&lt;30, "Medium", "High"))</f>
        <v>Low</v>
      </c>
      <c r="AP3067" t="str">
        <f>IF(AmazonChurn[[#This Row],[Age]]&lt;30,"Under 30",IF(AmazonChurn[[#This Row],[Age]]&gt;65,"Senior","Mid Age"))</f>
        <v>Under 30</v>
      </c>
    </row>
    <row r="3068" spans="1:42" hidden="1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 s="5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  <c r="AL3068" t="str">
        <f>IF(AmazonChurn[[#This Row],[Average Monthly Expenses]]&lt;=30,"Low",IF(AmazonChurn[[#This Row],[Average Monthly Expenses]]&lt;=60,"Medium","High"))</f>
        <v>Low</v>
      </c>
      <c r="AM3068" t="str">
        <f>IF(AmazonChurn[[#This Row],[Number of Complaints or Support]]&lt;3,"Low",IF(AmazonChurn[[#This Row],[Number of Complaints or Support]]&lt;=7,"Medium","High"))</f>
        <v>Low</v>
      </c>
      <c r="AN3068" s="5">
        <f>AmazonChurn[[#This Row],[Number of Complaints or Support]]/AmazonChurn[[#This Row],[Account Length (in months)]]</f>
        <v>0</v>
      </c>
      <c r="AO3068" t="str">
        <f>IF(AmazonChurn[[#This Row],[Avg Monthly GB Download]]&lt;15, "Low", IF(AmazonChurn[[#This Row],[Avg Monthly GB Download]]&lt;30, "Medium", "High"))</f>
        <v>Medium</v>
      </c>
      <c r="AP3068" t="str">
        <f>IF(AmazonChurn[[#This Row],[Age]]&lt;30,"Under 30",IF(AmazonChurn[[#This Row],[Age]]&gt;65,"Senior","Mid Age"))</f>
        <v>Mid Age</v>
      </c>
    </row>
    <row r="3069" spans="1:42" hidden="1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 s="5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  <c r="AL3069" t="str">
        <f>IF(AmazonChurn[[#This Row],[Average Monthly Expenses]]&lt;=30,"Low",IF(AmazonChurn[[#This Row],[Average Monthly Expenses]]&lt;=60,"Medium","High"))</f>
        <v>Low</v>
      </c>
      <c r="AM3069" t="str">
        <f>IF(AmazonChurn[[#This Row],[Number of Complaints or Support]]&lt;3,"Low",IF(AmazonChurn[[#This Row],[Number of Complaints or Support]]&lt;=7,"Medium","High"))</f>
        <v>High</v>
      </c>
      <c r="AN3069" s="5">
        <f>AmazonChurn[[#This Row],[Number of Complaints or Support]]/AmazonChurn[[#This Row],[Account Length (in months)]]</f>
        <v>1.8</v>
      </c>
      <c r="AO3069" t="str">
        <f>IF(AmazonChurn[[#This Row],[Avg Monthly GB Download]]&lt;15, "Low", IF(AmazonChurn[[#This Row],[Avg Monthly GB Download]]&lt;30, "Medium", "High"))</f>
        <v>Low</v>
      </c>
      <c r="AP3069" t="str">
        <f>IF(AmazonChurn[[#This Row],[Age]]&lt;30,"Under 30",IF(AmazonChurn[[#This Row],[Age]]&gt;65,"Senior","Mid Age"))</f>
        <v>Mid Age</v>
      </c>
    </row>
    <row r="3070" spans="1:42" hidden="1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 s="5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  <c r="AL3070" t="str">
        <f>IF(AmazonChurn[[#This Row],[Average Monthly Expenses]]&lt;=30,"Low",IF(AmazonChurn[[#This Row],[Average Monthly Expenses]]&lt;=60,"Medium","High"))</f>
        <v>Medium</v>
      </c>
      <c r="AM3070" t="str">
        <f>IF(AmazonChurn[[#This Row],[Number of Complaints or Support]]&lt;3,"Low",IF(AmazonChurn[[#This Row],[Number of Complaints or Support]]&lt;=7,"Medium","High"))</f>
        <v>High</v>
      </c>
      <c r="AN3070" s="5">
        <f>AmazonChurn[[#This Row],[Number of Complaints or Support]]/AmazonChurn[[#This Row],[Account Length (in months)]]</f>
        <v>1.8</v>
      </c>
      <c r="AO3070" t="str">
        <f>IF(AmazonChurn[[#This Row],[Avg Monthly GB Download]]&lt;15, "Low", IF(AmazonChurn[[#This Row],[Avg Monthly GB Download]]&lt;30, "Medium", "High"))</f>
        <v>Low</v>
      </c>
      <c r="AP3070" t="str">
        <f>IF(AmazonChurn[[#This Row],[Age]]&lt;30,"Under 30",IF(AmazonChurn[[#This Row],[Age]]&gt;65,"Senior","Mid Age"))</f>
        <v>Mid Age</v>
      </c>
    </row>
    <row r="3071" spans="1:42" hidden="1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 s="5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  <c r="AL3071" t="str">
        <f>IF(AmazonChurn[[#This Row],[Average Monthly Expenses]]&lt;=30,"Low",IF(AmazonChurn[[#This Row],[Average Monthly Expenses]]&lt;=60,"Medium","High"))</f>
        <v>Medium</v>
      </c>
      <c r="AM3071" t="str">
        <f>IF(AmazonChurn[[#This Row],[Number of Complaints or Support]]&lt;3,"Low",IF(AmazonChurn[[#This Row],[Number of Complaints or Support]]&lt;=7,"Medium","High"))</f>
        <v>Medium</v>
      </c>
      <c r="AN3071" s="5">
        <f>AmazonChurn[[#This Row],[Number of Complaints or Support]]/AmazonChurn[[#This Row],[Account Length (in months)]]</f>
        <v>3.5</v>
      </c>
      <c r="AO3071" t="str">
        <f>IF(AmazonChurn[[#This Row],[Avg Monthly GB Download]]&lt;15, "Low", IF(AmazonChurn[[#This Row],[Avg Monthly GB Download]]&lt;30, "Medium", "High"))</f>
        <v>Low</v>
      </c>
      <c r="AP3071" t="str">
        <f>IF(AmazonChurn[[#This Row],[Age]]&lt;30,"Under 30",IF(AmazonChurn[[#This Row],[Age]]&gt;65,"Senior","Mid Age"))</f>
        <v>Mid Age</v>
      </c>
    </row>
    <row r="3072" spans="1:42" hidden="1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 s="5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  <c r="AL3072" t="str">
        <f>IF(AmazonChurn[[#This Row],[Average Monthly Expenses]]&lt;=30,"Low",IF(AmazonChurn[[#This Row],[Average Monthly Expenses]]&lt;=60,"Medium","High"))</f>
        <v>Medium</v>
      </c>
      <c r="AM3072" t="str">
        <f>IF(AmazonChurn[[#This Row],[Number of Complaints or Support]]&lt;3,"Low",IF(AmazonChurn[[#This Row],[Number of Complaints or Support]]&lt;=7,"Medium","High"))</f>
        <v>High</v>
      </c>
      <c r="AN3072" s="5">
        <f>AmazonChurn[[#This Row],[Number of Complaints or Support]]/AmazonChurn[[#This Row],[Account Length (in months)]]</f>
        <v>0.34782608695652173</v>
      </c>
      <c r="AO3072" t="str">
        <f>IF(AmazonChurn[[#This Row],[Avg Monthly GB Download]]&lt;15, "Low", IF(AmazonChurn[[#This Row],[Avg Monthly GB Download]]&lt;30, "Medium", "High"))</f>
        <v>Low</v>
      </c>
      <c r="AP3072" t="str">
        <f>IF(AmazonChurn[[#This Row],[Age]]&lt;30,"Under 30",IF(AmazonChurn[[#This Row],[Age]]&gt;65,"Senior","Mid Age"))</f>
        <v>Mid Age</v>
      </c>
    </row>
    <row r="3073" spans="1:42" hidden="1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 s="5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  <c r="AL3073" t="str">
        <f>IF(AmazonChurn[[#This Row],[Average Monthly Expenses]]&lt;=30,"Low",IF(AmazonChurn[[#This Row],[Average Monthly Expenses]]&lt;=60,"Medium","High"))</f>
        <v>Low</v>
      </c>
      <c r="AM3073" t="str">
        <f>IF(AmazonChurn[[#This Row],[Number of Complaints or Support]]&lt;3,"Low",IF(AmazonChurn[[#This Row],[Number of Complaints or Support]]&lt;=7,"Medium","High"))</f>
        <v>Low</v>
      </c>
      <c r="AN3073" s="5">
        <f>AmazonChurn[[#This Row],[Number of Complaints or Support]]/AmazonChurn[[#This Row],[Account Length (in months)]]</f>
        <v>0.25</v>
      </c>
      <c r="AO3073" t="str">
        <f>IF(AmazonChurn[[#This Row],[Avg Monthly GB Download]]&lt;15, "Low", IF(AmazonChurn[[#This Row],[Avg Monthly GB Download]]&lt;30, "Medium", "High"))</f>
        <v>Low</v>
      </c>
      <c r="AP3073" t="str">
        <f>IF(AmazonChurn[[#This Row],[Age]]&lt;30,"Under 30",IF(AmazonChurn[[#This Row],[Age]]&gt;65,"Senior","Mid Age"))</f>
        <v>Mid Age</v>
      </c>
    </row>
    <row r="3074" spans="1:42" hidden="1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 s="5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  <c r="AL3074" t="str">
        <f>IF(AmazonChurn[[#This Row],[Average Monthly Expenses]]&lt;=30,"Low",IF(AmazonChurn[[#This Row],[Average Monthly Expenses]]&lt;=60,"Medium","High"))</f>
        <v>Medium</v>
      </c>
      <c r="AM3074" t="str">
        <f>IF(AmazonChurn[[#This Row],[Number of Complaints or Support]]&lt;3,"Low",IF(AmazonChurn[[#This Row],[Number of Complaints or Support]]&lt;=7,"Medium","High"))</f>
        <v>Low</v>
      </c>
      <c r="AN3074" s="5">
        <f>AmazonChurn[[#This Row],[Number of Complaints or Support]]/AmazonChurn[[#This Row],[Account Length (in months)]]</f>
        <v>0.05</v>
      </c>
      <c r="AO3074" t="str">
        <f>IF(AmazonChurn[[#This Row],[Avg Monthly GB Download]]&lt;15, "Low", IF(AmazonChurn[[#This Row],[Avg Monthly GB Download]]&lt;30, "Medium", "High"))</f>
        <v>Low</v>
      </c>
      <c r="AP3074" t="str">
        <f>IF(AmazonChurn[[#This Row],[Age]]&lt;30,"Under 30",IF(AmazonChurn[[#This Row],[Age]]&gt;65,"Senior","Mid Age"))</f>
        <v>Mid Age</v>
      </c>
    </row>
    <row r="3075" spans="1:42" hidden="1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 s="5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  <c r="AL3075" t="str">
        <f>IF(AmazonChurn[[#This Row],[Average Monthly Expenses]]&lt;=30,"Low",IF(AmazonChurn[[#This Row],[Average Monthly Expenses]]&lt;=60,"Medium","High"))</f>
        <v>Low</v>
      </c>
      <c r="AM3075" t="str">
        <f>IF(AmazonChurn[[#This Row],[Number of Complaints or Support]]&lt;3,"Low",IF(AmazonChurn[[#This Row],[Number of Complaints or Support]]&lt;=7,"Medium","High"))</f>
        <v>Medium</v>
      </c>
      <c r="AN3075" s="5">
        <f>AmazonChurn[[#This Row],[Number of Complaints or Support]]/AmazonChurn[[#This Row],[Account Length (in months)]]</f>
        <v>5.4545454545454543E-2</v>
      </c>
      <c r="AO3075" t="str">
        <f>IF(AmazonChurn[[#This Row],[Avg Monthly GB Download]]&lt;15, "Low", IF(AmazonChurn[[#This Row],[Avg Monthly GB Download]]&lt;30, "Medium", "High"))</f>
        <v>Low</v>
      </c>
      <c r="AP3075" t="str">
        <f>IF(AmazonChurn[[#This Row],[Age]]&lt;30,"Under 30",IF(AmazonChurn[[#This Row],[Age]]&gt;65,"Senior","Mid Age"))</f>
        <v>Under 30</v>
      </c>
    </row>
    <row r="3076" spans="1:42" hidden="1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 s="5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  <c r="AL3076" t="str">
        <f>IF(AmazonChurn[[#This Row],[Average Monthly Expenses]]&lt;=30,"Low",IF(AmazonChurn[[#This Row],[Average Monthly Expenses]]&lt;=60,"Medium","High"))</f>
        <v>Medium</v>
      </c>
      <c r="AM3076" t="str">
        <f>IF(AmazonChurn[[#This Row],[Number of Complaints or Support]]&lt;3,"Low",IF(AmazonChurn[[#This Row],[Number of Complaints or Support]]&lt;=7,"Medium","High"))</f>
        <v>Medium</v>
      </c>
      <c r="AN3076" s="5">
        <f>AmazonChurn[[#This Row],[Number of Complaints or Support]]/AmazonChurn[[#This Row],[Account Length (in months)]]</f>
        <v>0.14000000000000001</v>
      </c>
      <c r="AO3076" t="str">
        <f>IF(AmazonChurn[[#This Row],[Avg Monthly GB Download]]&lt;15, "Low", IF(AmazonChurn[[#This Row],[Avg Monthly GB Download]]&lt;30, "Medium", "High"))</f>
        <v>Low</v>
      </c>
      <c r="AP3076" t="str">
        <f>IF(AmazonChurn[[#This Row],[Age]]&lt;30,"Under 30",IF(AmazonChurn[[#This Row],[Age]]&gt;65,"Senior","Mid Age"))</f>
        <v>Mid Age</v>
      </c>
    </row>
    <row r="3077" spans="1:42" hidden="1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 s="5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  <c r="AL3077" t="str">
        <f>IF(AmazonChurn[[#This Row],[Average Monthly Expenses]]&lt;=30,"Low",IF(AmazonChurn[[#This Row],[Average Monthly Expenses]]&lt;=60,"Medium","High"))</f>
        <v>Medium</v>
      </c>
      <c r="AM3077" t="str">
        <f>IF(AmazonChurn[[#This Row],[Number of Complaints or Support]]&lt;3,"Low",IF(AmazonChurn[[#This Row],[Number of Complaints or Support]]&lt;=7,"Medium","High"))</f>
        <v>Low</v>
      </c>
      <c r="AN3077" s="5">
        <f>AmazonChurn[[#This Row],[Number of Complaints or Support]]/AmazonChurn[[#This Row],[Account Length (in months)]]</f>
        <v>0.08</v>
      </c>
      <c r="AO3077" t="str">
        <f>IF(AmazonChurn[[#This Row],[Avg Monthly GB Download]]&lt;15, "Low", IF(AmazonChurn[[#This Row],[Avg Monthly GB Download]]&lt;30, "Medium", "High"))</f>
        <v>Low</v>
      </c>
      <c r="AP3077" t="str">
        <f>IF(AmazonChurn[[#This Row],[Age]]&lt;30,"Under 30",IF(AmazonChurn[[#This Row],[Age]]&gt;65,"Senior","Mid Age"))</f>
        <v>Mid Age</v>
      </c>
    </row>
    <row r="3078" spans="1:42" hidden="1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 s="5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  <c r="AL3078" t="str">
        <f>IF(AmazonChurn[[#This Row],[Average Monthly Expenses]]&lt;=30,"Low",IF(AmazonChurn[[#This Row],[Average Monthly Expenses]]&lt;=60,"Medium","High"))</f>
        <v>Low</v>
      </c>
      <c r="AM3078" t="str">
        <f>IF(AmazonChurn[[#This Row],[Number of Complaints or Support]]&lt;3,"Low",IF(AmazonChurn[[#This Row],[Number of Complaints or Support]]&lt;=7,"Medium","High"))</f>
        <v>Medium</v>
      </c>
      <c r="AN3078" s="5">
        <f>AmazonChurn[[#This Row],[Number of Complaints or Support]]/AmazonChurn[[#This Row],[Account Length (in months)]]</f>
        <v>8.4507042253521125E-2</v>
      </c>
      <c r="AO3078" t="str">
        <f>IF(AmazonChurn[[#This Row],[Avg Monthly GB Download]]&lt;15, "Low", IF(AmazonChurn[[#This Row],[Avg Monthly GB Download]]&lt;30, "Medium", "High"))</f>
        <v>Low</v>
      </c>
      <c r="AP3078" t="str">
        <f>IF(AmazonChurn[[#This Row],[Age]]&lt;30,"Under 30",IF(AmazonChurn[[#This Row],[Age]]&gt;65,"Senior","Mid Age"))</f>
        <v>Under 30</v>
      </c>
    </row>
    <row r="3079" spans="1:42" hidden="1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 s="5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  <c r="AL3079" t="str">
        <f>IF(AmazonChurn[[#This Row],[Average Monthly Expenses]]&lt;=30,"Low",IF(AmazonChurn[[#This Row],[Average Monthly Expenses]]&lt;=60,"Medium","High"))</f>
        <v>Medium</v>
      </c>
      <c r="AM3079" t="str">
        <f>IF(AmazonChurn[[#This Row],[Number of Complaints or Support]]&lt;3,"Low",IF(AmazonChurn[[#This Row],[Number of Complaints or Support]]&lt;=7,"Medium","High"))</f>
        <v>Medium</v>
      </c>
      <c r="AN3079" s="5">
        <f>AmazonChurn[[#This Row],[Number of Complaints or Support]]/AmazonChurn[[#This Row],[Account Length (in months)]]</f>
        <v>0.54545454545454541</v>
      </c>
      <c r="AO3079" t="str">
        <f>IF(AmazonChurn[[#This Row],[Avg Monthly GB Download]]&lt;15, "Low", IF(AmazonChurn[[#This Row],[Avg Monthly GB Download]]&lt;30, "Medium", "High"))</f>
        <v>Medium</v>
      </c>
      <c r="AP3079" t="str">
        <f>IF(AmazonChurn[[#This Row],[Age]]&lt;30,"Under 30",IF(AmazonChurn[[#This Row],[Age]]&gt;65,"Senior","Mid Age"))</f>
        <v>Mid Age</v>
      </c>
    </row>
    <row r="3080" spans="1:42" hidden="1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 s="5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  <c r="AL3080" t="str">
        <f>IF(AmazonChurn[[#This Row],[Average Monthly Expenses]]&lt;=30,"Low",IF(AmazonChurn[[#This Row],[Average Monthly Expenses]]&lt;=60,"Medium","High"))</f>
        <v>Low</v>
      </c>
      <c r="AM3080" t="str">
        <f>IF(AmazonChurn[[#This Row],[Number of Complaints or Support]]&lt;3,"Low",IF(AmazonChurn[[#This Row],[Number of Complaints or Support]]&lt;=7,"Medium","High"))</f>
        <v>Medium</v>
      </c>
      <c r="AN3080" s="5">
        <f>AmazonChurn[[#This Row],[Number of Complaints or Support]]/AmazonChurn[[#This Row],[Account Length (in months)]]</f>
        <v>0.2</v>
      </c>
      <c r="AO3080" t="str">
        <f>IF(AmazonChurn[[#This Row],[Avg Monthly GB Download]]&lt;15, "Low", IF(AmazonChurn[[#This Row],[Avg Monthly GB Download]]&lt;30, "Medium", "High"))</f>
        <v>Low</v>
      </c>
      <c r="AP3080" t="str">
        <f>IF(AmazonChurn[[#This Row],[Age]]&lt;30,"Under 30",IF(AmazonChurn[[#This Row],[Age]]&gt;65,"Senior","Mid Age"))</f>
        <v>Mid Age</v>
      </c>
    </row>
    <row r="3081" spans="1:42" hidden="1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 s="5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  <c r="AL3081" t="str">
        <f>IF(AmazonChurn[[#This Row],[Average Monthly Expenses]]&lt;=30,"Low",IF(AmazonChurn[[#This Row],[Average Monthly Expenses]]&lt;=60,"Medium","High"))</f>
        <v>Low</v>
      </c>
      <c r="AM3081" t="str">
        <f>IF(AmazonChurn[[#This Row],[Number of Complaints or Support]]&lt;3,"Low",IF(AmazonChurn[[#This Row],[Number of Complaints or Support]]&lt;=7,"Medium","High"))</f>
        <v>Medium</v>
      </c>
      <c r="AN3081" s="5">
        <f>AmazonChurn[[#This Row],[Number of Complaints or Support]]/AmazonChurn[[#This Row],[Account Length (in months)]]</f>
        <v>0.22580645161290322</v>
      </c>
      <c r="AO3081" t="str">
        <f>IF(AmazonChurn[[#This Row],[Avg Monthly GB Download]]&lt;15, "Low", IF(AmazonChurn[[#This Row],[Avg Monthly GB Download]]&lt;30, "Medium", "High"))</f>
        <v>Low</v>
      </c>
      <c r="AP3081" t="str">
        <f>IF(AmazonChurn[[#This Row],[Age]]&lt;30,"Under 30",IF(AmazonChurn[[#This Row],[Age]]&gt;65,"Senior","Mid Age"))</f>
        <v>Mid Age</v>
      </c>
    </row>
    <row r="3082" spans="1:42" hidden="1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 s="5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  <c r="AL3082" t="str">
        <f>IF(AmazonChurn[[#This Row],[Average Monthly Expenses]]&lt;=30,"Low",IF(AmazonChurn[[#This Row],[Average Monthly Expenses]]&lt;=60,"Medium","High"))</f>
        <v>Low</v>
      </c>
      <c r="AM3082" t="str">
        <f>IF(AmazonChurn[[#This Row],[Number of Complaints or Support]]&lt;3,"Low",IF(AmazonChurn[[#This Row],[Number of Complaints or Support]]&lt;=7,"Medium","High"))</f>
        <v>Medium</v>
      </c>
      <c r="AN3082" s="5">
        <f>AmazonChurn[[#This Row],[Number of Complaints or Support]]/AmazonChurn[[#This Row],[Account Length (in months)]]</f>
        <v>8.5714285714285715E-2</v>
      </c>
      <c r="AO3082" t="str">
        <f>IF(AmazonChurn[[#This Row],[Avg Monthly GB Download]]&lt;15, "Low", IF(AmazonChurn[[#This Row],[Avg Monthly GB Download]]&lt;30, "Medium", "High"))</f>
        <v>Low</v>
      </c>
      <c r="AP3082" t="str">
        <f>IF(AmazonChurn[[#This Row],[Age]]&lt;30,"Under 30",IF(AmazonChurn[[#This Row],[Age]]&gt;65,"Senior","Mid Age"))</f>
        <v>Mid Age</v>
      </c>
    </row>
    <row r="3083" spans="1:42" hidden="1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 s="5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  <c r="AL3083" t="str">
        <f>IF(AmazonChurn[[#This Row],[Average Monthly Expenses]]&lt;=30,"Low",IF(AmazonChurn[[#This Row],[Average Monthly Expenses]]&lt;=60,"Medium","High"))</f>
        <v>Medium</v>
      </c>
      <c r="AM3083" t="str">
        <f>IF(AmazonChurn[[#This Row],[Number of Complaints or Support]]&lt;3,"Low",IF(AmazonChurn[[#This Row],[Number of Complaints or Support]]&lt;=7,"Medium","High"))</f>
        <v>Low</v>
      </c>
      <c r="AN3083" s="5">
        <f>AmazonChurn[[#This Row],[Number of Complaints or Support]]/AmazonChurn[[#This Row],[Account Length (in months)]]</f>
        <v>0.4</v>
      </c>
      <c r="AO3083" t="str">
        <f>IF(AmazonChurn[[#This Row],[Avg Monthly GB Download]]&lt;15, "Low", IF(AmazonChurn[[#This Row],[Avg Monthly GB Download]]&lt;30, "Medium", "High"))</f>
        <v>Low</v>
      </c>
      <c r="AP3083" t="str">
        <f>IF(AmazonChurn[[#This Row],[Age]]&lt;30,"Under 30",IF(AmazonChurn[[#This Row],[Age]]&gt;65,"Senior","Mid Age"))</f>
        <v>Mid Age</v>
      </c>
    </row>
    <row r="3084" spans="1:42" hidden="1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 s="5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  <c r="AL3084" t="str">
        <f>IF(AmazonChurn[[#This Row],[Average Monthly Expenses]]&lt;=30,"Low",IF(AmazonChurn[[#This Row],[Average Monthly Expenses]]&lt;=60,"Medium","High"))</f>
        <v>Low</v>
      </c>
      <c r="AM3084" t="str">
        <f>IF(AmazonChurn[[#This Row],[Number of Complaints or Support]]&lt;3,"Low",IF(AmazonChurn[[#This Row],[Number of Complaints or Support]]&lt;=7,"Medium","High"))</f>
        <v>High</v>
      </c>
      <c r="AN3084" s="5">
        <f>AmazonChurn[[#This Row],[Number of Complaints or Support]]/AmazonChurn[[#This Row],[Account Length (in months)]]</f>
        <v>8</v>
      </c>
      <c r="AO3084" t="str">
        <f>IF(AmazonChurn[[#This Row],[Avg Monthly GB Download]]&lt;15, "Low", IF(AmazonChurn[[#This Row],[Avg Monthly GB Download]]&lt;30, "Medium", "High"))</f>
        <v>Low</v>
      </c>
      <c r="AP3084" t="str">
        <f>IF(AmazonChurn[[#This Row],[Age]]&lt;30,"Under 30",IF(AmazonChurn[[#This Row],[Age]]&gt;65,"Senior","Mid Age"))</f>
        <v>Mid Age</v>
      </c>
    </row>
    <row r="3085" spans="1:42" hidden="1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 s="5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  <c r="AL3085" t="str">
        <f>IF(AmazonChurn[[#This Row],[Average Monthly Expenses]]&lt;=30,"Low",IF(AmazonChurn[[#This Row],[Average Monthly Expenses]]&lt;=60,"Medium","High"))</f>
        <v>Low</v>
      </c>
      <c r="AM3085" t="str">
        <f>IF(AmazonChurn[[#This Row],[Number of Complaints or Support]]&lt;3,"Low",IF(AmazonChurn[[#This Row],[Number of Complaints or Support]]&lt;=7,"Medium","High"))</f>
        <v>Low</v>
      </c>
      <c r="AN3085" s="5">
        <f>AmazonChurn[[#This Row],[Number of Complaints or Support]]/AmazonChurn[[#This Row],[Account Length (in months)]]</f>
        <v>0</v>
      </c>
      <c r="AO3085" t="str">
        <f>IF(AmazonChurn[[#This Row],[Avg Monthly GB Download]]&lt;15, "Low", IF(AmazonChurn[[#This Row],[Avg Monthly GB Download]]&lt;30, "Medium", "High"))</f>
        <v>Low</v>
      </c>
      <c r="AP3085" t="str">
        <f>IF(AmazonChurn[[#This Row],[Age]]&lt;30,"Under 30",IF(AmazonChurn[[#This Row],[Age]]&gt;65,"Senior","Mid Age"))</f>
        <v>Mid Age</v>
      </c>
    </row>
    <row r="3086" spans="1:42" hidden="1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 s="5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  <c r="AL3086" t="str">
        <f>IF(AmazonChurn[[#This Row],[Average Monthly Expenses]]&lt;=30,"Low",IF(AmazonChurn[[#This Row],[Average Monthly Expenses]]&lt;=60,"Medium","High"))</f>
        <v>Low</v>
      </c>
      <c r="AM3086" t="str">
        <f>IF(AmazonChurn[[#This Row],[Number of Complaints or Support]]&lt;3,"Low",IF(AmazonChurn[[#This Row],[Number of Complaints or Support]]&lt;=7,"Medium","High"))</f>
        <v>Medium</v>
      </c>
      <c r="AN3086" s="5">
        <f>AmazonChurn[[#This Row],[Number of Complaints or Support]]/AmazonChurn[[#This Row],[Account Length (in months)]]</f>
        <v>2</v>
      </c>
      <c r="AO3086" t="str">
        <f>IF(AmazonChurn[[#This Row],[Avg Monthly GB Download]]&lt;15, "Low", IF(AmazonChurn[[#This Row],[Avg Monthly GB Download]]&lt;30, "Medium", "High"))</f>
        <v>Low</v>
      </c>
      <c r="AP3086" t="str">
        <f>IF(AmazonChurn[[#This Row],[Age]]&lt;30,"Under 30",IF(AmazonChurn[[#This Row],[Age]]&gt;65,"Senior","Mid Age"))</f>
        <v>Mid Age</v>
      </c>
    </row>
    <row r="3087" spans="1:42" hidden="1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 s="5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  <c r="AL3087" t="str">
        <f>IF(AmazonChurn[[#This Row],[Average Monthly Expenses]]&lt;=30,"Low",IF(AmazonChurn[[#This Row],[Average Monthly Expenses]]&lt;=60,"Medium","High"))</f>
        <v>Low</v>
      </c>
      <c r="AM3087" t="str">
        <f>IF(AmazonChurn[[#This Row],[Number of Complaints or Support]]&lt;3,"Low",IF(AmazonChurn[[#This Row],[Number of Complaints or Support]]&lt;=7,"Medium","High"))</f>
        <v>High</v>
      </c>
      <c r="AN3087" s="5">
        <f>AmazonChurn[[#This Row],[Number of Complaints or Support]]/AmazonChurn[[#This Row],[Account Length (in months)]]</f>
        <v>0.40909090909090912</v>
      </c>
      <c r="AO3087" t="str">
        <f>IF(AmazonChurn[[#This Row],[Avg Monthly GB Download]]&lt;15, "Low", IF(AmazonChurn[[#This Row],[Avg Monthly GB Download]]&lt;30, "Medium", "High"))</f>
        <v>Low</v>
      </c>
      <c r="AP3087" t="str">
        <f>IF(AmazonChurn[[#This Row],[Age]]&lt;30,"Under 30",IF(AmazonChurn[[#This Row],[Age]]&gt;65,"Senior","Mid Age"))</f>
        <v>Senior</v>
      </c>
    </row>
    <row r="3088" spans="1:42" hidden="1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 s="5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  <c r="AL3088" t="str">
        <f>IF(AmazonChurn[[#This Row],[Average Monthly Expenses]]&lt;=30,"Low",IF(AmazonChurn[[#This Row],[Average Monthly Expenses]]&lt;=60,"Medium","High"))</f>
        <v>Low</v>
      </c>
      <c r="AM3088" t="str">
        <f>IF(AmazonChurn[[#This Row],[Number of Complaints or Support]]&lt;3,"Low",IF(AmazonChurn[[#This Row],[Number of Complaints or Support]]&lt;=7,"Medium","High"))</f>
        <v>High</v>
      </c>
      <c r="AN3088" s="5">
        <f>AmazonChurn[[#This Row],[Number of Complaints or Support]]/AmazonChurn[[#This Row],[Account Length (in months)]]</f>
        <v>1.5</v>
      </c>
      <c r="AO3088" t="str">
        <f>IF(AmazonChurn[[#This Row],[Avg Monthly GB Download]]&lt;15, "Low", IF(AmazonChurn[[#This Row],[Avg Monthly GB Download]]&lt;30, "Medium", "High"))</f>
        <v>Low</v>
      </c>
      <c r="AP3088" t="str">
        <f>IF(AmazonChurn[[#This Row],[Age]]&lt;30,"Under 30",IF(AmazonChurn[[#This Row],[Age]]&gt;65,"Senior","Mid Age"))</f>
        <v>Mid Age</v>
      </c>
    </row>
    <row r="3089" spans="1:42" hidden="1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 s="5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  <c r="AL3089" t="str">
        <f>IF(AmazonChurn[[#This Row],[Average Monthly Expenses]]&lt;=30,"Low",IF(AmazonChurn[[#This Row],[Average Monthly Expenses]]&lt;=60,"Medium","High"))</f>
        <v>Medium</v>
      </c>
      <c r="AM3089" t="str">
        <f>IF(AmazonChurn[[#This Row],[Number of Complaints or Support]]&lt;3,"Low",IF(AmazonChurn[[#This Row],[Number of Complaints or Support]]&lt;=7,"Medium","High"))</f>
        <v>High</v>
      </c>
      <c r="AN3089" s="5">
        <f>AmazonChurn[[#This Row],[Number of Complaints or Support]]/AmazonChurn[[#This Row],[Account Length (in months)]]</f>
        <v>9</v>
      </c>
      <c r="AO3089" t="str">
        <f>IF(AmazonChurn[[#This Row],[Avg Monthly GB Download]]&lt;15, "Low", IF(AmazonChurn[[#This Row],[Avg Monthly GB Download]]&lt;30, "Medium", "High"))</f>
        <v>Low</v>
      </c>
      <c r="AP3089" t="str">
        <f>IF(AmazonChurn[[#This Row],[Age]]&lt;30,"Under 30",IF(AmazonChurn[[#This Row],[Age]]&gt;65,"Senior","Mid Age"))</f>
        <v>Mid Age</v>
      </c>
    </row>
    <row r="3090" spans="1:42" hidden="1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 s="5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  <c r="AL3090" t="str">
        <f>IF(AmazonChurn[[#This Row],[Average Monthly Expenses]]&lt;=30,"Low",IF(AmazonChurn[[#This Row],[Average Monthly Expenses]]&lt;=60,"Medium","High"))</f>
        <v>Low</v>
      </c>
      <c r="AM3090" t="str">
        <f>IF(AmazonChurn[[#This Row],[Number of Complaints or Support]]&lt;3,"Low",IF(AmazonChurn[[#This Row],[Number of Complaints or Support]]&lt;=7,"Medium","High"))</f>
        <v>Low</v>
      </c>
      <c r="AN3090" s="5">
        <f>AmazonChurn[[#This Row],[Number of Complaints or Support]]/AmazonChurn[[#This Row],[Account Length (in months)]]</f>
        <v>1</v>
      </c>
      <c r="AO3090" t="str">
        <f>IF(AmazonChurn[[#This Row],[Avg Monthly GB Download]]&lt;15, "Low", IF(AmazonChurn[[#This Row],[Avg Monthly GB Download]]&lt;30, "Medium", "High"))</f>
        <v>Low</v>
      </c>
      <c r="AP3090" t="str">
        <f>IF(AmazonChurn[[#This Row],[Age]]&lt;30,"Under 30",IF(AmazonChurn[[#This Row],[Age]]&gt;65,"Senior","Mid Age"))</f>
        <v>Mid Age</v>
      </c>
    </row>
    <row r="3091" spans="1:42" hidden="1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 s="5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  <c r="AL3091" t="str">
        <f>IF(AmazonChurn[[#This Row],[Average Monthly Expenses]]&lt;=30,"Low",IF(AmazonChurn[[#This Row],[Average Monthly Expenses]]&lt;=60,"Medium","High"))</f>
        <v>Medium</v>
      </c>
      <c r="AM3091" t="str">
        <f>IF(AmazonChurn[[#This Row],[Number of Complaints or Support]]&lt;3,"Low",IF(AmazonChurn[[#This Row],[Number of Complaints or Support]]&lt;=7,"Medium","High"))</f>
        <v>High</v>
      </c>
      <c r="AN3091" s="5">
        <f>AmazonChurn[[#This Row],[Number of Complaints or Support]]/AmazonChurn[[#This Row],[Account Length (in months)]]</f>
        <v>0.15254237288135594</v>
      </c>
      <c r="AO3091" t="str">
        <f>IF(AmazonChurn[[#This Row],[Avg Monthly GB Download]]&lt;15, "Low", IF(AmazonChurn[[#This Row],[Avg Monthly GB Download]]&lt;30, "Medium", "High"))</f>
        <v>Low</v>
      </c>
      <c r="AP3091" t="str">
        <f>IF(AmazonChurn[[#This Row],[Age]]&lt;30,"Under 30",IF(AmazonChurn[[#This Row],[Age]]&gt;65,"Senior","Mid Age"))</f>
        <v>Senior</v>
      </c>
    </row>
    <row r="3092" spans="1:42" hidden="1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 s="5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  <c r="AL3092" t="str">
        <f>IF(AmazonChurn[[#This Row],[Average Monthly Expenses]]&lt;=30,"Low",IF(AmazonChurn[[#This Row],[Average Monthly Expenses]]&lt;=60,"Medium","High"))</f>
        <v>Low</v>
      </c>
      <c r="AM3092" t="str">
        <f>IF(AmazonChurn[[#This Row],[Number of Complaints or Support]]&lt;3,"Low",IF(AmazonChurn[[#This Row],[Number of Complaints or Support]]&lt;=7,"Medium","High"))</f>
        <v>Low</v>
      </c>
      <c r="AN3092" s="5">
        <f>AmazonChurn[[#This Row],[Number of Complaints or Support]]/AmazonChurn[[#This Row],[Account Length (in months)]]</f>
        <v>6.25E-2</v>
      </c>
      <c r="AO3092" t="str">
        <f>IF(AmazonChurn[[#This Row],[Avg Monthly GB Download]]&lt;15, "Low", IF(AmazonChurn[[#This Row],[Avg Monthly GB Download]]&lt;30, "Medium", "High"))</f>
        <v>Medium</v>
      </c>
      <c r="AP3092" t="str">
        <f>IF(AmazonChurn[[#This Row],[Age]]&lt;30,"Under 30",IF(AmazonChurn[[#This Row],[Age]]&gt;65,"Senior","Mid Age"))</f>
        <v>Mid Age</v>
      </c>
    </row>
    <row r="3093" spans="1:42" hidden="1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 s="5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  <c r="AL3093" t="str">
        <f>IF(AmazonChurn[[#This Row],[Average Monthly Expenses]]&lt;=30,"Low",IF(AmazonChurn[[#This Row],[Average Monthly Expenses]]&lt;=60,"Medium","High"))</f>
        <v>Medium</v>
      </c>
      <c r="AM3093" t="str">
        <f>IF(AmazonChurn[[#This Row],[Number of Complaints or Support]]&lt;3,"Low",IF(AmazonChurn[[#This Row],[Number of Complaints or Support]]&lt;=7,"Medium","High"))</f>
        <v>Medium</v>
      </c>
      <c r="AN3093" s="5">
        <f>AmazonChurn[[#This Row],[Number of Complaints or Support]]/AmazonChurn[[#This Row],[Account Length (in months)]]</f>
        <v>4.2857142857142858E-2</v>
      </c>
      <c r="AO3093" t="str">
        <f>IF(AmazonChurn[[#This Row],[Avg Monthly GB Download]]&lt;15, "Low", IF(AmazonChurn[[#This Row],[Avg Monthly GB Download]]&lt;30, "Medium", "High"))</f>
        <v>Low</v>
      </c>
      <c r="AP3093" t="str">
        <f>IF(AmazonChurn[[#This Row],[Age]]&lt;30,"Under 30",IF(AmazonChurn[[#This Row],[Age]]&gt;65,"Senior","Mid Age"))</f>
        <v>Mid Age</v>
      </c>
    </row>
    <row r="3094" spans="1:42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 s="5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  <c r="AL3094" t="str">
        <f>IF(AmazonChurn[[#This Row],[Average Monthly Expenses]]&lt;=30,"Low",IF(AmazonChurn[[#This Row],[Average Monthly Expenses]]&lt;=60,"Medium","High"))</f>
        <v>Low</v>
      </c>
      <c r="AM3094" t="str">
        <f>IF(AmazonChurn[[#This Row],[Number of Complaints or Support]]&lt;3,"Low",IF(AmazonChurn[[#This Row],[Number of Complaints or Support]]&lt;=7,"Medium","High"))</f>
        <v>High</v>
      </c>
      <c r="AN3094" s="5">
        <f>AmazonChurn[[#This Row],[Number of Complaints or Support]]/AmazonChurn[[#This Row],[Account Length (in months)]]</f>
        <v>0.15686274509803921</v>
      </c>
      <c r="AO3094" t="str">
        <f>IF(AmazonChurn[[#This Row],[Avg Monthly GB Download]]&lt;15, "Low", IF(AmazonChurn[[#This Row],[Avg Monthly GB Download]]&lt;30, "Medium", "High"))</f>
        <v>High</v>
      </c>
      <c r="AP3094" t="str">
        <f>IF(AmazonChurn[[#This Row],[Age]]&lt;30,"Under 30",IF(AmazonChurn[[#This Row],[Age]]&gt;65,"Senior","Mid Age"))</f>
        <v>Under 30</v>
      </c>
    </row>
    <row r="3095" spans="1:42" hidden="1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 s="5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  <c r="AL3095" t="str">
        <f>IF(AmazonChurn[[#This Row],[Average Monthly Expenses]]&lt;=30,"Low",IF(AmazonChurn[[#This Row],[Average Monthly Expenses]]&lt;=60,"Medium","High"))</f>
        <v>Medium</v>
      </c>
      <c r="AM3095" t="str">
        <f>IF(AmazonChurn[[#This Row],[Number of Complaints or Support]]&lt;3,"Low",IF(AmazonChurn[[#This Row],[Number of Complaints or Support]]&lt;=7,"Medium","High"))</f>
        <v>High</v>
      </c>
      <c r="AN3095" s="5">
        <f>AmazonChurn[[#This Row],[Number of Complaints or Support]]/AmazonChurn[[#This Row],[Account Length (in months)]]</f>
        <v>0.5625</v>
      </c>
      <c r="AO3095" t="str">
        <f>IF(AmazonChurn[[#This Row],[Avg Monthly GB Download]]&lt;15, "Low", IF(AmazonChurn[[#This Row],[Avg Monthly GB Download]]&lt;30, "Medium", "High"))</f>
        <v>Low</v>
      </c>
      <c r="AP3095" t="str">
        <f>IF(AmazonChurn[[#This Row],[Age]]&lt;30,"Under 30",IF(AmazonChurn[[#This Row],[Age]]&gt;65,"Senior","Mid Age"))</f>
        <v>Mid Age</v>
      </c>
    </row>
    <row r="3096" spans="1:42" hidden="1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 s="5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  <c r="AL3096" t="str">
        <f>IF(AmazonChurn[[#This Row],[Average Monthly Expenses]]&lt;=30,"Low",IF(AmazonChurn[[#This Row],[Average Monthly Expenses]]&lt;=60,"Medium","High"))</f>
        <v>Medium</v>
      </c>
      <c r="AM3096" t="str">
        <f>IF(AmazonChurn[[#This Row],[Number of Complaints or Support]]&lt;3,"Low",IF(AmazonChurn[[#This Row],[Number of Complaints or Support]]&lt;=7,"Medium","High"))</f>
        <v>Medium</v>
      </c>
      <c r="AN3096" s="5">
        <f>AmazonChurn[[#This Row],[Number of Complaints or Support]]/AmazonChurn[[#This Row],[Account Length (in months)]]</f>
        <v>0.1111111111111111</v>
      </c>
      <c r="AO3096" t="str">
        <f>IF(AmazonChurn[[#This Row],[Avg Monthly GB Download]]&lt;15, "Low", IF(AmazonChurn[[#This Row],[Avg Monthly GB Download]]&lt;30, "Medium", "High"))</f>
        <v>Medium</v>
      </c>
      <c r="AP3096" t="str">
        <f>IF(AmazonChurn[[#This Row],[Age]]&lt;30,"Under 30",IF(AmazonChurn[[#This Row],[Age]]&gt;65,"Senior","Mid Age"))</f>
        <v>Under 30</v>
      </c>
    </row>
    <row r="3097" spans="1:42" hidden="1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 s="5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  <c r="AL3097" t="str">
        <f>IF(AmazonChurn[[#This Row],[Average Monthly Expenses]]&lt;=30,"Low",IF(AmazonChurn[[#This Row],[Average Monthly Expenses]]&lt;=60,"Medium","High"))</f>
        <v>Low</v>
      </c>
      <c r="AM3097" t="str">
        <f>IF(AmazonChurn[[#This Row],[Number of Complaints or Support]]&lt;3,"Low",IF(AmazonChurn[[#This Row],[Number of Complaints or Support]]&lt;=7,"Medium","High"))</f>
        <v>Medium</v>
      </c>
      <c r="AN3097" s="5">
        <f>AmazonChurn[[#This Row],[Number of Complaints or Support]]/AmazonChurn[[#This Row],[Account Length (in months)]]</f>
        <v>0.2</v>
      </c>
      <c r="AO3097" t="str">
        <f>IF(AmazonChurn[[#This Row],[Avg Monthly GB Download]]&lt;15, "Low", IF(AmazonChurn[[#This Row],[Avg Monthly GB Download]]&lt;30, "Medium", "High"))</f>
        <v>Low</v>
      </c>
      <c r="AP3097" t="str">
        <f>IF(AmazonChurn[[#This Row],[Age]]&lt;30,"Under 30",IF(AmazonChurn[[#This Row],[Age]]&gt;65,"Senior","Mid Age"))</f>
        <v>Mid Age</v>
      </c>
    </row>
    <row r="3098" spans="1:42" hidden="1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 s="5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  <c r="AL3098" t="str">
        <f>IF(AmazonChurn[[#This Row],[Average Monthly Expenses]]&lt;=30,"Low",IF(AmazonChurn[[#This Row],[Average Monthly Expenses]]&lt;=60,"Medium","High"))</f>
        <v>Low</v>
      </c>
      <c r="AM3098" t="str">
        <f>IF(AmazonChurn[[#This Row],[Number of Complaints or Support]]&lt;3,"Low",IF(AmazonChurn[[#This Row],[Number of Complaints or Support]]&lt;=7,"Medium","High"))</f>
        <v>Medium</v>
      </c>
      <c r="AN3098" s="5">
        <f>AmazonChurn[[#This Row],[Number of Complaints or Support]]/AmazonChurn[[#This Row],[Account Length (in months)]]</f>
        <v>6.9444444444444448E-2</v>
      </c>
      <c r="AO3098" t="str">
        <f>IF(AmazonChurn[[#This Row],[Avg Monthly GB Download]]&lt;15, "Low", IF(AmazonChurn[[#This Row],[Avg Monthly GB Download]]&lt;30, "Medium", "High"))</f>
        <v>Low</v>
      </c>
      <c r="AP3098" t="str">
        <f>IF(AmazonChurn[[#This Row],[Age]]&lt;30,"Under 30",IF(AmazonChurn[[#This Row],[Age]]&gt;65,"Senior","Mid Age"))</f>
        <v>Mid Age</v>
      </c>
    </row>
    <row r="3099" spans="1:42" hidden="1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 s="5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  <c r="AL3099" t="str">
        <f>IF(AmazonChurn[[#This Row],[Average Monthly Expenses]]&lt;=30,"Low",IF(AmazonChurn[[#This Row],[Average Monthly Expenses]]&lt;=60,"Medium","High"))</f>
        <v>Low</v>
      </c>
      <c r="AM3099" t="str">
        <f>IF(AmazonChurn[[#This Row],[Number of Complaints or Support]]&lt;3,"Low",IF(AmazonChurn[[#This Row],[Number of Complaints or Support]]&lt;=7,"Medium","High"))</f>
        <v>Medium</v>
      </c>
      <c r="AN3099" s="5">
        <f>AmazonChurn[[#This Row],[Number of Complaints or Support]]/AmazonChurn[[#This Row],[Account Length (in months)]]</f>
        <v>4.1095890410958902E-2</v>
      </c>
      <c r="AO3099" t="str">
        <f>IF(AmazonChurn[[#This Row],[Avg Monthly GB Download]]&lt;15, "Low", IF(AmazonChurn[[#This Row],[Avg Monthly GB Download]]&lt;30, "Medium", "High"))</f>
        <v>Low</v>
      </c>
      <c r="AP3099" t="str">
        <f>IF(AmazonChurn[[#This Row],[Age]]&lt;30,"Under 30",IF(AmazonChurn[[#This Row],[Age]]&gt;65,"Senior","Mid Age"))</f>
        <v>Mid Age</v>
      </c>
    </row>
    <row r="3100" spans="1:42" hidden="1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 s="5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  <c r="AL3100" t="str">
        <f>IF(AmazonChurn[[#This Row],[Average Monthly Expenses]]&lt;=30,"Low",IF(AmazonChurn[[#This Row],[Average Monthly Expenses]]&lt;=60,"Medium","High"))</f>
        <v>Medium</v>
      </c>
      <c r="AM3100" t="str">
        <f>IF(AmazonChurn[[#This Row],[Number of Complaints or Support]]&lt;3,"Low",IF(AmazonChurn[[#This Row],[Number of Complaints or Support]]&lt;=7,"Medium","High"))</f>
        <v>Low</v>
      </c>
      <c r="AN3100" s="5">
        <f>AmazonChurn[[#This Row],[Number of Complaints or Support]]/AmazonChurn[[#This Row],[Account Length (in months)]]</f>
        <v>0</v>
      </c>
      <c r="AO3100" t="str">
        <f>IF(AmazonChurn[[#This Row],[Avg Monthly GB Download]]&lt;15, "Low", IF(AmazonChurn[[#This Row],[Avg Monthly GB Download]]&lt;30, "Medium", "High"))</f>
        <v>Low</v>
      </c>
      <c r="AP3100" t="str">
        <f>IF(AmazonChurn[[#This Row],[Age]]&lt;30,"Under 30",IF(AmazonChurn[[#This Row],[Age]]&gt;65,"Senior","Mid Age"))</f>
        <v>Mid Age</v>
      </c>
    </row>
    <row r="3101" spans="1:42" hidden="1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 s="5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  <c r="AL3101" t="str">
        <f>IF(AmazonChurn[[#This Row],[Average Monthly Expenses]]&lt;=30,"Low",IF(AmazonChurn[[#This Row],[Average Monthly Expenses]]&lt;=60,"Medium","High"))</f>
        <v>Low</v>
      </c>
      <c r="AM3101" t="str">
        <f>IF(AmazonChurn[[#This Row],[Number of Complaints or Support]]&lt;3,"Low",IF(AmazonChurn[[#This Row],[Number of Complaints or Support]]&lt;=7,"Medium","High"))</f>
        <v>Medium</v>
      </c>
      <c r="AN3101" s="5">
        <f>AmazonChurn[[#This Row],[Number of Complaints or Support]]/AmazonChurn[[#This Row],[Account Length (in months)]]</f>
        <v>0.75</v>
      </c>
      <c r="AO3101" t="str">
        <f>IF(AmazonChurn[[#This Row],[Avg Monthly GB Download]]&lt;15, "Low", IF(AmazonChurn[[#This Row],[Avg Monthly GB Download]]&lt;30, "Medium", "High"))</f>
        <v>Low</v>
      </c>
      <c r="AP3101" t="str">
        <f>IF(AmazonChurn[[#This Row],[Age]]&lt;30,"Under 30",IF(AmazonChurn[[#This Row],[Age]]&gt;65,"Senior","Mid Age"))</f>
        <v>Mid Age</v>
      </c>
    </row>
    <row r="3102" spans="1:42" hidden="1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 s="5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  <c r="AL3102" t="str">
        <f>IF(AmazonChurn[[#This Row],[Average Monthly Expenses]]&lt;=30,"Low",IF(AmazonChurn[[#This Row],[Average Monthly Expenses]]&lt;=60,"Medium","High"))</f>
        <v>Low</v>
      </c>
      <c r="AM3102" t="str">
        <f>IF(AmazonChurn[[#This Row],[Number of Complaints or Support]]&lt;3,"Low",IF(AmazonChurn[[#This Row],[Number of Complaints or Support]]&lt;=7,"Medium","High"))</f>
        <v>Low</v>
      </c>
      <c r="AN3102" s="5">
        <f>AmazonChurn[[#This Row],[Number of Complaints or Support]]/AmazonChurn[[#This Row],[Account Length (in months)]]</f>
        <v>9.5238095238095233E-2</v>
      </c>
      <c r="AO3102" t="str">
        <f>IF(AmazonChurn[[#This Row],[Avg Monthly GB Download]]&lt;15, "Low", IF(AmazonChurn[[#This Row],[Avg Monthly GB Download]]&lt;30, "Medium", "High"))</f>
        <v>Low</v>
      </c>
      <c r="AP3102" t="str">
        <f>IF(AmazonChurn[[#This Row],[Age]]&lt;30,"Under 30",IF(AmazonChurn[[#This Row],[Age]]&gt;65,"Senior","Mid Age"))</f>
        <v>Senior</v>
      </c>
    </row>
    <row r="3103" spans="1:42" hidden="1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 s="5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  <c r="AL3103" t="str">
        <f>IF(AmazonChurn[[#This Row],[Average Monthly Expenses]]&lt;=30,"Low",IF(AmazonChurn[[#This Row],[Average Monthly Expenses]]&lt;=60,"Medium","High"))</f>
        <v>Low</v>
      </c>
      <c r="AM3103" t="str">
        <f>IF(AmazonChurn[[#This Row],[Number of Complaints or Support]]&lt;3,"Low",IF(AmazonChurn[[#This Row],[Number of Complaints or Support]]&lt;=7,"Medium","High"))</f>
        <v>Low</v>
      </c>
      <c r="AN3103" s="5">
        <f>AmazonChurn[[#This Row],[Number of Complaints or Support]]/AmazonChurn[[#This Row],[Account Length (in months)]]</f>
        <v>4.1666666666666664E-2</v>
      </c>
      <c r="AO3103" t="str">
        <f>IF(AmazonChurn[[#This Row],[Avg Monthly GB Download]]&lt;15, "Low", IF(AmazonChurn[[#This Row],[Avg Monthly GB Download]]&lt;30, "Medium", "High"))</f>
        <v>Low</v>
      </c>
      <c r="AP3103" t="str">
        <f>IF(AmazonChurn[[#This Row],[Age]]&lt;30,"Under 30",IF(AmazonChurn[[#This Row],[Age]]&gt;65,"Senior","Mid Age"))</f>
        <v>Mid Age</v>
      </c>
    </row>
    <row r="3104" spans="1:42" hidden="1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 s="5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  <c r="AL3104" t="str">
        <f>IF(AmazonChurn[[#This Row],[Average Monthly Expenses]]&lt;=30,"Low",IF(AmazonChurn[[#This Row],[Average Monthly Expenses]]&lt;=60,"Medium","High"))</f>
        <v>Medium</v>
      </c>
      <c r="AM3104" t="str">
        <f>IF(AmazonChurn[[#This Row],[Number of Complaints or Support]]&lt;3,"Low",IF(AmazonChurn[[#This Row],[Number of Complaints or Support]]&lt;=7,"Medium","High"))</f>
        <v>Medium</v>
      </c>
      <c r="AN3104" s="5">
        <f>AmazonChurn[[#This Row],[Number of Complaints or Support]]/AmazonChurn[[#This Row],[Account Length (in months)]]</f>
        <v>0.15625</v>
      </c>
      <c r="AO3104" t="str">
        <f>IF(AmazonChurn[[#This Row],[Avg Monthly GB Download]]&lt;15, "Low", IF(AmazonChurn[[#This Row],[Avg Monthly GB Download]]&lt;30, "Medium", "High"))</f>
        <v>Low</v>
      </c>
      <c r="AP3104" t="str">
        <f>IF(AmazonChurn[[#This Row],[Age]]&lt;30,"Under 30",IF(AmazonChurn[[#This Row],[Age]]&gt;65,"Senior","Mid Age"))</f>
        <v>Senior</v>
      </c>
    </row>
    <row r="3105" spans="1:42" hidden="1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 s="5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  <c r="AL3105" t="str">
        <f>IF(AmazonChurn[[#This Row],[Average Monthly Expenses]]&lt;=30,"Low",IF(AmazonChurn[[#This Row],[Average Monthly Expenses]]&lt;=60,"Medium","High"))</f>
        <v>Medium</v>
      </c>
      <c r="AM3105" t="str">
        <f>IF(AmazonChurn[[#This Row],[Number of Complaints or Support]]&lt;3,"Low",IF(AmazonChurn[[#This Row],[Number of Complaints or Support]]&lt;=7,"Medium","High"))</f>
        <v>Low</v>
      </c>
      <c r="AN3105" s="5">
        <f>AmazonChurn[[#This Row],[Number of Complaints or Support]]/AmazonChurn[[#This Row],[Account Length (in months)]]</f>
        <v>1.4492753623188406E-2</v>
      </c>
      <c r="AO3105" t="str">
        <f>IF(AmazonChurn[[#This Row],[Avg Monthly GB Download]]&lt;15, "Low", IF(AmazonChurn[[#This Row],[Avg Monthly GB Download]]&lt;30, "Medium", "High"))</f>
        <v>Low</v>
      </c>
      <c r="AP3105" t="str">
        <f>IF(AmazonChurn[[#This Row],[Age]]&lt;30,"Under 30",IF(AmazonChurn[[#This Row],[Age]]&gt;65,"Senior","Mid Age"))</f>
        <v>Mid Age</v>
      </c>
    </row>
    <row r="3106" spans="1:42" hidden="1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 s="5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  <c r="AL3106" t="str">
        <f>IF(AmazonChurn[[#This Row],[Average Monthly Expenses]]&lt;=30,"Low",IF(AmazonChurn[[#This Row],[Average Monthly Expenses]]&lt;=60,"Medium","High"))</f>
        <v>Low</v>
      </c>
      <c r="AM3106" t="str">
        <f>IF(AmazonChurn[[#This Row],[Number of Complaints or Support]]&lt;3,"Low",IF(AmazonChurn[[#This Row],[Number of Complaints or Support]]&lt;=7,"Medium","High"))</f>
        <v>Medium</v>
      </c>
      <c r="AN3106" s="5">
        <f>AmazonChurn[[#This Row],[Number of Complaints or Support]]/AmazonChurn[[#This Row],[Account Length (in months)]]</f>
        <v>0.11475409836065574</v>
      </c>
      <c r="AO3106" t="str">
        <f>IF(AmazonChurn[[#This Row],[Avg Monthly GB Download]]&lt;15, "Low", IF(AmazonChurn[[#This Row],[Avg Monthly GB Download]]&lt;30, "Medium", "High"))</f>
        <v>Low</v>
      </c>
      <c r="AP3106" t="str">
        <f>IF(AmazonChurn[[#This Row],[Age]]&lt;30,"Under 30",IF(AmazonChurn[[#This Row],[Age]]&gt;65,"Senior","Mid Age"))</f>
        <v>Mid Age</v>
      </c>
    </row>
    <row r="3107" spans="1:42" hidden="1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 s="5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  <c r="AL3107" t="str">
        <f>IF(AmazonChurn[[#This Row],[Average Monthly Expenses]]&lt;=30,"Low",IF(AmazonChurn[[#This Row],[Average Monthly Expenses]]&lt;=60,"Medium","High"))</f>
        <v>Medium</v>
      </c>
      <c r="AM3107" t="str">
        <f>IF(AmazonChurn[[#This Row],[Number of Complaints or Support]]&lt;3,"Low",IF(AmazonChurn[[#This Row],[Number of Complaints or Support]]&lt;=7,"Medium","High"))</f>
        <v>High</v>
      </c>
      <c r="AN3107" s="5">
        <f>AmazonChurn[[#This Row],[Number of Complaints or Support]]/AmazonChurn[[#This Row],[Account Length (in months)]]</f>
        <v>0.37037037037037035</v>
      </c>
      <c r="AO3107" t="str">
        <f>IF(AmazonChurn[[#This Row],[Avg Monthly GB Download]]&lt;15, "Low", IF(AmazonChurn[[#This Row],[Avg Monthly GB Download]]&lt;30, "Medium", "High"))</f>
        <v>Low</v>
      </c>
      <c r="AP3107" t="str">
        <f>IF(AmazonChurn[[#This Row],[Age]]&lt;30,"Under 30",IF(AmazonChurn[[#This Row],[Age]]&gt;65,"Senior","Mid Age"))</f>
        <v>Mid Age</v>
      </c>
    </row>
    <row r="3108" spans="1:42" hidden="1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 s="5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  <c r="AL3108" t="str">
        <f>IF(AmazonChurn[[#This Row],[Average Monthly Expenses]]&lt;=30,"Low",IF(AmazonChurn[[#This Row],[Average Monthly Expenses]]&lt;=60,"Medium","High"))</f>
        <v>Low</v>
      </c>
      <c r="AM3108" t="str">
        <f>IF(AmazonChurn[[#This Row],[Number of Complaints or Support]]&lt;3,"Low",IF(AmazonChurn[[#This Row],[Number of Complaints or Support]]&lt;=7,"Medium","High"))</f>
        <v>Medium</v>
      </c>
      <c r="AN3108" s="5">
        <f>AmazonChurn[[#This Row],[Number of Complaints or Support]]/AmazonChurn[[#This Row],[Account Length (in months)]]</f>
        <v>6</v>
      </c>
      <c r="AO3108" t="str">
        <f>IF(AmazonChurn[[#This Row],[Avg Monthly GB Download]]&lt;15, "Low", IF(AmazonChurn[[#This Row],[Avg Monthly GB Download]]&lt;30, "Medium", "High"))</f>
        <v>Low</v>
      </c>
      <c r="AP3108" t="str">
        <f>IF(AmazonChurn[[#This Row],[Age]]&lt;30,"Under 30",IF(AmazonChurn[[#This Row],[Age]]&gt;65,"Senior","Mid Age"))</f>
        <v>Mid Age</v>
      </c>
    </row>
    <row r="3109" spans="1:42" hidden="1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 s="5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  <c r="AL3109" t="str">
        <f>IF(AmazonChurn[[#This Row],[Average Monthly Expenses]]&lt;=30,"Low",IF(AmazonChurn[[#This Row],[Average Monthly Expenses]]&lt;=60,"Medium","High"))</f>
        <v>Medium</v>
      </c>
      <c r="AM3109" t="str">
        <f>IF(AmazonChurn[[#This Row],[Number of Complaints or Support]]&lt;3,"Low",IF(AmazonChurn[[#This Row],[Number of Complaints or Support]]&lt;=7,"Medium","High"))</f>
        <v>Low</v>
      </c>
      <c r="AN3109" s="5">
        <f>AmazonChurn[[#This Row],[Number of Complaints or Support]]/AmazonChurn[[#This Row],[Account Length (in months)]]</f>
        <v>0</v>
      </c>
      <c r="AO3109" t="str">
        <f>IF(AmazonChurn[[#This Row],[Avg Monthly GB Download]]&lt;15, "Low", IF(AmazonChurn[[#This Row],[Avg Monthly GB Download]]&lt;30, "Medium", "High"))</f>
        <v>Low</v>
      </c>
      <c r="AP3109" t="str">
        <f>IF(AmazonChurn[[#This Row],[Age]]&lt;30,"Under 30",IF(AmazonChurn[[#This Row],[Age]]&gt;65,"Senior","Mid Age"))</f>
        <v>Mid Age</v>
      </c>
    </row>
    <row r="3110" spans="1:42" hidden="1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 s="5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  <c r="AL3110" t="str">
        <f>IF(AmazonChurn[[#This Row],[Average Monthly Expenses]]&lt;=30,"Low",IF(AmazonChurn[[#This Row],[Average Monthly Expenses]]&lt;=60,"Medium","High"))</f>
        <v>Medium</v>
      </c>
      <c r="AM3110" t="str">
        <f>IF(AmazonChurn[[#This Row],[Number of Complaints or Support]]&lt;3,"Low",IF(AmazonChurn[[#This Row],[Number of Complaints or Support]]&lt;=7,"Medium","High"))</f>
        <v>Medium</v>
      </c>
      <c r="AN3110" s="5">
        <f>AmazonChurn[[#This Row],[Number of Complaints or Support]]/AmazonChurn[[#This Row],[Account Length (in months)]]</f>
        <v>0.15217391304347827</v>
      </c>
      <c r="AO3110" t="str">
        <f>IF(AmazonChurn[[#This Row],[Avg Monthly GB Download]]&lt;15, "Low", IF(AmazonChurn[[#This Row],[Avg Monthly GB Download]]&lt;30, "Medium", "High"))</f>
        <v>Low</v>
      </c>
      <c r="AP3110" t="str">
        <f>IF(AmazonChurn[[#This Row],[Age]]&lt;30,"Under 30",IF(AmazonChurn[[#This Row],[Age]]&gt;65,"Senior","Mid Age"))</f>
        <v>Senior</v>
      </c>
    </row>
    <row r="3111" spans="1:42" hidden="1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 s="5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  <c r="AL3111" t="str">
        <f>IF(AmazonChurn[[#This Row],[Average Monthly Expenses]]&lt;=30,"Low",IF(AmazonChurn[[#This Row],[Average Monthly Expenses]]&lt;=60,"Medium","High"))</f>
        <v>Medium</v>
      </c>
      <c r="AM3111" t="str">
        <f>IF(AmazonChurn[[#This Row],[Number of Complaints or Support]]&lt;3,"Low",IF(AmazonChurn[[#This Row],[Number of Complaints or Support]]&lt;=7,"Medium","High"))</f>
        <v>Medium</v>
      </c>
      <c r="AN3111" s="5">
        <f>AmazonChurn[[#This Row],[Number of Complaints or Support]]/AmazonChurn[[#This Row],[Account Length (in months)]]</f>
        <v>0.12</v>
      </c>
      <c r="AO3111" t="str">
        <f>IF(AmazonChurn[[#This Row],[Avg Monthly GB Download]]&lt;15, "Low", IF(AmazonChurn[[#This Row],[Avg Monthly GB Download]]&lt;30, "Medium", "High"))</f>
        <v>Medium</v>
      </c>
      <c r="AP3111" t="str">
        <f>IF(AmazonChurn[[#This Row],[Age]]&lt;30,"Under 30",IF(AmazonChurn[[#This Row],[Age]]&gt;65,"Senior","Mid Age"))</f>
        <v>Mid Age</v>
      </c>
    </row>
    <row r="3112" spans="1:42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 s="5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  <c r="AL3112" t="str">
        <f>IF(AmazonChurn[[#This Row],[Average Monthly Expenses]]&lt;=30,"Low",IF(AmazonChurn[[#This Row],[Average Monthly Expenses]]&lt;=60,"Medium","High"))</f>
        <v>Medium</v>
      </c>
      <c r="AM3112" t="str">
        <f>IF(AmazonChurn[[#This Row],[Number of Complaints or Support]]&lt;3,"Low",IF(AmazonChurn[[#This Row],[Number of Complaints or Support]]&lt;=7,"Medium","High"))</f>
        <v>High</v>
      </c>
      <c r="AN3112" s="5">
        <f>AmazonChurn[[#This Row],[Number of Complaints or Support]]/AmazonChurn[[#This Row],[Account Length (in months)]]</f>
        <v>0.1951219512195122</v>
      </c>
      <c r="AO3112" t="str">
        <f>IF(AmazonChurn[[#This Row],[Avg Monthly GB Download]]&lt;15, "Low", IF(AmazonChurn[[#This Row],[Avg Monthly GB Download]]&lt;30, "Medium", "High"))</f>
        <v>High</v>
      </c>
      <c r="AP3112" t="str">
        <f>IF(AmazonChurn[[#This Row],[Age]]&lt;30,"Under 30",IF(AmazonChurn[[#This Row],[Age]]&gt;65,"Senior","Mid Age"))</f>
        <v>Under 30</v>
      </c>
    </row>
    <row r="3113" spans="1:42" hidden="1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 s="5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  <c r="AL3113" t="str">
        <f>IF(AmazonChurn[[#This Row],[Average Monthly Expenses]]&lt;=30,"Low",IF(AmazonChurn[[#This Row],[Average Monthly Expenses]]&lt;=60,"Medium","High"))</f>
        <v>Low</v>
      </c>
      <c r="AM3113" t="str">
        <f>IF(AmazonChurn[[#This Row],[Number of Complaints or Support]]&lt;3,"Low",IF(AmazonChurn[[#This Row],[Number of Complaints or Support]]&lt;=7,"Medium","High"))</f>
        <v>High</v>
      </c>
      <c r="AN3113" s="5">
        <f>AmazonChurn[[#This Row],[Number of Complaints or Support]]/AmazonChurn[[#This Row],[Account Length (in months)]]</f>
        <v>0.45454545454545453</v>
      </c>
      <c r="AO3113" t="str">
        <f>IF(AmazonChurn[[#This Row],[Avg Monthly GB Download]]&lt;15, "Low", IF(AmazonChurn[[#This Row],[Avg Monthly GB Download]]&lt;30, "Medium", "High"))</f>
        <v>Medium</v>
      </c>
      <c r="AP3113" t="str">
        <f>IF(AmazonChurn[[#This Row],[Age]]&lt;30,"Under 30",IF(AmazonChurn[[#This Row],[Age]]&gt;65,"Senior","Mid Age"))</f>
        <v>Under 30</v>
      </c>
    </row>
    <row r="3114" spans="1:42" hidden="1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 s="5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  <c r="AL3114" t="str">
        <f>IF(AmazonChurn[[#This Row],[Average Monthly Expenses]]&lt;=30,"Low",IF(AmazonChurn[[#This Row],[Average Monthly Expenses]]&lt;=60,"Medium","High"))</f>
        <v>Low</v>
      </c>
      <c r="AM3114" t="str">
        <f>IF(AmazonChurn[[#This Row],[Number of Complaints or Support]]&lt;3,"Low",IF(AmazonChurn[[#This Row],[Number of Complaints or Support]]&lt;=7,"Medium","High"))</f>
        <v>High</v>
      </c>
      <c r="AN3114" s="5">
        <f>AmazonChurn[[#This Row],[Number of Complaints or Support]]/AmazonChurn[[#This Row],[Account Length (in months)]]</f>
        <v>0.7142857142857143</v>
      </c>
      <c r="AO3114" t="str">
        <f>IF(AmazonChurn[[#This Row],[Avg Monthly GB Download]]&lt;15, "Low", IF(AmazonChurn[[#This Row],[Avg Monthly GB Download]]&lt;30, "Medium", "High"))</f>
        <v>Low</v>
      </c>
      <c r="AP3114" t="str">
        <f>IF(AmazonChurn[[#This Row],[Age]]&lt;30,"Under 30",IF(AmazonChurn[[#This Row],[Age]]&gt;65,"Senior","Mid Age"))</f>
        <v>Mid Age</v>
      </c>
    </row>
    <row r="3115" spans="1:42" hidden="1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 s="5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  <c r="AL3115" t="str">
        <f>IF(AmazonChurn[[#This Row],[Average Monthly Expenses]]&lt;=30,"Low",IF(AmazonChurn[[#This Row],[Average Monthly Expenses]]&lt;=60,"Medium","High"))</f>
        <v>Medium</v>
      </c>
      <c r="AM3115" t="str">
        <f>IF(AmazonChurn[[#This Row],[Number of Complaints or Support]]&lt;3,"Low",IF(AmazonChurn[[#This Row],[Number of Complaints or Support]]&lt;=7,"Medium","High"))</f>
        <v>Low</v>
      </c>
      <c r="AN3115" s="5">
        <f>AmazonChurn[[#This Row],[Number of Complaints or Support]]/AmazonChurn[[#This Row],[Account Length (in months)]]</f>
        <v>1.4285714285714285E-2</v>
      </c>
      <c r="AO3115" t="str">
        <f>IF(AmazonChurn[[#This Row],[Avg Monthly GB Download]]&lt;15, "Low", IF(AmazonChurn[[#This Row],[Avg Monthly GB Download]]&lt;30, "Medium", "High"))</f>
        <v>Low</v>
      </c>
      <c r="AP3115" t="str">
        <f>IF(AmazonChurn[[#This Row],[Age]]&lt;30,"Under 30",IF(AmazonChurn[[#This Row],[Age]]&gt;65,"Senior","Mid Age"))</f>
        <v>Mid Age</v>
      </c>
    </row>
    <row r="3116" spans="1:42" hidden="1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 s="5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  <c r="AL3116" t="str">
        <f>IF(AmazonChurn[[#This Row],[Average Monthly Expenses]]&lt;=30,"Low",IF(AmazonChurn[[#This Row],[Average Monthly Expenses]]&lt;=60,"Medium","High"))</f>
        <v>Medium</v>
      </c>
      <c r="AM3116" t="str">
        <f>IF(AmazonChurn[[#This Row],[Number of Complaints or Support]]&lt;3,"Low",IF(AmazonChurn[[#This Row],[Number of Complaints or Support]]&lt;=7,"Medium","High"))</f>
        <v>High</v>
      </c>
      <c r="AN3116" s="5">
        <f>AmazonChurn[[#This Row],[Number of Complaints or Support]]/AmazonChurn[[#This Row],[Account Length (in months)]]</f>
        <v>0.14285714285714285</v>
      </c>
      <c r="AO3116" t="str">
        <f>IF(AmazonChurn[[#This Row],[Avg Monthly GB Download]]&lt;15, "Low", IF(AmazonChurn[[#This Row],[Avg Monthly GB Download]]&lt;30, "Medium", "High"))</f>
        <v>Low</v>
      </c>
      <c r="AP3116" t="str">
        <f>IF(AmazonChurn[[#This Row],[Age]]&lt;30,"Under 30",IF(AmazonChurn[[#This Row],[Age]]&gt;65,"Senior","Mid Age"))</f>
        <v>Mid Age</v>
      </c>
    </row>
    <row r="3117" spans="1:42" hidden="1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 s="5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  <c r="AL3117" t="str">
        <f>IF(AmazonChurn[[#This Row],[Average Monthly Expenses]]&lt;=30,"Low",IF(AmazonChurn[[#This Row],[Average Monthly Expenses]]&lt;=60,"Medium","High"))</f>
        <v>Low</v>
      </c>
      <c r="AM3117" t="str">
        <f>IF(AmazonChurn[[#This Row],[Number of Complaints or Support]]&lt;3,"Low",IF(AmazonChurn[[#This Row],[Number of Complaints or Support]]&lt;=7,"Medium","High"))</f>
        <v>Medium</v>
      </c>
      <c r="AN3117" s="5">
        <f>AmazonChurn[[#This Row],[Number of Complaints or Support]]/AmazonChurn[[#This Row],[Account Length (in months)]]</f>
        <v>5</v>
      </c>
      <c r="AO3117" t="str">
        <f>IF(AmazonChurn[[#This Row],[Avg Monthly GB Download]]&lt;15, "Low", IF(AmazonChurn[[#This Row],[Avg Monthly GB Download]]&lt;30, "Medium", "High"))</f>
        <v>Low</v>
      </c>
      <c r="AP3117" t="str">
        <f>IF(AmazonChurn[[#This Row],[Age]]&lt;30,"Under 30",IF(AmazonChurn[[#This Row],[Age]]&gt;65,"Senior","Mid Age"))</f>
        <v>Mid Age</v>
      </c>
    </row>
    <row r="3118" spans="1:42" hidden="1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 s="5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  <c r="AL3118" t="str">
        <f>IF(AmazonChurn[[#This Row],[Average Monthly Expenses]]&lt;=30,"Low",IF(AmazonChurn[[#This Row],[Average Monthly Expenses]]&lt;=60,"Medium","High"))</f>
        <v>Low</v>
      </c>
      <c r="AM3118" t="str">
        <f>IF(AmazonChurn[[#This Row],[Number of Complaints or Support]]&lt;3,"Low",IF(AmazonChurn[[#This Row],[Number of Complaints or Support]]&lt;=7,"Medium","High"))</f>
        <v>High</v>
      </c>
      <c r="AN3118" s="5">
        <f>AmazonChurn[[#This Row],[Number of Complaints or Support]]/AmazonChurn[[#This Row],[Account Length (in months)]]</f>
        <v>0.13698630136986301</v>
      </c>
      <c r="AO3118" t="str">
        <f>IF(AmazonChurn[[#This Row],[Avg Monthly GB Download]]&lt;15, "Low", IF(AmazonChurn[[#This Row],[Avg Monthly GB Download]]&lt;30, "Medium", "High"))</f>
        <v>Low</v>
      </c>
      <c r="AP3118" t="str">
        <f>IF(AmazonChurn[[#This Row],[Age]]&lt;30,"Under 30",IF(AmazonChurn[[#This Row],[Age]]&gt;65,"Senior","Mid Age"))</f>
        <v>Mid Age</v>
      </c>
    </row>
    <row r="3119" spans="1:42" hidden="1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 s="5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  <c r="AL3119" t="str">
        <f>IF(AmazonChurn[[#This Row],[Average Monthly Expenses]]&lt;=30,"Low",IF(AmazonChurn[[#This Row],[Average Monthly Expenses]]&lt;=60,"Medium","High"))</f>
        <v>Low</v>
      </c>
      <c r="AM3119" t="str">
        <f>IF(AmazonChurn[[#This Row],[Number of Complaints or Support]]&lt;3,"Low",IF(AmazonChurn[[#This Row],[Number of Complaints or Support]]&lt;=7,"Medium","High"))</f>
        <v>Low</v>
      </c>
      <c r="AN3119" s="5">
        <f>AmazonChurn[[#This Row],[Number of Complaints or Support]]/AmazonChurn[[#This Row],[Account Length (in months)]]</f>
        <v>0</v>
      </c>
      <c r="AO3119" t="str">
        <f>IF(AmazonChurn[[#This Row],[Avg Monthly GB Download]]&lt;15, "Low", IF(AmazonChurn[[#This Row],[Avg Monthly GB Download]]&lt;30, "Medium", "High"))</f>
        <v>Low</v>
      </c>
      <c r="AP3119" t="str">
        <f>IF(AmazonChurn[[#This Row],[Age]]&lt;30,"Under 30",IF(AmazonChurn[[#This Row],[Age]]&gt;65,"Senior","Mid Age"))</f>
        <v>Mid Age</v>
      </c>
    </row>
    <row r="3120" spans="1:42" hidden="1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 s="5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  <c r="AL3120" t="str">
        <f>IF(AmazonChurn[[#This Row],[Average Monthly Expenses]]&lt;=30,"Low",IF(AmazonChurn[[#This Row],[Average Monthly Expenses]]&lt;=60,"Medium","High"))</f>
        <v>Low</v>
      </c>
      <c r="AM3120" t="str">
        <f>IF(AmazonChurn[[#This Row],[Number of Complaints or Support]]&lt;3,"Low",IF(AmazonChurn[[#This Row],[Number of Complaints or Support]]&lt;=7,"Medium","High"))</f>
        <v>Medium</v>
      </c>
      <c r="AN3120" s="5">
        <f>AmazonChurn[[#This Row],[Number of Complaints or Support]]/AmazonChurn[[#This Row],[Account Length (in months)]]</f>
        <v>8.6206896551724144E-2</v>
      </c>
      <c r="AO3120" t="str">
        <f>IF(AmazonChurn[[#This Row],[Avg Monthly GB Download]]&lt;15, "Low", IF(AmazonChurn[[#This Row],[Avg Monthly GB Download]]&lt;30, "Medium", "High"))</f>
        <v>Low</v>
      </c>
      <c r="AP3120" t="str">
        <f>IF(AmazonChurn[[#This Row],[Age]]&lt;30,"Under 30",IF(AmazonChurn[[#This Row],[Age]]&gt;65,"Senior","Mid Age"))</f>
        <v>Under 30</v>
      </c>
    </row>
    <row r="3121" spans="1:42" hidden="1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 s="5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  <c r="AL3121" t="str">
        <f>IF(AmazonChurn[[#This Row],[Average Monthly Expenses]]&lt;=30,"Low",IF(AmazonChurn[[#This Row],[Average Monthly Expenses]]&lt;=60,"Medium","High"))</f>
        <v>Low</v>
      </c>
      <c r="AM3121" t="str">
        <f>IF(AmazonChurn[[#This Row],[Number of Complaints or Support]]&lt;3,"Low",IF(AmazonChurn[[#This Row],[Number of Complaints or Support]]&lt;=7,"Medium","High"))</f>
        <v>Medium</v>
      </c>
      <c r="AN3121" s="5">
        <f>AmazonChurn[[#This Row],[Number of Complaints or Support]]/AmazonChurn[[#This Row],[Account Length (in months)]]</f>
        <v>6.6666666666666666E-2</v>
      </c>
      <c r="AO3121" t="str">
        <f>IF(AmazonChurn[[#This Row],[Avg Monthly GB Download]]&lt;15, "Low", IF(AmazonChurn[[#This Row],[Avg Monthly GB Download]]&lt;30, "Medium", "High"))</f>
        <v>Low</v>
      </c>
      <c r="AP3121" t="str">
        <f>IF(AmazonChurn[[#This Row],[Age]]&lt;30,"Under 30",IF(AmazonChurn[[#This Row],[Age]]&gt;65,"Senior","Mid Age"))</f>
        <v>Mid Age</v>
      </c>
    </row>
    <row r="3122" spans="1:42" hidden="1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 s="5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  <c r="AL3122" t="str">
        <f>IF(AmazonChurn[[#This Row],[Average Monthly Expenses]]&lt;=30,"Low",IF(AmazonChurn[[#This Row],[Average Monthly Expenses]]&lt;=60,"Medium","High"))</f>
        <v>Low</v>
      </c>
      <c r="AM3122" t="str">
        <f>IF(AmazonChurn[[#This Row],[Number of Complaints or Support]]&lt;3,"Low",IF(AmazonChurn[[#This Row],[Number of Complaints or Support]]&lt;=7,"Medium","High"))</f>
        <v>High</v>
      </c>
      <c r="AN3122" s="5">
        <f>AmazonChurn[[#This Row],[Number of Complaints or Support]]/AmazonChurn[[#This Row],[Account Length (in months)]]</f>
        <v>8</v>
      </c>
      <c r="AO3122" t="str">
        <f>IF(AmazonChurn[[#This Row],[Avg Monthly GB Download]]&lt;15, "Low", IF(AmazonChurn[[#This Row],[Avg Monthly GB Download]]&lt;30, "Medium", "High"))</f>
        <v>Medium</v>
      </c>
      <c r="AP3122" t="str">
        <f>IF(AmazonChurn[[#This Row],[Age]]&lt;30,"Under 30",IF(AmazonChurn[[#This Row],[Age]]&gt;65,"Senior","Mid Age"))</f>
        <v>Under 30</v>
      </c>
    </row>
    <row r="3123" spans="1:42" hidden="1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 s="5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  <c r="AL3123" t="str">
        <f>IF(AmazonChurn[[#This Row],[Average Monthly Expenses]]&lt;=30,"Low",IF(AmazonChurn[[#This Row],[Average Monthly Expenses]]&lt;=60,"Medium","High"))</f>
        <v>Low</v>
      </c>
      <c r="AM3123" t="str">
        <f>IF(AmazonChurn[[#This Row],[Number of Complaints or Support]]&lt;3,"Low",IF(AmazonChurn[[#This Row],[Number of Complaints or Support]]&lt;=7,"Medium","High"))</f>
        <v>High</v>
      </c>
      <c r="AN3123" s="5">
        <f>AmazonChurn[[#This Row],[Number of Complaints or Support]]/AmazonChurn[[#This Row],[Account Length (in months)]]</f>
        <v>0.32142857142857145</v>
      </c>
      <c r="AO3123" t="str">
        <f>IF(AmazonChurn[[#This Row],[Avg Monthly GB Download]]&lt;15, "Low", IF(AmazonChurn[[#This Row],[Avg Monthly GB Download]]&lt;30, "Medium", "High"))</f>
        <v>Low</v>
      </c>
      <c r="AP3123" t="str">
        <f>IF(AmazonChurn[[#This Row],[Age]]&lt;30,"Under 30",IF(AmazonChurn[[#This Row],[Age]]&gt;65,"Senior","Mid Age"))</f>
        <v>Mid Age</v>
      </c>
    </row>
    <row r="3124" spans="1:42" hidden="1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 s="5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  <c r="AL3124" t="str">
        <f>IF(AmazonChurn[[#This Row],[Average Monthly Expenses]]&lt;=30,"Low",IF(AmazonChurn[[#This Row],[Average Monthly Expenses]]&lt;=60,"Medium","High"))</f>
        <v>Medium</v>
      </c>
      <c r="AM3124" t="str">
        <f>IF(AmazonChurn[[#This Row],[Number of Complaints or Support]]&lt;3,"Low",IF(AmazonChurn[[#This Row],[Number of Complaints or Support]]&lt;=7,"Medium","High"))</f>
        <v>High</v>
      </c>
      <c r="AN3124" s="5">
        <f>AmazonChurn[[#This Row],[Number of Complaints or Support]]/AmazonChurn[[#This Row],[Account Length (in months)]]</f>
        <v>0.1875</v>
      </c>
      <c r="AO3124" t="str">
        <f>IF(AmazonChurn[[#This Row],[Avg Monthly GB Download]]&lt;15, "Low", IF(AmazonChurn[[#This Row],[Avg Monthly GB Download]]&lt;30, "Medium", "High"))</f>
        <v>Low</v>
      </c>
      <c r="AP3124" t="str">
        <f>IF(AmazonChurn[[#This Row],[Age]]&lt;30,"Under 30",IF(AmazonChurn[[#This Row],[Age]]&gt;65,"Senior","Mid Age"))</f>
        <v>Mid Age</v>
      </c>
    </row>
    <row r="3125" spans="1:42" hidden="1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 s="5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  <c r="AL3125" t="str">
        <f>IF(AmazonChurn[[#This Row],[Average Monthly Expenses]]&lt;=30,"Low",IF(AmazonChurn[[#This Row],[Average Monthly Expenses]]&lt;=60,"Medium","High"))</f>
        <v>Low</v>
      </c>
      <c r="AM3125" t="str">
        <f>IF(AmazonChurn[[#This Row],[Number of Complaints or Support]]&lt;3,"Low",IF(AmazonChurn[[#This Row],[Number of Complaints or Support]]&lt;=7,"Medium","High"))</f>
        <v>Medium</v>
      </c>
      <c r="AN3125" s="5">
        <f>AmazonChurn[[#This Row],[Number of Complaints or Support]]/AmazonChurn[[#This Row],[Account Length (in months)]]</f>
        <v>1.5</v>
      </c>
      <c r="AO3125" t="str">
        <f>IF(AmazonChurn[[#This Row],[Avg Monthly GB Download]]&lt;15, "Low", IF(AmazonChurn[[#This Row],[Avg Monthly GB Download]]&lt;30, "Medium", "High"))</f>
        <v>Low</v>
      </c>
      <c r="AP3125" t="str">
        <f>IF(AmazonChurn[[#This Row],[Age]]&lt;30,"Under 30",IF(AmazonChurn[[#This Row],[Age]]&gt;65,"Senior","Mid Age"))</f>
        <v>Senior</v>
      </c>
    </row>
    <row r="3126" spans="1:42" hidden="1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 s="5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  <c r="AL3126" t="str">
        <f>IF(AmazonChurn[[#This Row],[Average Monthly Expenses]]&lt;=30,"Low",IF(AmazonChurn[[#This Row],[Average Monthly Expenses]]&lt;=60,"Medium","High"))</f>
        <v>Low</v>
      </c>
      <c r="AM3126" t="str">
        <f>IF(AmazonChurn[[#This Row],[Number of Complaints or Support]]&lt;3,"Low",IF(AmazonChurn[[#This Row],[Number of Complaints or Support]]&lt;=7,"Medium","High"))</f>
        <v>High</v>
      </c>
      <c r="AN3126" s="5">
        <f>AmazonChurn[[#This Row],[Number of Complaints or Support]]/AmazonChurn[[#This Row],[Account Length (in months)]]</f>
        <v>1.1111111111111112</v>
      </c>
      <c r="AO3126" t="str">
        <f>IF(AmazonChurn[[#This Row],[Avg Monthly GB Download]]&lt;15, "Low", IF(AmazonChurn[[#This Row],[Avg Monthly GB Download]]&lt;30, "Medium", "High"))</f>
        <v>Low</v>
      </c>
      <c r="AP3126" t="str">
        <f>IF(AmazonChurn[[#This Row],[Age]]&lt;30,"Under 30",IF(AmazonChurn[[#This Row],[Age]]&gt;65,"Senior","Mid Age"))</f>
        <v>Mid Age</v>
      </c>
    </row>
    <row r="3127" spans="1:42" hidden="1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 s="5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  <c r="AL3127" t="str">
        <f>IF(AmazonChurn[[#This Row],[Average Monthly Expenses]]&lt;=30,"Low",IF(AmazonChurn[[#This Row],[Average Monthly Expenses]]&lt;=60,"Medium","High"))</f>
        <v>Low</v>
      </c>
      <c r="AM3127" t="str">
        <f>IF(AmazonChurn[[#This Row],[Number of Complaints or Support]]&lt;3,"Low",IF(AmazonChurn[[#This Row],[Number of Complaints or Support]]&lt;=7,"Medium","High"))</f>
        <v>Medium</v>
      </c>
      <c r="AN3127" s="5">
        <f>AmazonChurn[[#This Row],[Number of Complaints or Support]]/AmazonChurn[[#This Row],[Account Length (in months)]]</f>
        <v>0.2</v>
      </c>
      <c r="AO3127" t="str">
        <f>IF(AmazonChurn[[#This Row],[Avg Monthly GB Download]]&lt;15, "Low", IF(AmazonChurn[[#This Row],[Avg Monthly GB Download]]&lt;30, "Medium", "High"))</f>
        <v>Low</v>
      </c>
      <c r="AP3127" t="str">
        <f>IF(AmazonChurn[[#This Row],[Age]]&lt;30,"Under 30",IF(AmazonChurn[[#This Row],[Age]]&gt;65,"Senior","Mid Age"))</f>
        <v>Under 30</v>
      </c>
    </row>
    <row r="3128" spans="1:42" hidden="1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 s="5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  <c r="AL3128" t="str">
        <f>IF(AmazonChurn[[#This Row],[Average Monthly Expenses]]&lt;=30,"Low",IF(AmazonChurn[[#This Row],[Average Monthly Expenses]]&lt;=60,"Medium","High"))</f>
        <v>Low</v>
      </c>
      <c r="AM3128" t="str">
        <f>IF(AmazonChurn[[#This Row],[Number of Complaints or Support]]&lt;3,"Low",IF(AmazonChurn[[#This Row],[Number of Complaints or Support]]&lt;=7,"Medium","High"))</f>
        <v>Medium</v>
      </c>
      <c r="AN3128" s="5">
        <f>AmazonChurn[[#This Row],[Number of Complaints or Support]]/AmazonChurn[[#This Row],[Account Length (in months)]]</f>
        <v>0.19230769230769232</v>
      </c>
      <c r="AO3128" t="str">
        <f>IF(AmazonChurn[[#This Row],[Avg Monthly GB Download]]&lt;15, "Low", IF(AmazonChurn[[#This Row],[Avg Monthly GB Download]]&lt;30, "Medium", "High"))</f>
        <v>Low</v>
      </c>
      <c r="AP3128" t="str">
        <f>IF(AmazonChurn[[#This Row],[Age]]&lt;30,"Under 30",IF(AmazonChurn[[#This Row],[Age]]&gt;65,"Senior","Mid Age"))</f>
        <v>Mid Age</v>
      </c>
    </row>
    <row r="3129" spans="1:42" hidden="1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 s="5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  <c r="AL3129" t="str">
        <f>IF(AmazonChurn[[#This Row],[Average Monthly Expenses]]&lt;=30,"Low",IF(AmazonChurn[[#This Row],[Average Monthly Expenses]]&lt;=60,"Medium","High"))</f>
        <v>Low</v>
      </c>
      <c r="AM3129" t="str">
        <f>IF(AmazonChurn[[#This Row],[Number of Complaints or Support]]&lt;3,"Low",IF(AmazonChurn[[#This Row],[Number of Complaints or Support]]&lt;=7,"Medium","High"))</f>
        <v>Medium</v>
      </c>
      <c r="AN3129" s="5">
        <f>AmazonChurn[[#This Row],[Number of Complaints or Support]]/AmazonChurn[[#This Row],[Account Length (in months)]]</f>
        <v>4.2857142857142858E-2</v>
      </c>
      <c r="AO3129" t="str">
        <f>IF(AmazonChurn[[#This Row],[Avg Monthly GB Download]]&lt;15, "Low", IF(AmazonChurn[[#This Row],[Avg Monthly GB Download]]&lt;30, "Medium", "High"))</f>
        <v>Medium</v>
      </c>
      <c r="AP3129" t="str">
        <f>IF(AmazonChurn[[#This Row],[Age]]&lt;30,"Under 30",IF(AmazonChurn[[#This Row],[Age]]&gt;65,"Senior","Mid Age"))</f>
        <v>Mid Age</v>
      </c>
    </row>
    <row r="3130" spans="1:42" hidden="1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 s="5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  <c r="AL3130" t="str">
        <f>IF(AmazonChurn[[#This Row],[Average Monthly Expenses]]&lt;=30,"Low",IF(AmazonChurn[[#This Row],[Average Monthly Expenses]]&lt;=60,"Medium","High"))</f>
        <v>Medium</v>
      </c>
      <c r="AM3130" t="str">
        <f>IF(AmazonChurn[[#This Row],[Number of Complaints or Support]]&lt;3,"Low",IF(AmazonChurn[[#This Row],[Number of Complaints or Support]]&lt;=7,"Medium","High"))</f>
        <v>High</v>
      </c>
      <c r="AN3130" s="5">
        <f>AmazonChurn[[#This Row],[Number of Complaints or Support]]/AmazonChurn[[#This Row],[Account Length (in months)]]</f>
        <v>0.625</v>
      </c>
      <c r="AO3130" t="str">
        <f>IF(AmazonChurn[[#This Row],[Avg Monthly GB Download]]&lt;15, "Low", IF(AmazonChurn[[#This Row],[Avg Monthly GB Download]]&lt;30, "Medium", "High"))</f>
        <v>Low</v>
      </c>
      <c r="AP3130" t="str">
        <f>IF(AmazonChurn[[#This Row],[Age]]&lt;30,"Under 30",IF(AmazonChurn[[#This Row],[Age]]&gt;65,"Senior","Mid Age"))</f>
        <v>Senior</v>
      </c>
    </row>
    <row r="3131" spans="1:42" hidden="1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 s="5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  <c r="AL3131" t="str">
        <f>IF(AmazonChurn[[#This Row],[Average Monthly Expenses]]&lt;=30,"Low",IF(AmazonChurn[[#This Row],[Average Monthly Expenses]]&lt;=60,"Medium","High"))</f>
        <v>Medium</v>
      </c>
      <c r="AM3131" t="str">
        <f>IF(AmazonChurn[[#This Row],[Number of Complaints or Support]]&lt;3,"Low",IF(AmazonChurn[[#This Row],[Number of Complaints or Support]]&lt;=7,"Medium","High"))</f>
        <v>High</v>
      </c>
      <c r="AN3131" s="5">
        <f>AmazonChurn[[#This Row],[Number of Complaints or Support]]/AmazonChurn[[#This Row],[Account Length (in months)]]</f>
        <v>0.12676056338028169</v>
      </c>
      <c r="AO3131" t="str">
        <f>IF(AmazonChurn[[#This Row],[Avg Monthly GB Download]]&lt;15, "Low", IF(AmazonChurn[[#This Row],[Avg Monthly GB Download]]&lt;30, "Medium", "High"))</f>
        <v>Low</v>
      </c>
      <c r="AP3131" t="str">
        <f>IF(AmazonChurn[[#This Row],[Age]]&lt;30,"Under 30",IF(AmazonChurn[[#This Row],[Age]]&gt;65,"Senior","Mid Age"))</f>
        <v>Mid Age</v>
      </c>
    </row>
    <row r="3132" spans="1:42" hidden="1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 s="5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  <c r="AL3132" t="str">
        <f>IF(AmazonChurn[[#This Row],[Average Monthly Expenses]]&lt;=30,"Low",IF(AmazonChurn[[#This Row],[Average Monthly Expenses]]&lt;=60,"Medium","High"))</f>
        <v>Low</v>
      </c>
      <c r="AM3132" t="str">
        <f>IF(AmazonChurn[[#This Row],[Number of Complaints or Support]]&lt;3,"Low",IF(AmazonChurn[[#This Row],[Number of Complaints or Support]]&lt;=7,"Medium","High"))</f>
        <v>Medium</v>
      </c>
      <c r="AN3132" s="5">
        <f>AmazonChurn[[#This Row],[Number of Complaints or Support]]/AmazonChurn[[#This Row],[Account Length (in months)]]</f>
        <v>4.2857142857142858E-2</v>
      </c>
      <c r="AO3132" t="str">
        <f>IF(AmazonChurn[[#This Row],[Avg Monthly GB Download]]&lt;15, "Low", IF(AmazonChurn[[#This Row],[Avg Monthly GB Download]]&lt;30, "Medium", "High"))</f>
        <v>Medium</v>
      </c>
      <c r="AP3132" t="str">
        <f>IF(AmazonChurn[[#This Row],[Age]]&lt;30,"Under 30",IF(AmazonChurn[[#This Row],[Age]]&gt;65,"Senior","Mid Age"))</f>
        <v>Under 30</v>
      </c>
    </row>
    <row r="3133" spans="1:42" hidden="1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 s="5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  <c r="AL3133" t="str">
        <f>IF(AmazonChurn[[#This Row],[Average Monthly Expenses]]&lt;=30,"Low",IF(AmazonChurn[[#This Row],[Average Monthly Expenses]]&lt;=60,"Medium","High"))</f>
        <v>Medium</v>
      </c>
      <c r="AM3133" t="str">
        <f>IF(AmazonChurn[[#This Row],[Number of Complaints or Support]]&lt;3,"Low",IF(AmazonChurn[[#This Row],[Number of Complaints or Support]]&lt;=7,"Medium","High"))</f>
        <v>High</v>
      </c>
      <c r="AN3133" s="5">
        <f>AmazonChurn[[#This Row],[Number of Complaints or Support]]/AmazonChurn[[#This Row],[Account Length (in months)]]</f>
        <v>0.26315789473684209</v>
      </c>
      <c r="AO3133" t="str">
        <f>IF(AmazonChurn[[#This Row],[Avg Monthly GB Download]]&lt;15, "Low", IF(AmazonChurn[[#This Row],[Avg Monthly GB Download]]&lt;30, "Medium", "High"))</f>
        <v>Low</v>
      </c>
      <c r="AP3133" t="str">
        <f>IF(AmazonChurn[[#This Row],[Age]]&lt;30,"Under 30",IF(AmazonChurn[[#This Row],[Age]]&gt;65,"Senior","Mid Age"))</f>
        <v>Senior</v>
      </c>
    </row>
    <row r="3134" spans="1:42" hidden="1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 s="5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  <c r="AL3134" t="str">
        <f>IF(AmazonChurn[[#This Row],[Average Monthly Expenses]]&lt;=30,"Low",IF(AmazonChurn[[#This Row],[Average Monthly Expenses]]&lt;=60,"Medium","High"))</f>
        <v>Medium</v>
      </c>
      <c r="AM3134" t="str">
        <f>IF(AmazonChurn[[#This Row],[Number of Complaints or Support]]&lt;3,"Low",IF(AmazonChurn[[#This Row],[Number of Complaints or Support]]&lt;=7,"Medium","High"))</f>
        <v>Low</v>
      </c>
      <c r="AN3134" s="5">
        <f>AmazonChurn[[#This Row],[Number of Complaints or Support]]/AmazonChurn[[#This Row],[Account Length (in months)]]</f>
        <v>2.3809523809523808E-2</v>
      </c>
      <c r="AO3134" t="str">
        <f>IF(AmazonChurn[[#This Row],[Avg Monthly GB Download]]&lt;15, "Low", IF(AmazonChurn[[#This Row],[Avg Monthly GB Download]]&lt;30, "Medium", "High"))</f>
        <v>Low</v>
      </c>
      <c r="AP3134" t="str">
        <f>IF(AmazonChurn[[#This Row],[Age]]&lt;30,"Under 30",IF(AmazonChurn[[#This Row],[Age]]&gt;65,"Senior","Mid Age"))</f>
        <v>Mid Age</v>
      </c>
    </row>
    <row r="3135" spans="1:42" hidden="1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 s="5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  <c r="AL3135" t="str">
        <f>IF(AmazonChurn[[#This Row],[Average Monthly Expenses]]&lt;=30,"Low",IF(AmazonChurn[[#This Row],[Average Monthly Expenses]]&lt;=60,"Medium","High"))</f>
        <v>Medium</v>
      </c>
      <c r="AM3135" t="str">
        <f>IF(AmazonChurn[[#This Row],[Number of Complaints or Support]]&lt;3,"Low",IF(AmazonChurn[[#This Row],[Number of Complaints or Support]]&lt;=7,"Medium","High"))</f>
        <v>Medium</v>
      </c>
      <c r="AN3135" s="5">
        <f>AmazonChurn[[#This Row],[Number of Complaints or Support]]/AmazonChurn[[#This Row],[Account Length (in months)]]</f>
        <v>5.6338028169014086E-2</v>
      </c>
      <c r="AO3135" t="str">
        <f>IF(AmazonChurn[[#This Row],[Avg Monthly GB Download]]&lt;15, "Low", IF(AmazonChurn[[#This Row],[Avg Monthly GB Download]]&lt;30, "Medium", "High"))</f>
        <v>Medium</v>
      </c>
      <c r="AP3135" t="str">
        <f>IF(AmazonChurn[[#This Row],[Age]]&lt;30,"Under 30",IF(AmazonChurn[[#This Row],[Age]]&gt;65,"Senior","Mid Age"))</f>
        <v>Mid Age</v>
      </c>
    </row>
    <row r="3136" spans="1:42" hidden="1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 s="5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  <c r="AL3136" t="str">
        <f>IF(AmazonChurn[[#This Row],[Average Monthly Expenses]]&lt;=30,"Low",IF(AmazonChurn[[#This Row],[Average Monthly Expenses]]&lt;=60,"Medium","High"))</f>
        <v>Medium</v>
      </c>
      <c r="AM3136" t="str">
        <f>IF(AmazonChurn[[#This Row],[Number of Complaints or Support]]&lt;3,"Low",IF(AmazonChurn[[#This Row],[Number of Complaints or Support]]&lt;=7,"Medium","High"))</f>
        <v>Medium</v>
      </c>
      <c r="AN3136" s="5">
        <f>AmazonChurn[[#This Row],[Number of Complaints or Support]]/AmazonChurn[[#This Row],[Account Length (in months)]]</f>
        <v>0.10204081632653061</v>
      </c>
      <c r="AO3136" t="str">
        <f>IF(AmazonChurn[[#This Row],[Avg Monthly GB Download]]&lt;15, "Low", IF(AmazonChurn[[#This Row],[Avg Monthly GB Download]]&lt;30, "Medium", "High"))</f>
        <v>Low</v>
      </c>
      <c r="AP3136" t="str">
        <f>IF(AmazonChurn[[#This Row],[Age]]&lt;30,"Under 30",IF(AmazonChurn[[#This Row],[Age]]&gt;65,"Senior","Mid Age"))</f>
        <v>Mid Age</v>
      </c>
    </row>
    <row r="3137" spans="1:42" hidden="1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 s="5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  <c r="AL3137" t="str">
        <f>IF(AmazonChurn[[#This Row],[Average Monthly Expenses]]&lt;=30,"Low",IF(AmazonChurn[[#This Row],[Average Monthly Expenses]]&lt;=60,"Medium","High"))</f>
        <v>Low</v>
      </c>
      <c r="AM3137" t="str">
        <f>IF(AmazonChurn[[#This Row],[Number of Complaints or Support]]&lt;3,"Low",IF(AmazonChurn[[#This Row],[Number of Complaints or Support]]&lt;=7,"Medium","High"))</f>
        <v>Medium</v>
      </c>
      <c r="AN3137" s="5">
        <f>AmazonChurn[[#This Row],[Number of Complaints or Support]]/AmazonChurn[[#This Row],[Account Length (in months)]]</f>
        <v>5.4794520547945202E-2</v>
      </c>
      <c r="AO3137" t="str">
        <f>IF(AmazonChurn[[#This Row],[Avg Monthly GB Download]]&lt;15, "Low", IF(AmazonChurn[[#This Row],[Avg Monthly GB Download]]&lt;30, "Medium", "High"))</f>
        <v>Low</v>
      </c>
      <c r="AP3137" t="str">
        <f>IF(AmazonChurn[[#This Row],[Age]]&lt;30,"Under 30",IF(AmazonChurn[[#This Row],[Age]]&gt;65,"Senior","Mid Age"))</f>
        <v>Mid Age</v>
      </c>
    </row>
    <row r="3138" spans="1:42" hidden="1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 s="5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  <c r="AL3138" t="str">
        <f>IF(AmazonChurn[[#This Row],[Average Monthly Expenses]]&lt;=30,"Low",IF(AmazonChurn[[#This Row],[Average Monthly Expenses]]&lt;=60,"Medium","High"))</f>
        <v>Low</v>
      </c>
      <c r="AM3138" t="str">
        <f>IF(AmazonChurn[[#This Row],[Number of Complaints or Support]]&lt;3,"Low",IF(AmazonChurn[[#This Row],[Number of Complaints or Support]]&lt;=7,"Medium","High"))</f>
        <v>High</v>
      </c>
      <c r="AN3138" s="5">
        <f>AmazonChurn[[#This Row],[Number of Complaints or Support]]/AmazonChurn[[#This Row],[Account Length (in months)]]</f>
        <v>1.1428571428571428</v>
      </c>
      <c r="AO3138" t="str">
        <f>IF(AmazonChurn[[#This Row],[Avg Monthly GB Download]]&lt;15, "Low", IF(AmazonChurn[[#This Row],[Avg Monthly GB Download]]&lt;30, "Medium", "High"))</f>
        <v>Low</v>
      </c>
      <c r="AP3138" t="str">
        <f>IF(AmazonChurn[[#This Row],[Age]]&lt;30,"Under 30",IF(AmazonChurn[[#This Row],[Age]]&gt;65,"Senior","Mid Age"))</f>
        <v>Mid Age</v>
      </c>
    </row>
    <row r="3139" spans="1:42" hidden="1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 s="5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  <c r="AL3139" t="str">
        <f>IF(AmazonChurn[[#This Row],[Average Monthly Expenses]]&lt;=30,"Low",IF(AmazonChurn[[#This Row],[Average Monthly Expenses]]&lt;=60,"Medium","High"))</f>
        <v>Medium</v>
      </c>
      <c r="AM3139" t="str">
        <f>IF(AmazonChurn[[#This Row],[Number of Complaints or Support]]&lt;3,"Low",IF(AmazonChurn[[#This Row],[Number of Complaints or Support]]&lt;=7,"Medium","High"))</f>
        <v>Low</v>
      </c>
      <c r="AN3139" s="5">
        <f>AmazonChurn[[#This Row],[Number of Complaints or Support]]/AmazonChurn[[#This Row],[Account Length (in months)]]</f>
        <v>8.3333333333333329E-2</v>
      </c>
      <c r="AO3139" t="str">
        <f>IF(AmazonChurn[[#This Row],[Avg Monthly GB Download]]&lt;15, "Low", IF(AmazonChurn[[#This Row],[Avg Monthly GB Download]]&lt;30, "Medium", "High"))</f>
        <v>Low</v>
      </c>
      <c r="AP3139" t="str">
        <f>IF(AmazonChurn[[#This Row],[Age]]&lt;30,"Under 30",IF(AmazonChurn[[#This Row],[Age]]&gt;65,"Senior","Mid Age"))</f>
        <v>Senior</v>
      </c>
    </row>
    <row r="3140" spans="1:42" hidden="1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 s="5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  <c r="AL3140" t="str">
        <f>IF(AmazonChurn[[#This Row],[Average Monthly Expenses]]&lt;=30,"Low",IF(AmazonChurn[[#This Row],[Average Monthly Expenses]]&lt;=60,"Medium","High"))</f>
        <v>High</v>
      </c>
      <c r="AM3140" t="str">
        <f>IF(AmazonChurn[[#This Row],[Number of Complaints or Support]]&lt;3,"Low",IF(AmazonChurn[[#This Row],[Number of Complaints or Support]]&lt;=7,"Medium","High"))</f>
        <v>High</v>
      </c>
      <c r="AN3140" s="5">
        <f>AmazonChurn[[#This Row],[Number of Complaints or Support]]/AmazonChurn[[#This Row],[Account Length (in months)]]</f>
        <v>0.18181818181818182</v>
      </c>
      <c r="AO3140" t="str">
        <f>IF(AmazonChurn[[#This Row],[Avg Monthly GB Download]]&lt;15, "Low", IF(AmazonChurn[[#This Row],[Avg Monthly GB Download]]&lt;30, "Medium", "High"))</f>
        <v>Low</v>
      </c>
      <c r="AP3140" t="str">
        <f>IF(AmazonChurn[[#This Row],[Age]]&lt;30,"Under 30",IF(AmazonChurn[[#This Row],[Age]]&gt;65,"Senior","Mid Age"))</f>
        <v>Mid Age</v>
      </c>
    </row>
    <row r="3141" spans="1:42" hidden="1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 s="5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  <c r="AL3141" t="str">
        <f>IF(AmazonChurn[[#This Row],[Average Monthly Expenses]]&lt;=30,"Low",IF(AmazonChurn[[#This Row],[Average Monthly Expenses]]&lt;=60,"Medium","High"))</f>
        <v>Low</v>
      </c>
      <c r="AM3141" t="str">
        <f>IF(AmazonChurn[[#This Row],[Number of Complaints or Support]]&lt;3,"Low",IF(AmazonChurn[[#This Row],[Number of Complaints or Support]]&lt;=7,"Medium","High"))</f>
        <v>High</v>
      </c>
      <c r="AN3141" s="5">
        <f>AmazonChurn[[#This Row],[Number of Complaints or Support]]/AmazonChurn[[#This Row],[Account Length (in months)]]</f>
        <v>1.8</v>
      </c>
      <c r="AO3141" t="str">
        <f>IF(AmazonChurn[[#This Row],[Avg Monthly GB Download]]&lt;15, "Low", IF(AmazonChurn[[#This Row],[Avg Monthly GB Download]]&lt;30, "Medium", "High"))</f>
        <v>Low</v>
      </c>
      <c r="AP3141" t="str">
        <f>IF(AmazonChurn[[#This Row],[Age]]&lt;30,"Under 30",IF(AmazonChurn[[#This Row],[Age]]&gt;65,"Senior","Mid Age"))</f>
        <v>Senior</v>
      </c>
    </row>
    <row r="3142" spans="1:42" hidden="1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 s="5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  <c r="AL3142" t="str">
        <f>IF(AmazonChurn[[#This Row],[Average Monthly Expenses]]&lt;=30,"Low",IF(AmazonChurn[[#This Row],[Average Monthly Expenses]]&lt;=60,"Medium","High"))</f>
        <v>Low</v>
      </c>
      <c r="AM3142" t="str">
        <f>IF(AmazonChurn[[#This Row],[Number of Complaints or Support]]&lt;3,"Low",IF(AmazonChurn[[#This Row],[Number of Complaints or Support]]&lt;=7,"Medium","High"))</f>
        <v>Low</v>
      </c>
      <c r="AN3142" s="5">
        <f>AmazonChurn[[#This Row],[Number of Complaints or Support]]/AmazonChurn[[#This Row],[Account Length (in months)]]</f>
        <v>4.2553191489361701E-2</v>
      </c>
      <c r="AO3142" t="str">
        <f>IF(AmazonChurn[[#This Row],[Avg Monthly GB Download]]&lt;15, "Low", IF(AmazonChurn[[#This Row],[Avg Monthly GB Download]]&lt;30, "Medium", "High"))</f>
        <v>Low</v>
      </c>
      <c r="AP3142" t="str">
        <f>IF(AmazonChurn[[#This Row],[Age]]&lt;30,"Under 30",IF(AmazonChurn[[#This Row],[Age]]&gt;65,"Senior","Mid Age"))</f>
        <v>Under 30</v>
      </c>
    </row>
    <row r="3143" spans="1:42" hidden="1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 s="5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  <c r="AL3143" t="str">
        <f>IF(AmazonChurn[[#This Row],[Average Monthly Expenses]]&lt;=30,"Low",IF(AmazonChurn[[#This Row],[Average Monthly Expenses]]&lt;=60,"Medium","High"))</f>
        <v>Low</v>
      </c>
      <c r="AM3143" t="str">
        <f>IF(AmazonChurn[[#This Row],[Number of Complaints or Support]]&lt;3,"Low",IF(AmazonChurn[[#This Row],[Number of Complaints or Support]]&lt;=7,"Medium","High"))</f>
        <v>Medium</v>
      </c>
      <c r="AN3143" s="5">
        <f>AmazonChurn[[#This Row],[Number of Complaints or Support]]/AmazonChurn[[#This Row],[Account Length (in months)]]</f>
        <v>5.3571428571428568E-2</v>
      </c>
      <c r="AO3143" t="str">
        <f>IF(AmazonChurn[[#This Row],[Avg Monthly GB Download]]&lt;15, "Low", IF(AmazonChurn[[#This Row],[Avg Monthly GB Download]]&lt;30, "Medium", "High"))</f>
        <v>Low</v>
      </c>
      <c r="AP3143" t="str">
        <f>IF(AmazonChurn[[#This Row],[Age]]&lt;30,"Under 30",IF(AmazonChurn[[#This Row],[Age]]&gt;65,"Senior","Mid Age"))</f>
        <v>Under 30</v>
      </c>
    </row>
    <row r="3144" spans="1:42" hidden="1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 s="5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  <c r="AL3144" t="str">
        <f>IF(AmazonChurn[[#This Row],[Average Monthly Expenses]]&lt;=30,"Low",IF(AmazonChurn[[#This Row],[Average Monthly Expenses]]&lt;=60,"Medium","High"))</f>
        <v>Low</v>
      </c>
      <c r="AM3144" t="str">
        <f>IF(AmazonChurn[[#This Row],[Number of Complaints or Support]]&lt;3,"Low",IF(AmazonChurn[[#This Row],[Number of Complaints or Support]]&lt;=7,"Medium","High"))</f>
        <v>High</v>
      </c>
      <c r="AN3144" s="5">
        <f>AmazonChurn[[#This Row],[Number of Complaints or Support]]/AmazonChurn[[#This Row],[Account Length (in months)]]</f>
        <v>0.43478260869565216</v>
      </c>
      <c r="AO3144" t="str">
        <f>IF(AmazonChurn[[#This Row],[Avg Monthly GB Download]]&lt;15, "Low", IF(AmazonChurn[[#This Row],[Avg Monthly GB Download]]&lt;30, "Medium", "High"))</f>
        <v>Low</v>
      </c>
      <c r="AP3144" t="str">
        <f>IF(AmazonChurn[[#This Row],[Age]]&lt;30,"Under 30",IF(AmazonChurn[[#This Row],[Age]]&gt;65,"Senior","Mid Age"))</f>
        <v>Mid Age</v>
      </c>
    </row>
    <row r="3145" spans="1:42" hidden="1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 s="5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  <c r="AL3145" t="str">
        <f>IF(AmazonChurn[[#This Row],[Average Monthly Expenses]]&lt;=30,"Low",IF(AmazonChurn[[#This Row],[Average Monthly Expenses]]&lt;=60,"Medium","High"))</f>
        <v>Low</v>
      </c>
      <c r="AM3145" t="str">
        <f>IF(AmazonChurn[[#This Row],[Number of Complaints or Support]]&lt;3,"Low",IF(AmazonChurn[[#This Row],[Number of Complaints or Support]]&lt;=7,"Medium","High"))</f>
        <v>Low</v>
      </c>
      <c r="AN3145" s="5">
        <f>AmazonChurn[[#This Row],[Number of Complaints or Support]]/AmazonChurn[[#This Row],[Account Length (in months)]]</f>
        <v>1.6129032258064516E-2</v>
      </c>
      <c r="AO3145" t="str">
        <f>IF(AmazonChurn[[#This Row],[Avg Monthly GB Download]]&lt;15, "Low", IF(AmazonChurn[[#This Row],[Avg Monthly GB Download]]&lt;30, "Medium", "High"))</f>
        <v>Low</v>
      </c>
      <c r="AP3145" t="str">
        <f>IF(AmazonChurn[[#This Row],[Age]]&lt;30,"Under 30",IF(AmazonChurn[[#This Row],[Age]]&gt;65,"Senior","Mid Age"))</f>
        <v>Mid Age</v>
      </c>
    </row>
    <row r="3146" spans="1:42" hidden="1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 s="5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  <c r="AL3146" t="str">
        <f>IF(AmazonChurn[[#This Row],[Average Monthly Expenses]]&lt;=30,"Low",IF(AmazonChurn[[#This Row],[Average Monthly Expenses]]&lt;=60,"Medium","High"))</f>
        <v>Medium</v>
      </c>
      <c r="AM3146" t="str">
        <f>IF(AmazonChurn[[#This Row],[Number of Complaints or Support]]&lt;3,"Low",IF(AmazonChurn[[#This Row],[Number of Complaints or Support]]&lt;=7,"Medium","High"))</f>
        <v>Medium</v>
      </c>
      <c r="AN3146" s="5">
        <f>AmazonChurn[[#This Row],[Number of Complaints or Support]]/AmazonChurn[[#This Row],[Account Length (in months)]]</f>
        <v>0.13461538461538461</v>
      </c>
      <c r="AO3146" t="str">
        <f>IF(AmazonChurn[[#This Row],[Avg Monthly GB Download]]&lt;15, "Low", IF(AmazonChurn[[#This Row],[Avg Monthly GB Download]]&lt;30, "Medium", "High"))</f>
        <v>Low</v>
      </c>
      <c r="AP3146" t="str">
        <f>IF(AmazonChurn[[#This Row],[Age]]&lt;30,"Under 30",IF(AmazonChurn[[#This Row],[Age]]&gt;65,"Senior","Mid Age"))</f>
        <v>Mid Age</v>
      </c>
    </row>
    <row r="3147" spans="1:42" hidden="1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 s="5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  <c r="AL3147" t="str">
        <f>IF(AmazonChurn[[#This Row],[Average Monthly Expenses]]&lt;=30,"Low",IF(AmazonChurn[[#This Row],[Average Monthly Expenses]]&lt;=60,"Medium","High"))</f>
        <v>Medium</v>
      </c>
      <c r="AM3147" t="str">
        <f>IF(AmazonChurn[[#This Row],[Number of Complaints or Support]]&lt;3,"Low",IF(AmazonChurn[[#This Row],[Number of Complaints or Support]]&lt;=7,"Medium","High"))</f>
        <v>Low</v>
      </c>
      <c r="AN3147" s="5">
        <f>AmazonChurn[[#This Row],[Number of Complaints or Support]]/AmazonChurn[[#This Row],[Account Length (in months)]]</f>
        <v>0.5</v>
      </c>
      <c r="AO3147" t="str">
        <f>IF(AmazonChurn[[#This Row],[Avg Monthly GB Download]]&lt;15, "Low", IF(AmazonChurn[[#This Row],[Avg Monthly GB Download]]&lt;30, "Medium", "High"))</f>
        <v>Medium</v>
      </c>
      <c r="AP3147" t="str">
        <f>IF(AmazonChurn[[#This Row],[Age]]&lt;30,"Under 30",IF(AmazonChurn[[#This Row],[Age]]&gt;65,"Senior","Mid Age"))</f>
        <v>Mid Age</v>
      </c>
    </row>
    <row r="3148" spans="1:42" hidden="1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 s="5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  <c r="AL3148" t="str">
        <f>IF(AmazonChurn[[#This Row],[Average Monthly Expenses]]&lt;=30,"Low",IF(AmazonChurn[[#This Row],[Average Monthly Expenses]]&lt;=60,"Medium","High"))</f>
        <v>Medium</v>
      </c>
      <c r="AM3148" t="str">
        <f>IF(AmazonChurn[[#This Row],[Number of Complaints or Support]]&lt;3,"Low",IF(AmazonChurn[[#This Row],[Number of Complaints or Support]]&lt;=7,"Medium","High"))</f>
        <v>Medium</v>
      </c>
      <c r="AN3148" s="5">
        <f>AmazonChurn[[#This Row],[Number of Complaints or Support]]/AmazonChurn[[#This Row],[Account Length (in months)]]</f>
        <v>0.7</v>
      </c>
      <c r="AO3148" t="str">
        <f>IF(AmazonChurn[[#This Row],[Avg Monthly GB Download]]&lt;15, "Low", IF(AmazonChurn[[#This Row],[Avg Monthly GB Download]]&lt;30, "Medium", "High"))</f>
        <v>Low</v>
      </c>
      <c r="AP3148" t="str">
        <f>IF(AmazonChurn[[#This Row],[Age]]&lt;30,"Under 30",IF(AmazonChurn[[#This Row],[Age]]&gt;65,"Senior","Mid Age"))</f>
        <v>Senior</v>
      </c>
    </row>
    <row r="3149" spans="1:42" hidden="1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 s="5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  <c r="AL3149" t="str">
        <f>IF(AmazonChurn[[#This Row],[Average Monthly Expenses]]&lt;=30,"Low",IF(AmazonChurn[[#This Row],[Average Monthly Expenses]]&lt;=60,"Medium","High"))</f>
        <v>Low</v>
      </c>
      <c r="AM3149" t="str">
        <f>IF(AmazonChurn[[#This Row],[Number of Complaints or Support]]&lt;3,"Low",IF(AmazonChurn[[#This Row],[Number of Complaints or Support]]&lt;=7,"Medium","High"))</f>
        <v>High</v>
      </c>
      <c r="AN3149" s="5">
        <f>AmazonChurn[[#This Row],[Number of Complaints or Support]]/AmazonChurn[[#This Row],[Account Length (in months)]]</f>
        <v>0.41666666666666669</v>
      </c>
      <c r="AO3149" t="str">
        <f>IF(AmazonChurn[[#This Row],[Avg Monthly GB Download]]&lt;15, "Low", IF(AmazonChurn[[#This Row],[Avg Monthly GB Download]]&lt;30, "Medium", "High"))</f>
        <v>Low</v>
      </c>
      <c r="AP3149" t="str">
        <f>IF(AmazonChurn[[#This Row],[Age]]&lt;30,"Under 30",IF(AmazonChurn[[#This Row],[Age]]&gt;65,"Senior","Mid Age"))</f>
        <v>Senior</v>
      </c>
    </row>
    <row r="3150" spans="1:42" hidden="1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 s="5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  <c r="AL3150" t="str">
        <f>IF(AmazonChurn[[#This Row],[Average Monthly Expenses]]&lt;=30,"Low",IF(AmazonChurn[[#This Row],[Average Monthly Expenses]]&lt;=60,"Medium","High"))</f>
        <v>Low</v>
      </c>
      <c r="AM3150" t="str">
        <f>IF(AmazonChurn[[#This Row],[Number of Complaints or Support]]&lt;3,"Low",IF(AmazonChurn[[#This Row],[Number of Complaints or Support]]&lt;=7,"Medium","High"))</f>
        <v>High</v>
      </c>
      <c r="AN3150" s="5">
        <f>AmazonChurn[[#This Row],[Number of Complaints or Support]]/AmazonChurn[[#This Row],[Account Length (in months)]]</f>
        <v>0.22500000000000001</v>
      </c>
      <c r="AO3150" t="str">
        <f>IF(AmazonChurn[[#This Row],[Avg Monthly GB Download]]&lt;15, "Low", IF(AmazonChurn[[#This Row],[Avg Monthly GB Download]]&lt;30, "Medium", "High"))</f>
        <v>Low</v>
      </c>
      <c r="AP3150" t="str">
        <f>IF(AmazonChurn[[#This Row],[Age]]&lt;30,"Under 30",IF(AmazonChurn[[#This Row],[Age]]&gt;65,"Senior","Mid Age"))</f>
        <v>Mid Age</v>
      </c>
    </row>
    <row r="3151" spans="1:42" hidden="1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 s="5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  <c r="AL3151" t="str">
        <f>IF(AmazonChurn[[#This Row],[Average Monthly Expenses]]&lt;=30,"Low",IF(AmazonChurn[[#This Row],[Average Monthly Expenses]]&lt;=60,"Medium","High"))</f>
        <v>Medium</v>
      </c>
      <c r="AM3151" t="str">
        <f>IF(AmazonChurn[[#This Row],[Number of Complaints or Support]]&lt;3,"Low",IF(AmazonChurn[[#This Row],[Number of Complaints or Support]]&lt;=7,"Medium","High"))</f>
        <v>High</v>
      </c>
      <c r="AN3151" s="5">
        <f>AmazonChurn[[#This Row],[Number of Complaints or Support]]/AmazonChurn[[#This Row],[Account Length (in months)]]</f>
        <v>0.5</v>
      </c>
      <c r="AO3151" t="str">
        <f>IF(AmazonChurn[[#This Row],[Avg Monthly GB Download]]&lt;15, "Low", IF(AmazonChurn[[#This Row],[Avg Monthly GB Download]]&lt;30, "Medium", "High"))</f>
        <v>Low</v>
      </c>
      <c r="AP3151" t="str">
        <f>IF(AmazonChurn[[#This Row],[Age]]&lt;30,"Under 30",IF(AmazonChurn[[#This Row],[Age]]&gt;65,"Senior","Mid Age"))</f>
        <v>Mid Age</v>
      </c>
    </row>
    <row r="3152" spans="1:42" hidden="1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 s="5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  <c r="AL3152" t="str">
        <f>IF(AmazonChurn[[#This Row],[Average Monthly Expenses]]&lt;=30,"Low",IF(AmazonChurn[[#This Row],[Average Monthly Expenses]]&lt;=60,"Medium","High"))</f>
        <v>Low</v>
      </c>
      <c r="AM3152" t="str">
        <f>IF(AmazonChurn[[#This Row],[Number of Complaints or Support]]&lt;3,"Low",IF(AmazonChurn[[#This Row],[Number of Complaints or Support]]&lt;=7,"Medium","High"))</f>
        <v>High</v>
      </c>
      <c r="AN3152" s="5">
        <f>AmazonChurn[[#This Row],[Number of Complaints or Support]]/AmazonChurn[[#This Row],[Account Length (in months)]]</f>
        <v>1.125</v>
      </c>
      <c r="AO3152" t="str">
        <f>IF(AmazonChurn[[#This Row],[Avg Monthly GB Download]]&lt;15, "Low", IF(AmazonChurn[[#This Row],[Avg Monthly GB Download]]&lt;30, "Medium", "High"))</f>
        <v>Low</v>
      </c>
      <c r="AP3152" t="str">
        <f>IF(AmazonChurn[[#This Row],[Age]]&lt;30,"Under 30",IF(AmazonChurn[[#This Row],[Age]]&gt;65,"Senior","Mid Age"))</f>
        <v>Under 30</v>
      </c>
    </row>
    <row r="3153" spans="1:42" hidden="1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 s="5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  <c r="AL3153" t="str">
        <f>IF(AmazonChurn[[#This Row],[Average Monthly Expenses]]&lt;=30,"Low",IF(AmazonChurn[[#This Row],[Average Monthly Expenses]]&lt;=60,"Medium","High"))</f>
        <v>Medium</v>
      </c>
      <c r="AM3153" t="str">
        <f>IF(AmazonChurn[[#This Row],[Number of Complaints or Support]]&lt;3,"Low",IF(AmazonChurn[[#This Row],[Number of Complaints or Support]]&lt;=7,"Medium","High"))</f>
        <v>Low</v>
      </c>
      <c r="AN3153" s="5">
        <f>AmazonChurn[[#This Row],[Number of Complaints or Support]]/AmazonChurn[[#This Row],[Account Length (in months)]]</f>
        <v>4.1666666666666664E-2</v>
      </c>
      <c r="AO3153" t="str">
        <f>IF(AmazonChurn[[#This Row],[Avg Monthly GB Download]]&lt;15, "Low", IF(AmazonChurn[[#This Row],[Avg Monthly GB Download]]&lt;30, "Medium", "High"))</f>
        <v>Low</v>
      </c>
      <c r="AP3153" t="str">
        <f>IF(AmazonChurn[[#This Row],[Age]]&lt;30,"Under 30",IF(AmazonChurn[[#This Row],[Age]]&gt;65,"Senior","Mid Age"))</f>
        <v>Mid Age</v>
      </c>
    </row>
    <row r="3154" spans="1:42" hidden="1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 s="5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  <c r="AL3154" t="str">
        <f>IF(AmazonChurn[[#This Row],[Average Monthly Expenses]]&lt;=30,"Low",IF(AmazonChurn[[#This Row],[Average Monthly Expenses]]&lt;=60,"Medium","High"))</f>
        <v>Low</v>
      </c>
      <c r="AM3154" t="str">
        <f>IF(AmazonChurn[[#This Row],[Number of Complaints or Support]]&lt;3,"Low",IF(AmazonChurn[[#This Row],[Number of Complaints or Support]]&lt;=7,"Medium","High"))</f>
        <v>Medium</v>
      </c>
      <c r="AN3154" s="5">
        <f>AmazonChurn[[#This Row],[Number of Complaints or Support]]/AmazonChurn[[#This Row],[Account Length (in months)]]</f>
        <v>0.11363636363636363</v>
      </c>
      <c r="AO3154" t="str">
        <f>IF(AmazonChurn[[#This Row],[Avg Monthly GB Download]]&lt;15, "Low", IF(AmazonChurn[[#This Row],[Avg Monthly GB Download]]&lt;30, "Medium", "High"))</f>
        <v>Low</v>
      </c>
      <c r="AP3154" t="str">
        <f>IF(AmazonChurn[[#This Row],[Age]]&lt;30,"Under 30",IF(AmazonChurn[[#This Row],[Age]]&gt;65,"Senior","Mid Age"))</f>
        <v>Mid Age</v>
      </c>
    </row>
    <row r="3155" spans="1:42" hidden="1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 s="5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  <c r="AL3155" t="str">
        <f>IF(AmazonChurn[[#This Row],[Average Monthly Expenses]]&lt;=30,"Low",IF(AmazonChurn[[#This Row],[Average Monthly Expenses]]&lt;=60,"Medium","High"))</f>
        <v>Low</v>
      </c>
      <c r="AM3155" t="str">
        <f>IF(AmazonChurn[[#This Row],[Number of Complaints or Support]]&lt;3,"Low",IF(AmazonChurn[[#This Row],[Number of Complaints or Support]]&lt;=7,"Medium","High"))</f>
        <v>Medium</v>
      </c>
      <c r="AN3155" s="5">
        <f>AmazonChurn[[#This Row],[Number of Complaints or Support]]/AmazonChurn[[#This Row],[Account Length (in months)]]</f>
        <v>8.1081081081081086E-2</v>
      </c>
      <c r="AO3155" t="str">
        <f>IF(AmazonChurn[[#This Row],[Avg Monthly GB Download]]&lt;15, "Low", IF(AmazonChurn[[#This Row],[Avg Monthly GB Download]]&lt;30, "Medium", "High"))</f>
        <v>Low</v>
      </c>
      <c r="AP3155" t="str">
        <f>IF(AmazonChurn[[#This Row],[Age]]&lt;30,"Under 30",IF(AmazonChurn[[#This Row],[Age]]&gt;65,"Senior","Mid Age"))</f>
        <v>Mid Age</v>
      </c>
    </row>
    <row r="3156" spans="1:42" hidden="1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 s="5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  <c r="AL3156" t="str">
        <f>IF(AmazonChurn[[#This Row],[Average Monthly Expenses]]&lt;=30,"Low",IF(AmazonChurn[[#This Row],[Average Monthly Expenses]]&lt;=60,"Medium","High"))</f>
        <v>Medium</v>
      </c>
      <c r="AM3156" t="str">
        <f>IF(AmazonChurn[[#This Row],[Number of Complaints or Support]]&lt;3,"Low",IF(AmazonChurn[[#This Row],[Number of Complaints or Support]]&lt;=7,"Medium","High"))</f>
        <v>Medium</v>
      </c>
      <c r="AN3156" s="5">
        <f>AmazonChurn[[#This Row],[Number of Complaints or Support]]/AmazonChurn[[#This Row],[Account Length (in months)]]</f>
        <v>8.3333333333333329E-2</v>
      </c>
      <c r="AO3156" t="str">
        <f>IF(AmazonChurn[[#This Row],[Avg Monthly GB Download]]&lt;15, "Low", IF(AmazonChurn[[#This Row],[Avg Monthly GB Download]]&lt;30, "Medium", "High"))</f>
        <v>Low</v>
      </c>
      <c r="AP3156" t="str">
        <f>IF(AmazonChurn[[#This Row],[Age]]&lt;30,"Under 30",IF(AmazonChurn[[#This Row],[Age]]&gt;65,"Senior","Mid Age"))</f>
        <v>Under 30</v>
      </c>
    </row>
    <row r="3157" spans="1:42" hidden="1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 s="5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  <c r="AL3157" t="str">
        <f>IF(AmazonChurn[[#This Row],[Average Monthly Expenses]]&lt;=30,"Low",IF(AmazonChurn[[#This Row],[Average Monthly Expenses]]&lt;=60,"Medium","High"))</f>
        <v>Low</v>
      </c>
      <c r="AM3157" t="str">
        <f>IF(AmazonChurn[[#This Row],[Number of Complaints or Support]]&lt;3,"Low",IF(AmazonChurn[[#This Row],[Number of Complaints or Support]]&lt;=7,"Medium","High"))</f>
        <v>Low</v>
      </c>
      <c r="AN3157" s="5">
        <f>AmazonChurn[[#This Row],[Number of Complaints or Support]]/AmazonChurn[[#This Row],[Account Length (in months)]]</f>
        <v>0</v>
      </c>
      <c r="AO3157" t="str">
        <f>IF(AmazonChurn[[#This Row],[Avg Monthly GB Download]]&lt;15, "Low", IF(AmazonChurn[[#This Row],[Avg Monthly GB Download]]&lt;30, "Medium", "High"))</f>
        <v>Low</v>
      </c>
      <c r="AP3157" t="str">
        <f>IF(AmazonChurn[[#This Row],[Age]]&lt;30,"Under 30",IF(AmazonChurn[[#This Row],[Age]]&gt;65,"Senior","Mid Age"))</f>
        <v>Mid Age</v>
      </c>
    </row>
    <row r="3158" spans="1:42" hidden="1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 s="5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  <c r="AL3158" t="str">
        <f>IF(AmazonChurn[[#This Row],[Average Monthly Expenses]]&lt;=30,"Low",IF(AmazonChurn[[#This Row],[Average Monthly Expenses]]&lt;=60,"Medium","High"))</f>
        <v>Low</v>
      </c>
      <c r="AM3158" t="str">
        <f>IF(AmazonChurn[[#This Row],[Number of Complaints or Support]]&lt;3,"Low",IF(AmazonChurn[[#This Row],[Number of Complaints or Support]]&lt;=7,"Medium","High"))</f>
        <v>Medium</v>
      </c>
      <c r="AN3158" s="5">
        <f>AmazonChurn[[#This Row],[Number of Complaints or Support]]/AmazonChurn[[#This Row],[Account Length (in months)]]</f>
        <v>7.3529411764705885E-2</v>
      </c>
      <c r="AO3158" t="str">
        <f>IF(AmazonChurn[[#This Row],[Avg Monthly GB Download]]&lt;15, "Low", IF(AmazonChurn[[#This Row],[Avg Monthly GB Download]]&lt;30, "Medium", "High"))</f>
        <v>Low</v>
      </c>
      <c r="AP3158" t="str">
        <f>IF(AmazonChurn[[#This Row],[Age]]&lt;30,"Under 30",IF(AmazonChurn[[#This Row],[Age]]&gt;65,"Senior","Mid Age"))</f>
        <v>Under 30</v>
      </c>
    </row>
    <row r="3159" spans="1:42" hidden="1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 s="5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  <c r="AL3159" t="str">
        <f>IF(AmazonChurn[[#This Row],[Average Monthly Expenses]]&lt;=30,"Low",IF(AmazonChurn[[#This Row],[Average Monthly Expenses]]&lt;=60,"Medium","High"))</f>
        <v>Low</v>
      </c>
      <c r="AM3159" t="str">
        <f>IF(AmazonChurn[[#This Row],[Number of Complaints or Support]]&lt;3,"Low",IF(AmazonChurn[[#This Row],[Number of Complaints or Support]]&lt;=7,"Medium","High"))</f>
        <v>Low</v>
      </c>
      <c r="AN3159" s="5">
        <f>AmazonChurn[[#This Row],[Number of Complaints or Support]]/AmazonChurn[[#This Row],[Account Length (in months)]]</f>
        <v>0.13333333333333333</v>
      </c>
      <c r="AO3159" t="str">
        <f>IF(AmazonChurn[[#This Row],[Avg Monthly GB Download]]&lt;15, "Low", IF(AmazonChurn[[#This Row],[Avg Monthly GB Download]]&lt;30, "Medium", "High"))</f>
        <v>Low</v>
      </c>
      <c r="AP3159" t="str">
        <f>IF(AmazonChurn[[#This Row],[Age]]&lt;30,"Under 30",IF(AmazonChurn[[#This Row],[Age]]&gt;65,"Senior","Mid Age"))</f>
        <v>Mid Age</v>
      </c>
    </row>
    <row r="3160" spans="1:42" hidden="1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 s="5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  <c r="AL3160" t="str">
        <f>IF(AmazonChurn[[#This Row],[Average Monthly Expenses]]&lt;=30,"Low",IF(AmazonChurn[[#This Row],[Average Monthly Expenses]]&lt;=60,"Medium","High"))</f>
        <v>High</v>
      </c>
      <c r="AM3160" t="str">
        <f>IF(AmazonChurn[[#This Row],[Number of Complaints or Support]]&lt;3,"Low",IF(AmazonChurn[[#This Row],[Number of Complaints or Support]]&lt;=7,"Medium","High"))</f>
        <v>Low</v>
      </c>
      <c r="AN3160" s="5">
        <f>AmazonChurn[[#This Row],[Number of Complaints or Support]]/AmazonChurn[[#This Row],[Account Length (in months)]]</f>
        <v>3.125E-2</v>
      </c>
      <c r="AO3160" t="str">
        <f>IF(AmazonChurn[[#This Row],[Avg Monthly GB Download]]&lt;15, "Low", IF(AmazonChurn[[#This Row],[Avg Monthly GB Download]]&lt;30, "Medium", "High"))</f>
        <v>Low</v>
      </c>
      <c r="AP3160" t="str">
        <f>IF(AmazonChurn[[#This Row],[Age]]&lt;30,"Under 30",IF(AmazonChurn[[#This Row],[Age]]&gt;65,"Senior","Mid Age"))</f>
        <v>Senior</v>
      </c>
    </row>
    <row r="3161" spans="1:42" hidden="1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 s="5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  <c r="AL3161" t="str">
        <f>IF(AmazonChurn[[#This Row],[Average Monthly Expenses]]&lt;=30,"Low",IF(AmazonChurn[[#This Row],[Average Monthly Expenses]]&lt;=60,"Medium","High"))</f>
        <v>Medium</v>
      </c>
      <c r="AM3161" t="str">
        <f>IF(AmazonChurn[[#This Row],[Number of Complaints or Support]]&lt;3,"Low",IF(AmazonChurn[[#This Row],[Number of Complaints or Support]]&lt;=7,"Medium","High"))</f>
        <v>High</v>
      </c>
      <c r="AN3161" s="5">
        <f>AmazonChurn[[#This Row],[Number of Complaints or Support]]/AmazonChurn[[#This Row],[Account Length (in months)]]</f>
        <v>0.52631578947368418</v>
      </c>
      <c r="AO3161" t="str">
        <f>IF(AmazonChurn[[#This Row],[Avg Monthly GB Download]]&lt;15, "Low", IF(AmazonChurn[[#This Row],[Avg Monthly GB Download]]&lt;30, "Medium", "High"))</f>
        <v>Low</v>
      </c>
      <c r="AP3161" t="str">
        <f>IF(AmazonChurn[[#This Row],[Age]]&lt;30,"Under 30",IF(AmazonChurn[[#This Row],[Age]]&gt;65,"Senior","Mid Age"))</f>
        <v>Mid Age</v>
      </c>
    </row>
    <row r="3162" spans="1:42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 s="5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  <c r="AL3162" t="str">
        <f>IF(AmazonChurn[[#This Row],[Average Monthly Expenses]]&lt;=30,"Low",IF(AmazonChurn[[#This Row],[Average Monthly Expenses]]&lt;=60,"Medium","High"))</f>
        <v>Medium</v>
      </c>
      <c r="AM3162" t="str">
        <f>IF(AmazonChurn[[#This Row],[Number of Complaints or Support]]&lt;3,"Low",IF(AmazonChurn[[#This Row],[Number of Complaints or Support]]&lt;=7,"Medium","High"))</f>
        <v>Low</v>
      </c>
      <c r="AN3162" s="5">
        <f>AmazonChurn[[#This Row],[Number of Complaints or Support]]/AmazonChurn[[#This Row],[Account Length (in months)]]</f>
        <v>1.4084507042253521E-2</v>
      </c>
      <c r="AO3162" t="str">
        <f>IF(AmazonChurn[[#This Row],[Avg Monthly GB Download]]&lt;15, "Low", IF(AmazonChurn[[#This Row],[Avg Monthly GB Download]]&lt;30, "Medium", "High"))</f>
        <v>High</v>
      </c>
      <c r="AP3162" t="str">
        <f>IF(AmazonChurn[[#This Row],[Age]]&lt;30,"Under 30",IF(AmazonChurn[[#This Row],[Age]]&gt;65,"Senior","Mid Age"))</f>
        <v>Under 30</v>
      </c>
    </row>
    <row r="3163" spans="1:42" hidden="1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 s="5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  <c r="AL3163" t="str">
        <f>IF(AmazonChurn[[#This Row],[Average Monthly Expenses]]&lt;=30,"Low",IF(AmazonChurn[[#This Row],[Average Monthly Expenses]]&lt;=60,"Medium","High"))</f>
        <v>Medium</v>
      </c>
      <c r="AM3163" t="str">
        <f>IF(AmazonChurn[[#This Row],[Number of Complaints or Support]]&lt;3,"Low",IF(AmazonChurn[[#This Row],[Number of Complaints or Support]]&lt;=7,"Medium","High"))</f>
        <v>Low</v>
      </c>
      <c r="AN3163" s="5">
        <f>AmazonChurn[[#This Row],[Number of Complaints or Support]]/AmazonChurn[[#This Row],[Account Length (in months)]]</f>
        <v>1.4285714285714285E-2</v>
      </c>
      <c r="AO3163" t="str">
        <f>IF(AmazonChurn[[#This Row],[Avg Monthly GB Download]]&lt;15, "Low", IF(AmazonChurn[[#This Row],[Avg Monthly GB Download]]&lt;30, "Medium", "High"))</f>
        <v>Low</v>
      </c>
      <c r="AP3163" t="str">
        <f>IF(AmazonChurn[[#This Row],[Age]]&lt;30,"Under 30",IF(AmazonChurn[[#This Row],[Age]]&gt;65,"Senior","Mid Age"))</f>
        <v>Mid Age</v>
      </c>
    </row>
    <row r="3164" spans="1:42" hidden="1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 s="5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  <c r="AL3164" t="str">
        <f>IF(AmazonChurn[[#This Row],[Average Monthly Expenses]]&lt;=30,"Low",IF(AmazonChurn[[#This Row],[Average Monthly Expenses]]&lt;=60,"Medium","High"))</f>
        <v>Medium</v>
      </c>
      <c r="AM3164" t="str">
        <f>IF(AmazonChurn[[#This Row],[Number of Complaints or Support]]&lt;3,"Low",IF(AmazonChurn[[#This Row],[Number of Complaints or Support]]&lt;=7,"Medium","High"))</f>
        <v>High</v>
      </c>
      <c r="AN3164" s="5">
        <f>AmazonChurn[[#This Row],[Number of Complaints or Support]]/AmazonChurn[[#This Row],[Account Length (in months)]]</f>
        <v>0.17241379310344829</v>
      </c>
      <c r="AO3164" t="str">
        <f>IF(AmazonChurn[[#This Row],[Avg Monthly GB Download]]&lt;15, "Low", IF(AmazonChurn[[#This Row],[Avg Monthly GB Download]]&lt;30, "Medium", "High"))</f>
        <v>Low</v>
      </c>
      <c r="AP3164" t="str">
        <f>IF(AmazonChurn[[#This Row],[Age]]&lt;30,"Under 30",IF(AmazonChurn[[#This Row],[Age]]&gt;65,"Senior","Mid Age"))</f>
        <v>Mid Age</v>
      </c>
    </row>
    <row r="3165" spans="1:42" hidden="1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 s="5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  <c r="AL3165" t="str">
        <f>IF(AmazonChurn[[#This Row],[Average Monthly Expenses]]&lt;=30,"Low",IF(AmazonChurn[[#This Row],[Average Monthly Expenses]]&lt;=60,"Medium","High"))</f>
        <v>Low</v>
      </c>
      <c r="AM3165" t="str">
        <f>IF(AmazonChurn[[#This Row],[Number of Complaints or Support]]&lt;3,"Low",IF(AmazonChurn[[#This Row],[Number of Complaints or Support]]&lt;=7,"Medium","High"))</f>
        <v>Low</v>
      </c>
      <c r="AN3165" s="5">
        <f>AmazonChurn[[#This Row],[Number of Complaints or Support]]/AmazonChurn[[#This Row],[Account Length (in months)]]</f>
        <v>0</v>
      </c>
      <c r="AO3165" t="str">
        <f>IF(AmazonChurn[[#This Row],[Avg Monthly GB Download]]&lt;15, "Low", IF(AmazonChurn[[#This Row],[Avg Monthly GB Download]]&lt;30, "Medium", "High"))</f>
        <v>Low</v>
      </c>
      <c r="AP3165" t="str">
        <f>IF(AmazonChurn[[#This Row],[Age]]&lt;30,"Under 30",IF(AmazonChurn[[#This Row],[Age]]&gt;65,"Senior","Mid Age"))</f>
        <v>Under 30</v>
      </c>
    </row>
    <row r="3166" spans="1:42" hidden="1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 s="5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  <c r="AL3166" t="str">
        <f>IF(AmazonChurn[[#This Row],[Average Monthly Expenses]]&lt;=30,"Low",IF(AmazonChurn[[#This Row],[Average Monthly Expenses]]&lt;=60,"Medium","High"))</f>
        <v>Medium</v>
      </c>
      <c r="AM3166" t="str">
        <f>IF(AmazonChurn[[#This Row],[Number of Complaints or Support]]&lt;3,"Low",IF(AmazonChurn[[#This Row],[Number of Complaints or Support]]&lt;=7,"Medium","High"))</f>
        <v>Low</v>
      </c>
      <c r="AN3166" s="5">
        <f>AmazonChurn[[#This Row],[Number of Complaints or Support]]/AmazonChurn[[#This Row],[Account Length (in months)]]</f>
        <v>4.0816326530612242E-2</v>
      </c>
      <c r="AO3166" t="str">
        <f>IF(AmazonChurn[[#This Row],[Avg Monthly GB Download]]&lt;15, "Low", IF(AmazonChurn[[#This Row],[Avg Monthly GB Download]]&lt;30, "Medium", "High"))</f>
        <v>Medium</v>
      </c>
      <c r="AP3166" t="str">
        <f>IF(AmazonChurn[[#This Row],[Age]]&lt;30,"Under 30",IF(AmazonChurn[[#This Row],[Age]]&gt;65,"Senior","Mid Age"))</f>
        <v>Under 30</v>
      </c>
    </row>
    <row r="3167" spans="1:42" hidden="1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 s="5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  <c r="AL3167" t="str">
        <f>IF(AmazonChurn[[#This Row],[Average Monthly Expenses]]&lt;=30,"Low",IF(AmazonChurn[[#This Row],[Average Monthly Expenses]]&lt;=60,"Medium","High"))</f>
        <v>Medium</v>
      </c>
      <c r="AM3167" t="str">
        <f>IF(AmazonChurn[[#This Row],[Number of Complaints or Support]]&lt;3,"Low",IF(AmazonChurn[[#This Row],[Number of Complaints or Support]]&lt;=7,"Medium","High"))</f>
        <v>Medium</v>
      </c>
      <c r="AN3167" s="5">
        <f>AmazonChurn[[#This Row],[Number of Complaints or Support]]/AmazonChurn[[#This Row],[Account Length (in months)]]</f>
        <v>7.6923076923076927E-2</v>
      </c>
      <c r="AO3167" t="str">
        <f>IF(AmazonChurn[[#This Row],[Avg Monthly GB Download]]&lt;15, "Low", IF(AmazonChurn[[#This Row],[Avg Monthly GB Download]]&lt;30, "Medium", "High"))</f>
        <v>Low</v>
      </c>
      <c r="AP3167" t="str">
        <f>IF(AmazonChurn[[#This Row],[Age]]&lt;30,"Under 30",IF(AmazonChurn[[#This Row],[Age]]&gt;65,"Senior","Mid Age"))</f>
        <v>Mid Age</v>
      </c>
    </row>
    <row r="3168" spans="1:42" hidden="1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 s="5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  <c r="AL3168" t="str">
        <f>IF(AmazonChurn[[#This Row],[Average Monthly Expenses]]&lt;=30,"Low",IF(AmazonChurn[[#This Row],[Average Monthly Expenses]]&lt;=60,"Medium","High"))</f>
        <v>Low</v>
      </c>
      <c r="AM3168" t="str">
        <f>IF(AmazonChurn[[#This Row],[Number of Complaints or Support]]&lt;3,"Low",IF(AmazonChurn[[#This Row],[Number of Complaints or Support]]&lt;=7,"Medium","High"))</f>
        <v>Medium</v>
      </c>
      <c r="AN3168" s="5">
        <f>AmazonChurn[[#This Row],[Number of Complaints or Support]]/AmazonChurn[[#This Row],[Account Length (in months)]]</f>
        <v>0.13793103448275862</v>
      </c>
      <c r="AO3168" t="str">
        <f>IF(AmazonChurn[[#This Row],[Avg Monthly GB Download]]&lt;15, "Low", IF(AmazonChurn[[#This Row],[Avg Monthly GB Download]]&lt;30, "Medium", "High"))</f>
        <v>Low</v>
      </c>
      <c r="AP3168" t="str">
        <f>IF(AmazonChurn[[#This Row],[Age]]&lt;30,"Under 30",IF(AmazonChurn[[#This Row],[Age]]&gt;65,"Senior","Mid Age"))</f>
        <v>Mid Age</v>
      </c>
    </row>
    <row r="3169" spans="1:42" hidden="1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 s="5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  <c r="AL3169" t="str">
        <f>IF(AmazonChurn[[#This Row],[Average Monthly Expenses]]&lt;=30,"Low",IF(AmazonChurn[[#This Row],[Average Monthly Expenses]]&lt;=60,"Medium","High"))</f>
        <v>Medium</v>
      </c>
      <c r="AM3169" t="str">
        <f>IF(AmazonChurn[[#This Row],[Number of Complaints or Support]]&lt;3,"Low",IF(AmazonChurn[[#This Row],[Number of Complaints or Support]]&lt;=7,"Medium","High"))</f>
        <v>Low</v>
      </c>
      <c r="AN3169" s="5">
        <f>AmazonChurn[[#This Row],[Number of Complaints or Support]]/AmazonChurn[[#This Row],[Account Length (in months)]]</f>
        <v>0</v>
      </c>
      <c r="AO3169" t="str">
        <f>IF(AmazonChurn[[#This Row],[Avg Monthly GB Download]]&lt;15, "Low", IF(AmazonChurn[[#This Row],[Avg Monthly GB Download]]&lt;30, "Medium", "High"))</f>
        <v>Low</v>
      </c>
      <c r="AP3169" t="str">
        <f>IF(AmazonChurn[[#This Row],[Age]]&lt;30,"Under 30",IF(AmazonChurn[[#This Row],[Age]]&gt;65,"Senior","Mid Age"))</f>
        <v>Senior</v>
      </c>
    </row>
    <row r="3170" spans="1:42" hidden="1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 s="5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  <c r="AL3170" t="str">
        <f>IF(AmazonChurn[[#This Row],[Average Monthly Expenses]]&lt;=30,"Low",IF(AmazonChurn[[#This Row],[Average Monthly Expenses]]&lt;=60,"Medium","High"))</f>
        <v>Medium</v>
      </c>
      <c r="AM3170" t="str">
        <f>IF(AmazonChurn[[#This Row],[Number of Complaints or Support]]&lt;3,"Low",IF(AmazonChurn[[#This Row],[Number of Complaints or Support]]&lt;=7,"Medium","High"))</f>
        <v>Medium</v>
      </c>
      <c r="AN3170" s="5">
        <f>AmazonChurn[[#This Row],[Number of Complaints or Support]]/AmazonChurn[[#This Row],[Account Length (in months)]]</f>
        <v>3</v>
      </c>
      <c r="AO3170" t="str">
        <f>IF(AmazonChurn[[#This Row],[Avg Monthly GB Download]]&lt;15, "Low", IF(AmazonChurn[[#This Row],[Avg Monthly GB Download]]&lt;30, "Medium", "High"))</f>
        <v>Low</v>
      </c>
      <c r="AP3170" t="str">
        <f>IF(AmazonChurn[[#This Row],[Age]]&lt;30,"Under 30",IF(AmazonChurn[[#This Row],[Age]]&gt;65,"Senior","Mid Age"))</f>
        <v>Mid Age</v>
      </c>
    </row>
    <row r="3171" spans="1:42" hidden="1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 s="5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  <c r="AL3171" t="str">
        <f>IF(AmazonChurn[[#This Row],[Average Monthly Expenses]]&lt;=30,"Low",IF(AmazonChurn[[#This Row],[Average Monthly Expenses]]&lt;=60,"Medium","High"))</f>
        <v>Low</v>
      </c>
      <c r="AM3171" t="str">
        <f>IF(AmazonChurn[[#This Row],[Number of Complaints or Support]]&lt;3,"Low",IF(AmazonChurn[[#This Row],[Number of Complaints or Support]]&lt;=7,"Medium","High"))</f>
        <v>High</v>
      </c>
      <c r="AN3171" s="5">
        <f>AmazonChurn[[#This Row],[Number of Complaints or Support]]/AmazonChurn[[#This Row],[Account Length (in months)]]</f>
        <v>0.76923076923076927</v>
      </c>
      <c r="AO3171" t="str">
        <f>IF(AmazonChurn[[#This Row],[Avg Monthly GB Download]]&lt;15, "Low", IF(AmazonChurn[[#This Row],[Avg Monthly GB Download]]&lt;30, "Medium", "High"))</f>
        <v>Medium</v>
      </c>
      <c r="AP3171" t="str">
        <f>IF(AmazonChurn[[#This Row],[Age]]&lt;30,"Under 30",IF(AmazonChurn[[#This Row],[Age]]&gt;65,"Senior","Mid Age"))</f>
        <v>Mid Age</v>
      </c>
    </row>
    <row r="3172" spans="1:42" hidden="1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 s="5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  <c r="AL3172" t="str">
        <f>IF(AmazonChurn[[#This Row],[Average Monthly Expenses]]&lt;=30,"Low",IF(AmazonChurn[[#This Row],[Average Monthly Expenses]]&lt;=60,"Medium","High"))</f>
        <v>Medium</v>
      </c>
      <c r="AM3172" t="str">
        <f>IF(AmazonChurn[[#This Row],[Number of Complaints or Support]]&lt;3,"Low",IF(AmazonChurn[[#This Row],[Number of Complaints or Support]]&lt;=7,"Medium","High"))</f>
        <v>High</v>
      </c>
      <c r="AN3172" s="5">
        <f>AmazonChurn[[#This Row],[Number of Complaints or Support]]/AmazonChurn[[#This Row],[Account Length (in months)]]</f>
        <v>8</v>
      </c>
      <c r="AO3172" t="str">
        <f>IF(AmazonChurn[[#This Row],[Avg Monthly GB Download]]&lt;15, "Low", IF(AmazonChurn[[#This Row],[Avg Monthly GB Download]]&lt;30, "Medium", "High"))</f>
        <v>Low</v>
      </c>
      <c r="AP3172" t="str">
        <f>IF(AmazonChurn[[#This Row],[Age]]&lt;30,"Under 30",IF(AmazonChurn[[#This Row],[Age]]&gt;65,"Senior","Mid Age"))</f>
        <v>Under 30</v>
      </c>
    </row>
    <row r="3173" spans="1:42" hidden="1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 s="5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  <c r="AL3173" t="str">
        <f>IF(AmazonChurn[[#This Row],[Average Monthly Expenses]]&lt;=30,"Low",IF(AmazonChurn[[#This Row],[Average Monthly Expenses]]&lt;=60,"Medium","High"))</f>
        <v>High</v>
      </c>
      <c r="AM3173" t="str">
        <f>IF(AmazonChurn[[#This Row],[Number of Complaints or Support]]&lt;3,"Low",IF(AmazonChurn[[#This Row],[Number of Complaints or Support]]&lt;=7,"Medium","High"))</f>
        <v>Medium</v>
      </c>
      <c r="AN3173" s="5">
        <f>AmazonChurn[[#This Row],[Number of Complaints or Support]]/AmazonChurn[[#This Row],[Account Length (in months)]]</f>
        <v>3.5</v>
      </c>
      <c r="AO3173" t="str">
        <f>IF(AmazonChurn[[#This Row],[Avg Monthly GB Download]]&lt;15, "Low", IF(AmazonChurn[[#This Row],[Avg Monthly GB Download]]&lt;30, "Medium", "High"))</f>
        <v>Low</v>
      </c>
      <c r="AP3173" t="str">
        <f>IF(AmazonChurn[[#This Row],[Age]]&lt;30,"Under 30",IF(AmazonChurn[[#This Row],[Age]]&gt;65,"Senior","Mid Age"))</f>
        <v>Mid Age</v>
      </c>
    </row>
    <row r="3174" spans="1:42" hidden="1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 s="5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  <c r="AL3174" t="str">
        <f>IF(AmazonChurn[[#This Row],[Average Monthly Expenses]]&lt;=30,"Low",IF(AmazonChurn[[#This Row],[Average Monthly Expenses]]&lt;=60,"Medium","High"))</f>
        <v>Medium</v>
      </c>
      <c r="AM3174" t="str">
        <f>IF(AmazonChurn[[#This Row],[Number of Complaints or Support]]&lt;3,"Low",IF(AmazonChurn[[#This Row],[Number of Complaints or Support]]&lt;=7,"Medium","High"))</f>
        <v>High</v>
      </c>
      <c r="AN3174" s="5">
        <f>AmazonChurn[[#This Row],[Number of Complaints or Support]]/AmazonChurn[[#This Row],[Account Length (in months)]]</f>
        <v>0.27586206896551724</v>
      </c>
      <c r="AO3174" t="str">
        <f>IF(AmazonChurn[[#This Row],[Avg Monthly GB Download]]&lt;15, "Low", IF(AmazonChurn[[#This Row],[Avg Monthly GB Download]]&lt;30, "Medium", "High"))</f>
        <v>Low</v>
      </c>
      <c r="AP3174" t="str">
        <f>IF(AmazonChurn[[#This Row],[Age]]&lt;30,"Under 30",IF(AmazonChurn[[#This Row],[Age]]&gt;65,"Senior","Mid Age"))</f>
        <v>Mid Age</v>
      </c>
    </row>
    <row r="3175" spans="1:42" hidden="1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 s="5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  <c r="AL3175" t="str">
        <f>IF(AmazonChurn[[#This Row],[Average Monthly Expenses]]&lt;=30,"Low",IF(AmazonChurn[[#This Row],[Average Monthly Expenses]]&lt;=60,"Medium","High"))</f>
        <v>Medium</v>
      </c>
      <c r="AM3175" t="str">
        <f>IF(AmazonChurn[[#This Row],[Number of Complaints or Support]]&lt;3,"Low",IF(AmazonChurn[[#This Row],[Number of Complaints or Support]]&lt;=7,"Medium","High"))</f>
        <v>Medium</v>
      </c>
      <c r="AN3175" s="5">
        <f>AmazonChurn[[#This Row],[Number of Complaints or Support]]/AmazonChurn[[#This Row],[Account Length (in months)]]</f>
        <v>0.1111111111111111</v>
      </c>
      <c r="AO3175" t="str">
        <f>IF(AmazonChurn[[#This Row],[Avg Monthly GB Download]]&lt;15, "Low", IF(AmazonChurn[[#This Row],[Avg Monthly GB Download]]&lt;30, "Medium", "High"))</f>
        <v>Low</v>
      </c>
      <c r="AP3175" t="str">
        <f>IF(AmazonChurn[[#This Row],[Age]]&lt;30,"Under 30",IF(AmazonChurn[[#This Row],[Age]]&gt;65,"Senior","Mid Age"))</f>
        <v>Mid Age</v>
      </c>
    </row>
    <row r="3176" spans="1:42" hidden="1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 s="5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  <c r="AL3176" t="str">
        <f>IF(AmazonChurn[[#This Row],[Average Monthly Expenses]]&lt;=30,"Low",IF(AmazonChurn[[#This Row],[Average Monthly Expenses]]&lt;=60,"Medium","High"))</f>
        <v>Low</v>
      </c>
      <c r="AM3176" t="str">
        <f>IF(AmazonChurn[[#This Row],[Number of Complaints or Support]]&lt;3,"Low",IF(AmazonChurn[[#This Row],[Number of Complaints or Support]]&lt;=7,"Medium","High"))</f>
        <v>Medium</v>
      </c>
      <c r="AN3176" s="5">
        <f>AmazonChurn[[#This Row],[Number of Complaints or Support]]/AmazonChurn[[#This Row],[Account Length (in months)]]</f>
        <v>3</v>
      </c>
      <c r="AO3176" t="str">
        <f>IF(AmazonChurn[[#This Row],[Avg Monthly GB Download]]&lt;15, "Low", IF(AmazonChurn[[#This Row],[Avg Monthly GB Download]]&lt;30, "Medium", "High"))</f>
        <v>Low</v>
      </c>
      <c r="AP3176" t="str">
        <f>IF(AmazonChurn[[#This Row],[Age]]&lt;30,"Under 30",IF(AmazonChurn[[#This Row],[Age]]&gt;65,"Senior","Mid Age"))</f>
        <v>Mid Age</v>
      </c>
    </row>
    <row r="3177" spans="1:42" hidden="1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 s="5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  <c r="AL3177" t="str">
        <f>IF(AmazonChurn[[#This Row],[Average Monthly Expenses]]&lt;=30,"Low",IF(AmazonChurn[[#This Row],[Average Monthly Expenses]]&lt;=60,"Medium","High"))</f>
        <v>Low</v>
      </c>
      <c r="AM3177" t="str">
        <f>IF(AmazonChurn[[#This Row],[Number of Complaints or Support]]&lt;3,"Low",IF(AmazonChurn[[#This Row],[Number of Complaints or Support]]&lt;=7,"Medium","High"))</f>
        <v>Low</v>
      </c>
      <c r="AN3177" s="5">
        <f>AmazonChurn[[#This Row],[Number of Complaints or Support]]/AmazonChurn[[#This Row],[Account Length (in months)]]</f>
        <v>0</v>
      </c>
      <c r="AO3177" t="str">
        <f>IF(AmazonChurn[[#This Row],[Avg Monthly GB Download]]&lt;15, "Low", IF(AmazonChurn[[#This Row],[Avg Monthly GB Download]]&lt;30, "Medium", "High"))</f>
        <v>Low</v>
      </c>
      <c r="AP3177" t="str">
        <f>IF(AmazonChurn[[#This Row],[Age]]&lt;30,"Under 30",IF(AmazonChurn[[#This Row],[Age]]&gt;65,"Senior","Mid Age"))</f>
        <v>Mid Age</v>
      </c>
    </row>
    <row r="3178" spans="1:42" hidden="1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 s="5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  <c r="AL3178" t="str">
        <f>IF(AmazonChurn[[#This Row],[Average Monthly Expenses]]&lt;=30,"Low",IF(AmazonChurn[[#This Row],[Average Monthly Expenses]]&lt;=60,"Medium","High"))</f>
        <v>Low</v>
      </c>
      <c r="AM3178" t="str">
        <f>IF(AmazonChurn[[#This Row],[Number of Complaints or Support]]&lt;3,"Low",IF(AmazonChurn[[#This Row],[Number of Complaints or Support]]&lt;=7,"Medium","High"))</f>
        <v>Low</v>
      </c>
      <c r="AN3178" s="5">
        <f>AmazonChurn[[#This Row],[Number of Complaints or Support]]/AmazonChurn[[#This Row],[Account Length (in months)]]</f>
        <v>5.5555555555555552E-2</v>
      </c>
      <c r="AO3178" t="str">
        <f>IF(AmazonChurn[[#This Row],[Avg Monthly GB Download]]&lt;15, "Low", IF(AmazonChurn[[#This Row],[Avg Monthly GB Download]]&lt;30, "Medium", "High"))</f>
        <v>Low</v>
      </c>
      <c r="AP3178" t="str">
        <f>IF(AmazonChurn[[#This Row],[Age]]&lt;30,"Under 30",IF(AmazonChurn[[#This Row],[Age]]&gt;65,"Senior","Mid Age"))</f>
        <v>Mid Age</v>
      </c>
    </row>
    <row r="3179" spans="1:42" hidden="1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 s="5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  <c r="AL3179" t="str">
        <f>IF(AmazonChurn[[#This Row],[Average Monthly Expenses]]&lt;=30,"Low",IF(AmazonChurn[[#This Row],[Average Monthly Expenses]]&lt;=60,"Medium","High"))</f>
        <v>Low</v>
      </c>
      <c r="AM3179" t="str">
        <f>IF(AmazonChurn[[#This Row],[Number of Complaints or Support]]&lt;3,"Low",IF(AmazonChurn[[#This Row],[Number of Complaints or Support]]&lt;=7,"Medium","High"))</f>
        <v>High</v>
      </c>
      <c r="AN3179" s="5">
        <f>AmazonChurn[[#This Row],[Number of Complaints or Support]]/AmazonChurn[[#This Row],[Account Length (in months)]]</f>
        <v>0.28125</v>
      </c>
      <c r="AO3179" t="str">
        <f>IF(AmazonChurn[[#This Row],[Avg Monthly GB Download]]&lt;15, "Low", IF(AmazonChurn[[#This Row],[Avg Monthly GB Download]]&lt;30, "Medium", "High"))</f>
        <v>Low</v>
      </c>
      <c r="AP3179" t="str">
        <f>IF(AmazonChurn[[#This Row],[Age]]&lt;30,"Under 30",IF(AmazonChurn[[#This Row],[Age]]&gt;65,"Senior","Mid Age"))</f>
        <v>Mid Age</v>
      </c>
    </row>
    <row r="3180" spans="1:42" hidden="1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 s="5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  <c r="AL3180" t="str">
        <f>IF(AmazonChurn[[#This Row],[Average Monthly Expenses]]&lt;=30,"Low",IF(AmazonChurn[[#This Row],[Average Monthly Expenses]]&lt;=60,"Medium","High"))</f>
        <v>High</v>
      </c>
      <c r="AM3180" t="str">
        <f>IF(AmazonChurn[[#This Row],[Number of Complaints or Support]]&lt;3,"Low",IF(AmazonChurn[[#This Row],[Number of Complaints or Support]]&lt;=7,"Medium","High"))</f>
        <v>Low</v>
      </c>
      <c r="AN3180" s="5">
        <f>AmazonChurn[[#This Row],[Number of Complaints or Support]]/AmazonChurn[[#This Row],[Account Length (in months)]]</f>
        <v>5.8823529411764705E-2</v>
      </c>
      <c r="AO3180" t="str">
        <f>IF(AmazonChurn[[#This Row],[Avg Monthly GB Download]]&lt;15, "Low", IF(AmazonChurn[[#This Row],[Avg Monthly GB Download]]&lt;30, "Medium", "High"))</f>
        <v>Low</v>
      </c>
      <c r="AP3180" t="str">
        <f>IF(AmazonChurn[[#This Row],[Age]]&lt;30,"Under 30",IF(AmazonChurn[[#This Row],[Age]]&gt;65,"Senior","Mid Age"))</f>
        <v>Senior</v>
      </c>
    </row>
    <row r="3181" spans="1:42" hidden="1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 s="5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  <c r="AL3181" t="str">
        <f>IF(AmazonChurn[[#This Row],[Average Monthly Expenses]]&lt;=30,"Low",IF(AmazonChurn[[#This Row],[Average Monthly Expenses]]&lt;=60,"Medium","High"))</f>
        <v>Medium</v>
      </c>
      <c r="AM3181" t="str">
        <f>IF(AmazonChurn[[#This Row],[Number of Complaints or Support]]&lt;3,"Low",IF(AmazonChurn[[#This Row],[Number of Complaints or Support]]&lt;=7,"Medium","High"))</f>
        <v>High</v>
      </c>
      <c r="AN3181" s="5">
        <f>AmazonChurn[[#This Row],[Number of Complaints or Support]]/AmazonChurn[[#This Row],[Account Length (in months)]]</f>
        <v>2</v>
      </c>
      <c r="AO3181" t="str">
        <f>IF(AmazonChurn[[#This Row],[Avg Monthly GB Download]]&lt;15, "Low", IF(AmazonChurn[[#This Row],[Avg Monthly GB Download]]&lt;30, "Medium", "High"))</f>
        <v>Low</v>
      </c>
      <c r="AP3181" t="str">
        <f>IF(AmazonChurn[[#This Row],[Age]]&lt;30,"Under 30",IF(AmazonChurn[[#This Row],[Age]]&gt;65,"Senior","Mid Age"))</f>
        <v>Under 30</v>
      </c>
    </row>
    <row r="3182" spans="1:42" hidden="1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 s="5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  <c r="AL3182" t="str">
        <f>IF(AmazonChurn[[#This Row],[Average Monthly Expenses]]&lt;=30,"Low",IF(AmazonChurn[[#This Row],[Average Monthly Expenses]]&lt;=60,"Medium","High"))</f>
        <v>Medium</v>
      </c>
      <c r="AM3182" t="str">
        <f>IF(AmazonChurn[[#This Row],[Number of Complaints or Support]]&lt;3,"Low",IF(AmazonChurn[[#This Row],[Number of Complaints or Support]]&lt;=7,"Medium","High"))</f>
        <v>High</v>
      </c>
      <c r="AN3182" s="5">
        <f>AmazonChurn[[#This Row],[Number of Complaints or Support]]/AmazonChurn[[#This Row],[Account Length (in months)]]</f>
        <v>0.13235294117647059</v>
      </c>
      <c r="AO3182" t="str">
        <f>IF(AmazonChurn[[#This Row],[Avg Monthly GB Download]]&lt;15, "Low", IF(AmazonChurn[[#This Row],[Avg Monthly GB Download]]&lt;30, "Medium", "High"))</f>
        <v>Low</v>
      </c>
      <c r="AP3182" t="str">
        <f>IF(AmazonChurn[[#This Row],[Age]]&lt;30,"Under 30",IF(AmazonChurn[[#This Row],[Age]]&gt;65,"Senior","Mid Age"))</f>
        <v>Mid Age</v>
      </c>
    </row>
    <row r="3183" spans="1:42" hidden="1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 s="5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  <c r="AL3183" t="str">
        <f>IF(AmazonChurn[[#This Row],[Average Monthly Expenses]]&lt;=30,"Low",IF(AmazonChurn[[#This Row],[Average Monthly Expenses]]&lt;=60,"Medium","High"))</f>
        <v>Low</v>
      </c>
      <c r="AM3183" t="str">
        <f>IF(AmazonChurn[[#This Row],[Number of Complaints or Support]]&lt;3,"Low",IF(AmazonChurn[[#This Row],[Number of Complaints or Support]]&lt;=7,"Medium","High"))</f>
        <v>Medium</v>
      </c>
      <c r="AN3183" s="5">
        <f>AmazonChurn[[#This Row],[Number of Complaints or Support]]/AmazonChurn[[#This Row],[Account Length (in months)]]</f>
        <v>0.16666666666666666</v>
      </c>
      <c r="AO3183" t="str">
        <f>IF(AmazonChurn[[#This Row],[Avg Monthly GB Download]]&lt;15, "Low", IF(AmazonChurn[[#This Row],[Avg Monthly GB Download]]&lt;30, "Medium", "High"))</f>
        <v>Low</v>
      </c>
      <c r="AP3183" t="str">
        <f>IF(AmazonChurn[[#This Row],[Age]]&lt;30,"Under 30",IF(AmazonChurn[[#This Row],[Age]]&gt;65,"Senior","Mid Age"))</f>
        <v>Senior</v>
      </c>
    </row>
    <row r="3184" spans="1:42" hidden="1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 s="5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  <c r="AL3184" t="str">
        <f>IF(AmazonChurn[[#This Row],[Average Monthly Expenses]]&lt;=30,"Low",IF(AmazonChurn[[#This Row],[Average Monthly Expenses]]&lt;=60,"Medium","High"))</f>
        <v>Low</v>
      </c>
      <c r="AM3184" t="str">
        <f>IF(AmazonChurn[[#This Row],[Number of Complaints or Support]]&lt;3,"Low",IF(AmazonChurn[[#This Row],[Number of Complaints or Support]]&lt;=7,"Medium","High"))</f>
        <v>Low</v>
      </c>
      <c r="AN3184" s="5">
        <f>AmazonChurn[[#This Row],[Number of Complaints or Support]]/AmazonChurn[[#This Row],[Account Length (in months)]]</f>
        <v>0</v>
      </c>
      <c r="AO3184" t="str">
        <f>IF(AmazonChurn[[#This Row],[Avg Monthly GB Download]]&lt;15, "Low", IF(AmazonChurn[[#This Row],[Avg Monthly GB Download]]&lt;30, "Medium", "High"))</f>
        <v>Low</v>
      </c>
      <c r="AP3184" t="str">
        <f>IF(AmazonChurn[[#This Row],[Age]]&lt;30,"Under 30",IF(AmazonChurn[[#This Row],[Age]]&gt;65,"Senior","Mid Age"))</f>
        <v>Under 30</v>
      </c>
    </row>
    <row r="3185" spans="1:42" hidden="1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 s="5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  <c r="AL3185" t="str">
        <f>IF(AmazonChurn[[#This Row],[Average Monthly Expenses]]&lt;=30,"Low",IF(AmazonChurn[[#This Row],[Average Monthly Expenses]]&lt;=60,"Medium","High"))</f>
        <v>Low</v>
      </c>
      <c r="AM3185" t="str">
        <f>IF(AmazonChurn[[#This Row],[Number of Complaints or Support]]&lt;3,"Low",IF(AmazonChurn[[#This Row],[Number of Complaints or Support]]&lt;=7,"Medium","High"))</f>
        <v>Low</v>
      </c>
      <c r="AN3185" s="5">
        <f>AmazonChurn[[#This Row],[Number of Complaints or Support]]/AmazonChurn[[#This Row],[Account Length (in months)]]</f>
        <v>0.5</v>
      </c>
      <c r="AO3185" t="str">
        <f>IF(AmazonChurn[[#This Row],[Avg Monthly GB Download]]&lt;15, "Low", IF(AmazonChurn[[#This Row],[Avg Monthly GB Download]]&lt;30, "Medium", "High"))</f>
        <v>Low</v>
      </c>
      <c r="AP3185" t="str">
        <f>IF(AmazonChurn[[#This Row],[Age]]&lt;30,"Under 30",IF(AmazonChurn[[#This Row],[Age]]&gt;65,"Senior","Mid Age"))</f>
        <v>Mid Age</v>
      </c>
    </row>
    <row r="3186" spans="1:42" hidden="1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 s="5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  <c r="AL3186" t="str">
        <f>IF(AmazonChurn[[#This Row],[Average Monthly Expenses]]&lt;=30,"Low",IF(AmazonChurn[[#This Row],[Average Monthly Expenses]]&lt;=60,"Medium","High"))</f>
        <v>Medium</v>
      </c>
      <c r="AM3186" t="str">
        <f>IF(AmazonChurn[[#This Row],[Number of Complaints or Support]]&lt;3,"Low",IF(AmazonChurn[[#This Row],[Number of Complaints or Support]]&lt;=7,"Medium","High"))</f>
        <v>Medium</v>
      </c>
      <c r="AN3186" s="5">
        <f>AmazonChurn[[#This Row],[Number of Complaints or Support]]/AmazonChurn[[#This Row],[Account Length (in months)]]</f>
        <v>1.75</v>
      </c>
      <c r="AO3186" t="str">
        <f>IF(AmazonChurn[[#This Row],[Avg Monthly GB Download]]&lt;15, "Low", IF(AmazonChurn[[#This Row],[Avg Monthly GB Download]]&lt;30, "Medium", "High"))</f>
        <v>Low</v>
      </c>
      <c r="AP3186" t="str">
        <f>IF(AmazonChurn[[#This Row],[Age]]&lt;30,"Under 30",IF(AmazonChurn[[#This Row],[Age]]&gt;65,"Senior","Mid Age"))</f>
        <v>Under 30</v>
      </c>
    </row>
    <row r="3187" spans="1:42" hidden="1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 s="5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  <c r="AL3187" t="str">
        <f>IF(AmazonChurn[[#This Row],[Average Monthly Expenses]]&lt;=30,"Low",IF(AmazonChurn[[#This Row],[Average Monthly Expenses]]&lt;=60,"Medium","High"))</f>
        <v>Medium</v>
      </c>
      <c r="AM3187" t="str">
        <f>IF(AmazonChurn[[#This Row],[Number of Complaints or Support]]&lt;3,"Low",IF(AmazonChurn[[#This Row],[Number of Complaints or Support]]&lt;=7,"Medium","High"))</f>
        <v>Medium</v>
      </c>
      <c r="AN3187" s="5">
        <f>AmazonChurn[[#This Row],[Number of Complaints or Support]]/AmazonChurn[[#This Row],[Account Length (in months)]]</f>
        <v>0.4</v>
      </c>
      <c r="AO3187" t="str">
        <f>IF(AmazonChurn[[#This Row],[Avg Monthly GB Download]]&lt;15, "Low", IF(AmazonChurn[[#This Row],[Avg Monthly GB Download]]&lt;30, "Medium", "High"))</f>
        <v>Medium</v>
      </c>
      <c r="AP3187" t="str">
        <f>IF(AmazonChurn[[#This Row],[Age]]&lt;30,"Under 30",IF(AmazonChurn[[#This Row],[Age]]&gt;65,"Senior","Mid Age"))</f>
        <v>Under 30</v>
      </c>
    </row>
    <row r="3188" spans="1:42" hidden="1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 s="5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  <c r="AL3188" t="str">
        <f>IF(AmazonChurn[[#This Row],[Average Monthly Expenses]]&lt;=30,"Low",IF(AmazonChurn[[#This Row],[Average Monthly Expenses]]&lt;=60,"Medium","High"))</f>
        <v>Medium</v>
      </c>
      <c r="AM3188" t="str">
        <f>IF(AmazonChurn[[#This Row],[Number of Complaints or Support]]&lt;3,"Low",IF(AmazonChurn[[#This Row],[Number of Complaints or Support]]&lt;=7,"Medium","High"))</f>
        <v>Low</v>
      </c>
      <c r="AN3188" s="5">
        <f>AmazonChurn[[#This Row],[Number of Complaints or Support]]/AmazonChurn[[#This Row],[Account Length (in months)]]</f>
        <v>0</v>
      </c>
      <c r="AO3188" t="str">
        <f>IF(AmazonChurn[[#This Row],[Avg Monthly GB Download]]&lt;15, "Low", IF(AmazonChurn[[#This Row],[Avg Monthly GB Download]]&lt;30, "Medium", "High"))</f>
        <v>Low</v>
      </c>
      <c r="AP3188" t="str">
        <f>IF(AmazonChurn[[#This Row],[Age]]&lt;30,"Under 30",IF(AmazonChurn[[#This Row],[Age]]&gt;65,"Senior","Mid Age"))</f>
        <v>Senior</v>
      </c>
    </row>
    <row r="3189" spans="1:42" hidden="1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 s="5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  <c r="AL3189" t="str">
        <f>IF(AmazonChurn[[#This Row],[Average Monthly Expenses]]&lt;=30,"Low",IF(AmazonChurn[[#This Row],[Average Monthly Expenses]]&lt;=60,"Medium","High"))</f>
        <v>Low</v>
      </c>
      <c r="AM3189" t="str">
        <f>IF(AmazonChurn[[#This Row],[Number of Complaints or Support]]&lt;3,"Low",IF(AmazonChurn[[#This Row],[Number of Complaints or Support]]&lt;=7,"Medium","High"))</f>
        <v>High</v>
      </c>
      <c r="AN3189" s="5">
        <f>AmazonChurn[[#This Row],[Number of Complaints or Support]]/AmazonChurn[[#This Row],[Account Length (in months)]]</f>
        <v>2.6666666666666665</v>
      </c>
      <c r="AO3189" t="str">
        <f>IF(AmazonChurn[[#This Row],[Avg Monthly GB Download]]&lt;15, "Low", IF(AmazonChurn[[#This Row],[Avg Monthly GB Download]]&lt;30, "Medium", "High"))</f>
        <v>Low</v>
      </c>
      <c r="AP3189" t="str">
        <f>IF(AmazonChurn[[#This Row],[Age]]&lt;30,"Under 30",IF(AmazonChurn[[#This Row],[Age]]&gt;65,"Senior","Mid Age"))</f>
        <v>Mid Age</v>
      </c>
    </row>
    <row r="3190" spans="1:42" hidden="1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 s="5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  <c r="AL3190" t="str">
        <f>IF(AmazonChurn[[#This Row],[Average Monthly Expenses]]&lt;=30,"Low",IF(AmazonChurn[[#This Row],[Average Monthly Expenses]]&lt;=60,"Medium","High"))</f>
        <v>Low</v>
      </c>
      <c r="AM3190" t="str">
        <f>IF(AmazonChurn[[#This Row],[Number of Complaints or Support]]&lt;3,"Low",IF(AmazonChurn[[#This Row],[Number of Complaints or Support]]&lt;=7,"Medium","High"))</f>
        <v>Low</v>
      </c>
      <c r="AN3190" s="5">
        <f>AmazonChurn[[#This Row],[Number of Complaints or Support]]/AmazonChurn[[#This Row],[Account Length (in months)]]</f>
        <v>1</v>
      </c>
      <c r="AO3190" t="str">
        <f>IF(AmazonChurn[[#This Row],[Avg Monthly GB Download]]&lt;15, "Low", IF(AmazonChurn[[#This Row],[Avg Monthly GB Download]]&lt;30, "Medium", "High"))</f>
        <v>Low</v>
      </c>
      <c r="AP3190" t="str">
        <f>IF(AmazonChurn[[#This Row],[Age]]&lt;30,"Under 30",IF(AmazonChurn[[#This Row],[Age]]&gt;65,"Senior","Mid Age"))</f>
        <v>Mid Age</v>
      </c>
    </row>
    <row r="3191" spans="1:42" hidden="1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 s="5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  <c r="AL3191" t="str">
        <f>IF(AmazonChurn[[#This Row],[Average Monthly Expenses]]&lt;=30,"Low",IF(AmazonChurn[[#This Row],[Average Monthly Expenses]]&lt;=60,"Medium","High"))</f>
        <v>Low</v>
      </c>
      <c r="AM3191" t="str">
        <f>IF(AmazonChurn[[#This Row],[Number of Complaints or Support]]&lt;3,"Low",IF(AmazonChurn[[#This Row],[Number of Complaints or Support]]&lt;=7,"Medium","High"))</f>
        <v>High</v>
      </c>
      <c r="AN3191" s="5">
        <f>AmazonChurn[[#This Row],[Number of Complaints or Support]]/AmazonChurn[[#This Row],[Account Length (in months)]]</f>
        <v>2.25</v>
      </c>
      <c r="AO3191" t="str">
        <f>IF(AmazonChurn[[#This Row],[Avg Monthly GB Download]]&lt;15, "Low", IF(AmazonChurn[[#This Row],[Avg Monthly GB Download]]&lt;30, "Medium", "High"))</f>
        <v>Low</v>
      </c>
      <c r="AP3191" t="str">
        <f>IF(AmazonChurn[[#This Row],[Age]]&lt;30,"Under 30",IF(AmazonChurn[[#This Row],[Age]]&gt;65,"Senior","Mid Age"))</f>
        <v>Mid Age</v>
      </c>
    </row>
    <row r="3192" spans="1:42" hidden="1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 s="5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  <c r="AL3192" t="str">
        <f>IF(AmazonChurn[[#This Row],[Average Monthly Expenses]]&lt;=30,"Low",IF(AmazonChurn[[#This Row],[Average Monthly Expenses]]&lt;=60,"Medium","High"))</f>
        <v>Medium</v>
      </c>
      <c r="AM3192" t="str">
        <f>IF(AmazonChurn[[#This Row],[Number of Complaints or Support]]&lt;3,"Low",IF(AmazonChurn[[#This Row],[Number of Complaints or Support]]&lt;=7,"Medium","High"))</f>
        <v>High</v>
      </c>
      <c r="AN3192" s="5">
        <f>AmazonChurn[[#This Row],[Number of Complaints or Support]]/AmazonChurn[[#This Row],[Account Length (in months)]]</f>
        <v>0.5625</v>
      </c>
      <c r="AO3192" t="str">
        <f>IF(AmazonChurn[[#This Row],[Avg Monthly GB Download]]&lt;15, "Low", IF(AmazonChurn[[#This Row],[Avg Monthly GB Download]]&lt;30, "Medium", "High"))</f>
        <v>Low</v>
      </c>
      <c r="AP3192" t="str">
        <f>IF(AmazonChurn[[#This Row],[Age]]&lt;30,"Under 30",IF(AmazonChurn[[#This Row],[Age]]&gt;65,"Senior","Mid Age"))</f>
        <v>Senior</v>
      </c>
    </row>
    <row r="3193" spans="1:42" hidden="1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 s="5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  <c r="AL3193" t="str">
        <f>IF(AmazonChurn[[#This Row],[Average Monthly Expenses]]&lt;=30,"Low",IF(AmazonChurn[[#This Row],[Average Monthly Expenses]]&lt;=60,"Medium","High"))</f>
        <v>Medium</v>
      </c>
      <c r="AM3193" t="str">
        <f>IF(AmazonChurn[[#This Row],[Number of Complaints or Support]]&lt;3,"Low",IF(AmazonChurn[[#This Row],[Number of Complaints or Support]]&lt;=7,"Medium","High"))</f>
        <v>Low</v>
      </c>
      <c r="AN3193" s="5">
        <f>AmazonChurn[[#This Row],[Number of Complaints or Support]]/AmazonChurn[[#This Row],[Account Length (in months)]]</f>
        <v>2.0833333333333332E-2</v>
      </c>
      <c r="AO3193" t="str">
        <f>IF(AmazonChurn[[#This Row],[Avg Monthly GB Download]]&lt;15, "Low", IF(AmazonChurn[[#This Row],[Avg Monthly GB Download]]&lt;30, "Medium", "High"))</f>
        <v>Low</v>
      </c>
      <c r="AP3193" t="str">
        <f>IF(AmazonChurn[[#This Row],[Age]]&lt;30,"Under 30",IF(AmazonChurn[[#This Row],[Age]]&gt;65,"Senior","Mid Age"))</f>
        <v>Under 30</v>
      </c>
    </row>
    <row r="3194" spans="1:42" hidden="1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 s="5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  <c r="AL3194" t="str">
        <f>IF(AmazonChurn[[#This Row],[Average Monthly Expenses]]&lt;=30,"Low",IF(AmazonChurn[[#This Row],[Average Monthly Expenses]]&lt;=60,"Medium","High"))</f>
        <v>Low</v>
      </c>
      <c r="AM3194" t="str">
        <f>IF(AmazonChurn[[#This Row],[Number of Complaints or Support]]&lt;3,"Low",IF(AmazonChurn[[#This Row],[Number of Complaints or Support]]&lt;=7,"Medium","High"))</f>
        <v>Low</v>
      </c>
      <c r="AN3194" s="5">
        <f>AmazonChurn[[#This Row],[Number of Complaints or Support]]/AmazonChurn[[#This Row],[Account Length (in months)]]</f>
        <v>2</v>
      </c>
      <c r="AO3194" t="str">
        <f>IF(AmazonChurn[[#This Row],[Avg Monthly GB Download]]&lt;15, "Low", IF(AmazonChurn[[#This Row],[Avg Monthly GB Download]]&lt;30, "Medium", "High"))</f>
        <v>Low</v>
      </c>
      <c r="AP3194" t="str">
        <f>IF(AmazonChurn[[#This Row],[Age]]&lt;30,"Under 30",IF(AmazonChurn[[#This Row],[Age]]&gt;65,"Senior","Mid Age"))</f>
        <v>Mid Age</v>
      </c>
    </row>
    <row r="3195" spans="1:42" hidden="1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 s="5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  <c r="AL3195" t="str">
        <f>IF(AmazonChurn[[#This Row],[Average Monthly Expenses]]&lt;=30,"Low",IF(AmazonChurn[[#This Row],[Average Monthly Expenses]]&lt;=60,"Medium","High"))</f>
        <v>Low</v>
      </c>
      <c r="AM3195" t="str">
        <f>IF(AmazonChurn[[#This Row],[Number of Complaints or Support]]&lt;3,"Low",IF(AmazonChurn[[#This Row],[Number of Complaints or Support]]&lt;=7,"Medium","High"))</f>
        <v>Medium</v>
      </c>
      <c r="AN3195" s="5">
        <f>AmazonChurn[[#This Row],[Number of Complaints or Support]]/AmazonChurn[[#This Row],[Account Length (in months)]]</f>
        <v>8.0645161290322578E-2</v>
      </c>
      <c r="AO3195" t="str">
        <f>IF(AmazonChurn[[#This Row],[Avg Monthly GB Download]]&lt;15, "Low", IF(AmazonChurn[[#This Row],[Avg Monthly GB Download]]&lt;30, "Medium", "High"))</f>
        <v>Low</v>
      </c>
      <c r="AP3195" t="str">
        <f>IF(AmazonChurn[[#This Row],[Age]]&lt;30,"Under 30",IF(AmazonChurn[[#This Row],[Age]]&gt;65,"Senior","Mid Age"))</f>
        <v>Mid Age</v>
      </c>
    </row>
    <row r="3196" spans="1:42" hidden="1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 s="5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  <c r="AL3196" t="str">
        <f>IF(AmazonChurn[[#This Row],[Average Monthly Expenses]]&lt;=30,"Low",IF(AmazonChurn[[#This Row],[Average Monthly Expenses]]&lt;=60,"Medium","High"))</f>
        <v>Medium</v>
      </c>
      <c r="AM3196" t="str">
        <f>IF(AmazonChurn[[#This Row],[Number of Complaints or Support]]&lt;3,"Low",IF(AmazonChurn[[#This Row],[Number of Complaints or Support]]&lt;=7,"Medium","High"))</f>
        <v>Low</v>
      </c>
      <c r="AN3196" s="5">
        <f>AmazonChurn[[#This Row],[Number of Complaints or Support]]/AmazonChurn[[#This Row],[Account Length (in months)]]</f>
        <v>2.7397260273972601E-2</v>
      </c>
      <c r="AO3196" t="str">
        <f>IF(AmazonChurn[[#This Row],[Avg Monthly GB Download]]&lt;15, "Low", IF(AmazonChurn[[#This Row],[Avg Monthly GB Download]]&lt;30, "Medium", "High"))</f>
        <v>Low</v>
      </c>
      <c r="AP3196" t="str">
        <f>IF(AmazonChurn[[#This Row],[Age]]&lt;30,"Under 30",IF(AmazonChurn[[#This Row],[Age]]&gt;65,"Senior","Mid Age"))</f>
        <v>Mid Age</v>
      </c>
    </row>
    <row r="3197" spans="1:42" hidden="1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 s="5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  <c r="AL3197" t="str">
        <f>IF(AmazonChurn[[#This Row],[Average Monthly Expenses]]&lt;=30,"Low",IF(AmazonChurn[[#This Row],[Average Monthly Expenses]]&lt;=60,"Medium","High"))</f>
        <v>Medium</v>
      </c>
      <c r="AM3197" t="str">
        <f>IF(AmazonChurn[[#This Row],[Number of Complaints or Support]]&lt;3,"Low",IF(AmazonChurn[[#This Row],[Number of Complaints or Support]]&lt;=7,"Medium","High"))</f>
        <v>Medium</v>
      </c>
      <c r="AN3197" s="5">
        <f>AmazonChurn[[#This Row],[Number of Complaints or Support]]/AmazonChurn[[#This Row],[Account Length (in months)]]</f>
        <v>0.13157894736842105</v>
      </c>
      <c r="AO3197" t="str">
        <f>IF(AmazonChurn[[#This Row],[Avg Monthly GB Download]]&lt;15, "Low", IF(AmazonChurn[[#This Row],[Avg Monthly GB Download]]&lt;30, "Medium", "High"))</f>
        <v>Low</v>
      </c>
      <c r="AP3197" t="str">
        <f>IF(AmazonChurn[[#This Row],[Age]]&lt;30,"Under 30",IF(AmazonChurn[[#This Row],[Age]]&gt;65,"Senior","Mid Age"))</f>
        <v>Mid Age</v>
      </c>
    </row>
    <row r="3198" spans="1:42" hidden="1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 s="5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  <c r="AL3198" t="str">
        <f>IF(AmazonChurn[[#This Row],[Average Monthly Expenses]]&lt;=30,"Low",IF(AmazonChurn[[#This Row],[Average Monthly Expenses]]&lt;=60,"Medium","High"))</f>
        <v>Medium</v>
      </c>
      <c r="AM3198" t="str">
        <f>IF(AmazonChurn[[#This Row],[Number of Complaints or Support]]&lt;3,"Low",IF(AmazonChurn[[#This Row],[Number of Complaints or Support]]&lt;=7,"Medium","High"))</f>
        <v>Medium</v>
      </c>
      <c r="AN3198" s="5">
        <f>AmazonChurn[[#This Row],[Number of Complaints or Support]]/AmazonChurn[[#This Row],[Account Length (in months)]]</f>
        <v>9.6153846153846159E-2</v>
      </c>
      <c r="AO3198" t="str">
        <f>IF(AmazonChurn[[#This Row],[Avg Monthly GB Download]]&lt;15, "Low", IF(AmazonChurn[[#This Row],[Avg Monthly GB Download]]&lt;30, "Medium", "High"))</f>
        <v>Low</v>
      </c>
      <c r="AP3198" t="str">
        <f>IF(AmazonChurn[[#This Row],[Age]]&lt;30,"Under 30",IF(AmazonChurn[[#This Row],[Age]]&gt;65,"Senior","Mid Age"))</f>
        <v>Mid Age</v>
      </c>
    </row>
    <row r="3199" spans="1:42" hidden="1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 s="5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  <c r="AL3199" t="str">
        <f>IF(AmazonChurn[[#This Row],[Average Monthly Expenses]]&lt;=30,"Low",IF(AmazonChurn[[#This Row],[Average Monthly Expenses]]&lt;=60,"Medium","High"))</f>
        <v>Medium</v>
      </c>
      <c r="AM3199" t="str">
        <f>IF(AmazonChurn[[#This Row],[Number of Complaints or Support]]&lt;3,"Low",IF(AmazonChurn[[#This Row],[Number of Complaints or Support]]&lt;=7,"Medium","High"))</f>
        <v>Medium</v>
      </c>
      <c r="AN3199" s="5">
        <f>AmazonChurn[[#This Row],[Number of Complaints or Support]]/AmazonChurn[[#This Row],[Account Length (in months)]]</f>
        <v>0.11538461538461539</v>
      </c>
      <c r="AO3199" t="str">
        <f>IF(AmazonChurn[[#This Row],[Avg Monthly GB Download]]&lt;15, "Low", IF(AmazonChurn[[#This Row],[Avg Monthly GB Download]]&lt;30, "Medium", "High"))</f>
        <v>Low</v>
      </c>
      <c r="AP3199" t="str">
        <f>IF(AmazonChurn[[#This Row],[Age]]&lt;30,"Under 30",IF(AmazonChurn[[#This Row],[Age]]&gt;65,"Senior","Mid Age"))</f>
        <v>Mid Age</v>
      </c>
    </row>
    <row r="3200" spans="1:42" hidden="1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 s="5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  <c r="AL3200" t="str">
        <f>IF(AmazonChurn[[#This Row],[Average Monthly Expenses]]&lt;=30,"Low",IF(AmazonChurn[[#This Row],[Average Monthly Expenses]]&lt;=60,"Medium","High"))</f>
        <v>Medium</v>
      </c>
      <c r="AM3200" t="str">
        <f>IF(AmazonChurn[[#This Row],[Number of Complaints or Support]]&lt;3,"Low",IF(AmazonChurn[[#This Row],[Number of Complaints or Support]]&lt;=7,"Medium","High"))</f>
        <v>Medium</v>
      </c>
      <c r="AN3200" s="5">
        <f>AmazonChurn[[#This Row],[Number of Complaints or Support]]/AmazonChurn[[#This Row],[Account Length (in months)]]</f>
        <v>0.11363636363636363</v>
      </c>
      <c r="AO3200" t="str">
        <f>IF(AmazonChurn[[#This Row],[Avg Monthly GB Download]]&lt;15, "Low", IF(AmazonChurn[[#This Row],[Avg Monthly GB Download]]&lt;30, "Medium", "High"))</f>
        <v>Low</v>
      </c>
      <c r="AP3200" t="str">
        <f>IF(AmazonChurn[[#This Row],[Age]]&lt;30,"Under 30",IF(AmazonChurn[[#This Row],[Age]]&gt;65,"Senior","Mid Age"))</f>
        <v>Mid Age</v>
      </c>
    </row>
    <row r="3201" spans="1:42" hidden="1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 s="5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  <c r="AL3201" t="str">
        <f>IF(AmazonChurn[[#This Row],[Average Monthly Expenses]]&lt;=30,"Low",IF(AmazonChurn[[#This Row],[Average Monthly Expenses]]&lt;=60,"Medium","High"))</f>
        <v>Low</v>
      </c>
      <c r="AM3201" t="str">
        <f>IF(AmazonChurn[[#This Row],[Number of Complaints or Support]]&lt;3,"Low",IF(AmazonChurn[[#This Row],[Number of Complaints or Support]]&lt;=7,"Medium","High"))</f>
        <v>Medium</v>
      </c>
      <c r="AN3201" s="5">
        <f>AmazonChurn[[#This Row],[Number of Complaints or Support]]/AmazonChurn[[#This Row],[Account Length (in months)]]</f>
        <v>0.14634146341463414</v>
      </c>
      <c r="AO3201" t="str">
        <f>IF(AmazonChurn[[#This Row],[Avg Monthly GB Download]]&lt;15, "Low", IF(AmazonChurn[[#This Row],[Avg Monthly GB Download]]&lt;30, "Medium", "High"))</f>
        <v>Low</v>
      </c>
      <c r="AP3201" t="str">
        <f>IF(AmazonChurn[[#This Row],[Age]]&lt;30,"Under 30",IF(AmazonChurn[[#This Row],[Age]]&gt;65,"Senior","Mid Age"))</f>
        <v>Under 30</v>
      </c>
    </row>
    <row r="3202" spans="1:42" hidden="1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 s="5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  <c r="AL3202" t="str">
        <f>IF(AmazonChurn[[#This Row],[Average Monthly Expenses]]&lt;=30,"Low",IF(AmazonChurn[[#This Row],[Average Monthly Expenses]]&lt;=60,"Medium","High"))</f>
        <v>Medium</v>
      </c>
      <c r="AM3202" t="str">
        <f>IF(AmazonChurn[[#This Row],[Number of Complaints or Support]]&lt;3,"Low",IF(AmazonChurn[[#This Row],[Number of Complaints or Support]]&lt;=7,"Medium","High"))</f>
        <v>Medium</v>
      </c>
      <c r="AN3202" s="5">
        <f>AmazonChurn[[#This Row],[Number of Complaints or Support]]/AmazonChurn[[#This Row],[Account Length (in months)]]</f>
        <v>4.0540540540540543E-2</v>
      </c>
      <c r="AO3202" t="str">
        <f>IF(AmazonChurn[[#This Row],[Avg Monthly GB Download]]&lt;15, "Low", IF(AmazonChurn[[#This Row],[Avg Monthly GB Download]]&lt;30, "Medium", "High"))</f>
        <v>Low</v>
      </c>
      <c r="AP3202" t="str">
        <f>IF(AmazonChurn[[#This Row],[Age]]&lt;30,"Under 30",IF(AmazonChurn[[#This Row],[Age]]&gt;65,"Senior","Mid Age"))</f>
        <v>Mid Age</v>
      </c>
    </row>
    <row r="3203" spans="1:42" hidden="1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 s="5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  <c r="AL3203" t="str">
        <f>IF(AmazonChurn[[#This Row],[Average Monthly Expenses]]&lt;=30,"Low",IF(AmazonChurn[[#This Row],[Average Monthly Expenses]]&lt;=60,"Medium","High"))</f>
        <v>Low</v>
      </c>
      <c r="AM3203" t="str">
        <f>IF(AmazonChurn[[#This Row],[Number of Complaints or Support]]&lt;3,"Low",IF(AmazonChurn[[#This Row],[Number of Complaints or Support]]&lt;=7,"Medium","High"))</f>
        <v>High</v>
      </c>
      <c r="AN3203" s="5">
        <f>AmazonChurn[[#This Row],[Number of Complaints or Support]]/AmazonChurn[[#This Row],[Account Length (in months)]]</f>
        <v>0.44444444444444442</v>
      </c>
      <c r="AO3203" t="str">
        <f>IF(AmazonChurn[[#This Row],[Avg Monthly GB Download]]&lt;15, "Low", IF(AmazonChurn[[#This Row],[Avg Monthly GB Download]]&lt;30, "Medium", "High"))</f>
        <v>Low</v>
      </c>
      <c r="AP3203" t="str">
        <f>IF(AmazonChurn[[#This Row],[Age]]&lt;30,"Under 30",IF(AmazonChurn[[#This Row],[Age]]&gt;65,"Senior","Mid Age"))</f>
        <v>Mid Age</v>
      </c>
    </row>
    <row r="3204" spans="1:42" hidden="1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 s="5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  <c r="AL3204" t="str">
        <f>IF(AmazonChurn[[#This Row],[Average Monthly Expenses]]&lt;=30,"Low",IF(AmazonChurn[[#This Row],[Average Monthly Expenses]]&lt;=60,"Medium","High"))</f>
        <v>Medium</v>
      </c>
      <c r="AM3204" t="str">
        <f>IF(AmazonChurn[[#This Row],[Number of Complaints or Support]]&lt;3,"Low",IF(AmazonChurn[[#This Row],[Number of Complaints or Support]]&lt;=7,"Medium","High"))</f>
        <v>Low</v>
      </c>
      <c r="AN3204" s="5">
        <f>AmazonChurn[[#This Row],[Number of Complaints or Support]]/AmazonChurn[[#This Row],[Account Length (in months)]]</f>
        <v>1.3698630136986301E-2</v>
      </c>
      <c r="AO3204" t="str">
        <f>IF(AmazonChurn[[#This Row],[Avg Monthly GB Download]]&lt;15, "Low", IF(AmazonChurn[[#This Row],[Avg Monthly GB Download]]&lt;30, "Medium", "High"))</f>
        <v>Low</v>
      </c>
      <c r="AP3204" t="str">
        <f>IF(AmazonChurn[[#This Row],[Age]]&lt;30,"Under 30",IF(AmazonChurn[[#This Row],[Age]]&gt;65,"Senior","Mid Age"))</f>
        <v>Senior</v>
      </c>
    </row>
    <row r="3205" spans="1:42" hidden="1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 s="5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  <c r="AL3205" t="str">
        <f>IF(AmazonChurn[[#This Row],[Average Monthly Expenses]]&lt;=30,"Low",IF(AmazonChurn[[#This Row],[Average Monthly Expenses]]&lt;=60,"Medium","High"))</f>
        <v>Low</v>
      </c>
      <c r="AM3205" t="str">
        <f>IF(AmazonChurn[[#This Row],[Number of Complaints or Support]]&lt;3,"Low",IF(AmazonChurn[[#This Row],[Number of Complaints or Support]]&lt;=7,"Medium","High"))</f>
        <v>Medium</v>
      </c>
      <c r="AN3205" s="5">
        <f>AmazonChurn[[#This Row],[Number of Complaints or Support]]/AmazonChurn[[#This Row],[Account Length (in months)]]</f>
        <v>8.6956521739130432E-2</v>
      </c>
      <c r="AO3205" t="str">
        <f>IF(AmazonChurn[[#This Row],[Avg Monthly GB Download]]&lt;15, "Low", IF(AmazonChurn[[#This Row],[Avg Monthly GB Download]]&lt;30, "Medium", "High"))</f>
        <v>Low</v>
      </c>
      <c r="AP3205" t="str">
        <f>IF(AmazonChurn[[#This Row],[Age]]&lt;30,"Under 30",IF(AmazonChurn[[#This Row],[Age]]&gt;65,"Senior","Mid Age"))</f>
        <v>Mid Age</v>
      </c>
    </row>
    <row r="3206" spans="1:42" hidden="1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 s="5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  <c r="AL3206" t="str">
        <f>IF(AmazonChurn[[#This Row],[Average Monthly Expenses]]&lt;=30,"Low",IF(AmazonChurn[[#This Row],[Average Monthly Expenses]]&lt;=60,"Medium","High"))</f>
        <v>Low</v>
      </c>
      <c r="AM3206" t="str">
        <f>IF(AmazonChurn[[#This Row],[Number of Complaints or Support]]&lt;3,"Low",IF(AmazonChurn[[#This Row],[Number of Complaints or Support]]&lt;=7,"Medium","High"))</f>
        <v>Medium</v>
      </c>
      <c r="AN3206" s="5">
        <f>AmazonChurn[[#This Row],[Number of Complaints or Support]]/AmazonChurn[[#This Row],[Account Length (in months)]]</f>
        <v>6.3492063492063489E-2</v>
      </c>
      <c r="AO3206" t="str">
        <f>IF(AmazonChurn[[#This Row],[Avg Monthly GB Download]]&lt;15, "Low", IF(AmazonChurn[[#This Row],[Avg Monthly GB Download]]&lt;30, "Medium", "High"))</f>
        <v>Low</v>
      </c>
      <c r="AP3206" t="str">
        <f>IF(AmazonChurn[[#This Row],[Age]]&lt;30,"Under 30",IF(AmazonChurn[[#This Row],[Age]]&gt;65,"Senior","Mid Age"))</f>
        <v>Mid Age</v>
      </c>
    </row>
    <row r="3207" spans="1:42" hidden="1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 s="5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  <c r="AL3207" t="str">
        <f>IF(AmazonChurn[[#This Row],[Average Monthly Expenses]]&lt;=30,"Low",IF(AmazonChurn[[#This Row],[Average Monthly Expenses]]&lt;=60,"Medium","High"))</f>
        <v>Medium</v>
      </c>
      <c r="AM3207" t="str">
        <f>IF(AmazonChurn[[#This Row],[Number of Complaints or Support]]&lt;3,"Low",IF(AmazonChurn[[#This Row],[Number of Complaints or Support]]&lt;=7,"Medium","High"))</f>
        <v>Medium</v>
      </c>
      <c r="AN3207" s="5">
        <f>AmazonChurn[[#This Row],[Number of Complaints or Support]]/AmazonChurn[[#This Row],[Account Length (in months)]]</f>
        <v>0.7</v>
      </c>
      <c r="AO3207" t="str">
        <f>IF(AmazonChurn[[#This Row],[Avg Monthly GB Download]]&lt;15, "Low", IF(AmazonChurn[[#This Row],[Avg Monthly GB Download]]&lt;30, "Medium", "High"))</f>
        <v>Medium</v>
      </c>
      <c r="AP3207" t="str">
        <f>IF(AmazonChurn[[#This Row],[Age]]&lt;30,"Under 30",IF(AmazonChurn[[#This Row],[Age]]&gt;65,"Senior","Mid Age"))</f>
        <v>Mid Age</v>
      </c>
    </row>
    <row r="3208" spans="1:42" hidden="1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 s="5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  <c r="AL3208" t="str">
        <f>IF(AmazonChurn[[#This Row],[Average Monthly Expenses]]&lt;=30,"Low",IF(AmazonChurn[[#This Row],[Average Monthly Expenses]]&lt;=60,"Medium","High"))</f>
        <v>Low</v>
      </c>
      <c r="AM3208" t="str">
        <f>IF(AmazonChurn[[#This Row],[Number of Complaints or Support]]&lt;3,"Low",IF(AmazonChurn[[#This Row],[Number of Complaints or Support]]&lt;=7,"Medium","High"))</f>
        <v>Medium</v>
      </c>
      <c r="AN3208" s="5">
        <f>AmazonChurn[[#This Row],[Number of Complaints or Support]]/AmazonChurn[[#This Row],[Account Length (in months)]]</f>
        <v>0.75</v>
      </c>
      <c r="AO3208" t="str">
        <f>IF(AmazonChurn[[#This Row],[Avg Monthly GB Download]]&lt;15, "Low", IF(AmazonChurn[[#This Row],[Avg Monthly GB Download]]&lt;30, "Medium", "High"))</f>
        <v>Medium</v>
      </c>
      <c r="AP3208" t="str">
        <f>IF(AmazonChurn[[#This Row],[Age]]&lt;30,"Under 30",IF(AmazonChurn[[#This Row],[Age]]&gt;65,"Senior","Mid Age"))</f>
        <v>Under 30</v>
      </c>
    </row>
    <row r="3209" spans="1:42" hidden="1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 s="5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  <c r="AL3209" t="str">
        <f>IF(AmazonChurn[[#This Row],[Average Monthly Expenses]]&lt;=30,"Low",IF(AmazonChurn[[#This Row],[Average Monthly Expenses]]&lt;=60,"Medium","High"))</f>
        <v>Medium</v>
      </c>
      <c r="AM3209" t="str">
        <f>IF(AmazonChurn[[#This Row],[Number of Complaints or Support]]&lt;3,"Low",IF(AmazonChurn[[#This Row],[Number of Complaints or Support]]&lt;=7,"Medium","High"))</f>
        <v>Medium</v>
      </c>
      <c r="AN3209" s="5">
        <f>AmazonChurn[[#This Row],[Number of Complaints or Support]]/AmazonChurn[[#This Row],[Account Length (in months)]]</f>
        <v>0.41666666666666669</v>
      </c>
      <c r="AO3209" t="str">
        <f>IF(AmazonChurn[[#This Row],[Avg Monthly GB Download]]&lt;15, "Low", IF(AmazonChurn[[#This Row],[Avg Monthly GB Download]]&lt;30, "Medium", "High"))</f>
        <v>Low</v>
      </c>
      <c r="AP3209" t="str">
        <f>IF(AmazonChurn[[#This Row],[Age]]&lt;30,"Under 30",IF(AmazonChurn[[#This Row],[Age]]&gt;65,"Senior","Mid Age"))</f>
        <v>Mid Age</v>
      </c>
    </row>
    <row r="3210" spans="1:42" hidden="1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 s="5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  <c r="AL3210" t="str">
        <f>IF(AmazonChurn[[#This Row],[Average Monthly Expenses]]&lt;=30,"Low",IF(AmazonChurn[[#This Row],[Average Monthly Expenses]]&lt;=60,"Medium","High"))</f>
        <v>Medium</v>
      </c>
      <c r="AM3210" t="str">
        <f>IF(AmazonChurn[[#This Row],[Number of Complaints or Support]]&lt;3,"Low",IF(AmazonChurn[[#This Row],[Number of Complaints or Support]]&lt;=7,"Medium","High"))</f>
        <v>High</v>
      </c>
      <c r="AN3210" s="5">
        <f>AmazonChurn[[#This Row],[Number of Complaints or Support]]/AmazonChurn[[#This Row],[Account Length (in months)]]</f>
        <v>0.58823529411764708</v>
      </c>
      <c r="AO3210" t="str">
        <f>IF(AmazonChurn[[#This Row],[Avg Monthly GB Download]]&lt;15, "Low", IF(AmazonChurn[[#This Row],[Avg Monthly GB Download]]&lt;30, "Medium", "High"))</f>
        <v>Low</v>
      </c>
      <c r="AP3210" t="str">
        <f>IF(AmazonChurn[[#This Row],[Age]]&lt;30,"Under 30",IF(AmazonChurn[[#This Row],[Age]]&gt;65,"Senior","Mid Age"))</f>
        <v>Mid Age</v>
      </c>
    </row>
    <row r="3211" spans="1:42" hidden="1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 s="5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  <c r="AL3211" t="str">
        <f>IF(AmazonChurn[[#This Row],[Average Monthly Expenses]]&lt;=30,"Low",IF(AmazonChurn[[#This Row],[Average Monthly Expenses]]&lt;=60,"Medium","High"))</f>
        <v>Low</v>
      </c>
      <c r="AM3211" t="str">
        <f>IF(AmazonChurn[[#This Row],[Number of Complaints or Support]]&lt;3,"Low",IF(AmazonChurn[[#This Row],[Number of Complaints or Support]]&lt;=7,"Medium","High"))</f>
        <v>Medium</v>
      </c>
      <c r="AN3211" s="5">
        <f>AmazonChurn[[#This Row],[Number of Complaints or Support]]/AmazonChurn[[#This Row],[Account Length (in months)]]</f>
        <v>0.12</v>
      </c>
      <c r="AO3211" t="str">
        <f>IF(AmazonChurn[[#This Row],[Avg Monthly GB Download]]&lt;15, "Low", IF(AmazonChurn[[#This Row],[Avg Monthly GB Download]]&lt;30, "Medium", "High"))</f>
        <v>Low</v>
      </c>
      <c r="AP3211" t="str">
        <f>IF(AmazonChurn[[#This Row],[Age]]&lt;30,"Under 30",IF(AmazonChurn[[#This Row],[Age]]&gt;65,"Senior","Mid Age"))</f>
        <v>Senior</v>
      </c>
    </row>
    <row r="3212" spans="1:42" hidden="1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 s="5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  <c r="AL3212" t="str">
        <f>IF(AmazonChurn[[#This Row],[Average Monthly Expenses]]&lt;=30,"Low",IF(AmazonChurn[[#This Row],[Average Monthly Expenses]]&lt;=60,"Medium","High"))</f>
        <v>Medium</v>
      </c>
      <c r="AM3212" t="str">
        <f>IF(AmazonChurn[[#This Row],[Number of Complaints or Support]]&lt;3,"Low",IF(AmazonChurn[[#This Row],[Number of Complaints or Support]]&lt;=7,"Medium","High"))</f>
        <v>Medium</v>
      </c>
      <c r="AN3212" s="5">
        <f>AmazonChurn[[#This Row],[Number of Complaints or Support]]/AmazonChurn[[#This Row],[Account Length (in months)]]</f>
        <v>3.5</v>
      </c>
      <c r="AO3212" t="str">
        <f>IF(AmazonChurn[[#This Row],[Avg Monthly GB Download]]&lt;15, "Low", IF(AmazonChurn[[#This Row],[Avg Monthly GB Download]]&lt;30, "Medium", "High"))</f>
        <v>Low</v>
      </c>
      <c r="AP3212" t="str">
        <f>IF(AmazonChurn[[#This Row],[Age]]&lt;30,"Under 30",IF(AmazonChurn[[#This Row],[Age]]&gt;65,"Senior","Mid Age"))</f>
        <v>Mid Age</v>
      </c>
    </row>
    <row r="3213" spans="1:42" hidden="1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 s="5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  <c r="AL3213" t="str">
        <f>IF(AmazonChurn[[#This Row],[Average Monthly Expenses]]&lt;=30,"Low",IF(AmazonChurn[[#This Row],[Average Monthly Expenses]]&lt;=60,"Medium","High"))</f>
        <v>Low</v>
      </c>
      <c r="AM3213" t="str">
        <f>IF(AmazonChurn[[#This Row],[Number of Complaints or Support]]&lt;3,"Low",IF(AmazonChurn[[#This Row],[Number of Complaints or Support]]&lt;=7,"Medium","High"))</f>
        <v>Medium</v>
      </c>
      <c r="AN3213" s="5">
        <f>AmazonChurn[[#This Row],[Number of Complaints or Support]]/AmazonChurn[[#This Row],[Account Length (in months)]]</f>
        <v>6.1224489795918366E-2</v>
      </c>
      <c r="AO3213" t="str">
        <f>IF(AmazonChurn[[#This Row],[Avg Monthly GB Download]]&lt;15, "Low", IF(AmazonChurn[[#This Row],[Avg Monthly GB Download]]&lt;30, "Medium", "High"))</f>
        <v>Low</v>
      </c>
      <c r="AP3213" t="str">
        <f>IF(AmazonChurn[[#This Row],[Age]]&lt;30,"Under 30",IF(AmazonChurn[[#This Row],[Age]]&gt;65,"Senior","Mid Age"))</f>
        <v>Mid Age</v>
      </c>
    </row>
    <row r="3214" spans="1:42" hidden="1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 s="5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  <c r="AL3214" t="str">
        <f>IF(AmazonChurn[[#This Row],[Average Monthly Expenses]]&lt;=30,"Low",IF(AmazonChurn[[#This Row],[Average Monthly Expenses]]&lt;=60,"Medium","High"))</f>
        <v>Medium</v>
      </c>
      <c r="AM3214" t="str">
        <f>IF(AmazonChurn[[#This Row],[Number of Complaints or Support]]&lt;3,"Low",IF(AmazonChurn[[#This Row],[Number of Complaints or Support]]&lt;=7,"Medium","High"))</f>
        <v>High</v>
      </c>
      <c r="AN3214" s="5">
        <f>AmazonChurn[[#This Row],[Number of Complaints or Support]]/AmazonChurn[[#This Row],[Account Length (in months)]]</f>
        <v>0.40909090909090912</v>
      </c>
      <c r="AO3214" t="str">
        <f>IF(AmazonChurn[[#This Row],[Avg Monthly GB Download]]&lt;15, "Low", IF(AmazonChurn[[#This Row],[Avg Monthly GB Download]]&lt;30, "Medium", "High"))</f>
        <v>Medium</v>
      </c>
      <c r="AP3214" t="str">
        <f>IF(AmazonChurn[[#This Row],[Age]]&lt;30,"Under 30",IF(AmazonChurn[[#This Row],[Age]]&gt;65,"Senior","Mid Age"))</f>
        <v>Under 30</v>
      </c>
    </row>
    <row r="3215" spans="1:42" hidden="1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 s="5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  <c r="AL3215" t="str">
        <f>IF(AmazonChurn[[#This Row],[Average Monthly Expenses]]&lt;=30,"Low",IF(AmazonChurn[[#This Row],[Average Monthly Expenses]]&lt;=60,"Medium","High"))</f>
        <v>Low</v>
      </c>
      <c r="AM3215" t="str">
        <f>IF(AmazonChurn[[#This Row],[Number of Complaints or Support]]&lt;3,"Low",IF(AmazonChurn[[#This Row],[Number of Complaints or Support]]&lt;=7,"Medium","High"))</f>
        <v>Medium</v>
      </c>
      <c r="AN3215" s="5">
        <f>AmazonChurn[[#This Row],[Number of Complaints or Support]]/AmazonChurn[[#This Row],[Account Length (in months)]]</f>
        <v>0.17499999999999999</v>
      </c>
      <c r="AO3215" t="str">
        <f>IF(AmazonChurn[[#This Row],[Avg Monthly GB Download]]&lt;15, "Low", IF(AmazonChurn[[#This Row],[Avg Monthly GB Download]]&lt;30, "Medium", "High"))</f>
        <v>Low</v>
      </c>
      <c r="AP3215" t="str">
        <f>IF(AmazonChurn[[#This Row],[Age]]&lt;30,"Under 30",IF(AmazonChurn[[#This Row],[Age]]&gt;65,"Senior","Mid Age"))</f>
        <v>Mid Age</v>
      </c>
    </row>
    <row r="3216" spans="1:42" hidden="1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 s="5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  <c r="AL3216" t="str">
        <f>IF(AmazonChurn[[#This Row],[Average Monthly Expenses]]&lt;=30,"Low",IF(AmazonChurn[[#This Row],[Average Monthly Expenses]]&lt;=60,"Medium","High"))</f>
        <v>Medium</v>
      </c>
      <c r="AM3216" t="str">
        <f>IF(AmazonChurn[[#This Row],[Number of Complaints or Support]]&lt;3,"Low",IF(AmazonChurn[[#This Row],[Number of Complaints or Support]]&lt;=7,"Medium","High"))</f>
        <v>High</v>
      </c>
      <c r="AN3216" s="5">
        <f>AmazonChurn[[#This Row],[Number of Complaints or Support]]/AmazonChurn[[#This Row],[Account Length (in months)]]</f>
        <v>0.12857142857142856</v>
      </c>
      <c r="AO3216" t="str">
        <f>IF(AmazonChurn[[#This Row],[Avg Monthly GB Download]]&lt;15, "Low", IF(AmazonChurn[[#This Row],[Avg Monthly GB Download]]&lt;30, "Medium", "High"))</f>
        <v>Low</v>
      </c>
      <c r="AP3216" t="str">
        <f>IF(AmazonChurn[[#This Row],[Age]]&lt;30,"Under 30",IF(AmazonChurn[[#This Row],[Age]]&gt;65,"Senior","Mid Age"))</f>
        <v>Mid Age</v>
      </c>
    </row>
    <row r="3217" spans="1:42" hidden="1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 s="5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  <c r="AL3217" t="str">
        <f>IF(AmazonChurn[[#This Row],[Average Monthly Expenses]]&lt;=30,"Low",IF(AmazonChurn[[#This Row],[Average Monthly Expenses]]&lt;=60,"Medium","High"))</f>
        <v>Medium</v>
      </c>
      <c r="AM3217" t="str">
        <f>IF(AmazonChurn[[#This Row],[Number of Complaints or Support]]&lt;3,"Low",IF(AmazonChurn[[#This Row],[Number of Complaints or Support]]&lt;=7,"Medium","High"))</f>
        <v>Medium</v>
      </c>
      <c r="AN3217" s="5">
        <f>AmazonChurn[[#This Row],[Number of Complaints or Support]]/AmazonChurn[[#This Row],[Account Length (in months)]]</f>
        <v>0.12244897959183673</v>
      </c>
      <c r="AO3217" t="str">
        <f>IF(AmazonChurn[[#This Row],[Avg Monthly GB Download]]&lt;15, "Low", IF(AmazonChurn[[#This Row],[Avg Monthly GB Download]]&lt;30, "Medium", "High"))</f>
        <v>Low</v>
      </c>
      <c r="AP3217" t="str">
        <f>IF(AmazonChurn[[#This Row],[Age]]&lt;30,"Under 30",IF(AmazonChurn[[#This Row],[Age]]&gt;65,"Senior","Mid Age"))</f>
        <v>Mid Age</v>
      </c>
    </row>
    <row r="3218" spans="1:42" hidden="1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 s="5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  <c r="AL3218" t="str">
        <f>IF(AmazonChurn[[#This Row],[Average Monthly Expenses]]&lt;=30,"Low",IF(AmazonChurn[[#This Row],[Average Monthly Expenses]]&lt;=60,"Medium","High"))</f>
        <v>Medium</v>
      </c>
      <c r="AM3218" t="str">
        <f>IF(AmazonChurn[[#This Row],[Number of Complaints or Support]]&lt;3,"Low",IF(AmazonChurn[[#This Row],[Number of Complaints or Support]]&lt;=7,"Medium","High"))</f>
        <v>Medium</v>
      </c>
      <c r="AN3218" s="5">
        <f>AmazonChurn[[#This Row],[Number of Complaints or Support]]/AmazonChurn[[#This Row],[Account Length (in months)]]</f>
        <v>9.6153846153846159E-2</v>
      </c>
      <c r="AO3218" t="str">
        <f>IF(AmazonChurn[[#This Row],[Avg Monthly GB Download]]&lt;15, "Low", IF(AmazonChurn[[#This Row],[Avg Monthly GB Download]]&lt;30, "Medium", "High"))</f>
        <v>Low</v>
      </c>
      <c r="AP3218" t="str">
        <f>IF(AmazonChurn[[#This Row],[Age]]&lt;30,"Under 30",IF(AmazonChurn[[#This Row],[Age]]&gt;65,"Senior","Mid Age"))</f>
        <v>Senior</v>
      </c>
    </row>
    <row r="3219" spans="1:42" hidden="1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 s="5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  <c r="AL3219" t="str">
        <f>IF(AmazonChurn[[#This Row],[Average Monthly Expenses]]&lt;=30,"Low",IF(AmazonChurn[[#This Row],[Average Monthly Expenses]]&lt;=60,"Medium","High"))</f>
        <v>Low</v>
      </c>
      <c r="AM3219" t="str">
        <f>IF(AmazonChurn[[#This Row],[Number of Complaints or Support]]&lt;3,"Low",IF(AmazonChurn[[#This Row],[Number of Complaints or Support]]&lt;=7,"Medium","High"))</f>
        <v>Medium</v>
      </c>
      <c r="AN3219" s="5">
        <f>AmazonChurn[[#This Row],[Number of Complaints or Support]]/AmazonChurn[[#This Row],[Account Length (in months)]]</f>
        <v>0.12121212121212122</v>
      </c>
      <c r="AO3219" t="str">
        <f>IF(AmazonChurn[[#This Row],[Avg Monthly GB Download]]&lt;15, "Low", IF(AmazonChurn[[#This Row],[Avg Monthly GB Download]]&lt;30, "Medium", "High"))</f>
        <v>Low</v>
      </c>
      <c r="AP3219" t="str">
        <f>IF(AmazonChurn[[#This Row],[Age]]&lt;30,"Under 30",IF(AmazonChurn[[#This Row],[Age]]&gt;65,"Senior","Mid Age"))</f>
        <v>Mid Age</v>
      </c>
    </row>
    <row r="3220" spans="1:42" hidden="1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 s="5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  <c r="AL3220" t="str">
        <f>IF(AmazonChurn[[#This Row],[Average Monthly Expenses]]&lt;=30,"Low",IF(AmazonChurn[[#This Row],[Average Monthly Expenses]]&lt;=60,"Medium","High"))</f>
        <v>Medium</v>
      </c>
      <c r="AM3220" t="str">
        <f>IF(AmazonChurn[[#This Row],[Number of Complaints or Support]]&lt;3,"Low",IF(AmazonChurn[[#This Row],[Number of Complaints or Support]]&lt;=7,"Medium","High"))</f>
        <v>High</v>
      </c>
      <c r="AN3220" s="5">
        <f>AmazonChurn[[#This Row],[Number of Complaints or Support]]/AmazonChurn[[#This Row],[Account Length (in months)]]</f>
        <v>10</v>
      </c>
      <c r="AO3220" t="str">
        <f>IF(AmazonChurn[[#This Row],[Avg Monthly GB Download]]&lt;15, "Low", IF(AmazonChurn[[#This Row],[Avg Monthly GB Download]]&lt;30, "Medium", "High"))</f>
        <v>Low</v>
      </c>
      <c r="AP3220" t="str">
        <f>IF(AmazonChurn[[#This Row],[Age]]&lt;30,"Under 30",IF(AmazonChurn[[#This Row],[Age]]&gt;65,"Senior","Mid Age"))</f>
        <v>Senior</v>
      </c>
    </row>
    <row r="3221" spans="1:42" hidden="1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 s="5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  <c r="AL3221" t="str">
        <f>IF(AmazonChurn[[#This Row],[Average Monthly Expenses]]&lt;=30,"Low",IF(AmazonChurn[[#This Row],[Average Monthly Expenses]]&lt;=60,"Medium","High"))</f>
        <v>Medium</v>
      </c>
      <c r="AM3221" t="str">
        <f>IF(AmazonChurn[[#This Row],[Number of Complaints or Support]]&lt;3,"Low",IF(AmazonChurn[[#This Row],[Number of Complaints or Support]]&lt;=7,"Medium","High"))</f>
        <v>Low</v>
      </c>
      <c r="AN3221" s="5">
        <f>AmazonChurn[[#This Row],[Number of Complaints or Support]]/AmazonChurn[[#This Row],[Account Length (in months)]]</f>
        <v>0</v>
      </c>
      <c r="AO3221" t="str">
        <f>IF(AmazonChurn[[#This Row],[Avg Monthly GB Download]]&lt;15, "Low", IF(AmazonChurn[[#This Row],[Avg Monthly GB Download]]&lt;30, "Medium", "High"))</f>
        <v>Low</v>
      </c>
      <c r="AP3221" t="str">
        <f>IF(AmazonChurn[[#This Row],[Age]]&lt;30,"Under 30",IF(AmazonChurn[[#This Row],[Age]]&gt;65,"Senior","Mid Age"))</f>
        <v>Senior</v>
      </c>
    </row>
    <row r="3222" spans="1:42" hidden="1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 s="5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  <c r="AL3222" t="str">
        <f>IF(AmazonChurn[[#This Row],[Average Monthly Expenses]]&lt;=30,"Low",IF(AmazonChurn[[#This Row],[Average Monthly Expenses]]&lt;=60,"Medium","High"))</f>
        <v>Medium</v>
      </c>
      <c r="AM3222" t="str">
        <f>IF(AmazonChurn[[#This Row],[Number of Complaints or Support]]&lt;3,"Low",IF(AmazonChurn[[#This Row],[Number of Complaints or Support]]&lt;=7,"Medium","High"))</f>
        <v>Medium</v>
      </c>
      <c r="AN3222" s="5">
        <f>AmazonChurn[[#This Row],[Number of Complaints or Support]]/AmazonChurn[[#This Row],[Account Length (in months)]]</f>
        <v>0.11428571428571428</v>
      </c>
      <c r="AO3222" t="str">
        <f>IF(AmazonChurn[[#This Row],[Avg Monthly GB Download]]&lt;15, "Low", IF(AmazonChurn[[#This Row],[Avg Monthly GB Download]]&lt;30, "Medium", "High"))</f>
        <v>Medium</v>
      </c>
      <c r="AP3222" t="str">
        <f>IF(AmazonChurn[[#This Row],[Age]]&lt;30,"Under 30",IF(AmazonChurn[[#This Row],[Age]]&gt;65,"Senior","Mid Age"))</f>
        <v>Under 30</v>
      </c>
    </row>
    <row r="3223" spans="1:42" hidden="1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 s="5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  <c r="AL3223" t="str">
        <f>IF(AmazonChurn[[#This Row],[Average Monthly Expenses]]&lt;=30,"Low",IF(AmazonChurn[[#This Row],[Average Monthly Expenses]]&lt;=60,"Medium","High"))</f>
        <v>High</v>
      </c>
      <c r="AM3223" t="str">
        <f>IF(AmazonChurn[[#This Row],[Number of Complaints or Support]]&lt;3,"Low",IF(AmazonChurn[[#This Row],[Number of Complaints or Support]]&lt;=7,"Medium","High"))</f>
        <v>High</v>
      </c>
      <c r="AN3223" s="5">
        <f>AmazonChurn[[#This Row],[Number of Complaints or Support]]/AmazonChurn[[#This Row],[Account Length (in months)]]</f>
        <v>0.13114754098360656</v>
      </c>
      <c r="AO3223" t="str">
        <f>IF(AmazonChurn[[#This Row],[Avg Monthly GB Download]]&lt;15, "Low", IF(AmazonChurn[[#This Row],[Avg Monthly GB Download]]&lt;30, "Medium", "High"))</f>
        <v>Low</v>
      </c>
      <c r="AP3223" t="str">
        <f>IF(AmazonChurn[[#This Row],[Age]]&lt;30,"Under 30",IF(AmazonChurn[[#This Row],[Age]]&gt;65,"Senior","Mid Age"))</f>
        <v>Senior</v>
      </c>
    </row>
    <row r="3224" spans="1:42" hidden="1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 s="5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  <c r="AL3224" t="str">
        <f>IF(AmazonChurn[[#This Row],[Average Monthly Expenses]]&lt;=30,"Low",IF(AmazonChurn[[#This Row],[Average Monthly Expenses]]&lt;=60,"Medium","High"))</f>
        <v>Low</v>
      </c>
      <c r="AM3224" t="str">
        <f>IF(AmazonChurn[[#This Row],[Number of Complaints or Support]]&lt;3,"Low",IF(AmazonChurn[[#This Row],[Number of Complaints or Support]]&lt;=7,"Medium","High"))</f>
        <v>High</v>
      </c>
      <c r="AN3224" s="5">
        <f>AmazonChurn[[#This Row],[Number of Complaints or Support]]/AmazonChurn[[#This Row],[Account Length (in months)]]</f>
        <v>3</v>
      </c>
      <c r="AO3224" t="str">
        <f>IF(AmazonChurn[[#This Row],[Avg Monthly GB Download]]&lt;15, "Low", IF(AmazonChurn[[#This Row],[Avg Monthly GB Download]]&lt;30, "Medium", "High"))</f>
        <v>Low</v>
      </c>
      <c r="AP3224" t="str">
        <f>IF(AmazonChurn[[#This Row],[Age]]&lt;30,"Under 30",IF(AmazonChurn[[#This Row],[Age]]&gt;65,"Senior","Mid Age"))</f>
        <v>Mid Age</v>
      </c>
    </row>
    <row r="3225" spans="1:42" hidden="1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 s="5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  <c r="AL3225" t="str">
        <f>IF(AmazonChurn[[#This Row],[Average Monthly Expenses]]&lt;=30,"Low",IF(AmazonChurn[[#This Row],[Average Monthly Expenses]]&lt;=60,"Medium","High"))</f>
        <v>Medium</v>
      </c>
      <c r="AM3225" t="str">
        <f>IF(AmazonChurn[[#This Row],[Number of Complaints or Support]]&lt;3,"Low",IF(AmazonChurn[[#This Row],[Number of Complaints or Support]]&lt;=7,"Medium","High"))</f>
        <v>Low</v>
      </c>
      <c r="AN3225" s="5">
        <f>AmazonChurn[[#This Row],[Number of Complaints or Support]]/AmazonChurn[[#This Row],[Account Length (in months)]]</f>
        <v>1</v>
      </c>
      <c r="AO3225" t="str">
        <f>IF(AmazonChurn[[#This Row],[Avg Monthly GB Download]]&lt;15, "Low", IF(AmazonChurn[[#This Row],[Avg Monthly GB Download]]&lt;30, "Medium", "High"))</f>
        <v>Low</v>
      </c>
      <c r="AP3225" t="str">
        <f>IF(AmazonChurn[[#This Row],[Age]]&lt;30,"Under 30",IF(AmazonChurn[[#This Row],[Age]]&gt;65,"Senior","Mid Age"))</f>
        <v>Under 30</v>
      </c>
    </row>
    <row r="3226" spans="1:42" hidden="1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 s="5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  <c r="AL3226" t="str">
        <f>IF(AmazonChurn[[#This Row],[Average Monthly Expenses]]&lt;=30,"Low",IF(AmazonChurn[[#This Row],[Average Monthly Expenses]]&lt;=60,"Medium","High"))</f>
        <v>High</v>
      </c>
      <c r="AM3226" t="str">
        <f>IF(AmazonChurn[[#This Row],[Number of Complaints or Support]]&lt;3,"Low",IF(AmazonChurn[[#This Row],[Number of Complaints or Support]]&lt;=7,"Medium","High"))</f>
        <v>Medium</v>
      </c>
      <c r="AN3226" s="5">
        <f>AmazonChurn[[#This Row],[Number of Complaints or Support]]/AmazonChurn[[#This Row],[Account Length (in months)]]</f>
        <v>0.08</v>
      </c>
      <c r="AO3226" t="str">
        <f>IF(AmazonChurn[[#This Row],[Avg Monthly GB Download]]&lt;15, "Low", IF(AmazonChurn[[#This Row],[Avg Monthly GB Download]]&lt;30, "Medium", "High"))</f>
        <v>Low</v>
      </c>
      <c r="AP3226" t="str">
        <f>IF(AmazonChurn[[#This Row],[Age]]&lt;30,"Under 30",IF(AmazonChurn[[#This Row],[Age]]&gt;65,"Senior","Mid Age"))</f>
        <v>Mid Age</v>
      </c>
    </row>
    <row r="3227" spans="1:42" hidden="1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 s="5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  <c r="AL3227" t="str">
        <f>IF(AmazonChurn[[#This Row],[Average Monthly Expenses]]&lt;=30,"Low",IF(AmazonChurn[[#This Row],[Average Monthly Expenses]]&lt;=60,"Medium","High"))</f>
        <v>Medium</v>
      </c>
      <c r="AM3227" t="str">
        <f>IF(AmazonChurn[[#This Row],[Number of Complaints or Support]]&lt;3,"Low",IF(AmazonChurn[[#This Row],[Number of Complaints or Support]]&lt;=7,"Medium","High"))</f>
        <v>Medium</v>
      </c>
      <c r="AN3227" s="5">
        <f>AmazonChurn[[#This Row],[Number of Complaints or Support]]/AmazonChurn[[#This Row],[Account Length (in months)]]</f>
        <v>4</v>
      </c>
      <c r="AO3227" t="str">
        <f>IF(AmazonChurn[[#This Row],[Avg Monthly GB Download]]&lt;15, "Low", IF(AmazonChurn[[#This Row],[Avg Monthly GB Download]]&lt;30, "Medium", "High"))</f>
        <v>Low</v>
      </c>
      <c r="AP3227" t="str">
        <f>IF(AmazonChurn[[#This Row],[Age]]&lt;30,"Under 30",IF(AmazonChurn[[#This Row],[Age]]&gt;65,"Senior","Mid Age"))</f>
        <v>Senior</v>
      </c>
    </row>
    <row r="3228" spans="1:42" hidden="1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 s="5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  <c r="AL3228" t="str">
        <f>IF(AmazonChurn[[#This Row],[Average Monthly Expenses]]&lt;=30,"Low",IF(AmazonChurn[[#This Row],[Average Monthly Expenses]]&lt;=60,"Medium","High"))</f>
        <v>Medium</v>
      </c>
      <c r="AM3228" t="str">
        <f>IF(AmazonChurn[[#This Row],[Number of Complaints or Support]]&lt;3,"Low",IF(AmazonChurn[[#This Row],[Number of Complaints or Support]]&lt;=7,"Medium","High"))</f>
        <v>Low</v>
      </c>
      <c r="AN3228" s="5">
        <f>AmazonChurn[[#This Row],[Number of Complaints or Support]]/AmazonChurn[[#This Row],[Account Length (in months)]]</f>
        <v>0.33333333333333331</v>
      </c>
      <c r="AO3228" t="str">
        <f>IF(AmazonChurn[[#This Row],[Avg Monthly GB Download]]&lt;15, "Low", IF(AmazonChurn[[#This Row],[Avg Monthly GB Download]]&lt;30, "Medium", "High"))</f>
        <v>Low</v>
      </c>
      <c r="AP3228" t="str">
        <f>IF(AmazonChurn[[#This Row],[Age]]&lt;30,"Under 30",IF(AmazonChurn[[#This Row],[Age]]&gt;65,"Senior","Mid Age"))</f>
        <v>Mid Age</v>
      </c>
    </row>
    <row r="3229" spans="1:42" hidden="1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 s="5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  <c r="AL3229" t="str">
        <f>IF(AmazonChurn[[#This Row],[Average Monthly Expenses]]&lt;=30,"Low",IF(AmazonChurn[[#This Row],[Average Monthly Expenses]]&lt;=60,"Medium","High"))</f>
        <v>Low</v>
      </c>
      <c r="AM3229" t="str">
        <f>IF(AmazonChurn[[#This Row],[Number of Complaints or Support]]&lt;3,"Low",IF(AmazonChurn[[#This Row],[Number of Complaints or Support]]&lt;=7,"Medium","High"))</f>
        <v>High</v>
      </c>
      <c r="AN3229" s="5">
        <f>AmazonChurn[[#This Row],[Number of Complaints or Support]]/AmazonChurn[[#This Row],[Account Length (in months)]]</f>
        <v>2.6666666666666665</v>
      </c>
      <c r="AO3229" t="str">
        <f>IF(AmazonChurn[[#This Row],[Avg Monthly GB Download]]&lt;15, "Low", IF(AmazonChurn[[#This Row],[Avg Monthly GB Download]]&lt;30, "Medium", "High"))</f>
        <v>Low</v>
      </c>
      <c r="AP3229" t="str">
        <f>IF(AmazonChurn[[#This Row],[Age]]&lt;30,"Under 30",IF(AmazonChurn[[#This Row],[Age]]&gt;65,"Senior","Mid Age"))</f>
        <v>Under 30</v>
      </c>
    </row>
    <row r="3230" spans="1:42" hidden="1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 s="5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  <c r="AL3230" t="str">
        <f>IF(AmazonChurn[[#This Row],[Average Monthly Expenses]]&lt;=30,"Low",IF(AmazonChurn[[#This Row],[Average Monthly Expenses]]&lt;=60,"Medium","High"))</f>
        <v>Medium</v>
      </c>
      <c r="AM3230" t="str">
        <f>IF(AmazonChurn[[#This Row],[Number of Complaints or Support]]&lt;3,"Low",IF(AmazonChurn[[#This Row],[Number of Complaints or Support]]&lt;=7,"Medium","High"))</f>
        <v>High</v>
      </c>
      <c r="AN3230" s="5">
        <f>AmazonChurn[[#This Row],[Number of Complaints or Support]]/AmazonChurn[[#This Row],[Account Length (in months)]]</f>
        <v>1.8</v>
      </c>
      <c r="AO3230" t="str">
        <f>IF(AmazonChurn[[#This Row],[Avg Monthly GB Download]]&lt;15, "Low", IF(AmazonChurn[[#This Row],[Avg Monthly GB Download]]&lt;30, "Medium", "High"))</f>
        <v>Low</v>
      </c>
      <c r="AP3230" t="str">
        <f>IF(AmazonChurn[[#This Row],[Age]]&lt;30,"Under 30",IF(AmazonChurn[[#This Row],[Age]]&gt;65,"Senior","Mid Age"))</f>
        <v>Senior</v>
      </c>
    </row>
    <row r="3231" spans="1:42" hidden="1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 s="5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  <c r="AL3231" t="str">
        <f>IF(AmazonChurn[[#This Row],[Average Monthly Expenses]]&lt;=30,"Low",IF(AmazonChurn[[#This Row],[Average Monthly Expenses]]&lt;=60,"Medium","High"))</f>
        <v>Medium</v>
      </c>
      <c r="AM3231" t="str">
        <f>IF(AmazonChurn[[#This Row],[Number of Complaints or Support]]&lt;3,"Low",IF(AmazonChurn[[#This Row],[Number of Complaints or Support]]&lt;=7,"Medium","High"))</f>
        <v>Medium</v>
      </c>
      <c r="AN3231" s="5">
        <f>AmazonChurn[[#This Row],[Number of Complaints or Support]]/AmazonChurn[[#This Row],[Account Length (in months)]]</f>
        <v>0.55555555555555558</v>
      </c>
      <c r="AO3231" t="str">
        <f>IF(AmazonChurn[[#This Row],[Avg Monthly GB Download]]&lt;15, "Low", IF(AmazonChurn[[#This Row],[Avg Monthly GB Download]]&lt;30, "Medium", "High"))</f>
        <v>Low</v>
      </c>
      <c r="AP3231" t="str">
        <f>IF(AmazonChurn[[#This Row],[Age]]&lt;30,"Under 30",IF(AmazonChurn[[#This Row],[Age]]&gt;65,"Senior","Mid Age"))</f>
        <v>Mid Age</v>
      </c>
    </row>
    <row r="3232" spans="1:42" hidden="1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 s="5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  <c r="AL3232" t="str">
        <f>IF(AmazonChurn[[#This Row],[Average Monthly Expenses]]&lt;=30,"Low",IF(AmazonChurn[[#This Row],[Average Monthly Expenses]]&lt;=60,"Medium","High"))</f>
        <v>Medium</v>
      </c>
      <c r="AM3232" t="str">
        <f>IF(AmazonChurn[[#This Row],[Number of Complaints or Support]]&lt;3,"Low",IF(AmazonChurn[[#This Row],[Number of Complaints or Support]]&lt;=7,"Medium","High"))</f>
        <v>Low</v>
      </c>
      <c r="AN3232" s="5">
        <f>AmazonChurn[[#This Row],[Number of Complaints or Support]]/AmazonChurn[[#This Row],[Account Length (in months)]]</f>
        <v>0</v>
      </c>
      <c r="AO3232" t="str">
        <f>IF(AmazonChurn[[#This Row],[Avg Monthly GB Download]]&lt;15, "Low", IF(AmazonChurn[[#This Row],[Avg Monthly GB Download]]&lt;30, "Medium", "High"))</f>
        <v>Low</v>
      </c>
      <c r="AP3232" t="str">
        <f>IF(AmazonChurn[[#This Row],[Age]]&lt;30,"Under 30",IF(AmazonChurn[[#This Row],[Age]]&gt;65,"Senior","Mid Age"))</f>
        <v>Mid Age</v>
      </c>
    </row>
    <row r="3233" spans="1:42" hidden="1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 s="5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  <c r="AL3233" t="str">
        <f>IF(AmazonChurn[[#This Row],[Average Monthly Expenses]]&lt;=30,"Low",IF(AmazonChurn[[#This Row],[Average Monthly Expenses]]&lt;=60,"Medium","High"))</f>
        <v>Medium</v>
      </c>
      <c r="AM3233" t="str">
        <f>IF(AmazonChurn[[#This Row],[Number of Complaints or Support]]&lt;3,"Low",IF(AmazonChurn[[#This Row],[Number of Complaints or Support]]&lt;=7,"Medium","High"))</f>
        <v>Medium</v>
      </c>
      <c r="AN3233" s="5">
        <f>AmazonChurn[[#This Row],[Number of Complaints or Support]]/AmazonChurn[[#This Row],[Account Length (in months)]]</f>
        <v>8.4745762711864403E-2</v>
      </c>
      <c r="AO3233" t="str">
        <f>IF(AmazonChurn[[#This Row],[Avg Monthly GB Download]]&lt;15, "Low", IF(AmazonChurn[[#This Row],[Avg Monthly GB Download]]&lt;30, "Medium", "High"))</f>
        <v>Low</v>
      </c>
      <c r="AP3233" t="str">
        <f>IF(AmazonChurn[[#This Row],[Age]]&lt;30,"Under 30",IF(AmazonChurn[[#This Row],[Age]]&gt;65,"Senior","Mid Age"))</f>
        <v>Mid Age</v>
      </c>
    </row>
    <row r="3234" spans="1:42" hidden="1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 s="5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  <c r="AL3234" t="str">
        <f>IF(AmazonChurn[[#This Row],[Average Monthly Expenses]]&lt;=30,"Low",IF(AmazonChurn[[#This Row],[Average Monthly Expenses]]&lt;=60,"Medium","High"))</f>
        <v>Low</v>
      </c>
      <c r="AM3234" t="str">
        <f>IF(AmazonChurn[[#This Row],[Number of Complaints or Support]]&lt;3,"Low",IF(AmazonChurn[[#This Row],[Number of Complaints or Support]]&lt;=7,"Medium","High"))</f>
        <v>Medium</v>
      </c>
      <c r="AN3234" s="5">
        <f>AmazonChurn[[#This Row],[Number of Complaints or Support]]/AmazonChurn[[#This Row],[Account Length (in months)]]</f>
        <v>1.3333333333333333</v>
      </c>
      <c r="AO3234" t="str">
        <f>IF(AmazonChurn[[#This Row],[Avg Monthly GB Download]]&lt;15, "Low", IF(AmazonChurn[[#This Row],[Avg Monthly GB Download]]&lt;30, "Medium", "High"))</f>
        <v>Low</v>
      </c>
      <c r="AP3234" t="str">
        <f>IF(AmazonChurn[[#This Row],[Age]]&lt;30,"Under 30",IF(AmazonChurn[[#This Row],[Age]]&gt;65,"Senior","Mid Age"))</f>
        <v>Mid Age</v>
      </c>
    </row>
    <row r="3235" spans="1:42" hidden="1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 s="5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  <c r="AL3235" t="str">
        <f>IF(AmazonChurn[[#This Row],[Average Monthly Expenses]]&lt;=30,"Low",IF(AmazonChurn[[#This Row],[Average Monthly Expenses]]&lt;=60,"Medium","High"))</f>
        <v>Low</v>
      </c>
      <c r="AM3235" t="str">
        <f>IF(AmazonChurn[[#This Row],[Number of Complaints or Support]]&lt;3,"Low",IF(AmazonChurn[[#This Row],[Number of Complaints or Support]]&lt;=7,"Medium","High"))</f>
        <v>Low</v>
      </c>
      <c r="AN3235" s="5">
        <f>AmazonChurn[[#This Row],[Number of Complaints or Support]]/AmazonChurn[[#This Row],[Account Length (in months)]]</f>
        <v>4.6511627906976744E-2</v>
      </c>
      <c r="AO3235" t="str">
        <f>IF(AmazonChurn[[#This Row],[Avg Monthly GB Download]]&lt;15, "Low", IF(AmazonChurn[[#This Row],[Avg Monthly GB Download]]&lt;30, "Medium", "High"))</f>
        <v>Low</v>
      </c>
      <c r="AP3235" t="str">
        <f>IF(AmazonChurn[[#This Row],[Age]]&lt;30,"Under 30",IF(AmazonChurn[[#This Row],[Age]]&gt;65,"Senior","Mid Age"))</f>
        <v>Mid Age</v>
      </c>
    </row>
    <row r="3236" spans="1:42" hidden="1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 s="5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  <c r="AL3236" t="str">
        <f>IF(AmazonChurn[[#This Row],[Average Monthly Expenses]]&lt;=30,"Low",IF(AmazonChurn[[#This Row],[Average Monthly Expenses]]&lt;=60,"Medium","High"))</f>
        <v>Medium</v>
      </c>
      <c r="AM3236" t="str">
        <f>IF(AmazonChurn[[#This Row],[Number of Complaints or Support]]&lt;3,"Low",IF(AmazonChurn[[#This Row],[Number of Complaints or Support]]&lt;=7,"Medium","High"))</f>
        <v>Low</v>
      </c>
      <c r="AN3236" s="5">
        <f>AmazonChurn[[#This Row],[Number of Complaints or Support]]/AmazonChurn[[#This Row],[Account Length (in months)]]</f>
        <v>6.8965517241379309E-2</v>
      </c>
      <c r="AO3236" t="str">
        <f>IF(AmazonChurn[[#This Row],[Avg Monthly GB Download]]&lt;15, "Low", IF(AmazonChurn[[#This Row],[Avg Monthly GB Download]]&lt;30, "Medium", "High"))</f>
        <v>Low</v>
      </c>
      <c r="AP3236" t="str">
        <f>IF(AmazonChurn[[#This Row],[Age]]&lt;30,"Under 30",IF(AmazonChurn[[#This Row],[Age]]&gt;65,"Senior","Mid Age"))</f>
        <v>Senior</v>
      </c>
    </row>
    <row r="3237" spans="1:42" hidden="1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 s="5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  <c r="AL3237" t="str">
        <f>IF(AmazonChurn[[#This Row],[Average Monthly Expenses]]&lt;=30,"Low",IF(AmazonChurn[[#This Row],[Average Monthly Expenses]]&lt;=60,"Medium","High"))</f>
        <v>Medium</v>
      </c>
      <c r="AM3237" t="str">
        <f>IF(AmazonChurn[[#This Row],[Number of Complaints or Support]]&lt;3,"Low",IF(AmazonChurn[[#This Row],[Number of Complaints or Support]]&lt;=7,"Medium","High"))</f>
        <v>Medium</v>
      </c>
      <c r="AN3237" s="5">
        <f>AmazonChurn[[#This Row],[Number of Complaints or Support]]/AmazonChurn[[#This Row],[Account Length (in months)]]</f>
        <v>0.10714285714285714</v>
      </c>
      <c r="AO3237" t="str">
        <f>IF(AmazonChurn[[#This Row],[Avg Monthly GB Download]]&lt;15, "Low", IF(AmazonChurn[[#This Row],[Avg Monthly GB Download]]&lt;30, "Medium", "High"))</f>
        <v>Low</v>
      </c>
      <c r="AP3237" t="str">
        <f>IF(AmazonChurn[[#This Row],[Age]]&lt;30,"Under 30",IF(AmazonChurn[[#This Row],[Age]]&gt;65,"Senior","Mid Age"))</f>
        <v>Senior</v>
      </c>
    </row>
    <row r="3238" spans="1:42" hidden="1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 s="5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  <c r="AL3238" t="str">
        <f>IF(AmazonChurn[[#This Row],[Average Monthly Expenses]]&lt;=30,"Low",IF(AmazonChurn[[#This Row],[Average Monthly Expenses]]&lt;=60,"Medium","High"))</f>
        <v>Medium</v>
      </c>
      <c r="AM3238" t="str">
        <f>IF(AmazonChurn[[#This Row],[Number of Complaints or Support]]&lt;3,"Low",IF(AmazonChurn[[#This Row],[Number of Complaints or Support]]&lt;=7,"Medium","High"))</f>
        <v>Low</v>
      </c>
      <c r="AN3238" s="5">
        <f>AmazonChurn[[#This Row],[Number of Complaints or Support]]/AmazonChurn[[#This Row],[Account Length (in months)]]</f>
        <v>0</v>
      </c>
      <c r="AO3238" t="str">
        <f>IF(AmazonChurn[[#This Row],[Avg Monthly GB Download]]&lt;15, "Low", IF(AmazonChurn[[#This Row],[Avg Monthly GB Download]]&lt;30, "Medium", "High"))</f>
        <v>Medium</v>
      </c>
      <c r="AP3238" t="str">
        <f>IF(AmazonChurn[[#This Row],[Age]]&lt;30,"Under 30",IF(AmazonChurn[[#This Row],[Age]]&gt;65,"Senior","Mid Age"))</f>
        <v>Mid Age</v>
      </c>
    </row>
    <row r="3239" spans="1:42" hidden="1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 s="5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  <c r="AL3239" t="str">
        <f>IF(AmazonChurn[[#This Row],[Average Monthly Expenses]]&lt;=30,"Low",IF(AmazonChurn[[#This Row],[Average Monthly Expenses]]&lt;=60,"Medium","High"))</f>
        <v>Low</v>
      </c>
      <c r="AM3239" t="str">
        <f>IF(AmazonChurn[[#This Row],[Number of Complaints or Support]]&lt;3,"Low",IF(AmazonChurn[[#This Row],[Number of Complaints or Support]]&lt;=7,"Medium","High"))</f>
        <v>Low</v>
      </c>
      <c r="AN3239" s="5">
        <f>AmazonChurn[[#This Row],[Number of Complaints or Support]]/AmazonChurn[[#This Row],[Account Length (in months)]]</f>
        <v>0</v>
      </c>
      <c r="AO3239" t="str">
        <f>IF(AmazonChurn[[#This Row],[Avg Monthly GB Download]]&lt;15, "Low", IF(AmazonChurn[[#This Row],[Avg Monthly GB Download]]&lt;30, "Medium", "High"))</f>
        <v>Low</v>
      </c>
      <c r="AP3239" t="str">
        <f>IF(AmazonChurn[[#This Row],[Age]]&lt;30,"Under 30",IF(AmazonChurn[[#This Row],[Age]]&gt;65,"Senior","Mid Age"))</f>
        <v>Mid Age</v>
      </c>
    </row>
    <row r="3240" spans="1:42" hidden="1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 s="5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  <c r="AL3240" t="str">
        <f>IF(AmazonChurn[[#This Row],[Average Monthly Expenses]]&lt;=30,"Low",IF(AmazonChurn[[#This Row],[Average Monthly Expenses]]&lt;=60,"Medium","High"))</f>
        <v>Low</v>
      </c>
      <c r="AM3240" t="str">
        <f>IF(AmazonChurn[[#This Row],[Number of Complaints or Support]]&lt;3,"Low",IF(AmazonChurn[[#This Row],[Number of Complaints or Support]]&lt;=7,"Medium","High"))</f>
        <v>High</v>
      </c>
      <c r="AN3240" s="5">
        <f>AmazonChurn[[#This Row],[Number of Complaints or Support]]/AmazonChurn[[#This Row],[Account Length (in months)]]</f>
        <v>4</v>
      </c>
      <c r="AO3240" t="str">
        <f>IF(AmazonChurn[[#This Row],[Avg Monthly GB Download]]&lt;15, "Low", IF(AmazonChurn[[#This Row],[Avg Monthly GB Download]]&lt;30, "Medium", "High"))</f>
        <v>Low</v>
      </c>
      <c r="AP3240" t="str">
        <f>IF(AmazonChurn[[#This Row],[Age]]&lt;30,"Under 30",IF(AmazonChurn[[#This Row],[Age]]&gt;65,"Senior","Mid Age"))</f>
        <v>Mid Age</v>
      </c>
    </row>
    <row r="3241" spans="1:42" hidden="1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 s="5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  <c r="AL3241" t="str">
        <f>IF(AmazonChurn[[#This Row],[Average Monthly Expenses]]&lt;=30,"Low",IF(AmazonChurn[[#This Row],[Average Monthly Expenses]]&lt;=60,"Medium","High"))</f>
        <v>Low</v>
      </c>
      <c r="AM3241" t="str">
        <f>IF(AmazonChurn[[#This Row],[Number of Complaints or Support]]&lt;3,"Low",IF(AmazonChurn[[#This Row],[Number of Complaints or Support]]&lt;=7,"Medium","High"))</f>
        <v>Low</v>
      </c>
      <c r="AN3241" s="5">
        <f>AmazonChurn[[#This Row],[Number of Complaints or Support]]/AmazonChurn[[#This Row],[Account Length (in months)]]</f>
        <v>0.5</v>
      </c>
      <c r="AO3241" t="str">
        <f>IF(AmazonChurn[[#This Row],[Avg Monthly GB Download]]&lt;15, "Low", IF(AmazonChurn[[#This Row],[Avg Monthly GB Download]]&lt;30, "Medium", "High"))</f>
        <v>Low</v>
      </c>
      <c r="AP3241" t="str">
        <f>IF(AmazonChurn[[#This Row],[Age]]&lt;30,"Under 30",IF(AmazonChurn[[#This Row],[Age]]&gt;65,"Senior","Mid Age"))</f>
        <v>Mid Age</v>
      </c>
    </row>
    <row r="3242" spans="1:42" hidden="1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 s="5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  <c r="AL3242" t="str">
        <f>IF(AmazonChurn[[#This Row],[Average Monthly Expenses]]&lt;=30,"Low",IF(AmazonChurn[[#This Row],[Average Monthly Expenses]]&lt;=60,"Medium","High"))</f>
        <v>Low</v>
      </c>
      <c r="AM3242" t="str">
        <f>IF(AmazonChurn[[#This Row],[Number of Complaints or Support]]&lt;3,"Low",IF(AmazonChurn[[#This Row],[Number of Complaints or Support]]&lt;=7,"Medium","High"))</f>
        <v>Low</v>
      </c>
      <c r="AN3242" s="5">
        <f>AmazonChurn[[#This Row],[Number of Complaints or Support]]/AmazonChurn[[#This Row],[Account Length (in months)]]</f>
        <v>5.2631578947368418E-2</v>
      </c>
      <c r="AO3242" t="str">
        <f>IF(AmazonChurn[[#This Row],[Avg Monthly GB Download]]&lt;15, "Low", IF(AmazonChurn[[#This Row],[Avg Monthly GB Download]]&lt;30, "Medium", "High"))</f>
        <v>Low</v>
      </c>
      <c r="AP3242" t="str">
        <f>IF(AmazonChurn[[#This Row],[Age]]&lt;30,"Under 30",IF(AmazonChurn[[#This Row],[Age]]&gt;65,"Senior","Mid Age"))</f>
        <v>Mid Age</v>
      </c>
    </row>
    <row r="3243" spans="1:42" hidden="1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 s="5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  <c r="AL3243" t="str">
        <f>IF(AmazonChurn[[#This Row],[Average Monthly Expenses]]&lt;=30,"Low",IF(AmazonChurn[[#This Row],[Average Monthly Expenses]]&lt;=60,"Medium","High"))</f>
        <v>Medium</v>
      </c>
      <c r="AM3243" t="str">
        <f>IF(AmazonChurn[[#This Row],[Number of Complaints or Support]]&lt;3,"Low",IF(AmazonChurn[[#This Row],[Number of Complaints or Support]]&lt;=7,"Medium","High"))</f>
        <v>Low</v>
      </c>
      <c r="AN3243" s="5">
        <f>AmazonChurn[[#This Row],[Number of Complaints or Support]]/AmazonChurn[[#This Row],[Account Length (in months)]]</f>
        <v>0</v>
      </c>
      <c r="AO3243" t="str">
        <f>IF(AmazonChurn[[#This Row],[Avg Monthly GB Download]]&lt;15, "Low", IF(AmazonChurn[[#This Row],[Avg Monthly GB Download]]&lt;30, "Medium", "High"))</f>
        <v>Low</v>
      </c>
      <c r="AP3243" t="str">
        <f>IF(AmazonChurn[[#This Row],[Age]]&lt;30,"Under 30",IF(AmazonChurn[[#This Row],[Age]]&gt;65,"Senior","Mid Age"))</f>
        <v>Mid Age</v>
      </c>
    </row>
    <row r="3244" spans="1:42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 s="5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  <c r="AL3244" t="str">
        <f>IF(AmazonChurn[[#This Row],[Average Monthly Expenses]]&lt;=30,"Low",IF(AmazonChurn[[#This Row],[Average Monthly Expenses]]&lt;=60,"Medium","High"))</f>
        <v>Medium</v>
      </c>
      <c r="AM3244" t="str">
        <f>IF(AmazonChurn[[#This Row],[Number of Complaints or Support]]&lt;3,"Low",IF(AmazonChurn[[#This Row],[Number of Complaints or Support]]&lt;=7,"Medium","High"))</f>
        <v>Medium</v>
      </c>
      <c r="AN3244" s="5">
        <f>AmazonChurn[[#This Row],[Number of Complaints or Support]]/AmazonChurn[[#This Row],[Account Length (in months)]]</f>
        <v>0.13725490196078433</v>
      </c>
      <c r="AO3244" t="str">
        <f>IF(AmazonChurn[[#This Row],[Avg Monthly GB Download]]&lt;15, "Low", IF(AmazonChurn[[#This Row],[Avg Monthly GB Download]]&lt;30, "Medium", "High"))</f>
        <v>High</v>
      </c>
      <c r="AP3244" t="str">
        <f>IF(AmazonChurn[[#This Row],[Age]]&lt;30,"Under 30",IF(AmazonChurn[[#This Row],[Age]]&gt;65,"Senior","Mid Age"))</f>
        <v>Under 30</v>
      </c>
    </row>
    <row r="3245" spans="1:42" hidden="1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 s="5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  <c r="AL3245" t="str">
        <f>IF(AmazonChurn[[#This Row],[Average Monthly Expenses]]&lt;=30,"Low",IF(AmazonChurn[[#This Row],[Average Monthly Expenses]]&lt;=60,"Medium","High"))</f>
        <v>Low</v>
      </c>
      <c r="AM3245" t="str">
        <f>IF(AmazonChurn[[#This Row],[Number of Complaints or Support]]&lt;3,"Low",IF(AmazonChurn[[#This Row],[Number of Complaints or Support]]&lt;=7,"Medium","High"))</f>
        <v>High</v>
      </c>
      <c r="AN3245" s="5">
        <f>AmazonChurn[[#This Row],[Number of Complaints or Support]]/AmazonChurn[[#This Row],[Account Length (in months)]]</f>
        <v>0.17241379310344829</v>
      </c>
      <c r="AO3245" t="str">
        <f>IF(AmazonChurn[[#This Row],[Avg Monthly GB Download]]&lt;15, "Low", IF(AmazonChurn[[#This Row],[Avg Monthly GB Download]]&lt;30, "Medium", "High"))</f>
        <v>Low</v>
      </c>
      <c r="AP3245" t="str">
        <f>IF(AmazonChurn[[#This Row],[Age]]&lt;30,"Under 30",IF(AmazonChurn[[#This Row],[Age]]&gt;65,"Senior","Mid Age"))</f>
        <v>Mid Age</v>
      </c>
    </row>
    <row r="3246" spans="1:42" hidden="1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 s="5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  <c r="AL3246" t="str">
        <f>IF(AmazonChurn[[#This Row],[Average Monthly Expenses]]&lt;=30,"Low",IF(AmazonChurn[[#This Row],[Average Monthly Expenses]]&lt;=60,"Medium","High"))</f>
        <v>Low</v>
      </c>
      <c r="AM3246" t="str">
        <f>IF(AmazonChurn[[#This Row],[Number of Complaints or Support]]&lt;3,"Low",IF(AmazonChurn[[#This Row],[Number of Complaints or Support]]&lt;=7,"Medium","High"))</f>
        <v>Low</v>
      </c>
      <c r="AN3246" s="5">
        <f>AmazonChurn[[#This Row],[Number of Complaints or Support]]/AmazonChurn[[#This Row],[Account Length (in months)]]</f>
        <v>0</v>
      </c>
      <c r="AO3246" t="str">
        <f>IF(AmazonChurn[[#This Row],[Avg Monthly GB Download]]&lt;15, "Low", IF(AmazonChurn[[#This Row],[Avg Monthly GB Download]]&lt;30, "Medium", "High"))</f>
        <v>Low</v>
      </c>
      <c r="AP3246" t="str">
        <f>IF(AmazonChurn[[#This Row],[Age]]&lt;30,"Under 30",IF(AmazonChurn[[#This Row],[Age]]&gt;65,"Senior","Mid Age"))</f>
        <v>Mid Age</v>
      </c>
    </row>
    <row r="3247" spans="1:42" hidden="1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 s="5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  <c r="AL3247" t="str">
        <f>IF(AmazonChurn[[#This Row],[Average Monthly Expenses]]&lt;=30,"Low",IF(AmazonChurn[[#This Row],[Average Monthly Expenses]]&lt;=60,"Medium","High"))</f>
        <v>Low</v>
      </c>
      <c r="AM3247" t="str">
        <f>IF(AmazonChurn[[#This Row],[Number of Complaints or Support]]&lt;3,"Low",IF(AmazonChurn[[#This Row],[Number of Complaints or Support]]&lt;=7,"Medium","High"))</f>
        <v>High</v>
      </c>
      <c r="AN3247" s="5">
        <f>AmazonChurn[[#This Row],[Number of Complaints or Support]]/AmazonChurn[[#This Row],[Account Length (in months)]]</f>
        <v>0.34482758620689657</v>
      </c>
      <c r="AO3247" t="str">
        <f>IF(AmazonChurn[[#This Row],[Avg Monthly GB Download]]&lt;15, "Low", IF(AmazonChurn[[#This Row],[Avg Monthly GB Download]]&lt;30, "Medium", "High"))</f>
        <v>Low</v>
      </c>
      <c r="AP3247" t="str">
        <f>IF(AmazonChurn[[#This Row],[Age]]&lt;30,"Under 30",IF(AmazonChurn[[#This Row],[Age]]&gt;65,"Senior","Mid Age"))</f>
        <v>Senior</v>
      </c>
    </row>
    <row r="3248" spans="1:42" hidden="1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 s="5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  <c r="AL3248" t="str">
        <f>IF(AmazonChurn[[#This Row],[Average Monthly Expenses]]&lt;=30,"Low",IF(AmazonChurn[[#This Row],[Average Monthly Expenses]]&lt;=60,"Medium","High"))</f>
        <v>Low</v>
      </c>
      <c r="AM3248" t="str">
        <f>IF(AmazonChurn[[#This Row],[Number of Complaints or Support]]&lt;3,"Low",IF(AmazonChurn[[#This Row],[Number of Complaints or Support]]&lt;=7,"Medium","High"))</f>
        <v>Low</v>
      </c>
      <c r="AN3248" s="5">
        <f>AmazonChurn[[#This Row],[Number of Complaints or Support]]/AmazonChurn[[#This Row],[Account Length (in months)]]</f>
        <v>8.3333333333333329E-2</v>
      </c>
      <c r="AO3248" t="str">
        <f>IF(AmazonChurn[[#This Row],[Avg Monthly GB Download]]&lt;15, "Low", IF(AmazonChurn[[#This Row],[Avg Monthly GB Download]]&lt;30, "Medium", "High"))</f>
        <v>Low</v>
      </c>
      <c r="AP3248" t="str">
        <f>IF(AmazonChurn[[#This Row],[Age]]&lt;30,"Under 30",IF(AmazonChurn[[#This Row],[Age]]&gt;65,"Senior","Mid Age"))</f>
        <v>Mid Age</v>
      </c>
    </row>
    <row r="3249" spans="1:42" hidden="1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 s="5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  <c r="AL3249" t="str">
        <f>IF(AmazonChurn[[#This Row],[Average Monthly Expenses]]&lt;=30,"Low",IF(AmazonChurn[[#This Row],[Average Monthly Expenses]]&lt;=60,"Medium","High"))</f>
        <v>Low</v>
      </c>
      <c r="AM3249" t="str">
        <f>IF(AmazonChurn[[#This Row],[Number of Complaints or Support]]&lt;3,"Low",IF(AmazonChurn[[#This Row],[Number of Complaints or Support]]&lt;=7,"Medium","High"))</f>
        <v>Medium</v>
      </c>
      <c r="AN3249" s="5">
        <f>AmazonChurn[[#This Row],[Number of Complaints or Support]]/AmazonChurn[[#This Row],[Account Length (in months)]]</f>
        <v>2.5</v>
      </c>
      <c r="AO3249" t="str">
        <f>IF(AmazonChurn[[#This Row],[Avg Monthly GB Download]]&lt;15, "Low", IF(AmazonChurn[[#This Row],[Avg Monthly GB Download]]&lt;30, "Medium", "High"))</f>
        <v>Low</v>
      </c>
      <c r="AP3249" t="str">
        <f>IF(AmazonChurn[[#This Row],[Age]]&lt;30,"Under 30",IF(AmazonChurn[[#This Row],[Age]]&gt;65,"Senior","Mid Age"))</f>
        <v>Mid Age</v>
      </c>
    </row>
    <row r="3250" spans="1:42" hidden="1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 s="5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  <c r="AL3250" t="str">
        <f>IF(AmazonChurn[[#This Row],[Average Monthly Expenses]]&lt;=30,"Low",IF(AmazonChurn[[#This Row],[Average Monthly Expenses]]&lt;=60,"Medium","High"))</f>
        <v>Medium</v>
      </c>
      <c r="AM3250" t="str">
        <f>IF(AmazonChurn[[#This Row],[Number of Complaints or Support]]&lt;3,"Low",IF(AmazonChurn[[#This Row],[Number of Complaints or Support]]&lt;=7,"Medium","High"))</f>
        <v>High</v>
      </c>
      <c r="AN3250" s="5">
        <f>AmazonChurn[[#This Row],[Number of Complaints or Support]]/AmazonChurn[[#This Row],[Account Length (in months)]]</f>
        <v>0.23684210526315788</v>
      </c>
      <c r="AO3250" t="str">
        <f>IF(AmazonChurn[[#This Row],[Avg Monthly GB Download]]&lt;15, "Low", IF(AmazonChurn[[#This Row],[Avg Monthly GB Download]]&lt;30, "Medium", "High"))</f>
        <v>Low</v>
      </c>
      <c r="AP3250" t="str">
        <f>IF(AmazonChurn[[#This Row],[Age]]&lt;30,"Under 30",IF(AmazonChurn[[#This Row],[Age]]&gt;65,"Senior","Mid Age"))</f>
        <v>Mid Age</v>
      </c>
    </row>
    <row r="3251" spans="1:42" hidden="1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 s="5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  <c r="AL3251" t="str">
        <f>IF(AmazonChurn[[#This Row],[Average Monthly Expenses]]&lt;=30,"Low",IF(AmazonChurn[[#This Row],[Average Monthly Expenses]]&lt;=60,"Medium","High"))</f>
        <v>Low</v>
      </c>
      <c r="AM3251" t="str">
        <f>IF(AmazonChurn[[#This Row],[Number of Complaints or Support]]&lt;3,"Low",IF(AmazonChurn[[#This Row],[Number of Complaints or Support]]&lt;=7,"Medium","High"))</f>
        <v>High</v>
      </c>
      <c r="AN3251" s="5">
        <f>AmazonChurn[[#This Row],[Number of Complaints or Support]]/AmazonChurn[[#This Row],[Account Length (in months)]]</f>
        <v>1.6666666666666667</v>
      </c>
      <c r="AO3251" t="str">
        <f>IF(AmazonChurn[[#This Row],[Avg Monthly GB Download]]&lt;15, "Low", IF(AmazonChurn[[#This Row],[Avg Monthly GB Download]]&lt;30, "Medium", "High"))</f>
        <v>Low</v>
      </c>
      <c r="AP3251" t="str">
        <f>IF(AmazonChurn[[#This Row],[Age]]&lt;30,"Under 30",IF(AmazonChurn[[#This Row],[Age]]&gt;65,"Senior","Mid Age"))</f>
        <v>Mid Age</v>
      </c>
    </row>
    <row r="3252" spans="1:42" hidden="1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 s="5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  <c r="AL3252" t="str">
        <f>IF(AmazonChurn[[#This Row],[Average Monthly Expenses]]&lt;=30,"Low",IF(AmazonChurn[[#This Row],[Average Monthly Expenses]]&lt;=60,"Medium","High"))</f>
        <v>Medium</v>
      </c>
      <c r="AM3252" t="str">
        <f>IF(AmazonChurn[[#This Row],[Number of Complaints or Support]]&lt;3,"Low",IF(AmazonChurn[[#This Row],[Number of Complaints or Support]]&lt;=7,"Medium","High"))</f>
        <v>Medium</v>
      </c>
      <c r="AN3252" s="5">
        <f>AmazonChurn[[#This Row],[Number of Complaints or Support]]/AmazonChurn[[#This Row],[Account Length (in months)]]</f>
        <v>1.3333333333333333</v>
      </c>
      <c r="AO3252" t="str">
        <f>IF(AmazonChurn[[#This Row],[Avg Monthly GB Download]]&lt;15, "Low", IF(AmazonChurn[[#This Row],[Avg Monthly GB Download]]&lt;30, "Medium", "High"))</f>
        <v>Medium</v>
      </c>
      <c r="AP3252" t="str">
        <f>IF(AmazonChurn[[#This Row],[Age]]&lt;30,"Under 30",IF(AmazonChurn[[#This Row],[Age]]&gt;65,"Senior","Mid Age"))</f>
        <v>Mid Age</v>
      </c>
    </row>
    <row r="3253" spans="1:42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 s="5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  <c r="AL3253" t="str">
        <f>IF(AmazonChurn[[#This Row],[Average Monthly Expenses]]&lt;=30,"Low",IF(AmazonChurn[[#This Row],[Average Monthly Expenses]]&lt;=60,"Medium","High"))</f>
        <v>High</v>
      </c>
      <c r="AM3253" t="str">
        <f>IF(AmazonChurn[[#This Row],[Number of Complaints or Support]]&lt;3,"Low",IF(AmazonChurn[[#This Row],[Number of Complaints or Support]]&lt;=7,"Medium","High"))</f>
        <v>Low</v>
      </c>
      <c r="AN3253" s="5">
        <f>AmazonChurn[[#This Row],[Number of Complaints or Support]]/AmazonChurn[[#This Row],[Account Length (in months)]]</f>
        <v>1.6393442622950821E-2</v>
      </c>
      <c r="AO3253" t="str">
        <f>IF(AmazonChurn[[#This Row],[Avg Monthly GB Download]]&lt;15, "Low", IF(AmazonChurn[[#This Row],[Avg Monthly GB Download]]&lt;30, "Medium", "High"))</f>
        <v>High</v>
      </c>
      <c r="AP3253" t="str">
        <f>IF(AmazonChurn[[#This Row],[Age]]&lt;30,"Under 30",IF(AmazonChurn[[#This Row],[Age]]&gt;65,"Senior","Mid Age"))</f>
        <v>Under 30</v>
      </c>
    </row>
    <row r="3254" spans="1:42" hidden="1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 s="5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  <c r="AL3254" t="str">
        <f>IF(AmazonChurn[[#This Row],[Average Monthly Expenses]]&lt;=30,"Low",IF(AmazonChurn[[#This Row],[Average Monthly Expenses]]&lt;=60,"Medium","High"))</f>
        <v>Medium</v>
      </c>
      <c r="AM3254" t="str">
        <f>IF(AmazonChurn[[#This Row],[Number of Complaints or Support]]&lt;3,"Low",IF(AmazonChurn[[#This Row],[Number of Complaints or Support]]&lt;=7,"Medium","High"))</f>
        <v>Medium</v>
      </c>
      <c r="AN3254" s="5">
        <f>AmazonChurn[[#This Row],[Number of Complaints or Support]]/AmazonChurn[[#This Row],[Account Length (in months)]]</f>
        <v>0.11538461538461539</v>
      </c>
      <c r="AO3254" t="str">
        <f>IF(AmazonChurn[[#This Row],[Avg Monthly GB Download]]&lt;15, "Low", IF(AmazonChurn[[#This Row],[Avg Monthly GB Download]]&lt;30, "Medium", "High"))</f>
        <v>Low</v>
      </c>
      <c r="AP3254" t="str">
        <f>IF(AmazonChurn[[#This Row],[Age]]&lt;30,"Under 30",IF(AmazonChurn[[#This Row],[Age]]&gt;65,"Senior","Mid Age"))</f>
        <v>Senior</v>
      </c>
    </row>
    <row r="3255" spans="1:42" hidden="1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 s="5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  <c r="AL3255" t="str">
        <f>IF(AmazonChurn[[#This Row],[Average Monthly Expenses]]&lt;=30,"Low",IF(AmazonChurn[[#This Row],[Average Monthly Expenses]]&lt;=60,"Medium","High"))</f>
        <v>Medium</v>
      </c>
      <c r="AM3255" t="str">
        <f>IF(AmazonChurn[[#This Row],[Number of Complaints or Support]]&lt;3,"Low",IF(AmazonChurn[[#This Row],[Number of Complaints or Support]]&lt;=7,"Medium","High"))</f>
        <v>Medium</v>
      </c>
      <c r="AN3255" s="5">
        <f>AmazonChurn[[#This Row],[Number of Complaints or Support]]/AmazonChurn[[#This Row],[Account Length (in months)]]</f>
        <v>0.11904761904761904</v>
      </c>
      <c r="AO3255" t="str">
        <f>IF(AmazonChurn[[#This Row],[Avg Monthly GB Download]]&lt;15, "Low", IF(AmazonChurn[[#This Row],[Avg Monthly GB Download]]&lt;30, "Medium", "High"))</f>
        <v>Low</v>
      </c>
      <c r="AP3255" t="str">
        <f>IF(AmazonChurn[[#This Row],[Age]]&lt;30,"Under 30",IF(AmazonChurn[[#This Row],[Age]]&gt;65,"Senior","Mid Age"))</f>
        <v>Senior</v>
      </c>
    </row>
    <row r="3256" spans="1:42" hidden="1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 s="5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  <c r="AL3256" t="str">
        <f>IF(AmazonChurn[[#This Row],[Average Monthly Expenses]]&lt;=30,"Low",IF(AmazonChurn[[#This Row],[Average Monthly Expenses]]&lt;=60,"Medium","High"))</f>
        <v>Low</v>
      </c>
      <c r="AM3256" t="str">
        <f>IF(AmazonChurn[[#This Row],[Number of Complaints or Support]]&lt;3,"Low",IF(AmazonChurn[[#This Row],[Number of Complaints or Support]]&lt;=7,"Medium","High"))</f>
        <v>Low</v>
      </c>
      <c r="AN3256" s="5">
        <f>AmazonChurn[[#This Row],[Number of Complaints or Support]]/AmazonChurn[[#This Row],[Account Length (in months)]]</f>
        <v>0</v>
      </c>
      <c r="AO3256" t="str">
        <f>IF(AmazonChurn[[#This Row],[Avg Monthly GB Download]]&lt;15, "Low", IF(AmazonChurn[[#This Row],[Avg Monthly GB Download]]&lt;30, "Medium", "High"))</f>
        <v>Low</v>
      </c>
      <c r="AP3256" t="str">
        <f>IF(AmazonChurn[[#This Row],[Age]]&lt;30,"Under 30",IF(AmazonChurn[[#This Row],[Age]]&gt;65,"Senior","Mid Age"))</f>
        <v>Senior</v>
      </c>
    </row>
    <row r="3257" spans="1:42" hidden="1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 s="5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  <c r="AL3257" t="str">
        <f>IF(AmazonChurn[[#This Row],[Average Monthly Expenses]]&lt;=30,"Low",IF(AmazonChurn[[#This Row],[Average Monthly Expenses]]&lt;=60,"Medium","High"))</f>
        <v>Medium</v>
      </c>
      <c r="AM3257" t="str">
        <f>IF(AmazonChurn[[#This Row],[Number of Complaints or Support]]&lt;3,"Low",IF(AmazonChurn[[#This Row],[Number of Complaints or Support]]&lt;=7,"Medium","High"))</f>
        <v>Medium</v>
      </c>
      <c r="AN3257" s="5">
        <f>AmazonChurn[[#This Row],[Number of Complaints or Support]]/AmazonChurn[[#This Row],[Account Length (in months)]]</f>
        <v>0.75</v>
      </c>
      <c r="AO3257" t="str">
        <f>IF(AmazonChurn[[#This Row],[Avg Monthly GB Download]]&lt;15, "Low", IF(AmazonChurn[[#This Row],[Avg Monthly GB Download]]&lt;30, "Medium", "High"))</f>
        <v>Low</v>
      </c>
      <c r="AP3257" t="str">
        <f>IF(AmazonChurn[[#This Row],[Age]]&lt;30,"Under 30",IF(AmazonChurn[[#This Row],[Age]]&gt;65,"Senior","Mid Age"))</f>
        <v>Mid Age</v>
      </c>
    </row>
    <row r="3258" spans="1:42" hidden="1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 s="5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  <c r="AL3258" t="str">
        <f>IF(AmazonChurn[[#This Row],[Average Monthly Expenses]]&lt;=30,"Low",IF(AmazonChurn[[#This Row],[Average Monthly Expenses]]&lt;=60,"Medium","High"))</f>
        <v>Low</v>
      </c>
      <c r="AM3258" t="str">
        <f>IF(AmazonChurn[[#This Row],[Number of Complaints or Support]]&lt;3,"Low",IF(AmazonChurn[[#This Row],[Number of Complaints or Support]]&lt;=7,"Medium","High"))</f>
        <v>Low</v>
      </c>
      <c r="AN3258" s="5">
        <f>AmazonChurn[[#This Row],[Number of Complaints or Support]]/AmazonChurn[[#This Row],[Account Length (in months)]]</f>
        <v>0.2</v>
      </c>
      <c r="AO3258" t="str">
        <f>IF(AmazonChurn[[#This Row],[Avg Monthly GB Download]]&lt;15, "Low", IF(AmazonChurn[[#This Row],[Avg Monthly GB Download]]&lt;30, "Medium", "High"))</f>
        <v>Low</v>
      </c>
      <c r="AP3258" t="str">
        <f>IF(AmazonChurn[[#This Row],[Age]]&lt;30,"Under 30",IF(AmazonChurn[[#This Row],[Age]]&gt;65,"Senior","Mid Age"))</f>
        <v>Under 30</v>
      </c>
    </row>
    <row r="3259" spans="1:42" hidden="1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 s="5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  <c r="AL3259" t="str">
        <f>IF(AmazonChurn[[#This Row],[Average Monthly Expenses]]&lt;=30,"Low",IF(AmazonChurn[[#This Row],[Average Monthly Expenses]]&lt;=60,"Medium","High"))</f>
        <v>Low</v>
      </c>
      <c r="AM3259" t="str">
        <f>IF(AmazonChurn[[#This Row],[Number of Complaints or Support]]&lt;3,"Low",IF(AmazonChurn[[#This Row],[Number of Complaints or Support]]&lt;=7,"Medium","High"))</f>
        <v>Low</v>
      </c>
      <c r="AN3259" s="5">
        <f>AmazonChurn[[#This Row],[Number of Complaints or Support]]/AmazonChurn[[#This Row],[Account Length (in months)]]</f>
        <v>1.7241379310344827E-2</v>
      </c>
      <c r="AO3259" t="str">
        <f>IF(AmazonChurn[[#This Row],[Avg Monthly GB Download]]&lt;15, "Low", IF(AmazonChurn[[#This Row],[Avg Monthly GB Download]]&lt;30, "Medium", "High"))</f>
        <v>Low</v>
      </c>
      <c r="AP3259" t="str">
        <f>IF(AmazonChurn[[#This Row],[Age]]&lt;30,"Under 30",IF(AmazonChurn[[#This Row],[Age]]&gt;65,"Senior","Mid Age"))</f>
        <v>Mid Age</v>
      </c>
    </row>
    <row r="3260" spans="1:42" hidden="1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 s="5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  <c r="AL3260" t="str">
        <f>IF(AmazonChurn[[#This Row],[Average Monthly Expenses]]&lt;=30,"Low",IF(AmazonChurn[[#This Row],[Average Monthly Expenses]]&lt;=60,"Medium","High"))</f>
        <v>Low</v>
      </c>
      <c r="AM3260" t="str">
        <f>IF(AmazonChurn[[#This Row],[Number of Complaints or Support]]&lt;3,"Low",IF(AmazonChurn[[#This Row],[Number of Complaints or Support]]&lt;=7,"Medium","High"))</f>
        <v>Low</v>
      </c>
      <c r="AN3260" s="5">
        <f>AmazonChurn[[#This Row],[Number of Complaints or Support]]/AmazonChurn[[#This Row],[Account Length (in months)]]</f>
        <v>3.4482758620689655E-2</v>
      </c>
      <c r="AO3260" t="str">
        <f>IF(AmazonChurn[[#This Row],[Avg Monthly GB Download]]&lt;15, "Low", IF(AmazonChurn[[#This Row],[Avg Monthly GB Download]]&lt;30, "Medium", "High"))</f>
        <v>Low</v>
      </c>
      <c r="AP3260" t="str">
        <f>IF(AmazonChurn[[#This Row],[Age]]&lt;30,"Under 30",IF(AmazonChurn[[#This Row],[Age]]&gt;65,"Senior","Mid Age"))</f>
        <v>Senior</v>
      </c>
    </row>
    <row r="3261" spans="1:42" hidden="1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 s="5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  <c r="AL3261" t="str">
        <f>IF(AmazonChurn[[#This Row],[Average Monthly Expenses]]&lt;=30,"Low",IF(AmazonChurn[[#This Row],[Average Monthly Expenses]]&lt;=60,"Medium","High"))</f>
        <v>Low</v>
      </c>
      <c r="AM3261" t="str">
        <f>IF(AmazonChurn[[#This Row],[Number of Complaints or Support]]&lt;3,"Low",IF(AmazonChurn[[#This Row],[Number of Complaints or Support]]&lt;=7,"Medium","High"))</f>
        <v>Low</v>
      </c>
      <c r="AN3261" s="5">
        <f>AmazonChurn[[#This Row],[Number of Complaints or Support]]/AmazonChurn[[#This Row],[Account Length (in months)]]</f>
        <v>0.5</v>
      </c>
      <c r="AO3261" t="str">
        <f>IF(AmazonChurn[[#This Row],[Avg Monthly GB Download]]&lt;15, "Low", IF(AmazonChurn[[#This Row],[Avg Monthly GB Download]]&lt;30, "Medium", "High"))</f>
        <v>Low</v>
      </c>
      <c r="AP3261" t="str">
        <f>IF(AmazonChurn[[#This Row],[Age]]&lt;30,"Under 30",IF(AmazonChurn[[#This Row],[Age]]&gt;65,"Senior","Mid Age"))</f>
        <v>Mid Age</v>
      </c>
    </row>
    <row r="3262" spans="1:42" hidden="1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 s="5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  <c r="AL3262" t="str">
        <f>IF(AmazonChurn[[#This Row],[Average Monthly Expenses]]&lt;=30,"Low",IF(AmazonChurn[[#This Row],[Average Monthly Expenses]]&lt;=60,"Medium","High"))</f>
        <v>Low</v>
      </c>
      <c r="AM3262" t="str">
        <f>IF(AmazonChurn[[#This Row],[Number of Complaints or Support]]&lt;3,"Low",IF(AmazonChurn[[#This Row],[Number of Complaints or Support]]&lt;=7,"Medium","High"))</f>
        <v>Low</v>
      </c>
      <c r="AN3262" s="5">
        <f>AmazonChurn[[#This Row],[Number of Complaints or Support]]/AmazonChurn[[#This Row],[Account Length (in months)]]</f>
        <v>0</v>
      </c>
      <c r="AO3262" t="str">
        <f>IF(AmazonChurn[[#This Row],[Avg Monthly GB Download]]&lt;15, "Low", IF(AmazonChurn[[#This Row],[Avg Monthly GB Download]]&lt;30, "Medium", "High"))</f>
        <v>Low</v>
      </c>
      <c r="AP3262" t="str">
        <f>IF(AmazonChurn[[#This Row],[Age]]&lt;30,"Under 30",IF(AmazonChurn[[#This Row],[Age]]&gt;65,"Senior","Mid Age"))</f>
        <v>Mid Age</v>
      </c>
    </row>
    <row r="3263" spans="1:42" hidden="1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 s="5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  <c r="AL3263" t="str">
        <f>IF(AmazonChurn[[#This Row],[Average Monthly Expenses]]&lt;=30,"Low",IF(AmazonChurn[[#This Row],[Average Monthly Expenses]]&lt;=60,"Medium","High"))</f>
        <v>Medium</v>
      </c>
      <c r="AM3263" t="str">
        <f>IF(AmazonChurn[[#This Row],[Number of Complaints or Support]]&lt;3,"Low",IF(AmazonChurn[[#This Row],[Number of Complaints or Support]]&lt;=7,"Medium","High"))</f>
        <v>Medium</v>
      </c>
      <c r="AN3263" s="5">
        <f>AmazonChurn[[#This Row],[Number of Complaints or Support]]/AmazonChurn[[#This Row],[Account Length (in months)]]</f>
        <v>2</v>
      </c>
      <c r="AO3263" t="str">
        <f>IF(AmazonChurn[[#This Row],[Avg Monthly GB Download]]&lt;15, "Low", IF(AmazonChurn[[#This Row],[Avg Monthly GB Download]]&lt;30, "Medium", "High"))</f>
        <v>Low</v>
      </c>
      <c r="AP3263" t="str">
        <f>IF(AmazonChurn[[#This Row],[Age]]&lt;30,"Under 30",IF(AmazonChurn[[#This Row],[Age]]&gt;65,"Senior","Mid Age"))</f>
        <v>Mid Age</v>
      </c>
    </row>
    <row r="3264" spans="1:42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 s="5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  <c r="AL3264" t="str">
        <f>IF(AmazonChurn[[#This Row],[Average Monthly Expenses]]&lt;=30,"Low",IF(AmazonChurn[[#This Row],[Average Monthly Expenses]]&lt;=60,"Medium","High"))</f>
        <v>Low</v>
      </c>
      <c r="AM3264" t="str">
        <f>IF(AmazonChurn[[#This Row],[Number of Complaints or Support]]&lt;3,"Low",IF(AmazonChurn[[#This Row],[Number of Complaints or Support]]&lt;=7,"Medium","High"))</f>
        <v>Medium</v>
      </c>
      <c r="AN3264" s="5">
        <f>AmazonChurn[[#This Row],[Number of Complaints or Support]]/AmazonChurn[[#This Row],[Account Length (in months)]]</f>
        <v>6</v>
      </c>
      <c r="AO3264" t="str">
        <f>IF(AmazonChurn[[#This Row],[Avg Monthly GB Download]]&lt;15, "Low", IF(AmazonChurn[[#This Row],[Avg Monthly GB Download]]&lt;30, "Medium", "High"))</f>
        <v>High</v>
      </c>
      <c r="AP3264" t="str">
        <f>IF(AmazonChurn[[#This Row],[Age]]&lt;30,"Under 30",IF(AmazonChurn[[#This Row],[Age]]&gt;65,"Senior","Mid Age"))</f>
        <v>Under 30</v>
      </c>
    </row>
    <row r="3265" spans="1:42" hidden="1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 s="5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  <c r="AL3265" t="str">
        <f>IF(AmazonChurn[[#This Row],[Average Monthly Expenses]]&lt;=30,"Low",IF(AmazonChurn[[#This Row],[Average Monthly Expenses]]&lt;=60,"Medium","High"))</f>
        <v>Low</v>
      </c>
      <c r="AM3265" t="str">
        <f>IF(AmazonChurn[[#This Row],[Number of Complaints or Support]]&lt;3,"Low",IF(AmazonChurn[[#This Row],[Number of Complaints or Support]]&lt;=7,"Medium","High"))</f>
        <v>Medium</v>
      </c>
      <c r="AN3265" s="5">
        <f>AmazonChurn[[#This Row],[Number of Complaints or Support]]/AmazonChurn[[#This Row],[Account Length (in months)]]</f>
        <v>1</v>
      </c>
      <c r="AO3265" t="str">
        <f>IF(AmazonChurn[[#This Row],[Avg Monthly GB Download]]&lt;15, "Low", IF(AmazonChurn[[#This Row],[Avg Monthly GB Download]]&lt;30, "Medium", "High"))</f>
        <v>Medium</v>
      </c>
      <c r="AP3265" t="str">
        <f>IF(AmazonChurn[[#This Row],[Age]]&lt;30,"Under 30",IF(AmazonChurn[[#This Row],[Age]]&gt;65,"Senior","Mid Age"))</f>
        <v>Under 30</v>
      </c>
    </row>
    <row r="3266" spans="1:42" hidden="1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 s="5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  <c r="AL3266" t="str">
        <f>IF(AmazonChurn[[#This Row],[Average Monthly Expenses]]&lt;=30,"Low",IF(AmazonChurn[[#This Row],[Average Monthly Expenses]]&lt;=60,"Medium","High"))</f>
        <v>Medium</v>
      </c>
      <c r="AM3266" t="str">
        <f>IF(AmazonChurn[[#This Row],[Number of Complaints or Support]]&lt;3,"Low",IF(AmazonChurn[[#This Row],[Number of Complaints or Support]]&lt;=7,"Medium","High"))</f>
        <v>Medium</v>
      </c>
      <c r="AN3266" s="5">
        <f>AmazonChurn[[#This Row],[Number of Complaints or Support]]/AmazonChurn[[#This Row],[Account Length (in months)]]</f>
        <v>0.42857142857142855</v>
      </c>
      <c r="AO3266" t="str">
        <f>IF(AmazonChurn[[#This Row],[Avg Monthly GB Download]]&lt;15, "Low", IF(AmazonChurn[[#This Row],[Avg Monthly GB Download]]&lt;30, "Medium", "High"))</f>
        <v>Low</v>
      </c>
      <c r="AP3266" t="str">
        <f>IF(AmazonChurn[[#This Row],[Age]]&lt;30,"Under 30",IF(AmazonChurn[[#This Row],[Age]]&gt;65,"Senior","Mid Age"))</f>
        <v>Mid Age</v>
      </c>
    </row>
    <row r="3267" spans="1:42" hidden="1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 s="5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  <c r="AL3267" t="str">
        <f>IF(AmazonChurn[[#This Row],[Average Monthly Expenses]]&lt;=30,"Low",IF(AmazonChurn[[#This Row],[Average Monthly Expenses]]&lt;=60,"Medium","High"))</f>
        <v>High</v>
      </c>
      <c r="AM3267" t="str">
        <f>IF(AmazonChurn[[#This Row],[Number of Complaints or Support]]&lt;3,"Low",IF(AmazonChurn[[#This Row],[Number of Complaints or Support]]&lt;=7,"Medium","High"))</f>
        <v>High</v>
      </c>
      <c r="AN3267" s="5">
        <f>AmazonChurn[[#This Row],[Number of Complaints or Support]]/AmazonChurn[[#This Row],[Account Length (in months)]]</f>
        <v>0.16326530612244897</v>
      </c>
      <c r="AO3267" t="str">
        <f>IF(AmazonChurn[[#This Row],[Avg Monthly GB Download]]&lt;15, "Low", IF(AmazonChurn[[#This Row],[Avg Monthly GB Download]]&lt;30, "Medium", "High"))</f>
        <v>Low</v>
      </c>
      <c r="AP3267" t="str">
        <f>IF(AmazonChurn[[#This Row],[Age]]&lt;30,"Under 30",IF(AmazonChurn[[#This Row],[Age]]&gt;65,"Senior","Mid Age"))</f>
        <v>Senior</v>
      </c>
    </row>
    <row r="3268" spans="1:42" hidden="1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 s="5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  <c r="AL3268" t="str">
        <f>IF(AmazonChurn[[#This Row],[Average Monthly Expenses]]&lt;=30,"Low",IF(AmazonChurn[[#This Row],[Average Monthly Expenses]]&lt;=60,"Medium","High"))</f>
        <v>Medium</v>
      </c>
      <c r="AM3268" t="str">
        <f>IF(AmazonChurn[[#This Row],[Number of Complaints or Support]]&lt;3,"Low",IF(AmazonChurn[[#This Row],[Number of Complaints or Support]]&lt;=7,"Medium","High"))</f>
        <v>High</v>
      </c>
      <c r="AN3268" s="5">
        <f>AmazonChurn[[#This Row],[Number of Complaints or Support]]/AmazonChurn[[#This Row],[Account Length (in months)]]</f>
        <v>0.81818181818181823</v>
      </c>
      <c r="AO3268" t="str">
        <f>IF(AmazonChurn[[#This Row],[Avg Monthly GB Download]]&lt;15, "Low", IF(AmazonChurn[[#This Row],[Avg Monthly GB Download]]&lt;30, "Medium", "High"))</f>
        <v>Low</v>
      </c>
      <c r="AP3268" t="str">
        <f>IF(AmazonChurn[[#This Row],[Age]]&lt;30,"Under 30",IF(AmazonChurn[[#This Row],[Age]]&gt;65,"Senior","Mid Age"))</f>
        <v>Mid Age</v>
      </c>
    </row>
    <row r="3269" spans="1:42" hidden="1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 s="5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  <c r="AL3269" t="str">
        <f>IF(AmazonChurn[[#This Row],[Average Monthly Expenses]]&lt;=30,"Low",IF(AmazonChurn[[#This Row],[Average Monthly Expenses]]&lt;=60,"Medium","High"))</f>
        <v>Medium</v>
      </c>
      <c r="AM3269" t="str">
        <f>IF(AmazonChurn[[#This Row],[Number of Complaints or Support]]&lt;3,"Low",IF(AmazonChurn[[#This Row],[Number of Complaints or Support]]&lt;=7,"Medium","High"))</f>
        <v>High</v>
      </c>
      <c r="AN3269" s="5">
        <f>AmazonChurn[[#This Row],[Number of Complaints or Support]]/AmazonChurn[[#This Row],[Account Length (in months)]]</f>
        <v>0.7142857142857143</v>
      </c>
      <c r="AO3269" t="str">
        <f>IF(AmazonChurn[[#This Row],[Avg Monthly GB Download]]&lt;15, "Low", IF(AmazonChurn[[#This Row],[Avg Monthly GB Download]]&lt;30, "Medium", "High"))</f>
        <v>Low</v>
      </c>
      <c r="AP3269" t="str">
        <f>IF(AmazonChurn[[#This Row],[Age]]&lt;30,"Under 30",IF(AmazonChurn[[#This Row],[Age]]&gt;65,"Senior","Mid Age"))</f>
        <v>Senior</v>
      </c>
    </row>
    <row r="3270" spans="1:42" hidden="1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 s="5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  <c r="AL3270" t="str">
        <f>IF(AmazonChurn[[#This Row],[Average Monthly Expenses]]&lt;=30,"Low",IF(AmazonChurn[[#This Row],[Average Monthly Expenses]]&lt;=60,"Medium","High"))</f>
        <v>High</v>
      </c>
      <c r="AM3270" t="str">
        <f>IF(AmazonChurn[[#This Row],[Number of Complaints or Support]]&lt;3,"Low",IF(AmazonChurn[[#This Row],[Number of Complaints or Support]]&lt;=7,"Medium","High"))</f>
        <v>Low</v>
      </c>
      <c r="AN3270" s="5">
        <f>AmazonChurn[[#This Row],[Number of Complaints or Support]]/AmazonChurn[[#This Row],[Account Length (in months)]]</f>
        <v>3.3898305084745763E-2</v>
      </c>
      <c r="AO3270" t="str">
        <f>IF(AmazonChurn[[#This Row],[Avg Monthly GB Download]]&lt;15, "Low", IF(AmazonChurn[[#This Row],[Avg Monthly GB Download]]&lt;30, "Medium", "High"))</f>
        <v>Low</v>
      </c>
      <c r="AP3270" t="str">
        <f>IF(AmazonChurn[[#This Row],[Age]]&lt;30,"Under 30",IF(AmazonChurn[[#This Row],[Age]]&gt;65,"Senior","Mid Age"))</f>
        <v>Mid Age</v>
      </c>
    </row>
    <row r="3271" spans="1:42" hidden="1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 s="5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  <c r="AL3271" t="str">
        <f>IF(AmazonChurn[[#This Row],[Average Monthly Expenses]]&lt;=30,"Low",IF(AmazonChurn[[#This Row],[Average Monthly Expenses]]&lt;=60,"Medium","High"))</f>
        <v>Medium</v>
      </c>
      <c r="AM3271" t="str">
        <f>IF(AmazonChurn[[#This Row],[Number of Complaints or Support]]&lt;3,"Low",IF(AmazonChurn[[#This Row],[Number of Complaints or Support]]&lt;=7,"Medium","High"))</f>
        <v>Low</v>
      </c>
      <c r="AN3271" s="5">
        <f>AmazonChurn[[#This Row],[Number of Complaints or Support]]/AmazonChurn[[#This Row],[Account Length (in months)]]</f>
        <v>0</v>
      </c>
      <c r="AO3271" t="str">
        <f>IF(AmazonChurn[[#This Row],[Avg Monthly GB Download]]&lt;15, "Low", IF(AmazonChurn[[#This Row],[Avg Monthly GB Download]]&lt;30, "Medium", "High"))</f>
        <v>Low</v>
      </c>
      <c r="AP3271" t="str">
        <f>IF(AmazonChurn[[#This Row],[Age]]&lt;30,"Under 30",IF(AmazonChurn[[#This Row],[Age]]&gt;65,"Senior","Mid Age"))</f>
        <v>Mid Age</v>
      </c>
    </row>
    <row r="3272" spans="1:42" hidden="1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 s="5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  <c r="AL3272" t="str">
        <f>IF(AmazonChurn[[#This Row],[Average Monthly Expenses]]&lt;=30,"Low",IF(AmazonChurn[[#This Row],[Average Monthly Expenses]]&lt;=60,"Medium","High"))</f>
        <v>Medium</v>
      </c>
      <c r="AM3272" t="str">
        <f>IF(AmazonChurn[[#This Row],[Number of Complaints or Support]]&lt;3,"Low",IF(AmazonChurn[[#This Row],[Number of Complaints or Support]]&lt;=7,"Medium","High"))</f>
        <v>Medium</v>
      </c>
      <c r="AN3272" s="5">
        <f>AmazonChurn[[#This Row],[Number of Complaints or Support]]/AmazonChurn[[#This Row],[Account Length (in months)]]</f>
        <v>0.15909090909090909</v>
      </c>
      <c r="AO3272" t="str">
        <f>IF(AmazonChurn[[#This Row],[Avg Monthly GB Download]]&lt;15, "Low", IF(AmazonChurn[[#This Row],[Avg Monthly GB Download]]&lt;30, "Medium", "High"))</f>
        <v>Low</v>
      </c>
      <c r="AP3272" t="str">
        <f>IF(AmazonChurn[[#This Row],[Age]]&lt;30,"Under 30",IF(AmazonChurn[[#This Row],[Age]]&gt;65,"Senior","Mid Age"))</f>
        <v>Mid Age</v>
      </c>
    </row>
    <row r="3273" spans="1:42" hidden="1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 s="5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  <c r="AL3273" t="str">
        <f>IF(AmazonChurn[[#This Row],[Average Monthly Expenses]]&lt;=30,"Low",IF(AmazonChurn[[#This Row],[Average Monthly Expenses]]&lt;=60,"Medium","High"))</f>
        <v>Low</v>
      </c>
      <c r="AM3273" t="str">
        <f>IF(AmazonChurn[[#This Row],[Number of Complaints or Support]]&lt;3,"Low",IF(AmazonChurn[[#This Row],[Number of Complaints or Support]]&lt;=7,"Medium","High"))</f>
        <v>Low</v>
      </c>
      <c r="AN3273" s="5">
        <f>AmazonChurn[[#This Row],[Number of Complaints or Support]]/AmazonChurn[[#This Row],[Account Length (in months)]]</f>
        <v>0.1111111111111111</v>
      </c>
      <c r="AO3273" t="str">
        <f>IF(AmazonChurn[[#This Row],[Avg Monthly GB Download]]&lt;15, "Low", IF(AmazonChurn[[#This Row],[Avg Monthly GB Download]]&lt;30, "Medium", "High"))</f>
        <v>Low</v>
      </c>
      <c r="AP3273" t="str">
        <f>IF(AmazonChurn[[#This Row],[Age]]&lt;30,"Under 30",IF(AmazonChurn[[#This Row],[Age]]&gt;65,"Senior","Mid Age"))</f>
        <v>Under 30</v>
      </c>
    </row>
    <row r="3274" spans="1:42" hidden="1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 s="5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  <c r="AL3274" t="str">
        <f>IF(AmazonChurn[[#This Row],[Average Monthly Expenses]]&lt;=30,"Low",IF(AmazonChurn[[#This Row],[Average Monthly Expenses]]&lt;=60,"Medium","High"))</f>
        <v>Low</v>
      </c>
      <c r="AM3274" t="str">
        <f>IF(AmazonChurn[[#This Row],[Number of Complaints or Support]]&lt;3,"Low",IF(AmazonChurn[[#This Row],[Number of Complaints or Support]]&lt;=7,"Medium","High"))</f>
        <v>High</v>
      </c>
      <c r="AN3274" s="5">
        <f>AmazonChurn[[#This Row],[Number of Complaints or Support]]/AmazonChurn[[#This Row],[Account Length (in months)]]</f>
        <v>9</v>
      </c>
      <c r="AO3274" t="str">
        <f>IF(AmazonChurn[[#This Row],[Avg Monthly GB Download]]&lt;15, "Low", IF(AmazonChurn[[#This Row],[Avg Monthly GB Download]]&lt;30, "Medium", "High"))</f>
        <v>Low</v>
      </c>
      <c r="AP3274" t="str">
        <f>IF(AmazonChurn[[#This Row],[Age]]&lt;30,"Under 30",IF(AmazonChurn[[#This Row],[Age]]&gt;65,"Senior","Mid Age"))</f>
        <v>Mid Age</v>
      </c>
    </row>
    <row r="3275" spans="1:42" hidden="1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 s="5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  <c r="AL3275" t="str">
        <f>IF(AmazonChurn[[#This Row],[Average Monthly Expenses]]&lt;=30,"Low",IF(AmazonChurn[[#This Row],[Average Monthly Expenses]]&lt;=60,"Medium","High"))</f>
        <v>Medium</v>
      </c>
      <c r="AM3275" t="str">
        <f>IF(AmazonChurn[[#This Row],[Number of Complaints or Support]]&lt;3,"Low",IF(AmazonChurn[[#This Row],[Number of Complaints or Support]]&lt;=7,"Medium","High"))</f>
        <v>Medium</v>
      </c>
      <c r="AN3275" s="5">
        <f>AmazonChurn[[#This Row],[Number of Complaints or Support]]/AmazonChurn[[#This Row],[Account Length (in months)]]</f>
        <v>8.8235294117647065E-2</v>
      </c>
      <c r="AO3275" t="str">
        <f>IF(AmazonChurn[[#This Row],[Avg Monthly GB Download]]&lt;15, "Low", IF(AmazonChurn[[#This Row],[Avg Monthly GB Download]]&lt;30, "Medium", "High"))</f>
        <v>Medium</v>
      </c>
      <c r="AP3275" t="str">
        <f>IF(AmazonChurn[[#This Row],[Age]]&lt;30,"Under 30",IF(AmazonChurn[[#This Row],[Age]]&gt;65,"Senior","Mid Age"))</f>
        <v>Mid Age</v>
      </c>
    </row>
    <row r="3276" spans="1:42" hidden="1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 s="5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  <c r="AL3276" t="str">
        <f>IF(AmazonChurn[[#This Row],[Average Monthly Expenses]]&lt;=30,"Low",IF(AmazonChurn[[#This Row],[Average Monthly Expenses]]&lt;=60,"Medium","High"))</f>
        <v>Low</v>
      </c>
      <c r="AM3276" t="str">
        <f>IF(AmazonChurn[[#This Row],[Number of Complaints or Support]]&lt;3,"Low",IF(AmazonChurn[[#This Row],[Number of Complaints or Support]]&lt;=7,"Medium","High"))</f>
        <v>High</v>
      </c>
      <c r="AN3276" s="5">
        <f>AmazonChurn[[#This Row],[Number of Complaints or Support]]/AmazonChurn[[#This Row],[Account Length (in months)]]</f>
        <v>8</v>
      </c>
      <c r="AO3276" t="str">
        <f>IF(AmazonChurn[[#This Row],[Avg Monthly GB Download]]&lt;15, "Low", IF(AmazonChurn[[#This Row],[Avg Monthly GB Download]]&lt;30, "Medium", "High"))</f>
        <v>Low</v>
      </c>
      <c r="AP3276" t="str">
        <f>IF(AmazonChurn[[#This Row],[Age]]&lt;30,"Under 30",IF(AmazonChurn[[#This Row],[Age]]&gt;65,"Senior","Mid Age"))</f>
        <v>Senior</v>
      </c>
    </row>
    <row r="3277" spans="1:42" hidden="1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 s="5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  <c r="AL3277" t="str">
        <f>IF(AmazonChurn[[#This Row],[Average Monthly Expenses]]&lt;=30,"Low",IF(AmazonChurn[[#This Row],[Average Monthly Expenses]]&lt;=60,"Medium","High"))</f>
        <v>Medium</v>
      </c>
      <c r="AM3277" t="str">
        <f>IF(AmazonChurn[[#This Row],[Number of Complaints or Support]]&lt;3,"Low",IF(AmazonChurn[[#This Row],[Number of Complaints or Support]]&lt;=7,"Medium","High"))</f>
        <v>High</v>
      </c>
      <c r="AN3277" s="5">
        <f>AmazonChurn[[#This Row],[Number of Complaints or Support]]/AmazonChurn[[#This Row],[Account Length (in months)]]</f>
        <v>0.15384615384615385</v>
      </c>
      <c r="AO3277" t="str">
        <f>IF(AmazonChurn[[#This Row],[Avg Monthly GB Download]]&lt;15, "Low", IF(AmazonChurn[[#This Row],[Avg Monthly GB Download]]&lt;30, "Medium", "High"))</f>
        <v>Low</v>
      </c>
      <c r="AP3277" t="str">
        <f>IF(AmazonChurn[[#This Row],[Age]]&lt;30,"Under 30",IF(AmazonChurn[[#This Row],[Age]]&gt;65,"Senior","Mid Age"))</f>
        <v>Mid Age</v>
      </c>
    </row>
    <row r="3278" spans="1:42" hidden="1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 s="5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  <c r="AL3278" t="str">
        <f>IF(AmazonChurn[[#This Row],[Average Monthly Expenses]]&lt;=30,"Low",IF(AmazonChurn[[#This Row],[Average Monthly Expenses]]&lt;=60,"Medium","High"))</f>
        <v>Low</v>
      </c>
      <c r="AM3278" t="str">
        <f>IF(AmazonChurn[[#This Row],[Number of Complaints or Support]]&lt;3,"Low",IF(AmazonChurn[[#This Row],[Number of Complaints or Support]]&lt;=7,"Medium","High"))</f>
        <v>Medium</v>
      </c>
      <c r="AN3278" s="5">
        <f>AmazonChurn[[#This Row],[Number of Complaints or Support]]/AmazonChurn[[#This Row],[Account Length (in months)]]</f>
        <v>0.77777777777777779</v>
      </c>
      <c r="AO3278" t="str">
        <f>IF(AmazonChurn[[#This Row],[Avg Monthly GB Download]]&lt;15, "Low", IF(AmazonChurn[[#This Row],[Avg Monthly GB Download]]&lt;30, "Medium", "High"))</f>
        <v>Low</v>
      </c>
      <c r="AP3278" t="str">
        <f>IF(AmazonChurn[[#This Row],[Age]]&lt;30,"Under 30",IF(AmazonChurn[[#This Row],[Age]]&gt;65,"Senior","Mid Age"))</f>
        <v>Senior</v>
      </c>
    </row>
    <row r="3279" spans="1:42" hidden="1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 s="5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  <c r="AL3279" t="str">
        <f>IF(AmazonChurn[[#This Row],[Average Monthly Expenses]]&lt;=30,"Low",IF(AmazonChurn[[#This Row],[Average Monthly Expenses]]&lt;=60,"Medium","High"))</f>
        <v>Low</v>
      </c>
      <c r="AM3279" t="str">
        <f>IF(AmazonChurn[[#This Row],[Number of Complaints or Support]]&lt;3,"Low",IF(AmazonChurn[[#This Row],[Number of Complaints or Support]]&lt;=7,"Medium","High"))</f>
        <v>Medium</v>
      </c>
      <c r="AN3279" s="5">
        <f>AmazonChurn[[#This Row],[Number of Complaints or Support]]/AmazonChurn[[#This Row],[Account Length (in months)]]</f>
        <v>0.20689655172413793</v>
      </c>
      <c r="AO3279" t="str">
        <f>IF(AmazonChurn[[#This Row],[Avg Monthly GB Download]]&lt;15, "Low", IF(AmazonChurn[[#This Row],[Avg Monthly GB Download]]&lt;30, "Medium", "High"))</f>
        <v>Low</v>
      </c>
      <c r="AP3279" t="str">
        <f>IF(AmazonChurn[[#This Row],[Age]]&lt;30,"Under 30",IF(AmazonChurn[[#This Row],[Age]]&gt;65,"Senior","Mid Age"))</f>
        <v>Under 30</v>
      </c>
    </row>
    <row r="3280" spans="1:42" hidden="1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 s="5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  <c r="AL3280" t="str">
        <f>IF(AmazonChurn[[#This Row],[Average Monthly Expenses]]&lt;=30,"Low",IF(AmazonChurn[[#This Row],[Average Monthly Expenses]]&lt;=60,"Medium","High"))</f>
        <v>Medium</v>
      </c>
      <c r="AM3280" t="str">
        <f>IF(AmazonChurn[[#This Row],[Number of Complaints or Support]]&lt;3,"Low",IF(AmazonChurn[[#This Row],[Number of Complaints or Support]]&lt;=7,"Medium","High"))</f>
        <v>Medium</v>
      </c>
      <c r="AN3280" s="5">
        <f>AmazonChurn[[#This Row],[Number of Complaints or Support]]/AmazonChurn[[#This Row],[Account Length (in months)]]</f>
        <v>1.4</v>
      </c>
      <c r="AO3280" t="str">
        <f>IF(AmazonChurn[[#This Row],[Avg Monthly GB Download]]&lt;15, "Low", IF(AmazonChurn[[#This Row],[Avg Monthly GB Download]]&lt;30, "Medium", "High"))</f>
        <v>Medium</v>
      </c>
      <c r="AP3280" t="str">
        <f>IF(AmazonChurn[[#This Row],[Age]]&lt;30,"Under 30",IF(AmazonChurn[[#This Row],[Age]]&gt;65,"Senior","Mid Age"))</f>
        <v>Mid Age</v>
      </c>
    </row>
    <row r="3281" spans="1:42" hidden="1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 s="5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  <c r="AL3281" t="str">
        <f>IF(AmazonChurn[[#This Row],[Average Monthly Expenses]]&lt;=30,"Low",IF(AmazonChurn[[#This Row],[Average Monthly Expenses]]&lt;=60,"Medium","High"))</f>
        <v>Low</v>
      </c>
      <c r="AM3281" t="str">
        <f>IF(AmazonChurn[[#This Row],[Number of Complaints or Support]]&lt;3,"Low",IF(AmazonChurn[[#This Row],[Number of Complaints or Support]]&lt;=7,"Medium","High"))</f>
        <v>Medium</v>
      </c>
      <c r="AN3281" s="5">
        <f>AmazonChurn[[#This Row],[Number of Complaints or Support]]/AmazonChurn[[#This Row],[Account Length (in months)]]</f>
        <v>8.5714285714285715E-2</v>
      </c>
      <c r="AO3281" t="str">
        <f>IF(AmazonChurn[[#This Row],[Avg Monthly GB Download]]&lt;15, "Low", IF(AmazonChurn[[#This Row],[Avg Monthly GB Download]]&lt;30, "Medium", "High"))</f>
        <v>Low</v>
      </c>
      <c r="AP3281" t="str">
        <f>IF(AmazonChurn[[#This Row],[Age]]&lt;30,"Under 30",IF(AmazonChurn[[#This Row],[Age]]&gt;65,"Senior","Mid Age"))</f>
        <v>Senior</v>
      </c>
    </row>
    <row r="3282" spans="1:42" hidden="1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 s="5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  <c r="AL3282" t="str">
        <f>IF(AmazonChurn[[#This Row],[Average Monthly Expenses]]&lt;=30,"Low",IF(AmazonChurn[[#This Row],[Average Monthly Expenses]]&lt;=60,"Medium","High"))</f>
        <v>Medium</v>
      </c>
      <c r="AM3282" t="str">
        <f>IF(AmazonChurn[[#This Row],[Number of Complaints or Support]]&lt;3,"Low",IF(AmazonChurn[[#This Row],[Number of Complaints or Support]]&lt;=7,"Medium","High"))</f>
        <v>Medium</v>
      </c>
      <c r="AN3282" s="5">
        <f>AmazonChurn[[#This Row],[Number of Complaints or Support]]/AmazonChurn[[#This Row],[Account Length (in months)]]</f>
        <v>0.10344827586206896</v>
      </c>
      <c r="AO3282" t="str">
        <f>IF(AmazonChurn[[#This Row],[Avg Monthly GB Download]]&lt;15, "Low", IF(AmazonChurn[[#This Row],[Avg Monthly GB Download]]&lt;30, "Medium", "High"))</f>
        <v>Low</v>
      </c>
      <c r="AP3282" t="str">
        <f>IF(AmazonChurn[[#This Row],[Age]]&lt;30,"Under 30",IF(AmazonChurn[[#This Row],[Age]]&gt;65,"Senior","Mid Age"))</f>
        <v>Mid Age</v>
      </c>
    </row>
    <row r="3283" spans="1:42" hidden="1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 s="5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  <c r="AL3283" t="str">
        <f>IF(AmazonChurn[[#This Row],[Average Monthly Expenses]]&lt;=30,"Low",IF(AmazonChurn[[#This Row],[Average Monthly Expenses]]&lt;=60,"Medium","High"))</f>
        <v>Low</v>
      </c>
      <c r="AM3283" t="str">
        <f>IF(AmazonChurn[[#This Row],[Number of Complaints or Support]]&lt;3,"Low",IF(AmazonChurn[[#This Row],[Number of Complaints or Support]]&lt;=7,"Medium","High"))</f>
        <v>High</v>
      </c>
      <c r="AN3283" s="5">
        <f>AmazonChurn[[#This Row],[Number of Complaints or Support]]/AmazonChurn[[#This Row],[Account Length (in months)]]</f>
        <v>0.12</v>
      </c>
      <c r="AO3283" t="str">
        <f>IF(AmazonChurn[[#This Row],[Avg Monthly GB Download]]&lt;15, "Low", IF(AmazonChurn[[#This Row],[Avg Monthly GB Download]]&lt;30, "Medium", "High"))</f>
        <v>Low</v>
      </c>
      <c r="AP3283" t="str">
        <f>IF(AmazonChurn[[#This Row],[Age]]&lt;30,"Under 30",IF(AmazonChurn[[#This Row],[Age]]&gt;65,"Senior","Mid Age"))</f>
        <v>Under 30</v>
      </c>
    </row>
    <row r="3284" spans="1:42" hidden="1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 s="5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  <c r="AL3284" t="str">
        <f>IF(AmazonChurn[[#This Row],[Average Monthly Expenses]]&lt;=30,"Low",IF(AmazonChurn[[#This Row],[Average Monthly Expenses]]&lt;=60,"Medium","High"))</f>
        <v>Medium</v>
      </c>
      <c r="AM3284" t="str">
        <f>IF(AmazonChurn[[#This Row],[Number of Complaints or Support]]&lt;3,"Low",IF(AmazonChurn[[#This Row],[Number of Complaints or Support]]&lt;=7,"Medium","High"))</f>
        <v>Medium</v>
      </c>
      <c r="AN3284" s="5">
        <f>AmazonChurn[[#This Row],[Number of Complaints or Support]]/AmazonChurn[[#This Row],[Account Length (in months)]]</f>
        <v>6</v>
      </c>
      <c r="AO3284" t="str">
        <f>IF(AmazonChurn[[#This Row],[Avg Monthly GB Download]]&lt;15, "Low", IF(AmazonChurn[[#This Row],[Avg Monthly GB Download]]&lt;30, "Medium", "High"))</f>
        <v>Medium</v>
      </c>
      <c r="AP3284" t="str">
        <f>IF(AmazonChurn[[#This Row],[Age]]&lt;30,"Under 30",IF(AmazonChurn[[#This Row],[Age]]&gt;65,"Senior","Mid Age"))</f>
        <v>Under 30</v>
      </c>
    </row>
    <row r="3285" spans="1:42" hidden="1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 s="5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  <c r="AL3285" t="str">
        <f>IF(AmazonChurn[[#This Row],[Average Monthly Expenses]]&lt;=30,"Low",IF(AmazonChurn[[#This Row],[Average Monthly Expenses]]&lt;=60,"Medium","High"))</f>
        <v>Low</v>
      </c>
      <c r="AM3285" t="str">
        <f>IF(AmazonChurn[[#This Row],[Number of Complaints or Support]]&lt;3,"Low",IF(AmazonChurn[[#This Row],[Number of Complaints or Support]]&lt;=7,"Medium","High"))</f>
        <v>Low</v>
      </c>
      <c r="AN3285" s="5">
        <f>AmazonChurn[[#This Row],[Number of Complaints or Support]]/AmazonChurn[[#This Row],[Account Length (in months)]]</f>
        <v>2</v>
      </c>
      <c r="AO3285" t="str">
        <f>IF(AmazonChurn[[#This Row],[Avg Monthly GB Download]]&lt;15, "Low", IF(AmazonChurn[[#This Row],[Avg Monthly GB Download]]&lt;30, "Medium", "High"))</f>
        <v>Low</v>
      </c>
      <c r="AP3285" t="str">
        <f>IF(AmazonChurn[[#This Row],[Age]]&lt;30,"Under 30",IF(AmazonChurn[[#This Row],[Age]]&gt;65,"Senior","Mid Age"))</f>
        <v>Mid Age</v>
      </c>
    </row>
    <row r="3286" spans="1:42" hidden="1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 s="5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  <c r="AL3286" t="str">
        <f>IF(AmazonChurn[[#This Row],[Average Monthly Expenses]]&lt;=30,"Low",IF(AmazonChurn[[#This Row],[Average Monthly Expenses]]&lt;=60,"Medium","High"))</f>
        <v>Low</v>
      </c>
      <c r="AM3286" t="str">
        <f>IF(AmazonChurn[[#This Row],[Number of Complaints or Support]]&lt;3,"Low",IF(AmazonChurn[[#This Row],[Number of Complaints or Support]]&lt;=7,"Medium","High"))</f>
        <v>Medium</v>
      </c>
      <c r="AN3286" s="5">
        <f>AmazonChurn[[#This Row],[Number of Complaints or Support]]/AmazonChurn[[#This Row],[Account Length (in months)]]</f>
        <v>0.13207547169811321</v>
      </c>
      <c r="AO3286" t="str">
        <f>IF(AmazonChurn[[#This Row],[Avg Monthly GB Download]]&lt;15, "Low", IF(AmazonChurn[[#This Row],[Avg Monthly GB Download]]&lt;30, "Medium", "High"))</f>
        <v>Low</v>
      </c>
      <c r="AP3286" t="str">
        <f>IF(AmazonChurn[[#This Row],[Age]]&lt;30,"Under 30",IF(AmazonChurn[[#This Row],[Age]]&gt;65,"Senior","Mid Age"))</f>
        <v>Mid Age</v>
      </c>
    </row>
    <row r="3287" spans="1:42" hidden="1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 s="5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  <c r="AL3287" t="str">
        <f>IF(AmazonChurn[[#This Row],[Average Monthly Expenses]]&lt;=30,"Low",IF(AmazonChurn[[#This Row],[Average Monthly Expenses]]&lt;=60,"Medium","High"))</f>
        <v>Low</v>
      </c>
      <c r="AM3287" t="str">
        <f>IF(AmazonChurn[[#This Row],[Number of Complaints or Support]]&lt;3,"Low",IF(AmazonChurn[[#This Row],[Number of Complaints or Support]]&lt;=7,"Medium","High"))</f>
        <v>Medium</v>
      </c>
      <c r="AN3287" s="5">
        <f>AmazonChurn[[#This Row],[Number of Complaints or Support]]/AmazonChurn[[#This Row],[Account Length (in months)]]</f>
        <v>1.1666666666666667</v>
      </c>
      <c r="AO3287" t="str">
        <f>IF(AmazonChurn[[#This Row],[Avg Monthly GB Download]]&lt;15, "Low", IF(AmazonChurn[[#This Row],[Avg Monthly GB Download]]&lt;30, "Medium", "High"))</f>
        <v>Medium</v>
      </c>
      <c r="AP3287" t="str">
        <f>IF(AmazonChurn[[#This Row],[Age]]&lt;30,"Under 30",IF(AmazonChurn[[#This Row],[Age]]&gt;65,"Senior","Mid Age"))</f>
        <v>Under 30</v>
      </c>
    </row>
    <row r="3288" spans="1:42" hidden="1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 s="5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  <c r="AL3288" t="str">
        <f>IF(AmazonChurn[[#This Row],[Average Monthly Expenses]]&lt;=30,"Low",IF(AmazonChurn[[#This Row],[Average Monthly Expenses]]&lt;=60,"Medium","High"))</f>
        <v>Medium</v>
      </c>
      <c r="AM3288" t="str">
        <f>IF(AmazonChurn[[#This Row],[Number of Complaints or Support]]&lt;3,"Low",IF(AmazonChurn[[#This Row],[Number of Complaints or Support]]&lt;=7,"Medium","High"))</f>
        <v>Low</v>
      </c>
      <c r="AN3288" s="5">
        <f>AmazonChurn[[#This Row],[Number of Complaints or Support]]/AmazonChurn[[#This Row],[Account Length (in months)]]</f>
        <v>0</v>
      </c>
      <c r="AO3288" t="str">
        <f>IF(AmazonChurn[[#This Row],[Avg Monthly GB Download]]&lt;15, "Low", IF(AmazonChurn[[#This Row],[Avg Monthly GB Download]]&lt;30, "Medium", "High"))</f>
        <v>Low</v>
      </c>
      <c r="AP3288" t="str">
        <f>IF(AmazonChurn[[#This Row],[Age]]&lt;30,"Under 30",IF(AmazonChurn[[#This Row],[Age]]&gt;65,"Senior","Mid Age"))</f>
        <v>Mid Age</v>
      </c>
    </row>
    <row r="3289" spans="1:42" hidden="1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 s="5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  <c r="AL3289" t="str">
        <f>IF(AmazonChurn[[#This Row],[Average Monthly Expenses]]&lt;=30,"Low",IF(AmazonChurn[[#This Row],[Average Monthly Expenses]]&lt;=60,"Medium","High"))</f>
        <v>Medium</v>
      </c>
      <c r="AM3289" t="str">
        <f>IF(AmazonChurn[[#This Row],[Number of Complaints or Support]]&lt;3,"Low",IF(AmazonChurn[[#This Row],[Number of Complaints or Support]]&lt;=7,"Medium","High"))</f>
        <v>High</v>
      </c>
      <c r="AN3289" s="5">
        <f>AmazonChurn[[#This Row],[Number of Complaints or Support]]/AmazonChurn[[#This Row],[Account Length (in months)]]</f>
        <v>0.15384615384615385</v>
      </c>
      <c r="AO3289" t="str">
        <f>IF(AmazonChurn[[#This Row],[Avg Monthly GB Download]]&lt;15, "Low", IF(AmazonChurn[[#This Row],[Avg Monthly GB Download]]&lt;30, "Medium", "High"))</f>
        <v>Low</v>
      </c>
      <c r="AP3289" t="str">
        <f>IF(AmazonChurn[[#This Row],[Age]]&lt;30,"Under 30",IF(AmazonChurn[[#This Row],[Age]]&gt;65,"Senior","Mid Age"))</f>
        <v>Mid Age</v>
      </c>
    </row>
    <row r="3290" spans="1:42" hidden="1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 s="5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  <c r="AL3290" t="str">
        <f>IF(AmazonChurn[[#This Row],[Average Monthly Expenses]]&lt;=30,"Low",IF(AmazonChurn[[#This Row],[Average Monthly Expenses]]&lt;=60,"Medium","High"))</f>
        <v>Low</v>
      </c>
      <c r="AM3290" t="str">
        <f>IF(AmazonChurn[[#This Row],[Number of Complaints or Support]]&lt;3,"Low",IF(AmazonChurn[[#This Row],[Number of Complaints or Support]]&lt;=7,"Medium","High"))</f>
        <v>Medium</v>
      </c>
      <c r="AN3290" s="5">
        <f>AmazonChurn[[#This Row],[Number of Complaints or Support]]/AmazonChurn[[#This Row],[Account Length (in months)]]</f>
        <v>7.0422535211267609E-2</v>
      </c>
      <c r="AO3290" t="str">
        <f>IF(AmazonChurn[[#This Row],[Avg Monthly GB Download]]&lt;15, "Low", IF(AmazonChurn[[#This Row],[Avg Monthly GB Download]]&lt;30, "Medium", "High"))</f>
        <v>Low</v>
      </c>
      <c r="AP3290" t="str">
        <f>IF(AmazonChurn[[#This Row],[Age]]&lt;30,"Under 30",IF(AmazonChurn[[#This Row],[Age]]&gt;65,"Senior","Mid Age"))</f>
        <v>Mid Age</v>
      </c>
    </row>
    <row r="3291" spans="1:42" hidden="1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 s="5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  <c r="AL3291" t="str">
        <f>IF(AmazonChurn[[#This Row],[Average Monthly Expenses]]&lt;=30,"Low",IF(AmazonChurn[[#This Row],[Average Monthly Expenses]]&lt;=60,"Medium","High"))</f>
        <v>Medium</v>
      </c>
      <c r="AM3291" t="str">
        <f>IF(AmazonChurn[[#This Row],[Number of Complaints or Support]]&lt;3,"Low",IF(AmazonChurn[[#This Row],[Number of Complaints or Support]]&lt;=7,"Medium","High"))</f>
        <v>Medium</v>
      </c>
      <c r="AN3291" s="5">
        <f>AmazonChurn[[#This Row],[Number of Complaints or Support]]/AmazonChurn[[#This Row],[Account Length (in months)]]</f>
        <v>5</v>
      </c>
      <c r="AO3291" t="str">
        <f>IF(AmazonChurn[[#This Row],[Avg Monthly GB Download]]&lt;15, "Low", IF(AmazonChurn[[#This Row],[Avg Monthly GB Download]]&lt;30, "Medium", "High"))</f>
        <v>Low</v>
      </c>
      <c r="AP3291" t="str">
        <f>IF(AmazonChurn[[#This Row],[Age]]&lt;30,"Under 30",IF(AmazonChurn[[#This Row],[Age]]&gt;65,"Senior","Mid Age"))</f>
        <v>Mid Age</v>
      </c>
    </row>
    <row r="3292" spans="1:42" hidden="1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 s="5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  <c r="AL3292" t="str">
        <f>IF(AmazonChurn[[#This Row],[Average Monthly Expenses]]&lt;=30,"Low",IF(AmazonChurn[[#This Row],[Average Monthly Expenses]]&lt;=60,"Medium","High"))</f>
        <v>Low</v>
      </c>
      <c r="AM3292" t="str">
        <f>IF(AmazonChurn[[#This Row],[Number of Complaints or Support]]&lt;3,"Low",IF(AmazonChurn[[#This Row],[Number of Complaints or Support]]&lt;=7,"Medium","High"))</f>
        <v>Low</v>
      </c>
      <c r="AN3292" s="5">
        <f>AmazonChurn[[#This Row],[Number of Complaints or Support]]/AmazonChurn[[#This Row],[Account Length (in months)]]</f>
        <v>0.5</v>
      </c>
      <c r="AO3292" t="str">
        <f>IF(AmazonChurn[[#This Row],[Avg Monthly GB Download]]&lt;15, "Low", IF(AmazonChurn[[#This Row],[Avg Monthly GB Download]]&lt;30, "Medium", "High"))</f>
        <v>Low</v>
      </c>
      <c r="AP3292" t="str">
        <f>IF(AmazonChurn[[#This Row],[Age]]&lt;30,"Under 30",IF(AmazonChurn[[#This Row],[Age]]&gt;65,"Senior","Mid Age"))</f>
        <v>Under 30</v>
      </c>
    </row>
    <row r="3293" spans="1:42" hidden="1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 s="5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  <c r="AL3293" t="str">
        <f>IF(AmazonChurn[[#This Row],[Average Monthly Expenses]]&lt;=30,"Low",IF(AmazonChurn[[#This Row],[Average Monthly Expenses]]&lt;=60,"Medium","High"))</f>
        <v>Medium</v>
      </c>
      <c r="AM3293" t="str">
        <f>IF(AmazonChurn[[#This Row],[Number of Complaints or Support]]&lt;3,"Low",IF(AmazonChurn[[#This Row],[Number of Complaints or Support]]&lt;=7,"Medium","High"))</f>
        <v>High</v>
      </c>
      <c r="AN3293" s="5">
        <f>AmazonChurn[[#This Row],[Number of Complaints or Support]]/AmazonChurn[[#This Row],[Account Length (in months)]]</f>
        <v>0.33333333333333331</v>
      </c>
      <c r="AO3293" t="str">
        <f>IF(AmazonChurn[[#This Row],[Avg Monthly GB Download]]&lt;15, "Low", IF(AmazonChurn[[#This Row],[Avg Monthly GB Download]]&lt;30, "Medium", "High"))</f>
        <v>Low</v>
      </c>
      <c r="AP3293" t="str">
        <f>IF(AmazonChurn[[#This Row],[Age]]&lt;30,"Under 30",IF(AmazonChurn[[#This Row],[Age]]&gt;65,"Senior","Mid Age"))</f>
        <v>Mid Age</v>
      </c>
    </row>
    <row r="3294" spans="1:42" hidden="1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 s="5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  <c r="AL3294" t="str">
        <f>IF(AmazonChurn[[#This Row],[Average Monthly Expenses]]&lt;=30,"Low",IF(AmazonChurn[[#This Row],[Average Monthly Expenses]]&lt;=60,"Medium","High"))</f>
        <v>Medium</v>
      </c>
      <c r="AM3294" t="str">
        <f>IF(AmazonChurn[[#This Row],[Number of Complaints or Support]]&lt;3,"Low",IF(AmazonChurn[[#This Row],[Number of Complaints or Support]]&lt;=7,"Medium","High"))</f>
        <v>High</v>
      </c>
      <c r="AN3294" s="5">
        <f>AmazonChurn[[#This Row],[Number of Complaints or Support]]/AmazonChurn[[#This Row],[Account Length (in months)]]</f>
        <v>2</v>
      </c>
      <c r="AO3294" t="str">
        <f>IF(AmazonChurn[[#This Row],[Avg Monthly GB Download]]&lt;15, "Low", IF(AmazonChurn[[#This Row],[Avg Monthly GB Download]]&lt;30, "Medium", "High"))</f>
        <v>Low</v>
      </c>
      <c r="AP3294" t="str">
        <f>IF(AmazonChurn[[#This Row],[Age]]&lt;30,"Under 30",IF(AmazonChurn[[#This Row],[Age]]&gt;65,"Senior","Mid Age"))</f>
        <v>Mid Age</v>
      </c>
    </row>
    <row r="3295" spans="1:42" hidden="1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 s="5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  <c r="AL3295" t="str">
        <f>IF(AmazonChurn[[#This Row],[Average Monthly Expenses]]&lt;=30,"Low",IF(AmazonChurn[[#This Row],[Average Monthly Expenses]]&lt;=60,"Medium","High"))</f>
        <v>Low</v>
      </c>
      <c r="AM3295" t="str">
        <f>IF(AmazonChurn[[#This Row],[Number of Complaints or Support]]&lt;3,"Low",IF(AmazonChurn[[#This Row],[Number of Complaints or Support]]&lt;=7,"Medium","High"))</f>
        <v>Medium</v>
      </c>
      <c r="AN3295" s="5">
        <f>AmazonChurn[[#This Row],[Number of Complaints or Support]]/AmazonChurn[[#This Row],[Account Length (in months)]]</f>
        <v>0.15909090909090909</v>
      </c>
      <c r="AO3295" t="str">
        <f>IF(AmazonChurn[[#This Row],[Avg Monthly GB Download]]&lt;15, "Low", IF(AmazonChurn[[#This Row],[Avg Monthly GB Download]]&lt;30, "Medium", "High"))</f>
        <v>Low</v>
      </c>
      <c r="AP3295" t="str">
        <f>IF(AmazonChurn[[#This Row],[Age]]&lt;30,"Under 30",IF(AmazonChurn[[#This Row],[Age]]&gt;65,"Senior","Mid Age"))</f>
        <v>Mid Age</v>
      </c>
    </row>
    <row r="3296" spans="1:42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 s="5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  <c r="AL3296" t="str">
        <f>IF(AmazonChurn[[#This Row],[Average Monthly Expenses]]&lt;=30,"Low",IF(AmazonChurn[[#This Row],[Average Monthly Expenses]]&lt;=60,"Medium","High"))</f>
        <v>Medium</v>
      </c>
      <c r="AM3296" t="str">
        <f>IF(AmazonChurn[[#This Row],[Number of Complaints or Support]]&lt;3,"Low",IF(AmazonChurn[[#This Row],[Number of Complaints or Support]]&lt;=7,"Medium","High"))</f>
        <v>Medium</v>
      </c>
      <c r="AN3296" s="5">
        <f>AmazonChurn[[#This Row],[Number of Complaints or Support]]/AmazonChurn[[#This Row],[Account Length (in months)]]</f>
        <v>0.25</v>
      </c>
      <c r="AO3296" t="str">
        <f>IF(AmazonChurn[[#This Row],[Avg Monthly GB Download]]&lt;15, "Low", IF(AmazonChurn[[#This Row],[Avg Monthly GB Download]]&lt;30, "Medium", "High"))</f>
        <v>High</v>
      </c>
      <c r="AP3296" t="str">
        <f>IF(AmazonChurn[[#This Row],[Age]]&lt;30,"Under 30",IF(AmazonChurn[[#This Row],[Age]]&gt;65,"Senior","Mid Age"))</f>
        <v>Under 30</v>
      </c>
    </row>
    <row r="3297" spans="1:42" hidden="1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 s="5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  <c r="AL3297" t="str">
        <f>IF(AmazonChurn[[#This Row],[Average Monthly Expenses]]&lt;=30,"Low",IF(AmazonChurn[[#This Row],[Average Monthly Expenses]]&lt;=60,"Medium","High"))</f>
        <v>Medium</v>
      </c>
      <c r="AM3297" t="str">
        <f>IF(AmazonChurn[[#This Row],[Number of Complaints or Support]]&lt;3,"Low",IF(AmazonChurn[[#This Row],[Number of Complaints or Support]]&lt;=7,"Medium","High"))</f>
        <v>Medium</v>
      </c>
      <c r="AN3297" s="5">
        <f>AmazonChurn[[#This Row],[Number of Complaints or Support]]/AmazonChurn[[#This Row],[Account Length (in months)]]</f>
        <v>0.42857142857142855</v>
      </c>
      <c r="AO3297" t="str">
        <f>IF(AmazonChurn[[#This Row],[Avg Monthly GB Download]]&lt;15, "Low", IF(AmazonChurn[[#This Row],[Avg Monthly GB Download]]&lt;30, "Medium", "High"))</f>
        <v>Medium</v>
      </c>
      <c r="AP3297" t="str">
        <f>IF(AmazonChurn[[#This Row],[Age]]&lt;30,"Under 30",IF(AmazonChurn[[#This Row],[Age]]&gt;65,"Senior","Mid Age"))</f>
        <v>Mid Age</v>
      </c>
    </row>
    <row r="3298" spans="1:42" hidden="1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 s="5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  <c r="AL3298" t="str">
        <f>IF(AmazonChurn[[#This Row],[Average Monthly Expenses]]&lt;=30,"Low",IF(AmazonChurn[[#This Row],[Average Monthly Expenses]]&lt;=60,"Medium","High"))</f>
        <v>Medium</v>
      </c>
      <c r="AM3298" t="str">
        <f>IF(AmazonChurn[[#This Row],[Number of Complaints or Support]]&lt;3,"Low",IF(AmazonChurn[[#This Row],[Number of Complaints or Support]]&lt;=7,"Medium","High"))</f>
        <v>Medium</v>
      </c>
      <c r="AN3298" s="5">
        <f>AmazonChurn[[#This Row],[Number of Complaints or Support]]/AmazonChurn[[#This Row],[Account Length (in months)]]</f>
        <v>0.7</v>
      </c>
      <c r="AO3298" t="str">
        <f>IF(AmazonChurn[[#This Row],[Avg Monthly GB Download]]&lt;15, "Low", IF(AmazonChurn[[#This Row],[Avg Monthly GB Download]]&lt;30, "Medium", "High"))</f>
        <v>Low</v>
      </c>
      <c r="AP3298" t="str">
        <f>IF(AmazonChurn[[#This Row],[Age]]&lt;30,"Under 30",IF(AmazonChurn[[#This Row],[Age]]&gt;65,"Senior","Mid Age"))</f>
        <v>Under 30</v>
      </c>
    </row>
    <row r="3299" spans="1:42" hidden="1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 s="5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  <c r="AL3299" t="str">
        <f>IF(AmazonChurn[[#This Row],[Average Monthly Expenses]]&lt;=30,"Low",IF(AmazonChurn[[#This Row],[Average Monthly Expenses]]&lt;=60,"Medium","High"))</f>
        <v>Low</v>
      </c>
      <c r="AM3299" t="str">
        <f>IF(AmazonChurn[[#This Row],[Number of Complaints or Support]]&lt;3,"Low",IF(AmazonChurn[[#This Row],[Number of Complaints or Support]]&lt;=7,"Medium","High"))</f>
        <v>Low</v>
      </c>
      <c r="AN3299" s="5">
        <f>AmazonChurn[[#This Row],[Number of Complaints or Support]]/AmazonChurn[[#This Row],[Account Length (in months)]]</f>
        <v>0.5</v>
      </c>
      <c r="AO3299" t="str">
        <f>IF(AmazonChurn[[#This Row],[Avg Monthly GB Download]]&lt;15, "Low", IF(AmazonChurn[[#This Row],[Avg Monthly GB Download]]&lt;30, "Medium", "High"))</f>
        <v>Low</v>
      </c>
      <c r="AP3299" t="str">
        <f>IF(AmazonChurn[[#This Row],[Age]]&lt;30,"Under 30",IF(AmazonChurn[[#This Row],[Age]]&gt;65,"Senior","Mid Age"))</f>
        <v>Under 30</v>
      </c>
    </row>
    <row r="3300" spans="1:42" hidden="1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 s="5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  <c r="AL3300" t="str">
        <f>IF(AmazonChurn[[#This Row],[Average Monthly Expenses]]&lt;=30,"Low",IF(AmazonChurn[[#This Row],[Average Monthly Expenses]]&lt;=60,"Medium","High"))</f>
        <v>Low</v>
      </c>
      <c r="AM3300" t="str">
        <f>IF(AmazonChurn[[#This Row],[Number of Complaints or Support]]&lt;3,"Low",IF(AmazonChurn[[#This Row],[Number of Complaints or Support]]&lt;=7,"Medium","High"))</f>
        <v>Medium</v>
      </c>
      <c r="AN3300" s="5">
        <f>AmazonChurn[[#This Row],[Number of Complaints or Support]]/AmazonChurn[[#This Row],[Account Length (in months)]]</f>
        <v>0.41666666666666669</v>
      </c>
      <c r="AO3300" t="str">
        <f>IF(AmazonChurn[[#This Row],[Avg Monthly GB Download]]&lt;15, "Low", IF(AmazonChurn[[#This Row],[Avg Monthly GB Download]]&lt;30, "Medium", "High"))</f>
        <v>Low</v>
      </c>
      <c r="AP3300" t="str">
        <f>IF(AmazonChurn[[#This Row],[Age]]&lt;30,"Under 30",IF(AmazonChurn[[#This Row],[Age]]&gt;65,"Senior","Mid Age"))</f>
        <v>Mid Age</v>
      </c>
    </row>
    <row r="3301" spans="1:42" hidden="1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 s="5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  <c r="AL3301" t="str">
        <f>IF(AmazonChurn[[#This Row],[Average Monthly Expenses]]&lt;=30,"Low",IF(AmazonChurn[[#This Row],[Average Monthly Expenses]]&lt;=60,"Medium","High"))</f>
        <v>Medium</v>
      </c>
      <c r="AM3301" t="str">
        <f>IF(AmazonChurn[[#This Row],[Number of Complaints or Support]]&lt;3,"Low",IF(AmazonChurn[[#This Row],[Number of Complaints or Support]]&lt;=7,"Medium","High"))</f>
        <v>High</v>
      </c>
      <c r="AN3301" s="5">
        <f>AmazonChurn[[#This Row],[Number of Complaints or Support]]/AmazonChurn[[#This Row],[Account Length (in months)]]</f>
        <v>0.15517241379310345</v>
      </c>
      <c r="AO3301" t="str">
        <f>IF(AmazonChurn[[#This Row],[Avg Monthly GB Download]]&lt;15, "Low", IF(AmazonChurn[[#This Row],[Avg Monthly GB Download]]&lt;30, "Medium", "High"))</f>
        <v>Low</v>
      </c>
      <c r="AP3301" t="str">
        <f>IF(AmazonChurn[[#This Row],[Age]]&lt;30,"Under 30",IF(AmazonChurn[[#This Row],[Age]]&gt;65,"Senior","Mid Age"))</f>
        <v>Mid Age</v>
      </c>
    </row>
    <row r="3302" spans="1:42" hidden="1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 s="5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  <c r="AL3302" t="str">
        <f>IF(AmazonChurn[[#This Row],[Average Monthly Expenses]]&lt;=30,"Low",IF(AmazonChurn[[#This Row],[Average Monthly Expenses]]&lt;=60,"Medium","High"))</f>
        <v>Medium</v>
      </c>
      <c r="AM3302" t="str">
        <f>IF(AmazonChurn[[#This Row],[Number of Complaints or Support]]&lt;3,"Low",IF(AmazonChurn[[#This Row],[Number of Complaints or Support]]&lt;=7,"Medium","High"))</f>
        <v>Medium</v>
      </c>
      <c r="AN3302" s="5">
        <f>AmazonChurn[[#This Row],[Number of Complaints or Support]]/AmazonChurn[[#This Row],[Account Length (in months)]]</f>
        <v>0.375</v>
      </c>
      <c r="AO3302" t="str">
        <f>IF(AmazonChurn[[#This Row],[Avg Monthly GB Download]]&lt;15, "Low", IF(AmazonChurn[[#This Row],[Avg Monthly GB Download]]&lt;30, "Medium", "High"))</f>
        <v>Low</v>
      </c>
      <c r="AP3302" t="str">
        <f>IF(AmazonChurn[[#This Row],[Age]]&lt;30,"Under 30",IF(AmazonChurn[[#This Row],[Age]]&gt;65,"Senior","Mid Age"))</f>
        <v>Mid Age</v>
      </c>
    </row>
    <row r="3303" spans="1:42" hidden="1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 s="5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  <c r="AL3303" t="str">
        <f>IF(AmazonChurn[[#This Row],[Average Monthly Expenses]]&lt;=30,"Low",IF(AmazonChurn[[#This Row],[Average Monthly Expenses]]&lt;=60,"Medium","High"))</f>
        <v>High</v>
      </c>
      <c r="AM3303" t="str">
        <f>IF(AmazonChurn[[#This Row],[Number of Complaints or Support]]&lt;3,"Low",IF(AmazonChurn[[#This Row],[Number of Complaints or Support]]&lt;=7,"Medium","High"))</f>
        <v>Medium</v>
      </c>
      <c r="AN3303" s="5">
        <f>AmazonChurn[[#This Row],[Number of Complaints or Support]]/AmazonChurn[[#This Row],[Account Length (in months)]]</f>
        <v>7</v>
      </c>
      <c r="AO3303" t="str">
        <f>IF(AmazonChurn[[#This Row],[Avg Monthly GB Download]]&lt;15, "Low", IF(AmazonChurn[[#This Row],[Avg Monthly GB Download]]&lt;30, "Medium", "High"))</f>
        <v>Low</v>
      </c>
      <c r="AP3303" t="str">
        <f>IF(AmazonChurn[[#This Row],[Age]]&lt;30,"Under 30",IF(AmazonChurn[[#This Row],[Age]]&gt;65,"Senior","Mid Age"))</f>
        <v>Mid Age</v>
      </c>
    </row>
    <row r="3304" spans="1:42" hidden="1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 s="5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  <c r="AL3304" t="str">
        <f>IF(AmazonChurn[[#This Row],[Average Monthly Expenses]]&lt;=30,"Low",IF(AmazonChurn[[#This Row],[Average Monthly Expenses]]&lt;=60,"Medium","High"))</f>
        <v>Medium</v>
      </c>
      <c r="AM3304" t="str">
        <f>IF(AmazonChurn[[#This Row],[Number of Complaints or Support]]&lt;3,"Low",IF(AmazonChurn[[#This Row],[Number of Complaints or Support]]&lt;=7,"Medium","High"))</f>
        <v>Medium</v>
      </c>
      <c r="AN3304" s="5">
        <f>AmazonChurn[[#This Row],[Number of Complaints or Support]]/AmazonChurn[[#This Row],[Account Length (in months)]]</f>
        <v>0.13793103448275862</v>
      </c>
      <c r="AO3304" t="str">
        <f>IF(AmazonChurn[[#This Row],[Avg Monthly GB Download]]&lt;15, "Low", IF(AmazonChurn[[#This Row],[Avg Monthly GB Download]]&lt;30, "Medium", "High"))</f>
        <v>Low</v>
      </c>
      <c r="AP3304" t="str">
        <f>IF(AmazonChurn[[#This Row],[Age]]&lt;30,"Under 30",IF(AmazonChurn[[#This Row],[Age]]&gt;65,"Senior","Mid Age"))</f>
        <v>Senior</v>
      </c>
    </row>
    <row r="3305" spans="1:42" hidden="1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 s="5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  <c r="AL3305" t="str">
        <f>IF(AmazonChurn[[#This Row],[Average Monthly Expenses]]&lt;=30,"Low",IF(AmazonChurn[[#This Row],[Average Monthly Expenses]]&lt;=60,"Medium","High"))</f>
        <v>Low</v>
      </c>
      <c r="AM3305" t="str">
        <f>IF(AmazonChurn[[#This Row],[Number of Complaints or Support]]&lt;3,"Low",IF(AmazonChurn[[#This Row],[Number of Complaints or Support]]&lt;=7,"Medium","High"))</f>
        <v>High</v>
      </c>
      <c r="AN3305" s="5">
        <f>AmazonChurn[[#This Row],[Number of Complaints or Support]]/AmazonChurn[[#This Row],[Account Length (in months)]]</f>
        <v>0.21621621621621623</v>
      </c>
      <c r="AO3305" t="str">
        <f>IF(AmazonChurn[[#This Row],[Avg Monthly GB Download]]&lt;15, "Low", IF(AmazonChurn[[#This Row],[Avg Monthly GB Download]]&lt;30, "Medium", "High"))</f>
        <v>Low</v>
      </c>
      <c r="AP3305" t="str">
        <f>IF(AmazonChurn[[#This Row],[Age]]&lt;30,"Under 30",IF(AmazonChurn[[#This Row],[Age]]&gt;65,"Senior","Mid Age"))</f>
        <v>Mid Age</v>
      </c>
    </row>
    <row r="3306" spans="1:42" hidden="1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 s="5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  <c r="AL3306" t="str">
        <f>IF(AmazonChurn[[#This Row],[Average Monthly Expenses]]&lt;=30,"Low",IF(AmazonChurn[[#This Row],[Average Monthly Expenses]]&lt;=60,"Medium","High"))</f>
        <v>Low</v>
      </c>
      <c r="AM3306" t="str">
        <f>IF(AmazonChurn[[#This Row],[Number of Complaints or Support]]&lt;3,"Low",IF(AmazonChurn[[#This Row],[Number of Complaints or Support]]&lt;=7,"Medium","High"))</f>
        <v>Medium</v>
      </c>
      <c r="AN3306" s="5">
        <f>AmazonChurn[[#This Row],[Number of Complaints or Support]]/AmazonChurn[[#This Row],[Account Length (in months)]]</f>
        <v>1.4</v>
      </c>
      <c r="AO3306" t="str">
        <f>IF(AmazonChurn[[#This Row],[Avg Monthly GB Download]]&lt;15, "Low", IF(AmazonChurn[[#This Row],[Avg Monthly GB Download]]&lt;30, "Medium", "High"))</f>
        <v>Low</v>
      </c>
      <c r="AP3306" t="str">
        <f>IF(AmazonChurn[[#This Row],[Age]]&lt;30,"Under 30",IF(AmazonChurn[[#This Row],[Age]]&gt;65,"Senior","Mid Age"))</f>
        <v>Mid Age</v>
      </c>
    </row>
    <row r="3307" spans="1:42" hidden="1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 s="5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  <c r="AL3307" t="str">
        <f>IF(AmazonChurn[[#This Row],[Average Monthly Expenses]]&lt;=30,"Low",IF(AmazonChurn[[#This Row],[Average Monthly Expenses]]&lt;=60,"Medium","High"))</f>
        <v>Low</v>
      </c>
      <c r="AM3307" t="str">
        <f>IF(AmazonChurn[[#This Row],[Number of Complaints or Support]]&lt;3,"Low",IF(AmazonChurn[[#This Row],[Number of Complaints or Support]]&lt;=7,"Medium","High"))</f>
        <v>Low</v>
      </c>
      <c r="AN3307" s="5">
        <f>AmazonChurn[[#This Row],[Number of Complaints or Support]]/AmazonChurn[[#This Row],[Account Length (in months)]]</f>
        <v>1.5625E-2</v>
      </c>
      <c r="AO3307" t="str">
        <f>IF(AmazonChurn[[#This Row],[Avg Monthly GB Download]]&lt;15, "Low", IF(AmazonChurn[[#This Row],[Avg Monthly GB Download]]&lt;30, "Medium", "High"))</f>
        <v>Low</v>
      </c>
      <c r="AP3307" t="str">
        <f>IF(AmazonChurn[[#This Row],[Age]]&lt;30,"Under 30",IF(AmazonChurn[[#This Row],[Age]]&gt;65,"Senior","Mid Age"))</f>
        <v>Mid Age</v>
      </c>
    </row>
    <row r="3308" spans="1:42" hidden="1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 s="5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  <c r="AL3308" t="str">
        <f>IF(AmazonChurn[[#This Row],[Average Monthly Expenses]]&lt;=30,"Low",IF(AmazonChurn[[#This Row],[Average Monthly Expenses]]&lt;=60,"Medium","High"))</f>
        <v>High</v>
      </c>
      <c r="AM3308" t="str">
        <f>IF(AmazonChurn[[#This Row],[Number of Complaints or Support]]&lt;3,"Low",IF(AmazonChurn[[#This Row],[Number of Complaints or Support]]&lt;=7,"Medium","High"))</f>
        <v>Low</v>
      </c>
      <c r="AN3308" s="5">
        <f>AmazonChurn[[#This Row],[Number of Complaints or Support]]/AmazonChurn[[#This Row],[Account Length (in months)]]</f>
        <v>2.8169014084507043E-2</v>
      </c>
      <c r="AO3308" t="str">
        <f>IF(AmazonChurn[[#This Row],[Avg Monthly GB Download]]&lt;15, "Low", IF(AmazonChurn[[#This Row],[Avg Monthly GB Download]]&lt;30, "Medium", "High"))</f>
        <v>Low</v>
      </c>
      <c r="AP3308" t="str">
        <f>IF(AmazonChurn[[#This Row],[Age]]&lt;30,"Under 30",IF(AmazonChurn[[#This Row],[Age]]&gt;65,"Senior","Mid Age"))</f>
        <v>Mid Age</v>
      </c>
    </row>
    <row r="3309" spans="1:42" hidden="1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 s="5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  <c r="AL3309" t="str">
        <f>IF(AmazonChurn[[#This Row],[Average Monthly Expenses]]&lt;=30,"Low",IF(AmazonChurn[[#This Row],[Average Monthly Expenses]]&lt;=60,"Medium","High"))</f>
        <v>Medium</v>
      </c>
      <c r="AM3309" t="str">
        <f>IF(AmazonChurn[[#This Row],[Number of Complaints or Support]]&lt;3,"Low",IF(AmazonChurn[[#This Row],[Number of Complaints or Support]]&lt;=7,"Medium","High"))</f>
        <v>Low</v>
      </c>
      <c r="AN3309" s="5">
        <f>AmazonChurn[[#This Row],[Number of Complaints or Support]]/AmazonChurn[[#This Row],[Account Length (in months)]]</f>
        <v>0</v>
      </c>
      <c r="AO3309" t="str">
        <f>IF(AmazonChurn[[#This Row],[Avg Monthly GB Download]]&lt;15, "Low", IF(AmazonChurn[[#This Row],[Avg Monthly GB Download]]&lt;30, "Medium", "High"))</f>
        <v>Low</v>
      </c>
      <c r="AP3309" t="str">
        <f>IF(AmazonChurn[[#This Row],[Age]]&lt;30,"Under 30",IF(AmazonChurn[[#This Row],[Age]]&gt;65,"Senior","Mid Age"))</f>
        <v>Under 30</v>
      </c>
    </row>
    <row r="3310" spans="1:42" hidden="1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 s="5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  <c r="AL3310" t="str">
        <f>IF(AmazonChurn[[#This Row],[Average Monthly Expenses]]&lt;=30,"Low",IF(AmazonChurn[[#This Row],[Average Monthly Expenses]]&lt;=60,"Medium","High"))</f>
        <v>Low</v>
      </c>
      <c r="AM3310" t="str">
        <f>IF(AmazonChurn[[#This Row],[Number of Complaints or Support]]&lt;3,"Low",IF(AmazonChurn[[#This Row],[Number of Complaints or Support]]&lt;=7,"Medium","High"))</f>
        <v>Medium</v>
      </c>
      <c r="AN3310" s="5">
        <f>AmazonChurn[[#This Row],[Number of Complaints or Support]]/AmazonChurn[[#This Row],[Account Length (in months)]]</f>
        <v>0.10714285714285714</v>
      </c>
      <c r="AO3310" t="str">
        <f>IF(AmazonChurn[[#This Row],[Avg Monthly GB Download]]&lt;15, "Low", IF(AmazonChurn[[#This Row],[Avg Monthly GB Download]]&lt;30, "Medium", "High"))</f>
        <v>Low</v>
      </c>
      <c r="AP3310" t="str">
        <f>IF(AmazonChurn[[#This Row],[Age]]&lt;30,"Under 30",IF(AmazonChurn[[#This Row],[Age]]&gt;65,"Senior","Mid Age"))</f>
        <v>Under 30</v>
      </c>
    </row>
    <row r="3311" spans="1:42" hidden="1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 s="5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  <c r="AL3311" t="str">
        <f>IF(AmazonChurn[[#This Row],[Average Monthly Expenses]]&lt;=30,"Low",IF(AmazonChurn[[#This Row],[Average Monthly Expenses]]&lt;=60,"Medium","High"))</f>
        <v>Low</v>
      </c>
      <c r="AM3311" t="str">
        <f>IF(AmazonChurn[[#This Row],[Number of Complaints or Support]]&lt;3,"Low",IF(AmazonChurn[[#This Row],[Number of Complaints or Support]]&lt;=7,"Medium","High"))</f>
        <v>Medium</v>
      </c>
      <c r="AN3311" s="5">
        <f>AmazonChurn[[#This Row],[Number of Complaints or Support]]/AmazonChurn[[#This Row],[Account Length (in months)]]</f>
        <v>6</v>
      </c>
      <c r="AO3311" t="str">
        <f>IF(AmazonChurn[[#This Row],[Avg Monthly GB Download]]&lt;15, "Low", IF(AmazonChurn[[#This Row],[Avg Monthly GB Download]]&lt;30, "Medium", "High"))</f>
        <v>Low</v>
      </c>
      <c r="AP3311" t="str">
        <f>IF(AmazonChurn[[#This Row],[Age]]&lt;30,"Under 30",IF(AmazonChurn[[#This Row],[Age]]&gt;65,"Senior","Mid Age"))</f>
        <v>Senior</v>
      </c>
    </row>
    <row r="3312" spans="1:42" hidden="1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 s="5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  <c r="AL3312" t="str">
        <f>IF(AmazonChurn[[#This Row],[Average Monthly Expenses]]&lt;=30,"Low",IF(AmazonChurn[[#This Row],[Average Monthly Expenses]]&lt;=60,"Medium","High"))</f>
        <v>Low</v>
      </c>
      <c r="AM3312" t="str">
        <f>IF(AmazonChurn[[#This Row],[Number of Complaints or Support]]&lt;3,"Low",IF(AmazonChurn[[#This Row],[Number of Complaints or Support]]&lt;=7,"Medium","High"))</f>
        <v>Low</v>
      </c>
      <c r="AN3312" s="5">
        <f>AmazonChurn[[#This Row],[Number of Complaints or Support]]/AmazonChurn[[#This Row],[Account Length (in months)]]</f>
        <v>5.5555555555555552E-2</v>
      </c>
      <c r="AO3312" t="str">
        <f>IF(AmazonChurn[[#This Row],[Avg Monthly GB Download]]&lt;15, "Low", IF(AmazonChurn[[#This Row],[Avg Monthly GB Download]]&lt;30, "Medium", "High"))</f>
        <v>Low</v>
      </c>
      <c r="AP3312" t="str">
        <f>IF(AmazonChurn[[#This Row],[Age]]&lt;30,"Under 30",IF(AmazonChurn[[#This Row],[Age]]&gt;65,"Senior","Mid Age"))</f>
        <v>Mid Age</v>
      </c>
    </row>
    <row r="3313" spans="1:42" hidden="1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 s="5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  <c r="AL3313" t="str">
        <f>IF(AmazonChurn[[#This Row],[Average Monthly Expenses]]&lt;=30,"Low",IF(AmazonChurn[[#This Row],[Average Monthly Expenses]]&lt;=60,"Medium","High"))</f>
        <v>Low</v>
      </c>
      <c r="AM3313" t="str">
        <f>IF(AmazonChurn[[#This Row],[Number of Complaints or Support]]&lt;3,"Low",IF(AmazonChurn[[#This Row],[Number of Complaints or Support]]&lt;=7,"Medium","High"))</f>
        <v>Medium</v>
      </c>
      <c r="AN3313" s="5">
        <f>AmazonChurn[[#This Row],[Number of Complaints or Support]]/AmazonChurn[[#This Row],[Account Length (in months)]]</f>
        <v>1</v>
      </c>
      <c r="AO3313" t="str">
        <f>IF(AmazonChurn[[#This Row],[Avg Monthly GB Download]]&lt;15, "Low", IF(AmazonChurn[[#This Row],[Avg Monthly GB Download]]&lt;30, "Medium", "High"))</f>
        <v>Low</v>
      </c>
      <c r="AP3313" t="str">
        <f>IF(AmazonChurn[[#This Row],[Age]]&lt;30,"Under 30",IF(AmazonChurn[[#This Row],[Age]]&gt;65,"Senior","Mid Age"))</f>
        <v>Mid Age</v>
      </c>
    </row>
    <row r="3314" spans="1:42" hidden="1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 s="5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  <c r="AL3314" t="str">
        <f>IF(AmazonChurn[[#This Row],[Average Monthly Expenses]]&lt;=30,"Low",IF(AmazonChurn[[#This Row],[Average Monthly Expenses]]&lt;=60,"Medium","High"))</f>
        <v>Medium</v>
      </c>
      <c r="AM3314" t="str">
        <f>IF(AmazonChurn[[#This Row],[Number of Complaints or Support]]&lt;3,"Low",IF(AmazonChurn[[#This Row],[Number of Complaints or Support]]&lt;=7,"Medium","High"))</f>
        <v>High</v>
      </c>
      <c r="AN3314" s="5">
        <f>AmazonChurn[[#This Row],[Number of Complaints or Support]]/AmazonChurn[[#This Row],[Account Length (in months)]]</f>
        <v>0.16129032258064516</v>
      </c>
      <c r="AO3314" t="str">
        <f>IF(AmazonChurn[[#This Row],[Avg Monthly GB Download]]&lt;15, "Low", IF(AmazonChurn[[#This Row],[Avg Monthly GB Download]]&lt;30, "Medium", "High"))</f>
        <v>Low</v>
      </c>
      <c r="AP3314" t="str">
        <f>IF(AmazonChurn[[#This Row],[Age]]&lt;30,"Under 30",IF(AmazonChurn[[#This Row],[Age]]&gt;65,"Senior","Mid Age"))</f>
        <v>Mid Age</v>
      </c>
    </row>
    <row r="3315" spans="1:42" hidden="1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 s="5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  <c r="AL3315" t="str">
        <f>IF(AmazonChurn[[#This Row],[Average Monthly Expenses]]&lt;=30,"Low",IF(AmazonChurn[[#This Row],[Average Monthly Expenses]]&lt;=60,"Medium","High"))</f>
        <v>Low</v>
      </c>
      <c r="AM3315" t="str">
        <f>IF(AmazonChurn[[#This Row],[Number of Complaints or Support]]&lt;3,"Low",IF(AmazonChurn[[#This Row],[Number of Complaints or Support]]&lt;=7,"Medium","High"))</f>
        <v>Low</v>
      </c>
      <c r="AN3315" s="5">
        <f>AmazonChurn[[#This Row],[Number of Complaints or Support]]/AmazonChurn[[#This Row],[Account Length (in months)]]</f>
        <v>0.11764705882352941</v>
      </c>
      <c r="AO3315" t="str">
        <f>IF(AmazonChurn[[#This Row],[Avg Monthly GB Download]]&lt;15, "Low", IF(AmazonChurn[[#This Row],[Avg Monthly GB Download]]&lt;30, "Medium", "High"))</f>
        <v>Low</v>
      </c>
      <c r="AP3315" t="str">
        <f>IF(AmazonChurn[[#This Row],[Age]]&lt;30,"Under 30",IF(AmazonChurn[[#This Row],[Age]]&gt;65,"Senior","Mid Age"))</f>
        <v>Mid Age</v>
      </c>
    </row>
    <row r="3316" spans="1:42" hidden="1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 s="5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  <c r="AL3316" t="str">
        <f>IF(AmazonChurn[[#This Row],[Average Monthly Expenses]]&lt;=30,"Low",IF(AmazonChurn[[#This Row],[Average Monthly Expenses]]&lt;=60,"Medium","High"))</f>
        <v>High</v>
      </c>
      <c r="AM3316" t="str">
        <f>IF(AmazonChurn[[#This Row],[Number of Complaints or Support]]&lt;3,"Low",IF(AmazonChurn[[#This Row],[Number of Complaints or Support]]&lt;=7,"Medium","High"))</f>
        <v>Medium</v>
      </c>
      <c r="AN3316" s="5">
        <f>AmazonChurn[[#This Row],[Number of Complaints or Support]]/AmazonChurn[[#This Row],[Account Length (in months)]]</f>
        <v>7.4626865671641784E-2</v>
      </c>
      <c r="AO3316" t="str">
        <f>IF(AmazonChurn[[#This Row],[Avg Monthly GB Download]]&lt;15, "Low", IF(AmazonChurn[[#This Row],[Avg Monthly GB Download]]&lt;30, "Medium", "High"))</f>
        <v>Low</v>
      </c>
      <c r="AP3316" t="str">
        <f>IF(AmazonChurn[[#This Row],[Age]]&lt;30,"Under 30",IF(AmazonChurn[[#This Row],[Age]]&gt;65,"Senior","Mid Age"))</f>
        <v>Under 30</v>
      </c>
    </row>
    <row r="3317" spans="1:42" hidden="1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 s="5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  <c r="AL3317" t="str">
        <f>IF(AmazonChurn[[#This Row],[Average Monthly Expenses]]&lt;=30,"Low",IF(AmazonChurn[[#This Row],[Average Monthly Expenses]]&lt;=60,"Medium","High"))</f>
        <v>Medium</v>
      </c>
      <c r="AM3317" t="str">
        <f>IF(AmazonChurn[[#This Row],[Number of Complaints or Support]]&lt;3,"Low",IF(AmazonChurn[[#This Row],[Number of Complaints or Support]]&lt;=7,"Medium","High"))</f>
        <v>High</v>
      </c>
      <c r="AN3317" s="5">
        <f>AmazonChurn[[#This Row],[Number of Complaints or Support]]/AmazonChurn[[#This Row],[Account Length (in months)]]</f>
        <v>0.14285714285714285</v>
      </c>
      <c r="AO3317" t="str">
        <f>IF(AmazonChurn[[#This Row],[Avg Monthly GB Download]]&lt;15, "Low", IF(AmazonChurn[[#This Row],[Avg Monthly GB Download]]&lt;30, "Medium", "High"))</f>
        <v>Medium</v>
      </c>
      <c r="AP3317" t="str">
        <f>IF(AmazonChurn[[#This Row],[Age]]&lt;30,"Under 30",IF(AmazonChurn[[#This Row],[Age]]&gt;65,"Senior","Mid Age"))</f>
        <v>Mid Age</v>
      </c>
    </row>
    <row r="3318" spans="1:42" hidden="1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 s="5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  <c r="AL3318" t="str">
        <f>IF(AmazonChurn[[#This Row],[Average Monthly Expenses]]&lt;=30,"Low",IF(AmazonChurn[[#This Row],[Average Monthly Expenses]]&lt;=60,"Medium","High"))</f>
        <v>Medium</v>
      </c>
      <c r="AM3318" t="str">
        <f>IF(AmazonChurn[[#This Row],[Number of Complaints or Support]]&lt;3,"Low",IF(AmazonChurn[[#This Row],[Number of Complaints or Support]]&lt;=7,"Medium","High"))</f>
        <v>Medium</v>
      </c>
      <c r="AN3318" s="5">
        <f>AmazonChurn[[#This Row],[Number of Complaints or Support]]/AmazonChurn[[#This Row],[Account Length (in months)]]</f>
        <v>0.4</v>
      </c>
      <c r="AO3318" t="str">
        <f>IF(AmazonChurn[[#This Row],[Avg Monthly GB Download]]&lt;15, "Low", IF(AmazonChurn[[#This Row],[Avg Monthly GB Download]]&lt;30, "Medium", "High"))</f>
        <v>Low</v>
      </c>
      <c r="AP3318" t="str">
        <f>IF(AmazonChurn[[#This Row],[Age]]&lt;30,"Under 30",IF(AmazonChurn[[#This Row],[Age]]&gt;65,"Senior","Mid Age"))</f>
        <v>Mid Age</v>
      </c>
    </row>
    <row r="3319" spans="1:42" hidden="1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 s="5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  <c r="AL3319" t="str">
        <f>IF(AmazonChurn[[#This Row],[Average Monthly Expenses]]&lt;=30,"Low",IF(AmazonChurn[[#This Row],[Average Monthly Expenses]]&lt;=60,"Medium","High"))</f>
        <v>Low</v>
      </c>
      <c r="AM3319" t="str">
        <f>IF(AmazonChurn[[#This Row],[Number of Complaints or Support]]&lt;3,"Low",IF(AmazonChurn[[#This Row],[Number of Complaints or Support]]&lt;=7,"Medium","High"))</f>
        <v>Medium</v>
      </c>
      <c r="AN3319" s="5">
        <f>AmazonChurn[[#This Row],[Number of Complaints or Support]]/AmazonChurn[[#This Row],[Account Length (in months)]]</f>
        <v>0.13636363636363635</v>
      </c>
      <c r="AO3319" t="str">
        <f>IF(AmazonChurn[[#This Row],[Avg Monthly GB Download]]&lt;15, "Low", IF(AmazonChurn[[#This Row],[Avg Monthly GB Download]]&lt;30, "Medium", "High"))</f>
        <v>Low</v>
      </c>
      <c r="AP3319" t="str">
        <f>IF(AmazonChurn[[#This Row],[Age]]&lt;30,"Under 30",IF(AmazonChurn[[#This Row],[Age]]&gt;65,"Senior","Mid Age"))</f>
        <v>Mid Age</v>
      </c>
    </row>
    <row r="3320" spans="1:42" hidden="1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 s="5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  <c r="AL3320" t="str">
        <f>IF(AmazonChurn[[#This Row],[Average Monthly Expenses]]&lt;=30,"Low",IF(AmazonChurn[[#This Row],[Average Monthly Expenses]]&lt;=60,"Medium","High"))</f>
        <v>Medium</v>
      </c>
      <c r="AM3320" t="str">
        <f>IF(AmazonChurn[[#This Row],[Number of Complaints or Support]]&lt;3,"Low",IF(AmazonChurn[[#This Row],[Number of Complaints or Support]]&lt;=7,"Medium","High"))</f>
        <v>High</v>
      </c>
      <c r="AN3320" s="5">
        <f>AmazonChurn[[#This Row],[Number of Complaints or Support]]/AmazonChurn[[#This Row],[Account Length (in months)]]</f>
        <v>0.26470588235294118</v>
      </c>
      <c r="AO3320" t="str">
        <f>IF(AmazonChurn[[#This Row],[Avg Monthly GB Download]]&lt;15, "Low", IF(AmazonChurn[[#This Row],[Avg Monthly GB Download]]&lt;30, "Medium", "High"))</f>
        <v>Low</v>
      </c>
      <c r="AP3320" t="str">
        <f>IF(AmazonChurn[[#This Row],[Age]]&lt;30,"Under 30",IF(AmazonChurn[[#This Row],[Age]]&gt;65,"Senior","Mid Age"))</f>
        <v>Mid Age</v>
      </c>
    </row>
    <row r="3321" spans="1:42" hidden="1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 s="5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  <c r="AL3321" t="str">
        <f>IF(AmazonChurn[[#This Row],[Average Monthly Expenses]]&lt;=30,"Low",IF(AmazonChurn[[#This Row],[Average Monthly Expenses]]&lt;=60,"Medium","High"))</f>
        <v>Low</v>
      </c>
      <c r="AM3321" t="str">
        <f>IF(AmazonChurn[[#This Row],[Number of Complaints or Support]]&lt;3,"Low",IF(AmazonChurn[[#This Row],[Number of Complaints or Support]]&lt;=7,"Medium","High"))</f>
        <v>Medium</v>
      </c>
      <c r="AN3321" s="5">
        <f>AmazonChurn[[#This Row],[Number of Complaints or Support]]/AmazonChurn[[#This Row],[Account Length (in months)]]</f>
        <v>0.12903225806451613</v>
      </c>
      <c r="AO3321" t="str">
        <f>IF(AmazonChurn[[#This Row],[Avg Monthly GB Download]]&lt;15, "Low", IF(AmazonChurn[[#This Row],[Avg Monthly GB Download]]&lt;30, "Medium", "High"))</f>
        <v>Low</v>
      </c>
      <c r="AP3321" t="str">
        <f>IF(AmazonChurn[[#This Row],[Age]]&lt;30,"Under 30",IF(AmazonChurn[[#This Row],[Age]]&gt;65,"Senior","Mid Age"))</f>
        <v>Mid Age</v>
      </c>
    </row>
    <row r="3322" spans="1:42" hidden="1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 s="5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  <c r="AL3322" t="str">
        <f>IF(AmazonChurn[[#This Row],[Average Monthly Expenses]]&lt;=30,"Low",IF(AmazonChurn[[#This Row],[Average Monthly Expenses]]&lt;=60,"Medium","High"))</f>
        <v>Low</v>
      </c>
      <c r="AM3322" t="str">
        <f>IF(AmazonChurn[[#This Row],[Number of Complaints or Support]]&lt;3,"Low",IF(AmazonChurn[[#This Row],[Number of Complaints or Support]]&lt;=7,"Medium","High"))</f>
        <v>Low</v>
      </c>
      <c r="AN3322" s="5">
        <f>AmazonChurn[[#This Row],[Number of Complaints or Support]]/AmazonChurn[[#This Row],[Account Length (in months)]]</f>
        <v>9.0909090909090912E-2</v>
      </c>
      <c r="AO3322" t="str">
        <f>IF(AmazonChurn[[#This Row],[Avg Monthly GB Download]]&lt;15, "Low", IF(AmazonChurn[[#This Row],[Avg Monthly GB Download]]&lt;30, "Medium", "High"))</f>
        <v>Low</v>
      </c>
      <c r="AP3322" t="str">
        <f>IF(AmazonChurn[[#This Row],[Age]]&lt;30,"Under 30",IF(AmazonChurn[[#This Row],[Age]]&gt;65,"Senior","Mid Age"))</f>
        <v>Senior</v>
      </c>
    </row>
    <row r="3323" spans="1:42" hidden="1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 s="5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  <c r="AL3323" t="str">
        <f>IF(AmazonChurn[[#This Row],[Average Monthly Expenses]]&lt;=30,"Low",IF(AmazonChurn[[#This Row],[Average Monthly Expenses]]&lt;=60,"Medium","High"))</f>
        <v>Low</v>
      </c>
      <c r="AM3323" t="str">
        <f>IF(AmazonChurn[[#This Row],[Number of Complaints or Support]]&lt;3,"Low",IF(AmazonChurn[[#This Row],[Number of Complaints or Support]]&lt;=7,"Medium","High"))</f>
        <v>Low</v>
      </c>
      <c r="AN3323" s="5">
        <f>AmazonChurn[[#This Row],[Number of Complaints or Support]]/AmazonChurn[[#This Row],[Account Length (in months)]]</f>
        <v>0.2</v>
      </c>
      <c r="AO3323" t="str">
        <f>IF(AmazonChurn[[#This Row],[Avg Monthly GB Download]]&lt;15, "Low", IF(AmazonChurn[[#This Row],[Avg Monthly GB Download]]&lt;30, "Medium", "High"))</f>
        <v>Low</v>
      </c>
      <c r="AP3323" t="str">
        <f>IF(AmazonChurn[[#This Row],[Age]]&lt;30,"Under 30",IF(AmazonChurn[[#This Row],[Age]]&gt;65,"Senior","Mid Age"))</f>
        <v>Under 30</v>
      </c>
    </row>
    <row r="3324" spans="1:42" hidden="1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 s="5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  <c r="AL3324" t="str">
        <f>IF(AmazonChurn[[#This Row],[Average Monthly Expenses]]&lt;=30,"Low",IF(AmazonChurn[[#This Row],[Average Monthly Expenses]]&lt;=60,"Medium","High"))</f>
        <v>Low</v>
      </c>
      <c r="AM3324" t="str">
        <f>IF(AmazonChurn[[#This Row],[Number of Complaints or Support]]&lt;3,"Low",IF(AmazonChurn[[#This Row],[Number of Complaints or Support]]&lt;=7,"Medium","High"))</f>
        <v>Medium</v>
      </c>
      <c r="AN3324" s="5">
        <f>AmazonChurn[[#This Row],[Number of Complaints or Support]]/AmazonChurn[[#This Row],[Account Length (in months)]]</f>
        <v>0.2413793103448276</v>
      </c>
      <c r="AO3324" t="str">
        <f>IF(AmazonChurn[[#This Row],[Avg Monthly GB Download]]&lt;15, "Low", IF(AmazonChurn[[#This Row],[Avg Monthly GB Download]]&lt;30, "Medium", "High"))</f>
        <v>Low</v>
      </c>
      <c r="AP3324" t="str">
        <f>IF(AmazonChurn[[#This Row],[Age]]&lt;30,"Under 30",IF(AmazonChurn[[#This Row],[Age]]&gt;65,"Senior","Mid Age"))</f>
        <v>Mid Age</v>
      </c>
    </row>
    <row r="3325" spans="1:42" hidden="1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 s="5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  <c r="AL3325" t="str">
        <f>IF(AmazonChurn[[#This Row],[Average Monthly Expenses]]&lt;=30,"Low",IF(AmazonChurn[[#This Row],[Average Monthly Expenses]]&lt;=60,"Medium","High"))</f>
        <v>Low</v>
      </c>
      <c r="AM3325" t="str">
        <f>IF(AmazonChurn[[#This Row],[Number of Complaints or Support]]&lt;3,"Low",IF(AmazonChurn[[#This Row],[Number of Complaints or Support]]&lt;=7,"Medium","High"))</f>
        <v>Medium</v>
      </c>
      <c r="AN3325" s="5">
        <f>AmazonChurn[[#This Row],[Number of Complaints or Support]]/AmazonChurn[[#This Row],[Account Length (in months)]]</f>
        <v>7</v>
      </c>
      <c r="AO3325" t="str">
        <f>IF(AmazonChurn[[#This Row],[Avg Monthly GB Download]]&lt;15, "Low", IF(AmazonChurn[[#This Row],[Avg Monthly GB Download]]&lt;30, "Medium", "High"))</f>
        <v>Low</v>
      </c>
      <c r="AP3325" t="str">
        <f>IF(AmazonChurn[[#This Row],[Age]]&lt;30,"Under 30",IF(AmazonChurn[[#This Row],[Age]]&gt;65,"Senior","Mid Age"))</f>
        <v>Under 30</v>
      </c>
    </row>
    <row r="3326" spans="1:42" hidden="1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 s="5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  <c r="AL3326" t="str">
        <f>IF(AmazonChurn[[#This Row],[Average Monthly Expenses]]&lt;=30,"Low",IF(AmazonChurn[[#This Row],[Average Monthly Expenses]]&lt;=60,"Medium","High"))</f>
        <v>Low</v>
      </c>
      <c r="AM3326" t="str">
        <f>IF(AmazonChurn[[#This Row],[Number of Complaints or Support]]&lt;3,"Low",IF(AmazonChurn[[#This Row],[Number of Complaints or Support]]&lt;=7,"Medium","High"))</f>
        <v>High</v>
      </c>
      <c r="AN3326" s="5">
        <f>AmazonChurn[[#This Row],[Number of Complaints or Support]]/AmazonChurn[[#This Row],[Account Length (in months)]]</f>
        <v>0.42857142857142855</v>
      </c>
      <c r="AO3326" t="str">
        <f>IF(AmazonChurn[[#This Row],[Avg Monthly GB Download]]&lt;15, "Low", IF(AmazonChurn[[#This Row],[Avg Monthly GB Download]]&lt;30, "Medium", "High"))</f>
        <v>Low</v>
      </c>
      <c r="AP3326" t="str">
        <f>IF(AmazonChurn[[#This Row],[Age]]&lt;30,"Under 30",IF(AmazonChurn[[#This Row],[Age]]&gt;65,"Senior","Mid Age"))</f>
        <v>Mid Age</v>
      </c>
    </row>
    <row r="3327" spans="1:42" hidden="1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 s="5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  <c r="AL3327" t="str">
        <f>IF(AmazonChurn[[#This Row],[Average Monthly Expenses]]&lt;=30,"Low",IF(AmazonChurn[[#This Row],[Average Monthly Expenses]]&lt;=60,"Medium","High"))</f>
        <v>Medium</v>
      </c>
      <c r="AM3327" t="str">
        <f>IF(AmazonChurn[[#This Row],[Number of Complaints or Support]]&lt;3,"Low",IF(AmazonChurn[[#This Row],[Number of Complaints or Support]]&lt;=7,"Medium","High"))</f>
        <v>High</v>
      </c>
      <c r="AN3327" s="5">
        <f>AmazonChurn[[#This Row],[Number of Complaints or Support]]/AmazonChurn[[#This Row],[Account Length (in months)]]</f>
        <v>0.13235294117647059</v>
      </c>
      <c r="AO3327" t="str">
        <f>IF(AmazonChurn[[#This Row],[Avg Monthly GB Download]]&lt;15, "Low", IF(AmazonChurn[[#This Row],[Avg Monthly GB Download]]&lt;30, "Medium", "High"))</f>
        <v>Low</v>
      </c>
      <c r="AP3327" t="str">
        <f>IF(AmazonChurn[[#This Row],[Age]]&lt;30,"Under 30",IF(AmazonChurn[[#This Row],[Age]]&gt;65,"Senior","Mid Age"))</f>
        <v>Senior</v>
      </c>
    </row>
    <row r="3328" spans="1:42" hidden="1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 s="5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  <c r="AL3328" t="str">
        <f>IF(AmazonChurn[[#This Row],[Average Monthly Expenses]]&lt;=30,"Low",IF(AmazonChurn[[#This Row],[Average Monthly Expenses]]&lt;=60,"Medium","High"))</f>
        <v>Medium</v>
      </c>
      <c r="AM3328" t="str">
        <f>IF(AmazonChurn[[#This Row],[Number of Complaints or Support]]&lt;3,"Low",IF(AmazonChurn[[#This Row],[Number of Complaints or Support]]&lt;=7,"Medium","High"))</f>
        <v>High</v>
      </c>
      <c r="AN3328" s="5">
        <f>AmazonChurn[[#This Row],[Number of Complaints or Support]]/AmazonChurn[[#This Row],[Account Length (in months)]]</f>
        <v>0.23255813953488372</v>
      </c>
      <c r="AO3328" t="str">
        <f>IF(AmazonChurn[[#This Row],[Avg Monthly GB Download]]&lt;15, "Low", IF(AmazonChurn[[#This Row],[Avg Monthly GB Download]]&lt;30, "Medium", "High"))</f>
        <v>Low</v>
      </c>
      <c r="AP3328" t="str">
        <f>IF(AmazonChurn[[#This Row],[Age]]&lt;30,"Under 30",IF(AmazonChurn[[#This Row],[Age]]&gt;65,"Senior","Mid Age"))</f>
        <v>Mid Age</v>
      </c>
    </row>
    <row r="3329" spans="1:42" hidden="1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 s="5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  <c r="AL3329" t="str">
        <f>IF(AmazonChurn[[#This Row],[Average Monthly Expenses]]&lt;=30,"Low",IF(AmazonChurn[[#This Row],[Average Monthly Expenses]]&lt;=60,"Medium","High"))</f>
        <v>Medium</v>
      </c>
      <c r="AM3329" t="str">
        <f>IF(AmazonChurn[[#This Row],[Number of Complaints or Support]]&lt;3,"Low",IF(AmazonChurn[[#This Row],[Number of Complaints or Support]]&lt;=7,"Medium","High"))</f>
        <v>Medium</v>
      </c>
      <c r="AN3329" s="5">
        <f>AmazonChurn[[#This Row],[Number of Complaints or Support]]/AmazonChurn[[#This Row],[Account Length (in months)]]</f>
        <v>0.14814814814814814</v>
      </c>
      <c r="AO3329" t="str">
        <f>IF(AmazonChurn[[#This Row],[Avg Monthly GB Download]]&lt;15, "Low", IF(AmazonChurn[[#This Row],[Avg Monthly GB Download]]&lt;30, "Medium", "High"))</f>
        <v>Low</v>
      </c>
      <c r="AP3329" t="str">
        <f>IF(AmazonChurn[[#This Row],[Age]]&lt;30,"Under 30",IF(AmazonChurn[[#This Row],[Age]]&gt;65,"Senior","Mid Age"))</f>
        <v>Mid Age</v>
      </c>
    </row>
    <row r="3330" spans="1:42" hidden="1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 s="5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  <c r="AL3330" t="str">
        <f>IF(AmazonChurn[[#This Row],[Average Monthly Expenses]]&lt;=30,"Low",IF(AmazonChurn[[#This Row],[Average Monthly Expenses]]&lt;=60,"Medium","High"))</f>
        <v>Low</v>
      </c>
      <c r="AM3330" t="str">
        <f>IF(AmazonChurn[[#This Row],[Number of Complaints or Support]]&lt;3,"Low",IF(AmazonChurn[[#This Row],[Number of Complaints or Support]]&lt;=7,"Medium","High"))</f>
        <v>Medium</v>
      </c>
      <c r="AN3330" s="5">
        <f>AmazonChurn[[#This Row],[Number of Complaints or Support]]/AmazonChurn[[#This Row],[Account Length (in months)]]</f>
        <v>0.109375</v>
      </c>
      <c r="AO3330" t="str">
        <f>IF(AmazonChurn[[#This Row],[Avg Monthly GB Download]]&lt;15, "Low", IF(AmazonChurn[[#This Row],[Avg Monthly GB Download]]&lt;30, "Medium", "High"))</f>
        <v>Low</v>
      </c>
      <c r="AP3330" t="str">
        <f>IF(AmazonChurn[[#This Row],[Age]]&lt;30,"Under 30",IF(AmazonChurn[[#This Row],[Age]]&gt;65,"Senior","Mid Age"))</f>
        <v>Mid Age</v>
      </c>
    </row>
    <row r="3331" spans="1:42" hidden="1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 s="5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  <c r="AL3331" t="str">
        <f>IF(AmazonChurn[[#This Row],[Average Monthly Expenses]]&lt;=30,"Low",IF(AmazonChurn[[#This Row],[Average Monthly Expenses]]&lt;=60,"Medium","High"))</f>
        <v>Low</v>
      </c>
      <c r="AM3331" t="str">
        <f>IF(AmazonChurn[[#This Row],[Number of Complaints or Support]]&lt;3,"Low",IF(AmazonChurn[[#This Row],[Number of Complaints or Support]]&lt;=7,"Medium","High"))</f>
        <v>Medium</v>
      </c>
      <c r="AN3331" s="5">
        <f>AmazonChurn[[#This Row],[Number of Complaints or Support]]/AmazonChurn[[#This Row],[Account Length (in months)]]</f>
        <v>0.29411764705882354</v>
      </c>
      <c r="AO3331" t="str">
        <f>IF(AmazonChurn[[#This Row],[Avg Monthly GB Download]]&lt;15, "Low", IF(AmazonChurn[[#This Row],[Avg Monthly GB Download]]&lt;30, "Medium", "High"))</f>
        <v>Low</v>
      </c>
      <c r="AP3331" t="str">
        <f>IF(AmazonChurn[[#This Row],[Age]]&lt;30,"Under 30",IF(AmazonChurn[[#This Row],[Age]]&gt;65,"Senior","Mid Age"))</f>
        <v>Senior</v>
      </c>
    </row>
    <row r="3332" spans="1:42" hidden="1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 s="5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  <c r="AL3332" t="str">
        <f>IF(AmazonChurn[[#This Row],[Average Monthly Expenses]]&lt;=30,"Low",IF(AmazonChurn[[#This Row],[Average Monthly Expenses]]&lt;=60,"Medium","High"))</f>
        <v>Medium</v>
      </c>
      <c r="AM3332" t="str">
        <f>IF(AmazonChurn[[#This Row],[Number of Complaints or Support]]&lt;3,"Low",IF(AmazonChurn[[#This Row],[Number of Complaints or Support]]&lt;=7,"Medium","High"))</f>
        <v>Medium</v>
      </c>
      <c r="AN3332" s="5">
        <f>AmazonChurn[[#This Row],[Number of Complaints or Support]]/AmazonChurn[[#This Row],[Account Length (in months)]]</f>
        <v>0.1111111111111111</v>
      </c>
      <c r="AO3332" t="str">
        <f>IF(AmazonChurn[[#This Row],[Avg Monthly GB Download]]&lt;15, "Low", IF(AmazonChurn[[#This Row],[Avg Monthly GB Download]]&lt;30, "Medium", "High"))</f>
        <v>Low</v>
      </c>
      <c r="AP3332" t="str">
        <f>IF(AmazonChurn[[#This Row],[Age]]&lt;30,"Under 30",IF(AmazonChurn[[#This Row],[Age]]&gt;65,"Senior","Mid Age"))</f>
        <v>Senior</v>
      </c>
    </row>
    <row r="3333" spans="1:42" hidden="1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 s="5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  <c r="AL3333" t="str">
        <f>IF(AmazonChurn[[#This Row],[Average Monthly Expenses]]&lt;=30,"Low",IF(AmazonChurn[[#This Row],[Average Monthly Expenses]]&lt;=60,"Medium","High"))</f>
        <v>Medium</v>
      </c>
      <c r="AM3333" t="str">
        <f>IF(AmazonChurn[[#This Row],[Number of Complaints or Support]]&lt;3,"Low",IF(AmazonChurn[[#This Row],[Number of Complaints or Support]]&lt;=7,"Medium","High"))</f>
        <v>Medium</v>
      </c>
      <c r="AN3333" s="5">
        <f>AmazonChurn[[#This Row],[Number of Complaints or Support]]/AmazonChurn[[#This Row],[Account Length (in months)]]</f>
        <v>0.25</v>
      </c>
      <c r="AO3333" t="str">
        <f>IF(AmazonChurn[[#This Row],[Avg Monthly GB Download]]&lt;15, "Low", IF(AmazonChurn[[#This Row],[Avg Monthly GB Download]]&lt;30, "Medium", "High"))</f>
        <v>Low</v>
      </c>
      <c r="AP3333" t="str">
        <f>IF(AmazonChurn[[#This Row],[Age]]&lt;30,"Under 30",IF(AmazonChurn[[#This Row],[Age]]&gt;65,"Senior","Mid Age"))</f>
        <v>Under 30</v>
      </c>
    </row>
    <row r="3334" spans="1:42" hidden="1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 s="5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  <c r="AL3334" t="str">
        <f>IF(AmazonChurn[[#This Row],[Average Monthly Expenses]]&lt;=30,"Low",IF(AmazonChurn[[#This Row],[Average Monthly Expenses]]&lt;=60,"Medium","High"))</f>
        <v>Low</v>
      </c>
      <c r="AM3334" t="str">
        <f>IF(AmazonChurn[[#This Row],[Number of Complaints or Support]]&lt;3,"Low",IF(AmazonChurn[[#This Row],[Number of Complaints or Support]]&lt;=7,"Medium","High"))</f>
        <v>Medium</v>
      </c>
      <c r="AN3334" s="5">
        <f>AmazonChurn[[#This Row],[Number of Complaints or Support]]/AmazonChurn[[#This Row],[Account Length (in months)]]</f>
        <v>7.0422535211267609E-2</v>
      </c>
      <c r="AO3334" t="str">
        <f>IF(AmazonChurn[[#This Row],[Avg Monthly GB Download]]&lt;15, "Low", IF(AmazonChurn[[#This Row],[Avg Monthly GB Download]]&lt;30, "Medium", "High"))</f>
        <v>Low</v>
      </c>
      <c r="AP3334" t="str">
        <f>IF(AmazonChurn[[#This Row],[Age]]&lt;30,"Under 30",IF(AmazonChurn[[#This Row],[Age]]&gt;65,"Senior","Mid Age"))</f>
        <v>Mid Age</v>
      </c>
    </row>
    <row r="3335" spans="1:42" hidden="1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 s="5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  <c r="AL3335" t="str">
        <f>IF(AmazonChurn[[#This Row],[Average Monthly Expenses]]&lt;=30,"Low",IF(AmazonChurn[[#This Row],[Average Monthly Expenses]]&lt;=60,"Medium","High"))</f>
        <v>Low</v>
      </c>
      <c r="AM3335" t="str">
        <f>IF(AmazonChurn[[#This Row],[Number of Complaints or Support]]&lt;3,"Low",IF(AmazonChurn[[#This Row],[Number of Complaints or Support]]&lt;=7,"Medium","High"))</f>
        <v>Medium</v>
      </c>
      <c r="AN3335" s="5">
        <f>AmazonChurn[[#This Row],[Number of Complaints or Support]]/AmazonChurn[[#This Row],[Account Length (in months)]]</f>
        <v>0.4</v>
      </c>
      <c r="AO3335" t="str">
        <f>IF(AmazonChurn[[#This Row],[Avg Monthly GB Download]]&lt;15, "Low", IF(AmazonChurn[[#This Row],[Avg Monthly GB Download]]&lt;30, "Medium", "High"))</f>
        <v>Low</v>
      </c>
      <c r="AP3335" t="str">
        <f>IF(AmazonChurn[[#This Row],[Age]]&lt;30,"Under 30",IF(AmazonChurn[[#This Row],[Age]]&gt;65,"Senior","Mid Age"))</f>
        <v>Mid Age</v>
      </c>
    </row>
    <row r="3336" spans="1:42" hidden="1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 s="5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  <c r="AL3336" t="str">
        <f>IF(AmazonChurn[[#This Row],[Average Monthly Expenses]]&lt;=30,"Low",IF(AmazonChurn[[#This Row],[Average Monthly Expenses]]&lt;=60,"Medium","High"))</f>
        <v>Medium</v>
      </c>
      <c r="AM3336" t="str">
        <f>IF(AmazonChurn[[#This Row],[Number of Complaints or Support]]&lt;3,"Low",IF(AmazonChurn[[#This Row],[Number of Complaints or Support]]&lt;=7,"Medium","High"))</f>
        <v>High</v>
      </c>
      <c r="AN3336" s="5">
        <f>AmazonChurn[[#This Row],[Number of Complaints or Support]]/AmazonChurn[[#This Row],[Account Length (in months)]]</f>
        <v>5</v>
      </c>
      <c r="AO3336" t="str">
        <f>IF(AmazonChurn[[#This Row],[Avg Monthly GB Download]]&lt;15, "Low", IF(AmazonChurn[[#This Row],[Avg Monthly GB Download]]&lt;30, "Medium", "High"))</f>
        <v>Low</v>
      </c>
      <c r="AP3336" t="str">
        <f>IF(AmazonChurn[[#This Row],[Age]]&lt;30,"Under 30",IF(AmazonChurn[[#This Row],[Age]]&gt;65,"Senior","Mid Age"))</f>
        <v>Mid Age</v>
      </c>
    </row>
    <row r="3337" spans="1:42" hidden="1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 s="5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  <c r="AL3337" t="str">
        <f>IF(AmazonChurn[[#This Row],[Average Monthly Expenses]]&lt;=30,"Low",IF(AmazonChurn[[#This Row],[Average Monthly Expenses]]&lt;=60,"Medium","High"))</f>
        <v>Medium</v>
      </c>
      <c r="AM3337" t="str">
        <f>IF(AmazonChurn[[#This Row],[Number of Complaints or Support]]&lt;3,"Low",IF(AmazonChurn[[#This Row],[Number of Complaints or Support]]&lt;=7,"Medium","High"))</f>
        <v>High</v>
      </c>
      <c r="AN3337" s="5">
        <f>AmazonChurn[[#This Row],[Number of Complaints or Support]]/AmazonChurn[[#This Row],[Account Length (in months)]]</f>
        <v>1</v>
      </c>
      <c r="AO3337" t="str">
        <f>IF(AmazonChurn[[#This Row],[Avg Monthly GB Download]]&lt;15, "Low", IF(AmazonChurn[[#This Row],[Avg Monthly GB Download]]&lt;30, "Medium", "High"))</f>
        <v>Low</v>
      </c>
      <c r="AP3337" t="str">
        <f>IF(AmazonChurn[[#This Row],[Age]]&lt;30,"Under 30",IF(AmazonChurn[[#This Row],[Age]]&gt;65,"Senior","Mid Age"))</f>
        <v>Mid Age</v>
      </c>
    </row>
    <row r="3338" spans="1:42" hidden="1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 s="5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  <c r="AL3338" t="str">
        <f>IF(AmazonChurn[[#This Row],[Average Monthly Expenses]]&lt;=30,"Low",IF(AmazonChurn[[#This Row],[Average Monthly Expenses]]&lt;=60,"Medium","High"))</f>
        <v>Medium</v>
      </c>
      <c r="AM3338" t="str">
        <f>IF(AmazonChurn[[#This Row],[Number of Complaints or Support]]&lt;3,"Low",IF(AmazonChurn[[#This Row],[Number of Complaints or Support]]&lt;=7,"Medium","High"))</f>
        <v>High</v>
      </c>
      <c r="AN3338" s="5">
        <f>AmazonChurn[[#This Row],[Number of Complaints or Support]]/AmazonChurn[[#This Row],[Account Length (in months)]]</f>
        <v>0.1111111111111111</v>
      </c>
      <c r="AO3338" t="str">
        <f>IF(AmazonChurn[[#This Row],[Avg Monthly GB Download]]&lt;15, "Low", IF(AmazonChurn[[#This Row],[Avg Monthly GB Download]]&lt;30, "Medium", "High"))</f>
        <v>Medium</v>
      </c>
      <c r="AP3338" t="str">
        <f>IF(AmazonChurn[[#This Row],[Age]]&lt;30,"Under 30",IF(AmazonChurn[[#This Row],[Age]]&gt;65,"Senior","Mid Age"))</f>
        <v>Under 30</v>
      </c>
    </row>
    <row r="3339" spans="1:42" hidden="1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 s="5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  <c r="AL3339" t="str">
        <f>IF(AmazonChurn[[#This Row],[Average Monthly Expenses]]&lt;=30,"Low",IF(AmazonChurn[[#This Row],[Average Monthly Expenses]]&lt;=60,"Medium","High"))</f>
        <v>Low</v>
      </c>
      <c r="AM3339" t="str">
        <f>IF(AmazonChurn[[#This Row],[Number of Complaints or Support]]&lt;3,"Low",IF(AmazonChurn[[#This Row],[Number of Complaints or Support]]&lt;=7,"Medium","High"))</f>
        <v>Medium</v>
      </c>
      <c r="AN3339" s="5">
        <f>AmazonChurn[[#This Row],[Number of Complaints or Support]]/AmazonChurn[[#This Row],[Account Length (in months)]]</f>
        <v>4</v>
      </c>
      <c r="AO3339" t="str">
        <f>IF(AmazonChurn[[#This Row],[Avg Monthly GB Download]]&lt;15, "Low", IF(AmazonChurn[[#This Row],[Avg Monthly GB Download]]&lt;30, "Medium", "High"))</f>
        <v>Low</v>
      </c>
      <c r="AP3339" t="str">
        <f>IF(AmazonChurn[[#This Row],[Age]]&lt;30,"Under 30",IF(AmazonChurn[[#This Row],[Age]]&gt;65,"Senior","Mid Age"))</f>
        <v>Mid Age</v>
      </c>
    </row>
    <row r="3340" spans="1:42" hidden="1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 s="5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  <c r="AL3340" t="str">
        <f>IF(AmazonChurn[[#This Row],[Average Monthly Expenses]]&lt;=30,"Low",IF(AmazonChurn[[#This Row],[Average Monthly Expenses]]&lt;=60,"Medium","High"))</f>
        <v>Medium</v>
      </c>
      <c r="AM3340" t="str">
        <f>IF(AmazonChurn[[#This Row],[Number of Complaints or Support]]&lt;3,"Low",IF(AmazonChurn[[#This Row],[Number of Complaints or Support]]&lt;=7,"Medium","High"))</f>
        <v>Low</v>
      </c>
      <c r="AN3340" s="5">
        <f>AmazonChurn[[#This Row],[Number of Complaints or Support]]/AmazonChurn[[#This Row],[Account Length (in months)]]</f>
        <v>0</v>
      </c>
      <c r="AO3340" t="str">
        <f>IF(AmazonChurn[[#This Row],[Avg Monthly GB Download]]&lt;15, "Low", IF(AmazonChurn[[#This Row],[Avg Monthly GB Download]]&lt;30, "Medium", "High"))</f>
        <v>Low</v>
      </c>
      <c r="AP3340" t="str">
        <f>IF(AmazonChurn[[#This Row],[Age]]&lt;30,"Under 30",IF(AmazonChurn[[#This Row],[Age]]&gt;65,"Senior","Mid Age"))</f>
        <v>Mid Age</v>
      </c>
    </row>
    <row r="3341" spans="1:42" hidden="1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 s="5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  <c r="AL3341" t="str">
        <f>IF(AmazonChurn[[#This Row],[Average Monthly Expenses]]&lt;=30,"Low",IF(AmazonChurn[[#This Row],[Average Monthly Expenses]]&lt;=60,"Medium","High"))</f>
        <v>Low</v>
      </c>
      <c r="AM3341" t="str">
        <f>IF(AmazonChurn[[#This Row],[Number of Complaints or Support]]&lt;3,"Low",IF(AmazonChurn[[#This Row],[Number of Complaints or Support]]&lt;=7,"Medium","High"))</f>
        <v>Medium</v>
      </c>
      <c r="AN3341" s="5">
        <f>AmazonChurn[[#This Row],[Number of Complaints or Support]]/AmazonChurn[[#This Row],[Account Length (in months)]]</f>
        <v>5</v>
      </c>
      <c r="AO3341" t="str">
        <f>IF(AmazonChurn[[#This Row],[Avg Monthly GB Download]]&lt;15, "Low", IF(AmazonChurn[[#This Row],[Avg Monthly GB Download]]&lt;30, "Medium", "High"))</f>
        <v>Low</v>
      </c>
      <c r="AP3341" t="str">
        <f>IF(AmazonChurn[[#This Row],[Age]]&lt;30,"Under 30",IF(AmazonChurn[[#This Row],[Age]]&gt;65,"Senior","Mid Age"))</f>
        <v>Senior</v>
      </c>
    </row>
    <row r="3342" spans="1:42" hidden="1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 s="5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  <c r="AL3342" t="str">
        <f>IF(AmazonChurn[[#This Row],[Average Monthly Expenses]]&lt;=30,"Low",IF(AmazonChurn[[#This Row],[Average Monthly Expenses]]&lt;=60,"Medium","High"))</f>
        <v>Low</v>
      </c>
      <c r="AM3342" t="str">
        <f>IF(AmazonChurn[[#This Row],[Number of Complaints or Support]]&lt;3,"Low",IF(AmazonChurn[[#This Row],[Number of Complaints or Support]]&lt;=7,"Medium","High"))</f>
        <v>Medium</v>
      </c>
      <c r="AN3342" s="5">
        <f>AmazonChurn[[#This Row],[Number of Complaints or Support]]/AmazonChurn[[#This Row],[Account Length (in months)]]</f>
        <v>0.16</v>
      </c>
      <c r="AO3342" t="str">
        <f>IF(AmazonChurn[[#This Row],[Avg Monthly GB Download]]&lt;15, "Low", IF(AmazonChurn[[#This Row],[Avg Monthly GB Download]]&lt;30, "Medium", "High"))</f>
        <v>Low</v>
      </c>
      <c r="AP3342" t="str">
        <f>IF(AmazonChurn[[#This Row],[Age]]&lt;30,"Under 30",IF(AmazonChurn[[#This Row],[Age]]&gt;65,"Senior","Mid Age"))</f>
        <v>Mid Age</v>
      </c>
    </row>
    <row r="3343" spans="1:42" hidden="1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 s="5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  <c r="AL3343" t="str">
        <f>IF(AmazonChurn[[#This Row],[Average Monthly Expenses]]&lt;=30,"Low",IF(AmazonChurn[[#This Row],[Average Monthly Expenses]]&lt;=60,"Medium","High"))</f>
        <v>Medium</v>
      </c>
      <c r="AM3343" t="str">
        <f>IF(AmazonChurn[[#This Row],[Number of Complaints or Support]]&lt;3,"Low",IF(AmazonChurn[[#This Row],[Number of Complaints or Support]]&lt;=7,"Medium","High"))</f>
        <v>Medium</v>
      </c>
      <c r="AN3343" s="5">
        <f>AmazonChurn[[#This Row],[Number of Complaints or Support]]/AmazonChurn[[#This Row],[Account Length (in months)]]</f>
        <v>0.10714285714285714</v>
      </c>
      <c r="AO3343" t="str">
        <f>IF(AmazonChurn[[#This Row],[Avg Monthly GB Download]]&lt;15, "Low", IF(AmazonChurn[[#This Row],[Avg Monthly GB Download]]&lt;30, "Medium", "High"))</f>
        <v>Low</v>
      </c>
      <c r="AP3343" t="str">
        <f>IF(AmazonChurn[[#This Row],[Age]]&lt;30,"Under 30",IF(AmazonChurn[[#This Row],[Age]]&gt;65,"Senior","Mid Age"))</f>
        <v>Senior</v>
      </c>
    </row>
    <row r="3344" spans="1:42" hidden="1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 s="5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  <c r="AL3344" t="str">
        <f>IF(AmazonChurn[[#This Row],[Average Monthly Expenses]]&lt;=30,"Low",IF(AmazonChurn[[#This Row],[Average Monthly Expenses]]&lt;=60,"Medium","High"))</f>
        <v>Low</v>
      </c>
      <c r="AM3344" t="str">
        <f>IF(AmazonChurn[[#This Row],[Number of Complaints or Support]]&lt;3,"Low",IF(AmazonChurn[[#This Row],[Number of Complaints or Support]]&lt;=7,"Medium","High"))</f>
        <v>High</v>
      </c>
      <c r="AN3344" s="5">
        <f>AmazonChurn[[#This Row],[Number of Complaints or Support]]/AmazonChurn[[#This Row],[Account Length (in months)]]</f>
        <v>1.125</v>
      </c>
      <c r="AO3344" t="str">
        <f>IF(AmazonChurn[[#This Row],[Avg Monthly GB Download]]&lt;15, "Low", IF(AmazonChurn[[#This Row],[Avg Monthly GB Download]]&lt;30, "Medium", "High"))</f>
        <v>Low</v>
      </c>
      <c r="AP3344" t="str">
        <f>IF(AmazonChurn[[#This Row],[Age]]&lt;30,"Under 30",IF(AmazonChurn[[#This Row],[Age]]&gt;65,"Senior","Mid Age"))</f>
        <v>Senior</v>
      </c>
    </row>
    <row r="3345" spans="1:42" hidden="1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 s="5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  <c r="AL3345" t="str">
        <f>IF(AmazonChurn[[#This Row],[Average Monthly Expenses]]&lt;=30,"Low",IF(AmazonChurn[[#This Row],[Average Monthly Expenses]]&lt;=60,"Medium","High"))</f>
        <v>Low</v>
      </c>
      <c r="AM3345" t="str">
        <f>IF(AmazonChurn[[#This Row],[Number of Complaints or Support]]&lt;3,"Low",IF(AmazonChurn[[#This Row],[Number of Complaints or Support]]&lt;=7,"Medium","High"))</f>
        <v>Medium</v>
      </c>
      <c r="AN3345" s="5">
        <f>AmazonChurn[[#This Row],[Number of Complaints or Support]]/AmazonChurn[[#This Row],[Account Length (in months)]]</f>
        <v>0.10714285714285714</v>
      </c>
      <c r="AO3345" t="str">
        <f>IF(AmazonChurn[[#This Row],[Avg Monthly GB Download]]&lt;15, "Low", IF(AmazonChurn[[#This Row],[Avg Monthly GB Download]]&lt;30, "Medium", "High"))</f>
        <v>Low</v>
      </c>
      <c r="AP3345" t="str">
        <f>IF(AmazonChurn[[#This Row],[Age]]&lt;30,"Under 30",IF(AmazonChurn[[#This Row],[Age]]&gt;65,"Senior","Mid Age"))</f>
        <v>Mid Age</v>
      </c>
    </row>
    <row r="3346" spans="1:42" hidden="1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 s="5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  <c r="AL3346" t="str">
        <f>IF(AmazonChurn[[#This Row],[Average Monthly Expenses]]&lt;=30,"Low",IF(AmazonChurn[[#This Row],[Average Monthly Expenses]]&lt;=60,"Medium","High"))</f>
        <v>Medium</v>
      </c>
      <c r="AM3346" t="str">
        <f>IF(AmazonChurn[[#This Row],[Number of Complaints or Support]]&lt;3,"Low",IF(AmazonChurn[[#This Row],[Number of Complaints or Support]]&lt;=7,"Medium","High"))</f>
        <v>Medium</v>
      </c>
      <c r="AN3346" s="5">
        <f>AmazonChurn[[#This Row],[Number of Complaints or Support]]/AmazonChurn[[#This Row],[Account Length (in months)]]</f>
        <v>0.17391304347826086</v>
      </c>
      <c r="AO3346" t="str">
        <f>IF(AmazonChurn[[#This Row],[Avg Monthly GB Download]]&lt;15, "Low", IF(AmazonChurn[[#This Row],[Avg Monthly GB Download]]&lt;30, "Medium", "High"))</f>
        <v>Low</v>
      </c>
      <c r="AP3346" t="str">
        <f>IF(AmazonChurn[[#This Row],[Age]]&lt;30,"Under 30",IF(AmazonChurn[[#This Row],[Age]]&gt;65,"Senior","Mid Age"))</f>
        <v>Mid Age</v>
      </c>
    </row>
    <row r="3347" spans="1:42" hidden="1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 s="5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  <c r="AL3347" t="str">
        <f>IF(AmazonChurn[[#This Row],[Average Monthly Expenses]]&lt;=30,"Low",IF(AmazonChurn[[#This Row],[Average Monthly Expenses]]&lt;=60,"Medium","High"))</f>
        <v>Medium</v>
      </c>
      <c r="AM3347" t="str">
        <f>IF(AmazonChurn[[#This Row],[Number of Complaints or Support]]&lt;3,"Low",IF(AmazonChurn[[#This Row],[Number of Complaints or Support]]&lt;=7,"Medium","High"))</f>
        <v>Medium</v>
      </c>
      <c r="AN3347" s="5">
        <f>AmazonChurn[[#This Row],[Number of Complaints or Support]]/AmazonChurn[[#This Row],[Account Length (in months)]]</f>
        <v>0.25</v>
      </c>
      <c r="AO3347" t="str">
        <f>IF(AmazonChurn[[#This Row],[Avg Monthly GB Download]]&lt;15, "Low", IF(AmazonChurn[[#This Row],[Avg Monthly GB Download]]&lt;30, "Medium", "High"))</f>
        <v>Low</v>
      </c>
      <c r="AP3347" t="str">
        <f>IF(AmazonChurn[[#This Row],[Age]]&lt;30,"Under 30",IF(AmazonChurn[[#This Row],[Age]]&gt;65,"Senior","Mid Age"))</f>
        <v>Mid Age</v>
      </c>
    </row>
    <row r="3348" spans="1:42" hidden="1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 s="5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  <c r="AL3348" t="str">
        <f>IF(AmazonChurn[[#This Row],[Average Monthly Expenses]]&lt;=30,"Low",IF(AmazonChurn[[#This Row],[Average Monthly Expenses]]&lt;=60,"Medium","High"))</f>
        <v>Medium</v>
      </c>
      <c r="AM3348" t="str">
        <f>IF(AmazonChurn[[#This Row],[Number of Complaints or Support]]&lt;3,"Low",IF(AmazonChurn[[#This Row],[Number of Complaints or Support]]&lt;=7,"Medium","High"))</f>
        <v>High</v>
      </c>
      <c r="AN3348" s="5">
        <f>AmazonChurn[[#This Row],[Number of Complaints or Support]]/AmazonChurn[[#This Row],[Account Length (in months)]]</f>
        <v>0.2</v>
      </c>
      <c r="AO3348" t="str">
        <f>IF(AmazonChurn[[#This Row],[Avg Monthly GB Download]]&lt;15, "Low", IF(AmazonChurn[[#This Row],[Avg Monthly GB Download]]&lt;30, "Medium", "High"))</f>
        <v>Low</v>
      </c>
      <c r="AP3348" t="str">
        <f>IF(AmazonChurn[[#This Row],[Age]]&lt;30,"Under 30",IF(AmazonChurn[[#This Row],[Age]]&gt;65,"Senior","Mid Age"))</f>
        <v>Mid Age</v>
      </c>
    </row>
    <row r="3349" spans="1:42" hidden="1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 s="5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  <c r="AL3349" t="str">
        <f>IF(AmazonChurn[[#This Row],[Average Monthly Expenses]]&lt;=30,"Low",IF(AmazonChurn[[#This Row],[Average Monthly Expenses]]&lt;=60,"Medium","High"))</f>
        <v>Medium</v>
      </c>
      <c r="AM3349" t="str">
        <f>IF(AmazonChurn[[#This Row],[Number of Complaints or Support]]&lt;3,"Low",IF(AmazonChurn[[#This Row],[Number of Complaints or Support]]&lt;=7,"Medium","High"))</f>
        <v>High</v>
      </c>
      <c r="AN3349" s="5">
        <f>AmazonChurn[[#This Row],[Number of Complaints or Support]]/AmazonChurn[[#This Row],[Account Length (in months)]]</f>
        <v>0.42105263157894735</v>
      </c>
      <c r="AO3349" t="str">
        <f>IF(AmazonChurn[[#This Row],[Avg Monthly GB Download]]&lt;15, "Low", IF(AmazonChurn[[#This Row],[Avg Monthly GB Download]]&lt;30, "Medium", "High"))</f>
        <v>Low</v>
      </c>
      <c r="AP3349" t="str">
        <f>IF(AmazonChurn[[#This Row],[Age]]&lt;30,"Under 30",IF(AmazonChurn[[#This Row],[Age]]&gt;65,"Senior","Mid Age"))</f>
        <v>Senior</v>
      </c>
    </row>
    <row r="3350" spans="1:42" hidden="1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 s="5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  <c r="AL3350" t="str">
        <f>IF(AmazonChurn[[#This Row],[Average Monthly Expenses]]&lt;=30,"Low",IF(AmazonChurn[[#This Row],[Average Monthly Expenses]]&lt;=60,"Medium","High"))</f>
        <v>Low</v>
      </c>
      <c r="AM3350" t="str">
        <f>IF(AmazonChurn[[#This Row],[Number of Complaints or Support]]&lt;3,"Low",IF(AmazonChurn[[#This Row],[Number of Complaints or Support]]&lt;=7,"Medium","High"))</f>
        <v>Low</v>
      </c>
      <c r="AN3350" s="5">
        <f>AmazonChurn[[#This Row],[Number of Complaints or Support]]/AmazonChurn[[#This Row],[Account Length (in months)]]</f>
        <v>0</v>
      </c>
      <c r="AO3350" t="str">
        <f>IF(AmazonChurn[[#This Row],[Avg Monthly GB Download]]&lt;15, "Low", IF(AmazonChurn[[#This Row],[Avg Monthly GB Download]]&lt;30, "Medium", "High"))</f>
        <v>Low</v>
      </c>
      <c r="AP3350" t="str">
        <f>IF(AmazonChurn[[#This Row],[Age]]&lt;30,"Under 30",IF(AmazonChurn[[#This Row],[Age]]&gt;65,"Senior","Mid Age"))</f>
        <v>Senior</v>
      </c>
    </row>
    <row r="3351" spans="1:42" hidden="1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 s="5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  <c r="AL3351" t="str">
        <f>IF(AmazonChurn[[#This Row],[Average Monthly Expenses]]&lt;=30,"Low",IF(AmazonChurn[[#This Row],[Average Monthly Expenses]]&lt;=60,"Medium","High"))</f>
        <v>Low</v>
      </c>
      <c r="AM3351" t="str">
        <f>IF(AmazonChurn[[#This Row],[Number of Complaints or Support]]&lt;3,"Low",IF(AmazonChurn[[#This Row],[Number of Complaints or Support]]&lt;=7,"Medium","High"))</f>
        <v>Low</v>
      </c>
      <c r="AN3351" s="5">
        <f>AmazonChurn[[#This Row],[Number of Complaints or Support]]/AmazonChurn[[#This Row],[Account Length (in months)]]</f>
        <v>2</v>
      </c>
      <c r="AO3351" t="str">
        <f>IF(AmazonChurn[[#This Row],[Avg Monthly GB Download]]&lt;15, "Low", IF(AmazonChurn[[#This Row],[Avg Monthly GB Download]]&lt;30, "Medium", "High"))</f>
        <v>Low</v>
      </c>
      <c r="AP3351" t="str">
        <f>IF(AmazonChurn[[#This Row],[Age]]&lt;30,"Under 30",IF(AmazonChurn[[#This Row],[Age]]&gt;65,"Senior","Mid Age"))</f>
        <v>Mid Age</v>
      </c>
    </row>
    <row r="3352" spans="1:42" hidden="1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 s="5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  <c r="AL3352" t="str">
        <f>IF(AmazonChurn[[#This Row],[Average Monthly Expenses]]&lt;=30,"Low",IF(AmazonChurn[[#This Row],[Average Monthly Expenses]]&lt;=60,"Medium","High"))</f>
        <v>Medium</v>
      </c>
      <c r="AM3352" t="str">
        <f>IF(AmazonChurn[[#This Row],[Number of Complaints or Support]]&lt;3,"Low",IF(AmazonChurn[[#This Row],[Number of Complaints or Support]]&lt;=7,"Medium","High"))</f>
        <v>Low</v>
      </c>
      <c r="AN3352" s="5">
        <f>AmazonChurn[[#This Row],[Number of Complaints or Support]]/AmazonChurn[[#This Row],[Account Length (in months)]]</f>
        <v>0</v>
      </c>
      <c r="AO3352" t="str">
        <f>IF(AmazonChurn[[#This Row],[Avg Monthly GB Download]]&lt;15, "Low", IF(AmazonChurn[[#This Row],[Avg Monthly GB Download]]&lt;30, "Medium", "High"))</f>
        <v>Low</v>
      </c>
      <c r="AP3352" t="str">
        <f>IF(AmazonChurn[[#This Row],[Age]]&lt;30,"Under 30",IF(AmazonChurn[[#This Row],[Age]]&gt;65,"Senior","Mid Age"))</f>
        <v>Mid Age</v>
      </c>
    </row>
    <row r="3353" spans="1:42" hidden="1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 s="5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  <c r="AL3353" t="str">
        <f>IF(AmazonChurn[[#This Row],[Average Monthly Expenses]]&lt;=30,"Low",IF(AmazonChurn[[#This Row],[Average Monthly Expenses]]&lt;=60,"Medium","High"))</f>
        <v>Low</v>
      </c>
      <c r="AM3353" t="str">
        <f>IF(AmazonChurn[[#This Row],[Number of Complaints or Support]]&lt;3,"Low",IF(AmazonChurn[[#This Row],[Number of Complaints or Support]]&lt;=7,"Medium","High"))</f>
        <v>High</v>
      </c>
      <c r="AN3353" s="5">
        <f>AmazonChurn[[#This Row],[Number of Complaints or Support]]/AmazonChurn[[#This Row],[Account Length (in months)]]</f>
        <v>0.16326530612244897</v>
      </c>
      <c r="AO3353" t="str">
        <f>IF(AmazonChurn[[#This Row],[Avg Monthly GB Download]]&lt;15, "Low", IF(AmazonChurn[[#This Row],[Avg Monthly GB Download]]&lt;30, "Medium", "High"))</f>
        <v>Low</v>
      </c>
      <c r="AP3353" t="str">
        <f>IF(AmazonChurn[[#This Row],[Age]]&lt;30,"Under 30",IF(AmazonChurn[[#This Row],[Age]]&gt;65,"Senior","Mid Age"))</f>
        <v>Senior</v>
      </c>
    </row>
    <row r="3354" spans="1:42" hidden="1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 s="5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  <c r="AL3354" t="str">
        <f>IF(AmazonChurn[[#This Row],[Average Monthly Expenses]]&lt;=30,"Low",IF(AmazonChurn[[#This Row],[Average Monthly Expenses]]&lt;=60,"Medium","High"))</f>
        <v>Medium</v>
      </c>
      <c r="AM3354" t="str">
        <f>IF(AmazonChurn[[#This Row],[Number of Complaints or Support]]&lt;3,"Low",IF(AmazonChurn[[#This Row],[Number of Complaints or Support]]&lt;=7,"Medium","High"))</f>
        <v>Medium</v>
      </c>
      <c r="AN3354" s="5">
        <f>AmazonChurn[[#This Row],[Number of Complaints or Support]]/AmazonChurn[[#This Row],[Account Length (in months)]]</f>
        <v>1</v>
      </c>
      <c r="AO3354" t="str">
        <f>IF(AmazonChurn[[#This Row],[Avg Monthly GB Download]]&lt;15, "Low", IF(AmazonChurn[[#This Row],[Avg Monthly GB Download]]&lt;30, "Medium", "High"))</f>
        <v>Low</v>
      </c>
      <c r="AP3354" t="str">
        <f>IF(AmazonChurn[[#This Row],[Age]]&lt;30,"Under 30",IF(AmazonChurn[[#This Row],[Age]]&gt;65,"Senior","Mid Age"))</f>
        <v>Mid Age</v>
      </c>
    </row>
    <row r="3355" spans="1:42" hidden="1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 s="5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  <c r="AL3355" t="str">
        <f>IF(AmazonChurn[[#This Row],[Average Monthly Expenses]]&lt;=30,"Low",IF(AmazonChurn[[#This Row],[Average Monthly Expenses]]&lt;=60,"Medium","High"))</f>
        <v>Low</v>
      </c>
      <c r="AM3355" t="str">
        <f>IF(AmazonChurn[[#This Row],[Number of Complaints or Support]]&lt;3,"Low",IF(AmazonChurn[[#This Row],[Number of Complaints or Support]]&lt;=7,"Medium","High"))</f>
        <v>Medium</v>
      </c>
      <c r="AN3355" s="5">
        <f>AmazonChurn[[#This Row],[Number of Complaints or Support]]/AmazonChurn[[#This Row],[Account Length (in months)]]</f>
        <v>5</v>
      </c>
      <c r="AO3355" t="str">
        <f>IF(AmazonChurn[[#This Row],[Avg Monthly GB Download]]&lt;15, "Low", IF(AmazonChurn[[#This Row],[Avg Monthly GB Download]]&lt;30, "Medium", "High"))</f>
        <v>Low</v>
      </c>
      <c r="AP3355" t="str">
        <f>IF(AmazonChurn[[#This Row],[Age]]&lt;30,"Under 30",IF(AmazonChurn[[#This Row],[Age]]&gt;65,"Senior","Mid Age"))</f>
        <v>Mid Age</v>
      </c>
    </row>
    <row r="3356" spans="1:42" hidden="1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 s="5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  <c r="AL3356" t="str">
        <f>IF(AmazonChurn[[#This Row],[Average Monthly Expenses]]&lt;=30,"Low",IF(AmazonChurn[[#This Row],[Average Monthly Expenses]]&lt;=60,"Medium","High"))</f>
        <v>Medium</v>
      </c>
      <c r="AM3356" t="str">
        <f>IF(AmazonChurn[[#This Row],[Number of Complaints or Support]]&lt;3,"Low",IF(AmazonChurn[[#This Row],[Number of Complaints or Support]]&lt;=7,"Medium","High"))</f>
        <v>High</v>
      </c>
      <c r="AN3356" s="5">
        <f>AmazonChurn[[#This Row],[Number of Complaints or Support]]/AmazonChurn[[#This Row],[Account Length (in months)]]</f>
        <v>0.20408163265306123</v>
      </c>
      <c r="AO3356" t="str">
        <f>IF(AmazonChurn[[#This Row],[Avg Monthly GB Download]]&lt;15, "Low", IF(AmazonChurn[[#This Row],[Avg Monthly GB Download]]&lt;30, "Medium", "High"))</f>
        <v>Low</v>
      </c>
      <c r="AP3356" t="str">
        <f>IF(AmazonChurn[[#This Row],[Age]]&lt;30,"Under 30",IF(AmazonChurn[[#This Row],[Age]]&gt;65,"Senior","Mid Age"))</f>
        <v>Mid Age</v>
      </c>
    </row>
    <row r="3357" spans="1:42" hidden="1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 s="5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  <c r="AL3357" t="str">
        <f>IF(AmazonChurn[[#This Row],[Average Monthly Expenses]]&lt;=30,"Low",IF(AmazonChurn[[#This Row],[Average Monthly Expenses]]&lt;=60,"Medium","High"))</f>
        <v>Medium</v>
      </c>
      <c r="AM3357" t="str">
        <f>IF(AmazonChurn[[#This Row],[Number of Complaints or Support]]&lt;3,"Low",IF(AmazonChurn[[#This Row],[Number of Complaints or Support]]&lt;=7,"Medium","High"))</f>
        <v>High</v>
      </c>
      <c r="AN3357" s="5">
        <f>AmazonChurn[[#This Row],[Number of Complaints or Support]]/AmazonChurn[[#This Row],[Account Length (in months)]]</f>
        <v>1</v>
      </c>
      <c r="AO3357" t="str">
        <f>IF(AmazonChurn[[#This Row],[Avg Monthly GB Download]]&lt;15, "Low", IF(AmazonChurn[[#This Row],[Avg Monthly GB Download]]&lt;30, "Medium", "High"))</f>
        <v>Low</v>
      </c>
      <c r="AP3357" t="str">
        <f>IF(AmazonChurn[[#This Row],[Age]]&lt;30,"Under 30",IF(AmazonChurn[[#This Row],[Age]]&gt;65,"Senior","Mid Age"))</f>
        <v>Mid Age</v>
      </c>
    </row>
    <row r="3358" spans="1:42" hidden="1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 s="5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  <c r="AL3358" t="str">
        <f>IF(AmazonChurn[[#This Row],[Average Monthly Expenses]]&lt;=30,"Low",IF(AmazonChurn[[#This Row],[Average Monthly Expenses]]&lt;=60,"Medium","High"))</f>
        <v>Medium</v>
      </c>
      <c r="AM3358" t="str">
        <f>IF(AmazonChurn[[#This Row],[Number of Complaints or Support]]&lt;3,"Low",IF(AmazonChurn[[#This Row],[Number of Complaints or Support]]&lt;=7,"Medium","High"))</f>
        <v>Medium</v>
      </c>
      <c r="AN3358" s="5">
        <f>AmazonChurn[[#This Row],[Number of Complaints or Support]]/AmazonChurn[[#This Row],[Account Length (in months)]]</f>
        <v>0.5</v>
      </c>
      <c r="AO3358" t="str">
        <f>IF(AmazonChurn[[#This Row],[Avg Monthly GB Download]]&lt;15, "Low", IF(AmazonChurn[[#This Row],[Avg Monthly GB Download]]&lt;30, "Medium", "High"))</f>
        <v>Low</v>
      </c>
      <c r="AP3358" t="str">
        <f>IF(AmazonChurn[[#This Row],[Age]]&lt;30,"Under 30",IF(AmazonChurn[[#This Row],[Age]]&gt;65,"Senior","Mid Age"))</f>
        <v>Mid Age</v>
      </c>
    </row>
    <row r="3359" spans="1:42" hidden="1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 s="5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  <c r="AL3359" t="str">
        <f>IF(AmazonChurn[[#This Row],[Average Monthly Expenses]]&lt;=30,"Low",IF(AmazonChurn[[#This Row],[Average Monthly Expenses]]&lt;=60,"Medium","High"))</f>
        <v>Medium</v>
      </c>
      <c r="AM3359" t="str">
        <f>IF(AmazonChurn[[#This Row],[Number of Complaints or Support]]&lt;3,"Low",IF(AmazonChurn[[#This Row],[Number of Complaints or Support]]&lt;=7,"Medium","High"))</f>
        <v>Medium</v>
      </c>
      <c r="AN3359" s="5">
        <f>AmazonChurn[[#This Row],[Number of Complaints or Support]]/AmazonChurn[[#This Row],[Account Length (in months)]]</f>
        <v>0.23529411764705882</v>
      </c>
      <c r="AO3359" t="str">
        <f>IF(AmazonChurn[[#This Row],[Avg Monthly GB Download]]&lt;15, "Low", IF(AmazonChurn[[#This Row],[Avg Monthly GB Download]]&lt;30, "Medium", "High"))</f>
        <v>Low</v>
      </c>
      <c r="AP3359" t="str">
        <f>IF(AmazonChurn[[#This Row],[Age]]&lt;30,"Under 30",IF(AmazonChurn[[#This Row],[Age]]&gt;65,"Senior","Mid Age"))</f>
        <v>Mid Age</v>
      </c>
    </row>
    <row r="3360" spans="1:42" hidden="1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 s="5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  <c r="AL3360" t="str">
        <f>IF(AmazonChurn[[#This Row],[Average Monthly Expenses]]&lt;=30,"Low",IF(AmazonChurn[[#This Row],[Average Monthly Expenses]]&lt;=60,"Medium","High"))</f>
        <v>Medium</v>
      </c>
      <c r="AM3360" t="str">
        <f>IF(AmazonChurn[[#This Row],[Number of Complaints or Support]]&lt;3,"Low",IF(AmazonChurn[[#This Row],[Number of Complaints or Support]]&lt;=7,"Medium","High"))</f>
        <v>Low</v>
      </c>
      <c r="AN3360" s="5">
        <f>AmazonChurn[[#This Row],[Number of Complaints or Support]]/AmazonChurn[[#This Row],[Account Length (in months)]]</f>
        <v>9.0909090909090912E-2</v>
      </c>
      <c r="AO3360" t="str">
        <f>IF(AmazonChurn[[#This Row],[Avg Monthly GB Download]]&lt;15, "Low", IF(AmazonChurn[[#This Row],[Avg Monthly GB Download]]&lt;30, "Medium", "High"))</f>
        <v>Low</v>
      </c>
      <c r="AP3360" t="str">
        <f>IF(AmazonChurn[[#This Row],[Age]]&lt;30,"Under 30",IF(AmazonChurn[[#This Row],[Age]]&gt;65,"Senior","Mid Age"))</f>
        <v>Mid Age</v>
      </c>
    </row>
    <row r="3361" spans="1:42" hidden="1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 s="5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  <c r="AL3361" t="str">
        <f>IF(AmazonChurn[[#This Row],[Average Monthly Expenses]]&lt;=30,"Low",IF(AmazonChurn[[#This Row],[Average Monthly Expenses]]&lt;=60,"Medium","High"))</f>
        <v>Medium</v>
      </c>
      <c r="AM3361" t="str">
        <f>IF(AmazonChurn[[#This Row],[Number of Complaints or Support]]&lt;3,"Low",IF(AmazonChurn[[#This Row],[Number of Complaints or Support]]&lt;=7,"Medium","High"))</f>
        <v>Low</v>
      </c>
      <c r="AN3361" s="5">
        <f>AmazonChurn[[#This Row],[Number of Complaints or Support]]/AmazonChurn[[#This Row],[Account Length (in months)]]</f>
        <v>1.4084507042253521E-2</v>
      </c>
      <c r="AO3361" t="str">
        <f>IF(AmazonChurn[[#This Row],[Avg Monthly GB Download]]&lt;15, "Low", IF(AmazonChurn[[#This Row],[Avg Monthly GB Download]]&lt;30, "Medium", "High"))</f>
        <v>Low</v>
      </c>
      <c r="AP3361" t="str">
        <f>IF(AmazonChurn[[#This Row],[Age]]&lt;30,"Under 30",IF(AmazonChurn[[#This Row],[Age]]&gt;65,"Senior","Mid Age"))</f>
        <v>Mid Age</v>
      </c>
    </row>
    <row r="3362" spans="1:42" hidden="1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 s="5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  <c r="AL3362" t="str">
        <f>IF(AmazonChurn[[#This Row],[Average Monthly Expenses]]&lt;=30,"Low",IF(AmazonChurn[[#This Row],[Average Monthly Expenses]]&lt;=60,"Medium","High"))</f>
        <v>Medium</v>
      </c>
      <c r="AM3362" t="str">
        <f>IF(AmazonChurn[[#This Row],[Number of Complaints or Support]]&lt;3,"Low",IF(AmazonChurn[[#This Row],[Number of Complaints or Support]]&lt;=7,"Medium","High"))</f>
        <v>Medium</v>
      </c>
      <c r="AN3362" s="5">
        <f>AmazonChurn[[#This Row],[Number of Complaints or Support]]/AmazonChurn[[#This Row],[Account Length (in months)]]</f>
        <v>0.35294117647058826</v>
      </c>
      <c r="AO3362" t="str">
        <f>IF(AmazonChurn[[#This Row],[Avg Monthly GB Download]]&lt;15, "Low", IF(AmazonChurn[[#This Row],[Avg Monthly GB Download]]&lt;30, "Medium", "High"))</f>
        <v>Low</v>
      </c>
      <c r="AP3362" t="str">
        <f>IF(AmazonChurn[[#This Row],[Age]]&lt;30,"Under 30",IF(AmazonChurn[[#This Row],[Age]]&gt;65,"Senior","Mid Age"))</f>
        <v>Senior</v>
      </c>
    </row>
    <row r="3363" spans="1:42" hidden="1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 s="5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  <c r="AL3363" t="str">
        <f>IF(AmazonChurn[[#This Row],[Average Monthly Expenses]]&lt;=30,"Low",IF(AmazonChurn[[#This Row],[Average Monthly Expenses]]&lt;=60,"Medium","High"))</f>
        <v>Medium</v>
      </c>
      <c r="AM3363" t="str">
        <f>IF(AmazonChurn[[#This Row],[Number of Complaints or Support]]&lt;3,"Low",IF(AmazonChurn[[#This Row],[Number of Complaints or Support]]&lt;=7,"Medium","High"))</f>
        <v>Low</v>
      </c>
      <c r="AN3363" s="5">
        <f>AmazonChurn[[#This Row],[Number of Complaints or Support]]/AmazonChurn[[#This Row],[Account Length (in months)]]</f>
        <v>0.66666666666666663</v>
      </c>
      <c r="AO3363" t="str">
        <f>IF(AmazonChurn[[#This Row],[Avg Monthly GB Download]]&lt;15, "Low", IF(AmazonChurn[[#This Row],[Avg Monthly GB Download]]&lt;30, "Medium", "High"))</f>
        <v>Low</v>
      </c>
      <c r="AP3363" t="str">
        <f>IF(AmazonChurn[[#This Row],[Age]]&lt;30,"Under 30",IF(AmazonChurn[[#This Row],[Age]]&gt;65,"Senior","Mid Age"))</f>
        <v>Mid Age</v>
      </c>
    </row>
    <row r="3364" spans="1:42" hidden="1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 s="5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  <c r="AL3364" t="str">
        <f>IF(AmazonChurn[[#This Row],[Average Monthly Expenses]]&lt;=30,"Low",IF(AmazonChurn[[#This Row],[Average Monthly Expenses]]&lt;=60,"Medium","High"))</f>
        <v>Low</v>
      </c>
      <c r="AM3364" t="str">
        <f>IF(AmazonChurn[[#This Row],[Number of Complaints or Support]]&lt;3,"Low",IF(AmazonChurn[[#This Row],[Number of Complaints or Support]]&lt;=7,"Medium","High"))</f>
        <v>High</v>
      </c>
      <c r="AN3364" s="5">
        <f>AmazonChurn[[#This Row],[Number of Complaints or Support]]/AmazonChurn[[#This Row],[Account Length (in months)]]</f>
        <v>0.15384615384615385</v>
      </c>
      <c r="AO3364" t="str">
        <f>IF(AmazonChurn[[#This Row],[Avg Monthly GB Download]]&lt;15, "Low", IF(AmazonChurn[[#This Row],[Avg Monthly GB Download]]&lt;30, "Medium", "High"))</f>
        <v>Low</v>
      </c>
      <c r="AP3364" t="str">
        <f>IF(AmazonChurn[[#This Row],[Age]]&lt;30,"Under 30",IF(AmazonChurn[[#This Row],[Age]]&gt;65,"Senior","Mid Age"))</f>
        <v>Mid Age</v>
      </c>
    </row>
    <row r="3365" spans="1:42" hidden="1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 s="5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  <c r="AL3365" t="str">
        <f>IF(AmazonChurn[[#This Row],[Average Monthly Expenses]]&lt;=30,"Low",IF(AmazonChurn[[#This Row],[Average Monthly Expenses]]&lt;=60,"Medium","High"))</f>
        <v>Medium</v>
      </c>
      <c r="AM3365" t="str">
        <f>IF(AmazonChurn[[#This Row],[Number of Complaints or Support]]&lt;3,"Low",IF(AmazonChurn[[#This Row],[Number of Complaints or Support]]&lt;=7,"Medium","High"))</f>
        <v>Low</v>
      </c>
      <c r="AN3365" s="5">
        <f>AmazonChurn[[#This Row],[Number of Complaints or Support]]/AmazonChurn[[#This Row],[Account Length (in months)]]</f>
        <v>0</v>
      </c>
      <c r="AO3365" t="str">
        <f>IF(AmazonChurn[[#This Row],[Avg Monthly GB Download]]&lt;15, "Low", IF(AmazonChurn[[#This Row],[Avg Monthly GB Download]]&lt;30, "Medium", "High"))</f>
        <v>Medium</v>
      </c>
      <c r="AP3365" t="str">
        <f>IF(AmazonChurn[[#This Row],[Age]]&lt;30,"Under 30",IF(AmazonChurn[[#This Row],[Age]]&gt;65,"Senior","Mid Age"))</f>
        <v>Mid Age</v>
      </c>
    </row>
    <row r="3366" spans="1:42" hidden="1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 s="5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  <c r="AL3366" t="str">
        <f>IF(AmazonChurn[[#This Row],[Average Monthly Expenses]]&lt;=30,"Low",IF(AmazonChurn[[#This Row],[Average Monthly Expenses]]&lt;=60,"Medium","High"))</f>
        <v>Medium</v>
      </c>
      <c r="AM3366" t="str">
        <f>IF(AmazonChurn[[#This Row],[Number of Complaints or Support]]&lt;3,"Low",IF(AmazonChurn[[#This Row],[Number of Complaints or Support]]&lt;=7,"Medium","High"))</f>
        <v>Medium</v>
      </c>
      <c r="AN3366" s="5">
        <f>AmazonChurn[[#This Row],[Number of Complaints or Support]]/AmazonChurn[[#This Row],[Account Length (in months)]]</f>
        <v>0.2</v>
      </c>
      <c r="AO3366" t="str">
        <f>IF(AmazonChurn[[#This Row],[Avg Monthly GB Download]]&lt;15, "Low", IF(AmazonChurn[[#This Row],[Avg Monthly GB Download]]&lt;30, "Medium", "High"))</f>
        <v>Medium</v>
      </c>
      <c r="AP3366" t="str">
        <f>IF(AmazonChurn[[#This Row],[Age]]&lt;30,"Under 30",IF(AmazonChurn[[#This Row],[Age]]&gt;65,"Senior","Mid Age"))</f>
        <v>Under 30</v>
      </c>
    </row>
    <row r="3367" spans="1:42" hidden="1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 s="5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  <c r="AL3367" t="str">
        <f>IF(AmazonChurn[[#This Row],[Average Monthly Expenses]]&lt;=30,"Low",IF(AmazonChurn[[#This Row],[Average Monthly Expenses]]&lt;=60,"Medium","High"))</f>
        <v>Medium</v>
      </c>
      <c r="AM3367" t="str">
        <f>IF(AmazonChurn[[#This Row],[Number of Complaints or Support]]&lt;3,"Low",IF(AmazonChurn[[#This Row],[Number of Complaints or Support]]&lt;=7,"Medium","High"))</f>
        <v>Medium</v>
      </c>
      <c r="AN3367" s="5">
        <f>AmazonChurn[[#This Row],[Number of Complaints or Support]]/AmazonChurn[[#This Row],[Account Length (in months)]]</f>
        <v>2</v>
      </c>
      <c r="AO3367" t="str">
        <f>IF(AmazonChurn[[#This Row],[Avg Monthly GB Download]]&lt;15, "Low", IF(AmazonChurn[[#This Row],[Avg Monthly GB Download]]&lt;30, "Medium", "High"))</f>
        <v>Low</v>
      </c>
      <c r="AP3367" t="str">
        <f>IF(AmazonChurn[[#This Row],[Age]]&lt;30,"Under 30",IF(AmazonChurn[[#This Row],[Age]]&gt;65,"Senior","Mid Age"))</f>
        <v>Mid Age</v>
      </c>
    </row>
    <row r="3368" spans="1:42" hidden="1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 s="5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  <c r="AL3368" t="str">
        <f>IF(AmazonChurn[[#This Row],[Average Monthly Expenses]]&lt;=30,"Low",IF(AmazonChurn[[#This Row],[Average Monthly Expenses]]&lt;=60,"Medium","High"))</f>
        <v>Medium</v>
      </c>
      <c r="AM3368" t="str">
        <f>IF(AmazonChurn[[#This Row],[Number of Complaints or Support]]&lt;3,"Low",IF(AmazonChurn[[#This Row],[Number of Complaints or Support]]&lt;=7,"Medium","High"))</f>
        <v>High</v>
      </c>
      <c r="AN3368" s="5">
        <f>AmazonChurn[[#This Row],[Number of Complaints or Support]]/AmazonChurn[[#This Row],[Account Length (in months)]]</f>
        <v>0.13114754098360656</v>
      </c>
      <c r="AO3368" t="str">
        <f>IF(AmazonChurn[[#This Row],[Avg Monthly GB Download]]&lt;15, "Low", IF(AmazonChurn[[#This Row],[Avg Monthly GB Download]]&lt;30, "Medium", "High"))</f>
        <v>Low</v>
      </c>
      <c r="AP3368" t="str">
        <f>IF(AmazonChurn[[#This Row],[Age]]&lt;30,"Under 30",IF(AmazonChurn[[#This Row],[Age]]&gt;65,"Senior","Mid Age"))</f>
        <v>Senior</v>
      </c>
    </row>
    <row r="3369" spans="1:42" hidden="1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 s="5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  <c r="AL3369" t="str">
        <f>IF(AmazonChurn[[#This Row],[Average Monthly Expenses]]&lt;=30,"Low",IF(AmazonChurn[[#This Row],[Average Monthly Expenses]]&lt;=60,"Medium","High"))</f>
        <v>Low</v>
      </c>
      <c r="AM3369" t="str">
        <f>IF(AmazonChurn[[#This Row],[Number of Complaints or Support]]&lt;3,"Low",IF(AmazonChurn[[#This Row],[Number of Complaints or Support]]&lt;=7,"Medium","High"))</f>
        <v>Medium</v>
      </c>
      <c r="AN3369" s="5">
        <f>AmazonChurn[[#This Row],[Number of Complaints or Support]]/AmazonChurn[[#This Row],[Account Length (in months)]]</f>
        <v>4.4117647058823532E-2</v>
      </c>
      <c r="AO3369" t="str">
        <f>IF(AmazonChurn[[#This Row],[Avg Monthly GB Download]]&lt;15, "Low", IF(AmazonChurn[[#This Row],[Avg Monthly GB Download]]&lt;30, "Medium", "High"))</f>
        <v>Low</v>
      </c>
      <c r="AP3369" t="str">
        <f>IF(AmazonChurn[[#This Row],[Age]]&lt;30,"Under 30",IF(AmazonChurn[[#This Row],[Age]]&gt;65,"Senior","Mid Age"))</f>
        <v>Mid Age</v>
      </c>
    </row>
    <row r="3370" spans="1:42" hidden="1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 s="5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  <c r="AL3370" t="str">
        <f>IF(AmazonChurn[[#This Row],[Average Monthly Expenses]]&lt;=30,"Low",IF(AmazonChurn[[#This Row],[Average Monthly Expenses]]&lt;=60,"Medium","High"))</f>
        <v>Low</v>
      </c>
      <c r="AM3370" t="str">
        <f>IF(AmazonChurn[[#This Row],[Number of Complaints or Support]]&lt;3,"Low",IF(AmazonChurn[[#This Row],[Number of Complaints or Support]]&lt;=7,"Medium","High"))</f>
        <v>Medium</v>
      </c>
      <c r="AN3370" s="5">
        <f>AmazonChurn[[#This Row],[Number of Complaints or Support]]/AmazonChurn[[#This Row],[Account Length (in months)]]</f>
        <v>5</v>
      </c>
      <c r="AO3370" t="str">
        <f>IF(AmazonChurn[[#This Row],[Avg Monthly GB Download]]&lt;15, "Low", IF(AmazonChurn[[#This Row],[Avg Monthly GB Download]]&lt;30, "Medium", "High"))</f>
        <v>Low</v>
      </c>
      <c r="AP3370" t="str">
        <f>IF(AmazonChurn[[#This Row],[Age]]&lt;30,"Under 30",IF(AmazonChurn[[#This Row],[Age]]&gt;65,"Senior","Mid Age"))</f>
        <v>Mid Age</v>
      </c>
    </row>
    <row r="3371" spans="1:42" hidden="1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 s="5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  <c r="AL3371" t="str">
        <f>IF(AmazonChurn[[#This Row],[Average Monthly Expenses]]&lt;=30,"Low",IF(AmazonChurn[[#This Row],[Average Monthly Expenses]]&lt;=60,"Medium","High"))</f>
        <v>Medium</v>
      </c>
      <c r="AM3371" t="str">
        <f>IF(AmazonChurn[[#This Row],[Number of Complaints or Support]]&lt;3,"Low",IF(AmazonChurn[[#This Row],[Number of Complaints or Support]]&lt;=7,"Medium","High"))</f>
        <v>High</v>
      </c>
      <c r="AN3371" s="5">
        <f>AmazonChurn[[#This Row],[Number of Complaints or Support]]/AmazonChurn[[#This Row],[Account Length (in months)]]</f>
        <v>0.21428571428571427</v>
      </c>
      <c r="AO3371" t="str">
        <f>IF(AmazonChurn[[#This Row],[Avg Monthly GB Download]]&lt;15, "Low", IF(AmazonChurn[[#This Row],[Avg Monthly GB Download]]&lt;30, "Medium", "High"))</f>
        <v>Low</v>
      </c>
      <c r="AP3371" t="str">
        <f>IF(AmazonChurn[[#This Row],[Age]]&lt;30,"Under 30",IF(AmazonChurn[[#This Row],[Age]]&gt;65,"Senior","Mid Age"))</f>
        <v>Mid Age</v>
      </c>
    </row>
    <row r="3372" spans="1:42" hidden="1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 s="5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  <c r="AL3372" t="str">
        <f>IF(AmazonChurn[[#This Row],[Average Monthly Expenses]]&lt;=30,"Low",IF(AmazonChurn[[#This Row],[Average Monthly Expenses]]&lt;=60,"Medium","High"))</f>
        <v>Low</v>
      </c>
      <c r="AM3372" t="str">
        <f>IF(AmazonChurn[[#This Row],[Number of Complaints or Support]]&lt;3,"Low",IF(AmazonChurn[[#This Row],[Number of Complaints or Support]]&lt;=7,"Medium","High"))</f>
        <v>Medium</v>
      </c>
      <c r="AN3372" s="5">
        <f>AmazonChurn[[#This Row],[Number of Complaints or Support]]/AmazonChurn[[#This Row],[Account Length (in months)]]</f>
        <v>9.7560975609756101E-2</v>
      </c>
      <c r="AO3372" t="str">
        <f>IF(AmazonChurn[[#This Row],[Avg Monthly GB Download]]&lt;15, "Low", IF(AmazonChurn[[#This Row],[Avg Monthly GB Download]]&lt;30, "Medium", "High"))</f>
        <v>Low</v>
      </c>
      <c r="AP3372" t="str">
        <f>IF(AmazonChurn[[#This Row],[Age]]&lt;30,"Under 30",IF(AmazonChurn[[#This Row],[Age]]&gt;65,"Senior","Mid Age"))</f>
        <v>Mid Age</v>
      </c>
    </row>
    <row r="3373" spans="1:42" hidden="1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 s="5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  <c r="AL3373" t="str">
        <f>IF(AmazonChurn[[#This Row],[Average Monthly Expenses]]&lt;=30,"Low",IF(AmazonChurn[[#This Row],[Average Monthly Expenses]]&lt;=60,"Medium","High"))</f>
        <v>Low</v>
      </c>
      <c r="AM3373" t="str">
        <f>IF(AmazonChurn[[#This Row],[Number of Complaints or Support]]&lt;3,"Low",IF(AmazonChurn[[#This Row],[Number of Complaints or Support]]&lt;=7,"Medium","High"))</f>
        <v>Medium</v>
      </c>
      <c r="AN3373" s="5">
        <f>AmazonChurn[[#This Row],[Number of Complaints or Support]]/AmazonChurn[[#This Row],[Account Length (in months)]]</f>
        <v>0.18518518518518517</v>
      </c>
      <c r="AO3373" t="str">
        <f>IF(AmazonChurn[[#This Row],[Avg Monthly GB Download]]&lt;15, "Low", IF(AmazonChurn[[#This Row],[Avg Monthly GB Download]]&lt;30, "Medium", "High"))</f>
        <v>Low</v>
      </c>
      <c r="AP3373" t="str">
        <f>IF(AmazonChurn[[#This Row],[Age]]&lt;30,"Under 30",IF(AmazonChurn[[#This Row],[Age]]&gt;65,"Senior","Mid Age"))</f>
        <v>Mid Age</v>
      </c>
    </row>
    <row r="3374" spans="1:42" hidden="1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 s="5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  <c r="AL3374" t="str">
        <f>IF(AmazonChurn[[#This Row],[Average Monthly Expenses]]&lt;=30,"Low",IF(AmazonChurn[[#This Row],[Average Monthly Expenses]]&lt;=60,"Medium","High"))</f>
        <v>High</v>
      </c>
      <c r="AM3374" t="str">
        <f>IF(AmazonChurn[[#This Row],[Number of Complaints or Support]]&lt;3,"Low",IF(AmazonChurn[[#This Row],[Number of Complaints or Support]]&lt;=7,"Medium","High"))</f>
        <v>High</v>
      </c>
      <c r="AN3374" s="5">
        <f>AmazonChurn[[#This Row],[Number of Complaints or Support]]/AmazonChurn[[#This Row],[Account Length (in months)]]</f>
        <v>0.12676056338028169</v>
      </c>
      <c r="AO3374" t="str">
        <f>IF(AmazonChurn[[#This Row],[Avg Monthly GB Download]]&lt;15, "Low", IF(AmazonChurn[[#This Row],[Avg Monthly GB Download]]&lt;30, "Medium", "High"))</f>
        <v>Low</v>
      </c>
      <c r="AP3374" t="str">
        <f>IF(AmazonChurn[[#This Row],[Age]]&lt;30,"Under 30",IF(AmazonChurn[[#This Row],[Age]]&gt;65,"Senior","Mid Age"))</f>
        <v>Senior</v>
      </c>
    </row>
    <row r="3375" spans="1:42" hidden="1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 s="5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  <c r="AL3375" t="str">
        <f>IF(AmazonChurn[[#This Row],[Average Monthly Expenses]]&lt;=30,"Low",IF(AmazonChurn[[#This Row],[Average Monthly Expenses]]&lt;=60,"Medium","High"))</f>
        <v>Medium</v>
      </c>
      <c r="AM3375" t="str">
        <f>IF(AmazonChurn[[#This Row],[Number of Complaints or Support]]&lt;3,"Low",IF(AmazonChurn[[#This Row],[Number of Complaints or Support]]&lt;=7,"Medium","High"))</f>
        <v>Medium</v>
      </c>
      <c r="AN3375" s="5">
        <f>AmazonChurn[[#This Row],[Number of Complaints or Support]]/AmazonChurn[[#This Row],[Account Length (in months)]]</f>
        <v>4.8387096774193547E-2</v>
      </c>
      <c r="AO3375" t="str">
        <f>IF(AmazonChurn[[#This Row],[Avg Monthly GB Download]]&lt;15, "Low", IF(AmazonChurn[[#This Row],[Avg Monthly GB Download]]&lt;30, "Medium", "High"))</f>
        <v>Low</v>
      </c>
      <c r="AP3375" t="str">
        <f>IF(AmazonChurn[[#This Row],[Age]]&lt;30,"Under 30",IF(AmazonChurn[[#This Row],[Age]]&gt;65,"Senior","Mid Age"))</f>
        <v>Under 30</v>
      </c>
    </row>
    <row r="3376" spans="1:42" hidden="1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 s="5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  <c r="AL3376" t="str">
        <f>IF(AmazonChurn[[#This Row],[Average Monthly Expenses]]&lt;=30,"Low",IF(AmazonChurn[[#This Row],[Average Monthly Expenses]]&lt;=60,"Medium","High"))</f>
        <v>Low</v>
      </c>
      <c r="AM3376" t="str">
        <f>IF(AmazonChurn[[#This Row],[Number of Complaints or Support]]&lt;3,"Low",IF(AmazonChurn[[#This Row],[Number of Complaints or Support]]&lt;=7,"Medium","High"))</f>
        <v>Medium</v>
      </c>
      <c r="AN3376" s="5">
        <f>AmazonChurn[[#This Row],[Number of Complaints or Support]]/AmazonChurn[[#This Row],[Account Length (in months)]]</f>
        <v>0.25</v>
      </c>
      <c r="AO3376" t="str">
        <f>IF(AmazonChurn[[#This Row],[Avg Monthly GB Download]]&lt;15, "Low", IF(AmazonChurn[[#This Row],[Avg Monthly GB Download]]&lt;30, "Medium", "High"))</f>
        <v>Medium</v>
      </c>
      <c r="AP3376" t="str">
        <f>IF(AmazonChurn[[#This Row],[Age]]&lt;30,"Under 30",IF(AmazonChurn[[#This Row],[Age]]&gt;65,"Senior","Mid Age"))</f>
        <v>Under 30</v>
      </c>
    </row>
    <row r="3377" spans="1:42" hidden="1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 s="5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  <c r="AL3377" t="str">
        <f>IF(AmazonChurn[[#This Row],[Average Monthly Expenses]]&lt;=30,"Low",IF(AmazonChurn[[#This Row],[Average Monthly Expenses]]&lt;=60,"Medium","High"))</f>
        <v>Medium</v>
      </c>
      <c r="AM3377" t="str">
        <f>IF(AmazonChurn[[#This Row],[Number of Complaints or Support]]&lt;3,"Low",IF(AmazonChurn[[#This Row],[Number of Complaints or Support]]&lt;=7,"Medium","High"))</f>
        <v>Medium</v>
      </c>
      <c r="AN3377" s="5">
        <f>AmazonChurn[[#This Row],[Number of Complaints or Support]]/AmazonChurn[[#This Row],[Account Length (in months)]]</f>
        <v>8.1081081081081086E-2</v>
      </c>
      <c r="AO3377" t="str">
        <f>IF(AmazonChurn[[#This Row],[Avg Monthly GB Download]]&lt;15, "Low", IF(AmazonChurn[[#This Row],[Avg Monthly GB Download]]&lt;30, "Medium", "High"))</f>
        <v>Low</v>
      </c>
      <c r="AP3377" t="str">
        <f>IF(AmazonChurn[[#This Row],[Age]]&lt;30,"Under 30",IF(AmazonChurn[[#This Row],[Age]]&gt;65,"Senior","Mid Age"))</f>
        <v>Mid Age</v>
      </c>
    </row>
    <row r="3378" spans="1:42" hidden="1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 s="5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  <c r="AL3378" t="str">
        <f>IF(AmazonChurn[[#This Row],[Average Monthly Expenses]]&lt;=30,"Low",IF(AmazonChurn[[#This Row],[Average Monthly Expenses]]&lt;=60,"Medium","High"))</f>
        <v>Low</v>
      </c>
      <c r="AM3378" t="str">
        <f>IF(AmazonChurn[[#This Row],[Number of Complaints or Support]]&lt;3,"Low",IF(AmazonChurn[[#This Row],[Number of Complaints or Support]]&lt;=7,"Medium","High"))</f>
        <v>Low</v>
      </c>
      <c r="AN3378" s="5">
        <f>AmazonChurn[[#This Row],[Number of Complaints or Support]]/AmazonChurn[[#This Row],[Account Length (in months)]]</f>
        <v>0</v>
      </c>
      <c r="AO3378" t="str">
        <f>IF(AmazonChurn[[#This Row],[Avg Monthly GB Download]]&lt;15, "Low", IF(AmazonChurn[[#This Row],[Avg Monthly GB Download]]&lt;30, "Medium", "High"))</f>
        <v>Low</v>
      </c>
      <c r="AP3378" t="str">
        <f>IF(AmazonChurn[[#This Row],[Age]]&lt;30,"Under 30",IF(AmazonChurn[[#This Row],[Age]]&gt;65,"Senior","Mid Age"))</f>
        <v>Mid Age</v>
      </c>
    </row>
    <row r="3379" spans="1:42" hidden="1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 s="5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  <c r="AL3379" t="str">
        <f>IF(AmazonChurn[[#This Row],[Average Monthly Expenses]]&lt;=30,"Low",IF(AmazonChurn[[#This Row],[Average Monthly Expenses]]&lt;=60,"Medium","High"))</f>
        <v>Low</v>
      </c>
      <c r="AM3379" t="str">
        <f>IF(AmazonChurn[[#This Row],[Number of Complaints or Support]]&lt;3,"Low",IF(AmazonChurn[[#This Row],[Number of Complaints or Support]]&lt;=7,"Medium","High"))</f>
        <v>Low</v>
      </c>
      <c r="AN3379" s="5">
        <f>AmazonChurn[[#This Row],[Number of Complaints or Support]]/AmazonChurn[[#This Row],[Account Length (in months)]]</f>
        <v>0</v>
      </c>
      <c r="AO3379" t="str">
        <f>IF(AmazonChurn[[#This Row],[Avg Monthly GB Download]]&lt;15, "Low", IF(AmazonChurn[[#This Row],[Avg Monthly GB Download]]&lt;30, "Medium", "High"))</f>
        <v>Low</v>
      </c>
      <c r="AP3379" t="str">
        <f>IF(AmazonChurn[[#This Row],[Age]]&lt;30,"Under 30",IF(AmazonChurn[[#This Row],[Age]]&gt;65,"Senior","Mid Age"))</f>
        <v>Senior</v>
      </c>
    </row>
    <row r="3380" spans="1:42" hidden="1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 s="5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  <c r="AL3380" t="str">
        <f>IF(AmazonChurn[[#This Row],[Average Monthly Expenses]]&lt;=30,"Low",IF(AmazonChurn[[#This Row],[Average Monthly Expenses]]&lt;=60,"Medium","High"))</f>
        <v>Low</v>
      </c>
      <c r="AM3380" t="str">
        <f>IF(AmazonChurn[[#This Row],[Number of Complaints or Support]]&lt;3,"Low",IF(AmazonChurn[[#This Row],[Number of Complaints or Support]]&lt;=7,"Medium","High"))</f>
        <v>High</v>
      </c>
      <c r="AN3380" s="5">
        <f>AmazonChurn[[#This Row],[Number of Complaints or Support]]/AmazonChurn[[#This Row],[Account Length (in months)]]</f>
        <v>1.5</v>
      </c>
      <c r="AO3380" t="str">
        <f>IF(AmazonChurn[[#This Row],[Avg Monthly GB Download]]&lt;15, "Low", IF(AmazonChurn[[#This Row],[Avg Monthly GB Download]]&lt;30, "Medium", "High"))</f>
        <v>Low</v>
      </c>
      <c r="AP3380" t="str">
        <f>IF(AmazonChurn[[#This Row],[Age]]&lt;30,"Under 30",IF(AmazonChurn[[#This Row],[Age]]&gt;65,"Senior","Mid Age"))</f>
        <v>Mid Age</v>
      </c>
    </row>
    <row r="3381" spans="1:42" hidden="1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 s="5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  <c r="AL3381" t="str">
        <f>IF(AmazonChurn[[#This Row],[Average Monthly Expenses]]&lt;=30,"Low",IF(AmazonChurn[[#This Row],[Average Monthly Expenses]]&lt;=60,"Medium","High"))</f>
        <v>Low</v>
      </c>
      <c r="AM3381" t="str">
        <f>IF(AmazonChurn[[#This Row],[Number of Complaints or Support]]&lt;3,"Low",IF(AmazonChurn[[#This Row],[Number of Complaints or Support]]&lt;=7,"Medium","High"))</f>
        <v>Medium</v>
      </c>
      <c r="AN3381" s="5">
        <f>AmazonChurn[[#This Row],[Number of Complaints or Support]]/AmazonChurn[[#This Row],[Account Length (in months)]]</f>
        <v>6.7796610169491525E-2</v>
      </c>
      <c r="AO3381" t="str">
        <f>IF(AmazonChurn[[#This Row],[Avg Monthly GB Download]]&lt;15, "Low", IF(AmazonChurn[[#This Row],[Avg Monthly GB Download]]&lt;30, "Medium", "High"))</f>
        <v>Low</v>
      </c>
      <c r="AP3381" t="str">
        <f>IF(AmazonChurn[[#This Row],[Age]]&lt;30,"Under 30",IF(AmazonChurn[[#This Row],[Age]]&gt;65,"Senior","Mid Age"))</f>
        <v>Senior</v>
      </c>
    </row>
    <row r="3382" spans="1:42" hidden="1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 s="5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  <c r="AL3382" t="str">
        <f>IF(AmazonChurn[[#This Row],[Average Monthly Expenses]]&lt;=30,"Low",IF(AmazonChurn[[#This Row],[Average Monthly Expenses]]&lt;=60,"Medium","High"))</f>
        <v>Medium</v>
      </c>
      <c r="AM3382" t="str">
        <f>IF(AmazonChurn[[#This Row],[Number of Complaints or Support]]&lt;3,"Low",IF(AmazonChurn[[#This Row],[Number of Complaints or Support]]&lt;=7,"Medium","High"))</f>
        <v>High</v>
      </c>
      <c r="AN3382" s="5">
        <f>AmazonChurn[[#This Row],[Number of Complaints or Support]]/AmazonChurn[[#This Row],[Account Length (in months)]]</f>
        <v>0.27586206896551724</v>
      </c>
      <c r="AO3382" t="str">
        <f>IF(AmazonChurn[[#This Row],[Avg Monthly GB Download]]&lt;15, "Low", IF(AmazonChurn[[#This Row],[Avg Monthly GB Download]]&lt;30, "Medium", "High"))</f>
        <v>Low</v>
      </c>
      <c r="AP3382" t="str">
        <f>IF(AmazonChurn[[#This Row],[Age]]&lt;30,"Under 30",IF(AmazonChurn[[#This Row],[Age]]&gt;65,"Senior","Mid Age"))</f>
        <v>Under 30</v>
      </c>
    </row>
    <row r="3383" spans="1:42" hidden="1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 s="5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  <c r="AL3383" t="str">
        <f>IF(AmazonChurn[[#This Row],[Average Monthly Expenses]]&lt;=30,"Low",IF(AmazonChurn[[#This Row],[Average Monthly Expenses]]&lt;=60,"Medium","High"))</f>
        <v>Medium</v>
      </c>
      <c r="AM3383" t="str">
        <f>IF(AmazonChurn[[#This Row],[Number of Complaints or Support]]&lt;3,"Low",IF(AmazonChurn[[#This Row],[Number of Complaints or Support]]&lt;=7,"Medium","High"))</f>
        <v>Medium</v>
      </c>
      <c r="AN3383" s="5">
        <f>AmazonChurn[[#This Row],[Number of Complaints or Support]]/AmazonChurn[[#This Row],[Account Length (in months)]]</f>
        <v>1.3333333333333333</v>
      </c>
      <c r="AO3383" t="str">
        <f>IF(AmazonChurn[[#This Row],[Avg Monthly GB Download]]&lt;15, "Low", IF(AmazonChurn[[#This Row],[Avg Monthly GB Download]]&lt;30, "Medium", "High"))</f>
        <v>Low</v>
      </c>
      <c r="AP3383" t="str">
        <f>IF(AmazonChurn[[#This Row],[Age]]&lt;30,"Under 30",IF(AmazonChurn[[#This Row],[Age]]&gt;65,"Senior","Mid Age"))</f>
        <v>Mid Age</v>
      </c>
    </row>
    <row r="3384" spans="1:42" hidden="1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 s="5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  <c r="AL3384" t="str">
        <f>IF(AmazonChurn[[#This Row],[Average Monthly Expenses]]&lt;=30,"Low",IF(AmazonChurn[[#This Row],[Average Monthly Expenses]]&lt;=60,"Medium","High"))</f>
        <v>Medium</v>
      </c>
      <c r="AM3384" t="str">
        <f>IF(AmazonChurn[[#This Row],[Number of Complaints or Support]]&lt;3,"Low",IF(AmazonChurn[[#This Row],[Number of Complaints or Support]]&lt;=7,"Medium","High"))</f>
        <v>Low</v>
      </c>
      <c r="AN3384" s="5">
        <f>AmazonChurn[[#This Row],[Number of Complaints or Support]]/AmazonChurn[[#This Row],[Account Length (in months)]]</f>
        <v>4.5454545454545456E-2</v>
      </c>
      <c r="AO3384" t="str">
        <f>IF(AmazonChurn[[#This Row],[Avg Monthly GB Download]]&lt;15, "Low", IF(AmazonChurn[[#This Row],[Avg Monthly GB Download]]&lt;30, "Medium", "High"))</f>
        <v>Low</v>
      </c>
      <c r="AP3384" t="str">
        <f>IF(AmazonChurn[[#This Row],[Age]]&lt;30,"Under 30",IF(AmazonChurn[[#This Row],[Age]]&gt;65,"Senior","Mid Age"))</f>
        <v>Mid Age</v>
      </c>
    </row>
    <row r="3385" spans="1:42" hidden="1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 s="5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  <c r="AL3385" t="str">
        <f>IF(AmazonChurn[[#This Row],[Average Monthly Expenses]]&lt;=30,"Low",IF(AmazonChurn[[#This Row],[Average Monthly Expenses]]&lt;=60,"Medium","High"))</f>
        <v>Medium</v>
      </c>
      <c r="AM3385" t="str">
        <f>IF(AmazonChurn[[#This Row],[Number of Complaints or Support]]&lt;3,"Low",IF(AmazonChurn[[#This Row],[Number of Complaints or Support]]&lt;=7,"Medium","High"))</f>
        <v>Medium</v>
      </c>
      <c r="AN3385" s="5">
        <f>AmazonChurn[[#This Row],[Number of Complaints or Support]]/AmazonChurn[[#This Row],[Account Length (in months)]]</f>
        <v>0.4</v>
      </c>
      <c r="AO3385" t="str">
        <f>IF(AmazonChurn[[#This Row],[Avg Monthly GB Download]]&lt;15, "Low", IF(AmazonChurn[[#This Row],[Avg Monthly GB Download]]&lt;30, "Medium", "High"))</f>
        <v>Low</v>
      </c>
      <c r="AP3385" t="str">
        <f>IF(AmazonChurn[[#This Row],[Age]]&lt;30,"Under 30",IF(AmazonChurn[[#This Row],[Age]]&gt;65,"Senior","Mid Age"))</f>
        <v>Under 30</v>
      </c>
    </row>
    <row r="3386" spans="1:42" hidden="1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 s="5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  <c r="AL3386" t="str">
        <f>IF(AmazonChurn[[#This Row],[Average Monthly Expenses]]&lt;=30,"Low",IF(AmazonChurn[[#This Row],[Average Monthly Expenses]]&lt;=60,"Medium","High"))</f>
        <v>Medium</v>
      </c>
      <c r="AM3386" t="str">
        <f>IF(AmazonChurn[[#This Row],[Number of Complaints or Support]]&lt;3,"Low",IF(AmazonChurn[[#This Row],[Number of Complaints or Support]]&lt;=7,"Medium","High"))</f>
        <v>Medium</v>
      </c>
      <c r="AN3386" s="5">
        <f>AmazonChurn[[#This Row],[Number of Complaints or Support]]/AmazonChurn[[#This Row],[Account Length (in months)]]</f>
        <v>0.14285714285714285</v>
      </c>
      <c r="AO3386" t="str">
        <f>IF(AmazonChurn[[#This Row],[Avg Monthly GB Download]]&lt;15, "Low", IF(AmazonChurn[[#This Row],[Avg Monthly GB Download]]&lt;30, "Medium", "High"))</f>
        <v>Medium</v>
      </c>
      <c r="AP3386" t="str">
        <f>IF(AmazonChurn[[#This Row],[Age]]&lt;30,"Under 30",IF(AmazonChurn[[#This Row],[Age]]&gt;65,"Senior","Mid Age"))</f>
        <v>Under 30</v>
      </c>
    </row>
    <row r="3387" spans="1:42" hidden="1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 s="5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  <c r="AL3387" t="str">
        <f>IF(AmazonChurn[[#This Row],[Average Monthly Expenses]]&lt;=30,"Low",IF(AmazonChurn[[#This Row],[Average Monthly Expenses]]&lt;=60,"Medium","High"))</f>
        <v>Medium</v>
      </c>
      <c r="AM3387" t="str">
        <f>IF(AmazonChurn[[#This Row],[Number of Complaints or Support]]&lt;3,"Low",IF(AmazonChurn[[#This Row],[Number of Complaints or Support]]&lt;=7,"Medium","High"))</f>
        <v>Medium</v>
      </c>
      <c r="AN3387" s="5">
        <f>AmazonChurn[[#This Row],[Number of Complaints or Support]]/AmazonChurn[[#This Row],[Account Length (in months)]]</f>
        <v>9.5890410958904104E-2</v>
      </c>
      <c r="AO3387" t="str">
        <f>IF(AmazonChurn[[#This Row],[Avg Monthly GB Download]]&lt;15, "Low", IF(AmazonChurn[[#This Row],[Avg Monthly GB Download]]&lt;30, "Medium", "High"))</f>
        <v>Low</v>
      </c>
      <c r="AP3387" t="str">
        <f>IF(AmazonChurn[[#This Row],[Age]]&lt;30,"Under 30",IF(AmazonChurn[[#This Row],[Age]]&gt;65,"Senior","Mid Age"))</f>
        <v>Mid Age</v>
      </c>
    </row>
    <row r="3388" spans="1:42" hidden="1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 s="5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  <c r="AL3388" t="str">
        <f>IF(AmazonChurn[[#This Row],[Average Monthly Expenses]]&lt;=30,"Low",IF(AmazonChurn[[#This Row],[Average Monthly Expenses]]&lt;=60,"Medium","High"))</f>
        <v>Medium</v>
      </c>
      <c r="AM3388" t="str">
        <f>IF(AmazonChurn[[#This Row],[Number of Complaints or Support]]&lt;3,"Low",IF(AmazonChurn[[#This Row],[Number of Complaints or Support]]&lt;=7,"Medium","High"))</f>
        <v>Medium</v>
      </c>
      <c r="AN3388" s="5">
        <f>AmazonChurn[[#This Row],[Number of Complaints or Support]]/AmazonChurn[[#This Row],[Account Length (in months)]]</f>
        <v>0.1276595744680851</v>
      </c>
      <c r="AO3388" t="str">
        <f>IF(AmazonChurn[[#This Row],[Avg Monthly GB Download]]&lt;15, "Low", IF(AmazonChurn[[#This Row],[Avg Monthly GB Download]]&lt;30, "Medium", "High"))</f>
        <v>Low</v>
      </c>
      <c r="AP3388" t="str">
        <f>IF(AmazonChurn[[#This Row],[Age]]&lt;30,"Under 30",IF(AmazonChurn[[#This Row],[Age]]&gt;65,"Senior","Mid Age"))</f>
        <v>Mid Age</v>
      </c>
    </row>
    <row r="3389" spans="1:42" hidden="1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 s="5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  <c r="AL3389" t="str">
        <f>IF(AmazonChurn[[#This Row],[Average Monthly Expenses]]&lt;=30,"Low",IF(AmazonChurn[[#This Row],[Average Monthly Expenses]]&lt;=60,"Medium","High"))</f>
        <v>Low</v>
      </c>
      <c r="AM3389" t="str">
        <f>IF(AmazonChurn[[#This Row],[Number of Complaints or Support]]&lt;3,"Low",IF(AmazonChurn[[#This Row],[Number of Complaints or Support]]&lt;=7,"Medium","High"))</f>
        <v>High</v>
      </c>
      <c r="AN3389" s="5">
        <f>AmazonChurn[[#This Row],[Number of Complaints or Support]]/AmazonChurn[[#This Row],[Account Length (in months)]]</f>
        <v>0.20930232558139536</v>
      </c>
      <c r="AO3389" t="str">
        <f>IF(AmazonChurn[[#This Row],[Avg Monthly GB Download]]&lt;15, "Low", IF(AmazonChurn[[#This Row],[Avg Monthly GB Download]]&lt;30, "Medium", "High"))</f>
        <v>Low</v>
      </c>
      <c r="AP3389" t="str">
        <f>IF(AmazonChurn[[#This Row],[Age]]&lt;30,"Under 30",IF(AmazonChurn[[#This Row],[Age]]&gt;65,"Senior","Mid Age"))</f>
        <v>Mid Age</v>
      </c>
    </row>
    <row r="3390" spans="1:42" hidden="1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 s="5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  <c r="AL3390" t="str">
        <f>IF(AmazonChurn[[#This Row],[Average Monthly Expenses]]&lt;=30,"Low",IF(AmazonChurn[[#This Row],[Average Monthly Expenses]]&lt;=60,"Medium","High"))</f>
        <v>Low</v>
      </c>
      <c r="AM3390" t="str">
        <f>IF(AmazonChurn[[#This Row],[Number of Complaints or Support]]&lt;3,"Low",IF(AmazonChurn[[#This Row],[Number of Complaints or Support]]&lt;=7,"Medium","High"))</f>
        <v>High</v>
      </c>
      <c r="AN3390" s="5">
        <f>AmazonChurn[[#This Row],[Number of Complaints or Support]]/AmazonChurn[[#This Row],[Account Length (in months)]]</f>
        <v>0.10810810810810811</v>
      </c>
      <c r="AO3390" t="str">
        <f>IF(AmazonChurn[[#This Row],[Avg Monthly GB Download]]&lt;15, "Low", IF(AmazonChurn[[#This Row],[Avg Monthly GB Download]]&lt;30, "Medium", "High"))</f>
        <v>Low</v>
      </c>
      <c r="AP3390" t="str">
        <f>IF(AmazonChurn[[#This Row],[Age]]&lt;30,"Under 30",IF(AmazonChurn[[#This Row],[Age]]&gt;65,"Senior","Mid Age"))</f>
        <v>Mid Age</v>
      </c>
    </row>
    <row r="3391" spans="1:42" hidden="1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 s="5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  <c r="AL3391" t="str">
        <f>IF(AmazonChurn[[#This Row],[Average Monthly Expenses]]&lt;=30,"Low",IF(AmazonChurn[[#This Row],[Average Monthly Expenses]]&lt;=60,"Medium","High"))</f>
        <v>Medium</v>
      </c>
      <c r="AM3391" t="str">
        <f>IF(AmazonChurn[[#This Row],[Number of Complaints or Support]]&lt;3,"Low",IF(AmazonChurn[[#This Row],[Number of Complaints or Support]]&lt;=7,"Medium","High"))</f>
        <v>High</v>
      </c>
      <c r="AN3391" s="5">
        <f>AmazonChurn[[#This Row],[Number of Complaints or Support]]/AmazonChurn[[#This Row],[Account Length (in months)]]</f>
        <v>9</v>
      </c>
      <c r="AO3391" t="str">
        <f>IF(AmazonChurn[[#This Row],[Avg Monthly GB Download]]&lt;15, "Low", IF(AmazonChurn[[#This Row],[Avg Monthly GB Download]]&lt;30, "Medium", "High"))</f>
        <v>Low</v>
      </c>
      <c r="AP3391" t="str">
        <f>IF(AmazonChurn[[#This Row],[Age]]&lt;30,"Under 30",IF(AmazonChurn[[#This Row],[Age]]&gt;65,"Senior","Mid Age"))</f>
        <v>Mid Age</v>
      </c>
    </row>
    <row r="3392" spans="1:42" hidden="1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 s="5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  <c r="AL3392" t="str">
        <f>IF(AmazonChurn[[#This Row],[Average Monthly Expenses]]&lt;=30,"Low",IF(AmazonChurn[[#This Row],[Average Monthly Expenses]]&lt;=60,"Medium","High"))</f>
        <v>Low</v>
      </c>
      <c r="AM3392" t="str">
        <f>IF(AmazonChurn[[#This Row],[Number of Complaints or Support]]&lt;3,"Low",IF(AmazonChurn[[#This Row],[Number of Complaints or Support]]&lt;=7,"Medium","High"))</f>
        <v>High</v>
      </c>
      <c r="AN3392" s="5">
        <f>AmazonChurn[[#This Row],[Number of Complaints or Support]]/AmazonChurn[[#This Row],[Account Length (in months)]]</f>
        <v>8</v>
      </c>
      <c r="AO3392" t="str">
        <f>IF(AmazonChurn[[#This Row],[Avg Monthly GB Download]]&lt;15, "Low", IF(AmazonChurn[[#This Row],[Avg Monthly GB Download]]&lt;30, "Medium", "High"))</f>
        <v>Low</v>
      </c>
      <c r="AP3392" t="str">
        <f>IF(AmazonChurn[[#This Row],[Age]]&lt;30,"Under 30",IF(AmazonChurn[[#This Row],[Age]]&gt;65,"Senior","Mid Age"))</f>
        <v>Mid Age</v>
      </c>
    </row>
    <row r="3393" spans="1:42" hidden="1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 s="5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  <c r="AL3393" t="str">
        <f>IF(AmazonChurn[[#This Row],[Average Monthly Expenses]]&lt;=30,"Low",IF(AmazonChurn[[#This Row],[Average Monthly Expenses]]&lt;=60,"Medium","High"))</f>
        <v>Low</v>
      </c>
      <c r="AM3393" t="str">
        <f>IF(AmazonChurn[[#This Row],[Number of Complaints or Support]]&lt;3,"Low",IF(AmazonChurn[[#This Row],[Number of Complaints or Support]]&lt;=7,"Medium","High"))</f>
        <v>High</v>
      </c>
      <c r="AN3393" s="5">
        <f>AmazonChurn[[#This Row],[Number of Complaints or Support]]/AmazonChurn[[#This Row],[Account Length (in months)]]</f>
        <v>0.81818181818181823</v>
      </c>
      <c r="AO3393" t="str">
        <f>IF(AmazonChurn[[#This Row],[Avg Monthly GB Download]]&lt;15, "Low", IF(AmazonChurn[[#This Row],[Avg Monthly GB Download]]&lt;30, "Medium", "High"))</f>
        <v>Low</v>
      </c>
      <c r="AP3393" t="str">
        <f>IF(AmazonChurn[[#This Row],[Age]]&lt;30,"Under 30",IF(AmazonChurn[[#This Row],[Age]]&gt;65,"Senior","Mid Age"))</f>
        <v>Under 30</v>
      </c>
    </row>
    <row r="3394" spans="1:42" hidden="1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 s="5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  <c r="AL3394" t="str">
        <f>IF(AmazonChurn[[#This Row],[Average Monthly Expenses]]&lt;=30,"Low",IF(AmazonChurn[[#This Row],[Average Monthly Expenses]]&lt;=60,"Medium","High"))</f>
        <v>Low</v>
      </c>
      <c r="AM3394" t="str">
        <f>IF(AmazonChurn[[#This Row],[Number of Complaints or Support]]&lt;3,"Low",IF(AmazonChurn[[#This Row],[Number of Complaints or Support]]&lt;=7,"Medium","High"))</f>
        <v>Medium</v>
      </c>
      <c r="AN3394" s="5">
        <f>AmazonChurn[[#This Row],[Number of Complaints or Support]]/AmazonChurn[[#This Row],[Account Length (in months)]]</f>
        <v>4</v>
      </c>
      <c r="AO3394" t="str">
        <f>IF(AmazonChurn[[#This Row],[Avg Monthly GB Download]]&lt;15, "Low", IF(AmazonChurn[[#This Row],[Avg Monthly GB Download]]&lt;30, "Medium", "High"))</f>
        <v>Low</v>
      </c>
      <c r="AP3394" t="str">
        <f>IF(AmazonChurn[[#This Row],[Age]]&lt;30,"Under 30",IF(AmazonChurn[[#This Row],[Age]]&gt;65,"Senior","Mid Age"))</f>
        <v>Mid Age</v>
      </c>
    </row>
    <row r="3395" spans="1:42" hidden="1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 s="5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  <c r="AL3395" t="str">
        <f>IF(AmazonChurn[[#This Row],[Average Monthly Expenses]]&lt;=30,"Low",IF(AmazonChurn[[#This Row],[Average Monthly Expenses]]&lt;=60,"Medium","High"))</f>
        <v>Medium</v>
      </c>
      <c r="AM3395" t="str">
        <f>IF(AmazonChurn[[#This Row],[Number of Complaints or Support]]&lt;3,"Low",IF(AmazonChurn[[#This Row],[Number of Complaints or Support]]&lt;=7,"Medium","High"))</f>
        <v>Medium</v>
      </c>
      <c r="AN3395" s="5">
        <f>AmazonChurn[[#This Row],[Number of Complaints or Support]]/AmazonChurn[[#This Row],[Account Length (in months)]]</f>
        <v>0.27272727272727271</v>
      </c>
      <c r="AO3395" t="str">
        <f>IF(AmazonChurn[[#This Row],[Avg Monthly GB Download]]&lt;15, "Low", IF(AmazonChurn[[#This Row],[Avg Monthly GB Download]]&lt;30, "Medium", "High"))</f>
        <v>Low</v>
      </c>
      <c r="AP3395" t="str">
        <f>IF(AmazonChurn[[#This Row],[Age]]&lt;30,"Under 30",IF(AmazonChurn[[#This Row],[Age]]&gt;65,"Senior","Mid Age"))</f>
        <v>Mid Age</v>
      </c>
    </row>
    <row r="3396" spans="1:42" hidden="1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 s="5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  <c r="AL3396" t="str">
        <f>IF(AmazonChurn[[#This Row],[Average Monthly Expenses]]&lt;=30,"Low",IF(AmazonChurn[[#This Row],[Average Monthly Expenses]]&lt;=60,"Medium","High"))</f>
        <v>Low</v>
      </c>
      <c r="AM3396" t="str">
        <f>IF(AmazonChurn[[#This Row],[Number of Complaints or Support]]&lt;3,"Low",IF(AmazonChurn[[#This Row],[Number of Complaints or Support]]&lt;=7,"Medium","High"))</f>
        <v>High</v>
      </c>
      <c r="AN3396" s="5">
        <f>AmazonChurn[[#This Row],[Number of Complaints or Support]]/AmazonChurn[[#This Row],[Account Length (in months)]]</f>
        <v>5</v>
      </c>
      <c r="AO3396" t="str">
        <f>IF(AmazonChurn[[#This Row],[Avg Monthly GB Download]]&lt;15, "Low", IF(AmazonChurn[[#This Row],[Avg Monthly GB Download]]&lt;30, "Medium", "High"))</f>
        <v>Low</v>
      </c>
      <c r="AP3396" t="str">
        <f>IF(AmazonChurn[[#This Row],[Age]]&lt;30,"Under 30",IF(AmazonChurn[[#This Row],[Age]]&gt;65,"Senior","Mid Age"))</f>
        <v>Mid Age</v>
      </c>
    </row>
    <row r="3397" spans="1:42" hidden="1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 s="5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  <c r="AL3397" t="str">
        <f>IF(AmazonChurn[[#This Row],[Average Monthly Expenses]]&lt;=30,"Low",IF(AmazonChurn[[#This Row],[Average Monthly Expenses]]&lt;=60,"Medium","High"))</f>
        <v>Medium</v>
      </c>
      <c r="AM3397" t="str">
        <f>IF(AmazonChurn[[#This Row],[Number of Complaints or Support]]&lt;3,"Low",IF(AmazonChurn[[#This Row],[Number of Complaints or Support]]&lt;=7,"Medium","High"))</f>
        <v>Low</v>
      </c>
      <c r="AN3397" s="5">
        <f>AmazonChurn[[#This Row],[Number of Complaints or Support]]/AmazonChurn[[#This Row],[Account Length (in months)]]</f>
        <v>1</v>
      </c>
      <c r="AO3397" t="str">
        <f>IF(AmazonChurn[[#This Row],[Avg Monthly GB Download]]&lt;15, "Low", IF(AmazonChurn[[#This Row],[Avg Monthly GB Download]]&lt;30, "Medium", "High"))</f>
        <v>Low</v>
      </c>
      <c r="AP3397" t="str">
        <f>IF(AmazonChurn[[#This Row],[Age]]&lt;30,"Under 30",IF(AmazonChurn[[#This Row],[Age]]&gt;65,"Senior","Mid Age"))</f>
        <v>Mid Age</v>
      </c>
    </row>
    <row r="3398" spans="1:42" hidden="1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 s="5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  <c r="AL3398" t="str">
        <f>IF(AmazonChurn[[#This Row],[Average Monthly Expenses]]&lt;=30,"Low",IF(AmazonChurn[[#This Row],[Average Monthly Expenses]]&lt;=60,"Medium","High"))</f>
        <v>Low</v>
      </c>
      <c r="AM3398" t="str">
        <f>IF(AmazonChurn[[#This Row],[Number of Complaints or Support]]&lt;3,"Low",IF(AmazonChurn[[#This Row],[Number of Complaints or Support]]&lt;=7,"Medium","High"))</f>
        <v>Medium</v>
      </c>
      <c r="AN3398" s="5">
        <f>AmazonChurn[[#This Row],[Number of Complaints or Support]]/AmazonChurn[[#This Row],[Account Length (in months)]]</f>
        <v>2.3333333333333335</v>
      </c>
      <c r="AO3398" t="str">
        <f>IF(AmazonChurn[[#This Row],[Avg Monthly GB Download]]&lt;15, "Low", IF(AmazonChurn[[#This Row],[Avg Monthly GB Download]]&lt;30, "Medium", "High"))</f>
        <v>Low</v>
      </c>
      <c r="AP3398" t="str">
        <f>IF(AmazonChurn[[#This Row],[Age]]&lt;30,"Under 30",IF(AmazonChurn[[#This Row],[Age]]&gt;65,"Senior","Mid Age"))</f>
        <v>Under 30</v>
      </c>
    </row>
    <row r="3399" spans="1:42" hidden="1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 s="5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  <c r="AL3399" t="str">
        <f>IF(AmazonChurn[[#This Row],[Average Monthly Expenses]]&lt;=30,"Low",IF(AmazonChurn[[#This Row],[Average Monthly Expenses]]&lt;=60,"Medium","High"))</f>
        <v>Low</v>
      </c>
      <c r="AM3399" t="str">
        <f>IF(AmazonChurn[[#This Row],[Number of Complaints or Support]]&lt;3,"Low",IF(AmazonChurn[[#This Row],[Number of Complaints or Support]]&lt;=7,"Medium","High"))</f>
        <v>Medium</v>
      </c>
      <c r="AN3399" s="5">
        <f>AmazonChurn[[#This Row],[Number of Complaints or Support]]/AmazonChurn[[#This Row],[Account Length (in months)]]</f>
        <v>0.10526315789473684</v>
      </c>
      <c r="AO3399" t="str">
        <f>IF(AmazonChurn[[#This Row],[Avg Monthly GB Download]]&lt;15, "Low", IF(AmazonChurn[[#This Row],[Avg Monthly GB Download]]&lt;30, "Medium", "High"))</f>
        <v>Low</v>
      </c>
      <c r="AP3399" t="str">
        <f>IF(AmazonChurn[[#This Row],[Age]]&lt;30,"Under 30",IF(AmazonChurn[[#This Row],[Age]]&gt;65,"Senior","Mid Age"))</f>
        <v>Mid Age</v>
      </c>
    </row>
    <row r="3400" spans="1:42" hidden="1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 s="5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  <c r="AL3400" t="str">
        <f>IF(AmazonChurn[[#This Row],[Average Monthly Expenses]]&lt;=30,"Low",IF(AmazonChurn[[#This Row],[Average Monthly Expenses]]&lt;=60,"Medium","High"))</f>
        <v>Medium</v>
      </c>
      <c r="AM3400" t="str">
        <f>IF(AmazonChurn[[#This Row],[Number of Complaints or Support]]&lt;3,"Low",IF(AmazonChurn[[#This Row],[Number of Complaints or Support]]&lt;=7,"Medium","High"))</f>
        <v>Medium</v>
      </c>
      <c r="AN3400" s="5">
        <f>AmazonChurn[[#This Row],[Number of Complaints or Support]]/AmazonChurn[[#This Row],[Account Length (in months)]]</f>
        <v>0.2</v>
      </c>
      <c r="AO3400" t="str">
        <f>IF(AmazonChurn[[#This Row],[Avg Monthly GB Download]]&lt;15, "Low", IF(AmazonChurn[[#This Row],[Avg Monthly GB Download]]&lt;30, "Medium", "High"))</f>
        <v>Low</v>
      </c>
      <c r="AP3400" t="str">
        <f>IF(AmazonChurn[[#This Row],[Age]]&lt;30,"Under 30",IF(AmazonChurn[[#This Row],[Age]]&gt;65,"Senior","Mid Age"))</f>
        <v>Mid Age</v>
      </c>
    </row>
    <row r="3401" spans="1:42" hidden="1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 s="5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  <c r="AL3401" t="str">
        <f>IF(AmazonChurn[[#This Row],[Average Monthly Expenses]]&lt;=30,"Low",IF(AmazonChurn[[#This Row],[Average Monthly Expenses]]&lt;=60,"Medium","High"))</f>
        <v>Medium</v>
      </c>
      <c r="AM3401" t="str">
        <f>IF(AmazonChurn[[#This Row],[Number of Complaints or Support]]&lt;3,"Low",IF(AmazonChurn[[#This Row],[Number of Complaints or Support]]&lt;=7,"Medium","High"))</f>
        <v>Low</v>
      </c>
      <c r="AN3401" s="5">
        <f>AmazonChurn[[#This Row],[Number of Complaints or Support]]/AmazonChurn[[#This Row],[Account Length (in months)]]</f>
        <v>0</v>
      </c>
      <c r="AO3401" t="str">
        <f>IF(AmazonChurn[[#This Row],[Avg Monthly GB Download]]&lt;15, "Low", IF(AmazonChurn[[#This Row],[Avg Monthly GB Download]]&lt;30, "Medium", "High"))</f>
        <v>Low</v>
      </c>
      <c r="AP3401" t="str">
        <f>IF(AmazonChurn[[#This Row],[Age]]&lt;30,"Under 30",IF(AmazonChurn[[#This Row],[Age]]&gt;65,"Senior","Mid Age"))</f>
        <v>Senior</v>
      </c>
    </row>
    <row r="3402" spans="1:42" hidden="1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 s="5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  <c r="AL3402" t="str">
        <f>IF(AmazonChurn[[#This Row],[Average Monthly Expenses]]&lt;=30,"Low",IF(AmazonChurn[[#This Row],[Average Monthly Expenses]]&lt;=60,"Medium","High"))</f>
        <v>Medium</v>
      </c>
      <c r="AM3402" t="str">
        <f>IF(AmazonChurn[[#This Row],[Number of Complaints or Support]]&lt;3,"Low",IF(AmazonChurn[[#This Row],[Number of Complaints or Support]]&lt;=7,"Medium","High"))</f>
        <v>Medium</v>
      </c>
      <c r="AN3402" s="5">
        <f>AmazonChurn[[#This Row],[Number of Complaints or Support]]/AmazonChurn[[#This Row],[Account Length (in months)]]</f>
        <v>0.17241379310344829</v>
      </c>
      <c r="AO3402" t="str">
        <f>IF(AmazonChurn[[#This Row],[Avg Monthly GB Download]]&lt;15, "Low", IF(AmazonChurn[[#This Row],[Avg Monthly GB Download]]&lt;30, "Medium", "High"))</f>
        <v>Low</v>
      </c>
      <c r="AP3402" t="str">
        <f>IF(AmazonChurn[[#This Row],[Age]]&lt;30,"Under 30",IF(AmazonChurn[[#This Row],[Age]]&gt;65,"Senior","Mid Age"))</f>
        <v>Under 30</v>
      </c>
    </row>
    <row r="3403" spans="1:42" hidden="1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 s="5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  <c r="AL3403" t="str">
        <f>IF(AmazonChurn[[#This Row],[Average Monthly Expenses]]&lt;=30,"Low",IF(AmazonChurn[[#This Row],[Average Monthly Expenses]]&lt;=60,"Medium","High"))</f>
        <v>Low</v>
      </c>
      <c r="AM3403" t="str">
        <f>IF(AmazonChurn[[#This Row],[Number of Complaints or Support]]&lt;3,"Low",IF(AmazonChurn[[#This Row],[Number of Complaints or Support]]&lt;=7,"Medium","High"))</f>
        <v>Medium</v>
      </c>
      <c r="AN3403" s="5">
        <f>AmazonChurn[[#This Row],[Number of Complaints or Support]]/AmazonChurn[[#This Row],[Account Length (in months)]]</f>
        <v>8.6206896551724144E-2</v>
      </c>
      <c r="AO3403" t="str">
        <f>IF(AmazonChurn[[#This Row],[Avg Monthly GB Download]]&lt;15, "Low", IF(AmazonChurn[[#This Row],[Avg Monthly GB Download]]&lt;30, "Medium", "High"))</f>
        <v>Low</v>
      </c>
      <c r="AP3403" t="str">
        <f>IF(AmazonChurn[[#This Row],[Age]]&lt;30,"Under 30",IF(AmazonChurn[[#This Row],[Age]]&gt;65,"Senior","Mid Age"))</f>
        <v>Mid Age</v>
      </c>
    </row>
    <row r="3404" spans="1:42" hidden="1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 s="5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  <c r="AL3404" t="str">
        <f>IF(AmazonChurn[[#This Row],[Average Monthly Expenses]]&lt;=30,"Low",IF(AmazonChurn[[#This Row],[Average Monthly Expenses]]&lt;=60,"Medium","High"))</f>
        <v>Medium</v>
      </c>
      <c r="AM3404" t="str">
        <f>IF(AmazonChurn[[#This Row],[Number of Complaints or Support]]&lt;3,"Low",IF(AmazonChurn[[#This Row],[Number of Complaints or Support]]&lt;=7,"Medium","High"))</f>
        <v>Low</v>
      </c>
      <c r="AN3404" s="5">
        <f>AmazonChurn[[#This Row],[Number of Complaints or Support]]/AmazonChurn[[#This Row],[Account Length (in months)]]</f>
        <v>0.66666666666666663</v>
      </c>
      <c r="AO3404" t="str">
        <f>IF(AmazonChurn[[#This Row],[Avg Monthly GB Download]]&lt;15, "Low", IF(AmazonChurn[[#This Row],[Avg Monthly GB Download]]&lt;30, "Medium", "High"))</f>
        <v>Medium</v>
      </c>
      <c r="AP3404" t="str">
        <f>IF(AmazonChurn[[#This Row],[Age]]&lt;30,"Under 30",IF(AmazonChurn[[#This Row],[Age]]&gt;65,"Senior","Mid Age"))</f>
        <v>Under 30</v>
      </c>
    </row>
    <row r="3405" spans="1:42" hidden="1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 s="5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  <c r="AL3405" t="str">
        <f>IF(AmazonChurn[[#This Row],[Average Monthly Expenses]]&lt;=30,"Low",IF(AmazonChurn[[#This Row],[Average Monthly Expenses]]&lt;=60,"Medium","High"))</f>
        <v>Low</v>
      </c>
      <c r="AM3405" t="str">
        <f>IF(AmazonChurn[[#This Row],[Number of Complaints or Support]]&lt;3,"Low",IF(AmazonChurn[[#This Row],[Number of Complaints or Support]]&lt;=7,"Medium","High"))</f>
        <v>Low</v>
      </c>
      <c r="AN3405" s="5">
        <f>AmazonChurn[[#This Row],[Number of Complaints or Support]]/AmazonChurn[[#This Row],[Account Length (in months)]]</f>
        <v>7.6923076923076927E-2</v>
      </c>
      <c r="AO3405" t="str">
        <f>IF(AmazonChurn[[#This Row],[Avg Monthly GB Download]]&lt;15, "Low", IF(AmazonChurn[[#This Row],[Avg Monthly GB Download]]&lt;30, "Medium", "High"))</f>
        <v>Low</v>
      </c>
      <c r="AP3405" t="str">
        <f>IF(AmazonChurn[[#This Row],[Age]]&lt;30,"Under 30",IF(AmazonChurn[[#This Row],[Age]]&gt;65,"Senior","Mid Age"))</f>
        <v>Mid Age</v>
      </c>
    </row>
    <row r="3406" spans="1:42" hidden="1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 s="5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  <c r="AL3406" t="str">
        <f>IF(AmazonChurn[[#This Row],[Average Monthly Expenses]]&lt;=30,"Low",IF(AmazonChurn[[#This Row],[Average Monthly Expenses]]&lt;=60,"Medium","High"))</f>
        <v>Medium</v>
      </c>
      <c r="AM3406" t="str">
        <f>IF(AmazonChurn[[#This Row],[Number of Complaints or Support]]&lt;3,"Low",IF(AmazonChurn[[#This Row],[Number of Complaints or Support]]&lt;=7,"Medium","High"))</f>
        <v>Medium</v>
      </c>
      <c r="AN3406" s="5">
        <f>AmazonChurn[[#This Row],[Number of Complaints or Support]]/AmazonChurn[[#This Row],[Account Length (in months)]]</f>
        <v>0.5714285714285714</v>
      </c>
      <c r="AO3406" t="str">
        <f>IF(AmazonChurn[[#This Row],[Avg Monthly GB Download]]&lt;15, "Low", IF(AmazonChurn[[#This Row],[Avg Monthly GB Download]]&lt;30, "Medium", "High"))</f>
        <v>Low</v>
      </c>
      <c r="AP3406" t="str">
        <f>IF(AmazonChurn[[#This Row],[Age]]&lt;30,"Under 30",IF(AmazonChurn[[#This Row],[Age]]&gt;65,"Senior","Mid Age"))</f>
        <v>Under 30</v>
      </c>
    </row>
    <row r="3407" spans="1:42" hidden="1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 s="5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  <c r="AL3407" t="str">
        <f>IF(AmazonChurn[[#This Row],[Average Monthly Expenses]]&lt;=30,"Low",IF(AmazonChurn[[#This Row],[Average Monthly Expenses]]&lt;=60,"Medium","High"))</f>
        <v>Medium</v>
      </c>
      <c r="AM3407" t="str">
        <f>IF(AmazonChurn[[#This Row],[Number of Complaints or Support]]&lt;3,"Low",IF(AmazonChurn[[#This Row],[Number of Complaints or Support]]&lt;=7,"Medium","High"))</f>
        <v>Low</v>
      </c>
      <c r="AN3407" s="5">
        <f>AmazonChurn[[#This Row],[Number of Complaints or Support]]/AmazonChurn[[#This Row],[Account Length (in months)]]</f>
        <v>1.5151515151515152E-2</v>
      </c>
      <c r="AO3407" t="str">
        <f>IF(AmazonChurn[[#This Row],[Avg Monthly GB Download]]&lt;15, "Low", IF(AmazonChurn[[#This Row],[Avg Monthly GB Download]]&lt;30, "Medium", "High"))</f>
        <v>Low</v>
      </c>
      <c r="AP3407" t="str">
        <f>IF(AmazonChurn[[#This Row],[Age]]&lt;30,"Under 30",IF(AmazonChurn[[#This Row],[Age]]&gt;65,"Senior","Mid Age"))</f>
        <v>Under 30</v>
      </c>
    </row>
    <row r="3408" spans="1:42" hidden="1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 s="5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  <c r="AL3408" t="str">
        <f>IF(AmazonChurn[[#This Row],[Average Monthly Expenses]]&lt;=30,"Low",IF(AmazonChurn[[#This Row],[Average Monthly Expenses]]&lt;=60,"Medium","High"))</f>
        <v>Low</v>
      </c>
      <c r="AM3408" t="str">
        <f>IF(AmazonChurn[[#This Row],[Number of Complaints or Support]]&lt;3,"Low",IF(AmazonChurn[[#This Row],[Number of Complaints or Support]]&lt;=7,"Medium","High"))</f>
        <v>Medium</v>
      </c>
      <c r="AN3408" s="5">
        <f>AmazonChurn[[#This Row],[Number of Complaints or Support]]/AmazonChurn[[#This Row],[Account Length (in months)]]</f>
        <v>0.14285714285714285</v>
      </c>
      <c r="AO3408" t="str">
        <f>IF(AmazonChurn[[#This Row],[Avg Monthly GB Download]]&lt;15, "Low", IF(AmazonChurn[[#This Row],[Avg Monthly GB Download]]&lt;30, "Medium", "High"))</f>
        <v>Low</v>
      </c>
      <c r="AP3408" t="str">
        <f>IF(AmazonChurn[[#This Row],[Age]]&lt;30,"Under 30",IF(AmazonChurn[[#This Row],[Age]]&gt;65,"Senior","Mid Age"))</f>
        <v>Under 30</v>
      </c>
    </row>
    <row r="3409" spans="1:42" hidden="1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 s="5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  <c r="AL3409" t="str">
        <f>IF(AmazonChurn[[#This Row],[Average Monthly Expenses]]&lt;=30,"Low",IF(AmazonChurn[[#This Row],[Average Monthly Expenses]]&lt;=60,"Medium","High"))</f>
        <v>Low</v>
      </c>
      <c r="AM3409" t="str">
        <f>IF(AmazonChurn[[#This Row],[Number of Complaints or Support]]&lt;3,"Low",IF(AmazonChurn[[#This Row],[Number of Complaints or Support]]&lt;=7,"Medium","High"))</f>
        <v>Low</v>
      </c>
      <c r="AN3409" s="5">
        <f>AmazonChurn[[#This Row],[Number of Complaints or Support]]/AmazonChurn[[#This Row],[Account Length (in months)]]</f>
        <v>0.18181818181818182</v>
      </c>
      <c r="AO3409" t="str">
        <f>IF(AmazonChurn[[#This Row],[Avg Monthly GB Download]]&lt;15, "Low", IF(AmazonChurn[[#This Row],[Avg Monthly GB Download]]&lt;30, "Medium", "High"))</f>
        <v>Low</v>
      </c>
      <c r="AP3409" t="str">
        <f>IF(AmazonChurn[[#This Row],[Age]]&lt;30,"Under 30",IF(AmazonChurn[[#This Row],[Age]]&gt;65,"Senior","Mid Age"))</f>
        <v>Under 30</v>
      </c>
    </row>
    <row r="3410" spans="1:42" hidden="1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 s="5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  <c r="AL3410" t="str">
        <f>IF(AmazonChurn[[#This Row],[Average Monthly Expenses]]&lt;=30,"Low",IF(AmazonChurn[[#This Row],[Average Monthly Expenses]]&lt;=60,"Medium","High"))</f>
        <v>Low</v>
      </c>
      <c r="AM3410" t="str">
        <f>IF(AmazonChurn[[#This Row],[Number of Complaints or Support]]&lt;3,"Low",IF(AmazonChurn[[#This Row],[Number of Complaints or Support]]&lt;=7,"Medium","High"))</f>
        <v>Medium</v>
      </c>
      <c r="AN3410" s="5">
        <f>AmazonChurn[[#This Row],[Number of Complaints or Support]]/AmazonChurn[[#This Row],[Account Length (in months)]]</f>
        <v>0.66666666666666663</v>
      </c>
      <c r="AO3410" t="str">
        <f>IF(AmazonChurn[[#This Row],[Avg Monthly GB Download]]&lt;15, "Low", IF(AmazonChurn[[#This Row],[Avg Monthly GB Download]]&lt;30, "Medium", "High"))</f>
        <v>Low</v>
      </c>
      <c r="AP3410" t="str">
        <f>IF(AmazonChurn[[#This Row],[Age]]&lt;30,"Under 30",IF(AmazonChurn[[#This Row],[Age]]&gt;65,"Senior","Mid Age"))</f>
        <v>Mid Age</v>
      </c>
    </row>
    <row r="3411" spans="1:42" hidden="1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 s="5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  <c r="AL3411" t="str">
        <f>IF(AmazonChurn[[#This Row],[Average Monthly Expenses]]&lt;=30,"Low",IF(AmazonChurn[[#This Row],[Average Monthly Expenses]]&lt;=60,"Medium","High"))</f>
        <v>Medium</v>
      </c>
      <c r="AM3411" t="str">
        <f>IF(AmazonChurn[[#This Row],[Number of Complaints or Support]]&lt;3,"Low",IF(AmazonChurn[[#This Row],[Number of Complaints or Support]]&lt;=7,"Medium","High"))</f>
        <v>Low</v>
      </c>
      <c r="AN3411" s="5">
        <f>AmazonChurn[[#This Row],[Number of Complaints or Support]]/AmazonChurn[[#This Row],[Account Length (in months)]]</f>
        <v>1.3888888888888888E-2</v>
      </c>
      <c r="AO3411" t="str">
        <f>IF(AmazonChurn[[#This Row],[Avg Monthly GB Download]]&lt;15, "Low", IF(AmazonChurn[[#This Row],[Avg Monthly GB Download]]&lt;30, "Medium", "High"))</f>
        <v>Low</v>
      </c>
      <c r="AP3411" t="str">
        <f>IF(AmazonChurn[[#This Row],[Age]]&lt;30,"Under 30",IF(AmazonChurn[[#This Row],[Age]]&gt;65,"Senior","Mid Age"))</f>
        <v>Senior</v>
      </c>
    </row>
    <row r="3412" spans="1:42" hidden="1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 s="5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  <c r="AL3412" t="str">
        <f>IF(AmazonChurn[[#This Row],[Average Monthly Expenses]]&lt;=30,"Low",IF(AmazonChurn[[#This Row],[Average Monthly Expenses]]&lt;=60,"Medium","High"))</f>
        <v>Medium</v>
      </c>
      <c r="AM3412" t="str">
        <f>IF(AmazonChurn[[#This Row],[Number of Complaints or Support]]&lt;3,"Low",IF(AmazonChurn[[#This Row],[Number of Complaints or Support]]&lt;=7,"Medium","High"))</f>
        <v>Low</v>
      </c>
      <c r="AN3412" s="5">
        <f>AmazonChurn[[#This Row],[Number of Complaints or Support]]/AmazonChurn[[#This Row],[Account Length (in months)]]</f>
        <v>0</v>
      </c>
      <c r="AO3412" t="str">
        <f>IF(AmazonChurn[[#This Row],[Avg Monthly GB Download]]&lt;15, "Low", IF(AmazonChurn[[#This Row],[Avg Monthly GB Download]]&lt;30, "Medium", "High"))</f>
        <v>Low</v>
      </c>
      <c r="AP3412" t="str">
        <f>IF(AmazonChurn[[#This Row],[Age]]&lt;30,"Under 30",IF(AmazonChurn[[#This Row],[Age]]&gt;65,"Senior","Mid Age"))</f>
        <v>Senior</v>
      </c>
    </row>
    <row r="3413" spans="1:42" hidden="1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 s="5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  <c r="AL3413" t="str">
        <f>IF(AmazonChurn[[#This Row],[Average Monthly Expenses]]&lt;=30,"Low",IF(AmazonChurn[[#This Row],[Average Monthly Expenses]]&lt;=60,"Medium","High"))</f>
        <v>Low</v>
      </c>
      <c r="AM3413" t="str">
        <f>IF(AmazonChurn[[#This Row],[Number of Complaints or Support]]&lt;3,"Low",IF(AmazonChurn[[#This Row],[Number of Complaints or Support]]&lt;=7,"Medium","High"))</f>
        <v>Medium</v>
      </c>
      <c r="AN3413" s="5">
        <f>AmazonChurn[[#This Row],[Number of Complaints or Support]]/AmazonChurn[[#This Row],[Account Length (in months)]]</f>
        <v>0.1388888888888889</v>
      </c>
      <c r="AO3413" t="str">
        <f>IF(AmazonChurn[[#This Row],[Avg Monthly GB Download]]&lt;15, "Low", IF(AmazonChurn[[#This Row],[Avg Monthly GB Download]]&lt;30, "Medium", "High"))</f>
        <v>Low</v>
      </c>
      <c r="AP3413" t="str">
        <f>IF(AmazonChurn[[#This Row],[Age]]&lt;30,"Under 30",IF(AmazonChurn[[#This Row],[Age]]&gt;65,"Senior","Mid Age"))</f>
        <v>Mid Age</v>
      </c>
    </row>
    <row r="3414" spans="1:42" hidden="1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 s="5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  <c r="AL3414" t="str">
        <f>IF(AmazonChurn[[#This Row],[Average Monthly Expenses]]&lt;=30,"Low",IF(AmazonChurn[[#This Row],[Average Monthly Expenses]]&lt;=60,"Medium","High"))</f>
        <v>Low</v>
      </c>
      <c r="AM3414" t="str">
        <f>IF(AmazonChurn[[#This Row],[Number of Complaints or Support]]&lt;3,"Low",IF(AmazonChurn[[#This Row],[Number of Complaints or Support]]&lt;=7,"Medium","High"))</f>
        <v>Medium</v>
      </c>
      <c r="AN3414" s="5">
        <f>AmazonChurn[[#This Row],[Number of Complaints or Support]]/AmazonChurn[[#This Row],[Account Length (in months)]]</f>
        <v>0.08</v>
      </c>
      <c r="AO3414" t="str">
        <f>IF(AmazonChurn[[#This Row],[Avg Monthly GB Download]]&lt;15, "Low", IF(AmazonChurn[[#This Row],[Avg Monthly GB Download]]&lt;30, "Medium", "High"))</f>
        <v>Low</v>
      </c>
      <c r="AP3414" t="str">
        <f>IF(AmazonChurn[[#This Row],[Age]]&lt;30,"Under 30",IF(AmazonChurn[[#This Row],[Age]]&gt;65,"Senior","Mid Age"))</f>
        <v>Mid Age</v>
      </c>
    </row>
    <row r="3415" spans="1:42" hidden="1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 s="5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  <c r="AL3415" t="str">
        <f>IF(AmazonChurn[[#This Row],[Average Monthly Expenses]]&lt;=30,"Low",IF(AmazonChurn[[#This Row],[Average Monthly Expenses]]&lt;=60,"Medium","High"))</f>
        <v>Low</v>
      </c>
      <c r="AM3415" t="str">
        <f>IF(AmazonChurn[[#This Row],[Number of Complaints or Support]]&lt;3,"Low",IF(AmazonChurn[[#This Row],[Number of Complaints or Support]]&lt;=7,"Medium","High"))</f>
        <v>Low</v>
      </c>
      <c r="AN3415" s="5">
        <f>AmazonChurn[[#This Row],[Number of Complaints or Support]]/AmazonChurn[[#This Row],[Account Length (in months)]]</f>
        <v>0</v>
      </c>
      <c r="AO3415" t="str">
        <f>IF(AmazonChurn[[#This Row],[Avg Monthly GB Download]]&lt;15, "Low", IF(AmazonChurn[[#This Row],[Avg Monthly GB Download]]&lt;30, "Medium", "High"))</f>
        <v>Low</v>
      </c>
      <c r="AP3415" t="str">
        <f>IF(AmazonChurn[[#This Row],[Age]]&lt;30,"Under 30",IF(AmazonChurn[[#This Row],[Age]]&gt;65,"Senior","Mid Age"))</f>
        <v>Mid Age</v>
      </c>
    </row>
    <row r="3416" spans="1:42" hidden="1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 s="5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  <c r="AL3416" t="str">
        <f>IF(AmazonChurn[[#This Row],[Average Monthly Expenses]]&lt;=30,"Low",IF(AmazonChurn[[#This Row],[Average Monthly Expenses]]&lt;=60,"Medium","High"))</f>
        <v>Low</v>
      </c>
      <c r="AM3416" t="str">
        <f>IF(AmazonChurn[[#This Row],[Number of Complaints or Support]]&lt;3,"Low",IF(AmazonChurn[[#This Row],[Number of Complaints or Support]]&lt;=7,"Medium","High"))</f>
        <v>Low</v>
      </c>
      <c r="AN3416" s="5">
        <f>AmazonChurn[[#This Row],[Number of Complaints or Support]]/AmazonChurn[[#This Row],[Account Length (in months)]]</f>
        <v>2.8169014084507043E-2</v>
      </c>
      <c r="AO3416" t="str">
        <f>IF(AmazonChurn[[#This Row],[Avg Monthly GB Download]]&lt;15, "Low", IF(AmazonChurn[[#This Row],[Avg Monthly GB Download]]&lt;30, "Medium", "High"))</f>
        <v>Low</v>
      </c>
      <c r="AP3416" t="str">
        <f>IF(AmazonChurn[[#This Row],[Age]]&lt;30,"Under 30",IF(AmazonChurn[[#This Row],[Age]]&gt;65,"Senior","Mid Age"))</f>
        <v>Mid Age</v>
      </c>
    </row>
    <row r="3417" spans="1:42" hidden="1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 s="5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  <c r="AL3417" t="str">
        <f>IF(AmazonChurn[[#This Row],[Average Monthly Expenses]]&lt;=30,"Low",IF(AmazonChurn[[#This Row],[Average Monthly Expenses]]&lt;=60,"Medium","High"))</f>
        <v>Low</v>
      </c>
      <c r="AM3417" t="str">
        <f>IF(AmazonChurn[[#This Row],[Number of Complaints or Support]]&lt;3,"Low",IF(AmazonChurn[[#This Row],[Number of Complaints or Support]]&lt;=7,"Medium","High"))</f>
        <v>High</v>
      </c>
      <c r="AN3417" s="5">
        <f>AmazonChurn[[#This Row],[Number of Complaints or Support]]/AmazonChurn[[#This Row],[Account Length (in months)]]</f>
        <v>2.5</v>
      </c>
      <c r="AO3417" t="str">
        <f>IF(AmazonChurn[[#This Row],[Avg Monthly GB Download]]&lt;15, "Low", IF(AmazonChurn[[#This Row],[Avg Monthly GB Download]]&lt;30, "Medium", "High"))</f>
        <v>Low</v>
      </c>
      <c r="AP3417" t="str">
        <f>IF(AmazonChurn[[#This Row],[Age]]&lt;30,"Under 30",IF(AmazonChurn[[#This Row],[Age]]&gt;65,"Senior","Mid Age"))</f>
        <v>Mid Age</v>
      </c>
    </row>
    <row r="3418" spans="1:42" hidden="1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 s="5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  <c r="AL3418" t="str">
        <f>IF(AmazonChurn[[#This Row],[Average Monthly Expenses]]&lt;=30,"Low",IF(AmazonChurn[[#This Row],[Average Monthly Expenses]]&lt;=60,"Medium","High"))</f>
        <v>Medium</v>
      </c>
      <c r="AM3418" t="str">
        <f>IF(AmazonChurn[[#This Row],[Number of Complaints or Support]]&lt;3,"Low",IF(AmazonChurn[[#This Row],[Number of Complaints or Support]]&lt;=7,"Medium","High"))</f>
        <v>High</v>
      </c>
      <c r="AN3418" s="5">
        <f>AmazonChurn[[#This Row],[Number of Complaints or Support]]/AmazonChurn[[#This Row],[Account Length (in months)]]</f>
        <v>0.24324324324324326</v>
      </c>
      <c r="AO3418" t="str">
        <f>IF(AmazonChurn[[#This Row],[Avg Monthly GB Download]]&lt;15, "Low", IF(AmazonChurn[[#This Row],[Avg Monthly GB Download]]&lt;30, "Medium", "High"))</f>
        <v>Low</v>
      </c>
      <c r="AP3418" t="str">
        <f>IF(AmazonChurn[[#This Row],[Age]]&lt;30,"Under 30",IF(AmazonChurn[[#This Row],[Age]]&gt;65,"Senior","Mid Age"))</f>
        <v>Senior</v>
      </c>
    </row>
    <row r="3419" spans="1:42" hidden="1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 s="5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  <c r="AL3419" t="str">
        <f>IF(AmazonChurn[[#This Row],[Average Monthly Expenses]]&lt;=30,"Low",IF(AmazonChurn[[#This Row],[Average Monthly Expenses]]&lt;=60,"Medium","High"))</f>
        <v>Medium</v>
      </c>
      <c r="AM3419" t="str">
        <f>IF(AmazonChurn[[#This Row],[Number of Complaints or Support]]&lt;3,"Low",IF(AmazonChurn[[#This Row],[Number of Complaints or Support]]&lt;=7,"Medium","High"))</f>
        <v>Low</v>
      </c>
      <c r="AN3419" s="5">
        <f>AmazonChurn[[#This Row],[Number of Complaints or Support]]/AmazonChurn[[#This Row],[Account Length (in months)]]</f>
        <v>4.5454545454545456E-2</v>
      </c>
      <c r="AO3419" t="str">
        <f>IF(AmazonChurn[[#This Row],[Avg Monthly GB Download]]&lt;15, "Low", IF(AmazonChurn[[#This Row],[Avg Monthly GB Download]]&lt;30, "Medium", "High"))</f>
        <v>Low</v>
      </c>
      <c r="AP3419" t="str">
        <f>IF(AmazonChurn[[#This Row],[Age]]&lt;30,"Under 30",IF(AmazonChurn[[#This Row],[Age]]&gt;65,"Senior","Mid Age"))</f>
        <v>Senior</v>
      </c>
    </row>
    <row r="3420" spans="1:42" hidden="1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 s="5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  <c r="AL3420" t="str">
        <f>IF(AmazonChurn[[#This Row],[Average Monthly Expenses]]&lt;=30,"Low",IF(AmazonChurn[[#This Row],[Average Monthly Expenses]]&lt;=60,"Medium","High"))</f>
        <v>Low</v>
      </c>
      <c r="AM3420" t="str">
        <f>IF(AmazonChurn[[#This Row],[Number of Complaints or Support]]&lt;3,"Low",IF(AmazonChurn[[#This Row],[Number of Complaints or Support]]&lt;=7,"Medium","High"))</f>
        <v>Medium</v>
      </c>
      <c r="AN3420" s="5">
        <f>AmazonChurn[[#This Row],[Number of Complaints or Support]]/AmazonChurn[[#This Row],[Account Length (in months)]]</f>
        <v>0.20689655172413793</v>
      </c>
      <c r="AO3420" t="str">
        <f>IF(AmazonChurn[[#This Row],[Avg Monthly GB Download]]&lt;15, "Low", IF(AmazonChurn[[#This Row],[Avg Monthly GB Download]]&lt;30, "Medium", "High"))</f>
        <v>Low</v>
      </c>
      <c r="AP3420" t="str">
        <f>IF(AmazonChurn[[#This Row],[Age]]&lt;30,"Under 30",IF(AmazonChurn[[#This Row],[Age]]&gt;65,"Senior","Mid Age"))</f>
        <v>Mid Age</v>
      </c>
    </row>
    <row r="3421" spans="1:42" hidden="1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 s="5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  <c r="AL3421" t="str">
        <f>IF(AmazonChurn[[#This Row],[Average Monthly Expenses]]&lt;=30,"Low",IF(AmazonChurn[[#This Row],[Average Monthly Expenses]]&lt;=60,"Medium","High"))</f>
        <v>Medium</v>
      </c>
      <c r="AM3421" t="str">
        <f>IF(AmazonChurn[[#This Row],[Number of Complaints or Support]]&lt;3,"Low",IF(AmazonChurn[[#This Row],[Number of Complaints or Support]]&lt;=7,"Medium","High"))</f>
        <v>Low</v>
      </c>
      <c r="AN3421" s="5">
        <f>AmazonChurn[[#This Row],[Number of Complaints or Support]]/AmazonChurn[[#This Row],[Account Length (in months)]]</f>
        <v>2.3809523809523808E-2</v>
      </c>
      <c r="AO3421" t="str">
        <f>IF(AmazonChurn[[#This Row],[Avg Monthly GB Download]]&lt;15, "Low", IF(AmazonChurn[[#This Row],[Avg Monthly GB Download]]&lt;30, "Medium", "High"))</f>
        <v>Low</v>
      </c>
      <c r="AP3421" t="str">
        <f>IF(AmazonChurn[[#This Row],[Age]]&lt;30,"Under 30",IF(AmazonChurn[[#This Row],[Age]]&gt;65,"Senior","Mid Age"))</f>
        <v>Mid Age</v>
      </c>
    </row>
    <row r="3422" spans="1:42" hidden="1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 s="5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  <c r="AL3422" t="str">
        <f>IF(AmazonChurn[[#This Row],[Average Monthly Expenses]]&lt;=30,"Low",IF(AmazonChurn[[#This Row],[Average Monthly Expenses]]&lt;=60,"Medium","High"))</f>
        <v>Medium</v>
      </c>
      <c r="AM3422" t="str">
        <f>IF(AmazonChurn[[#This Row],[Number of Complaints or Support]]&lt;3,"Low",IF(AmazonChurn[[#This Row],[Number of Complaints or Support]]&lt;=7,"Medium","High"))</f>
        <v>High</v>
      </c>
      <c r="AN3422" s="5">
        <f>AmazonChurn[[#This Row],[Number of Complaints or Support]]/AmazonChurn[[#This Row],[Account Length (in months)]]</f>
        <v>0.375</v>
      </c>
      <c r="AO3422" t="str">
        <f>IF(AmazonChurn[[#This Row],[Avg Monthly GB Download]]&lt;15, "Low", IF(AmazonChurn[[#This Row],[Avg Monthly GB Download]]&lt;30, "Medium", "High"))</f>
        <v>Low</v>
      </c>
      <c r="AP3422" t="str">
        <f>IF(AmazonChurn[[#This Row],[Age]]&lt;30,"Under 30",IF(AmazonChurn[[#This Row],[Age]]&gt;65,"Senior","Mid Age"))</f>
        <v>Mid Age</v>
      </c>
    </row>
    <row r="3423" spans="1:42" hidden="1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 s="5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  <c r="AL3423" t="str">
        <f>IF(AmazonChurn[[#This Row],[Average Monthly Expenses]]&lt;=30,"Low",IF(AmazonChurn[[#This Row],[Average Monthly Expenses]]&lt;=60,"Medium","High"))</f>
        <v>Low</v>
      </c>
      <c r="AM3423" t="str">
        <f>IF(AmazonChurn[[#This Row],[Number of Complaints or Support]]&lt;3,"Low",IF(AmazonChurn[[#This Row],[Number of Complaints or Support]]&lt;=7,"Medium","High"))</f>
        <v>Medium</v>
      </c>
      <c r="AN3423" s="5">
        <f>AmazonChurn[[#This Row],[Number of Complaints or Support]]/AmazonChurn[[#This Row],[Account Length (in months)]]</f>
        <v>3</v>
      </c>
      <c r="AO3423" t="str">
        <f>IF(AmazonChurn[[#This Row],[Avg Monthly GB Download]]&lt;15, "Low", IF(AmazonChurn[[#This Row],[Avg Monthly GB Download]]&lt;30, "Medium", "High"))</f>
        <v>Low</v>
      </c>
      <c r="AP3423" t="str">
        <f>IF(AmazonChurn[[#This Row],[Age]]&lt;30,"Under 30",IF(AmazonChurn[[#This Row],[Age]]&gt;65,"Senior","Mid Age"))</f>
        <v>Mid Age</v>
      </c>
    </row>
    <row r="3424" spans="1:42" hidden="1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 s="5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  <c r="AL3424" t="str">
        <f>IF(AmazonChurn[[#This Row],[Average Monthly Expenses]]&lt;=30,"Low",IF(AmazonChurn[[#This Row],[Average Monthly Expenses]]&lt;=60,"Medium","High"))</f>
        <v>Low</v>
      </c>
      <c r="AM3424" t="str">
        <f>IF(AmazonChurn[[#This Row],[Number of Complaints or Support]]&lt;3,"Low",IF(AmazonChurn[[#This Row],[Number of Complaints or Support]]&lt;=7,"Medium","High"))</f>
        <v>High</v>
      </c>
      <c r="AN3424" s="5">
        <f>AmazonChurn[[#This Row],[Number of Complaints or Support]]/AmazonChurn[[#This Row],[Account Length (in months)]]</f>
        <v>0.69230769230769229</v>
      </c>
      <c r="AO3424" t="str">
        <f>IF(AmazonChurn[[#This Row],[Avg Monthly GB Download]]&lt;15, "Low", IF(AmazonChurn[[#This Row],[Avg Monthly GB Download]]&lt;30, "Medium", "High"))</f>
        <v>Low</v>
      </c>
      <c r="AP3424" t="str">
        <f>IF(AmazonChurn[[#This Row],[Age]]&lt;30,"Under 30",IF(AmazonChurn[[#This Row],[Age]]&gt;65,"Senior","Mid Age"))</f>
        <v>Mid Age</v>
      </c>
    </row>
    <row r="3425" spans="1:42" hidden="1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 s="5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  <c r="AL3425" t="str">
        <f>IF(AmazonChurn[[#This Row],[Average Monthly Expenses]]&lt;=30,"Low",IF(AmazonChurn[[#This Row],[Average Monthly Expenses]]&lt;=60,"Medium","High"))</f>
        <v>Low</v>
      </c>
      <c r="AM3425" t="str">
        <f>IF(AmazonChurn[[#This Row],[Number of Complaints or Support]]&lt;3,"Low",IF(AmazonChurn[[#This Row],[Number of Complaints or Support]]&lt;=7,"Medium","High"))</f>
        <v>High</v>
      </c>
      <c r="AN3425" s="5">
        <f>AmazonChurn[[#This Row],[Number of Complaints or Support]]/AmazonChurn[[#This Row],[Account Length (in months)]]</f>
        <v>2.5</v>
      </c>
      <c r="AO3425" t="str">
        <f>IF(AmazonChurn[[#This Row],[Avg Monthly GB Download]]&lt;15, "Low", IF(AmazonChurn[[#This Row],[Avg Monthly GB Download]]&lt;30, "Medium", "High"))</f>
        <v>Low</v>
      </c>
      <c r="AP3425" t="str">
        <f>IF(AmazonChurn[[#This Row],[Age]]&lt;30,"Under 30",IF(AmazonChurn[[#This Row],[Age]]&gt;65,"Senior","Mid Age"))</f>
        <v>Mid Age</v>
      </c>
    </row>
    <row r="3426" spans="1:42" hidden="1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 s="5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  <c r="AL3426" t="str">
        <f>IF(AmazonChurn[[#This Row],[Average Monthly Expenses]]&lt;=30,"Low",IF(AmazonChurn[[#This Row],[Average Monthly Expenses]]&lt;=60,"Medium","High"))</f>
        <v>Medium</v>
      </c>
      <c r="AM3426" t="str">
        <f>IF(AmazonChurn[[#This Row],[Number of Complaints or Support]]&lt;3,"Low",IF(AmazonChurn[[#This Row],[Number of Complaints or Support]]&lt;=7,"Medium","High"))</f>
        <v>Low</v>
      </c>
      <c r="AN3426" s="5">
        <f>AmazonChurn[[#This Row],[Number of Complaints or Support]]/AmazonChurn[[#This Row],[Account Length (in months)]]</f>
        <v>3.0303030303030304E-2</v>
      </c>
      <c r="AO3426" t="str">
        <f>IF(AmazonChurn[[#This Row],[Avg Monthly GB Download]]&lt;15, "Low", IF(AmazonChurn[[#This Row],[Avg Monthly GB Download]]&lt;30, "Medium", "High"))</f>
        <v>Low</v>
      </c>
      <c r="AP3426" t="str">
        <f>IF(AmazonChurn[[#This Row],[Age]]&lt;30,"Under 30",IF(AmazonChurn[[#This Row],[Age]]&gt;65,"Senior","Mid Age"))</f>
        <v>Mid Age</v>
      </c>
    </row>
    <row r="3427" spans="1:42" hidden="1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 s="5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  <c r="AL3427" t="str">
        <f>IF(AmazonChurn[[#This Row],[Average Monthly Expenses]]&lt;=30,"Low",IF(AmazonChurn[[#This Row],[Average Monthly Expenses]]&lt;=60,"Medium","High"))</f>
        <v>Low</v>
      </c>
      <c r="AM3427" t="str">
        <f>IF(AmazonChurn[[#This Row],[Number of Complaints or Support]]&lt;3,"Low",IF(AmazonChurn[[#This Row],[Number of Complaints or Support]]&lt;=7,"Medium","High"))</f>
        <v>Medium</v>
      </c>
      <c r="AN3427" s="5">
        <f>AmazonChurn[[#This Row],[Number of Complaints or Support]]/AmazonChurn[[#This Row],[Account Length (in months)]]</f>
        <v>0.35</v>
      </c>
      <c r="AO3427" t="str">
        <f>IF(AmazonChurn[[#This Row],[Avg Monthly GB Download]]&lt;15, "Low", IF(AmazonChurn[[#This Row],[Avg Monthly GB Download]]&lt;30, "Medium", "High"))</f>
        <v>Low</v>
      </c>
      <c r="AP3427" t="str">
        <f>IF(AmazonChurn[[#This Row],[Age]]&lt;30,"Under 30",IF(AmazonChurn[[#This Row],[Age]]&gt;65,"Senior","Mid Age"))</f>
        <v>Mid Age</v>
      </c>
    </row>
    <row r="3428" spans="1:42" hidden="1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 s="5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  <c r="AL3428" t="str">
        <f>IF(AmazonChurn[[#This Row],[Average Monthly Expenses]]&lt;=30,"Low",IF(AmazonChurn[[#This Row],[Average Monthly Expenses]]&lt;=60,"Medium","High"))</f>
        <v>Medium</v>
      </c>
      <c r="AM3428" t="str">
        <f>IF(AmazonChurn[[#This Row],[Number of Complaints or Support]]&lt;3,"Low",IF(AmazonChurn[[#This Row],[Number of Complaints or Support]]&lt;=7,"Medium","High"))</f>
        <v>Low</v>
      </c>
      <c r="AN3428" s="5">
        <f>AmazonChurn[[#This Row],[Number of Complaints or Support]]/AmazonChurn[[#This Row],[Account Length (in months)]]</f>
        <v>0</v>
      </c>
      <c r="AO3428" t="str">
        <f>IF(AmazonChurn[[#This Row],[Avg Monthly GB Download]]&lt;15, "Low", IF(AmazonChurn[[#This Row],[Avg Monthly GB Download]]&lt;30, "Medium", "High"))</f>
        <v>Low</v>
      </c>
      <c r="AP3428" t="str">
        <f>IF(AmazonChurn[[#This Row],[Age]]&lt;30,"Under 30",IF(AmazonChurn[[#This Row],[Age]]&gt;65,"Senior","Mid Age"))</f>
        <v>Senior</v>
      </c>
    </row>
    <row r="3429" spans="1:42" hidden="1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 s="5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  <c r="AL3429" t="str">
        <f>IF(AmazonChurn[[#This Row],[Average Monthly Expenses]]&lt;=30,"Low",IF(AmazonChurn[[#This Row],[Average Monthly Expenses]]&lt;=60,"Medium","High"))</f>
        <v>Medium</v>
      </c>
      <c r="AM3429" t="str">
        <f>IF(AmazonChurn[[#This Row],[Number of Complaints or Support]]&lt;3,"Low",IF(AmazonChurn[[#This Row],[Number of Complaints or Support]]&lt;=7,"Medium","High"))</f>
        <v>Low</v>
      </c>
      <c r="AN3429" s="5">
        <f>AmazonChurn[[#This Row],[Number of Complaints or Support]]/AmazonChurn[[#This Row],[Account Length (in months)]]</f>
        <v>0.05</v>
      </c>
      <c r="AO3429" t="str">
        <f>IF(AmazonChurn[[#This Row],[Avg Monthly GB Download]]&lt;15, "Low", IF(AmazonChurn[[#This Row],[Avg Monthly GB Download]]&lt;30, "Medium", "High"))</f>
        <v>Low</v>
      </c>
      <c r="AP3429" t="str">
        <f>IF(AmazonChurn[[#This Row],[Age]]&lt;30,"Under 30",IF(AmazonChurn[[#This Row],[Age]]&gt;65,"Senior","Mid Age"))</f>
        <v>Senior</v>
      </c>
    </row>
    <row r="3430" spans="1:42" hidden="1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 s="5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  <c r="AL3430" t="str">
        <f>IF(AmazonChurn[[#This Row],[Average Monthly Expenses]]&lt;=30,"Low",IF(AmazonChurn[[#This Row],[Average Monthly Expenses]]&lt;=60,"Medium","High"))</f>
        <v>Low</v>
      </c>
      <c r="AM3430" t="str">
        <f>IF(AmazonChurn[[#This Row],[Number of Complaints or Support]]&lt;3,"Low",IF(AmazonChurn[[#This Row],[Number of Complaints or Support]]&lt;=7,"Medium","High"))</f>
        <v>High</v>
      </c>
      <c r="AN3430" s="5">
        <f>AmazonChurn[[#This Row],[Number of Complaints or Support]]/AmazonChurn[[#This Row],[Account Length (in months)]]</f>
        <v>0.47368421052631576</v>
      </c>
      <c r="AO3430" t="str">
        <f>IF(AmazonChurn[[#This Row],[Avg Monthly GB Download]]&lt;15, "Low", IF(AmazonChurn[[#This Row],[Avg Monthly GB Download]]&lt;30, "Medium", "High"))</f>
        <v>Low</v>
      </c>
      <c r="AP3430" t="str">
        <f>IF(AmazonChurn[[#This Row],[Age]]&lt;30,"Under 30",IF(AmazonChurn[[#This Row],[Age]]&gt;65,"Senior","Mid Age"))</f>
        <v>Under 30</v>
      </c>
    </row>
    <row r="3431" spans="1:42" hidden="1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 s="5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  <c r="AL3431" t="str">
        <f>IF(AmazonChurn[[#This Row],[Average Monthly Expenses]]&lt;=30,"Low",IF(AmazonChurn[[#This Row],[Average Monthly Expenses]]&lt;=60,"Medium","High"))</f>
        <v>Medium</v>
      </c>
      <c r="AM3431" t="str">
        <f>IF(AmazonChurn[[#This Row],[Number of Complaints or Support]]&lt;3,"Low",IF(AmazonChurn[[#This Row],[Number of Complaints or Support]]&lt;=7,"Medium","High"))</f>
        <v>High</v>
      </c>
      <c r="AN3431" s="5">
        <f>AmazonChurn[[#This Row],[Number of Complaints or Support]]/AmazonChurn[[#This Row],[Account Length (in months)]]</f>
        <v>0.15384615384615385</v>
      </c>
      <c r="AO3431" t="str">
        <f>IF(AmazonChurn[[#This Row],[Avg Monthly GB Download]]&lt;15, "Low", IF(AmazonChurn[[#This Row],[Avg Monthly GB Download]]&lt;30, "Medium", "High"))</f>
        <v>Low</v>
      </c>
      <c r="AP3431" t="str">
        <f>IF(AmazonChurn[[#This Row],[Age]]&lt;30,"Under 30",IF(AmazonChurn[[#This Row],[Age]]&gt;65,"Senior","Mid Age"))</f>
        <v>Mid Age</v>
      </c>
    </row>
    <row r="3432" spans="1:42" hidden="1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 s="5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  <c r="AL3432" t="str">
        <f>IF(AmazonChurn[[#This Row],[Average Monthly Expenses]]&lt;=30,"Low",IF(AmazonChurn[[#This Row],[Average Monthly Expenses]]&lt;=60,"Medium","High"))</f>
        <v>Low</v>
      </c>
      <c r="AM3432" t="str">
        <f>IF(AmazonChurn[[#This Row],[Number of Complaints or Support]]&lt;3,"Low",IF(AmazonChurn[[#This Row],[Number of Complaints or Support]]&lt;=7,"Medium","High"))</f>
        <v>Low</v>
      </c>
      <c r="AN3432" s="5">
        <f>AmazonChurn[[#This Row],[Number of Complaints or Support]]/AmazonChurn[[#This Row],[Account Length (in months)]]</f>
        <v>2.0408163265306121E-2</v>
      </c>
      <c r="AO3432" t="str">
        <f>IF(AmazonChurn[[#This Row],[Avg Monthly GB Download]]&lt;15, "Low", IF(AmazonChurn[[#This Row],[Avg Monthly GB Download]]&lt;30, "Medium", "High"))</f>
        <v>Low</v>
      </c>
      <c r="AP3432" t="str">
        <f>IF(AmazonChurn[[#This Row],[Age]]&lt;30,"Under 30",IF(AmazonChurn[[#This Row],[Age]]&gt;65,"Senior","Mid Age"))</f>
        <v>Senior</v>
      </c>
    </row>
    <row r="3433" spans="1:42" hidden="1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 s="5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  <c r="AL3433" t="str">
        <f>IF(AmazonChurn[[#This Row],[Average Monthly Expenses]]&lt;=30,"Low",IF(AmazonChurn[[#This Row],[Average Monthly Expenses]]&lt;=60,"Medium","High"))</f>
        <v>Low</v>
      </c>
      <c r="AM3433" t="str">
        <f>IF(AmazonChurn[[#This Row],[Number of Complaints or Support]]&lt;3,"Low",IF(AmazonChurn[[#This Row],[Number of Complaints or Support]]&lt;=7,"Medium","High"))</f>
        <v>Medium</v>
      </c>
      <c r="AN3433" s="5">
        <f>AmazonChurn[[#This Row],[Number of Complaints or Support]]/AmazonChurn[[#This Row],[Account Length (in months)]]</f>
        <v>0.33333333333333331</v>
      </c>
      <c r="AO3433" t="str">
        <f>IF(AmazonChurn[[#This Row],[Avg Monthly GB Download]]&lt;15, "Low", IF(AmazonChurn[[#This Row],[Avg Monthly GB Download]]&lt;30, "Medium", "High"))</f>
        <v>Low</v>
      </c>
      <c r="AP3433" t="str">
        <f>IF(AmazonChurn[[#This Row],[Age]]&lt;30,"Under 30",IF(AmazonChurn[[#This Row],[Age]]&gt;65,"Senior","Mid Age"))</f>
        <v>Mid Age</v>
      </c>
    </row>
    <row r="3434" spans="1:42" hidden="1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 s="5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  <c r="AL3434" t="str">
        <f>IF(AmazonChurn[[#This Row],[Average Monthly Expenses]]&lt;=30,"Low",IF(AmazonChurn[[#This Row],[Average Monthly Expenses]]&lt;=60,"Medium","High"))</f>
        <v>Low</v>
      </c>
      <c r="AM3434" t="str">
        <f>IF(AmazonChurn[[#This Row],[Number of Complaints or Support]]&lt;3,"Low",IF(AmazonChurn[[#This Row],[Number of Complaints or Support]]&lt;=7,"Medium","High"))</f>
        <v>Medium</v>
      </c>
      <c r="AN3434" s="5">
        <f>AmazonChurn[[#This Row],[Number of Complaints or Support]]/AmazonChurn[[#This Row],[Account Length (in months)]]</f>
        <v>0.66666666666666663</v>
      </c>
      <c r="AO3434" t="str">
        <f>IF(AmazonChurn[[#This Row],[Avg Monthly GB Download]]&lt;15, "Low", IF(AmazonChurn[[#This Row],[Avg Monthly GB Download]]&lt;30, "Medium", "High"))</f>
        <v>Low</v>
      </c>
      <c r="AP3434" t="str">
        <f>IF(AmazonChurn[[#This Row],[Age]]&lt;30,"Under 30",IF(AmazonChurn[[#This Row],[Age]]&gt;65,"Senior","Mid Age"))</f>
        <v>Mid Age</v>
      </c>
    </row>
    <row r="3435" spans="1:42" hidden="1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 s="5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  <c r="AL3435" t="str">
        <f>IF(AmazonChurn[[#This Row],[Average Monthly Expenses]]&lt;=30,"Low",IF(AmazonChurn[[#This Row],[Average Monthly Expenses]]&lt;=60,"Medium","High"))</f>
        <v>Medium</v>
      </c>
      <c r="AM3435" t="str">
        <f>IF(AmazonChurn[[#This Row],[Number of Complaints or Support]]&lt;3,"Low",IF(AmazonChurn[[#This Row],[Number of Complaints or Support]]&lt;=7,"Medium","High"))</f>
        <v>Medium</v>
      </c>
      <c r="AN3435" s="5">
        <f>AmazonChurn[[#This Row],[Number of Complaints or Support]]/AmazonChurn[[#This Row],[Account Length (in months)]]</f>
        <v>8.8888888888888892E-2</v>
      </c>
      <c r="AO3435" t="str">
        <f>IF(AmazonChurn[[#This Row],[Avg Monthly GB Download]]&lt;15, "Low", IF(AmazonChurn[[#This Row],[Avg Monthly GB Download]]&lt;30, "Medium", "High"))</f>
        <v>Medium</v>
      </c>
      <c r="AP3435" t="str">
        <f>IF(AmazonChurn[[#This Row],[Age]]&lt;30,"Under 30",IF(AmazonChurn[[#This Row],[Age]]&gt;65,"Senior","Mid Age"))</f>
        <v>Under 30</v>
      </c>
    </row>
    <row r="3436" spans="1:42" hidden="1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 s="5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  <c r="AL3436" t="str">
        <f>IF(AmazonChurn[[#This Row],[Average Monthly Expenses]]&lt;=30,"Low",IF(AmazonChurn[[#This Row],[Average Monthly Expenses]]&lt;=60,"Medium","High"))</f>
        <v>Medium</v>
      </c>
      <c r="AM3436" t="str">
        <f>IF(AmazonChurn[[#This Row],[Number of Complaints or Support]]&lt;3,"Low",IF(AmazonChurn[[#This Row],[Number of Complaints or Support]]&lt;=7,"Medium","High"))</f>
        <v>Low</v>
      </c>
      <c r="AN3436" s="5">
        <f>AmazonChurn[[#This Row],[Number of Complaints or Support]]/AmazonChurn[[#This Row],[Account Length (in months)]]</f>
        <v>1.9607843137254902E-2</v>
      </c>
      <c r="AO3436" t="str">
        <f>IF(AmazonChurn[[#This Row],[Avg Monthly GB Download]]&lt;15, "Low", IF(AmazonChurn[[#This Row],[Avg Monthly GB Download]]&lt;30, "Medium", "High"))</f>
        <v>Low</v>
      </c>
      <c r="AP3436" t="str">
        <f>IF(AmazonChurn[[#This Row],[Age]]&lt;30,"Under 30",IF(AmazonChurn[[#This Row],[Age]]&gt;65,"Senior","Mid Age"))</f>
        <v>Mid Age</v>
      </c>
    </row>
    <row r="3437" spans="1:42" hidden="1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 s="5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  <c r="AL3437" t="str">
        <f>IF(AmazonChurn[[#This Row],[Average Monthly Expenses]]&lt;=30,"Low",IF(AmazonChurn[[#This Row],[Average Monthly Expenses]]&lt;=60,"Medium","High"))</f>
        <v>Medium</v>
      </c>
      <c r="AM3437" t="str">
        <f>IF(AmazonChurn[[#This Row],[Number of Complaints or Support]]&lt;3,"Low",IF(AmazonChurn[[#This Row],[Number of Complaints or Support]]&lt;=7,"Medium","High"))</f>
        <v>Medium</v>
      </c>
      <c r="AN3437" s="5">
        <f>AmazonChurn[[#This Row],[Number of Complaints or Support]]/AmazonChurn[[#This Row],[Account Length (in months)]]</f>
        <v>7.2463768115942032E-2</v>
      </c>
      <c r="AO3437" t="str">
        <f>IF(AmazonChurn[[#This Row],[Avg Monthly GB Download]]&lt;15, "Low", IF(AmazonChurn[[#This Row],[Avg Monthly GB Download]]&lt;30, "Medium", "High"))</f>
        <v>Low</v>
      </c>
      <c r="AP3437" t="str">
        <f>IF(AmazonChurn[[#This Row],[Age]]&lt;30,"Under 30",IF(AmazonChurn[[#This Row],[Age]]&gt;65,"Senior","Mid Age"))</f>
        <v>Mid Age</v>
      </c>
    </row>
    <row r="3438" spans="1:42" hidden="1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 s="5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  <c r="AL3438" t="str">
        <f>IF(AmazonChurn[[#This Row],[Average Monthly Expenses]]&lt;=30,"Low",IF(AmazonChurn[[#This Row],[Average Monthly Expenses]]&lt;=60,"Medium","High"))</f>
        <v>Low</v>
      </c>
      <c r="AM3438" t="str">
        <f>IF(AmazonChurn[[#This Row],[Number of Complaints or Support]]&lt;3,"Low",IF(AmazonChurn[[#This Row],[Number of Complaints or Support]]&lt;=7,"Medium","High"))</f>
        <v>Medium</v>
      </c>
      <c r="AN3438" s="5">
        <f>AmazonChurn[[#This Row],[Number of Complaints or Support]]/AmazonChurn[[#This Row],[Account Length (in months)]]</f>
        <v>0.3</v>
      </c>
      <c r="AO3438" t="str">
        <f>IF(AmazonChurn[[#This Row],[Avg Monthly GB Download]]&lt;15, "Low", IF(AmazonChurn[[#This Row],[Avg Monthly GB Download]]&lt;30, "Medium", "High"))</f>
        <v>Low</v>
      </c>
      <c r="AP3438" t="str">
        <f>IF(AmazonChurn[[#This Row],[Age]]&lt;30,"Under 30",IF(AmazonChurn[[#This Row],[Age]]&gt;65,"Senior","Mid Age"))</f>
        <v>Under 30</v>
      </c>
    </row>
    <row r="3439" spans="1:42" hidden="1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 s="5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  <c r="AL3439" t="str">
        <f>IF(AmazonChurn[[#This Row],[Average Monthly Expenses]]&lt;=30,"Low",IF(AmazonChurn[[#This Row],[Average Monthly Expenses]]&lt;=60,"Medium","High"))</f>
        <v>Medium</v>
      </c>
      <c r="AM3439" t="str">
        <f>IF(AmazonChurn[[#This Row],[Number of Complaints or Support]]&lt;3,"Low",IF(AmazonChurn[[#This Row],[Number of Complaints or Support]]&lt;=7,"Medium","High"))</f>
        <v>Medium</v>
      </c>
      <c r="AN3439" s="5">
        <f>AmazonChurn[[#This Row],[Number of Complaints or Support]]/AmazonChurn[[#This Row],[Account Length (in months)]]</f>
        <v>7.0422535211267609E-2</v>
      </c>
      <c r="AO3439" t="str">
        <f>IF(AmazonChurn[[#This Row],[Avg Monthly GB Download]]&lt;15, "Low", IF(AmazonChurn[[#This Row],[Avg Monthly GB Download]]&lt;30, "Medium", "High"))</f>
        <v>Low</v>
      </c>
      <c r="AP3439" t="str">
        <f>IF(AmazonChurn[[#This Row],[Age]]&lt;30,"Under 30",IF(AmazonChurn[[#This Row],[Age]]&gt;65,"Senior","Mid Age"))</f>
        <v>Mid Age</v>
      </c>
    </row>
    <row r="3440" spans="1:42" hidden="1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 s="5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  <c r="AL3440" t="str">
        <f>IF(AmazonChurn[[#This Row],[Average Monthly Expenses]]&lt;=30,"Low",IF(AmazonChurn[[#This Row],[Average Monthly Expenses]]&lt;=60,"Medium","High"))</f>
        <v>Medium</v>
      </c>
      <c r="AM3440" t="str">
        <f>IF(AmazonChurn[[#This Row],[Number of Complaints or Support]]&lt;3,"Low",IF(AmazonChurn[[#This Row],[Number of Complaints or Support]]&lt;=7,"Medium","High"))</f>
        <v>Low</v>
      </c>
      <c r="AN3440" s="5">
        <f>AmazonChurn[[#This Row],[Number of Complaints or Support]]/AmazonChurn[[#This Row],[Account Length (in months)]]</f>
        <v>3.125E-2</v>
      </c>
      <c r="AO3440" t="str">
        <f>IF(AmazonChurn[[#This Row],[Avg Monthly GB Download]]&lt;15, "Low", IF(AmazonChurn[[#This Row],[Avg Monthly GB Download]]&lt;30, "Medium", "High"))</f>
        <v>Low</v>
      </c>
      <c r="AP3440" t="str">
        <f>IF(AmazonChurn[[#This Row],[Age]]&lt;30,"Under 30",IF(AmazonChurn[[#This Row],[Age]]&gt;65,"Senior","Mid Age"))</f>
        <v>Mid Age</v>
      </c>
    </row>
    <row r="3441" spans="1:42" hidden="1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 s="5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  <c r="AL3441" t="str">
        <f>IF(AmazonChurn[[#This Row],[Average Monthly Expenses]]&lt;=30,"Low",IF(AmazonChurn[[#This Row],[Average Monthly Expenses]]&lt;=60,"Medium","High"))</f>
        <v>Medium</v>
      </c>
      <c r="AM3441" t="str">
        <f>IF(AmazonChurn[[#This Row],[Number of Complaints or Support]]&lt;3,"Low",IF(AmazonChurn[[#This Row],[Number of Complaints or Support]]&lt;=7,"Medium","High"))</f>
        <v>High</v>
      </c>
      <c r="AN3441" s="5">
        <f>AmazonChurn[[#This Row],[Number of Complaints or Support]]/AmazonChurn[[#This Row],[Account Length (in months)]]</f>
        <v>1.3333333333333333</v>
      </c>
      <c r="AO3441" t="str">
        <f>IF(AmazonChurn[[#This Row],[Avg Monthly GB Download]]&lt;15, "Low", IF(AmazonChurn[[#This Row],[Avg Monthly GB Download]]&lt;30, "Medium", "High"))</f>
        <v>Low</v>
      </c>
      <c r="AP3441" t="str">
        <f>IF(AmazonChurn[[#This Row],[Age]]&lt;30,"Under 30",IF(AmazonChurn[[#This Row],[Age]]&gt;65,"Senior","Mid Age"))</f>
        <v>Under 30</v>
      </c>
    </row>
    <row r="3442" spans="1:42" hidden="1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 s="5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  <c r="AL3442" t="str">
        <f>IF(AmazonChurn[[#This Row],[Average Monthly Expenses]]&lt;=30,"Low",IF(AmazonChurn[[#This Row],[Average Monthly Expenses]]&lt;=60,"Medium","High"))</f>
        <v>Low</v>
      </c>
      <c r="AM3442" t="str">
        <f>IF(AmazonChurn[[#This Row],[Number of Complaints or Support]]&lt;3,"Low",IF(AmazonChurn[[#This Row],[Number of Complaints or Support]]&lt;=7,"Medium","High"))</f>
        <v>Medium</v>
      </c>
      <c r="AN3442" s="5">
        <f>AmazonChurn[[#This Row],[Number of Complaints or Support]]/AmazonChurn[[#This Row],[Account Length (in months)]]</f>
        <v>0.25</v>
      </c>
      <c r="AO3442" t="str">
        <f>IF(AmazonChurn[[#This Row],[Avg Monthly GB Download]]&lt;15, "Low", IF(AmazonChurn[[#This Row],[Avg Monthly GB Download]]&lt;30, "Medium", "High"))</f>
        <v>Low</v>
      </c>
      <c r="AP3442" t="str">
        <f>IF(AmazonChurn[[#This Row],[Age]]&lt;30,"Under 30",IF(AmazonChurn[[#This Row],[Age]]&gt;65,"Senior","Mid Age"))</f>
        <v>Mid Age</v>
      </c>
    </row>
    <row r="3443" spans="1:42" hidden="1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 s="5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  <c r="AL3443" t="str">
        <f>IF(AmazonChurn[[#This Row],[Average Monthly Expenses]]&lt;=30,"Low",IF(AmazonChurn[[#This Row],[Average Monthly Expenses]]&lt;=60,"Medium","High"))</f>
        <v>Low</v>
      </c>
      <c r="AM3443" t="str">
        <f>IF(AmazonChurn[[#This Row],[Number of Complaints or Support]]&lt;3,"Low",IF(AmazonChurn[[#This Row],[Number of Complaints or Support]]&lt;=7,"Medium","High"))</f>
        <v>Medium</v>
      </c>
      <c r="AN3443" s="5">
        <f>AmazonChurn[[#This Row],[Number of Complaints or Support]]/AmazonChurn[[#This Row],[Account Length (in months)]]</f>
        <v>4</v>
      </c>
      <c r="AO3443" t="str">
        <f>IF(AmazonChurn[[#This Row],[Avg Monthly GB Download]]&lt;15, "Low", IF(AmazonChurn[[#This Row],[Avg Monthly GB Download]]&lt;30, "Medium", "High"))</f>
        <v>Low</v>
      </c>
      <c r="AP3443" t="str">
        <f>IF(AmazonChurn[[#This Row],[Age]]&lt;30,"Under 30",IF(AmazonChurn[[#This Row],[Age]]&gt;65,"Senior","Mid Age"))</f>
        <v>Mid Age</v>
      </c>
    </row>
    <row r="3444" spans="1:42" hidden="1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 s="5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  <c r="AL3444" t="str">
        <f>IF(AmazonChurn[[#This Row],[Average Monthly Expenses]]&lt;=30,"Low",IF(AmazonChurn[[#This Row],[Average Monthly Expenses]]&lt;=60,"Medium","High"))</f>
        <v>Low</v>
      </c>
      <c r="AM3444" t="str">
        <f>IF(AmazonChurn[[#This Row],[Number of Complaints or Support]]&lt;3,"Low",IF(AmazonChurn[[#This Row],[Number of Complaints or Support]]&lt;=7,"Medium","High"))</f>
        <v>High</v>
      </c>
      <c r="AN3444" s="5">
        <f>AmazonChurn[[#This Row],[Number of Complaints or Support]]/AmazonChurn[[#This Row],[Account Length (in months)]]</f>
        <v>1</v>
      </c>
      <c r="AO3444" t="str">
        <f>IF(AmazonChurn[[#This Row],[Avg Monthly GB Download]]&lt;15, "Low", IF(AmazonChurn[[#This Row],[Avg Monthly GB Download]]&lt;30, "Medium", "High"))</f>
        <v>Low</v>
      </c>
      <c r="AP3444" t="str">
        <f>IF(AmazonChurn[[#This Row],[Age]]&lt;30,"Under 30",IF(AmazonChurn[[#This Row],[Age]]&gt;65,"Senior","Mid Age"))</f>
        <v>Mid Age</v>
      </c>
    </row>
    <row r="3445" spans="1:42" hidden="1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 s="5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  <c r="AL3445" t="str">
        <f>IF(AmazonChurn[[#This Row],[Average Monthly Expenses]]&lt;=30,"Low",IF(AmazonChurn[[#This Row],[Average Monthly Expenses]]&lt;=60,"Medium","High"))</f>
        <v>Low</v>
      </c>
      <c r="AM3445" t="str">
        <f>IF(AmazonChurn[[#This Row],[Number of Complaints or Support]]&lt;3,"Low",IF(AmazonChurn[[#This Row],[Number of Complaints or Support]]&lt;=7,"Medium","High"))</f>
        <v>Low</v>
      </c>
      <c r="AN3445" s="5">
        <f>AmazonChurn[[#This Row],[Number of Complaints or Support]]/AmazonChurn[[#This Row],[Account Length (in months)]]</f>
        <v>0</v>
      </c>
      <c r="AO3445" t="str">
        <f>IF(AmazonChurn[[#This Row],[Avg Monthly GB Download]]&lt;15, "Low", IF(AmazonChurn[[#This Row],[Avg Monthly GB Download]]&lt;30, "Medium", "High"))</f>
        <v>Low</v>
      </c>
      <c r="AP3445" t="str">
        <f>IF(AmazonChurn[[#This Row],[Age]]&lt;30,"Under 30",IF(AmazonChurn[[#This Row],[Age]]&gt;65,"Senior","Mid Age"))</f>
        <v>Mid Age</v>
      </c>
    </row>
    <row r="3446" spans="1:42" hidden="1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 s="5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  <c r="AL3446" t="str">
        <f>IF(AmazonChurn[[#This Row],[Average Monthly Expenses]]&lt;=30,"Low",IF(AmazonChurn[[#This Row],[Average Monthly Expenses]]&lt;=60,"Medium","High"))</f>
        <v>Low</v>
      </c>
      <c r="AM3446" t="str">
        <f>IF(AmazonChurn[[#This Row],[Number of Complaints or Support]]&lt;3,"Low",IF(AmazonChurn[[#This Row],[Number of Complaints or Support]]&lt;=7,"Medium","High"))</f>
        <v>High</v>
      </c>
      <c r="AN3446" s="5">
        <f>AmazonChurn[[#This Row],[Number of Complaints or Support]]/AmazonChurn[[#This Row],[Account Length (in months)]]</f>
        <v>0.34482758620689657</v>
      </c>
      <c r="AO3446" t="str">
        <f>IF(AmazonChurn[[#This Row],[Avg Monthly GB Download]]&lt;15, "Low", IF(AmazonChurn[[#This Row],[Avg Monthly GB Download]]&lt;30, "Medium", "High"))</f>
        <v>Low</v>
      </c>
      <c r="AP3446" t="str">
        <f>IF(AmazonChurn[[#This Row],[Age]]&lt;30,"Under 30",IF(AmazonChurn[[#This Row],[Age]]&gt;65,"Senior","Mid Age"))</f>
        <v>Senior</v>
      </c>
    </row>
    <row r="3447" spans="1:42" hidden="1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 s="5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  <c r="AL3447" t="str">
        <f>IF(AmazonChurn[[#This Row],[Average Monthly Expenses]]&lt;=30,"Low",IF(AmazonChurn[[#This Row],[Average Monthly Expenses]]&lt;=60,"Medium","High"))</f>
        <v>Low</v>
      </c>
      <c r="AM3447" t="str">
        <f>IF(AmazonChurn[[#This Row],[Number of Complaints or Support]]&lt;3,"Low",IF(AmazonChurn[[#This Row],[Number of Complaints or Support]]&lt;=7,"Medium","High"))</f>
        <v>Medium</v>
      </c>
      <c r="AN3447" s="5">
        <f>AmazonChurn[[#This Row],[Number of Complaints or Support]]/AmazonChurn[[#This Row],[Account Length (in months)]]</f>
        <v>6</v>
      </c>
      <c r="AO3447" t="str">
        <f>IF(AmazonChurn[[#This Row],[Avg Monthly GB Download]]&lt;15, "Low", IF(AmazonChurn[[#This Row],[Avg Monthly GB Download]]&lt;30, "Medium", "High"))</f>
        <v>Low</v>
      </c>
      <c r="AP3447" t="str">
        <f>IF(AmazonChurn[[#This Row],[Age]]&lt;30,"Under 30",IF(AmazonChurn[[#This Row],[Age]]&gt;65,"Senior","Mid Age"))</f>
        <v>Senior</v>
      </c>
    </row>
    <row r="3448" spans="1:42" hidden="1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 s="5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  <c r="AL3448" t="str">
        <f>IF(AmazonChurn[[#This Row],[Average Monthly Expenses]]&lt;=30,"Low",IF(AmazonChurn[[#This Row],[Average Monthly Expenses]]&lt;=60,"Medium","High"))</f>
        <v>Medium</v>
      </c>
      <c r="AM3448" t="str">
        <f>IF(AmazonChurn[[#This Row],[Number of Complaints or Support]]&lt;3,"Low",IF(AmazonChurn[[#This Row],[Number of Complaints or Support]]&lt;=7,"Medium","High"))</f>
        <v>Low</v>
      </c>
      <c r="AN3448" s="5">
        <f>AmazonChurn[[#This Row],[Number of Complaints or Support]]/AmazonChurn[[#This Row],[Account Length (in months)]]</f>
        <v>2.7777777777777776E-2</v>
      </c>
      <c r="AO3448" t="str">
        <f>IF(AmazonChurn[[#This Row],[Avg Monthly GB Download]]&lt;15, "Low", IF(AmazonChurn[[#This Row],[Avg Monthly GB Download]]&lt;30, "Medium", "High"))</f>
        <v>Low</v>
      </c>
      <c r="AP3448" t="str">
        <f>IF(AmazonChurn[[#This Row],[Age]]&lt;30,"Under 30",IF(AmazonChurn[[#This Row],[Age]]&gt;65,"Senior","Mid Age"))</f>
        <v>Mid Age</v>
      </c>
    </row>
    <row r="3449" spans="1:42" hidden="1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 s="5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  <c r="AL3449" t="str">
        <f>IF(AmazonChurn[[#This Row],[Average Monthly Expenses]]&lt;=30,"Low",IF(AmazonChurn[[#This Row],[Average Monthly Expenses]]&lt;=60,"Medium","High"))</f>
        <v>Low</v>
      </c>
      <c r="AM3449" t="str">
        <f>IF(AmazonChurn[[#This Row],[Number of Complaints or Support]]&lt;3,"Low",IF(AmazonChurn[[#This Row],[Number of Complaints or Support]]&lt;=7,"Medium","High"))</f>
        <v>Low</v>
      </c>
      <c r="AN3449" s="5">
        <f>AmazonChurn[[#This Row],[Number of Complaints or Support]]/AmazonChurn[[#This Row],[Account Length (in months)]]</f>
        <v>0</v>
      </c>
      <c r="AO3449" t="str">
        <f>IF(AmazonChurn[[#This Row],[Avg Monthly GB Download]]&lt;15, "Low", IF(AmazonChurn[[#This Row],[Avg Monthly GB Download]]&lt;30, "Medium", "High"))</f>
        <v>Low</v>
      </c>
      <c r="AP3449" t="str">
        <f>IF(AmazonChurn[[#This Row],[Age]]&lt;30,"Under 30",IF(AmazonChurn[[#This Row],[Age]]&gt;65,"Senior","Mid Age"))</f>
        <v>Under 30</v>
      </c>
    </row>
    <row r="3450" spans="1:42" hidden="1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 s="5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  <c r="AL3450" t="str">
        <f>IF(AmazonChurn[[#This Row],[Average Monthly Expenses]]&lt;=30,"Low",IF(AmazonChurn[[#This Row],[Average Monthly Expenses]]&lt;=60,"Medium","High"))</f>
        <v>Medium</v>
      </c>
      <c r="AM3450" t="str">
        <f>IF(AmazonChurn[[#This Row],[Number of Complaints or Support]]&lt;3,"Low",IF(AmazonChurn[[#This Row],[Number of Complaints or Support]]&lt;=7,"Medium","High"))</f>
        <v>Low</v>
      </c>
      <c r="AN3450" s="5">
        <f>AmazonChurn[[#This Row],[Number of Complaints or Support]]/AmazonChurn[[#This Row],[Account Length (in months)]]</f>
        <v>5.2631578947368418E-2</v>
      </c>
      <c r="AO3450" t="str">
        <f>IF(AmazonChurn[[#This Row],[Avg Monthly GB Download]]&lt;15, "Low", IF(AmazonChurn[[#This Row],[Avg Monthly GB Download]]&lt;30, "Medium", "High"))</f>
        <v>Low</v>
      </c>
      <c r="AP3450" t="str">
        <f>IF(AmazonChurn[[#This Row],[Age]]&lt;30,"Under 30",IF(AmazonChurn[[#This Row],[Age]]&gt;65,"Senior","Mid Age"))</f>
        <v>Senior</v>
      </c>
    </row>
    <row r="3451" spans="1:42" hidden="1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 s="5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  <c r="AL3451" t="str">
        <f>IF(AmazonChurn[[#This Row],[Average Monthly Expenses]]&lt;=30,"Low",IF(AmazonChurn[[#This Row],[Average Monthly Expenses]]&lt;=60,"Medium","High"))</f>
        <v>Low</v>
      </c>
      <c r="AM3451" t="str">
        <f>IF(AmazonChurn[[#This Row],[Number of Complaints or Support]]&lt;3,"Low",IF(AmazonChurn[[#This Row],[Number of Complaints or Support]]&lt;=7,"Medium","High"))</f>
        <v>Medium</v>
      </c>
      <c r="AN3451" s="5">
        <f>AmazonChurn[[#This Row],[Number of Complaints or Support]]/AmazonChurn[[#This Row],[Account Length (in months)]]</f>
        <v>5.0847457627118647E-2</v>
      </c>
      <c r="AO3451" t="str">
        <f>IF(AmazonChurn[[#This Row],[Avg Monthly GB Download]]&lt;15, "Low", IF(AmazonChurn[[#This Row],[Avg Monthly GB Download]]&lt;30, "Medium", "High"))</f>
        <v>Low</v>
      </c>
      <c r="AP3451" t="str">
        <f>IF(AmazonChurn[[#This Row],[Age]]&lt;30,"Under 30",IF(AmazonChurn[[#This Row],[Age]]&gt;65,"Senior","Mid Age"))</f>
        <v>Mid Age</v>
      </c>
    </row>
    <row r="3452" spans="1:42" hidden="1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 s="5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  <c r="AL3452" t="str">
        <f>IF(AmazonChurn[[#This Row],[Average Monthly Expenses]]&lt;=30,"Low",IF(AmazonChurn[[#This Row],[Average Monthly Expenses]]&lt;=60,"Medium","High"))</f>
        <v>Low</v>
      </c>
      <c r="AM3452" t="str">
        <f>IF(AmazonChurn[[#This Row],[Number of Complaints or Support]]&lt;3,"Low",IF(AmazonChurn[[#This Row],[Number of Complaints or Support]]&lt;=7,"Medium","High"))</f>
        <v>Low</v>
      </c>
      <c r="AN3452" s="5">
        <f>AmazonChurn[[#This Row],[Number of Complaints or Support]]/AmazonChurn[[#This Row],[Account Length (in months)]]</f>
        <v>5.7142857142857141E-2</v>
      </c>
      <c r="AO3452" t="str">
        <f>IF(AmazonChurn[[#This Row],[Avg Monthly GB Download]]&lt;15, "Low", IF(AmazonChurn[[#This Row],[Avg Monthly GB Download]]&lt;30, "Medium", "High"))</f>
        <v>Low</v>
      </c>
      <c r="AP3452" t="str">
        <f>IF(AmazonChurn[[#This Row],[Age]]&lt;30,"Under 30",IF(AmazonChurn[[#This Row],[Age]]&gt;65,"Senior","Mid Age"))</f>
        <v>Under 30</v>
      </c>
    </row>
    <row r="3453" spans="1:42" hidden="1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 s="5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  <c r="AL3453" t="str">
        <f>IF(AmazonChurn[[#This Row],[Average Monthly Expenses]]&lt;=30,"Low",IF(AmazonChurn[[#This Row],[Average Monthly Expenses]]&lt;=60,"Medium","High"))</f>
        <v>Medium</v>
      </c>
      <c r="AM3453" t="str">
        <f>IF(AmazonChurn[[#This Row],[Number of Complaints or Support]]&lt;3,"Low",IF(AmazonChurn[[#This Row],[Number of Complaints or Support]]&lt;=7,"Medium","High"))</f>
        <v>Medium</v>
      </c>
      <c r="AN3453" s="5">
        <f>AmazonChurn[[#This Row],[Number of Complaints or Support]]/AmazonChurn[[#This Row],[Account Length (in months)]]</f>
        <v>8.6206896551724144E-2</v>
      </c>
      <c r="AO3453" t="str">
        <f>IF(AmazonChurn[[#This Row],[Avg Monthly GB Download]]&lt;15, "Low", IF(AmazonChurn[[#This Row],[Avg Monthly GB Download]]&lt;30, "Medium", "High"))</f>
        <v>Medium</v>
      </c>
      <c r="AP3453" t="str">
        <f>IF(AmazonChurn[[#This Row],[Age]]&lt;30,"Under 30",IF(AmazonChurn[[#This Row],[Age]]&gt;65,"Senior","Mid Age"))</f>
        <v>Under 30</v>
      </c>
    </row>
    <row r="3454" spans="1:42" hidden="1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 s="5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  <c r="AL3454" t="str">
        <f>IF(AmazonChurn[[#This Row],[Average Monthly Expenses]]&lt;=30,"Low",IF(AmazonChurn[[#This Row],[Average Monthly Expenses]]&lt;=60,"Medium","High"))</f>
        <v>High</v>
      </c>
      <c r="AM3454" t="str">
        <f>IF(AmazonChurn[[#This Row],[Number of Complaints or Support]]&lt;3,"Low",IF(AmazonChurn[[#This Row],[Number of Complaints or Support]]&lt;=7,"Medium","High"))</f>
        <v>High</v>
      </c>
      <c r="AN3454" s="5">
        <f>AmazonChurn[[#This Row],[Number of Complaints or Support]]/AmazonChurn[[#This Row],[Account Length (in months)]]</f>
        <v>0.20408163265306123</v>
      </c>
      <c r="AO3454" t="str">
        <f>IF(AmazonChurn[[#This Row],[Avg Monthly GB Download]]&lt;15, "Low", IF(AmazonChurn[[#This Row],[Avg Monthly GB Download]]&lt;30, "Medium", "High"))</f>
        <v>Low</v>
      </c>
      <c r="AP3454" t="str">
        <f>IF(AmazonChurn[[#This Row],[Age]]&lt;30,"Under 30",IF(AmazonChurn[[#This Row],[Age]]&gt;65,"Senior","Mid Age"))</f>
        <v>Mid Age</v>
      </c>
    </row>
    <row r="3455" spans="1:42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 s="5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  <c r="AL3455" t="str">
        <f>IF(AmazonChurn[[#This Row],[Average Monthly Expenses]]&lt;=30,"Low",IF(AmazonChurn[[#This Row],[Average Monthly Expenses]]&lt;=60,"Medium","High"))</f>
        <v>Low</v>
      </c>
      <c r="AM3455" t="str">
        <f>IF(AmazonChurn[[#This Row],[Number of Complaints or Support]]&lt;3,"Low",IF(AmazonChurn[[#This Row],[Number of Complaints or Support]]&lt;=7,"Medium","High"))</f>
        <v>Medium</v>
      </c>
      <c r="AN3455" s="5">
        <f>AmazonChurn[[#This Row],[Number of Complaints or Support]]/AmazonChurn[[#This Row],[Account Length (in months)]]</f>
        <v>2.3333333333333335</v>
      </c>
      <c r="AO3455" t="str">
        <f>IF(AmazonChurn[[#This Row],[Avg Monthly GB Download]]&lt;15, "Low", IF(AmazonChurn[[#This Row],[Avg Monthly GB Download]]&lt;30, "Medium", "High"))</f>
        <v>High</v>
      </c>
      <c r="AP3455" t="str">
        <f>IF(AmazonChurn[[#This Row],[Age]]&lt;30,"Under 30",IF(AmazonChurn[[#This Row],[Age]]&gt;65,"Senior","Mid Age"))</f>
        <v>Under 30</v>
      </c>
    </row>
    <row r="3456" spans="1:42" hidden="1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 s="5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  <c r="AL3456" t="str">
        <f>IF(AmazonChurn[[#This Row],[Average Monthly Expenses]]&lt;=30,"Low",IF(AmazonChurn[[#This Row],[Average Monthly Expenses]]&lt;=60,"Medium","High"))</f>
        <v>Medium</v>
      </c>
      <c r="AM3456" t="str">
        <f>IF(AmazonChurn[[#This Row],[Number of Complaints or Support]]&lt;3,"Low",IF(AmazonChurn[[#This Row],[Number of Complaints or Support]]&lt;=7,"Medium","High"))</f>
        <v>Low</v>
      </c>
      <c r="AN3456" s="5">
        <f>AmazonChurn[[#This Row],[Number of Complaints or Support]]/AmazonChurn[[#This Row],[Account Length (in months)]]</f>
        <v>0</v>
      </c>
      <c r="AO3456" t="str">
        <f>IF(AmazonChurn[[#This Row],[Avg Monthly GB Download]]&lt;15, "Low", IF(AmazonChurn[[#This Row],[Avg Monthly GB Download]]&lt;30, "Medium", "High"))</f>
        <v>Medium</v>
      </c>
      <c r="AP3456" t="str">
        <f>IF(AmazonChurn[[#This Row],[Age]]&lt;30,"Under 30",IF(AmazonChurn[[#This Row],[Age]]&gt;65,"Senior","Mid Age"))</f>
        <v>Mid Age</v>
      </c>
    </row>
    <row r="3457" spans="1:42" hidden="1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 s="5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  <c r="AL3457" t="str">
        <f>IF(AmazonChurn[[#This Row],[Average Monthly Expenses]]&lt;=30,"Low",IF(AmazonChurn[[#This Row],[Average Monthly Expenses]]&lt;=60,"Medium","High"))</f>
        <v>Medium</v>
      </c>
      <c r="AM3457" t="str">
        <f>IF(AmazonChurn[[#This Row],[Number of Complaints or Support]]&lt;3,"Low",IF(AmazonChurn[[#This Row],[Number of Complaints or Support]]&lt;=7,"Medium","High"))</f>
        <v>Medium</v>
      </c>
      <c r="AN3457" s="5">
        <f>AmazonChurn[[#This Row],[Number of Complaints or Support]]/AmazonChurn[[#This Row],[Account Length (in months)]]</f>
        <v>0.10204081632653061</v>
      </c>
      <c r="AO3457" t="str">
        <f>IF(AmazonChurn[[#This Row],[Avg Monthly GB Download]]&lt;15, "Low", IF(AmazonChurn[[#This Row],[Avg Monthly GB Download]]&lt;30, "Medium", "High"))</f>
        <v>Medium</v>
      </c>
      <c r="AP3457" t="str">
        <f>IF(AmazonChurn[[#This Row],[Age]]&lt;30,"Under 30",IF(AmazonChurn[[#This Row],[Age]]&gt;65,"Senior","Mid Age"))</f>
        <v>Under 30</v>
      </c>
    </row>
    <row r="3458" spans="1:42" hidden="1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 s="5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  <c r="AL3458" t="str">
        <f>IF(AmazonChurn[[#This Row],[Average Monthly Expenses]]&lt;=30,"Low",IF(AmazonChurn[[#This Row],[Average Monthly Expenses]]&lt;=60,"Medium","High"))</f>
        <v>Medium</v>
      </c>
      <c r="AM3458" t="str">
        <f>IF(AmazonChurn[[#This Row],[Number of Complaints or Support]]&lt;3,"Low",IF(AmazonChurn[[#This Row],[Number of Complaints or Support]]&lt;=7,"Medium","High"))</f>
        <v>Medium</v>
      </c>
      <c r="AN3458" s="5">
        <f>AmazonChurn[[#This Row],[Number of Complaints or Support]]/AmazonChurn[[#This Row],[Account Length (in months)]]</f>
        <v>0.10714285714285714</v>
      </c>
      <c r="AO3458" t="str">
        <f>IF(AmazonChurn[[#This Row],[Avg Monthly GB Download]]&lt;15, "Low", IF(AmazonChurn[[#This Row],[Avg Monthly GB Download]]&lt;30, "Medium", "High"))</f>
        <v>Low</v>
      </c>
      <c r="AP3458" t="str">
        <f>IF(AmazonChurn[[#This Row],[Age]]&lt;30,"Under 30",IF(AmazonChurn[[#This Row],[Age]]&gt;65,"Senior","Mid Age"))</f>
        <v>Mid Age</v>
      </c>
    </row>
    <row r="3459" spans="1:42" hidden="1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 s="5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  <c r="AL3459" t="str">
        <f>IF(AmazonChurn[[#This Row],[Average Monthly Expenses]]&lt;=30,"Low",IF(AmazonChurn[[#This Row],[Average Monthly Expenses]]&lt;=60,"Medium","High"))</f>
        <v>High</v>
      </c>
      <c r="AM3459" t="str">
        <f>IF(AmazonChurn[[#This Row],[Number of Complaints or Support]]&lt;3,"Low",IF(AmazonChurn[[#This Row],[Number of Complaints or Support]]&lt;=7,"Medium","High"))</f>
        <v>Medium</v>
      </c>
      <c r="AN3459" s="5">
        <f>AmazonChurn[[#This Row],[Number of Complaints or Support]]/AmazonChurn[[#This Row],[Account Length (in months)]]</f>
        <v>0.1</v>
      </c>
      <c r="AO3459" t="str">
        <f>IF(AmazonChurn[[#This Row],[Avg Monthly GB Download]]&lt;15, "Low", IF(AmazonChurn[[#This Row],[Avg Monthly GB Download]]&lt;30, "Medium", "High"))</f>
        <v>Low</v>
      </c>
      <c r="AP3459" t="str">
        <f>IF(AmazonChurn[[#This Row],[Age]]&lt;30,"Under 30",IF(AmazonChurn[[#This Row],[Age]]&gt;65,"Senior","Mid Age"))</f>
        <v>Mid Age</v>
      </c>
    </row>
    <row r="3460" spans="1:42" hidden="1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 s="5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  <c r="AL3460" t="str">
        <f>IF(AmazonChurn[[#This Row],[Average Monthly Expenses]]&lt;=30,"Low",IF(AmazonChurn[[#This Row],[Average Monthly Expenses]]&lt;=60,"Medium","High"))</f>
        <v>High</v>
      </c>
      <c r="AM3460" t="str">
        <f>IF(AmazonChurn[[#This Row],[Number of Complaints or Support]]&lt;3,"Low",IF(AmazonChurn[[#This Row],[Number of Complaints or Support]]&lt;=7,"Medium","High"))</f>
        <v>High</v>
      </c>
      <c r="AN3460" s="5">
        <f>AmazonChurn[[#This Row],[Number of Complaints or Support]]/AmazonChurn[[#This Row],[Account Length (in months)]]</f>
        <v>0.125</v>
      </c>
      <c r="AO3460" t="str">
        <f>IF(AmazonChurn[[#This Row],[Avg Monthly GB Download]]&lt;15, "Low", IF(AmazonChurn[[#This Row],[Avg Monthly GB Download]]&lt;30, "Medium", "High"))</f>
        <v>Low</v>
      </c>
      <c r="AP3460" t="str">
        <f>IF(AmazonChurn[[#This Row],[Age]]&lt;30,"Under 30",IF(AmazonChurn[[#This Row],[Age]]&gt;65,"Senior","Mid Age"))</f>
        <v>Senior</v>
      </c>
    </row>
    <row r="3461" spans="1:42" hidden="1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 s="5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  <c r="AL3461" t="str">
        <f>IF(AmazonChurn[[#This Row],[Average Monthly Expenses]]&lt;=30,"Low",IF(AmazonChurn[[#This Row],[Average Monthly Expenses]]&lt;=60,"Medium","High"))</f>
        <v>Medium</v>
      </c>
      <c r="AM3461" t="str">
        <f>IF(AmazonChurn[[#This Row],[Number of Complaints or Support]]&lt;3,"Low",IF(AmazonChurn[[#This Row],[Number of Complaints or Support]]&lt;=7,"Medium","High"))</f>
        <v>Low</v>
      </c>
      <c r="AN3461" s="5">
        <f>AmazonChurn[[#This Row],[Number of Complaints or Support]]/AmazonChurn[[#This Row],[Account Length (in months)]]</f>
        <v>3.0303030303030304E-2</v>
      </c>
      <c r="AO3461" t="str">
        <f>IF(AmazonChurn[[#This Row],[Avg Monthly GB Download]]&lt;15, "Low", IF(AmazonChurn[[#This Row],[Avg Monthly GB Download]]&lt;30, "Medium", "High"))</f>
        <v>Low</v>
      </c>
      <c r="AP3461" t="str">
        <f>IF(AmazonChurn[[#This Row],[Age]]&lt;30,"Under 30",IF(AmazonChurn[[#This Row],[Age]]&gt;65,"Senior","Mid Age"))</f>
        <v>Senior</v>
      </c>
    </row>
    <row r="3462" spans="1:42" hidden="1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 s="5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  <c r="AL3462" t="str">
        <f>IF(AmazonChurn[[#This Row],[Average Monthly Expenses]]&lt;=30,"Low",IF(AmazonChurn[[#This Row],[Average Monthly Expenses]]&lt;=60,"Medium","High"))</f>
        <v>Low</v>
      </c>
      <c r="AM3462" t="str">
        <f>IF(AmazonChurn[[#This Row],[Number of Complaints or Support]]&lt;3,"Low",IF(AmazonChurn[[#This Row],[Number of Complaints or Support]]&lt;=7,"Medium","High"))</f>
        <v>High</v>
      </c>
      <c r="AN3462" s="5">
        <f>AmazonChurn[[#This Row],[Number of Complaints or Support]]/AmazonChurn[[#This Row],[Account Length (in months)]]</f>
        <v>0.8</v>
      </c>
      <c r="AO3462" t="str">
        <f>IF(AmazonChurn[[#This Row],[Avg Monthly GB Download]]&lt;15, "Low", IF(AmazonChurn[[#This Row],[Avg Monthly GB Download]]&lt;30, "Medium", "High"))</f>
        <v>Medium</v>
      </c>
      <c r="AP3462" t="str">
        <f>IF(AmazonChurn[[#This Row],[Age]]&lt;30,"Under 30",IF(AmazonChurn[[#This Row],[Age]]&gt;65,"Senior","Mid Age"))</f>
        <v>Under 30</v>
      </c>
    </row>
    <row r="3463" spans="1:42" hidden="1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 s="5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  <c r="AL3463" t="str">
        <f>IF(AmazonChurn[[#This Row],[Average Monthly Expenses]]&lt;=30,"Low",IF(AmazonChurn[[#This Row],[Average Monthly Expenses]]&lt;=60,"Medium","High"))</f>
        <v>Low</v>
      </c>
      <c r="AM3463" t="str">
        <f>IF(AmazonChurn[[#This Row],[Number of Complaints or Support]]&lt;3,"Low",IF(AmazonChurn[[#This Row],[Number of Complaints or Support]]&lt;=7,"Medium","High"))</f>
        <v>Low</v>
      </c>
      <c r="AN3463" s="5">
        <f>AmazonChurn[[#This Row],[Number of Complaints or Support]]/AmazonChurn[[#This Row],[Account Length (in months)]]</f>
        <v>0.18181818181818182</v>
      </c>
      <c r="AO3463" t="str">
        <f>IF(AmazonChurn[[#This Row],[Avg Monthly GB Download]]&lt;15, "Low", IF(AmazonChurn[[#This Row],[Avg Monthly GB Download]]&lt;30, "Medium", "High"))</f>
        <v>Low</v>
      </c>
      <c r="AP3463" t="str">
        <f>IF(AmazonChurn[[#This Row],[Age]]&lt;30,"Under 30",IF(AmazonChurn[[#This Row],[Age]]&gt;65,"Senior","Mid Age"))</f>
        <v>Mid Age</v>
      </c>
    </row>
    <row r="3464" spans="1:42" hidden="1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 s="5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  <c r="AL3464" t="str">
        <f>IF(AmazonChurn[[#This Row],[Average Monthly Expenses]]&lt;=30,"Low",IF(AmazonChurn[[#This Row],[Average Monthly Expenses]]&lt;=60,"Medium","High"))</f>
        <v>High</v>
      </c>
      <c r="AM3464" t="str">
        <f>IF(AmazonChurn[[#This Row],[Number of Complaints or Support]]&lt;3,"Low",IF(AmazonChurn[[#This Row],[Number of Complaints or Support]]&lt;=7,"Medium","High"))</f>
        <v>High</v>
      </c>
      <c r="AN3464" s="5">
        <f>AmazonChurn[[#This Row],[Number of Complaints or Support]]/AmazonChurn[[#This Row],[Account Length (in months)]]</f>
        <v>0.17391304347826086</v>
      </c>
      <c r="AO3464" t="str">
        <f>IF(AmazonChurn[[#This Row],[Avg Monthly GB Download]]&lt;15, "Low", IF(AmazonChurn[[#This Row],[Avg Monthly GB Download]]&lt;30, "Medium", "High"))</f>
        <v>Low</v>
      </c>
      <c r="AP3464" t="str">
        <f>IF(AmazonChurn[[#This Row],[Age]]&lt;30,"Under 30",IF(AmazonChurn[[#This Row],[Age]]&gt;65,"Senior","Mid Age"))</f>
        <v>Mid Age</v>
      </c>
    </row>
    <row r="3465" spans="1:42" hidden="1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 s="5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  <c r="AL3465" t="str">
        <f>IF(AmazonChurn[[#This Row],[Average Monthly Expenses]]&lt;=30,"Low",IF(AmazonChurn[[#This Row],[Average Monthly Expenses]]&lt;=60,"Medium","High"))</f>
        <v>Medium</v>
      </c>
      <c r="AM3465" t="str">
        <f>IF(AmazonChurn[[#This Row],[Number of Complaints or Support]]&lt;3,"Low",IF(AmazonChurn[[#This Row],[Number of Complaints or Support]]&lt;=7,"Medium","High"))</f>
        <v>Medium</v>
      </c>
      <c r="AN3465" s="5">
        <f>AmazonChurn[[#This Row],[Number of Complaints or Support]]/AmazonChurn[[#This Row],[Account Length (in months)]]</f>
        <v>0.08</v>
      </c>
      <c r="AO3465" t="str">
        <f>IF(AmazonChurn[[#This Row],[Avg Monthly GB Download]]&lt;15, "Low", IF(AmazonChurn[[#This Row],[Avg Monthly GB Download]]&lt;30, "Medium", "High"))</f>
        <v>Low</v>
      </c>
      <c r="AP3465" t="str">
        <f>IF(AmazonChurn[[#This Row],[Age]]&lt;30,"Under 30",IF(AmazonChurn[[#This Row],[Age]]&gt;65,"Senior","Mid Age"))</f>
        <v>Senior</v>
      </c>
    </row>
    <row r="3466" spans="1:42" hidden="1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 s="5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  <c r="AL3466" t="str">
        <f>IF(AmazonChurn[[#This Row],[Average Monthly Expenses]]&lt;=30,"Low",IF(AmazonChurn[[#This Row],[Average Monthly Expenses]]&lt;=60,"Medium","High"))</f>
        <v>Low</v>
      </c>
      <c r="AM3466" t="str">
        <f>IF(AmazonChurn[[#This Row],[Number of Complaints or Support]]&lt;3,"Low",IF(AmazonChurn[[#This Row],[Number of Complaints or Support]]&lt;=7,"Medium","High"))</f>
        <v>High</v>
      </c>
      <c r="AN3466" s="5">
        <f>AmazonChurn[[#This Row],[Number of Complaints or Support]]/AmazonChurn[[#This Row],[Account Length (in months)]]</f>
        <v>0.16363636363636364</v>
      </c>
      <c r="AO3466" t="str">
        <f>IF(AmazonChurn[[#This Row],[Avg Monthly GB Download]]&lt;15, "Low", IF(AmazonChurn[[#This Row],[Avg Monthly GB Download]]&lt;30, "Medium", "High"))</f>
        <v>Medium</v>
      </c>
      <c r="AP3466" t="str">
        <f>IF(AmazonChurn[[#This Row],[Age]]&lt;30,"Under 30",IF(AmazonChurn[[#This Row],[Age]]&gt;65,"Senior","Mid Age"))</f>
        <v>Mid Age</v>
      </c>
    </row>
    <row r="3467" spans="1:42" hidden="1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 s="5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  <c r="AL3467" t="str">
        <f>IF(AmazonChurn[[#This Row],[Average Monthly Expenses]]&lt;=30,"Low",IF(AmazonChurn[[#This Row],[Average Monthly Expenses]]&lt;=60,"Medium","High"))</f>
        <v>Medium</v>
      </c>
      <c r="AM3467" t="str">
        <f>IF(AmazonChurn[[#This Row],[Number of Complaints or Support]]&lt;3,"Low",IF(AmazonChurn[[#This Row],[Number of Complaints or Support]]&lt;=7,"Medium","High"))</f>
        <v>Medium</v>
      </c>
      <c r="AN3467" s="5">
        <f>AmazonChurn[[#This Row],[Number of Complaints or Support]]/AmazonChurn[[#This Row],[Account Length (in months)]]</f>
        <v>0.10144927536231885</v>
      </c>
      <c r="AO3467" t="str">
        <f>IF(AmazonChurn[[#This Row],[Avg Monthly GB Download]]&lt;15, "Low", IF(AmazonChurn[[#This Row],[Avg Monthly GB Download]]&lt;30, "Medium", "High"))</f>
        <v>Medium</v>
      </c>
      <c r="AP3467" t="str">
        <f>IF(AmazonChurn[[#This Row],[Age]]&lt;30,"Under 30",IF(AmazonChurn[[#This Row],[Age]]&gt;65,"Senior","Mid Age"))</f>
        <v>Under 30</v>
      </c>
    </row>
    <row r="3468" spans="1:42" hidden="1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 s="5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  <c r="AL3468" t="str">
        <f>IF(AmazonChurn[[#This Row],[Average Monthly Expenses]]&lt;=30,"Low",IF(AmazonChurn[[#This Row],[Average Monthly Expenses]]&lt;=60,"Medium","High"))</f>
        <v>Medium</v>
      </c>
      <c r="AM3468" t="str">
        <f>IF(AmazonChurn[[#This Row],[Number of Complaints or Support]]&lt;3,"Low",IF(AmazonChurn[[#This Row],[Number of Complaints or Support]]&lt;=7,"Medium","High"))</f>
        <v>Medium</v>
      </c>
      <c r="AN3468" s="5">
        <f>AmazonChurn[[#This Row],[Number of Complaints or Support]]/AmazonChurn[[#This Row],[Account Length (in months)]]</f>
        <v>0.1111111111111111</v>
      </c>
      <c r="AO3468" t="str">
        <f>IF(AmazonChurn[[#This Row],[Avg Monthly GB Download]]&lt;15, "Low", IF(AmazonChurn[[#This Row],[Avg Monthly GB Download]]&lt;30, "Medium", "High"))</f>
        <v>Low</v>
      </c>
      <c r="AP3468" t="str">
        <f>IF(AmazonChurn[[#This Row],[Age]]&lt;30,"Under 30",IF(AmazonChurn[[#This Row],[Age]]&gt;65,"Senior","Mid Age"))</f>
        <v>Mid Age</v>
      </c>
    </row>
    <row r="3469" spans="1:42" hidden="1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 s="5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  <c r="AL3469" t="str">
        <f>IF(AmazonChurn[[#This Row],[Average Monthly Expenses]]&lt;=30,"Low",IF(AmazonChurn[[#This Row],[Average Monthly Expenses]]&lt;=60,"Medium","High"))</f>
        <v>Medium</v>
      </c>
      <c r="AM3469" t="str">
        <f>IF(AmazonChurn[[#This Row],[Number of Complaints or Support]]&lt;3,"Low",IF(AmazonChurn[[#This Row],[Number of Complaints or Support]]&lt;=7,"Medium","High"))</f>
        <v>Medium</v>
      </c>
      <c r="AN3469" s="5">
        <f>AmazonChurn[[#This Row],[Number of Complaints or Support]]/AmazonChurn[[#This Row],[Account Length (in months)]]</f>
        <v>5.8823529411764705E-2</v>
      </c>
      <c r="AO3469" t="str">
        <f>IF(AmazonChurn[[#This Row],[Avg Monthly GB Download]]&lt;15, "Low", IF(AmazonChurn[[#This Row],[Avg Monthly GB Download]]&lt;30, "Medium", "High"))</f>
        <v>Low</v>
      </c>
      <c r="AP3469" t="str">
        <f>IF(AmazonChurn[[#This Row],[Age]]&lt;30,"Under 30",IF(AmazonChurn[[#This Row],[Age]]&gt;65,"Senior","Mid Age"))</f>
        <v>Mid Age</v>
      </c>
    </row>
    <row r="3470" spans="1:42" hidden="1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 s="5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  <c r="AL3470" t="str">
        <f>IF(AmazonChurn[[#This Row],[Average Monthly Expenses]]&lt;=30,"Low",IF(AmazonChurn[[#This Row],[Average Monthly Expenses]]&lt;=60,"Medium","High"))</f>
        <v>Low</v>
      </c>
      <c r="AM3470" t="str">
        <f>IF(AmazonChurn[[#This Row],[Number of Complaints or Support]]&lt;3,"Low",IF(AmazonChurn[[#This Row],[Number of Complaints or Support]]&lt;=7,"Medium","High"))</f>
        <v>Medium</v>
      </c>
      <c r="AN3470" s="5">
        <f>AmazonChurn[[#This Row],[Number of Complaints or Support]]/AmazonChurn[[#This Row],[Account Length (in months)]]</f>
        <v>0.25</v>
      </c>
      <c r="AO3470" t="str">
        <f>IF(AmazonChurn[[#This Row],[Avg Monthly GB Download]]&lt;15, "Low", IF(AmazonChurn[[#This Row],[Avg Monthly GB Download]]&lt;30, "Medium", "High"))</f>
        <v>Low</v>
      </c>
      <c r="AP3470" t="str">
        <f>IF(AmazonChurn[[#This Row],[Age]]&lt;30,"Under 30",IF(AmazonChurn[[#This Row],[Age]]&gt;65,"Senior","Mid Age"))</f>
        <v>Under 30</v>
      </c>
    </row>
    <row r="3471" spans="1:42" hidden="1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 s="5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  <c r="AL3471" t="str">
        <f>IF(AmazonChurn[[#This Row],[Average Monthly Expenses]]&lt;=30,"Low",IF(AmazonChurn[[#This Row],[Average Monthly Expenses]]&lt;=60,"Medium","High"))</f>
        <v>Low</v>
      </c>
      <c r="AM3471" t="str">
        <f>IF(AmazonChurn[[#This Row],[Number of Complaints or Support]]&lt;3,"Low",IF(AmazonChurn[[#This Row],[Number of Complaints or Support]]&lt;=7,"Medium","High"))</f>
        <v>Medium</v>
      </c>
      <c r="AN3471" s="5">
        <f>AmazonChurn[[#This Row],[Number of Complaints or Support]]/AmazonChurn[[#This Row],[Account Length (in months)]]</f>
        <v>0.109375</v>
      </c>
      <c r="AO3471" t="str">
        <f>IF(AmazonChurn[[#This Row],[Avg Monthly GB Download]]&lt;15, "Low", IF(AmazonChurn[[#This Row],[Avg Monthly GB Download]]&lt;30, "Medium", "High"))</f>
        <v>Medium</v>
      </c>
      <c r="AP3471" t="str">
        <f>IF(AmazonChurn[[#This Row],[Age]]&lt;30,"Under 30",IF(AmazonChurn[[#This Row],[Age]]&gt;65,"Senior","Mid Age"))</f>
        <v>Mid Age</v>
      </c>
    </row>
    <row r="3472" spans="1:42" hidden="1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 s="5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  <c r="AL3472" t="str">
        <f>IF(AmazonChurn[[#This Row],[Average Monthly Expenses]]&lt;=30,"Low",IF(AmazonChurn[[#This Row],[Average Monthly Expenses]]&lt;=60,"Medium","High"))</f>
        <v>Low</v>
      </c>
      <c r="AM3472" t="str">
        <f>IF(AmazonChurn[[#This Row],[Number of Complaints or Support]]&lt;3,"Low",IF(AmazonChurn[[#This Row],[Number of Complaints or Support]]&lt;=7,"Medium","High"))</f>
        <v>Low</v>
      </c>
      <c r="AN3472" s="5">
        <f>AmazonChurn[[#This Row],[Number of Complaints or Support]]/AmazonChurn[[#This Row],[Account Length (in months)]]</f>
        <v>0</v>
      </c>
      <c r="AO3472" t="str">
        <f>IF(AmazonChurn[[#This Row],[Avg Monthly GB Download]]&lt;15, "Low", IF(AmazonChurn[[#This Row],[Avg Monthly GB Download]]&lt;30, "Medium", "High"))</f>
        <v>Low</v>
      </c>
      <c r="AP3472" t="str">
        <f>IF(AmazonChurn[[#This Row],[Age]]&lt;30,"Under 30",IF(AmazonChurn[[#This Row],[Age]]&gt;65,"Senior","Mid Age"))</f>
        <v>Mid Age</v>
      </c>
    </row>
    <row r="3473" spans="1:42" hidden="1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 s="5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  <c r="AL3473" t="str">
        <f>IF(AmazonChurn[[#This Row],[Average Monthly Expenses]]&lt;=30,"Low",IF(AmazonChurn[[#This Row],[Average Monthly Expenses]]&lt;=60,"Medium","High"))</f>
        <v>Low</v>
      </c>
      <c r="AM3473" t="str">
        <f>IF(AmazonChurn[[#This Row],[Number of Complaints or Support]]&lt;3,"Low",IF(AmazonChurn[[#This Row],[Number of Complaints or Support]]&lt;=7,"Medium","High"))</f>
        <v>Low</v>
      </c>
      <c r="AN3473" s="5">
        <f>AmazonChurn[[#This Row],[Number of Complaints or Support]]/AmazonChurn[[#This Row],[Account Length (in months)]]</f>
        <v>2.3255813953488372E-2</v>
      </c>
      <c r="AO3473" t="str">
        <f>IF(AmazonChurn[[#This Row],[Avg Monthly GB Download]]&lt;15, "Low", IF(AmazonChurn[[#This Row],[Avg Monthly GB Download]]&lt;30, "Medium", "High"))</f>
        <v>Low</v>
      </c>
      <c r="AP3473" t="str">
        <f>IF(AmazonChurn[[#This Row],[Age]]&lt;30,"Under 30",IF(AmazonChurn[[#This Row],[Age]]&gt;65,"Senior","Mid Age"))</f>
        <v>Mid Age</v>
      </c>
    </row>
    <row r="3474" spans="1:42" hidden="1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 s="5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  <c r="AL3474" t="str">
        <f>IF(AmazonChurn[[#This Row],[Average Monthly Expenses]]&lt;=30,"Low",IF(AmazonChurn[[#This Row],[Average Monthly Expenses]]&lt;=60,"Medium","High"))</f>
        <v>Medium</v>
      </c>
      <c r="AM3474" t="str">
        <f>IF(AmazonChurn[[#This Row],[Number of Complaints or Support]]&lt;3,"Low",IF(AmazonChurn[[#This Row],[Number of Complaints or Support]]&lt;=7,"Medium","High"))</f>
        <v>Medium</v>
      </c>
      <c r="AN3474" s="5">
        <f>AmazonChurn[[#This Row],[Number of Complaints or Support]]/AmazonChurn[[#This Row],[Account Length (in months)]]</f>
        <v>0.15555555555555556</v>
      </c>
      <c r="AO3474" t="str">
        <f>IF(AmazonChurn[[#This Row],[Avg Monthly GB Download]]&lt;15, "Low", IF(AmazonChurn[[#This Row],[Avg Monthly GB Download]]&lt;30, "Medium", "High"))</f>
        <v>Low</v>
      </c>
      <c r="AP3474" t="str">
        <f>IF(AmazonChurn[[#This Row],[Age]]&lt;30,"Under 30",IF(AmazonChurn[[#This Row],[Age]]&gt;65,"Senior","Mid Age"))</f>
        <v>Mid Age</v>
      </c>
    </row>
    <row r="3475" spans="1:42" hidden="1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 s="5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  <c r="AL3475" t="str">
        <f>IF(AmazonChurn[[#This Row],[Average Monthly Expenses]]&lt;=30,"Low",IF(AmazonChurn[[#This Row],[Average Monthly Expenses]]&lt;=60,"Medium","High"))</f>
        <v>High</v>
      </c>
      <c r="AM3475" t="str">
        <f>IF(AmazonChurn[[#This Row],[Number of Complaints or Support]]&lt;3,"Low",IF(AmazonChurn[[#This Row],[Number of Complaints or Support]]&lt;=7,"Medium","High"))</f>
        <v>Medium</v>
      </c>
      <c r="AN3475" s="5">
        <f>AmazonChurn[[#This Row],[Number of Complaints or Support]]/AmazonChurn[[#This Row],[Account Length (in months)]]</f>
        <v>6.6666666666666666E-2</v>
      </c>
      <c r="AO3475" t="str">
        <f>IF(AmazonChurn[[#This Row],[Avg Monthly GB Download]]&lt;15, "Low", IF(AmazonChurn[[#This Row],[Avg Monthly GB Download]]&lt;30, "Medium", "High"))</f>
        <v>Medium</v>
      </c>
      <c r="AP3475" t="str">
        <f>IF(AmazonChurn[[#This Row],[Age]]&lt;30,"Under 30",IF(AmazonChurn[[#This Row],[Age]]&gt;65,"Senior","Mid Age"))</f>
        <v>Under 30</v>
      </c>
    </row>
    <row r="3476" spans="1:42" hidden="1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 s="5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  <c r="AL3476" t="str">
        <f>IF(AmazonChurn[[#This Row],[Average Monthly Expenses]]&lt;=30,"Low",IF(AmazonChurn[[#This Row],[Average Monthly Expenses]]&lt;=60,"Medium","High"))</f>
        <v>Low</v>
      </c>
      <c r="AM3476" t="str">
        <f>IF(AmazonChurn[[#This Row],[Number of Complaints or Support]]&lt;3,"Low",IF(AmazonChurn[[#This Row],[Number of Complaints or Support]]&lt;=7,"Medium","High"))</f>
        <v>High</v>
      </c>
      <c r="AN3476" s="5">
        <f>AmazonChurn[[#This Row],[Number of Complaints or Support]]/AmazonChurn[[#This Row],[Account Length (in months)]]</f>
        <v>0.13698630136986301</v>
      </c>
      <c r="AO3476" t="str">
        <f>IF(AmazonChurn[[#This Row],[Avg Monthly GB Download]]&lt;15, "Low", IF(AmazonChurn[[#This Row],[Avg Monthly GB Download]]&lt;30, "Medium", "High"))</f>
        <v>Low</v>
      </c>
      <c r="AP3476" t="str">
        <f>IF(AmazonChurn[[#This Row],[Age]]&lt;30,"Under 30",IF(AmazonChurn[[#This Row],[Age]]&gt;65,"Senior","Mid Age"))</f>
        <v>Mid Age</v>
      </c>
    </row>
    <row r="3477" spans="1:42" hidden="1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 s="5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  <c r="AL3477" t="str">
        <f>IF(AmazonChurn[[#This Row],[Average Monthly Expenses]]&lt;=30,"Low",IF(AmazonChurn[[#This Row],[Average Monthly Expenses]]&lt;=60,"Medium","High"))</f>
        <v>Medium</v>
      </c>
      <c r="AM3477" t="str">
        <f>IF(AmazonChurn[[#This Row],[Number of Complaints or Support]]&lt;3,"Low",IF(AmazonChurn[[#This Row],[Number of Complaints or Support]]&lt;=7,"Medium","High"))</f>
        <v>Medium</v>
      </c>
      <c r="AN3477" s="5">
        <f>AmazonChurn[[#This Row],[Number of Complaints or Support]]/AmazonChurn[[#This Row],[Account Length (in months)]]</f>
        <v>0.1</v>
      </c>
      <c r="AO3477" t="str">
        <f>IF(AmazonChurn[[#This Row],[Avg Monthly GB Download]]&lt;15, "Low", IF(AmazonChurn[[#This Row],[Avg Monthly GB Download]]&lt;30, "Medium", "High"))</f>
        <v>Low</v>
      </c>
      <c r="AP3477" t="str">
        <f>IF(AmazonChurn[[#This Row],[Age]]&lt;30,"Under 30",IF(AmazonChurn[[#This Row],[Age]]&gt;65,"Senior","Mid Age"))</f>
        <v>Mid Age</v>
      </c>
    </row>
    <row r="3478" spans="1:42" hidden="1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 s="5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  <c r="AL3478" t="str">
        <f>IF(AmazonChurn[[#This Row],[Average Monthly Expenses]]&lt;=30,"Low",IF(AmazonChurn[[#This Row],[Average Monthly Expenses]]&lt;=60,"Medium","High"))</f>
        <v>High</v>
      </c>
      <c r="AM3478" t="str">
        <f>IF(AmazonChurn[[#This Row],[Number of Complaints or Support]]&lt;3,"Low",IF(AmazonChurn[[#This Row],[Number of Complaints or Support]]&lt;=7,"Medium","High"))</f>
        <v>Medium</v>
      </c>
      <c r="AN3478" s="5">
        <f>AmazonChurn[[#This Row],[Number of Complaints or Support]]/AmazonChurn[[#This Row],[Account Length (in months)]]</f>
        <v>8.8888888888888892E-2</v>
      </c>
      <c r="AO3478" t="str">
        <f>IF(AmazonChurn[[#This Row],[Avg Monthly GB Download]]&lt;15, "Low", IF(AmazonChurn[[#This Row],[Avg Monthly GB Download]]&lt;30, "Medium", "High"))</f>
        <v>Low</v>
      </c>
      <c r="AP3478" t="str">
        <f>IF(AmazonChurn[[#This Row],[Age]]&lt;30,"Under 30",IF(AmazonChurn[[#This Row],[Age]]&gt;65,"Senior","Mid Age"))</f>
        <v>Mid Age</v>
      </c>
    </row>
    <row r="3479" spans="1:42" hidden="1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 s="5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  <c r="AL3479" t="str">
        <f>IF(AmazonChurn[[#This Row],[Average Monthly Expenses]]&lt;=30,"Low",IF(AmazonChurn[[#This Row],[Average Monthly Expenses]]&lt;=60,"Medium","High"))</f>
        <v>Medium</v>
      </c>
      <c r="AM3479" t="str">
        <f>IF(AmazonChurn[[#This Row],[Number of Complaints or Support]]&lt;3,"Low",IF(AmazonChurn[[#This Row],[Number of Complaints or Support]]&lt;=7,"Medium","High"))</f>
        <v>Low</v>
      </c>
      <c r="AN3479" s="5">
        <f>AmazonChurn[[#This Row],[Number of Complaints or Support]]/AmazonChurn[[#This Row],[Account Length (in months)]]</f>
        <v>6.6666666666666666E-2</v>
      </c>
      <c r="AO3479" t="str">
        <f>IF(AmazonChurn[[#This Row],[Avg Monthly GB Download]]&lt;15, "Low", IF(AmazonChurn[[#This Row],[Avg Monthly GB Download]]&lt;30, "Medium", "High"))</f>
        <v>Low</v>
      </c>
      <c r="AP3479" t="str">
        <f>IF(AmazonChurn[[#This Row],[Age]]&lt;30,"Under 30",IF(AmazonChurn[[#This Row],[Age]]&gt;65,"Senior","Mid Age"))</f>
        <v>Senior</v>
      </c>
    </row>
    <row r="3480" spans="1:42" hidden="1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 s="5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  <c r="AL3480" t="str">
        <f>IF(AmazonChurn[[#This Row],[Average Monthly Expenses]]&lt;=30,"Low",IF(AmazonChurn[[#This Row],[Average Monthly Expenses]]&lt;=60,"Medium","High"))</f>
        <v>Low</v>
      </c>
      <c r="AM3480" t="str">
        <f>IF(AmazonChurn[[#This Row],[Number of Complaints or Support]]&lt;3,"Low",IF(AmazonChurn[[#This Row],[Number of Complaints or Support]]&lt;=7,"Medium","High"))</f>
        <v>Medium</v>
      </c>
      <c r="AN3480" s="5">
        <f>AmazonChurn[[#This Row],[Number of Complaints or Support]]/AmazonChurn[[#This Row],[Account Length (in months)]]</f>
        <v>2</v>
      </c>
      <c r="AO3480" t="str">
        <f>IF(AmazonChurn[[#This Row],[Avg Monthly GB Download]]&lt;15, "Low", IF(AmazonChurn[[#This Row],[Avg Monthly GB Download]]&lt;30, "Medium", "High"))</f>
        <v>Medium</v>
      </c>
      <c r="AP3480" t="str">
        <f>IF(AmazonChurn[[#This Row],[Age]]&lt;30,"Under 30",IF(AmazonChurn[[#This Row],[Age]]&gt;65,"Senior","Mid Age"))</f>
        <v>Mid Age</v>
      </c>
    </row>
    <row r="3481" spans="1:42" hidden="1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 s="5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  <c r="AL3481" t="str">
        <f>IF(AmazonChurn[[#This Row],[Average Monthly Expenses]]&lt;=30,"Low",IF(AmazonChurn[[#This Row],[Average Monthly Expenses]]&lt;=60,"Medium","High"))</f>
        <v>Low</v>
      </c>
      <c r="AM3481" t="str">
        <f>IF(AmazonChurn[[#This Row],[Number of Complaints or Support]]&lt;3,"Low",IF(AmazonChurn[[#This Row],[Number of Complaints or Support]]&lt;=7,"Medium","High"))</f>
        <v>High</v>
      </c>
      <c r="AN3481" s="5">
        <f>AmazonChurn[[#This Row],[Number of Complaints or Support]]/AmazonChurn[[#This Row],[Account Length (in months)]]</f>
        <v>2.6666666666666665</v>
      </c>
      <c r="AO3481" t="str">
        <f>IF(AmazonChurn[[#This Row],[Avg Monthly GB Download]]&lt;15, "Low", IF(AmazonChurn[[#This Row],[Avg Monthly GB Download]]&lt;30, "Medium", "High"))</f>
        <v>Medium</v>
      </c>
      <c r="AP3481" t="str">
        <f>IF(AmazonChurn[[#This Row],[Age]]&lt;30,"Under 30",IF(AmazonChurn[[#This Row],[Age]]&gt;65,"Senior","Mid Age"))</f>
        <v>Under 30</v>
      </c>
    </row>
    <row r="3482" spans="1:42" hidden="1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 s="5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  <c r="AL3482" t="str">
        <f>IF(AmazonChurn[[#This Row],[Average Monthly Expenses]]&lt;=30,"Low",IF(AmazonChurn[[#This Row],[Average Monthly Expenses]]&lt;=60,"Medium","High"))</f>
        <v>Medium</v>
      </c>
      <c r="AM3482" t="str">
        <f>IF(AmazonChurn[[#This Row],[Number of Complaints or Support]]&lt;3,"Low",IF(AmazonChurn[[#This Row],[Number of Complaints or Support]]&lt;=7,"Medium","High"))</f>
        <v>Low</v>
      </c>
      <c r="AN3482" s="5">
        <f>AmazonChurn[[#This Row],[Number of Complaints or Support]]/AmazonChurn[[#This Row],[Account Length (in months)]]</f>
        <v>0</v>
      </c>
      <c r="AO3482" t="str">
        <f>IF(AmazonChurn[[#This Row],[Avg Monthly GB Download]]&lt;15, "Low", IF(AmazonChurn[[#This Row],[Avg Monthly GB Download]]&lt;30, "Medium", "High"))</f>
        <v>Low</v>
      </c>
      <c r="AP3482" t="str">
        <f>IF(AmazonChurn[[#This Row],[Age]]&lt;30,"Under 30",IF(AmazonChurn[[#This Row],[Age]]&gt;65,"Senior","Mid Age"))</f>
        <v>Mid Age</v>
      </c>
    </row>
    <row r="3483" spans="1:42" hidden="1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 s="5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  <c r="AL3483" t="str">
        <f>IF(AmazonChurn[[#This Row],[Average Monthly Expenses]]&lt;=30,"Low",IF(AmazonChurn[[#This Row],[Average Monthly Expenses]]&lt;=60,"Medium","High"))</f>
        <v>Low</v>
      </c>
      <c r="AM3483" t="str">
        <f>IF(AmazonChurn[[#This Row],[Number of Complaints or Support]]&lt;3,"Low",IF(AmazonChurn[[#This Row],[Number of Complaints or Support]]&lt;=7,"Medium","High"))</f>
        <v>Medium</v>
      </c>
      <c r="AN3483" s="5">
        <f>AmazonChurn[[#This Row],[Number of Complaints or Support]]/AmazonChurn[[#This Row],[Account Length (in months)]]</f>
        <v>5.7971014492753624E-2</v>
      </c>
      <c r="AO3483" t="str">
        <f>IF(AmazonChurn[[#This Row],[Avg Monthly GB Download]]&lt;15, "Low", IF(AmazonChurn[[#This Row],[Avg Monthly GB Download]]&lt;30, "Medium", "High"))</f>
        <v>Low</v>
      </c>
      <c r="AP3483" t="str">
        <f>IF(AmazonChurn[[#This Row],[Age]]&lt;30,"Under 30",IF(AmazonChurn[[#This Row],[Age]]&gt;65,"Senior","Mid Age"))</f>
        <v>Mid Age</v>
      </c>
    </row>
    <row r="3484" spans="1:42" hidden="1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 s="5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  <c r="AL3484" t="str">
        <f>IF(AmazonChurn[[#This Row],[Average Monthly Expenses]]&lt;=30,"Low",IF(AmazonChurn[[#This Row],[Average Monthly Expenses]]&lt;=60,"Medium","High"))</f>
        <v>Medium</v>
      </c>
      <c r="AM3484" t="str">
        <f>IF(AmazonChurn[[#This Row],[Number of Complaints or Support]]&lt;3,"Low",IF(AmazonChurn[[#This Row],[Number of Complaints or Support]]&lt;=7,"Medium","High"))</f>
        <v>Medium</v>
      </c>
      <c r="AN3484" s="5">
        <f>AmazonChurn[[#This Row],[Number of Complaints or Support]]/AmazonChurn[[#This Row],[Account Length (in months)]]</f>
        <v>3.5</v>
      </c>
      <c r="AO3484" t="str">
        <f>IF(AmazonChurn[[#This Row],[Avg Monthly GB Download]]&lt;15, "Low", IF(AmazonChurn[[#This Row],[Avg Monthly GB Download]]&lt;30, "Medium", "High"))</f>
        <v>Low</v>
      </c>
      <c r="AP3484" t="str">
        <f>IF(AmazonChurn[[#This Row],[Age]]&lt;30,"Under 30",IF(AmazonChurn[[#This Row],[Age]]&gt;65,"Senior","Mid Age"))</f>
        <v>Mid Age</v>
      </c>
    </row>
    <row r="3485" spans="1:42" hidden="1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 s="5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  <c r="AL3485" t="str">
        <f>IF(AmazonChurn[[#This Row],[Average Monthly Expenses]]&lt;=30,"Low",IF(AmazonChurn[[#This Row],[Average Monthly Expenses]]&lt;=60,"Medium","High"))</f>
        <v>Medium</v>
      </c>
      <c r="AM3485" t="str">
        <f>IF(AmazonChurn[[#This Row],[Number of Complaints or Support]]&lt;3,"Low",IF(AmazonChurn[[#This Row],[Number of Complaints or Support]]&lt;=7,"Medium","High"))</f>
        <v>Low</v>
      </c>
      <c r="AN3485" s="5">
        <f>AmazonChurn[[#This Row],[Number of Complaints or Support]]/AmazonChurn[[#This Row],[Account Length (in months)]]</f>
        <v>0.18181818181818182</v>
      </c>
      <c r="AO3485" t="str">
        <f>IF(AmazonChurn[[#This Row],[Avg Monthly GB Download]]&lt;15, "Low", IF(AmazonChurn[[#This Row],[Avg Monthly GB Download]]&lt;30, "Medium", "High"))</f>
        <v>Low</v>
      </c>
      <c r="AP3485" t="str">
        <f>IF(AmazonChurn[[#This Row],[Age]]&lt;30,"Under 30",IF(AmazonChurn[[#This Row],[Age]]&gt;65,"Senior","Mid Age"))</f>
        <v>Mid Age</v>
      </c>
    </row>
    <row r="3486" spans="1:42" hidden="1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 s="5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  <c r="AL3486" t="str">
        <f>IF(AmazonChurn[[#This Row],[Average Monthly Expenses]]&lt;=30,"Low",IF(AmazonChurn[[#This Row],[Average Monthly Expenses]]&lt;=60,"Medium","High"))</f>
        <v>Low</v>
      </c>
      <c r="AM3486" t="str">
        <f>IF(AmazonChurn[[#This Row],[Number of Complaints or Support]]&lt;3,"Low",IF(AmazonChurn[[#This Row],[Number of Complaints or Support]]&lt;=7,"Medium","High"))</f>
        <v>Low</v>
      </c>
      <c r="AN3486" s="5">
        <f>AmazonChurn[[#This Row],[Number of Complaints or Support]]/AmazonChurn[[#This Row],[Account Length (in months)]]</f>
        <v>0.16666666666666666</v>
      </c>
      <c r="AO3486" t="str">
        <f>IF(AmazonChurn[[#This Row],[Avg Monthly GB Download]]&lt;15, "Low", IF(AmazonChurn[[#This Row],[Avg Monthly GB Download]]&lt;30, "Medium", "High"))</f>
        <v>Low</v>
      </c>
      <c r="AP3486" t="str">
        <f>IF(AmazonChurn[[#This Row],[Age]]&lt;30,"Under 30",IF(AmazonChurn[[#This Row],[Age]]&gt;65,"Senior","Mid Age"))</f>
        <v>Mid Age</v>
      </c>
    </row>
    <row r="3487" spans="1:42" hidden="1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 s="5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  <c r="AL3487" t="str">
        <f>IF(AmazonChurn[[#This Row],[Average Monthly Expenses]]&lt;=30,"Low",IF(AmazonChurn[[#This Row],[Average Monthly Expenses]]&lt;=60,"Medium","High"))</f>
        <v>High</v>
      </c>
      <c r="AM3487" t="str">
        <f>IF(AmazonChurn[[#This Row],[Number of Complaints or Support]]&lt;3,"Low",IF(AmazonChurn[[#This Row],[Number of Complaints or Support]]&lt;=7,"Medium","High"))</f>
        <v>Medium</v>
      </c>
      <c r="AN3487" s="5">
        <f>AmazonChurn[[#This Row],[Number of Complaints or Support]]/AmazonChurn[[#This Row],[Account Length (in months)]]</f>
        <v>0.11320754716981132</v>
      </c>
      <c r="AO3487" t="str">
        <f>IF(AmazonChurn[[#This Row],[Avg Monthly GB Download]]&lt;15, "Low", IF(AmazonChurn[[#This Row],[Avg Monthly GB Download]]&lt;30, "Medium", "High"))</f>
        <v>Low</v>
      </c>
      <c r="AP3487" t="str">
        <f>IF(AmazonChurn[[#This Row],[Age]]&lt;30,"Under 30",IF(AmazonChurn[[#This Row],[Age]]&gt;65,"Senior","Mid Age"))</f>
        <v>Senior</v>
      </c>
    </row>
    <row r="3488" spans="1:42" hidden="1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 s="5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  <c r="AL3488" t="str">
        <f>IF(AmazonChurn[[#This Row],[Average Monthly Expenses]]&lt;=30,"Low",IF(AmazonChurn[[#This Row],[Average Monthly Expenses]]&lt;=60,"Medium","High"))</f>
        <v>High</v>
      </c>
      <c r="AM3488" t="str">
        <f>IF(AmazonChurn[[#This Row],[Number of Complaints or Support]]&lt;3,"Low",IF(AmazonChurn[[#This Row],[Number of Complaints or Support]]&lt;=7,"Medium","High"))</f>
        <v>Medium</v>
      </c>
      <c r="AN3488" s="5">
        <f>AmazonChurn[[#This Row],[Number of Complaints or Support]]/AmazonChurn[[#This Row],[Account Length (in months)]]</f>
        <v>8.6956521739130432E-2</v>
      </c>
      <c r="AO3488" t="str">
        <f>IF(AmazonChurn[[#This Row],[Avg Monthly GB Download]]&lt;15, "Low", IF(AmazonChurn[[#This Row],[Avg Monthly GB Download]]&lt;30, "Medium", "High"))</f>
        <v>Low</v>
      </c>
      <c r="AP3488" t="str">
        <f>IF(AmazonChurn[[#This Row],[Age]]&lt;30,"Under 30",IF(AmazonChurn[[#This Row],[Age]]&gt;65,"Senior","Mid Age"))</f>
        <v>Mid Age</v>
      </c>
    </row>
    <row r="3489" spans="1:42" hidden="1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 s="5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  <c r="AL3489" t="str">
        <f>IF(AmazonChurn[[#This Row],[Average Monthly Expenses]]&lt;=30,"Low",IF(AmazonChurn[[#This Row],[Average Monthly Expenses]]&lt;=60,"Medium","High"))</f>
        <v>High</v>
      </c>
      <c r="AM3489" t="str">
        <f>IF(AmazonChurn[[#This Row],[Number of Complaints or Support]]&lt;3,"Low",IF(AmazonChurn[[#This Row],[Number of Complaints or Support]]&lt;=7,"Medium","High"))</f>
        <v>Low</v>
      </c>
      <c r="AN3489" s="5">
        <f>AmazonChurn[[#This Row],[Number of Complaints or Support]]/AmazonChurn[[#This Row],[Account Length (in months)]]</f>
        <v>0</v>
      </c>
      <c r="AO3489" t="str">
        <f>IF(AmazonChurn[[#This Row],[Avg Monthly GB Download]]&lt;15, "Low", IF(AmazonChurn[[#This Row],[Avg Monthly GB Download]]&lt;30, "Medium", "High"))</f>
        <v>Low</v>
      </c>
      <c r="AP3489" t="str">
        <f>IF(AmazonChurn[[#This Row],[Age]]&lt;30,"Under 30",IF(AmazonChurn[[#This Row],[Age]]&gt;65,"Senior","Mid Age"))</f>
        <v>Senior</v>
      </c>
    </row>
    <row r="3490" spans="1:42" hidden="1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 s="5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  <c r="AL3490" t="str">
        <f>IF(AmazonChurn[[#This Row],[Average Monthly Expenses]]&lt;=30,"Low",IF(AmazonChurn[[#This Row],[Average Monthly Expenses]]&lt;=60,"Medium","High"))</f>
        <v>Low</v>
      </c>
      <c r="AM3490" t="str">
        <f>IF(AmazonChurn[[#This Row],[Number of Complaints or Support]]&lt;3,"Low",IF(AmazonChurn[[#This Row],[Number of Complaints or Support]]&lt;=7,"Medium","High"))</f>
        <v>High</v>
      </c>
      <c r="AN3490" s="5">
        <f>AmazonChurn[[#This Row],[Number of Complaints or Support]]/AmazonChurn[[#This Row],[Account Length (in months)]]</f>
        <v>0.83333333333333337</v>
      </c>
      <c r="AO3490" t="str">
        <f>IF(AmazonChurn[[#This Row],[Avg Monthly GB Download]]&lt;15, "Low", IF(AmazonChurn[[#This Row],[Avg Monthly GB Download]]&lt;30, "Medium", "High"))</f>
        <v>Low</v>
      </c>
      <c r="AP3490" t="str">
        <f>IF(AmazonChurn[[#This Row],[Age]]&lt;30,"Under 30",IF(AmazonChurn[[#This Row],[Age]]&gt;65,"Senior","Mid Age"))</f>
        <v>Mid Age</v>
      </c>
    </row>
    <row r="3491" spans="1:42" hidden="1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 s="5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  <c r="AL3491" t="str">
        <f>IF(AmazonChurn[[#This Row],[Average Monthly Expenses]]&lt;=30,"Low",IF(AmazonChurn[[#This Row],[Average Monthly Expenses]]&lt;=60,"Medium","High"))</f>
        <v>Low</v>
      </c>
      <c r="AM3491" t="str">
        <f>IF(AmazonChurn[[#This Row],[Number of Complaints or Support]]&lt;3,"Low",IF(AmazonChurn[[#This Row],[Number of Complaints or Support]]&lt;=7,"Medium","High"))</f>
        <v>Medium</v>
      </c>
      <c r="AN3491" s="5">
        <f>AmazonChurn[[#This Row],[Number of Complaints or Support]]/AmazonChurn[[#This Row],[Account Length (in months)]]</f>
        <v>0.1111111111111111</v>
      </c>
      <c r="AO3491" t="str">
        <f>IF(AmazonChurn[[#This Row],[Avg Monthly GB Download]]&lt;15, "Low", IF(AmazonChurn[[#This Row],[Avg Monthly GB Download]]&lt;30, "Medium", "High"))</f>
        <v>Low</v>
      </c>
      <c r="AP3491" t="str">
        <f>IF(AmazonChurn[[#This Row],[Age]]&lt;30,"Under 30",IF(AmazonChurn[[#This Row],[Age]]&gt;65,"Senior","Mid Age"))</f>
        <v>Mid Age</v>
      </c>
    </row>
    <row r="3492" spans="1:42" hidden="1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 s="5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  <c r="AL3492" t="str">
        <f>IF(AmazonChurn[[#This Row],[Average Monthly Expenses]]&lt;=30,"Low",IF(AmazonChurn[[#This Row],[Average Monthly Expenses]]&lt;=60,"Medium","High"))</f>
        <v>Low</v>
      </c>
      <c r="AM3492" t="str">
        <f>IF(AmazonChurn[[#This Row],[Number of Complaints or Support]]&lt;3,"Low",IF(AmazonChurn[[#This Row],[Number of Complaints or Support]]&lt;=7,"Medium","High"))</f>
        <v>Medium</v>
      </c>
      <c r="AN3492" s="5">
        <f>AmazonChurn[[#This Row],[Number of Complaints or Support]]/AmazonChurn[[#This Row],[Account Length (in months)]]</f>
        <v>3</v>
      </c>
      <c r="AO3492" t="str">
        <f>IF(AmazonChurn[[#This Row],[Avg Monthly GB Download]]&lt;15, "Low", IF(AmazonChurn[[#This Row],[Avg Monthly GB Download]]&lt;30, "Medium", "High"))</f>
        <v>Medium</v>
      </c>
      <c r="AP3492" t="str">
        <f>IF(AmazonChurn[[#This Row],[Age]]&lt;30,"Under 30",IF(AmazonChurn[[#This Row],[Age]]&gt;65,"Senior","Mid Age"))</f>
        <v>Under 30</v>
      </c>
    </row>
    <row r="3493" spans="1:42" hidden="1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 s="5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  <c r="AL3493" t="str">
        <f>IF(AmazonChurn[[#This Row],[Average Monthly Expenses]]&lt;=30,"Low",IF(AmazonChurn[[#This Row],[Average Monthly Expenses]]&lt;=60,"Medium","High"))</f>
        <v>Medium</v>
      </c>
      <c r="AM3493" t="str">
        <f>IF(AmazonChurn[[#This Row],[Number of Complaints or Support]]&lt;3,"Low",IF(AmazonChurn[[#This Row],[Number of Complaints or Support]]&lt;=7,"Medium","High"))</f>
        <v>High</v>
      </c>
      <c r="AN3493" s="5">
        <f>AmazonChurn[[#This Row],[Number of Complaints or Support]]/AmazonChurn[[#This Row],[Account Length (in months)]]</f>
        <v>0.13333333333333333</v>
      </c>
      <c r="AO3493" t="str">
        <f>IF(AmazonChurn[[#This Row],[Avg Monthly GB Download]]&lt;15, "Low", IF(AmazonChurn[[#This Row],[Avg Monthly GB Download]]&lt;30, "Medium", "High"))</f>
        <v>Low</v>
      </c>
      <c r="AP3493" t="str">
        <f>IF(AmazonChurn[[#This Row],[Age]]&lt;30,"Under 30",IF(AmazonChurn[[#This Row],[Age]]&gt;65,"Senior","Mid Age"))</f>
        <v>Mid Age</v>
      </c>
    </row>
    <row r="3494" spans="1:42" hidden="1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 s="5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  <c r="AL3494" t="str">
        <f>IF(AmazonChurn[[#This Row],[Average Monthly Expenses]]&lt;=30,"Low",IF(AmazonChurn[[#This Row],[Average Monthly Expenses]]&lt;=60,"Medium","High"))</f>
        <v>Low</v>
      </c>
      <c r="AM3494" t="str">
        <f>IF(AmazonChurn[[#This Row],[Number of Complaints or Support]]&lt;3,"Low",IF(AmazonChurn[[#This Row],[Number of Complaints or Support]]&lt;=7,"Medium","High"))</f>
        <v>Medium</v>
      </c>
      <c r="AN3494" s="5">
        <f>AmazonChurn[[#This Row],[Number of Complaints or Support]]/AmazonChurn[[#This Row],[Account Length (in months)]]</f>
        <v>8.3333333333333329E-2</v>
      </c>
      <c r="AO3494" t="str">
        <f>IF(AmazonChurn[[#This Row],[Avg Monthly GB Download]]&lt;15, "Low", IF(AmazonChurn[[#This Row],[Avg Monthly GB Download]]&lt;30, "Medium", "High"))</f>
        <v>Medium</v>
      </c>
      <c r="AP3494" t="str">
        <f>IF(AmazonChurn[[#This Row],[Age]]&lt;30,"Under 30",IF(AmazonChurn[[#This Row],[Age]]&gt;65,"Senior","Mid Age"))</f>
        <v>Mid Age</v>
      </c>
    </row>
    <row r="3495" spans="1:42" hidden="1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 s="5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  <c r="AL3495" t="str">
        <f>IF(AmazonChurn[[#This Row],[Average Monthly Expenses]]&lt;=30,"Low",IF(AmazonChurn[[#This Row],[Average Monthly Expenses]]&lt;=60,"Medium","High"))</f>
        <v>Medium</v>
      </c>
      <c r="AM3495" t="str">
        <f>IF(AmazonChurn[[#This Row],[Number of Complaints or Support]]&lt;3,"Low",IF(AmazonChurn[[#This Row],[Number of Complaints or Support]]&lt;=7,"Medium","High"))</f>
        <v>High</v>
      </c>
      <c r="AN3495" s="5">
        <f>AmazonChurn[[#This Row],[Number of Complaints or Support]]/AmazonChurn[[#This Row],[Account Length (in months)]]</f>
        <v>0.8</v>
      </c>
      <c r="AO3495" t="str">
        <f>IF(AmazonChurn[[#This Row],[Avg Monthly GB Download]]&lt;15, "Low", IF(AmazonChurn[[#This Row],[Avg Monthly GB Download]]&lt;30, "Medium", "High"))</f>
        <v>Low</v>
      </c>
      <c r="AP3495" t="str">
        <f>IF(AmazonChurn[[#This Row],[Age]]&lt;30,"Under 30",IF(AmazonChurn[[#This Row],[Age]]&gt;65,"Senior","Mid Age"))</f>
        <v>Senior</v>
      </c>
    </row>
    <row r="3496" spans="1:42" hidden="1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 s="5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  <c r="AL3496" t="str">
        <f>IF(AmazonChurn[[#This Row],[Average Monthly Expenses]]&lt;=30,"Low",IF(AmazonChurn[[#This Row],[Average Monthly Expenses]]&lt;=60,"Medium","High"))</f>
        <v>Low</v>
      </c>
      <c r="AM3496" t="str">
        <f>IF(AmazonChurn[[#This Row],[Number of Complaints or Support]]&lt;3,"Low",IF(AmazonChurn[[#This Row],[Number of Complaints or Support]]&lt;=7,"Medium","High"))</f>
        <v>High</v>
      </c>
      <c r="AN3496" s="5">
        <f>AmazonChurn[[#This Row],[Number of Complaints or Support]]/AmazonChurn[[#This Row],[Account Length (in months)]]</f>
        <v>10</v>
      </c>
      <c r="AO3496" t="str">
        <f>IF(AmazonChurn[[#This Row],[Avg Monthly GB Download]]&lt;15, "Low", IF(AmazonChurn[[#This Row],[Avg Monthly GB Download]]&lt;30, "Medium", "High"))</f>
        <v>Low</v>
      </c>
      <c r="AP3496" t="str">
        <f>IF(AmazonChurn[[#This Row],[Age]]&lt;30,"Under 30",IF(AmazonChurn[[#This Row],[Age]]&gt;65,"Senior","Mid Age"))</f>
        <v>Under 30</v>
      </c>
    </row>
    <row r="3497" spans="1:42" hidden="1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 s="5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  <c r="AL3497" t="str">
        <f>IF(AmazonChurn[[#This Row],[Average Monthly Expenses]]&lt;=30,"Low",IF(AmazonChurn[[#This Row],[Average Monthly Expenses]]&lt;=60,"Medium","High"))</f>
        <v>Medium</v>
      </c>
      <c r="AM3497" t="str">
        <f>IF(AmazonChurn[[#This Row],[Number of Complaints or Support]]&lt;3,"Low",IF(AmazonChurn[[#This Row],[Number of Complaints or Support]]&lt;=7,"Medium","High"))</f>
        <v>Low</v>
      </c>
      <c r="AN3497" s="5">
        <f>AmazonChurn[[#This Row],[Number of Complaints or Support]]/AmazonChurn[[#This Row],[Account Length (in months)]]</f>
        <v>0</v>
      </c>
      <c r="AO3497" t="str">
        <f>IF(AmazonChurn[[#This Row],[Avg Monthly GB Download]]&lt;15, "Low", IF(AmazonChurn[[#This Row],[Avg Monthly GB Download]]&lt;30, "Medium", "High"))</f>
        <v>Low</v>
      </c>
      <c r="AP3497" t="str">
        <f>IF(AmazonChurn[[#This Row],[Age]]&lt;30,"Under 30",IF(AmazonChurn[[#This Row],[Age]]&gt;65,"Senior","Mid Age"))</f>
        <v>Mid Age</v>
      </c>
    </row>
    <row r="3498" spans="1:42" hidden="1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 s="5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  <c r="AL3498" t="str">
        <f>IF(AmazonChurn[[#This Row],[Average Monthly Expenses]]&lt;=30,"Low",IF(AmazonChurn[[#This Row],[Average Monthly Expenses]]&lt;=60,"Medium","High"))</f>
        <v>Low</v>
      </c>
      <c r="AM3498" t="str">
        <f>IF(AmazonChurn[[#This Row],[Number of Complaints or Support]]&lt;3,"Low",IF(AmazonChurn[[#This Row],[Number of Complaints or Support]]&lt;=7,"Medium","High"))</f>
        <v>Low</v>
      </c>
      <c r="AN3498" s="5">
        <f>AmazonChurn[[#This Row],[Number of Complaints or Support]]/AmazonChurn[[#This Row],[Account Length (in months)]]</f>
        <v>7.6923076923076927E-2</v>
      </c>
      <c r="AO3498" t="str">
        <f>IF(AmazonChurn[[#This Row],[Avg Monthly GB Download]]&lt;15, "Low", IF(AmazonChurn[[#This Row],[Avg Monthly GB Download]]&lt;30, "Medium", "High"))</f>
        <v>Low</v>
      </c>
      <c r="AP3498" t="str">
        <f>IF(AmazonChurn[[#This Row],[Age]]&lt;30,"Under 30",IF(AmazonChurn[[#This Row],[Age]]&gt;65,"Senior","Mid Age"))</f>
        <v>Mid Age</v>
      </c>
    </row>
    <row r="3499" spans="1:42" hidden="1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 s="5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  <c r="AL3499" t="str">
        <f>IF(AmazonChurn[[#This Row],[Average Monthly Expenses]]&lt;=30,"Low",IF(AmazonChurn[[#This Row],[Average Monthly Expenses]]&lt;=60,"Medium","High"))</f>
        <v>Low</v>
      </c>
      <c r="AM3499" t="str">
        <f>IF(AmazonChurn[[#This Row],[Number of Complaints or Support]]&lt;3,"Low",IF(AmazonChurn[[#This Row],[Number of Complaints or Support]]&lt;=7,"Medium","High"))</f>
        <v>Low</v>
      </c>
      <c r="AN3499" s="5">
        <f>AmazonChurn[[#This Row],[Number of Complaints or Support]]/AmazonChurn[[#This Row],[Account Length (in months)]]</f>
        <v>9.0909090909090912E-2</v>
      </c>
      <c r="AO3499" t="str">
        <f>IF(AmazonChurn[[#This Row],[Avg Monthly GB Download]]&lt;15, "Low", IF(AmazonChurn[[#This Row],[Avg Monthly GB Download]]&lt;30, "Medium", "High"))</f>
        <v>Low</v>
      </c>
      <c r="AP3499" t="str">
        <f>IF(AmazonChurn[[#This Row],[Age]]&lt;30,"Under 30",IF(AmazonChurn[[#This Row],[Age]]&gt;65,"Senior","Mid Age"))</f>
        <v>Senior</v>
      </c>
    </row>
    <row r="3500" spans="1:42" hidden="1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 s="5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  <c r="AL3500" t="str">
        <f>IF(AmazonChurn[[#This Row],[Average Monthly Expenses]]&lt;=30,"Low",IF(AmazonChurn[[#This Row],[Average Monthly Expenses]]&lt;=60,"Medium","High"))</f>
        <v>Low</v>
      </c>
      <c r="AM3500" t="str">
        <f>IF(AmazonChurn[[#This Row],[Number of Complaints or Support]]&lt;3,"Low",IF(AmazonChurn[[#This Row],[Number of Complaints or Support]]&lt;=7,"Medium","High"))</f>
        <v>Medium</v>
      </c>
      <c r="AN3500" s="5">
        <f>AmazonChurn[[#This Row],[Number of Complaints or Support]]/AmazonChurn[[#This Row],[Account Length (in months)]]</f>
        <v>0.1276595744680851</v>
      </c>
      <c r="AO3500" t="str">
        <f>IF(AmazonChurn[[#This Row],[Avg Monthly GB Download]]&lt;15, "Low", IF(AmazonChurn[[#This Row],[Avg Monthly GB Download]]&lt;30, "Medium", "High"))</f>
        <v>Low</v>
      </c>
      <c r="AP3500" t="str">
        <f>IF(AmazonChurn[[#This Row],[Age]]&lt;30,"Under 30",IF(AmazonChurn[[#This Row],[Age]]&gt;65,"Senior","Mid Age"))</f>
        <v>Senior</v>
      </c>
    </row>
    <row r="3501" spans="1:42" hidden="1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 s="5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  <c r="AL3501" t="str">
        <f>IF(AmazonChurn[[#This Row],[Average Monthly Expenses]]&lt;=30,"Low",IF(AmazonChurn[[#This Row],[Average Monthly Expenses]]&lt;=60,"Medium","High"))</f>
        <v>Low</v>
      </c>
      <c r="AM3501" t="str">
        <f>IF(AmazonChurn[[#This Row],[Number of Complaints or Support]]&lt;3,"Low",IF(AmazonChurn[[#This Row],[Number of Complaints or Support]]&lt;=7,"Medium","High"))</f>
        <v>High</v>
      </c>
      <c r="AN3501" s="5">
        <f>AmazonChurn[[#This Row],[Number of Complaints or Support]]/AmazonChurn[[#This Row],[Account Length (in months)]]</f>
        <v>0.90909090909090906</v>
      </c>
      <c r="AO3501" t="str">
        <f>IF(AmazonChurn[[#This Row],[Avg Monthly GB Download]]&lt;15, "Low", IF(AmazonChurn[[#This Row],[Avg Monthly GB Download]]&lt;30, "Medium", "High"))</f>
        <v>Low</v>
      </c>
      <c r="AP3501" t="str">
        <f>IF(AmazonChurn[[#This Row],[Age]]&lt;30,"Under 30",IF(AmazonChurn[[#This Row],[Age]]&gt;65,"Senior","Mid Age"))</f>
        <v>Mid Age</v>
      </c>
    </row>
    <row r="3502" spans="1:42" hidden="1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 s="5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  <c r="AL3502" t="str">
        <f>IF(AmazonChurn[[#This Row],[Average Monthly Expenses]]&lt;=30,"Low",IF(AmazonChurn[[#This Row],[Average Monthly Expenses]]&lt;=60,"Medium","High"))</f>
        <v>Low</v>
      </c>
      <c r="AM3502" t="str">
        <f>IF(AmazonChurn[[#This Row],[Number of Complaints or Support]]&lt;3,"Low",IF(AmazonChurn[[#This Row],[Number of Complaints or Support]]&lt;=7,"Medium","High"))</f>
        <v>Low</v>
      </c>
      <c r="AN3502" s="5">
        <f>AmazonChurn[[#This Row],[Number of Complaints or Support]]/AmazonChurn[[#This Row],[Account Length (in months)]]</f>
        <v>9.5238095238095233E-2</v>
      </c>
      <c r="AO3502" t="str">
        <f>IF(AmazonChurn[[#This Row],[Avg Monthly GB Download]]&lt;15, "Low", IF(AmazonChurn[[#This Row],[Avg Monthly GB Download]]&lt;30, "Medium", "High"))</f>
        <v>Low</v>
      </c>
      <c r="AP3502" t="str">
        <f>IF(AmazonChurn[[#This Row],[Age]]&lt;30,"Under 30",IF(AmazonChurn[[#This Row],[Age]]&gt;65,"Senior","Mid Age"))</f>
        <v>Mid Age</v>
      </c>
    </row>
    <row r="3503" spans="1:42" hidden="1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 s="5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  <c r="AL3503" t="str">
        <f>IF(AmazonChurn[[#This Row],[Average Monthly Expenses]]&lt;=30,"Low",IF(AmazonChurn[[#This Row],[Average Monthly Expenses]]&lt;=60,"Medium","High"))</f>
        <v>Low</v>
      </c>
      <c r="AM3503" t="str">
        <f>IF(AmazonChurn[[#This Row],[Number of Complaints or Support]]&lt;3,"Low",IF(AmazonChurn[[#This Row],[Number of Complaints or Support]]&lt;=7,"Medium","High"))</f>
        <v>Medium</v>
      </c>
      <c r="AN3503" s="5">
        <f>AmazonChurn[[#This Row],[Number of Complaints or Support]]/AmazonChurn[[#This Row],[Account Length (in months)]]</f>
        <v>1</v>
      </c>
      <c r="AO3503" t="str">
        <f>IF(AmazonChurn[[#This Row],[Avg Monthly GB Download]]&lt;15, "Low", IF(AmazonChurn[[#This Row],[Avg Monthly GB Download]]&lt;30, "Medium", "High"))</f>
        <v>Low</v>
      </c>
      <c r="AP3503" t="str">
        <f>IF(AmazonChurn[[#This Row],[Age]]&lt;30,"Under 30",IF(AmazonChurn[[#This Row],[Age]]&gt;65,"Senior","Mid Age"))</f>
        <v>Mid Age</v>
      </c>
    </row>
    <row r="3504" spans="1:42" hidden="1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 s="5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  <c r="AL3504" t="str">
        <f>IF(AmazonChurn[[#This Row],[Average Monthly Expenses]]&lt;=30,"Low",IF(AmazonChurn[[#This Row],[Average Monthly Expenses]]&lt;=60,"Medium","High"))</f>
        <v>Medium</v>
      </c>
      <c r="AM3504" t="str">
        <f>IF(AmazonChurn[[#This Row],[Number of Complaints or Support]]&lt;3,"Low",IF(AmazonChurn[[#This Row],[Number of Complaints or Support]]&lt;=7,"Medium","High"))</f>
        <v>Medium</v>
      </c>
      <c r="AN3504" s="5">
        <f>AmazonChurn[[#This Row],[Number of Complaints or Support]]/AmazonChurn[[#This Row],[Account Length (in months)]]</f>
        <v>4.1095890410958902E-2</v>
      </c>
      <c r="AO3504" t="str">
        <f>IF(AmazonChurn[[#This Row],[Avg Monthly GB Download]]&lt;15, "Low", IF(AmazonChurn[[#This Row],[Avg Monthly GB Download]]&lt;30, "Medium", "High"))</f>
        <v>Low</v>
      </c>
      <c r="AP3504" t="str">
        <f>IF(AmazonChurn[[#This Row],[Age]]&lt;30,"Under 30",IF(AmazonChurn[[#This Row],[Age]]&gt;65,"Senior","Mid Age"))</f>
        <v>Senior</v>
      </c>
    </row>
    <row r="3505" spans="1:42" hidden="1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 s="5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  <c r="AL3505" t="str">
        <f>IF(AmazonChurn[[#This Row],[Average Monthly Expenses]]&lt;=30,"Low",IF(AmazonChurn[[#This Row],[Average Monthly Expenses]]&lt;=60,"Medium","High"))</f>
        <v>Medium</v>
      </c>
      <c r="AM3505" t="str">
        <f>IF(AmazonChurn[[#This Row],[Number of Complaints or Support]]&lt;3,"Low",IF(AmazonChurn[[#This Row],[Number of Complaints or Support]]&lt;=7,"Medium","High"))</f>
        <v>High</v>
      </c>
      <c r="AN3505" s="5">
        <f>AmazonChurn[[#This Row],[Number of Complaints or Support]]/AmazonChurn[[#This Row],[Account Length (in months)]]</f>
        <v>0.14035087719298245</v>
      </c>
      <c r="AO3505" t="str">
        <f>IF(AmazonChurn[[#This Row],[Avg Monthly GB Download]]&lt;15, "Low", IF(AmazonChurn[[#This Row],[Avg Monthly GB Download]]&lt;30, "Medium", "High"))</f>
        <v>Low</v>
      </c>
      <c r="AP3505" t="str">
        <f>IF(AmazonChurn[[#This Row],[Age]]&lt;30,"Under 30",IF(AmazonChurn[[#This Row],[Age]]&gt;65,"Senior","Mid Age"))</f>
        <v>Senior</v>
      </c>
    </row>
    <row r="3506" spans="1:42" hidden="1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 s="5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  <c r="AL3506" t="str">
        <f>IF(AmazonChurn[[#This Row],[Average Monthly Expenses]]&lt;=30,"Low",IF(AmazonChurn[[#This Row],[Average Monthly Expenses]]&lt;=60,"Medium","High"))</f>
        <v>Low</v>
      </c>
      <c r="AM3506" t="str">
        <f>IF(AmazonChurn[[#This Row],[Number of Complaints or Support]]&lt;3,"Low",IF(AmazonChurn[[#This Row],[Number of Complaints or Support]]&lt;=7,"Medium","High"))</f>
        <v>High</v>
      </c>
      <c r="AN3506" s="5">
        <f>AmazonChurn[[#This Row],[Number of Complaints or Support]]/AmazonChurn[[#This Row],[Account Length (in months)]]</f>
        <v>0.90909090909090906</v>
      </c>
      <c r="AO3506" t="str">
        <f>IF(AmazonChurn[[#This Row],[Avg Monthly GB Download]]&lt;15, "Low", IF(AmazonChurn[[#This Row],[Avg Monthly GB Download]]&lt;30, "Medium", "High"))</f>
        <v>Low</v>
      </c>
      <c r="AP3506" t="str">
        <f>IF(AmazonChurn[[#This Row],[Age]]&lt;30,"Under 30",IF(AmazonChurn[[#This Row],[Age]]&gt;65,"Senior","Mid Age"))</f>
        <v>Under 30</v>
      </c>
    </row>
    <row r="3507" spans="1:42" hidden="1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 s="5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  <c r="AL3507" t="str">
        <f>IF(AmazonChurn[[#This Row],[Average Monthly Expenses]]&lt;=30,"Low",IF(AmazonChurn[[#This Row],[Average Monthly Expenses]]&lt;=60,"Medium","High"))</f>
        <v>Low</v>
      </c>
      <c r="AM3507" t="str">
        <f>IF(AmazonChurn[[#This Row],[Number of Complaints or Support]]&lt;3,"Low",IF(AmazonChurn[[#This Row],[Number of Complaints or Support]]&lt;=7,"Medium","High"))</f>
        <v>Low</v>
      </c>
      <c r="AN3507" s="5">
        <f>AmazonChurn[[#This Row],[Number of Complaints or Support]]/AmazonChurn[[#This Row],[Account Length (in months)]]</f>
        <v>0</v>
      </c>
      <c r="AO3507" t="str">
        <f>IF(AmazonChurn[[#This Row],[Avg Monthly GB Download]]&lt;15, "Low", IF(AmazonChurn[[#This Row],[Avg Monthly GB Download]]&lt;30, "Medium", "High"))</f>
        <v>Low</v>
      </c>
      <c r="AP3507" t="str">
        <f>IF(AmazonChurn[[#This Row],[Age]]&lt;30,"Under 30",IF(AmazonChurn[[#This Row],[Age]]&gt;65,"Senior","Mid Age"))</f>
        <v>Mid Age</v>
      </c>
    </row>
    <row r="3508" spans="1:42" hidden="1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 s="5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  <c r="AL3508" t="str">
        <f>IF(AmazonChurn[[#This Row],[Average Monthly Expenses]]&lt;=30,"Low",IF(AmazonChurn[[#This Row],[Average Monthly Expenses]]&lt;=60,"Medium","High"))</f>
        <v>Low</v>
      </c>
      <c r="AM3508" t="str">
        <f>IF(AmazonChurn[[#This Row],[Number of Complaints or Support]]&lt;3,"Low",IF(AmazonChurn[[#This Row],[Number of Complaints or Support]]&lt;=7,"Medium","High"))</f>
        <v>Medium</v>
      </c>
      <c r="AN3508" s="5">
        <f>AmazonChurn[[#This Row],[Number of Complaints or Support]]/AmazonChurn[[#This Row],[Account Length (in months)]]</f>
        <v>6</v>
      </c>
      <c r="AO3508" t="str">
        <f>IF(AmazonChurn[[#This Row],[Avg Monthly GB Download]]&lt;15, "Low", IF(AmazonChurn[[#This Row],[Avg Monthly GB Download]]&lt;30, "Medium", "High"))</f>
        <v>Low</v>
      </c>
      <c r="AP3508" t="str">
        <f>IF(AmazonChurn[[#This Row],[Age]]&lt;30,"Under 30",IF(AmazonChurn[[#This Row],[Age]]&gt;65,"Senior","Mid Age"))</f>
        <v>Mid Age</v>
      </c>
    </row>
    <row r="3509" spans="1:42" hidden="1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 s="5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  <c r="AL3509" t="str">
        <f>IF(AmazonChurn[[#This Row],[Average Monthly Expenses]]&lt;=30,"Low",IF(AmazonChurn[[#This Row],[Average Monthly Expenses]]&lt;=60,"Medium","High"))</f>
        <v>Medium</v>
      </c>
      <c r="AM3509" t="str">
        <f>IF(AmazonChurn[[#This Row],[Number of Complaints or Support]]&lt;3,"Low",IF(AmazonChurn[[#This Row],[Number of Complaints or Support]]&lt;=7,"Medium","High"))</f>
        <v>Medium</v>
      </c>
      <c r="AN3509" s="5">
        <f>AmazonChurn[[#This Row],[Number of Complaints or Support]]/AmazonChurn[[#This Row],[Account Length (in months)]]</f>
        <v>9.8360655737704916E-2</v>
      </c>
      <c r="AO3509" t="str">
        <f>IF(AmazonChurn[[#This Row],[Avg Monthly GB Download]]&lt;15, "Low", IF(AmazonChurn[[#This Row],[Avg Monthly GB Download]]&lt;30, "Medium", "High"))</f>
        <v>Low</v>
      </c>
      <c r="AP3509" t="str">
        <f>IF(AmazonChurn[[#This Row],[Age]]&lt;30,"Under 30",IF(AmazonChurn[[#This Row],[Age]]&gt;65,"Senior","Mid Age"))</f>
        <v>Mid Age</v>
      </c>
    </row>
    <row r="3510" spans="1:42" hidden="1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 s="5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  <c r="AL3510" t="str">
        <f>IF(AmazonChurn[[#This Row],[Average Monthly Expenses]]&lt;=30,"Low",IF(AmazonChurn[[#This Row],[Average Monthly Expenses]]&lt;=60,"Medium","High"))</f>
        <v>Medium</v>
      </c>
      <c r="AM3510" t="str">
        <f>IF(AmazonChurn[[#This Row],[Number of Complaints or Support]]&lt;3,"Low",IF(AmazonChurn[[#This Row],[Number of Complaints or Support]]&lt;=7,"Medium","High"))</f>
        <v>Medium</v>
      </c>
      <c r="AN3510" s="5">
        <f>AmazonChurn[[#This Row],[Number of Complaints or Support]]/AmazonChurn[[#This Row],[Account Length (in months)]]</f>
        <v>0.1</v>
      </c>
      <c r="AO3510" t="str">
        <f>IF(AmazonChurn[[#This Row],[Avg Monthly GB Download]]&lt;15, "Low", IF(AmazonChurn[[#This Row],[Avg Monthly GB Download]]&lt;30, "Medium", "High"))</f>
        <v>Low</v>
      </c>
      <c r="AP3510" t="str">
        <f>IF(AmazonChurn[[#This Row],[Age]]&lt;30,"Under 30",IF(AmazonChurn[[#This Row],[Age]]&gt;65,"Senior","Mid Age"))</f>
        <v>Mid Age</v>
      </c>
    </row>
    <row r="3511" spans="1:42" hidden="1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 s="5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  <c r="AL3511" t="str">
        <f>IF(AmazonChurn[[#This Row],[Average Monthly Expenses]]&lt;=30,"Low",IF(AmazonChurn[[#This Row],[Average Monthly Expenses]]&lt;=60,"Medium","High"))</f>
        <v>Low</v>
      </c>
      <c r="AM3511" t="str">
        <f>IF(AmazonChurn[[#This Row],[Number of Complaints or Support]]&lt;3,"Low",IF(AmazonChurn[[#This Row],[Number of Complaints or Support]]&lt;=7,"Medium","High"))</f>
        <v>Medium</v>
      </c>
      <c r="AN3511" s="5">
        <f>AmazonChurn[[#This Row],[Number of Complaints or Support]]/AmazonChurn[[#This Row],[Account Length (in months)]]</f>
        <v>0.35294117647058826</v>
      </c>
      <c r="AO3511" t="str">
        <f>IF(AmazonChurn[[#This Row],[Avg Monthly GB Download]]&lt;15, "Low", IF(AmazonChurn[[#This Row],[Avg Monthly GB Download]]&lt;30, "Medium", "High"))</f>
        <v>Low</v>
      </c>
      <c r="AP3511" t="str">
        <f>IF(AmazonChurn[[#This Row],[Age]]&lt;30,"Under 30",IF(AmazonChurn[[#This Row],[Age]]&gt;65,"Senior","Mid Age"))</f>
        <v>Mid Age</v>
      </c>
    </row>
    <row r="3512" spans="1:42" hidden="1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 s="5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  <c r="AL3512" t="str">
        <f>IF(AmazonChurn[[#This Row],[Average Monthly Expenses]]&lt;=30,"Low",IF(AmazonChurn[[#This Row],[Average Monthly Expenses]]&lt;=60,"Medium","High"))</f>
        <v>Medium</v>
      </c>
      <c r="AM3512" t="str">
        <f>IF(AmazonChurn[[#This Row],[Number of Complaints or Support]]&lt;3,"Low",IF(AmazonChurn[[#This Row],[Number of Complaints or Support]]&lt;=7,"Medium","High"))</f>
        <v>High</v>
      </c>
      <c r="AN3512" s="5">
        <f>AmazonChurn[[#This Row],[Number of Complaints or Support]]/AmazonChurn[[#This Row],[Account Length (in months)]]</f>
        <v>0.21276595744680851</v>
      </c>
      <c r="AO3512" t="str">
        <f>IF(AmazonChurn[[#This Row],[Avg Monthly GB Download]]&lt;15, "Low", IF(AmazonChurn[[#This Row],[Avg Monthly GB Download]]&lt;30, "Medium", "High"))</f>
        <v>Low</v>
      </c>
      <c r="AP3512" t="str">
        <f>IF(AmazonChurn[[#This Row],[Age]]&lt;30,"Under 30",IF(AmazonChurn[[#This Row],[Age]]&gt;65,"Senior","Mid Age"))</f>
        <v>Mid Age</v>
      </c>
    </row>
    <row r="3513" spans="1:42" hidden="1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 s="5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  <c r="AL3513" t="str">
        <f>IF(AmazonChurn[[#This Row],[Average Monthly Expenses]]&lt;=30,"Low",IF(AmazonChurn[[#This Row],[Average Monthly Expenses]]&lt;=60,"Medium","High"))</f>
        <v>Low</v>
      </c>
      <c r="AM3513" t="str">
        <f>IF(AmazonChurn[[#This Row],[Number of Complaints or Support]]&lt;3,"Low",IF(AmazonChurn[[#This Row],[Number of Complaints or Support]]&lt;=7,"Medium","High"))</f>
        <v>Medium</v>
      </c>
      <c r="AN3513" s="5">
        <f>AmazonChurn[[#This Row],[Number of Complaints or Support]]/AmazonChurn[[#This Row],[Account Length (in months)]]</f>
        <v>4.1666666666666664E-2</v>
      </c>
      <c r="AO3513" t="str">
        <f>IF(AmazonChurn[[#This Row],[Avg Monthly GB Download]]&lt;15, "Low", IF(AmazonChurn[[#This Row],[Avg Monthly GB Download]]&lt;30, "Medium", "High"))</f>
        <v>Low</v>
      </c>
      <c r="AP3513" t="str">
        <f>IF(AmazonChurn[[#This Row],[Age]]&lt;30,"Under 30",IF(AmazonChurn[[#This Row],[Age]]&gt;65,"Senior","Mid Age"))</f>
        <v>Senior</v>
      </c>
    </row>
    <row r="3514" spans="1:42" hidden="1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 s="5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  <c r="AL3514" t="str">
        <f>IF(AmazonChurn[[#This Row],[Average Monthly Expenses]]&lt;=30,"Low",IF(AmazonChurn[[#This Row],[Average Monthly Expenses]]&lt;=60,"Medium","High"))</f>
        <v>High</v>
      </c>
      <c r="AM3514" t="str">
        <f>IF(AmazonChurn[[#This Row],[Number of Complaints or Support]]&lt;3,"Low",IF(AmazonChurn[[#This Row],[Number of Complaints or Support]]&lt;=7,"Medium","High"))</f>
        <v>Medium</v>
      </c>
      <c r="AN3514" s="5">
        <f>AmazonChurn[[#This Row],[Number of Complaints or Support]]/AmazonChurn[[#This Row],[Account Length (in months)]]</f>
        <v>5.4794520547945202E-2</v>
      </c>
      <c r="AO3514" t="str">
        <f>IF(AmazonChurn[[#This Row],[Avg Monthly GB Download]]&lt;15, "Low", IF(AmazonChurn[[#This Row],[Avg Monthly GB Download]]&lt;30, "Medium", "High"))</f>
        <v>Medium</v>
      </c>
      <c r="AP3514" t="str">
        <f>IF(AmazonChurn[[#This Row],[Age]]&lt;30,"Under 30",IF(AmazonChurn[[#This Row],[Age]]&gt;65,"Senior","Mid Age"))</f>
        <v>Under 30</v>
      </c>
    </row>
    <row r="3515" spans="1:42" hidden="1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 s="5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  <c r="AL3515" t="str">
        <f>IF(AmazonChurn[[#This Row],[Average Monthly Expenses]]&lt;=30,"Low",IF(AmazonChurn[[#This Row],[Average Monthly Expenses]]&lt;=60,"Medium","High"))</f>
        <v>Low</v>
      </c>
      <c r="AM3515" t="str">
        <f>IF(AmazonChurn[[#This Row],[Number of Complaints or Support]]&lt;3,"Low",IF(AmazonChurn[[#This Row],[Number of Complaints or Support]]&lt;=7,"Medium","High"))</f>
        <v>Medium</v>
      </c>
      <c r="AN3515" s="5">
        <f>AmazonChurn[[#This Row],[Number of Complaints or Support]]/AmazonChurn[[#This Row],[Account Length (in months)]]</f>
        <v>0.125</v>
      </c>
      <c r="AO3515" t="str">
        <f>IF(AmazonChurn[[#This Row],[Avg Monthly GB Download]]&lt;15, "Low", IF(AmazonChurn[[#This Row],[Avg Monthly GB Download]]&lt;30, "Medium", "High"))</f>
        <v>Low</v>
      </c>
      <c r="AP3515" t="str">
        <f>IF(AmazonChurn[[#This Row],[Age]]&lt;30,"Under 30",IF(AmazonChurn[[#This Row],[Age]]&gt;65,"Senior","Mid Age"))</f>
        <v>Mid Age</v>
      </c>
    </row>
    <row r="3516" spans="1:42" hidden="1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 s="5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  <c r="AL3516" t="str">
        <f>IF(AmazonChurn[[#This Row],[Average Monthly Expenses]]&lt;=30,"Low",IF(AmazonChurn[[#This Row],[Average Monthly Expenses]]&lt;=60,"Medium","High"))</f>
        <v>Medium</v>
      </c>
      <c r="AM3516" t="str">
        <f>IF(AmazonChurn[[#This Row],[Number of Complaints or Support]]&lt;3,"Low",IF(AmazonChurn[[#This Row],[Number of Complaints or Support]]&lt;=7,"Medium","High"))</f>
        <v>Low</v>
      </c>
      <c r="AN3516" s="5">
        <f>AmazonChurn[[#This Row],[Number of Complaints or Support]]/AmazonChurn[[#This Row],[Account Length (in months)]]</f>
        <v>0</v>
      </c>
      <c r="AO3516" t="str">
        <f>IF(AmazonChurn[[#This Row],[Avg Monthly GB Download]]&lt;15, "Low", IF(AmazonChurn[[#This Row],[Avg Monthly GB Download]]&lt;30, "Medium", "High"))</f>
        <v>Medium</v>
      </c>
      <c r="AP3516" t="str">
        <f>IF(AmazonChurn[[#This Row],[Age]]&lt;30,"Under 30",IF(AmazonChurn[[#This Row],[Age]]&gt;65,"Senior","Mid Age"))</f>
        <v>Under 30</v>
      </c>
    </row>
    <row r="3517" spans="1:42" hidden="1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 s="5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  <c r="AL3517" t="str">
        <f>IF(AmazonChurn[[#This Row],[Average Monthly Expenses]]&lt;=30,"Low",IF(AmazonChurn[[#This Row],[Average Monthly Expenses]]&lt;=60,"Medium","High"))</f>
        <v>Low</v>
      </c>
      <c r="AM3517" t="str">
        <f>IF(AmazonChurn[[#This Row],[Number of Complaints or Support]]&lt;3,"Low",IF(AmazonChurn[[#This Row],[Number of Complaints or Support]]&lt;=7,"Medium","High"))</f>
        <v>Medium</v>
      </c>
      <c r="AN3517" s="5">
        <f>AmazonChurn[[#This Row],[Number of Complaints or Support]]/AmazonChurn[[#This Row],[Account Length (in months)]]</f>
        <v>2.3333333333333335</v>
      </c>
      <c r="AO3517" t="str">
        <f>IF(AmazonChurn[[#This Row],[Avg Monthly GB Download]]&lt;15, "Low", IF(AmazonChurn[[#This Row],[Avg Monthly GB Download]]&lt;30, "Medium", "High"))</f>
        <v>Low</v>
      </c>
      <c r="AP3517" t="str">
        <f>IF(AmazonChurn[[#This Row],[Age]]&lt;30,"Under 30",IF(AmazonChurn[[#This Row],[Age]]&gt;65,"Senior","Mid Age"))</f>
        <v>Under 30</v>
      </c>
    </row>
    <row r="3518" spans="1:42" hidden="1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 s="5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  <c r="AL3518" t="str">
        <f>IF(AmazonChurn[[#This Row],[Average Monthly Expenses]]&lt;=30,"Low",IF(AmazonChurn[[#This Row],[Average Monthly Expenses]]&lt;=60,"Medium","High"))</f>
        <v>Low</v>
      </c>
      <c r="AM3518" t="str">
        <f>IF(AmazonChurn[[#This Row],[Number of Complaints or Support]]&lt;3,"Low",IF(AmazonChurn[[#This Row],[Number of Complaints or Support]]&lt;=7,"Medium","High"))</f>
        <v>Low</v>
      </c>
      <c r="AN3518" s="5">
        <f>AmazonChurn[[#This Row],[Number of Complaints or Support]]/AmazonChurn[[#This Row],[Account Length (in months)]]</f>
        <v>0</v>
      </c>
      <c r="AO3518" t="str">
        <f>IF(AmazonChurn[[#This Row],[Avg Monthly GB Download]]&lt;15, "Low", IF(AmazonChurn[[#This Row],[Avg Monthly GB Download]]&lt;30, "Medium", "High"))</f>
        <v>Low</v>
      </c>
      <c r="AP3518" t="str">
        <f>IF(AmazonChurn[[#This Row],[Age]]&lt;30,"Under 30",IF(AmazonChurn[[#This Row],[Age]]&gt;65,"Senior","Mid Age"))</f>
        <v>Senior</v>
      </c>
    </row>
    <row r="3519" spans="1:42" hidden="1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 s="5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  <c r="AL3519" t="str">
        <f>IF(AmazonChurn[[#This Row],[Average Monthly Expenses]]&lt;=30,"Low",IF(AmazonChurn[[#This Row],[Average Monthly Expenses]]&lt;=60,"Medium","High"))</f>
        <v>Low</v>
      </c>
      <c r="AM3519" t="str">
        <f>IF(AmazonChurn[[#This Row],[Number of Complaints or Support]]&lt;3,"Low",IF(AmazonChurn[[#This Row],[Number of Complaints or Support]]&lt;=7,"Medium","High"))</f>
        <v>Medium</v>
      </c>
      <c r="AN3519" s="5">
        <f>AmazonChurn[[#This Row],[Number of Complaints or Support]]/AmazonChurn[[#This Row],[Account Length (in months)]]</f>
        <v>0.83333333333333337</v>
      </c>
      <c r="AO3519" t="str">
        <f>IF(AmazonChurn[[#This Row],[Avg Monthly GB Download]]&lt;15, "Low", IF(AmazonChurn[[#This Row],[Avg Monthly GB Download]]&lt;30, "Medium", "High"))</f>
        <v>Low</v>
      </c>
      <c r="AP3519" t="str">
        <f>IF(AmazonChurn[[#This Row],[Age]]&lt;30,"Under 30",IF(AmazonChurn[[#This Row],[Age]]&gt;65,"Senior","Mid Age"))</f>
        <v>Mid Age</v>
      </c>
    </row>
    <row r="3520" spans="1:42" hidden="1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 s="5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  <c r="AL3520" t="str">
        <f>IF(AmazonChurn[[#This Row],[Average Monthly Expenses]]&lt;=30,"Low",IF(AmazonChurn[[#This Row],[Average Monthly Expenses]]&lt;=60,"Medium","High"))</f>
        <v>Medium</v>
      </c>
      <c r="AM3520" t="str">
        <f>IF(AmazonChurn[[#This Row],[Number of Complaints or Support]]&lt;3,"Low",IF(AmazonChurn[[#This Row],[Number of Complaints or Support]]&lt;=7,"Medium","High"))</f>
        <v>Medium</v>
      </c>
      <c r="AN3520" s="5">
        <f>AmazonChurn[[#This Row],[Number of Complaints or Support]]/AmazonChurn[[#This Row],[Account Length (in months)]]</f>
        <v>9.8039215686274508E-2</v>
      </c>
      <c r="AO3520" t="str">
        <f>IF(AmazonChurn[[#This Row],[Avg Monthly GB Download]]&lt;15, "Low", IF(AmazonChurn[[#This Row],[Avg Monthly GB Download]]&lt;30, "Medium", "High"))</f>
        <v>Low</v>
      </c>
      <c r="AP3520" t="str">
        <f>IF(AmazonChurn[[#This Row],[Age]]&lt;30,"Under 30",IF(AmazonChurn[[#This Row],[Age]]&gt;65,"Senior","Mid Age"))</f>
        <v>Under 30</v>
      </c>
    </row>
    <row r="3521" spans="1:42" hidden="1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 s="5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  <c r="AL3521" t="str">
        <f>IF(AmazonChurn[[#This Row],[Average Monthly Expenses]]&lt;=30,"Low",IF(AmazonChurn[[#This Row],[Average Monthly Expenses]]&lt;=60,"Medium","High"))</f>
        <v>Low</v>
      </c>
      <c r="AM3521" t="str">
        <f>IF(AmazonChurn[[#This Row],[Number of Complaints or Support]]&lt;3,"Low",IF(AmazonChurn[[#This Row],[Number of Complaints or Support]]&lt;=7,"Medium","High"))</f>
        <v>Medium</v>
      </c>
      <c r="AN3521" s="5">
        <f>AmazonChurn[[#This Row],[Number of Complaints or Support]]/AmazonChurn[[#This Row],[Account Length (in months)]]</f>
        <v>6.5573770491803282E-2</v>
      </c>
      <c r="AO3521" t="str">
        <f>IF(AmazonChurn[[#This Row],[Avg Monthly GB Download]]&lt;15, "Low", IF(AmazonChurn[[#This Row],[Avg Monthly GB Download]]&lt;30, "Medium", "High"))</f>
        <v>Low</v>
      </c>
      <c r="AP3521" t="str">
        <f>IF(AmazonChurn[[#This Row],[Age]]&lt;30,"Under 30",IF(AmazonChurn[[#This Row],[Age]]&gt;65,"Senior","Mid Age"))</f>
        <v>Mid Age</v>
      </c>
    </row>
    <row r="3522" spans="1:42" hidden="1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 s="5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  <c r="AL3522" t="str">
        <f>IF(AmazonChurn[[#This Row],[Average Monthly Expenses]]&lt;=30,"Low",IF(AmazonChurn[[#This Row],[Average Monthly Expenses]]&lt;=60,"Medium","High"))</f>
        <v>Low</v>
      </c>
      <c r="AM3522" t="str">
        <f>IF(AmazonChurn[[#This Row],[Number of Complaints or Support]]&lt;3,"Low",IF(AmazonChurn[[#This Row],[Number of Complaints or Support]]&lt;=7,"Medium","High"))</f>
        <v>High</v>
      </c>
      <c r="AN3522" s="5">
        <f>AmazonChurn[[#This Row],[Number of Complaints or Support]]/AmazonChurn[[#This Row],[Account Length (in months)]]</f>
        <v>0.4</v>
      </c>
      <c r="AO3522" t="str">
        <f>IF(AmazonChurn[[#This Row],[Avg Monthly GB Download]]&lt;15, "Low", IF(AmazonChurn[[#This Row],[Avg Monthly GB Download]]&lt;30, "Medium", "High"))</f>
        <v>Low</v>
      </c>
      <c r="AP3522" t="str">
        <f>IF(AmazonChurn[[#This Row],[Age]]&lt;30,"Under 30",IF(AmazonChurn[[#This Row],[Age]]&gt;65,"Senior","Mid Age"))</f>
        <v>Mid Age</v>
      </c>
    </row>
    <row r="3523" spans="1:42" hidden="1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 s="5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  <c r="AL3523" t="str">
        <f>IF(AmazonChurn[[#This Row],[Average Monthly Expenses]]&lt;=30,"Low",IF(AmazonChurn[[#This Row],[Average Monthly Expenses]]&lt;=60,"Medium","High"))</f>
        <v>Low</v>
      </c>
      <c r="AM3523" t="str">
        <f>IF(AmazonChurn[[#This Row],[Number of Complaints or Support]]&lt;3,"Low",IF(AmazonChurn[[#This Row],[Number of Complaints or Support]]&lt;=7,"Medium","High"))</f>
        <v>Low</v>
      </c>
      <c r="AN3523" s="5">
        <f>AmazonChurn[[#This Row],[Number of Complaints or Support]]/AmazonChurn[[#This Row],[Account Length (in months)]]</f>
        <v>0</v>
      </c>
      <c r="AO3523" t="str">
        <f>IF(AmazonChurn[[#This Row],[Avg Monthly GB Download]]&lt;15, "Low", IF(AmazonChurn[[#This Row],[Avg Monthly GB Download]]&lt;30, "Medium", "High"))</f>
        <v>Low</v>
      </c>
      <c r="AP3523" t="str">
        <f>IF(AmazonChurn[[#This Row],[Age]]&lt;30,"Under 30",IF(AmazonChurn[[#This Row],[Age]]&gt;65,"Senior","Mid Age"))</f>
        <v>Mid Age</v>
      </c>
    </row>
    <row r="3524" spans="1:42" hidden="1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 s="5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  <c r="AL3524" t="str">
        <f>IF(AmazonChurn[[#This Row],[Average Monthly Expenses]]&lt;=30,"Low",IF(AmazonChurn[[#This Row],[Average Monthly Expenses]]&lt;=60,"Medium","High"))</f>
        <v>Medium</v>
      </c>
      <c r="AM3524" t="str">
        <f>IF(AmazonChurn[[#This Row],[Number of Complaints or Support]]&lt;3,"Low",IF(AmazonChurn[[#This Row],[Number of Complaints or Support]]&lt;=7,"Medium","High"))</f>
        <v>Medium</v>
      </c>
      <c r="AN3524" s="5">
        <f>AmazonChurn[[#This Row],[Number of Complaints or Support]]/AmazonChurn[[#This Row],[Account Length (in months)]]</f>
        <v>7.6923076923076927E-2</v>
      </c>
      <c r="AO3524" t="str">
        <f>IF(AmazonChurn[[#This Row],[Avg Monthly GB Download]]&lt;15, "Low", IF(AmazonChurn[[#This Row],[Avg Monthly GB Download]]&lt;30, "Medium", "High"))</f>
        <v>Medium</v>
      </c>
      <c r="AP3524" t="str">
        <f>IF(AmazonChurn[[#This Row],[Age]]&lt;30,"Under 30",IF(AmazonChurn[[#This Row],[Age]]&gt;65,"Senior","Mid Age"))</f>
        <v>Under 30</v>
      </c>
    </row>
    <row r="3525" spans="1:42" hidden="1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 s="5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  <c r="AL3525" t="str">
        <f>IF(AmazonChurn[[#This Row],[Average Monthly Expenses]]&lt;=30,"Low",IF(AmazonChurn[[#This Row],[Average Monthly Expenses]]&lt;=60,"Medium","High"))</f>
        <v>Medium</v>
      </c>
      <c r="AM3525" t="str">
        <f>IF(AmazonChurn[[#This Row],[Number of Complaints or Support]]&lt;3,"Low",IF(AmazonChurn[[#This Row],[Number of Complaints or Support]]&lt;=7,"Medium","High"))</f>
        <v>Low</v>
      </c>
      <c r="AN3525" s="5">
        <f>AmazonChurn[[#This Row],[Number of Complaints or Support]]/AmazonChurn[[#This Row],[Account Length (in months)]]</f>
        <v>0</v>
      </c>
      <c r="AO3525" t="str">
        <f>IF(AmazonChurn[[#This Row],[Avg Monthly GB Download]]&lt;15, "Low", IF(AmazonChurn[[#This Row],[Avg Monthly GB Download]]&lt;30, "Medium", "High"))</f>
        <v>Low</v>
      </c>
      <c r="AP3525" t="str">
        <f>IF(AmazonChurn[[#This Row],[Age]]&lt;30,"Under 30",IF(AmazonChurn[[#This Row],[Age]]&gt;65,"Senior","Mid Age"))</f>
        <v>Senior</v>
      </c>
    </row>
    <row r="3526" spans="1:42" hidden="1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 s="5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  <c r="AL3526" t="str">
        <f>IF(AmazonChurn[[#This Row],[Average Monthly Expenses]]&lt;=30,"Low",IF(AmazonChurn[[#This Row],[Average Monthly Expenses]]&lt;=60,"Medium","High"))</f>
        <v>Medium</v>
      </c>
      <c r="AM3526" t="str">
        <f>IF(AmazonChurn[[#This Row],[Number of Complaints or Support]]&lt;3,"Low",IF(AmazonChurn[[#This Row],[Number of Complaints or Support]]&lt;=7,"Medium","High"))</f>
        <v>Low</v>
      </c>
      <c r="AN3526" s="5">
        <f>AmazonChurn[[#This Row],[Number of Complaints or Support]]/AmazonChurn[[#This Row],[Account Length (in months)]]</f>
        <v>6.25E-2</v>
      </c>
      <c r="AO3526" t="str">
        <f>IF(AmazonChurn[[#This Row],[Avg Monthly GB Download]]&lt;15, "Low", IF(AmazonChurn[[#This Row],[Avg Monthly GB Download]]&lt;30, "Medium", "High"))</f>
        <v>Low</v>
      </c>
      <c r="AP3526" t="str">
        <f>IF(AmazonChurn[[#This Row],[Age]]&lt;30,"Under 30",IF(AmazonChurn[[#This Row],[Age]]&gt;65,"Senior","Mid Age"))</f>
        <v>Senior</v>
      </c>
    </row>
    <row r="3527" spans="1:42" hidden="1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 s="5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  <c r="AL3527" t="str">
        <f>IF(AmazonChurn[[#This Row],[Average Monthly Expenses]]&lt;=30,"Low",IF(AmazonChurn[[#This Row],[Average Monthly Expenses]]&lt;=60,"Medium","High"))</f>
        <v>Low</v>
      </c>
      <c r="AM3527" t="str">
        <f>IF(AmazonChurn[[#This Row],[Number of Complaints or Support]]&lt;3,"Low",IF(AmazonChurn[[#This Row],[Number of Complaints or Support]]&lt;=7,"Medium","High"))</f>
        <v>High</v>
      </c>
      <c r="AN3527" s="5">
        <f>AmazonChurn[[#This Row],[Number of Complaints or Support]]/AmazonChurn[[#This Row],[Account Length (in months)]]</f>
        <v>0.11267605633802817</v>
      </c>
      <c r="AO3527" t="str">
        <f>IF(AmazonChurn[[#This Row],[Avg Monthly GB Download]]&lt;15, "Low", IF(AmazonChurn[[#This Row],[Avg Monthly GB Download]]&lt;30, "Medium", "High"))</f>
        <v>Low</v>
      </c>
      <c r="AP3527" t="str">
        <f>IF(AmazonChurn[[#This Row],[Age]]&lt;30,"Under 30",IF(AmazonChurn[[#This Row],[Age]]&gt;65,"Senior","Mid Age"))</f>
        <v>Mid Age</v>
      </c>
    </row>
    <row r="3528" spans="1:42" hidden="1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 s="5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  <c r="AL3528" t="str">
        <f>IF(AmazonChurn[[#This Row],[Average Monthly Expenses]]&lt;=30,"Low",IF(AmazonChurn[[#This Row],[Average Monthly Expenses]]&lt;=60,"Medium","High"))</f>
        <v>Low</v>
      </c>
      <c r="AM3528" t="str">
        <f>IF(AmazonChurn[[#This Row],[Number of Complaints or Support]]&lt;3,"Low",IF(AmazonChurn[[#This Row],[Number of Complaints or Support]]&lt;=7,"Medium","High"))</f>
        <v>Low</v>
      </c>
      <c r="AN3528" s="5">
        <f>AmazonChurn[[#This Row],[Number of Complaints or Support]]/AmazonChurn[[#This Row],[Account Length (in months)]]</f>
        <v>0</v>
      </c>
      <c r="AO3528" t="str">
        <f>IF(AmazonChurn[[#This Row],[Avg Monthly GB Download]]&lt;15, "Low", IF(AmazonChurn[[#This Row],[Avg Monthly GB Download]]&lt;30, "Medium", "High"))</f>
        <v>Low</v>
      </c>
      <c r="AP3528" t="str">
        <f>IF(AmazonChurn[[#This Row],[Age]]&lt;30,"Under 30",IF(AmazonChurn[[#This Row],[Age]]&gt;65,"Senior","Mid Age"))</f>
        <v>Mid Age</v>
      </c>
    </row>
    <row r="3529" spans="1:42" hidden="1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 s="5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  <c r="AL3529" t="str">
        <f>IF(AmazonChurn[[#This Row],[Average Monthly Expenses]]&lt;=30,"Low",IF(AmazonChurn[[#This Row],[Average Monthly Expenses]]&lt;=60,"Medium","High"))</f>
        <v>Low</v>
      </c>
      <c r="AM3529" t="str">
        <f>IF(AmazonChurn[[#This Row],[Number of Complaints or Support]]&lt;3,"Low",IF(AmazonChurn[[#This Row],[Number of Complaints or Support]]&lt;=7,"Medium","High"))</f>
        <v>Medium</v>
      </c>
      <c r="AN3529" s="5">
        <f>AmazonChurn[[#This Row],[Number of Complaints or Support]]/AmazonChurn[[#This Row],[Account Length (in months)]]</f>
        <v>4</v>
      </c>
      <c r="AO3529" t="str">
        <f>IF(AmazonChurn[[#This Row],[Avg Monthly GB Download]]&lt;15, "Low", IF(AmazonChurn[[#This Row],[Avg Monthly GB Download]]&lt;30, "Medium", "High"))</f>
        <v>Low</v>
      </c>
      <c r="AP3529" t="str">
        <f>IF(AmazonChurn[[#This Row],[Age]]&lt;30,"Under 30",IF(AmazonChurn[[#This Row],[Age]]&gt;65,"Senior","Mid Age"))</f>
        <v>Mid Age</v>
      </c>
    </row>
    <row r="3530" spans="1:42" hidden="1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 s="5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  <c r="AL3530" t="str">
        <f>IF(AmazonChurn[[#This Row],[Average Monthly Expenses]]&lt;=30,"Low",IF(AmazonChurn[[#This Row],[Average Monthly Expenses]]&lt;=60,"Medium","High"))</f>
        <v>Medium</v>
      </c>
      <c r="AM3530" t="str">
        <f>IF(AmazonChurn[[#This Row],[Number of Complaints or Support]]&lt;3,"Low",IF(AmazonChurn[[#This Row],[Number of Complaints or Support]]&lt;=7,"Medium","High"))</f>
        <v>High</v>
      </c>
      <c r="AN3530" s="5">
        <f>AmazonChurn[[#This Row],[Number of Complaints or Support]]/AmazonChurn[[#This Row],[Account Length (in months)]]</f>
        <v>0.90909090909090906</v>
      </c>
      <c r="AO3530" t="str">
        <f>IF(AmazonChurn[[#This Row],[Avg Monthly GB Download]]&lt;15, "Low", IF(AmazonChurn[[#This Row],[Avg Monthly GB Download]]&lt;30, "Medium", "High"))</f>
        <v>Low</v>
      </c>
      <c r="AP3530" t="str">
        <f>IF(AmazonChurn[[#This Row],[Age]]&lt;30,"Under 30",IF(AmazonChurn[[#This Row],[Age]]&gt;65,"Senior","Mid Age"))</f>
        <v>Under 30</v>
      </c>
    </row>
    <row r="3531" spans="1:42" hidden="1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 s="5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  <c r="AL3531" t="str">
        <f>IF(AmazonChurn[[#This Row],[Average Monthly Expenses]]&lt;=30,"Low",IF(AmazonChurn[[#This Row],[Average Monthly Expenses]]&lt;=60,"Medium","High"))</f>
        <v>Low</v>
      </c>
      <c r="AM3531" t="str">
        <f>IF(AmazonChurn[[#This Row],[Number of Complaints or Support]]&lt;3,"Low",IF(AmazonChurn[[#This Row],[Number of Complaints or Support]]&lt;=7,"Medium","High"))</f>
        <v>Medium</v>
      </c>
      <c r="AN3531" s="5">
        <f>AmazonChurn[[#This Row],[Number of Complaints or Support]]/AmazonChurn[[#This Row],[Account Length (in months)]]</f>
        <v>0.21739130434782608</v>
      </c>
      <c r="AO3531" t="str">
        <f>IF(AmazonChurn[[#This Row],[Avg Monthly GB Download]]&lt;15, "Low", IF(AmazonChurn[[#This Row],[Avg Monthly GB Download]]&lt;30, "Medium", "High"))</f>
        <v>Low</v>
      </c>
      <c r="AP3531" t="str">
        <f>IF(AmazonChurn[[#This Row],[Age]]&lt;30,"Under 30",IF(AmazonChurn[[#This Row],[Age]]&gt;65,"Senior","Mid Age"))</f>
        <v>Mid Age</v>
      </c>
    </row>
    <row r="3532" spans="1:42" hidden="1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 s="5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  <c r="AL3532" t="str">
        <f>IF(AmazonChurn[[#This Row],[Average Monthly Expenses]]&lt;=30,"Low",IF(AmazonChurn[[#This Row],[Average Monthly Expenses]]&lt;=60,"Medium","High"))</f>
        <v>Medium</v>
      </c>
      <c r="AM3532" t="str">
        <f>IF(AmazonChurn[[#This Row],[Number of Complaints or Support]]&lt;3,"Low",IF(AmazonChurn[[#This Row],[Number of Complaints or Support]]&lt;=7,"Medium","High"))</f>
        <v>Medium</v>
      </c>
      <c r="AN3532" s="5">
        <f>AmazonChurn[[#This Row],[Number of Complaints or Support]]/AmazonChurn[[#This Row],[Account Length (in months)]]</f>
        <v>0.13043478260869565</v>
      </c>
      <c r="AO3532" t="str">
        <f>IF(AmazonChurn[[#This Row],[Avg Monthly GB Download]]&lt;15, "Low", IF(AmazonChurn[[#This Row],[Avg Monthly GB Download]]&lt;30, "Medium", "High"))</f>
        <v>Low</v>
      </c>
      <c r="AP3532" t="str">
        <f>IF(AmazonChurn[[#This Row],[Age]]&lt;30,"Under 30",IF(AmazonChurn[[#This Row],[Age]]&gt;65,"Senior","Mid Age"))</f>
        <v>Mid Age</v>
      </c>
    </row>
    <row r="3533" spans="1:42" hidden="1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 s="5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  <c r="AL3533" t="str">
        <f>IF(AmazonChurn[[#This Row],[Average Monthly Expenses]]&lt;=30,"Low",IF(AmazonChurn[[#This Row],[Average Monthly Expenses]]&lt;=60,"Medium","High"))</f>
        <v>Medium</v>
      </c>
      <c r="AM3533" t="str">
        <f>IF(AmazonChurn[[#This Row],[Number of Complaints or Support]]&lt;3,"Low",IF(AmazonChurn[[#This Row],[Number of Complaints or Support]]&lt;=7,"Medium","High"))</f>
        <v>High</v>
      </c>
      <c r="AN3533" s="5">
        <f>AmazonChurn[[#This Row],[Number of Complaints or Support]]/AmazonChurn[[#This Row],[Account Length (in months)]]</f>
        <v>1.2857142857142858</v>
      </c>
      <c r="AO3533" t="str">
        <f>IF(AmazonChurn[[#This Row],[Avg Monthly GB Download]]&lt;15, "Low", IF(AmazonChurn[[#This Row],[Avg Monthly GB Download]]&lt;30, "Medium", "High"))</f>
        <v>Low</v>
      </c>
      <c r="AP3533" t="str">
        <f>IF(AmazonChurn[[#This Row],[Age]]&lt;30,"Under 30",IF(AmazonChurn[[#This Row],[Age]]&gt;65,"Senior","Mid Age"))</f>
        <v>Under 30</v>
      </c>
    </row>
    <row r="3534" spans="1:42" hidden="1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 s="5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  <c r="AL3534" t="str">
        <f>IF(AmazonChurn[[#This Row],[Average Monthly Expenses]]&lt;=30,"Low",IF(AmazonChurn[[#This Row],[Average Monthly Expenses]]&lt;=60,"Medium","High"))</f>
        <v>Medium</v>
      </c>
      <c r="AM3534" t="str">
        <f>IF(AmazonChurn[[#This Row],[Number of Complaints or Support]]&lt;3,"Low",IF(AmazonChurn[[#This Row],[Number of Complaints or Support]]&lt;=7,"Medium","High"))</f>
        <v>Low</v>
      </c>
      <c r="AN3534" s="5">
        <f>AmazonChurn[[#This Row],[Number of Complaints or Support]]/AmazonChurn[[#This Row],[Account Length (in months)]]</f>
        <v>6.0606060606060608E-2</v>
      </c>
      <c r="AO3534" t="str">
        <f>IF(AmazonChurn[[#This Row],[Avg Monthly GB Download]]&lt;15, "Low", IF(AmazonChurn[[#This Row],[Avg Monthly GB Download]]&lt;30, "Medium", "High"))</f>
        <v>Low</v>
      </c>
      <c r="AP3534" t="str">
        <f>IF(AmazonChurn[[#This Row],[Age]]&lt;30,"Under 30",IF(AmazonChurn[[#This Row],[Age]]&gt;65,"Senior","Mid Age"))</f>
        <v>Mid Age</v>
      </c>
    </row>
    <row r="3535" spans="1:42" hidden="1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 s="5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  <c r="AL3535" t="str">
        <f>IF(AmazonChurn[[#This Row],[Average Monthly Expenses]]&lt;=30,"Low",IF(AmazonChurn[[#This Row],[Average Monthly Expenses]]&lt;=60,"Medium","High"))</f>
        <v>Low</v>
      </c>
      <c r="AM3535" t="str">
        <f>IF(AmazonChurn[[#This Row],[Number of Complaints or Support]]&lt;3,"Low",IF(AmazonChurn[[#This Row],[Number of Complaints or Support]]&lt;=7,"Medium","High"))</f>
        <v>High</v>
      </c>
      <c r="AN3535" s="5">
        <f>AmazonChurn[[#This Row],[Number of Complaints or Support]]/AmazonChurn[[#This Row],[Account Length (in months)]]</f>
        <v>9</v>
      </c>
      <c r="AO3535" t="str">
        <f>IF(AmazonChurn[[#This Row],[Avg Monthly GB Download]]&lt;15, "Low", IF(AmazonChurn[[#This Row],[Avg Monthly GB Download]]&lt;30, "Medium", "High"))</f>
        <v>Low</v>
      </c>
      <c r="AP3535" t="str">
        <f>IF(AmazonChurn[[#This Row],[Age]]&lt;30,"Under 30",IF(AmazonChurn[[#This Row],[Age]]&gt;65,"Senior","Mid Age"))</f>
        <v>Mid Age</v>
      </c>
    </row>
    <row r="3536" spans="1:42" hidden="1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 s="5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  <c r="AL3536" t="str">
        <f>IF(AmazonChurn[[#This Row],[Average Monthly Expenses]]&lt;=30,"Low",IF(AmazonChurn[[#This Row],[Average Monthly Expenses]]&lt;=60,"Medium","High"))</f>
        <v>Low</v>
      </c>
      <c r="AM3536" t="str">
        <f>IF(AmazonChurn[[#This Row],[Number of Complaints or Support]]&lt;3,"Low",IF(AmazonChurn[[#This Row],[Number of Complaints or Support]]&lt;=7,"Medium","High"))</f>
        <v>Medium</v>
      </c>
      <c r="AN3536" s="5">
        <f>AmazonChurn[[#This Row],[Number of Complaints or Support]]/AmazonChurn[[#This Row],[Account Length (in months)]]</f>
        <v>6.8965517241379309E-2</v>
      </c>
      <c r="AO3536" t="str">
        <f>IF(AmazonChurn[[#This Row],[Avg Monthly GB Download]]&lt;15, "Low", IF(AmazonChurn[[#This Row],[Avg Monthly GB Download]]&lt;30, "Medium", "High"))</f>
        <v>Low</v>
      </c>
      <c r="AP3536" t="str">
        <f>IF(AmazonChurn[[#This Row],[Age]]&lt;30,"Under 30",IF(AmazonChurn[[#This Row],[Age]]&gt;65,"Senior","Mid Age"))</f>
        <v>Under 30</v>
      </c>
    </row>
    <row r="3537" spans="1:42" hidden="1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 s="5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  <c r="AL3537" t="str">
        <f>IF(AmazonChurn[[#This Row],[Average Monthly Expenses]]&lt;=30,"Low",IF(AmazonChurn[[#This Row],[Average Monthly Expenses]]&lt;=60,"Medium","High"))</f>
        <v>Medium</v>
      </c>
      <c r="AM3537" t="str">
        <f>IF(AmazonChurn[[#This Row],[Number of Complaints or Support]]&lt;3,"Low",IF(AmazonChurn[[#This Row],[Number of Complaints or Support]]&lt;=7,"Medium","High"))</f>
        <v>Low</v>
      </c>
      <c r="AN3537" s="5">
        <f>AmazonChurn[[#This Row],[Number of Complaints or Support]]/AmazonChurn[[#This Row],[Account Length (in months)]]</f>
        <v>1.5384615384615385E-2</v>
      </c>
      <c r="AO3537" t="str">
        <f>IF(AmazonChurn[[#This Row],[Avg Monthly GB Download]]&lt;15, "Low", IF(AmazonChurn[[#This Row],[Avg Monthly GB Download]]&lt;30, "Medium", "High"))</f>
        <v>Low</v>
      </c>
      <c r="AP3537" t="str">
        <f>IF(AmazonChurn[[#This Row],[Age]]&lt;30,"Under 30",IF(AmazonChurn[[#This Row],[Age]]&gt;65,"Senior","Mid Age"))</f>
        <v>Mid Age</v>
      </c>
    </row>
    <row r="3538" spans="1:42" hidden="1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 s="5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  <c r="AL3538" t="str">
        <f>IF(AmazonChurn[[#This Row],[Average Monthly Expenses]]&lt;=30,"Low",IF(AmazonChurn[[#This Row],[Average Monthly Expenses]]&lt;=60,"Medium","High"))</f>
        <v>Low</v>
      </c>
      <c r="AM3538" t="str">
        <f>IF(AmazonChurn[[#This Row],[Number of Complaints or Support]]&lt;3,"Low",IF(AmazonChurn[[#This Row],[Number of Complaints or Support]]&lt;=7,"Medium","High"))</f>
        <v>Medium</v>
      </c>
      <c r="AN3538" s="5">
        <f>AmazonChurn[[#This Row],[Number of Complaints or Support]]/AmazonChurn[[#This Row],[Account Length (in months)]]</f>
        <v>7</v>
      </c>
      <c r="AO3538" t="str">
        <f>IF(AmazonChurn[[#This Row],[Avg Monthly GB Download]]&lt;15, "Low", IF(AmazonChurn[[#This Row],[Avg Monthly GB Download]]&lt;30, "Medium", "High"))</f>
        <v>Low</v>
      </c>
      <c r="AP3538" t="str">
        <f>IF(AmazonChurn[[#This Row],[Age]]&lt;30,"Under 30",IF(AmazonChurn[[#This Row],[Age]]&gt;65,"Senior","Mid Age"))</f>
        <v>Mid Age</v>
      </c>
    </row>
    <row r="3539" spans="1:42" hidden="1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 s="5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  <c r="AL3539" t="str">
        <f>IF(AmazonChurn[[#This Row],[Average Monthly Expenses]]&lt;=30,"Low",IF(AmazonChurn[[#This Row],[Average Monthly Expenses]]&lt;=60,"Medium","High"))</f>
        <v>Medium</v>
      </c>
      <c r="AM3539" t="str">
        <f>IF(AmazonChurn[[#This Row],[Number of Complaints or Support]]&lt;3,"Low",IF(AmazonChurn[[#This Row],[Number of Complaints or Support]]&lt;=7,"Medium","High"))</f>
        <v>Medium</v>
      </c>
      <c r="AN3539" s="5">
        <f>AmazonChurn[[#This Row],[Number of Complaints or Support]]/AmazonChurn[[#This Row],[Account Length (in months)]]</f>
        <v>9.3023255813953487E-2</v>
      </c>
      <c r="AO3539" t="str">
        <f>IF(AmazonChurn[[#This Row],[Avg Monthly GB Download]]&lt;15, "Low", IF(AmazonChurn[[#This Row],[Avg Monthly GB Download]]&lt;30, "Medium", "High"))</f>
        <v>Low</v>
      </c>
      <c r="AP3539" t="str">
        <f>IF(AmazonChurn[[#This Row],[Age]]&lt;30,"Under 30",IF(AmazonChurn[[#This Row],[Age]]&gt;65,"Senior","Mid Age"))</f>
        <v>Senior</v>
      </c>
    </row>
    <row r="3540" spans="1:42" hidden="1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 s="5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  <c r="AL3540" t="str">
        <f>IF(AmazonChurn[[#This Row],[Average Monthly Expenses]]&lt;=30,"Low",IF(AmazonChurn[[#This Row],[Average Monthly Expenses]]&lt;=60,"Medium","High"))</f>
        <v>Low</v>
      </c>
      <c r="AM3540" t="str">
        <f>IF(AmazonChurn[[#This Row],[Number of Complaints or Support]]&lt;3,"Low",IF(AmazonChurn[[#This Row],[Number of Complaints or Support]]&lt;=7,"Medium","High"))</f>
        <v>High</v>
      </c>
      <c r="AN3540" s="5">
        <f>AmazonChurn[[#This Row],[Number of Complaints or Support]]/AmazonChurn[[#This Row],[Account Length (in months)]]</f>
        <v>0.75</v>
      </c>
      <c r="AO3540" t="str">
        <f>IF(AmazonChurn[[#This Row],[Avg Monthly GB Download]]&lt;15, "Low", IF(AmazonChurn[[#This Row],[Avg Monthly GB Download]]&lt;30, "Medium", "High"))</f>
        <v>Low</v>
      </c>
      <c r="AP3540" t="str">
        <f>IF(AmazonChurn[[#This Row],[Age]]&lt;30,"Under 30",IF(AmazonChurn[[#This Row],[Age]]&gt;65,"Senior","Mid Age"))</f>
        <v>Mid Age</v>
      </c>
    </row>
    <row r="3541" spans="1:42" hidden="1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 s="5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  <c r="AL3541" t="str">
        <f>IF(AmazonChurn[[#This Row],[Average Monthly Expenses]]&lt;=30,"Low",IF(AmazonChurn[[#This Row],[Average Monthly Expenses]]&lt;=60,"Medium","High"))</f>
        <v>Medium</v>
      </c>
      <c r="AM3541" t="str">
        <f>IF(AmazonChurn[[#This Row],[Number of Complaints or Support]]&lt;3,"Low",IF(AmazonChurn[[#This Row],[Number of Complaints or Support]]&lt;=7,"Medium","High"))</f>
        <v>Medium</v>
      </c>
      <c r="AN3541" s="5">
        <f>AmazonChurn[[#This Row],[Number of Complaints or Support]]/AmazonChurn[[#This Row],[Account Length (in months)]]</f>
        <v>0.10638297872340426</v>
      </c>
      <c r="AO3541" t="str">
        <f>IF(AmazonChurn[[#This Row],[Avg Monthly GB Download]]&lt;15, "Low", IF(AmazonChurn[[#This Row],[Avg Monthly GB Download]]&lt;30, "Medium", "High"))</f>
        <v>Low</v>
      </c>
      <c r="AP3541" t="str">
        <f>IF(AmazonChurn[[#This Row],[Age]]&lt;30,"Under 30",IF(AmazonChurn[[#This Row],[Age]]&gt;65,"Senior","Mid Age"))</f>
        <v>Senior</v>
      </c>
    </row>
    <row r="3542" spans="1:42" hidden="1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 s="5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  <c r="AL3542" t="str">
        <f>IF(AmazonChurn[[#This Row],[Average Monthly Expenses]]&lt;=30,"Low",IF(AmazonChurn[[#This Row],[Average Monthly Expenses]]&lt;=60,"Medium","High"))</f>
        <v>Medium</v>
      </c>
      <c r="AM3542" t="str">
        <f>IF(AmazonChurn[[#This Row],[Number of Complaints or Support]]&lt;3,"Low",IF(AmazonChurn[[#This Row],[Number of Complaints or Support]]&lt;=7,"Medium","High"))</f>
        <v>High</v>
      </c>
      <c r="AN3542" s="5">
        <f>AmazonChurn[[#This Row],[Number of Complaints or Support]]/AmazonChurn[[#This Row],[Account Length (in months)]]</f>
        <v>1.6666666666666667</v>
      </c>
      <c r="AO3542" t="str">
        <f>IF(AmazonChurn[[#This Row],[Avg Monthly GB Download]]&lt;15, "Low", IF(AmazonChurn[[#This Row],[Avg Monthly GB Download]]&lt;30, "Medium", "High"))</f>
        <v>Low</v>
      </c>
      <c r="AP3542" t="str">
        <f>IF(AmazonChurn[[#This Row],[Age]]&lt;30,"Under 30",IF(AmazonChurn[[#This Row],[Age]]&gt;65,"Senior","Mid Age"))</f>
        <v>Under 30</v>
      </c>
    </row>
    <row r="3543" spans="1:42" hidden="1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 s="5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  <c r="AL3543" t="str">
        <f>IF(AmazonChurn[[#This Row],[Average Monthly Expenses]]&lt;=30,"Low",IF(AmazonChurn[[#This Row],[Average Monthly Expenses]]&lt;=60,"Medium","High"))</f>
        <v>Medium</v>
      </c>
      <c r="AM3543" t="str">
        <f>IF(AmazonChurn[[#This Row],[Number of Complaints or Support]]&lt;3,"Low",IF(AmazonChurn[[#This Row],[Number of Complaints or Support]]&lt;=7,"Medium","High"))</f>
        <v>Medium</v>
      </c>
      <c r="AN3543" s="5">
        <f>AmazonChurn[[#This Row],[Number of Complaints or Support]]/AmazonChurn[[#This Row],[Account Length (in months)]]</f>
        <v>0.10144927536231885</v>
      </c>
      <c r="AO3543" t="str">
        <f>IF(AmazonChurn[[#This Row],[Avg Monthly GB Download]]&lt;15, "Low", IF(AmazonChurn[[#This Row],[Avg Monthly GB Download]]&lt;30, "Medium", "High"))</f>
        <v>Low</v>
      </c>
      <c r="AP3543" t="str">
        <f>IF(AmazonChurn[[#This Row],[Age]]&lt;30,"Under 30",IF(AmazonChurn[[#This Row],[Age]]&gt;65,"Senior","Mid Age"))</f>
        <v>Mid Age</v>
      </c>
    </row>
    <row r="3544" spans="1:42" hidden="1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 s="5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  <c r="AL3544" t="str">
        <f>IF(AmazonChurn[[#This Row],[Average Monthly Expenses]]&lt;=30,"Low",IF(AmazonChurn[[#This Row],[Average Monthly Expenses]]&lt;=60,"Medium","High"))</f>
        <v>Medium</v>
      </c>
      <c r="AM3544" t="str">
        <f>IF(AmazonChurn[[#This Row],[Number of Complaints or Support]]&lt;3,"Low",IF(AmazonChurn[[#This Row],[Number of Complaints or Support]]&lt;=7,"Medium","High"))</f>
        <v>High</v>
      </c>
      <c r="AN3544" s="5">
        <f>AmazonChurn[[#This Row],[Number of Complaints or Support]]/AmazonChurn[[#This Row],[Account Length (in months)]]</f>
        <v>0.21951219512195122</v>
      </c>
      <c r="AO3544" t="str">
        <f>IF(AmazonChurn[[#This Row],[Avg Monthly GB Download]]&lt;15, "Low", IF(AmazonChurn[[#This Row],[Avg Monthly GB Download]]&lt;30, "Medium", "High"))</f>
        <v>Low</v>
      </c>
      <c r="AP3544" t="str">
        <f>IF(AmazonChurn[[#This Row],[Age]]&lt;30,"Under 30",IF(AmazonChurn[[#This Row],[Age]]&gt;65,"Senior","Mid Age"))</f>
        <v>Mid Age</v>
      </c>
    </row>
    <row r="3545" spans="1:42" hidden="1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 s="5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  <c r="AL3545" t="str">
        <f>IF(AmazonChurn[[#This Row],[Average Monthly Expenses]]&lt;=30,"Low",IF(AmazonChurn[[#This Row],[Average Monthly Expenses]]&lt;=60,"Medium","High"))</f>
        <v>Low</v>
      </c>
      <c r="AM3545" t="str">
        <f>IF(AmazonChurn[[#This Row],[Number of Complaints or Support]]&lt;3,"Low",IF(AmazonChurn[[#This Row],[Number of Complaints or Support]]&lt;=7,"Medium","High"))</f>
        <v>High</v>
      </c>
      <c r="AN3545" s="5">
        <f>AmazonChurn[[#This Row],[Number of Complaints or Support]]/AmazonChurn[[#This Row],[Account Length (in months)]]</f>
        <v>0.23255813953488372</v>
      </c>
      <c r="AO3545" t="str">
        <f>IF(AmazonChurn[[#This Row],[Avg Monthly GB Download]]&lt;15, "Low", IF(AmazonChurn[[#This Row],[Avg Monthly GB Download]]&lt;30, "Medium", "High"))</f>
        <v>Low</v>
      </c>
      <c r="AP3545" t="str">
        <f>IF(AmazonChurn[[#This Row],[Age]]&lt;30,"Under 30",IF(AmazonChurn[[#This Row],[Age]]&gt;65,"Senior","Mid Age"))</f>
        <v>Under 30</v>
      </c>
    </row>
    <row r="3546" spans="1:42" hidden="1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 s="5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  <c r="AL3546" t="str">
        <f>IF(AmazonChurn[[#This Row],[Average Monthly Expenses]]&lt;=30,"Low",IF(AmazonChurn[[#This Row],[Average Monthly Expenses]]&lt;=60,"Medium","High"))</f>
        <v>Medium</v>
      </c>
      <c r="AM3546" t="str">
        <f>IF(AmazonChurn[[#This Row],[Number of Complaints or Support]]&lt;3,"Low",IF(AmazonChurn[[#This Row],[Number of Complaints or Support]]&lt;=7,"Medium","High"))</f>
        <v>Medium</v>
      </c>
      <c r="AN3546" s="5">
        <f>AmazonChurn[[#This Row],[Number of Complaints or Support]]/AmazonChurn[[#This Row],[Account Length (in months)]]</f>
        <v>0.11538461538461539</v>
      </c>
      <c r="AO3546" t="str">
        <f>IF(AmazonChurn[[#This Row],[Avg Monthly GB Download]]&lt;15, "Low", IF(AmazonChurn[[#This Row],[Avg Monthly GB Download]]&lt;30, "Medium", "High"))</f>
        <v>Low</v>
      </c>
      <c r="AP3546" t="str">
        <f>IF(AmazonChurn[[#This Row],[Age]]&lt;30,"Under 30",IF(AmazonChurn[[#This Row],[Age]]&gt;65,"Senior","Mid Age"))</f>
        <v>Mid Age</v>
      </c>
    </row>
    <row r="3547" spans="1:42" hidden="1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 s="5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  <c r="AL3547" t="str">
        <f>IF(AmazonChurn[[#This Row],[Average Monthly Expenses]]&lt;=30,"Low",IF(AmazonChurn[[#This Row],[Average Monthly Expenses]]&lt;=60,"Medium","High"))</f>
        <v>Low</v>
      </c>
      <c r="AM3547" t="str">
        <f>IF(AmazonChurn[[#This Row],[Number of Complaints or Support]]&lt;3,"Low",IF(AmazonChurn[[#This Row],[Number of Complaints or Support]]&lt;=7,"Medium","High"))</f>
        <v>Low</v>
      </c>
      <c r="AN3547" s="5">
        <f>AmazonChurn[[#This Row],[Number of Complaints or Support]]/AmazonChurn[[#This Row],[Account Length (in months)]]</f>
        <v>5.8823529411764705E-2</v>
      </c>
      <c r="AO3547" t="str">
        <f>IF(AmazonChurn[[#This Row],[Avg Monthly GB Download]]&lt;15, "Low", IF(AmazonChurn[[#This Row],[Avg Monthly GB Download]]&lt;30, "Medium", "High"))</f>
        <v>Low</v>
      </c>
      <c r="AP3547" t="str">
        <f>IF(AmazonChurn[[#This Row],[Age]]&lt;30,"Under 30",IF(AmazonChurn[[#This Row],[Age]]&gt;65,"Senior","Mid Age"))</f>
        <v>Mid Age</v>
      </c>
    </row>
    <row r="3548" spans="1:42" hidden="1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 s="5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  <c r="AL3548" t="str">
        <f>IF(AmazonChurn[[#This Row],[Average Monthly Expenses]]&lt;=30,"Low",IF(AmazonChurn[[#This Row],[Average Monthly Expenses]]&lt;=60,"Medium","High"))</f>
        <v>Low</v>
      </c>
      <c r="AM3548" t="str">
        <f>IF(AmazonChurn[[#This Row],[Number of Complaints or Support]]&lt;3,"Low",IF(AmazonChurn[[#This Row],[Number of Complaints or Support]]&lt;=7,"Medium","High"))</f>
        <v>High</v>
      </c>
      <c r="AN3548" s="5">
        <f>AmazonChurn[[#This Row],[Number of Complaints or Support]]/AmazonChurn[[#This Row],[Account Length (in months)]]</f>
        <v>0.58823529411764708</v>
      </c>
      <c r="AO3548" t="str">
        <f>IF(AmazonChurn[[#This Row],[Avg Monthly GB Download]]&lt;15, "Low", IF(AmazonChurn[[#This Row],[Avg Monthly GB Download]]&lt;30, "Medium", "High"))</f>
        <v>Low</v>
      </c>
      <c r="AP3548" t="str">
        <f>IF(AmazonChurn[[#This Row],[Age]]&lt;30,"Under 30",IF(AmazonChurn[[#This Row],[Age]]&gt;65,"Senior","Mid Age"))</f>
        <v>Senior</v>
      </c>
    </row>
    <row r="3549" spans="1:42" hidden="1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 s="5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  <c r="AL3549" t="str">
        <f>IF(AmazonChurn[[#This Row],[Average Monthly Expenses]]&lt;=30,"Low",IF(AmazonChurn[[#This Row],[Average Monthly Expenses]]&lt;=60,"Medium","High"))</f>
        <v>Medium</v>
      </c>
      <c r="AM3549" t="str">
        <f>IF(AmazonChurn[[#This Row],[Number of Complaints or Support]]&lt;3,"Low",IF(AmazonChurn[[#This Row],[Number of Complaints or Support]]&lt;=7,"Medium","High"))</f>
        <v>Low</v>
      </c>
      <c r="AN3549" s="5">
        <f>AmazonChurn[[#This Row],[Number of Complaints or Support]]/AmazonChurn[[#This Row],[Account Length (in months)]]</f>
        <v>0</v>
      </c>
      <c r="AO3549" t="str">
        <f>IF(AmazonChurn[[#This Row],[Avg Monthly GB Download]]&lt;15, "Low", IF(AmazonChurn[[#This Row],[Avg Monthly GB Download]]&lt;30, "Medium", "High"))</f>
        <v>Medium</v>
      </c>
      <c r="AP3549" t="str">
        <f>IF(AmazonChurn[[#This Row],[Age]]&lt;30,"Under 30",IF(AmazonChurn[[#This Row],[Age]]&gt;65,"Senior","Mid Age"))</f>
        <v>Under 30</v>
      </c>
    </row>
    <row r="3550" spans="1:42" hidden="1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 s="5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  <c r="AL3550" t="str">
        <f>IF(AmazonChurn[[#This Row],[Average Monthly Expenses]]&lt;=30,"Low",IF(AmazonChurn[[#This Row],[Average Monthly Expenses]]&lt;=60,"Medium","High"))</f>
        <v>Low</v>
      </c>
      <c r="AM3550" t="str">
        <f>IF(AmazonChurn[[#This Row],[Number of Complaints or Support]]&lt;3,"Low",IF(AmazonChurn[[#This Row],[Number of Complaints or Support]]&lt;=7,"Medium","High"))</f>
        <v>Medium</v>
      </c>
      <c r="AN3550" s="5">
        <f>AmazonChurn[[#This Row],[Number of Complaints or Support]]/AmazonChurn[[#This Row],[Account Length (in months)]]</f>
        <v>0.6</v>
      </c>
      <c r="AO3550" t="str">
        <f>IF(AmazonChurn[[#This Row],[Avg Monthly GB Download]]&lt;15, "Low", IF(AmazonChurn[[#This Row],[Avg Monthly GB Download]]&lt;30, "Medium", "High"))</f>
        <v>Low</v>
      </c>
      <c r="AP3550" t="str">
        <f>IF(AmazonChurn[[#This Row],[Age]]&lt;30,"Under 30",IF(AmazonChurn[[#This Row],[Age]]&gt;65,"Senior","Mid Age"))</f>
        <v>Mid Age</v>
      </c>
    </row>
    <row r="3551" spans="1:42" hidden="1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 s="5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  <c r="AL3551" t="str">
        <f>IF(AmazonChurn[[#This Row],[Average Monthly Expenses]]&lt;=30,"Low",IF(AmazonChurn[[#This Row],[Average Monthly Expenses]]&lt;=60,"Medium","High"))</f>
        <v>Medium</v>
      </c>
      <c r="AM3551" t="str">
        <f>IF(AmazonChurn[[#This Row],[Number of Complaints or Support]]&lt;3,"Low",IF(AmazonChurn[[#This Row],[Number of Complaints or Support]]&lt;=7,"Medium","High"))</f>
        <v>Medium</v>
      </c>
      <c r="AN3551" s="5">
        <f>AmazonChurn[[#This Row],[Number of Complaints or Support]]/AmazonChurn[[#This Row],[Account Length (in months)]]</f>
        <v>8.9285714285714288E-2</v>
      </c>
      <c r="AO3551" t="str">
        <f>IF(AmazonChurn[[#This Row],[Avg Monthly GB Download]]&lt;15, "Low", IF(AmazonChurn[[#This Row],[Avg Monthly GB Download]]&lt;30, "Medium", "High"))</f>
        <v>Low</v>
      </c>
      <c r="AP3551" t="str">
        <f>IF(AmazonChurn[[#This Row],[Age]]&lt;30,"Under 30",IF(AmazonChurn[[#This Row],[Age]]&gt;65,"Senior","Mid Age"))</f>
        <v>Mid Age</v>
      </c>
    </row>
    <row r="3552" spans="1:42" hidden="1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 s="5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  <c r="AL3552" t="str">
        <f>IF(AmazonChurn[[#This Row],[Average Monthly Expenses]]&lt;=30,"Low",IF(AmazonChurn[[#This Row],[Average Monthly Expenses]]&lt;=60,"Medium","High"))</f>
        <v>Low</v>
      </c>
      <c r="AM3552" t="str">
        <f>IF(AmazonChurn[[#This Row],[Number of Complaints or Support]]&lt;3,"Low",IF(AmazonChurn[[#This Row],[Number of Complaints or Support]]&lt;=7,"Medium","High"))</f>
        <v>Low</v>
      </c>
      <c r="AN3552" s="5">
        <f>AmazonChurn[[#This Row],[Number of Complaints or Support]]/AmazonChurn[[#This Row],[Account Length (in months)]]</f>
        <v>0</v>
      </c>
      <c r="AO3552" t="str">
        <f>IF(AmazonChurn[[#This Row],[Avg Monthly GB Download]]&lt;15, "Low", IF(AmazonChurn[[#This Row],[Avg Monthly GB Download]]&lt;30, "Medium", "High"))</f>
        <v>Low</v>
      </c>
      <c r="AP3552" t="str">
        <f>IF(AmazonChurn[[#This Row],[Age]]&lt;30,"Under 30",IF(AmazonChurn[[#This Row],[Age]]&gt;65,"Senior","Mid Age"))</f>
        <v>Under 30</v>
      </c>
    </row>
    <row r="3553" spans="1:42" hidden="1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 s="5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  <c r="AL3553" t="str">
        <f>IF(AmazonChurn[[#This Row],[Average Monthly Expenses]]&lt;=30,"Low",IF(AmazonChurn[[#This Row],[Average Monthly Expenses]]&lt;=60,"Medium","High"))</f>
        <v>Medium</v>
      </c>
      <c r="AM3553" t="str">
        <f>IF(AmazonChurn[[#This Row],[Number of Complaints or Support]]&lt;3,"Low",IF(AmazonChurn[[#This Row],[Number of Complaints or Support]]&lt;=7,"Medium","High"))</f>
        <v>High</v>
      </c>
      <c r="AN3553" s="5">
        <f>AmazonChurn[[#This Row],[Number of Complaints or Support]]/AmazonChurn[[#This Row],[Account Length (in months)]]</f>
        <v>0.15686274509803921</v>
      </c>
      <c r="AO3553" t="str">
        <f>IF(AmazonChurn[[#This Row],[Avg Monthly GB Download]]&lt;15, "Low", IF(AmazonChurn[[#This Row],[Avg Monthly GB Download]]&lt;30, "Medium", "High"))</f>
        <v>Low</v>
      </c>
      <c r="AP3553" t="str">
        <f>IF(AmazonChurn[[#This Row],[Age]]&lt;30,"Under 30",IF(AmazonChurn[[#This Row],[Age]]&gt;65,"Senior","Mid Age"))</f>
        <v>Mid Age</v>
      </c>
    </row>
    <row r="3554" spans="1:42" hidden="1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 s="5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  <c r="AL3554" t="str">
        <f>IF(AmazonChurn[[#This Row],[Average Monthly Expenses]]&lt;=30,"Low",IF(AmazonChurn[[#This Row],[Average Monthly Expenses]]&lt;=60,"Medium","High"))</f>
        <v>Low</v>
      </c>
      <c r="AM3554" t="str">
        <f>IF(AmazonChurn[[#This Row],[Number of Complaints or Support]]&lt;3,"Low",IF(AmazonChurn[[#This Row],[Number of Complaints or Support]]&lt;=7,"Medium","High"))</f>
        <v>High</v>
      </c>
      <c r="AN3554" s="5">
        <f>AmazonChurn[[#This Row],[Number of Complaints or Support]]/AmazonChurn[[#This Row],[Account Length (in months)]]</f>
        <v>1.1428571428571428</v>
      </c>
      <c r="AO3554" t="str">
        <f>IF(AmazonChurn[[#This Row],[Avg Monthly GB Download]]&lt;15, "Low", IF(AmazonChurn[[#This Row],[Avg Monthly GB Download]]&lt;30, "Medium", "High"))</f>
        <v>Low</v>
      </c>
      <c r="AP3554" t="str">
        <f>IF(AmazonChurn[[#This Row],[Age]]&lt;30,"Under 30",IF(AmazonChurn[[#This Row],[Age]]&gt;65,"Senior","Mid Age"))</f>
        <v>Mid Age</v>
      </c>
    </row>
    <row r="3555" spans="1:42" hidden="1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 s="5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  <c r="AL3555" t="str">
        <f>IF(AmazonChurn[[#This Row],[Average Monthly Expenses]]&lt;=30,"Low",IF(AmazonChurn[[#This Row],[Average Monthly Expenses]]&lt;=60,"Medium","High"))</f>
        <v>Medium</v>
      </c>
      <c r="AM3555" t="str">
        <f>IF(AmazonChurn[[#This Row],[Number of Complaints or Support]]&lt;3,"Low",IF(AmazonChurn[[#This Row],[Number of Complaints or Support]]&lt;=7,"Medium","High"))</f>
        <v>Medium</v>
      </c>
      <c r="AN3555" s="5">
        <f>AmazonChurn[[#This Row],[Number of Complaints or Support]]/AmazonChurn[[#This Row],[Account Length (in months)]]</f>
        <v>0.35294117647058826</v>
      </c>
      <c r="AO3555" t="str">
        <f>IF(AmazonChurn[[#This Row],[Avg Monthly GB Download]]&lt;15, "Low", IF(AmazonChurn[[#This Row],[Avg Monthly GB Download]]&lt;30, "Medium", "High"))</f>
        <v>Low</v>
      </c>
      <c r="AP3555" t="str">
        <f>IF(AmazonChurn[[#This Row],[Age]]&lt;30,"Under 30",IF(AmazonChurn[[#This Row],[Age]]&gt;65,"Senior","Mid Age"))</f>
        <v>Senior</v>
      </c>
    </row>
    <row r="3556" spans="1:42" hidden="1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 s="5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  <c r="AL3556" t="str">
        <f>IF(AmazonChurn[[#This Row],[Average Monthly Expenses]]&lt;=30,"Low",IF(AmazonChurn[[#This Row],[Average Monthly Expenses]]&lt;=60,"Medium","High"))</f>
        <v>Low</v>
      </c>
      <c r="AM3556" t="str">
        <f>IF(AmazonChurn[[#This Row],[Number of Complaints or Support]]&lt;3,"Low",IF(AmazonChurn[[#This Row],[Number of Complaints or Support]]&lt;=7,"Medium","High"))</f>
        <v>Medium</v>
      </c>
      <c r="AN3556" s="5">
        <f>AmazonChurn[[#This Row],[Number of Complaints or Support]]/AmazonChurn[[#This Row],[Account Length (in months)]]</f>
        <v>0.25</v>
      </c>
      <c r="AO3556" t="str">
        <f>IF(AmazonChurn[[#This Row],[Avg Monthly GB Download]]&lt;15, "Low", IF(AmazonChurn[[#This Row],[Avg Monthly GB Download]]&lt;30, "Medium", "High"))</f>
        <v>Low</v>
      </c>
      <c r="AP3556" t="str">
        <f>IF(AmazonChurn[[#This Row],[Age]]&lt;30,"Under 30",IF(AmazonChurn[[#This Row],[Age]]&gt;65,"Senior","Mid Age"))</f>
        <v>Mid Age</v>
      </c>
    </row>
    <row r="3557" spans="1:42" hidden="1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 s="5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  <c r="AL3557" t="str">
        <f>IF(AmazonChurn[[#This Row],[Average Monthly Expenses]]&lt;=30,"Low",IF(AmazonChurn[[#This Row],[Average Monthly Expenses]]&lt;=60,"Medium","High"))</f>
        <v>Medium</v>
      </c>
      <c r="AM3557" t="str">
        <f>IF(AmazonChurn[[#This Row],[Number of Complaints or Support]]&lt;3,"Low",IF(AmazonChurn[[#This Row],[Number of Complaints or Support]]&lt;=7,"Medium","High"))</f>
        <v>High</v>
      </c>
      <c r="AN3557" s="5">
        <f>AmazonChurn[[#This Row],[Number of Complaints or Support]]/AmazonChurn[[#This Row],[Account Length (in months)]]</f>
        <v>1.8</v>
      </c>
      <c r="AO3557" t="str">
        <f>IF(AmazonChurn[[#This Row],[Avg Monthly GB Download]]&lt;15, "Low", IF(AmazonChurn[[#This Row],[Avg Monthly GB Download]]&lt;30, "Medium", "High"))</f>
        <v>Low</v>
      </c>
      <c r="AP3557" t="str">
        <f>IF(AmazonChurn[[#This Row],[Age]]&lt;30,"Under 30",IF(AmazonChurn[[#This Row],[Age]]&gt;65,"Senior","Mid Age"))</f>
        <v>Mid Age</v>
      </c>
    </row>
    <row r="3558" spans="1:42" hidden="1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 s="5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  <c r="AL3558" t="str">
        <f>IF(AmazonChurn[[#This Row],[Average Monthly Expenses]]&lt;=30,"Low",IF(AmazonChurn[[#This Row],[Average Monthly Expenses]]&lt;=60,"Medium","High"))</f>
        <v>Low</v>
      </c>
      <c r="AM3558" t="str">
        <f>IF(AmazonChurn[[#This Row],[Number of Complaints or Support]]&lt;3,"Low",IF(AmazonChurn[[#This Row],[Number of Complaints or Support]]&lt;=7,"Medium","High"))</f>
        <v>Medium</v>
      </c>
      <c r="AN3558" s="5">
        <f>AmazonChurn[[#This Row],[Number of Complaints or Support]]/AmazonChurn[[#This Row],[Account Length (in months)]]</f>
        <v>0.23333333333333334</v>
      </c>
      <c r="AO3558" t="str">
        <f>IF(AmazonChurn[[#This Row],[Avg Monthly GB Download]]&lt;15, "Low", IF(AmazonChurn[[#This Row],[Avg Monthly GB Download]]&lt;30, "Medium", "High"))</f>
        <v>Low</v>
      </c>
      <c r="AP3558" t="str">
        <f>IF(AmazonChurn[[#This Row],[Age]]&lt;30,"Under 30",IF(AmazonChurn[[#This Row],[Age]]&gt;65,"Senior","Mid Age"))</f>
        <v>Mid Age</v>
      </c>
    </row>
    <row r="3559" spans="1:42" hidden="1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 s="5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  <c r="AL3559" t="str">
        <f>IF(AmazonChurn[[#This Row],[Average Monthly Expenses]]&lt;=30,"Low",IF(AmazonChurn[[#This Row],[Average Monthly Expenses]]&lt;=60,"Medium","High"))</f>
        <v>Low</v>
      </c>
      <c r="AM3559" t="str">
        <f>IF(AmazonChurn[[#This Row],[Number of Complaints or Support]]&lt;3,"Low",IF(AmazonChurn[[#This Row],[Number of Complaints or Support]]&lt;=7,"Medium","High"))</f>
        <v>Medium</v>
      </c>
      <c r="AN3559" s="5">
        <f>AmazonChurn[[#This Row],[Number of Complaints or Support]]/AmazonChurn[[#This Row],[Account Length (in months)]]</f>
        <v>0.16</v>
      </c>
      <c r="AO3559" t="str">
        <f>IF(AmazonChurn[[#This Row],[Avg Monthly GB Download]]&lt;15, "Low", IF(AmazonChurn[[#This Row],[Avg Monthly GB Download]]&lt;30, "Medium", "High"))</f>
        <v>Low</v>
      </c>
      <c r="AP3559" t="str">
        <f>IF(AmazonChurn[[#This Row],[Age]]&lt;30,"Under 30",IF(AmazonChurn[[#This Row],[Age]]&gt;65,"Senior","Mid Age"))</f>
        <v>Mid Age</v>
      </c>
    </row>
    <row r="3560" spans="1:42" hidden="1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 s="5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  <c r="AL3560" t="str">
        <f>IF(AmazonChurn[[#This Row],[Average Monthly Expenses]]&lt;=30,"Low",IF(AmazonChurn[[#This Row],[Average Monthly Expenses]]&lt;=60,"Medium","High"))</f>
        <v>Low</v>
      </c>
      <c r="AM3560" t="str">
        <f>IF(AmazonChurn[[#This Row],[Number of Complaints or Support]]&lt;3,"Low",IF(AmazonChurn[[#This Row],[Number of Complaints or Support]]&lt;=7,"Medium","High"))</f>
        <v>Medium</v>
      </c>
      <c r="AN3560" s="5">
        <f>AmazonChurn[[#This Row],[Number of Complaints or Support]]/AmazonChurn[[#This Row],[Account Length (in months)]]</f>
        <v>0.55555555555555558</v>
      </c>
      <c r="AO3560" t="str">
        <f>IF(AmazonChurn[[#This Row],[Avg Monthly GB Download]]&lt;15, "Low", IF(AmazonChurn[[#This Row],[Avg Monthly GB Download]]&lt;30, "Medium", "High"))</f>
        <v>Low</v>
      </c>
      <c r="AP3560" t="str">
        <f>IF(AmazonChurn[[#This Row],[Age]]&lt;30,"Under 30",IF(AmazonChurn[[#This Row],[Age]]&gt;65,"Senior","Mid Age"))</f>
        <v>Mid Age</v>
      </c>
    </row>
    <row r="3561" spans="1:42" hidden="1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 s="5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  <c r="AL3561" t="str">
        <f>IF(AmazonChurn[[#This Row],[Average Monthly Expenses]]&lt;=30,"Low",IF(AmazonChurn[[#This Row],[Average Monthly Expenses]]&lt;=60,"Medium","High"))</f>
        <v>Medium</v>
      </c>
      <c r="AM3561" t="str">
        <f>IF(AmazonChurn[[#This Row],[Number of Complaints or Support]]&lt;3,"Low",IF(AmazonChurn[[#This Row],[Number of Complaints or Support]]&lt;=7,"Medium","High"))</f>
        <v>Medium</v>
      </c>
      <c r="AN3561" s="5">
        <f>AmazonChurn[[#This Row],[Number of Complaints or Support]]/AmazonChurn[[#This Row],[Account Length (in months)]]</f>
        <v>7</v>
      </c>
      <c r="AO3561" t="str">
        <f>IF(AmazonChurn[[#This Row],[Avg Monthly GB Download]]&lt;15, "Low", IF(AmazonChurn[[#This Row],[Avg Monthly GB Download]]&lt;30, "Medium", "High"))</f>
        <v>Low</v>
      </c>
      <c r="AP3561" t="str">
        <f>IF(AmazonChurn[[#This Row],[Age]]&lt;30,"Under 30",IF(AmazonChurn[[#This Row],[Age]]&gt;65,"Senior","Mid Age"))</f>
        <v>Senior</v>
      </c>
    </row>
    <row r="3562" spans="1:42" hidden="1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 s="5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  <c r="AL3562" t="str">
        <f>IF(AmazonChurn[[#This Row],[Average Monthly Expenses]]&lt;=30,"Low",IF(AmazonChurn[[#This Row],[Average Monthly Expenses]]&lt;=60,"Medium","High"))</f>
        <v>Medium</v>
      </c>
      <c r="AM3562" t="str">
        <f>IF(AmazonChurn[[#This Row],[Number of Complaints or Support]]&lt;3,"Low",IF(AmazonChurn[[#This Row],[Number of Complaints or Support]]&lt;=7,"Medium","High"))</f>
        <v>Medium</v>
      </c>
      <c r="AN3562" s="5">
        <f>AmazonChurn[[#This Row],[Number of Complaints or Support]]/AmazonChurn[[#This Row],[Account Length (in months)]]</f>
        <v>0.11538461538461539</v>
      </c>
      <c r="AO3562" t="str">
        <f>IF(AmazonChurn[[#This Row],[Avg Monthly GB Download]]&lt;15, "Low", IF(AmazonChurn[[#This Row],[Avg Monthly GB Download]]&lt;30, "Medium", "High"))</f>
        <v>Low</v>
      </c>
      <c r="AP3562" t="str">
        <f>IF(AmazonChurn[[#This Row],[Age]]&lt;30,"Under 30",IF(AmazonChurn[[#This Row],[Age]]&gt;65,"Senior","Mid Age"))</f>
        <v>Mid Age</v>
      </c>
    </row>
    <row r="3563" spans="1:42" hidden="1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 s="5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  <c r="AL3563" t="str">
        <f>IF(AmazonChurn[[#This Row],[Average Monthly Expenses]]&lt;=30,"Low",IF(AmazonChurn[[#This Row],[Average Monthly Expenses]]&lt;=60,"Medium","High"))</f>
        <v>Low</v>
      </c>
      <c r="AM3563" t="str">
        <f>IF(AmazonChurn[[#This Row],[Number of Complaints or Support]]&lt;3,"Low",IF(AmazonChurn[[#This Row],[Number of Complaints or Support]]&lt;=7,"Medium","High"))</f>
        <v>Medium</v>
      </c>
      <c r="AN3563" s="5">
        <f>AmazonChurn[[#This Row],[Number of Complaints or Support]]/AmazonChurn[[#This Row],[Account Length (in months)]]</f>
        <v>0.58333333333333337</v>
      </c>
      <c r="AO3563" t="str">
        <f>IF(AmazonChurn[[#This Row],[Avg Monthly GB Download]]&lt;15, "Low", IF(AmazonChurn[[#This Row],[Avg Monthly GB Download]]&lt;30, "Medium", "High"))</f>
        <v>Low</v>
      </c>
      <c r="AP3563" t="str">
        <f>IF(AmazonChurn[[#This Row],[Age]]&lt;30,"Under 30",IF(AmazonChurn[[#This Row],[Age]]&gt;65,"Senior","Mid Age"))</f>
        <v>Senior</v>
      </c>
    </row>
    <row r="3564" spans="1:42" hidden="1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 s="5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  <c r="AL3564" t="str">
        <f>IF(AmazonChurn[[#This Row],[Average Monthly Expenses]]&lt;=30,"Low",IF(AmazonChurn[[#This Row],[Average Monthly Expenses]]&lt;=60,"Medium","High"))</f>
        <v>Medium</v>
      </c>
      <c r="AM3564" t="str">
        <f>IF(AmazonChurn[[#This Row],[Number of Complaints or Support]]&lt;3,"Low",IF(AmazonChurn[[#This Row],[Number of Complaints or Support]]&lt;=7,"Medium","High"))</f>
        <v>Medium</v>
      </c>
      <c r="AN3564" s="5">
        <f>AmazonChurn[[#This Row],[Number of Complaints or Support]]/AmazonChurn[[#This Row],[Account Length (in months)]]</f>
        <v>1.3333333333333333</v>
      </c>
      <c r="AO3564" t="str">
        <f>IF(AmazonChurn[[#This Row],[Avg Monthly GB Download]]&lt;15, "Low", IF(AmazonChurn[[#This Row],[Avg Monthly GB Download]]&lt;30, "Medium", "High"))</f>
        <v>Low</v>
      </c>
      <c r="AP3564" t="str">
        <f>IF(AmazonChurn[[#This Row],[Age]]&lt;30,"Under 30",IF(AmazonChurn[[#This Row],[Age]]&gt;65,"Senior","Mid Age"))</f>
        <v>Mid Age</v>
      </c>
    </row>
    <row r="3565" spans="1:42" hidden="1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 s="5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  <c r="AL3565" t="str">
        <f>IF(AmazonChurn[[#This Row],[Average Monthly Expenses]]&lt;=30,"Low",IF(AmazonChurn[[#This Row],[Average Monthly Expenses]]&lt;=60,"Medium","High"))</f>
        <v>Low</v>
      </c>
      <c r="AM3565" t="str">
        <f>IF(AmazonChurn[[#This Row],[Number of Complaints or Support]]&lt;3,"Low",IF(AmazonChurn[[#This Row],[Number of Complaints or Support]]&lt;=7,"Medium","High"))</f>
        <v>Low</v>
      </c>
      <c r="AN3565" s="5">
        <f>AmazonChurn[[#This Row],[Number of Complaints or Support]]/AmazonChurn[[#This Row],[Account Length (in months)]]</f>
        <v>2.8571428571428571E-2</v>
      </c>
      <c r="AO3565" t="str">
        <f>IF(AmazonChurn[[#This Row],[Avg Monthly GB Download]]&lt;15, "Low", IF(AmazonChurn[[#This Row],[Avg Monthly GB Download]]&lt;30, "Medium", "High"))</f>
        <v>Low</v>
      </c>
      <c r="AP3565" t="str">
        <f>IF(AmazonChurn[[#This Row],[Age]]&lt;30,"Under 30",IF(AmazonChurn[[#This Row],[Age]]&gt;65,"Senior","Mid Age"))</f>
        <v>Under 30</v>
      </c>
    </row>
    <row r="3566" spans="1:42" hidden="1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 s="5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  <c r="AL3566" t="str">
        <f>IF(AmazonChurn[[#This Row],[Average Monthly Expenses]]&lt;=30,"Low",IF(AmazonChurn[[#This Row],[Average Monthly Expenses]]&lt;=60,"Medium","High"))</f>
        <v>Low</v>
      </c>
      <c r="AM3566" t="str">
        <f>IF(AmazonChurn[[#This Row],[Number of Complaints or Support]]&lt;3,"Low",IF(AmazonChurn[[#This Row],[Number of Complaints or Support]]&lt;=7,"Medium","High"))</f>
        <v>Medium</v>
      </c>
      <c r="AN3566" s="5">
        <f>AmazonChurn[[#This Row],[Number of Complaints or Support]]/AmazonChurn[[#This Row],[Account Length (in months)]]</f>
        <v>4.6153846153846156E-2</v>
      </c>
      <c r="AO3566" t="str">
        <f>IF(AmazonChurn[[#This Row],[Avg Monthly GB Download]]&lt;15, "Low", IF(AmazonChurn[[#This Row],[Avg Monthly GB Download]]&lt;30, "Medium", "High"))</f>
        <v>Low</v>
      </c>
      <c r="AP3566" t="str">
        <f>IF(AmazonChurn[[#This Row],[Age]]&lt;30,"Under 30",IF(AmazonChurn[[#This Row],[Age]]&gt;65,"Senior","Mid Age"))</f>
        <v>Mid Age</v>
      </c>
    </row>
    <row r="3567" spans="1:42" hidden="1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 s="5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  <c r="AL3567" t="str">
        <f>IF(AmazonChurn[[#This Row],[Average Monthly Expenses]]&lt;=30,"Low",IF(AmazonChurn[[#This Row],[Average Monthly Expenses]]&lt;=60,"Medium","High"))</f>
        <v>Low</v>
      </c>
      <c r="AM3567" t="str">
        <f>IF(AmazonChurn[[#This Row],[Number of Complaints or Support]]&lt;3,"Low",IF(AmazonChurn[[#This Row],[Number of Complaints or Support]]&lt;=7,"Medium","High"))</f>
        <v>Low</v>
      </c>
      <c r="AN3567" s="5">
        <f>AmazonChurn[[#This Row],[Number of Complaints or Support]]/AmazonChurn[[#This Row],[Account Length (in months)]]</f>
        <v>2.0408163265306121E-2</v>
      </c>
      <c r="AO3567" t="str">
        <f>IF(AmazonChurn[[#This Row],[Avg Monthly GB Download]]&lt;15, "Low", IF(AmazonChurn[[#This Row],[Avg Monthly GB Download]]&lt;30, "Medium", "High"))</f>
        <v>Low</v>
      </c>
      <c r="AP3567" t="str">
        <f>IF(AmazonChurn[[#This Row],[Age]]&lt;30,"Under 30",IF(AmazonChurn[[#This Row],[Age]]&gt;65,"Senior","Mid Age"))</f>
        <v>Mid Age</v>
      </c>
    </row>
    <row r="3568" spans="1:42" hidden="1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 s="5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  <c r="AL3568" t="str">
        <f>IF(AmazonChurn[[#This Row],[Average Monthly Expenses]]&lt;=30,"Low",IF(AmazonChurn[[#This Row],[Average Monthly Expenses]]&lt;=60,"Medium","High"))</f>
        <v>Medium</v>
      </c>
      <c r="AM3568" t="str">
        <f>IF(AmazonChurn[[#This Row],[Number of Complaints or Support]]&lt;3,"Low",IF(AmazonChurn[[#This Row],[Number of Complaints or Support]]&lt;=7,"Medium","High"))</f>
        <v>High</v>
      </c>
      <c r="AN3568" s="5">
        <f>AmazonChurn[[#This Row],[Number of Complaints or Support]]/AmazonChurn[[#This Row],[Account Length (in months)]]</f>
        <v>0.18</v>
      </c>
      <c r="AO3568" t="str">
        <f>IF(AmazonChurn[[#This Row],[Avg Monthly GB Download]]&lt;15, "Low", IF(AmazonChurn[[#This Row],[Avg Monthly GB Download]]&lt;30, "Medium", "High"))</f>
        <v>Low</v>
      </c>
      <c r="AP3568" t="str">
        <f>IF(AmazonChurn[[#This Row],[Age]]&lt;30,"Under 30",IF(AmazonChurn[[#This Row],[Age]]&gt;65,"Senior","Mid Age"))</f>
        <v>Mid Age</v>
      </c>
    </row>
    <row r="3569" spans="1:42" hidden="1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 s="5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  <c r="AL3569" t="str">
        <f>IF(AmazonChurn[[#This Row],[Average Monthly Expenses]]&lt;=30,"Low",IF(AmazonChurn[[#This Row],[Average Monthly Expenses]]&lt;=60,"Medium","High"))</f>
        <v>Medium</v>
      </c>
      <c r="AM3569" t="str">
        <f>IF(AmazonChurn[[#This Row],[Number of Complaints or Support]]&lt;3,"Low",IF(AmazonChurn[[#This Row],[Number of Complaints or Support]]&lt;=7,"Medium","High"))</f>
        <v>Medium</v>
      </c>
      <c r="AN3569" s="5">
        <f>AmazonChurn[[#This Row],[Number of Complaints or Support]]/AmazonChurn[[#This Row],[Account Length (in months)]]</f>
        <v>0.33333333333333331</v>
      </c>
      <c r="AO3569" t="str">
        <f>IF(AmazonChurn[[#This Row],[Avg Monthly GB Download]]&lt;15, "Low", IF(AmazonChurn[[#This Row],[Avg Monthly GB Download]]&lt;30, "Medium", "High"))</f>
        <v>Low</v>
      </c>
      <c r="AP3569" t="str">
        <f>IF(AmazonChurn[[#This Row],[Age]]&lt;30,"Under 30",IF(AmazonChurn[[#This Row],[Age]]&gt;65,"Senior","Mid Age"))</f>
        <v>Senior</v>
      </c>
    </row>
    <row r="3570" spans="1:42" hidden="1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 s="5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  <c r="AL3570" t="str">
        <f>IF(AmazonChurn[[#This Row],[Average Monthly Expenses]]&lt;=30,"Low",IF(AmazonChurn[[#This Row],[Average Monthly Expenses]]&lt;=60,"Medium","High"))</f>
        <v>Low</v>
      </c>
      <c r="AM3570" t="str">
        <f>IF(AmazonChurn[[#This Row],[Number of Complaints or Support]]&lt;3,"Low",IF(AmazonChurn[[#This Row],[Number of Complaints or Support]]&lt;=7,"Medium","High"))</f>
        <v>Medium</v>
      </c>
      <c r="AN3570" s="5">
        <f>AmazonChurn[[#This Row],[Number of Complaints or Support]]/AmazonChurn[[#This Row],[Account Length (in months)]]</f>
        <v>6.7796610169491525E-2</v>
      </c>
      <c r="AO3570" t="str">
        <f>IF(AmazonChurn[[#This Row],[Avg Monthly GB Download]]&lt;15, "Low", IF(AmazonChurn[[#This Row],[Avg Monthly GB Download]]&lt;30, "Medium", "High"))</f>
        <v>Low</v>
      </c>
      <c r="AP3570" t="str">
        <f>IF(AmazonChurn[[#This Row],[Age]]&lt;30,"Under 30",IF(AmazonChurn[[#This Row],[Age]]&gt;65,"Senior","Mid Age"))</f>
        <v>Mid Age</v>
      </c>
    </row>
    <row r="3571" spans="1:42" hidden="1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 s="5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  <c r="AL3571" t="str">
        <f>IF(AmazonChurn[[#This Row],[Average Monthly Expenses]]&lt;=30,"Low",IF(AmazonChurn[[#This Row],[Average Monthly Expenses]]&lt;=60,"Medium","High"))</f>
        <v>Low</v>
      </c>
      <c r="AM3571" t="str">
        <f>IF(AmazonChurn[[#This Row],[Number of Complaints or Support]]&lt;3,"Low",IF(AmazonChurn[[#This Row],[Number of Complaints or Support]]&lt;=7,"Medium","High"))</f>
        <v>Medium</v>
      </c>
      <c r="AN3571" s="5">
        <f>AmazonChurn[[#This Row],[Number of Complaints or Support]]/AmazonChurn[[#This Row],[Account Length (in months)]]</f>
        <v>0.15625</v>
      </c>
      <c r="AO3571" t="str">
        <f>IF(AmazonChurn[[#This Row],[Avg Monthly GB Download]]&lt;15, "Low", IF(AmazonChurn[[#This Row],[Avg Monthly GB Download]]&lt;30, "Medium", "High"))</f>
        <v>Low</v>
      </c>
      <c r="AP3571" t="str">
        <f>IF(AmazonChurn[[#This Row],[Age]]&lt;30,"Under 30",IF(AmazonChurn[[#This Row],[Age]]&gt;65,"Senior","Mid Age"))</f>
        <v>Mid Age</v>
      </c>
    </row>
    <row r="3572" spans="1:42" hidden="1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 s="5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  <c r="AL3572" t="str">
        <f>IF(AmazonChurn[[#This Row],[Average Monthly Expenses]]&lt;=30,"Low",IF(AmazonChurn[[#This Row],[Average Monthly Expenses]]&lt;=60,"Medium","High"))</f>
        <v>High</v>
      </c>
      <c r="AM3572" t="str">
        <f>IF(AmazonChurn[[#This Row],[Number of Complaints or Support]]&lt;3,"Low",IF(AmazonChurn[[#This Row],[Number of Complaints or Support]]&lt;=7,"Medium","High"))</f>
        <v>Medium</v>
      </c>
      <c r="AN3572" s="5">
        <f>AmazonChurn[[#This Row],[Number of Complaints or Support]]/AmazonChurn[[#This Row],[Account Length (in months)]]</f>
        <v>0.11538461538461539</v>
      </c>
      <c r="AO3572" t="str">
        <f>IF(AmazonChurn[[#This Row],[Avg Monthly GB Download]]&lt;15, "Low", IF(AmazonChurn[[#This Row],[Avg Monthly GB Download]]&lt;30, "Medium", "High"))</f>
        <v>Low</v>
      </c>
      <c r="AP3572" t="str">
        <f>IF(AmazonChurn[[#This Row],[Age]]&lt;30,"Under 30",IF(AmazonChurn[[#This Row],[Age]]&gt;65,"Senior","Mid Age"))</f>
        <v>Mid Age</v>
      </c>
    </row>
    <row r="3573" spans="1:42" hidden="1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 s="5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  <c r="AL3573" t="str">
        <f>IF(AmazonChurn[[#This Row],[Average Monthly Expenses]]&lt;=30,"Low",IF(AmazonChurn[[#This Row],[Average Monthly Expenses]]&lt;=60,"Medium","High"))</f>
        <v>Medium</v>
      </c>
      <c r="AM3573" t="str">
        <f>IF(AmazonChurn[[#This Row],[Number of Complaints or Support]]&lt;3,"Low",IF(AmazonChurn[[#This Row],[Number of Complaints or Support]]&lt;=7,"Medium","High"))</f>
        <v>Medium</v>
      </c>
      <c r="AN3573" s="5">
        <f>AmazonChurn[[#This Row],[Number of Complaints or Support]]/AmazonChurn[[#This Row],[Account Length (in months)]]</f>
        <v>4.5454545454545456E-2</v>
      </c>
      <c r="AO3573" t="str">
        <f>IF(AmazonChurn[[#This Row],[Avg Monthly GB Download]]&lt;15, "Low", IF(AmazonChurn[[#This Row],[Avg Monthly GB Download]]&lt;30, "Medium", "High"))</f>
        <v>Low</v>
      </c>
      <c r="AP3573" t="str">
        <f>IF(AmazonChurn[[#This Row],[Age]]&lt;30,"Under 30",IF(AmazonChurn[[#This Row],[Age]]&gt;65,"Senior","Mid Age"))</f>
        <v>Mid Age</v>
      </c>
    </row>
    <row r="3574" spans="1:42" hidden="1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 s="5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  <c r="AL3574" t="str">
        <f>IF(AmazonChurn[[#This Row],[Average Monthly Expenses]]&lt;=30,"Low",IF(AmazonChurn[[#This Row],[Average Monthly Expenses]]&lt;=60,"Medium","High"))</f>
        <v>High</v>
      </c>
      <c r="AM3574" t="str">
        <f>IF(AmazonChurn[[#This Row],[Number of Complaints or Support]]&lt;3,"Low",IF(AmazonChurn[[#This Row],[Number of Complaints or Support]]&lt;=7,"Medium","High"))</f>
        <v>Medium</v>
      </c>
      <c r="AN3574" s="5">
        <f>AmazonChurn[[#This Row],[Number of Complaints or Support]]/AmazonChurn[[#This Row],[Account Length (in months)]]</f>
        <v>0.30434782608695654</v>
      </c>
      <c r="AO3574" t="str">
        <f>IF(AmazonChurn[[#This Row],[Avg Monthly GB Download]]&lt;15, "Low", IF(AmazonChurn[[#This Row],[Avg Monthly GB Download]]&lt;30, "Medium", "High"))</f>
        <v>Low</v>
      </c>
      <c r="AP3574" t="str">
        <f>IF(AmazonChurn[[#This Row],[Age]]&lt;30,"Under 30",IF(AmazonChurn[[#This Row],[Age]]&gt;65,"Senior","Mid Age"))</f>
        <v>Mid Age</v>
      </c>
    </row>
    <row r="3575" spans="1:42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 s="5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  <c r="AL3575" t="str">
        <f>IF(AmazonChurn[[#This Row],[Average Monthly Expenses]]&lt;=30,"Low",IF(AmazonChurn[[#This Row],[Average Monthly Expenses]]&lt;=60,"Medium","High"))</f>
        <v>Low</v>
      </c>
      <c r="AM3575" t="str">
        <f>IF(AmazonChurn[[#This Row],[Number of Complaints or Support]]&lt;3,"Low",IF(AmazonChurn[[#This Row],[Number of Complaints or Support]]&lt;=7,"Medium","High"))</f>
        <v>Low</v>
      </c>
      <c r="AN3575" s="5">
        <f>AmazonChurn[[#This Row],[Number of Complaints or Support]]/AmazonChurn[[#This Row],[Account Length (in months)]]</f>
        <v>0.02</v>
      </c>
      <c r="AO3575" t="str">
        <f>IF(AmazonChurn[[#This Row],[Avg Monthly GB Download]]&lt;15, "Low", IF(AmazonChurn[[#This Row],[Avg Monthly GB Download]]&lt;30, "Medium", "High"))</f>
        <v>High</v>
      </c>
      <c r="AP3575" t="str">
        <f>IF(AmazonChurn[[#This Row],[Age]]&lt;30,"Under 30",IF(AmazonChurn[[#This Row],[Age]]&gt;65,"Senior","Mid Age"))</f>
        <v>Under 30</v>
      </c>
    </row>
    <row r="3576" spans="1:42" hidden="1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 s="5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  <c r="AL3576" t="str">
        <f>IF(AmazonChurn[[#This Row],[Average Monthly Expenses]]&lt;=30,"Low",IF(AmazonChurn[[#This Row],[Average Monthly Expenses]]&lt;=60,"Medium","High"))</f>
        <v>Low</v>
      </c>
      <c r="AM3576" t="str">
        <f>IF(AmazonChurn[[#This Row],[Number of Complaints or Support]]&lt;3,"Low",IF(AmazonChurn[[#This Row],[Number of Complaints or Support]]&lt;=7,"Medium","High"))</f>
        <v>Medium</v>
      </c>
      <c r="AN3576" s="5">
        <f>AmazonChurn[[#This Row],[Number of Complaints or Support]]/AmazonChurn[[#This Row],[Account Length (in months)]]</f>
        <v>5.1948051948051951E-2</v>
      </c>
      <c r="AO3576" t="str">
        <f>IF(AmazonChurn[[#This Row],[Avg Monthly GB Download]]&lt;15, "Low", IF(AmazonChurn[[#This Row],[Avg Monthly GB Download]]&lt;30, "Medium", "High"))</f>
        <v>Low</v>
      </c>
      <c r="AP3576" t="str">
        <f>IF(AmazonChurn[[#This Row],[Age]]&lt;30,"Under 30",IF(AmazonChurn[[#This Row],[Age]]&gt;65,"Senior","Mid Age"))</f>
        <v>Mid Age</v>
      </c>
    </row>
    <row r="3577" spans="1:42" hidden="1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 s="5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  <c r="AL3577" t="str">
        <f>IF(AmazonChurn[[#This Row],[Average Monthly Expenses]]&lt;=30,"Low",IF(AmazonChurn[[#This Row],[Average Monthly Expenses]]&lt;=60,"Medium","High"))</f>
        <v>Medium</v>
      </c>
      <c r="AM3577" t="str">
        <f>IF(AmazonChurn[[#This Row],[Number of Complaints or Support]]&lt;3,"Low",IF(AmazonChurn[[#This Row],[Number of Complaints or Support]]&lt;=7,"Medium","High"))</f>
        <v>High</v>
      </c>
      <c r="AN3577" s="5">
        <f>AmazonChurn[[#This Row],[Number of Complaints or Support]]/AmazonChurn[[#This Row],[Account Length (in months)]]</f>
        <v>0.16071428571428573</v>
      </c>
      <c r="AO3577" t="str">
        <f>IF(AmazonChurn[[#This Row],[Avg Monthly GB Download]]&lt;15, "Low", IF(AmazonChurn[[#This Row],[Avg Monthly GB Download]]&lt;30, "Medium", "High"))</f>
        <v>Low</v>
      </c>
      <c r="AP3577" t="str">
        <f>IF(AmazonChurn[[#This Row],[Age]]&lt;30,"Under 30",IF(AmazonChurn[[#This Row],[Age]]&gt;65,"Senior","Mid Age"))</f>
        <v>Mid Age</v>
      </c>
    </row>
    <row r="3578" spans="1:42" hidden="1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 s="5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  <c r="AL3578" t="str">
        <f>IF(AmazonChurn[[#This Row],[Average Monthly Expenses]]&lt;=30,"Low",IF(AmazonChurn[[#This Row],[Average Monthly Expenses]]&lt;=60,"Medium","High"))</f>
        <v>Low</v>
      </c>
      <c r="AM3578" t="str">
        <f>IF(AmazonChurn[[#This Row],[Number of Complaints or Support]]&lt;3,"Low",IF(AmazonChurn[[#This Row],[Number of Complaints or Support]]&lt;=7,"Medium","High"))</f>
        <v>Low</v>
      </c>
      <c r="AN3578" s="5">
        <f>AmazonChurn[[#This Row],[Number of Complaints or Support]]/AmazonChurn[[#This Row],[Account Length (in months)]]</f>
        <v>2</v>
      </c>
      <c r="AO3578" t="str">
        <f>IF(AmazonChurn[[#This Row],[Avg Monthly GB Download]]&lt;15, "Low", IF(AmazonChurn[[#This Row],[Avg Monthly GB Download]]&lt;30, "Medium", "High"))</f>
        <v>Low</v>
      </c>
      <c r="AP3578" t="str">
        <f>IF(AmazonChurn[[#This Row],[Age]]&lt;30,"Under 30",IF(AmazonChurn[[#This Row],[Age]]&gt;65,"Senior","Mid Age"))</f>
        <v>Mid Age</v>
      </c>
    </row>
    <row r="3579" spans="1:42" hidden="1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 s="5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  <c r="AL3579" t="str">
        <f>IF(AmazonChurn[[#This Row],[Average Monthly Expenses]]&lt;=30,"Low",IF(AmazonChurn[[#This Row],[Average Monthly Expenses]]&lt;=60,"Medium","High"))</f>
        <v>Low</v>
      </c>
      <c r="AM3579" t="str">
        <f>IF(AmazonChurn[[#This Row],[Number of Complaints or Support]]&lt;3,"Low",IF(AmazonChurn[[#This Row],[Number of Complaints or Support]]&lt;=7,"Medium","High"))</f>
        <v>Medium</v>
      </c>
      <c r="AN3579" s="5">
        <f>AmazonChurn[[#This Row],[Number of Complaints or Support]]/AmazonChurn[[#This Row],[Account Length (in months)]]</f>
        <v>9.0909090909090912E-2</v>
      </c>
      <c r="AO3579" t="str">
        <f>IF(AmazonChurn[[#This Row],[Avg Monthly GB Download]]&lt;15, "Low", IF(AmazonChurn[[#This Row],[Avg Monthly GB Download]]&lt;30, "Medium", "High"))</f>
        <v>Low</v>
      </c>
      <c r="AP3579" t="str">
        <f>IF(AmazonChurn[[#This Row],[Age]]&lt;30,"Under 30",IF(AmazonChurn[[#This Row],[Age]]&gt;65,"Senior","Mid Age"))</f>
        <v>Under 30</v>
      </c>
    </row>
    <row r="3580" spans="1:42" hidden="1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 s="5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  <c r="AL3580" t="str">
        <f>IF(AmazonChurn[[#This Row],[Average Monthly Expenses]]&lt;=30,"Low",IF(AmazonChurn[[#This Row],[Average Monthly Expenses]]&lt;=60,"Medium","High"))</f>
        <v>Medium</v>
      </c>
      <c r="AM3580" t="str">
        <f>IF(AmazonChurn[[#This Row],[Number of Complaints or Support]]&lt;3,"Low",IF(AmazonChurn[[#This Row],[Number of Complaints or Support]]&lt;=7,"Medium","High"))</f>
        <v>High</v>
      </c>
      <c r="AN3580" s="5">
        <f>AmazonChurn[[#This Row],[Number of Complaints or Support]]/AmazonChurn[[#This Row],[Account Length (in months)]]</f>
        <v>8</v>
      </c>
      <c r="AO3580" t="str">
        <f>IF(AmazonChurn[[#This Row],[Avg Monthly GB Download]]&lt;15, "Low", IF(AmazonChurn[[#This Row],[Avg Monthly GB Download]]&lt;30, "Medium", "High"))</f>
        <v>Low</v>
      </c>
      <c r="AP3580" t="str">
        <f>IF(AmazonChurn[[#This Row],[Age]]&lt;30,"Under 30",IF(AmazonChurn[[#This Row],[Age]]&gt;65,"Senior","Mid Age"))</f>
        <v>Mid Age</v>
      </c>
    </row>
    <row r="3581" spans="1:42" hidden="1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 s="5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  <c r="AL3581" t="str">
        <f>IF(AmazonChurn[[#This Row],[Average Monthly Expenses]]&lt;=30,"Low",IF(AmazonChurn[[#This Row],[Average Monthly Expenses]]&lt;=60,"Medium","High"))</f>
        <v>Medium</v>
      </c>
      <c r="AM3581" t="str">
        <f>IF(AmazonChurn[[#This Row],[Number of Complaints or Support]]&lt;3,"Low",IF(AmazonChurn[[#This Row],[Number of Complaints or Support]]&lt;=7,"Medium","High"))</f>
        <v>Medium</v>
      </c>
      <c r="AN3581" s="5">
        <f>AmazonChurn[[#This Row],[Number of Complaints or Support]]/AmazonChurn[[#This Row],[Account Length (in months)]]</f>
        <v>0.7</v>
      </c>
      <c r="AO3581" t="str">
        <f>IF(AmazonChurn[[#This Row],[Avg Monthly GB Download]]&lt;15, "Low", IF(AmazonChurn[[#This Row],[Avg Monthly GB Download]]&lt;30, "Medium", "High"))</f>
        <v>Low</v>
      </c>
      <c r="AP3581" t="str">
        <f>IF(AmazonChurn[[#This Row],[Age]]&lt;30,"Under 30",IF(AmazonChurn[[#This Row],[Age]]&gt;65,"Senior","Mid Age"))</f>
        <v>Senior</v>
      </c>
    </row>
    <row r="3582" spans="1:42" hidden="1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 s="5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  <c r="AL3582" t="str">
        <f>IF(AmazonChurn[[#This Row],[Average Monthly Expenses]]&lt;=30,"Low",IF(AmazonChurn[[#This Row],[Average Monthly Expenses]]&lt;=60,"Medium","High"))</f>
        <v>Low</v>
      </c>
      <c r="AM3582" t="str">
        <f>IF(AmazonChurn[[#This Row],[Number of Complaints or Support]]&lt;3,"Low",IF(AmazonChurn[[#This Row],[Number of Complaints or Support]]&lt;=7,"Medium","High"))</f>
        <v>Medium</v>
      </c>
      <c r="AN3582" s="5">
        <f>AmazonChurn[[#This Row],[Number of Complaints or Support]]/AmazonChurn[[#This Row],[Account Length (in months)]]</f>
        <v>0.1276595744680851</v>
      </c>
      <c r="AO3582" t="str">
        <f>IF(AmazonChurn[[#This Row],[Avg Monthly GB Download]]&lt;15, "Low", IF(AmazonChurn[[#This Row],[Avg Monthly GB Download]]&lt;30, "Medium", "High"))</f>
        <v>Low</v>
      </c>
      <c r="AP3582" t="str">
        <f>IF(AmazonChurn[[#This Row],[Age]]&lt;30,"Under 30",IF(AmazonChurn[[#This Row],[Age]]&gt;65,"Senior","Mid Age"))</f>
        <v>Mid Age</v>
      </c>
    </row>
    <row r="3583" spans="1:42" hidden="1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 s="5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  <c r="AL3583" t="str">
        <f>IF(AmazonChurn[[#This Row],[Average Monthly Expenses]]&lt;=30,"Low",IF(AmazonChurn[[#This Row],[Average Monthly Expenses]]&lt;=60,"Medium","High"))</f>
        <v>Low</v>
      </c>
      <c r="AM3583" t="str">
        <f>IF(AmazonChurn[[#This Row],[Number of Complaints or Support]]&lt;3,"Low",IF(AmazonChurn[[#This Row],[Number of Complaints or Support]]&lt;=7,"Medium","High"))</f>
        <v>Medium</v>
      </c>
      <c r="AN3583" s="5">
        <f>AmazonChurn[[#This Row],[Number of Complaints or Support]]/AmazonChurn[[#This Row],[Account Length (in months)]]</f>
        <v>0.2857142857142857</v>
      </c>
      <c r="AO3583" t="str">
        <f>IF(AmazonChurn[[#This Row],[Avg Monthly GB Download]]&lt;15, "Low", IF(AmazonChurn[[#This Row],[Avg Monthly GB Download]]&lt;30, "Medium", "High"))</f>
        <v>Low</v>
      </c>
      <c r="AP3583" t="str">
        <f>IF(AmazonChurn[[#This Row],[Age]]&lt;30,"Under 30",IF(AmazonChurn[[#This Row],[Age]]&gt;65,"Senior","Mid Age"))</f>
        <v>Senior</v>
      </c>
    </row>
    <row r="3584" spans="1:42" hidden="1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 s="5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  <c r="AL3584" t="str">
        <f>IF(AmazonChurn[[#This Row],[Average Monthly Expenses]]&lt;=30,"Low",IF(AmazonChurn[[#This Row],[Average Monthly Expenses]]&lt;=60,"Medium","High"))</f>
        <v>Medium</v>
      </c>
      <c r="AM3584" t="str">
        <f>IF(AmazonChurn[[#This Row],[Number of Complaints or Support]]&lt;3,"Low",IF(AmazonChurn[[#This Row],[Number of Complaints or Support]]&lt;=7,"Medium","High"))</f>
        <v>Medium</v>
      </c>
      <c r="AN3584" s="5">
        <f>AmazonChurn[[#This Row],[Number of Complaints or Support]]/AmazonChurn[[#This Row],[Account Length (in months)]]</f>
        <v>0.4375</v>
      </c>
      <c r="AO3584" t="str">
        <f>IF(AmazonChurn[[#This Row],[Avg Monthly GB Download]]&lt;15, "Low", IF(AmazonChurn[[#This Row],[Avg Monthly GB Download]]&lt;30, "Medium", "High"))</f>
        <v>Low</v>
      </c>
      <c r="AP3584" t="str">
        <f>IF(AmazonChurn[[#This Row],[Age]]&lt;30,"Under 30",IF(AmazonChurn[[#This Row],[Age]]&gt;65,"Senior","Mid Age"))</f>
        <v>Mid Age</v>
      </c>
    </row>
    <row r="3585" spans="1:42" hidden="1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 s="5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  <c r="AL3585" t="str">
        <f>IF(AmazonChurn[[#This Row],[Average Monthly Expenses]]&lt;=30,"Low",IF(AmazonChurn[[#This Row],[Average Monthly Expenses]]&lt;=60,"Medium","High"))</f>
        <v>Low</v>
      </c>
      <c r="AM3585" t="str">
        <f>IF(AmazonChurn[[#This Row],[Number of Complaints or Support]]&lt;3,"Low",IF(AmazonChurn[[#This Row],[Number of Complaints or Support]]&lt;=7,"Medium","High"))</f>
        <v>High</v>
      </c>
      <c r="AN3585" s="5">
        <f>AmazonChurn[[#This Row],[Number of Complaints or Support]]/AmazonChurn[[#This Row],[Account Length (in months)]]</f>
        <v>0.72727272727272729</v>
      </c>
      <c r="AO3585" t="str">
        <f>IF(AmazonChurn[[#This Row],[Avg Monthly GB Download]]&lt;15, "Low", IF(AmazonChurn[[#This Row],[Avg Monthly GB Download]]&lt;30, "Medium", "High"))</f>
        <v>Low</v>
      </c>
      <c r="AP3585" t="str">
        <f>IF(AmazonChurn[[#This Row],[Age]]&lt;30,"Under 30",IF(AmazonChurn[[#This Row],[Age]]&gt;65,"Senior","Mid Age"))</f>
        <v>Mid Age</v>
      </c>
    </row>
    <row r="3586" spans="1:42" hidden="1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 s="5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  <c r="AL3586" t="str">
        <f>IF(AmazonChurn[[#This Row],[Average Monthly Expenses]]&lt;=30,"Low",IF(AmazonChurn[[#This Row],[Average Monthly Expenses]]&lt;=60,"Medium","High"))</f>
        <v>High</v>
      </c>
      <c r="AM3586" t="str">
        <f>IF(AmazonChurn[[#This Row],[Number of Complaints or Support]]&lt;3,"Low",IF(AmazonChurn[[#This Row],[Number of Complaints or Support]]&lt;=7,"Medium","High"))</f>
        <v>Medium</v>
      </c>
      <c r="AN3586" s="5">
        <f>AmazonChurn[[#This Row],[Number of Complaints or Support]]/AmazonChurn[[#This Row],[Account Length (in months)]]</f>
        <v>0.125</v>
      </c>
      <c r="AO3586" t="str">
        <f>IF(AmazonChurn[[#This Row],[Avg Monthly GB Download]]&lt;15, "Low", IF(AmazonChurn[[#This Row],[Avg Monthly GB Download]]&lt;30, "Medium", "High"))</f>
        <v>Medium</v>
      </c>
      <c r="AP3586" t="str">
        <f>IF(AmazonChurn[[#This Row],[Age]]&lt;30,"Under 30",IF(AmazonChurn[[#This Row],[Age]]&gt;65,"Senior","Mid Age"))</f>
        <v>Under 30</v>
      </c>
    </row>
    <row r="3587" spans="1:42" hidden="1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 s="5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  <c r="AL3587" t="str">
        <f>IF(AmazonChurn[[#This Row],[Average Monthly Expenses]]&lt;=30,"Low",IF(AmazonChurn[[#This Row],[Average Monthly Expenses]]&lt;=60,"Medium","High"))</f>
        <v>Low</v>
      </c>
      <c r="AM3587" t="str">
        <f>IF(AmazonChurn[[#This Row],[Number of Complaints or Support]]&lt;3,"Low",IF(AmazonChurn[[#This Row],[Number of Complaints or Support]]&lt;=7,"Medium","High"))</f>
        <v>Low</v>
      </c>
      <c r="AN3587" s="5">
        <f>AmazonChurn[[#This Row],[Number of Complaints or Support]]/AmazonChurn[[#This Row],[Account Length (in months)]]</f>
        <v>0.25</v>
      </c>
      <c r="AO3587" t="str">
        <f>IF(AmazonChurn[[#This Row],[Avg Monthly GB Download]]&lt;15, "Low", IF(AmazonChurn[[#This Row],[Avg Monthly GB Download]]&lt;30, "Medium", "High"))</f>
        <v>Low</v>
      </c>
      <c r="AP3587" t="str">
        <f>IF(AmazonChurn[[#This Row],[Age]]&lt;30,"Under 30",IF(AmazonChurn[[#This Row],[Age]]&gt;65,"Senior","Mid Age"))</f>
        <v>Under 30</v>
      </c>
    </row>
    <row r="3588" spans="1:42" hidden="1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 s="5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  <c r="AL3588" t="str">
        <f>IF(AmazonChurn[[#This Row],[Average Monthly Expenses]]&lt;=30,"Low",IF(AmazonChurn[[#This Row],[Average Monthly Expenses]]&lt;=60,"Medium","High"))</f>
        <v>Low</v>
      </c>
      <c r="AM3588" t="str">
        <f>IF(AmazonChurn[[#This Row],[Number of Complaints or Support]]&lt;3,"Low",IF(AmazonChurn[[#This Row],[Number of Complaints or Support]]&lt;=7,"Medium","High"))</f>
        <v>Low</v>
      </c>
      <c r="AN3588" s="5">
        <f>AmazonChurn[[#This Row],[Number of Complaints or Support]]/AmazonChurn[[#This Row],[Account Length (in months)]]</f>
        <v>0</v>
      </c>
      <c r="AO3588" t="str">
        <f>IF(AmazonChurn[[#This Row],[Avg Monthly GB Download]]&lt;15, "Low", IF(AmazonChurn[[#This Row],[Avg Monthly GB Download]]&lt;30, "Medium", "High"))</f>
        <v>Low</v>
      </c>
      <c r="AP3588" t="str">
        <f>IF(AmazonChurn[[#This Row],[Age]]&lt;30,"Under 30",IF(AmazonChurn[[#This Row],[Age]]&gt;65,"Senior","Mid Age"))</f>
        <v>Mid Age</v>
      </c>
    </row>
    <row r="3589" spans="1:42" hidden="1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 s="5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  <c r="AL3589" t="str">
        <f>IF(AmazonChurn[[#This Row],[Average Monthly Expenses]]&lt;=30,"Low",IF(AmazonChurn[[#This Row],[Average Monthly Expenses]]&lt;=60,"Medium","High"))</f>
        <v>Low</v>
      </c>
      <c r="AM3589" t="str">
        <f>IF(AmazonChurn[[#This Row],[Number of Complaints or Support]]&lt;3,"Low",IF(AmazonChurn[[#This Row],[Number of Complaints or Support]]&lt;=7,"Medium","High"))</f>
        <v>Medium</v>
      </c>
      <c r="AN3589" s="5">
        <f>AmazonChurn[[#This Row],[Number of Complaints or Support]]/AmazonChurn[[#This Row],[Account Length (in months)]]</f>
        <v>8.771929824561403E-2</v>
      </c>
      <c r="AO3589" t="str">
        <f>IF(AmazonChurn[[#This Row],[Avg Monthly GB Download]]&lt;15, "Low", IF(AmazonChurn[[#This Row],[Avg Monthly GB Download]]&lt;30, "Medium", "High"))</f>
        <v>Low</v>
      </c>
      <c r="AP3589" t="str">
        <f>IF(AmazonChurn[[#This Row],[Age]]&lt;30,"Under 30",IF(AmazonChurn[[#This Row],[Age]]&gt;65,"Senior","Mid Age"))</f>
        <v>Mid Age</v>
      </c>
    </row>
    <row r="3590" spans="1:42" hidden="1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 s="5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  <c r="AL3590" t="str">
        <f>IF(AmazonChurn[[#This Row],[Average Monthly Expenses]]&lt;=30,"Low",IF(AmazonChurn[[#This Row],[Average Monthly Expenses]]&lt;=60,"Medium","High"))</f>
        <v>Low</v>
      </c>
      <c r="AM3590" t="str">
        <f>IF(AmazonChurn[[#This Row],[Number of Complaints or Support]]&lt;3,"Low",IF(AmazonChurn[[#This Row],[Number of Complaints or Support]]&lt;=7,"Medium","High"))</f>
        <v>Medium</v>
      </c>
      <c r="AN3590" s="5">
        <f>AmazonChurn[[#This Row],[Number of Complaints or Support]]/AmazonChurn[[#This Row],[Account Length (in months)]]</f>
        <v>0.14285714285714285</v>
      </c>
      <c r="AO3590" t="str">
        <f>IF(AmazonChurn[[#This Row],[Avg Monthly GB Download]]&lt;15, "Low", IF(AmazonChurn[[#This Row],[Avg Monthly GB Download]]&lt;30, "Medium", "High"))</f>
        <v>Low</v>
      </c>
      <c r="AP3590" t="str">
        <f>IF(AmazonChurn[[#This Row],[Age]]&lt;30,"Under 30",IF(AmazonChurn[[#This Row],[Age]]&gt;65,"Senior","Mid Age"))</f>
        <v>Mid Age</v>
      </c>
    </row>
    <row r="3591" spans="1:42" hidden="1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 s="5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  <c r="AL3591" t="str">
        <f>IF(AmazonChurn[[#This Row],[Average Monthly Expenses]]&lt;=30,"Low",IF(AmazonChurn[[#This Row],[Average Monthly Expenses]]&lt;=60,"Medium","High"))</f>
        <v>Low</v>
      </c>
      <c r="AM3591" t="str">
        <f>IF(AmazonChurn[[#This Row],[Number of Complaints or Support]]&lt;3,"Low",IF(AmazonChurn[[#This Row],[Number of Complaints or Support]]&lt;=7,"Medium","High"))</f>
        <v>Medium</v>
      </c>
      <c r="AN3591" s="5">
        <f>AmazonChurn[[#This Row],[Number of Complaints or Support]]/AmazonChurn[[#This Row],[Account Length (in months)]]</f>
        <v>6</v>
      </c>
      <c r="AO3591" t="str">
        <f>IF(AmazonChurn[[#This Row],[Avg Monthly GB Download]]&lt;15, "Low", IF(AmazonChurn[[#This Row],[Avg Monthly GB Download]]&lt;30, "Medium", "High"))</f>
        <v>Low</v>
      </c>
      <c r="AP3591" t="str">
        <f>IF(AmazonChurn[[#This Row],[Age]]&lt;30,"Under 30",IF(AmazonChurn[[#This Row],[Age]]&gt;65,"Senior","Mid Age"))</f>
        <v>Mid Age</v>
      </c>
    </row>
    <row r="3592" spans="1:42" hidden="1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 s="5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  <c r="AL3592" t="str">
        <f>IF(AmazonChurn[[#This Row],[Average Monthly Expenses]]&lt;=30,"Low",IF(AmazonChurn[[#This Row],[Average Monthly Expenses]]&lt;=60,"Medium","High"))</f>
        <v>Medium</v>
      </c>
      <c r="AM3592" t="str">
        <f>IF(AmazonChurn[[#This Row],[Number of Complaints or Support]]&lt;3,"Low",IF(AmazonChurn[[#This Row],[Number of Complaints or Support]]&lt;=7,"Medium","High"))</f>
        <v>Medium</v>
      </c>
      <c r="AN3592" s="5">
        <f>AmazonChurn[[#This Row],[Number of Complaints or Support]]/AmazonChurn[[#This Row],[Account Length (in months)]]</f>
        <v>0.1875</v>
      </c>
      <c r="AO3592" t="str">
        <f>IF(AmazonChurn[[#This Row],[Avg Monthly GB Download]]&lt;15, "Low", IF(AmazonChurn[[#This Row],[Avg Monthly GB Download]]&lt;30, "Medium", "High"))</f>
        <v>Low</v>
      </c>
      <c r="AP3592" t="str">
        <f>IF(AmazonChurn[[#This Row],[Age]]&lt;30,"Under 30",IF(AmazonChurn[[#This Row],[Age]]&gt;65,"Senior","Mid Age"))</f>
        <v>Mid Age</v>
      </c>
    </row>
    <row r="3593" spans="1:42" hidden="1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 s="5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  <c r="AL3593" t="str">
        <f>IF(AmazonChurn[[#This Row],[Average Monthly Expenses]]&lt;=30,"Low",IF(AmazonChurn[[#This Row],[Average Monthly Expenses]]&lt;=60,"Medium","High"))</f>
        <v>Medium</v>
      </c>
      <c r="AM3593" t="str">
        <f>IF(AmazonChurn[[#This Row],[Number of Complaints or Support]]&lt;3,"Low",IF(AmazonChurn[[#This Row],[Number of Complaints or Support]]&lt;=7,"Medium","High"))</f>
        <v>High</v>
      </c>
      <c r="AN3593" s="5">
        <f>AmazonChurn[[#This Row],[Number of Complaints or Support]]/AmazonChurn[[#This Row],[Account Length (in months)]]</f>
        <v>0.14705882352941177</v>
      </c>
      <c r="AO3593" t="str">
        <f>IF(AmazonChurn[[#This Row],[Avg Monthly GB Download]]&lt;15, "Low", IF(AmazonChurn[[#This Row],[Avg Monthly GB Download]]&lt;30, "Medium", "High"))</f>
        <v>Low</v>
      </c>
      <c r="AP3593" t="str">
        <f>IF(AmazonChurn[[#This Row],[Age]]&lt;30,"Under 30",IF(AmazonChurn[[#This Row],[Age]]&gt;65,"Senior","Mid Age"))</f>
        <v>Mid Age</v>
      </c>
    </row>
    <row r="3594" spans="1:42" hidden="1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 s="5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  <c r="AL3594" t="str">
        <f>IF(AmazonChurn[[#This Row],[Average Monthly Expenses]]&lt;=30,"Low",IF(AmazonChurn[[#This Row],[Average Monthly Expenses]]&lt;=60,"Medium","High"))</f>
        <v>Low</v>
      </c>
      <c r="AM3594" t="str">
        <f>IF(AmazonChurn[[#This Row],[Number of Complaints or Support]]&lt;3,"Low",IF(AmazonChurn[[#This Row],[Number of Complaints or Support]]&lt;=7,"Medium","High"))</f>
        <v>Low</v>
      </c>
      <c r="AN3594" s="5">
        <f>AmazonChurn[[#This Row],[Number of Complaints or Support]]/AmazonChurn[[#This Row],[Account Length (in months)]]</f>
        <v>9.0909090909090912E-2</v>
      </c>
      <c r="AO3594" t="str">
        <f>IF(AmazonChurn[[#This Row],[Avg Monthly GB Download]]&lt;15, "Low", IF(AmazonChurn[[#This Row],[Avg Monthly GB Download]]&lt;30, "Medium", "High"))</f>
        <v>Low</v>
      </c>
      <c r="AP3594" t="str">
        <f>IF(AmazonChurn[[#This Row],[Age]]&lt;30,"Under 30",IF(AmazonChurn[[#This Row],[Age]]&gt;65,"Senior","Mid Age"))</f>
        <v>Senior</v>
      </c>
    </row>
    <row r="3595" spans="1:42" hidden="1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 s="5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  <c r="AL3595" t="str">
        <f>IF(AmazonChurn[[#This Row],[Average Monthly Expenses]]&lt;=30,"Low",IF(AmazonChurn[[#This Row],[Average Monthly Expenses]]&lt;=60,"Medium","High"))</f>
        <v>Low</v>
      </c>
      <c r="AM3595" t="str">
        <f>IF(AmazonChurn[[#This Row],[Number of Complaints or Support]]&lt;3,"Low",IF(AmazonChurn[[#This Row],[Number of Complaints or Support]]&lt;=7,"Medium","High"))</f>
        <v>Medium</v>
      </c>
      <c r="AN3595" s="5">
        <f>AmazonChurn[[#This Row],[Number of Complaints or Support]]/AmazonChurn[[#This Row],[Account Length (in months)]]</f>
        <v>0.1388888888888889</v>
      </c>
      <c r="AO3595" t="str">
        <f>IF(AmazonChurn[[#This Row],[Avg Monthly GB Download]]&lt;15, "Low", IF(AmazonChurn[[#This Row],[Avg Monthly GB Download]]&lt;30, "Medium", "High"))</f>
        <v>Low</v>
      </c>
      <c r="AP3595" t="str">
        <f>IF(AmazonChurn[[#This Row],[Age]]&lt;30,"Under 30",IF(AmazonChurn[[#This Row],[Age]]&gt;65,"Senior","Mid Age"))</f>
        <v>Mid Age</v>
      </c>
    </row>
    <row r="3596" spans="1:42" hidden="1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 s="5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  <c r="AL3596" t="str">
        <f>IF(AmazonChurn[[#This Row],[Average Monthly Expenses]]&lt;=30,"Low",IF(AmazonChurn[[#This Row],[Average Monthly Expenses]]&lt;=60,"Medium","High"))</f>
        <v>Low</v>
      </c>
      <c r="AM3596" t="str">
        <f>IF(AmazonChurn[[#This Row],[Number of Complaints or Support]]&lt;3,"Low",IF(AmazonChurn[[#This Row],[Number of Complaints or Support]]&lt;=7,"Medium","High"))</f>
        <v>Low</v>
      </c>
      <c r="AN3596" s="5">
        <f>AmazonChurn[[#This Row],[Number of Complaints or Support]]/AmazonChurn[[#This Row],[Account Length (in months)]]</f>
        <v>0</v>
      </c>
      <c r="AO3596" t="str">
        <f>IF(AmazonChurn[[#This Row],[Avg Monthly GB Download]]&lt;15, "Low", IF(AmazonChurn[[#This Row],[Avg Monthly GB Download]]&lt;30, "Medium", "High"))</f>
        <v>Low</v>
      </c>
      <c r="AP3596" t="str">
        <f>IF(AmazonChurn[[#This Row],[Age]]&lt;30,"Under 30",IF(AmazonChurn[[#This Row],[Age]]&gt;65,"Senior","Mid Age"))</f>
        <v>Mid Age</v>
      </c>
    </row>
    <row r="3597" spans="1:42" hidden="1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 s="5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  <c r="AL3597" t="str">
        <f>IF(AmazonChurn[[#This Row],[Average Monthly Expenses]]&lt;=30,"Low",IF(AmazonChurn[[#This Row],[Average Monthly Expenses]]&lt;=60,"Medium","High"))</f>
        <v>High</v>
      </c>
      <c r="AM3597" t="str">
        <f>IF(AmazonChurn[[#This Row],[Number of Complaints or Support]]&lt;3,"Low",IF(AmazonChurn[[#This Row],[Number of Complaints or Support]]&lt;=7,"Medium","High"))</f>
        <v>High</v>
      </c>
      <c r="AN3597" s="5">
        <f>AmazonChurn[[#This Row],[Number of Complaints or Support]]/AmazonChurn[[#This Row],[Account Length (in months)]]</f>
        <v>8</v>
      </c>
      <c r="AO3597" t="str">
        <f>IF(AmazonChurn[[#This Row],[Avg Monthly GB Download]]&lt;15, "Low", IF(AmazonChurn[[#This Row],[Avg Monthly GB Download]]&lt;30, "Medium", "High"))</f>
        <v>Low</v>
      </c>
      <c r="AP3597" t="str">
        <f>IF(AmazonChurn[[#This Row],[Age]]&lt;30,"Under 30",IF(AmazonChurn[[#This Row],[Age]]&gt;65,"Senior","Mid Age"))</f>
        <v>Mid Age</v>
      </c>
    </row>
    <row r="3598" spans="1:42" hidden="1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 s="5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  <c r="AL3598" t="str">
        <f>IF(AmazonChurn[[#This Row],[Average Monthly Expenses]]&lt;=30,"Low",IF(AmazonChurn[[#This Row],[Average Monthly Expenses]]&lt;=60,"Medium","High"))</f>
        <v>Medium</v>
      </c>
      <c r="AM3598" t="str">
        <f>IF(AmazonChurn[[#This Row],[Number of Complaints or Support]]&lt;3,"Low",IF(AmazonChurn[[#This Row],[Number of Complaints or Support]]&lt;=7,"Medium","High"))</f>
        <v>High</v>
      </c>
      <c r="AN3598" s="5">
        <f>AmazonChurn[[#This Row],[Number of Complaints or Support]]/AmazonChurn[[#This Row],[Account Length (in months)]]</f>
        <v>0.15789473684210525</v>
      </c>
      <c r="AO3598" t="str">
        <f>IF(AmazonChurn[[#This Row],[Avg Monthly GB Download]]&lt;15, "Low", IF(AmazonChurn[[#This Row],[Avg Monthly GB Download]]&lt;30, "Medium", "High"))</f>
        <v>Medium</v>
      </c>
      <c r="AP3598" t="str">
        <f>IF(AmazonChurn[[#This Row],[Age]]&lt;30,"Under 30",IF(AmazonChurn[[#This Row],[Age]]&gt;65,"Senior","Mid Age"))</f>
        <v>Under 30</v>
      </c>
    </row>
    <row r="3599" spans="1:42" hidden="1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 s="5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  <c r="AL3599" t="str">
        <f>IF(AmazonChurn[[#This Row],[Average Monthly Expenses]]&lt;=30,"Low",IF(AmazonChurn[[#This Row],[Average Monthly Expenses]]&lt;=60,"Medium","High"))</f>
        <v>Low</v>
      </c>
      <c r="AM3599" t="str">
        <f>IF(AmazonChurn[[#This Row],[Number of Complaints or Support]]&lt;3,"Low",IF(AmazonChurn[[#This Row],[Number of Complaints or Support]]&lt;=7,"Medium","High"))</f>
        <v>Medium</v>
      </c>
      <c r="AN3599" s="5">
        <f>AmazonChurn[[#This Row],[Number of Complaints or Support]]/AmazonChurn[[#This Row],[Account Length (in months)]]</f>
        <v>0.1891891891891892</v>
      </c>
      <c r="AO3599" t="str">
        <f>IF(AmazonChurn[[#This Row],[Avg Monthly GB Download]]&lt;15, "Low", IF(AmazonChurn[[#This Row],[Avg Monthly GB Download]]&lt;30, "Medium", "High"))</f>
        <v>Low</v>
      </c>
      <c r="AP3599" t="str">
        <f>IF(AmazonChurn[[#This Row],[Age]]&lt;30,"Under 30",IF(AmazonChurn[[#This Row],[Age]]&gt;65,"Senior","Mid Age"))</f>
        <v>Mid Age</v>
      </c>
    </row>
    <row r="3600" spans="1:42" hidden="1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 s="5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  <c r="AL3600" t="str">
        <f>IF(AmazonChurn[[#This Row],[Average Monthly Expenses]]&lt;=30,"Low",IF(AmazonChurn[[#This Row],[Average Monthly Expenses]]&lt;=60,"Medium","High"))</f>
        <v>Medium</v>
      </c>
      <c r="AM3600" t="str">
        <f>IF(AmazonChurn[[#This Row],[Number of Complaints or Support]]&lt;3,"Low",IF(AmazonChurn[[#This Row],[Number of Complaints or Support]]&lt;=7,"Medium","High"))</f>
        <v>High</v>
      </c>
      <c r="AN3600" s="5">
        <f>AmazonChurn[[#This Row],[Number of Complaints or Support]]/AmazonChurn[[#This Row],[Account Length (in months)]]</f>
        <v>2</v>
      </c>
      <c r="AO3600" t="str">
        <f>IF(AmazonChurn[[#This Row],[Avg Monthly GB Download]]&lt;15, "Low", IF(AmazonChurn[[#This Row],[Avg Monthly GB Download]]&lt;30, "Medium", "High"))</f>
        <v>Low</v>
      </c>
      <c r="AP3600" t="str">
        <f>IF(AmazonChurn[[#This Row],[Age]]&lt;30,"Under 30",IF(AmazonChurn[[#This Row],[Age]]&gt;65,"Senior","Mid Age"))</f>
        <v>Senior</v>
      </c>
    </row>
    <row r="3601" spans="1:42" hidden="1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 s="5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  <c r="AL3601" t="str">
        <f>IF(AmazonChurn[[#This Row],[Average Monthly Expenses]]&lt;=30,"Low",IF(AmazonChurn[[#This Row],[Average Monthly Expenses]]&lt;=60,"Medium","High"))</f>
        <v>Medium</v>
      </c>
      <c r="AM3601" t="str">
        <f>IF(AmazonChurn[[#This Row],[Number of Complaints or Support]]&lt;3,"Low",IF(AmazonChurn[[#This Row],[Number of Complaints or Support]]&lt;=7,"Medium","High"))</f>
        <v>Medium</v>
      </c>
      <c r="AN3601" s="5">
        <f>AmazonChurn[[#This Row],[Number of Complaints or Support]]/AmazonChurn[[#This Row],[Account Length (in months)]]</f>
        <v>0.13043478260869565</v>
      </c>
      <c r="AO3601" t="str">
        <f>IF(AmazonChurn[[#This Row],[Avg Monthly GB Download]]&lt;15, "Low", IF(AmazonChurn[[#This Row],[Avg Monthly GB Download]]&lt;30, "Medium", "High"))</f>
        <v>Medium</v>
      </c>
      <c r="AP3601" t="str">
        <f>IF(AmazonChurn[[#This Row],[Age]]&lt;30,"Under 30",IF(AmazonChurn[[#This Row],[Age]]&gt;65,"Senior","Mid Age"))</f>
        <v>Under 30</v>
      </c>
    </row>
    <row r="3602" spans="1:42" hidden="1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 s="5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  <c r="AL3602" t="str">
        <f>IF(AmazonChurn[[#This Row],[Average Monthly Expenses]]&lt;=30,"Low",IF(AmazonChurn[[#This Row],[Average Monthly Expenses]]&lt;=60,"Medium","High"))</f>
        <v>Medium</v>
      </c>
      <c r="AM3602" t="str">
        <f>IF(AmazonChurn[[#This Row],[Number of Complaints or Support]]&lt;3,"Low",IF(AmazonChurn[[#This Row],[Number of Complaints or Support]]&lt;=7,"Medium","High"))</f>
        <v>Medium</v>
      </c>
      <c r="AN3602" s="5">
        <f>AmazonChurn[[#This Row],[Number of Complaints or Support]]/AmazonChurn[[#This Row],[Account Length (in months)]]</f>
        <v>0.10606060606060606</v>
      </c>
      <c r="AO3602" t="str">
        <f>IF(AmazonChurn[[#This Row],[Avg Monthly GB Download]]&lt;15, "Low", IF(AmazonChurn[[#This Row],[Avg Monthly GB Download]]&lt;30, "Medium", "High"))</f>
        <v>Low</v>
      </c>
      <c r="AP3602" t="str">
        <f>IF(AmazonChurn[[#This Row],[Age]]&lt;30,"Under 30",IF(AmazonChurn[[#This Row],[Age]]&gt;65,"Senior","Mid Age"))</f>
        <v>Mid Age</v>
      </c>
    </row>
    <row r="3603" spans="1:42" hidden="1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 s="5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  <c r="AL3603" t="str">
        <f>IF(AmazonChurn[[#This Row],[Average Monthly Expenses]]&lt;=30,"Low",IF(AmazonChurn[[#This Row],[Average Monthly Expenses]]&lt;=60,"Medium","High"))</f>
        <v>Low</v>
      </c>
      <c r="AM3603" t="str">
        <f>IF(AmazonChurn[[#This Row],[Number of Complaints or Support]]&lt;3,"Low",IF(AmazonChurn[[#This Row],[Number of Complaints or Support]]&lt;=7,"Medium","High"))</f>
        <v>Medium</v>
      </c>
      <c r="AN3603" s="5">
        <f>AmazonChurn[[#This Row],[Number of Complaints or Support]]/AmazonChurn[[#This Row],[Account Length (in months)]]</f>
        <v>0.42857142857142855</v>
      </c>
      <c r="AO3603" t="str">
        <f>IF(AmazonChurn[[#This Row],[Avg Monthly GB Download]]&lt;15, "Low", IF(AmazonChurn[[#This Row],[Avg Monthly GB Download]]&lt;30, "Medium", "High"))</f>
        <v>Low</v>
      </c>
      <c r="AP3603" t="str">
        <f>IF(AmazonChurn[[#This Row],[Age]]&lt;30,"Under 30",IF(AmazonChurn[[#This Row],[Age]]&gt;65,"Senior","Mid Age"))</f>
        <v>Mid Age</v>
      </c>
    </row>
    <row r="3604" spans="1:42" hidden="1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 s="5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  <c r="AL3604" t="str">
        <f>IF(AmazonChurn[[#This Row],[Average Monthly Expenses]]&lt;=30,"Low",IF(AmazonChurn[[#This Row],[Average Monthly Expenses]]&lt;=60,"Medium","High"))</f>
        <v>High</v>
      </c>
      <c r="AM3604" t="str">
        <f>IF(AmazonChurn[[#This Row],[Number of Complaints or Support]]&lt;3,"Low",IF(AmazonChurn[[#This Row],[Number of Complaints or Support]]&lt;=7,"Medium","High"))</f>
        <v>High</v>
      </c>
      <c r="AN3604" s="5">
        <f>AmazonChurn[[#This Row],[Number of Complaints or Support]]/AmazonChurn[[#This Row],[Account Length (in months)]]</f>
        <v>1.1428571428571428</v>
      </c>
      <c r="AO3604" t="str">
        <f>IF(AmazonChurn[[#This Row],[Avg Monthly GB Download]]&lt;15, "Low", IF(AmazonChurn[[#This Row],[Avg Monthly GB Download]]&lt;30, "Medium", "High"))</f>
        <v>Low</v>
      </c>
      <c r="AP3604" t="str">
        <f>IF(AmazonChurn[[#This Row],[Age]]&lt;30,"Under 30",IF(AmazonChurn[[#This Row],[Age]]&gt;65,"Senior","Mid Age"))</f>
        <v>Senior</v>
      </c>
    </row>
    <row r="3605" spans="1:42" hidden="1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 s="5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  <c r="AL3605" t="str">
        <f>IF(AmazonChurn[[#This Row],[Average Monthly Expenses]]&lt;=30,"Low",IF(AmazonChurn[[#This Row],[Average Monthly Expenses]]&lt;=60,"Medium","High"))</f>
        <v>Low</v>
      </c>
      <c r="AM3605" t="str">
        <f>IF(AmazonChurn[[#This Row],[Number of Complaints or Support]]&lt;3,"Low",IF(AmazonChurn[[#This Row],[Number of Complaints or Support]]&lt;=7,"Medium","High"))</f>
        <v>Low</v>
      </c>
      <c r="AN3605" s="5">
        <f>AmazonChurn[[#This Row],[Number of Complaints or Support]]/AmazonChurn[[#This Row],[Account Length (in months)]]</f>
        <v>0</v>
      </c>
      <c r="AO3605" t="str">
        <f>IF(AmazonChurn[[#This Row],[Avg Monthly GB Download]]&lt;15, "Low", IF(AmazonChurn[[#This Row],[Avg Monthly GB Download]]&lt;30, "Medium", "High"))</f>
        <v>Low</v>
      </c>
      <c r="AP3605" t="str">
        <f>IF(AmazonChurn[[#This Row],[Age]]&lt;30,"Under 30",IF(AmazonChurn[[#This Row],[Age]]&gt;65,"Senior","Mid Age"))</f>
        <v>Senior</v>
      </c>
    </row>
    <row r="3606" spans="1:42" hidden="1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 s="5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  <c r="AL3606" t="str">
        <f>IF(AmazonChurn[[#This Row],[Average Monthly Expenses]]&lt;=30,"Low",IF(AmazonChurn[[#This Row],[Average Monthly Expenses]]&lt;=60,"Medium","High"))</f>
        <v>Medium</v>
      </c>
      <c r="AM3606" t="str">
        <f>IF(AmazonChurn[[#This Row],[Number of Complaints or Support]]&lt;3,"Low",IF(AmazonChurn[[#This Row],[Number of Complaints or Support]]&lt;=7,"Medium","High"))</f>
        <v>Medium</v>
      </c>
      <c r="AN3606" s="5">
        <f>AmazonChurn[[#This Row],[Number of Complaints or Support]]/AmazonChurn[[#This Row],[Account Length (in months)]]</f>
        <v>0.35294117647058826</v>
      </c>
      <c r="AO3606" t="str">
        <f>IF(AmazonChurn[[#This Row],[Avg Monthly GB Download]]&lt;15, "Low", IF(AmazonChurn[[#This Row],[Avg Monthly GB Download]]&lt;30, "Medium", "High"))</f>
        <v>Low</v>
      </c>
      <c r="AP3606" t="str">
        <f>IF(AmazonChurn[[#This Row],[Age]]&lt;30,"Under 30",IF(AmazonChurn[[#This Row],[Age]]&gt;65,"Senior","Mid Age"))</f>
        <v>Mid Age</v>
      </c>
    </row>
    <row r="3607" spans="1:42" hidden="1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 s="5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  <c r="AL3607" t="str">
        <f>IF(AmazonChurn[[#This Row],[Average Monthly Expenses]]&lt;=30,"Low",IF(AmazonChurn[[#This Row],[Average Monthly Expenses]]&lt;=60,"Medium","High"))</f>
        <v>Low</v>
      </c>
      <c r="AM3607" t="str">
        <f>IF(AmazonChurn[[#This Row],[Number of Complaints or Support]]&lt;3,"Low",IF(AmazonChurn[[#This Row],[Number of Complaints or Support]]&lt;=7,"Medium","High"))</f>
        <v>Medium</v>
      </c>
      <c r="AN3607" s="5">
        <f>AmazonChurn[[#This Row],[Number of Complaints or Support]]/AmazonChurn[[#This Row],[Account Length (in months)]]</f>
        <v>2</v>
      </c>
      <c r="AO3607" t="str">
        <f>IF(AmazonChurn[[#This Row],[Avg Monthly GB Download]]&lt;15, "Low", IF(AmazonChurn[[#This Row],[Avg Monthly GB Download]]&lt;30, "Medium", "High"))</f>
        <v>Low</v>
      </c>
      <c r="AP3607" t="str">
        <f>IF(AmazonChurn[[#This Row],[Age]]&lt;30,"Under 30",IF(AmazonChurn[[#This Row],[Age]]&gt;65,"Senior","Mid Age"))</f>
        <v>Under 30</v>
      </c>
    </row>
    <row r="3608" spans="1:42" hidden="1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 s="5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  <c r="AL3608" t="str">
        <f>IF(AmazonChurn[[#This Row],[Average Monthly Expenses]]&lt;=30,"Low",IF(AmazonChurn[[#This Row],[Average Monthly Expenses]]&lt;=60,"Medium","High"))</f>
        <v>Medium</v>
      </c>
      <c r="AM3608" t="str">
        <f>IF(AmazonChurn[[#This Row],[Number of Complaints or Support]]&lt;3,"Low",IF(AmazonChurn[[#This Row],[Number of Complaints or Support]]&lt;=7,"Medium","High"))</f>
        <v>High</v>
      </c>
      <c r="AN3608" s="5">
        <f>AmazonChurn[[#This Row],[Number of Complaints or Support]]/AmazonChurn[[#This Row],[Account Length (in months)]]</f>
        <v>0.14814814814814814</v>
      </c>
      <c r="AO3608" t="str">
        <f>IF(AmazonChurn[[#This Row],[Avg Monthly GB Download]]&lt;15, "Low", IF(AmazonChurn[[#This Row],[Avg Monthly GB Download]]&lt;30, "Medium", "High"))</f>
        <v>Low</v>
      </c>
      <c r="AP3608" t="str">
        <f>IF(AmazonChurn[[#This Row],[Age]]&lt;30,"Under 30",IF(AmazonChurn[[#This Row],[Age]]&gt;65,"Senior","Mid Age"))</f>
        <v>Mid Age</v>
      </c>
    </row>
    <row r="3609" spans="1:42" hidden="1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 s="5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  <c r="AL3609" t="str">
        <f>IF(AmazonChurn[[#This Row],[Average Monthly Expenses]]&lt;=30,"Low",IF(AmazonChurn[[#This Row],[Average Monthly Expenses]]&lt;=60,"Medium","High"))</f>
        <v>Low</v>
      </c>
      <c r="AM3609" t="str">
        <f>IF(AmazonChurn[[#This Row],[Number of Complaints or Support]]&lt;3,"Low",IF(AmazonChurn[[#This Row],[Number of Complaints or Support]]&lt;=7,"Medium","High"))</f>
        <v>Low</v>
      </c>
      <c r="AN3609" s="5">
        <f>AmazonChurn[[#This Row],[Number of Complaints or Support]]/AmazonChurn[[#This Row],[Account Length (in months)]]</f>
        <v>2.3255813953488372E-2</v>
      </c>
      <c r="AO3609" t="str">
        <f>IF(AmazonChurn[[#This Row],[Avg Monthly GB Download]]&lt;15, "Low", IF(AmazonChurn[[#This Row],[Avg Monthly GB Download]]&lt;30, "Medium", "High"))</f>
        <v>Low</v>
      </c>
      <c r="AP3609" t="str">
        <f>IF(AmazonChurn[[#This Row],[Age]]&lt;30,"Under 30",IF(AmazonChurn[[#This Row],[Age]]&gt;65,"Senior","Mid Age"))</f>
        <v>Mid Age</v>
      </c>
    </row>
    <row r="3610" spans="1:42" hidden="1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 s="5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  <c r="AL3610" t="str">
        <f>IF(AmazonChurn[[#This Row],[Average Monthly Expenses]]&lt;=30,"Low",IF(AmazonChurn[[#This Row],[Average Monthly Expenses]]&lt;=60,"Medium","High"))</f>
        <v>Medium</v>
      </c>
      <c r="AM3610" t="str">
        <f>IF(AmazonChurn[[#This Row],[Number of Complaints or Support]]&lt;3,"Low",IF(AmazonChurn[[#This Row],[Number of Complaints or Support]]&lt;=7,"Medium","High"))</f>
        <v>High</v>
      </c>
      <c r="AN3610" s="5">
        <f>AmazonChurn[[#This Row],[Number of Complaints or Support]]/AmazonChurn[[#This Row],[Account Length (in months)]]</f>
        <v>0.12903225806451613</v>
      </c>
      <c r="AO3610" t="str">
        <f>IF(AmazonChurn[[#This Row],[Avg Monthly GB Download]]&lt;15, "Low", IF(AmazonChurn[[#This Row],[Avg Monthly GB Download]]&lt;30, "Medium", "High"))</f>
        <v>Medium</v>
      </c>
      <c r="AP3610" t="str">
        <f>IF(AmazonChurn[[#This Row],[Age]]&lt;30,"Under 30",IF(AmazonChurn[[#This Row],[Age]]&gt;65,"Senior","Mid Age"))</f>
        <v>Senior</v>
      </c>
    </row>
    <row r="3611" spans="1:42" hidden="1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 s="5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  <c r="AL3611" t="str">
        <f>IF(AmazonChurn[[#This Row],[Average Monthly Expenses]]&lt;=30,"Low",IF(AmazonChurn[[#This Row],[Average Monthly Expenses]]&lt;=60,"Medium","High"))</f>
        <v>Low</v>
      </c>
      <c r="AM3611" t="str">
        <f>IF(AmazonChurn[[#This Row],[Number of Complaints or Support]]&lt;3,"Low",IF(AmazonChurn[[#This Row],[Number of Complaints or Support]]&lt;=7,"Medium","High"))</f>
        <v>Low</v>
      </c>
      <c r="AN3611" s="5">
        <f>AmazonChurn[[#This Row],[Number of Complaints or Support]]/AmazonChurn[[#This Row],[Account Length (in months)]]</f>
        <v>1.4084507042253521E-2</v>
      </c>
      <c r="AO3611" t="str">
        <f>IF(AmazonChurn[[#This Row],[Avg Monthly GB Download]]&lt;15, "Low", IF(AmazonChurn[[#This Row],[Avg Monthly GB Download]]&lt;30, "Medium", "High"))</f>
        <v>Low</v>
      </c>
      <c r="AP3611" t="str">
        <f>IF(AmazonChurn[[#This Row],[Age]]&lt;30,"Under 30",IF(AmazonChurn[[#This Row],[Age]]&gt;65,"Senior","Mid Age"))</f>
        <v>Mid Age</v>
      </c>
    </row>
    <row r="3612" spans="1:42" hidden="1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 s="5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  <c r="AL3612" t="str">
        <f>IF(AmazonChurn[[#This Row],[Average Monthly Expenses]]&lt;=30,"Low",IF(AmazonChurn[[#This Row],[Average Monthly Expenses]]&lt;=60,"Medium","High"))</f>
        <v>Low</v>
      </c>
      <c r="AM3612" t="str">
        <f>IF(AmazonChurn[[#This Row],[Number of Complaints or Support]]&lt;3,"Low",IF(AmazonChurn[[#This Row],[Number of Complaints or Support]]&lt;=7,"Medium","High"))</f>
        <v>Medium</v>
      </c>
      <c r="AN3612" s="5">
        <f>AmazonChurn[[#This Row],[Number of Complaints or Support]]/AmazonChurn[[#This Row],[Account Length (in months)]]</f>
        <v>0.625</v>
      </c>
      <c r="AO3612" t="str">
        <f>IF(AmazonChurn[[#This Row],[Avg Monthly GB Download]]&lt;15, "Low", IF(AmazonChurn[[#This Row],[Avg Monthly GB Download]]&lt;30, "Medium", "High"))</f>
        <v>Low</v>
      </c>
      <c r="AP3612" t="str">
        <f>IF(AmazonChurn[[#This Row],[Age]]&lt;30,"Under 30",IF(AmazonChurn[[#This Row],[Age]]&gt;65,"Senior","Mid Age"))</f>
        <v>Mid Age</v>
      </c>
    </row>
    <row r="3613" spans="1:42" hidden="1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 s="5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  <c r="AL3613" t="str">
        <f>IF(AmazonChurn[[#This Row],[Average Monthly Expenses]]&lt;=30,"Low",IF(AmazonChurn[[#This Row],[Average Monthly Expenses]]&lt;=60,"Medium","High"))</f>
        <v>Medium</v>
      </c>
      <c r="AM3613" t="str">
        <f>IF(AmazonChurn[[#This Row],[Number of Complaints or Support]]&lt;3,"Low",IF(AmazonChurn[[#This Row],[Number of Complaints or Support]]&lt;=7,"Medium","High"))</f>
        <v>High</v>
      </c>
      <c r="AN3613" s="5">
        <f>AmazonChurn[[#This Row],[Number of Complaints or Support]]/AmazonChurn[[#This Row],[Account Length (in months)]]</f>
        <v>10</v>
      </c>
      <c r="AO3613" t="str">
        <f>IF(AmazonChurn[[#This Row],[Avg Monthly GB Download]]&lt;15, "Low", IF(AmazonChurn[[#This Row],[Avg Monthly GB Download]]&lt;30, "Medium", "High"))</f>
        <v>Low</v>
      </c>
      <c r="AP3613" t="str">
        <f>IF(AmazonChurn[[#This Row],[Age]]&lt;30,"Under 30",IF(AmazonChurn[[#This Row],[Age]]&gt;65,"Senior","Mid Age"))</f>
        <v>Under 30</v>
      </c>
    </row>
    <row r="3614" spans="1:42" hidden="1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 s="5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  <c r="AL3614" t="str">
        <f>IF(AmazonChurn[[#This Row],[Average Monthly Expenses]]&lt;=30,"Low",IF(AmazonChurn[[#This Row],[Average Monthly Expenses]]&lt;=60,"Medium","High"))</f>
        <v>Medium</v>
      </c>
      <c r="AM3614" t="str">
        <f>IF(AmazonChurn[[#This Row],[Number of Complaints or Support]]&lt;3,"Low",IF(AmazonChurn[[#This Row],[Number of Complaints or Support]]&lt;=7,"Medium","High"))</f>
        <v>High</v>
      </c>
      <c r="AN3614" s="5">
        <f>AmazonChurn[[#This Row],[Number of Complaints or Support]]/AmazonChurn[[#This Row],[Account Length (in months)]]</f>
        <v>0.1388888888888889</v>
      </c>
      <c r="AO3614" t="str">
        <f>IF(AmazonChurn[[#This Row],[Avg Monthly GB Download]]&lt;15, "Low", IF(AmazonChurn[[#This Row],[Avg Monthly GB Download]]&lt;30, "Medium", "High"))</f>
        <v>Low</v>
      </c>
      <c r="AP3614" t="str">
        <f>IF(AmazonChurn[[#This Row],[Age]]&lt;30,"Under 30",IF(AmazonChurn[[#This Row],[Age]]&gt;65,"Senior","Mid Age"))</f>
        <v>Mid Age</v>
      </c>
    </row>
    <row r="3615" spans="1:42" hidden="1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 s="5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  <c r="AL3615" t="str">
        <f>IF(AmazonChurn[[#This Row],[Average Monthly Expenses]]&lt;=30,"Low",IF(AmazonChurn[[#This Row],[Average Monthly Expenses]]&lt;=60,"Medium","High"))</f>
        <v>Medium</v>
      </c>
      <c r="AM3615" t="str">
        <f>IF(AmazonChurn[[#This Row],[Number of Complaints or Support]]&lt;3,"Low",IF(AmazonChurn[[#This Row],[Number of Complaints or Support]]&lt;=7,"Medium","High"))</f>
        <v>Medium</v>
      </c>
      <c r="AN3615" s="5">
        <f>AmazonChurn[[#This Row],[Number of Complaints or Support]]/AmazonChurn[[#This Row],[Account Length (in months)]]</f>
        <v>7.8125E-2</v>
      </c>
      <c r="AO3615" t="str">
        <f>IF(AmazonChurn[[#This Row],[Avg Monthly GB Download]]&lt;15, "Low", IF(AmazonChurn[[#This Row],[Avg Monthly GB Download]]&lt;30, "Medium", "High"))</f>
        <v>Medium</v>
      </c>
      <c r="AP3615" t="str">
        <f>IF(AmazonChurn[[#This Row],[Age]]&lt;30,"Under 30",IF(AmazonChurn[[#This Row],[Age]]&gt;65,"Senior","Mid Age"))</f>
        <v>Under 30</v>
      </c>
    </row>
    <row r="3616" spans="1:42" hidden="1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 s="5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  <c r="AL3616" t="str">
        <f>IF(AmazonChurn[[#This Row],[Average Monthly Expenses]]&lt;=30,"Low",IF(AmazonChurn[[#This Row],[Average Monthly Expenses]]&lt;=60,"Medium","High"))</f>
        <v>Low</v>
      </c>
      <c r="AM3616" t="str">
        <f>IF(AmazonChurn[[#This Row],[Number of Complaints or Support]]&lt;3,"Low",IF(AmazonChurn[[#This Row],[Number of Complaints or Support]]&lt;=7,"Medium","High"))</f>
        <v>Low</v>
      </c>
      <c r="AN3616" s="5">
        <f>AmazonChurn[[#This Row],[Number of Complaints or Support]]/AmazonChurn[[#This Row],[Account Length (in months)]]</f>
        <v>0.22222222222222221</v>
      </c>
      <c r="AO3616" t="str">
        <f>IF(AmazonChurn[[#This Row],[Avg Monthly GB Download]]&lt;15, "Low", IF(AmazonChurn[[#This Row],[Avg Monthly GB Download]]&lt;30, "Medium", "High"))</f>
        <v>Low</v>
      </c>
      <c r="AP3616" t="str">
        <f>IF(AmazonChurn[[#This Row],[Age]]&lt;30,"Under 30",IF(AmazonChurn[[#This Row],[Age]]&gt;65,"Senior","Mid Age"))</f>
        <v>Under 30</v>
      </c>
    </row>
    <row r="3617" spans="1:42" hidden="1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 s="5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  <c r="AL3617" t="str">
        <f>IF(AmazonChurn[[#This Row],[Average Monthly Expenses]]&lt;=30,"Low",IF(AmazonChurn[[#This Row],[Average Monthly Expenses]]&lt;=60,"Medium","High"))</f>
        <v>Low</v>
      </c>
      <c r="AM3617" t="str">
        <f>IF(AmazonChurn[[#This Row],[Number of Complaints or Support]]&lt;3,"Low",IF(AmazonChurn[[#This Row],[Number of Complaints or Support]]&lt;=7,"Medium","High"))</f>
        <v>Medium</v>
      </c>
      <c r="AN3617" s="5">
        <f>AmazonChurn[[#This Row],[Number of Complaints or Support]]/AmazonChurn[[#This Row],[Account Length (in months)]]</f>
        <v>9.7222222222222224E-2</v>
      </c>
      <c r="AO3617" t="str">
        <f>IF(AmazonChurn[[#This Row],[Avg Monthly GB Download]]&lt;15, "Low", IF(AmazonChurn[[#This Row],[Avg Monthly GB Download]]&lt;30, "Medium", "High"))</f>
        <v>Low</v>
      </c>
      <c r="AP3617" t="str">
        <f>IF(AmazonChurn[[#This Row],[Age]]&lt;30,"Under 30",IF(AmazonChurn[[#This Row],[Age]]&gt;65,"Senior","Mid Age"))</f>
        <v>Mid Age</v>
      </c>
    </row>
    <row r="3618" spans="1:42" hidden="1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 s="5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  <c r="AL3618" t="str">
        <f>IF(AmazonChurn[[#This Row],[Average Monthly Expenses]]&lt;=30,"Low",IF(AmazonChurn[[#This Row],[Average Monthly Expenses]]&lt;=60,"Medium","High"))</f>
        <v>Low</v>
      </c>
      <c r="AM3618" t="str">
        <f>IF(AmazonChurn[[#This Row],[Number of Complaints or Support]]&lt;3,"Low",IF(AmazonChurn[[#This Row],[Number of Complaints or Support]]&lt;=7,"Medium","High"))</f>
        <v>Medium</v>
      </c>
      <c r="AN3618" s="5">
        <f>AmazonChurn[[#This Row],[Number of Complaints or Support]]/AmazonChurn[[#This Row],[Account Length (in months)]]</f>
        <v>0.5</v>
      </c>
      <c r="AO3618" t="str">
        <f>IF(AmazonChurn[[#This Row],[Avg Monthly GB Download]]&lt;15, "Low", IF(AmazonChurn[[#This Row],[Avg Monthly GB Download]]&lt;30, "Medium", "High"))</f>
        <v>Low</v>
      </c>
      <c r="AP3618" t="str">
        <f>IF(AmazonChurn[[#This Row],[Age]]&lt;30,"Under 30",IF(AmazonChurn[[#This Row],[Age]]&gt;65,"Senior","Mid Age"))</f>
        <v>Mid Age</v>
      </c>
    </row>
    <row r="3619" spans="1:42" hidden="1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 s="5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  <c r="AL3619" t="str">
        <f>IF(AmazonChurn[[#This Row],[Average Monthly Expenses]]&lt;=30,"Low",IF(AmazonChurn[[#This Row],[Average Monthly Expenses]]&lt;=60,"Medium","High"))</f>
        <v>Low</v>
      </c>
      <c r="AM3619" t="str">
        <f>IF(AmazonChurn[[#This Row],[Number of Complaints or Support]]&lt;3,"Low",IF(AmazonChurn[[#This Row],[Number of Complaints or Support]]&lt;=7,"Medium","High"))</f>
        <v>High</v>
      </c>
      <c r="AN3619" s="5">
        <f>AmazonChurn[[#This Row],[Number of Complaints or Support]]/AmazonChurn[[#This Row],[Account Length (in months)]]</f>
        <v>0.58823529411764708</v>
      </c>
      <c r="AO3619" t="str">
        <f>IF(AmazonChurn[[#This Row],[Avg Monthly GB Download]]&lt;15, "Low", IF(AmazonChurn[[#This Row],[Avg Monthly GB Download]]&lt;30, "Medium", "High"))</f>
        <v>Low</v>
      </c>
      <c r="AP3619" t="str">
        <f>IF(AmazonChurn[[#This Row],[Age]]&lt;30,"Under 30",IF(AmazonChurn[[#This Row],[Age]]&gt;65,"Senior","Mid Age"))</f>
        <v>Under 30</v>
      </c>
    </row>
    <row r="3620" spans="1:42" hidden="1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 s="5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  <c r="AL3620" t="str">
        <f>IF(AmazonChurn[[#This Row],[Average Monthly Expenses]]&lt;=30,"Low",IF(AmazonChurn[[#This Row],[Average Monthly Expenses]]&lt;=60,"Medium","High"))</f>
        <v>Low</v>
      </c>
      <c r="AM3620" t="str">
        <f>IF(AmazonChurn[[#This Row],[Number of Complaints or Support]]&lt;3,"Low",IF(AmazonChurn[[#This Row],[Number of Complaints or Support]]&lt;=7,"Medium","High"))</f>
        <v>High</v>
      </c>
      <c r="AN3620" s="5">
        <f>AmazonChurn[[#This Row],[Number of Complaints or Support]]/AmazonChurn[[#This Row],[Account Length (in months)]]</f>
        <v>0.29032258064516131</v>
      </c>
      <c r="AO3620" t="str">
        <f>IF(AmazonChurn[[#This Row],[Avg Monthly GB Download]]&lt;15, "Low", IF(AmazonChurn[[#This Row],[Avg Monthly GB Download]]&lt;30, "Medium", "High"))</f>
        <v>Low</v>
      </c>
      <c r="AP3620" t="str">
        <f>IF(AmazonChurn[[#This Row],[Age]]&lt;30,"Under 30",IF(AmazonChurn[[#This Row],[Age]]&gt;65,"Senior","Mid Age"))</f>
        <v>Mid Age</v>
      </c>
    </row>
    <row r="3621" spans="1:42" hidden="1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 s="5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  <c r="AL3621" t="str">
        <f>IF(AmazonChurn[[#This Row],[Average Monthly Expenses]]&lt;=30,"Low",IF(AmazonChurn[[#This Row],[Average Monthly Expenses]]&lt;=60,"Medium","High"))</f>
        <v>Medium</v>
      </c>
      <c r="AM3621" t="str">
        <f>IF(AmazonChurn[[#This Row],[Number of Complaints or Support]]&lt;3,"Low",IF(AmazonChurn[[#This Row],[Number of Complaints or Support]]&lt;=7,"Medium","High"))</f>
        <v>Medium</v>
      </c>
      <c r="AN3621" s="5">
        <f>AmazonChurn[[#This Row],[Number of Complaints or Support]]/AmazonChurn[[#This Row],[Account Length (in months)]]</f>
        <v>7.3170731707317069E-2</v>
      </c>
      <c r="AO3621" t="str">
        <f>IF(AmazonChurn[[#This Row],[Avg Monthly GB Download]]&lt;15, "Low", IF(AmazonChurn[[#This Row],[Avg Monthly GB Download]]&lt;30, "Medium", "High"))</f>
        <v>Medium</v>
      </c>
      <c r="AP3621" t="str">
        <f>IF(AmazonChurn[[#This Row],[Age]]&lt;30,"Under 30",IF(AmazonChurn[[#This Row],[Age]]&gt;65,"Senior","Mid Age"))</f>
        <v>Under 30</v>
      </c>
    </row>
    <row r="3622" spans="1:42" hidden="1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 s="5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  <c r="AL3622" t="str">
        <f>IF(AmazonChurn[[#This Row],[Average Monthly Expenses]]&lt;=30,"Low",IF(AmazonChurn[[#This Row],[Average Monthly Expenses]]&lt;=60,"Medium","High"))</f>
        <v>Low</v>
      </c>
      <c r="AM3622" t="str">
        <f>IF(AmazonChurn[[#This Row],[Number of Complaints or Support]]&lt;3,"Low",IF(AmazonChurn[[#This Row],[Number of Complaints or Support]]&lt;=7,"Medium","High"))</f>
        <v>Medium</v>
      </c>
      <c r="AN3622" s="5">
        <f>AmazonChurn[[#This Row],[Number of Complaints or Support]]/AmazonChurn[[#This Row],[Account Length (in months)]]</f>
        <v>6.5573770491803282E-2</v>
      </c>
      <c r="AO3622" t="str">
        <f>IF(AmazonChurn[[#This Row],[Avg Monthly GB Download]]&lt;15, "Low", IF(AmazonChurn[[#This Row],[Avg Monthly GB Download]]&lt;30, "Medium", "High"))</f>
        <v>Low</v>
      </c>
      <c r="AP3622" t="str">
        <f>IF(AmazonChurn[[#This Row],[Age]]&lt;30,"Under 30",IF(AmazonChurn[[#This Row],[Age]]&gt;65,"Senior","Mid Age"))</f>
        <v>Mid Age</v>
      </c>
    </row>
    <row r="3623" spans="1:42" hidden="1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 s="5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  <c r="AL3623" t="str">
        <f>IF(AmazonChurn[[#This Row],[Average Monthly Expenses]]&lt;=30,"Low",IF(AmazonChurn[[#This Row],[Average Monthly Expenses]]&lt;=60,"Medium","High"))</f>
        <v>Low</v>
      </c>
      <c r="AM3623" t="str">
        <f>IF(AmazonChurn[[#This Row],[Number of Complaints or Support]]&lt;3,"Low",IF(AmazonChurn[[#This Row],[Number of Complaints or Support]]&lt;=7,"Medium","High"))</f>
        <v>High</v>
      </c>
      <c r="AN3623" s="5">
        <f>AmazonChurn[[#This Row],[Number of Complaints or Support]]/AmazonChurn[[#This Row],[Account Length (in months)]]</f>
        <v>0.15094339622641509</v>
      </c>
      <c r="AO3623" t="str">
        <f>IF(AmazonChurn[[#This Row],[Avg Monthly GB Download]]&lt;15, "Low", IF(AmazonChurn[[#This Row],[Avg Monthly GB Download]]&lt;30, "Medium", "High"))</f>
        <v>Low</v>
      </c>
      <c r="AP3623" t="str">
        <f>IF(AmazonChurn[[#This Row],[Age]]&lt;30,"Under 30",IF(AmazonChurn[[#This Row],[Age]]&gt;65,"Senior","Mid Age"))</f>
        <v>Mid Age</v>
      </c>
    </row>
    <row r="3624" spans="1:42" hidden="1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 s="5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  <c r="AL3624" t="str">
        <f>IF(AmazonChurn[[#This Row],[Average Monthly Expenses]]&lt;=30,"Low",IF(AmazonChurn[[#This Row],[Average Monthly Expenses]]&lt;=60,"Medium","High"))</f>
        <v>Low</v>
      </c>
      <c r="AM3624" t="str">
        <f>IF(AmazonChurn[[#This Row],[Number of Complaints or Support]]&lt;3,"Low",IF(AmazonChurn[[#This Row],[Number of Complaints or Support]]&lt;=7,"Medium","High"))</f>
        <v>Low</v>
      </c>
      <c r="AN3624" s="5">
        <f>AmazonChurn[[#This Row],[Number of Complaints or Support]]/AmazonChurn[[#This Row],[Account Length (in months)]]</f>
        <v>4.0816326530612242E-2</v>
      </c>
      <c r="AO3624" t="str">
        <f>IF(AmazonChurn[[#This Row],[Avg Monthly GB Download]]&lt;15, "Low", IF(AmazonChurn[[#This Row],[Avg Monthly GB Download]]&lt;30, "Medium", "High"))</f>
        <v>Low</v>
      </c>
      <c r="AP3624" t="str">
        <f>IF(AmazonChurn[[#This Row],[Age]]&lt;30,"Under 30",IF(AmazonChurn[[#This Row],[Age]]&gt;65,"Senior","Mid Age"))</f>
        <v>Under 30</v>
      </c>
    </row>
    <row r="3625" spans="1:42" hidden="1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 s="5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  <c r="AL3625" t="str">
        <f>IF(AmazonChurn[[#This Row],[Average Monthly Expenses]]&lt;=30,"Low",IF(AmazonChurn[[#This Row],[Average Monthly Expenses]]&lt;=60,"Medium","High"))</f>
        <v>Medium</v>
      </c>
      <c r="AM3625" t="str">
        <f>IF(AmazonChurn[[#This Row],[Number of Complaints or Support]]&lt;3,"Low",IF(AmazonChurn[[#This Row],[Number of Complaints or Support]]&lt;=7,"Medium","High"))</f>
        <v>Medium</v>
      </c>
      <c r="AN3625" s="5">
        <f>AmazonChurn[[#This Row],[Number of Complaints or Support]]/AmazonChurn[[#This Row],[Account Length (in months)]]</f>
        <v>5.2631578947368418E-2</v>
      </c>
      <c r="AO3625" t="str">
        <f>IF(AmazonChurn[[#This Row],[Avg Monthly GB Download]]&lt;15, "Low", IF(AmazonChurn[[#This Row],[Avg Monthly GB Download]]&lt;30, "Medium", "High"))</f>
        <v>Low</v>
      </c>
      <c r="AP3625" t="str">
        <f>IF(AmazonChurn[[#This Row],[Age]]&lt;30,"Under 30",IF(AmazonChurn[[#This Row],[Age]]&gt;65,"Senior","Mid Age"))</f>
        <v>Senior</v>
      </c>
    </row>
    <row r="3626" spans="1:42" hidden="1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 s="5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  <c r="AL3626" t="str">
        <f>IF(AmazonChurn[[#This Row],[Average Monthly Expenses]]&lt;=30,"Low",IF(AmazonChurn[[#This Row],[Average Monthly Expenses]]&lt;=60,"Medium","High"))</f>
        <v>Low</v>
      </c>
      <c r="AM3626" t="str">
        <f>IF(AmazonChurn[[#This Row],[Number of Complaints or Support]]&lt;3,"Low",IF(AmazonChurn[[#This Row],[Number of Complaints or Support]]&lt;=7,"Medium","High"))</f>
        <v>Medium</v>
      </c>
      <c r="AN3626" s="5">
        <f>AmazonChurn[[#This Row],[Number of Complaints or Support]]/AmazonChurn[[#This Row],[Account Length (in months)]]</f>
        <v>1</v>
      </c>
      <c r="AO3626" t="str">
        <f>IF(AmazonChurn[[#This Row],[Avg Monthly GB Download]]&lt;15, "Low", IF(AmazonChurn[[#This Row],[Avg Monthly GB Download]]&lt;30, "Medium", "High"))</f>
        <v>Low</v>
      </c>
      <c r="AP3626" t="str">
        <f>IF(AmazonChurn[[#This Row],[Age]]&lt;30,"Under 30",IF(AmazonChurn[[#This Row],[Age]]&gt;65,"Senior","Mid Age"))</f>
        <v>Mid Age</v>
      </c>
    </row>
    <row r="3627" spans="1:42" hidden="1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 s="5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  <c r="AL3627" t="str">
        <f>IF(AmazonChurn[[#This Row],[Average Monthly Expenses]]&lt;=30,"Low",IF(AmazonChurn[[#This Row],[Average Monthly Expenses]]&lt;=60,"Medium","High"))</f>
        <v>Medium</v>
      </c>
      <c r="AM3627" t="str">
        <f>IF(AmazonChurn[[#This Row],[Number of Complaints or Support]]&lt;3,"Low",IF(AmazonChurn[[#This Row],[Number of Complaints or Support]]&lt;=7,"Medium","High"))</f>
        <v>Low</v>
      </c>
      <c r="AN3627" s="5">
        <f>AmazonChurn[[#This Row],[Number of Complaints or Support]]/AmazonChurn[[#This Row],[Account Length (in months)]]</f>
        <v>5.4054054054054057E-2</v>
      </c>
      <c r="AO3627" t="str">
        <f>IF(AmazonChurn[[#This Row],[Avg Monthly GB Download]]&lt;15, "Low", IF(AmazonChurn[[#This Row],[Avg Monthly GB Download]]&lt;30, "Medium", "High"))</f>
        <v>Low</v>
      </c>
      <c r="AP3627" t="str">
        <f>IF(AmazonChurn[[#This Row],[Age]]&lt;30,"Under 30",IF(AmazonChurn[[#This Row],[Age]]&gt;65,"Senior","Mid Age"))</f>
        <v>Mid Age</v>
      </c>
    </row>
    <row r="3628" spans="1:42" hidden="1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 s="5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  <c r="AL3628" t="str">
        <f>IF(AmazonChurn[[#This Row],[Average Monthly Expenses]]&lt;=30,"Low",IF(AmazonChurn[[#This Row],[Average Monthly Expenses]]&lt;=60,"Medium","High"))</f>
        <v>Low</v>
      </c>
      <c r="AM3628" t="str">
        <f>IF(AmazonChurn[[#This Row],[Number of Complaints or Support]]&lt;3,"Low",IF(AmazonChurn[[#This Row],[Number of Complaints or Support]]&lt;=7,"Medium","High"))</f>
        <v>Medium</v>
      </c>
      <c r="AN3628" s="5">
        <f>AmazonChurn[[#This Row],[Number of Complaints or Support]]/AmazonChurn[[#This Row],[Account Length (in months)]]</f>
        <v>0.54545454545454541</v>
      </c>
      <c r="AO3628" t="str">
        <f>IF(AmazonChurn[[#This Row],[Avg Monthly GB Download]]&lt;15, "Low", IF(AmazonChurn[[#This Row],[Avg Monthly GB Download]]&lt;30, "Medium", "High"))</f>
        <v>Low</v>
      </c>
      <c r="AP3628" t="str">
        <f>IF(AmazonChurn[[#This Row],[Age]]&lt;30,"Under 30",IF(AmazonChurn[[#This Row],[Age]]&gt;65,"Senior","Mid Age"))</f>
        <v>Senior</v>
      </c>
    </row>
    <row r="3629" spans="1:42" hidden="1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 s="5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  <c r="AL3629" t="str">
        <f>IF(AmazonChurn[[#This Row],[Average Monthly Expenses]]&lt;=30,"Low",IF(AmazonChurn[[#This Row],[Average Monthly Expenses]]&lt;=60,"Medium","High"))</f>
        <v>Low</v>
      </c>
      <c r="AM3629" t="str">
        <f>IF(AmazonChurn[[#This Row],[Number of Complaints or Support]]&lt;3,"Low",IF(AmazonChurn[[#This Row],[Number of Complaints or Support]]&lt;=7,"Medium","High"))</f>
        <v>Low</v>
      </c>
      <c r="AN3629" s="5">
        <f>AmazonChurn[[#This Row],[Number of Complaints or Support]]/AmazonChurn[[#This Row],[Account Length (in months)]]</f>
        <v>2</v>
      </c>
      <c r="AO3629" t="str">
        <f>IF(AmazonChurn[[#This Row],[Avg Monthly GB Download]]&lt;15, "Low", IF(AmazonChurn[[#This Row],[Avg Monthly GB Download]]&lt;30, "Medium", "High"))</f>
        <v>Low</v>
      </c>
      <c r="AP3629" t="str">
        <f>IF(AmazonChurn[[#This Row],[Age]]&lt;30,"Under 30",IF(AmazonChurn[[#This Row],[Age]]&gt;65,"Senior","Mid Age"))</f>
        <v>Mid Age</v>
      </c>
    </row>
    <row r="3630" spans="1:42" hidden="1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 s="5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  <c r="AL3630" t="str">
        <f>IF(AmazonChurn[[#This Row],[Average Monthly Expenses]]&lt;=30,"Low",IF(AmazonChurn[[#This Row],[Average Monthly Expenses]]&lt;=60,"Medium","High"))</f>
        <v>Low</v>
      </c>
      <c r="AM3630" t="str">
        <f>IF(AmazonChurn[[#This Row],[Number of Complaints or Support]]&lt;3,"Low",IF(AmazonChurn[[#This Row],[Number of Complaints or Support]]&lt;=7,"Medium","High"))</f>
        <v>High</v>
      </c>
      <c r="AN3630" s="5">
        <f>AmazonChurn[[#This Row],[Number of Complaints or Support]]/AmazonChurn[[#This Row],[Account Length (in months)]]</f>
        <v>10</v>
      </c>
      <c r="AO3630" t="str">
        <f>IF(AmazonChurn[[#This Row],[Avg Monthly GB Download]]&lt;15, "Low", IF(AmazonChurn[[#This Row],[Avg Monthly GB Download]]&lt;30, "Medium", "High"))</f>
        <v>Low</v>
      </c>
      <c r="AP3630" t="str">
        <f>IF(AmazonChurn[[#This Row],[Age]]&lt;30,"Under 30",IF(AmazonChurn[[#This Row],[Age]]&gt;65,"Senior","Mid Age"))</f>
        <v>Mid Age</v>
      </c>
    </row>
    <row r="3631" spans="1:42" hidden="1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 s="5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  <c r="AL3631" t="str">
        <f>IF(AmazonChurn[[#This Row],[Average Monthly Expenses]]&lt;=30,"Low",IF(AmazonChurn[[#This Row],[Average Monthly Expenses]]&lt;=60,"Medium","High"))</f>
        <v>Low</v>
      </c>
      <c r="AM3631" t="str">
        <f>IF(AmazonChurn[[#This Row],[Number of Complaints or Support]]&lt;3,"Low",IF(AmazonChurn[[#This Row],[Number of Complaints or Support]]&lt;=7,"Medium","High"))</f>
        <v>Medium</v>
      </c>
      <c r="AN3631" s="5">
        <f>AmazonChurn[[#This Row],[Number of Complaints or Support]]/AmazonChurn[[#This Row],[Account Length (in months)]]</f>
        <v>0.14705882352941177</v>
      </c>
      <c r="AO3631" t="str">
        <f>IF(AmazonChurn[[#This Row],[Avg Monthly GB Download]]&lt;15, "Low", IF(AmazonChurn[[#This Row],[Avg Monthly GB Download]]&lt;30, "Medium", "High"))</f>
        <v>Low</v>
      </c>
      <c r="AP3631" t="str">
        <f>IF(AmazonChurn[[#This Row],[Age]]&lt;30,"Under 30",IF(AmazonChurn[[#This Row],[Age]]&gt;65,"Senior","Mid Age"))</f>
        <v>Mid Age</v>
      </c>
    </row>
    <row r="3632" spans="1:42" hidden="1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 s="5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  <c r="AL3632" t="str">
        <f>IF(AmazonChurn[[#This Row],[Average Monthly Expenses]]&lt;=30,"Low",IF(AmazonChurn[[#This Row],[Average Monthly Expenses]]&lt;=60,"Medium","High"))</f>
        <v>Low</v>
      </c>
      <c r="AM3632" t="str">
        <f>IF(AmazonChurn[[#This Row],[Number of Complaints or Support]]&lt;3,"Low",IF(AmazonChurn[[#This Row],[Number of Complaints or Support]]&lt;=7,"Medium","High"))</f>
        <v>Low</v>
      </c>
      <c r="AN3632" s="5">
        <f>AmazonChurn[[#This Row],[Number of Complaints or Support]]/AmazonChurn[[#This Row],[Account Length (in months)]]</f>
        <v>2.9411764705882353E-2</v>
      </c>
      <c r="AO3632" t="str">
        <f>IF(AmazonChurn[[#This Row],[Avg Monthly GB Download]]&lt;15, "Low", IF(AmazonChurn[[#This Row],[Avg Monthly GB Download]]&lt;30, "Medium", "High"))</f>
        <v>Low</v>
      </c>
      <c r="AP3632" t="str">
        <f>IF(AmazonChurn[[#This Row],[Age]]&lt;30,"Under 30",IF(AmazonChurn[[#This Row],[Age]]&gt;65,"Senior","Mid Age"))</f>
        <v>Mid Age</v>
      </c>
    </row>
    <row r="3633" spans="1:42" hidden="1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 s="5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  <c r="AL3633" t="str">
        <f>IF(AmazonChurn[[#This Row],[Average Monthly Expenses]]&lt;=30,"Low",IF(AmazonChurn[[#This Row],[Average Monthly Expenses]]&lt;=60,"Medium","High"))</f>
        <v>Medium</v>
      </c>
      <c r="AM3633" t="str">
        <f>IF(AmazonChurn[[#This Row],[Number of Complaints or Support]]&lt;3,"Low",IF(AmazonChurn[[#This Row],[Number of Complaints or Support]]&lt;=7,"Medium","High"))</f>
        <v>Low</v>
      </c>
      <c r="AN3633" s="5">
        <f>AmazonChurn[[#This Row],[Number of Complaints or Support]]/AmazonChurn[[#This Row],[Account Length (in months)]]</f>
        <v>2.2222222222222223E-2</v>
      </c>
      <c r="AO3633" t="str">
        <f>IF(AmazonChurn[[#This Row],[Avg Monthly GB Download]]&lt;15, "Low", IF(AmazonChurn[[#This Row],[Avg Monthly GB Download]]&lt;30, "Medium", "High"))</f>
        <v>Medium</v>
      </c>
      <c r="AP3633" t="str">
        <f>IF(AmazonChurn[[#This Row],[Age]]&lt;30,"Under 30",IF(AmazonChurn[[#This Row],[Age]]&gt;65,"Senior","Mid Age"))</f>
        <v>Under 30</v>
      </c>
    </row>
    <row r="3634" spans="1:42" hidden="1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 s="5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  <c r="AL3634" t="str">
        <f>IF(AmazonChurn[[#This Row],[Average Monthly Expenses]]&lt;=30,"Low",IF(AmazonChurn[[#This Row],[Average Monthly Expenses]]&lt;=60,"Medium","High"))</f>
        <v>Low</v>
      </c>
      <c r="AM3634" t="str">
        <f>IF(AmazonChurn[[#This Row],[Number of Complaints or Support]]&lt;3,"Low",IF(AmazonChurn[[#This Row],[Number of Complaints or Support]]&lt;=7,"Medium","High"))</f>
        <v>Medium</v>
      </c>
      <c r="AN3634" s="5">
        <f>AmazonChurn[[#This Row],[Number of Complaints or Support]]/AmazonChurn[[#This Row],[Account Length (in months)]]</f>
        <v>3.5</v>
      </c>
      <c r="AO3634" t="str">
        <f>IF(AmazonChurn[[#This Row],[Avg Monthly GB Download]]&lt;15, "Low", IF(AmazonChurn[[#This Row],[Avg Monthly GB Download]]&lt;30, "Medium", "High"))</f>
        <v>Low</v>
      </c>
      <c r="AP3634" t="str">
        <f>IF(AmazonChurn[[#This Row],[Age]]&lt;30,"Under 30",IF(AmazonChurn[[#This Row],[Age]]&gt;65,"Senior","Mid Age"))</f>
        <v>Mid Age</v>
      </c>
    </row>
    <row r="3635" spans="1:42" hidden="1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 s="5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  <c r="AL3635" t="str">
        <f>IF(AmazonChurn[[#This Row],[Average Monthly Expenses]]&lt;=30,"Low",IF(AmazonChurn[[#This Row],[Average Monthly Expenses]]&lt;=60,"Medium","High"))</f>
        <v>Medium</v>
      </c>
      <c r="AM3635" t="str">
        <f>IF(AmazonChurn[[#This Row],[Number of Complaints or Support]]&lt;3,"Low",IF(AmazonChurn[[#This Row],[Number of Complaints or Support]]&lt;=7,"Medium","High"))</f>
        <v>Low</v>
      </c>
      <c r="AN3635" s="5">
        <f>AmazonChurn[[#This Row],[Number of Complaints or Support]]/AmazonChurn[[#This Row],[Account Length (in months)]]</f>
        <v>5.5555555555555552E-2</v>
      </c>
      <c r="AO3635" t="str">
        <f>IF(AmazonChurn[[#This Row],[Avg Monthly GB Download]]&lt;15, "Low", IF(AmazonChurn[[#This Row],[Avg Monthly GB Download]]&lt;30, "Medium", "High"))</f>
        <v>Low</v>
      </c>
      <c r="AP3635" t="str">
        <f>IF(AmazonChurn[[#This Row],[Age]]&lt;30,"Under 30",IF(AmazonChurn[[#This Row],[Age]]&gt;65,"Senior","Mid Age"))</f>
        <v>Mid Age</v>
      </c>
    </row>
    <row r="3636" spans="1:42" hidden="1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 s="5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  <c r="AL3636" t="str">
        <f>IF(AmazonChurn[[#This Row],[Average Monthly Expenses]]&lt;=30,"Low",IF(AmazonChurn[[#This Row],[Average Monthly Expenses]]&lt;=60,"Medium","High"))</f>
        <v>Low</v>
      </c>
      <c r="AM3636" t="str">
        <f>IF(AmazonChurn[[#This Row],[Number of Complaints or Support]]&lt;3,"Low",IF(AmazonChurn[[#This Row],[Number of Complaints or Support]]&lt;=7,"Medium","High"))</f>
        <v>Medium</v>
      </c>
      <c r="AN3636" s="5">
        <f>AmazonChurn[[#This Row],[Number of Complaints or Support]]/AmazonChurn[[#This Row],[Account Length (in months)]]</f>
        <v>7.1428571428571425E-2</v>
      </c>
      <c r="AO3636" t="str">
        <f>IF(AmazonChurn[[#This Row],[Avg Monthly GB Download]]&lt;15, "Low", IF(AmazonChurn[[#This Row],[Avg Monthly GB Download]]&lt;30, "Medium", "High"))</f>
        <v>Low</v>
      </c>
      <c r="AP3636" t="str">
        <f>IF(AmazonChurn[[#This Row],[Age]]&lt;30,"Under 30",IF(AmazonChurn[[#This Row],[Age]]&gt;65,"Senior","Mid Age"))</f>
        <v>Mid Age</v>
      </c>
    </row>
    <row r="3637" spans="1:42" hidden="1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 s="5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  <c r="AL3637" t="str">
        <f>IF(AmazonChurn[[#This Row],[Average Monthly Expenses]]&lt;=30,"Low",IF(AmazonChurn[[#This Row],[Average Monthly Expenses]]&lt;=60,"Medium","High"))</f>
        <v>Medium</v>
      </c>
      <c r="AM3637" t="str">
        <f>IF(AmazonChurn[[#This Row],[Number of Complaints or Support]]&lt;3,"Low",IF(AmazonChurn[[#This Row],[Number of Complaints or Support]]&lt;=7,"Medium","High"))</f>
        <v>Low</v>
      </c>
      <c r="AN3637" s="5">
        <f>AmazonChurn[[#This Row],[Number of Complaints or Support]]/AmazonChurn[[#This Row],[Account Length (in months)]]</f>
        <v>0</v>
      </c>
      <c r="AO3637" t="str">
        <f>IF(AmazonChurn[[#This Row],[Avg Monthly GB Download]]&lt;15, "Low", IF(AmazonChurn[[#This Row],[Avg Monthly GB Download]]&lt;30, "Medium", "High"))</f>
        <v>Low</v>
      </c>
      <c r="AP3637" t="str">
        <f>IF(AmazonChurn[[#This Row],[Age]]&lt;30,"Under 30",IF(AmazonChurn[[#This Row],[Age]]&gt;65,"Senior","Mid Age"))</f>
        <v>Under 30</v>
      </c>
    </row>
    <row r="3638" spans="1:42" hidden="1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 s="5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  <c r="AL3638" t="str">
        <f>IF(AmazonChurn[[#This Row],[Average Monthly Expenses]]&lt;=30,"Low",IF(AmazonChurn[[#This Row],[Average Monthly Expenses]]&lt;=60,"Medium","High"))</f>
        <v>Medium</v>
      </c>
      <c r="AM3638" t="str">
        <f>IF(AmazonChurn[[#This Row],[Number of Complaints or Support]]&lt;3,"Low",IF(AmazonChurn[[#This Row],[Number of Complaints or Support]]&lt;=7,"Medium","High"))</f>
        <v>Medium</v>
      </c>
      <c r="AN3638" s="5">
        <f>AmazonChurn[[#This Row],[Number of Complaints or Support]]/AmazonChurn[[#This Row],[Account Length (in months)]]</f>
        <v>7.6923076923076927E-2</v>
      </c>
      <c r="AO3638" t="str">
        <f>IF(AmazonChurn[[#This Row],[Avg Monthly GB Download]]&lt;15, "Low", IF(AmazonChurn[[#This Row],[Avg Monthly GB Download]]&lt;30, "Medium", "High"))</f>
        <v>Low</v>
      </c>
      <c r="AP3638" t="str">
        <f>IF(AmazonChurn[[#This Row],[Age]]&lt;30,"Under 30",IF(AmazonChurn[[#This Row],[Age]]&gt;65,"Senior","Mid Age"))</f>
        <v>Senior</v>
      </c>
    </row>
    <row r="3639" spans="1:42" hidden="1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 s="5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  <c r="AL3639" t="str">
        <f>IF(AmazonChurn[[#This Row],[Average Monthly Expenses]]&lt;=30,"Low",IF(AmazonChurn[[#This Row],[Average Monthly Expenses]]&lt;=60,"Medium","High"))</f>
        <v>Low</v>
      </c>
      <c r="AM3639" t="str">
        <f>IF(AmazonChurn[[#This Row],[Number of Complaints or Support]]&lt;3,"Low",IF(AmazonChurn[[#This Row],[Number of Complaints or Support]]&lt;=7,"Medium","High"))</f>
        <v>High</v>
      </c>
      <c r="AN3639" s="5">
        <f>AmazonChurn[[#This Row],[Number of Complaints or Support]]/AmazonChurn[[#This Row],[Account Length (in months)]]</f>
        <v>0.34482758620689657</v>
      </c>
      <c r="AO3639" t="str">
        <f>IF(AmazonChurn[[#This Row],[Avg Monthly GB Download]]&lt;15, "Low", IF(AmazonChurn[[#This Row],[Avg Monthly GB Download]]&lt;30, "Medium", "High"))</f>
        <v>Low</v>
      </c>
      <c r="AP3639" t="str">
        <f>IF(AmazonChurn[[#This Row],[Age]]&lt;30,"Under 30",IF(AmazonChurn[[#This Row],[Age]]&gt;65,"Senior","Mid Age"))</f>
        <v>Mid Age</v>
      </c>
    </row>
    <row r="3640" spans="1:42" hidden="1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 s="5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  <c r="AL3640" t="str">
        <f>IF(AmazonChurn[[#This Row],[Average Monthly Expenses]]&lt;=30,"Low",IF(AmazonChurn[[#This Row],[Average Monthly Expenses]]&lt;=60,"Medium","High"))</f>
        <v>Low</v>
      </c>
      <c r="AM3640" t="str">
        <f>IF(AmazonChurn[[#This Row],[Number of Complaints or Support]]&lt;3,"Low",IF(AmazonChurn[[#This Row],[Number of Complaints or Support]]&lt;=7,"Medium","High"))</f>
        <v>Medium</v>
      </c>
      <c r="AN3640" s="5">
        <f>AmazonChurn[[#This Row],[Number of Complaints or Support]]/AmazonChurn[[#This Row],[Account Length (in months)]]</f>
        <v>1.6666666666666667</v>
      </c>
      <c r="AO3640" t="str">
        <f>IF(AmazonChurn[[#This Row],[Avg Monthly GB Download]]&lt;15, "Low", IF(AmazonChurn[[#This Row],[Avg Monthly GB Download]]&lt;30, "Medium", "High"))</f>
        <v>Low</v>
      </c>
      <c r="AP3640" t="str">
        <f>IF(AmazonChurn[[#This Row],[Age]]&lt;30,"Under 30",IF(AmazonChurn[[#This Row],[Age]]&gt;65,"Senior","Mid Age"))</f>
        <v>Mid Age</v>
      </c>
    </row>
    <row r="3641" spans="1:42" hidden="1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 s="5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  <c r="AL3641" t="str">
        <f>IF(AmazonChurn[[#This Row],[Average Monthly Expenses]]&lt;=30,"Low",IF(AmazonChurn[[#This Row],[Average Monthly Expenses]]&lt;=60,"Medium","High"))</f>
        <v>Low</v>
      </c>
      <c r="AM3641" t="str">
        <f>IF(AmazonChurn[[#This Row],[Number of Complaints or Support]]&lt;3,"Low",IF(AmazonChurn[[#This Row],[Number of Complaints or Support]]&lt;=7,"Medium","High"))</f>
        <v>Medium</v>
      </c>
      <c r="AN3641" s="5">
        <f>AmazonChurn[[#This Row],[Number of Complaints or Support]]/AmazonChurn[[#This Row],[Account Length (in months)]]</f>
        <v>3</v>
      </c>
      <c r="AO3641" t="str">
        <f>IF(AmazonChurn[[#This Row],[Avg Monthly GB Download]]&lt;15, "Low", IF(AmazonChurn[[#This Row],[Avg Monthly GB Download]]&lt;30, "Medium", "High"))</f>
        <v>Low</v>
      </c>
      <c r="AP3641" t="str">
        <f>IF(AmazonChurn[[#This Row],[Age]]&lt;30,"Under 30",IF(AmazonChurn[[#This Row],[Age]]&gt;65,"Senior","Mid Age"))</f>
        <v>Mid Age</v>
      </c>
    </row>
    <row r="3642" spans="1:42" hidden="1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 s="5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  <c r="AL3642" t="str">
        <f>IF(AmazonChurn[[#This Row],[Average Monthly Expenses]]&lt;=30,"Low",IF(AmazonChurn[[#This Row],[Average Monthly Expenses]]&lt;=60,"Medium","High"))</f>
        <v>Medium</v>
      </c>
      <c r="AM3642" t="str">
        <f>IF(AmazonChurn[[#This Row],[Number of Complaints or Support]]&lt;3,"Low",IF(AmazonChurn[[#This Row],[Number of Complaints or Support]]&lt;=7,"Medium","High"))</f>
        <v>Medium</v>
      </c>
      <c r="AN3642" s="5">
        <f>AmazonChurn[[#This Row],[Number of Complaints or Support]]/AmazonChurn[[#This Row],[Account Length (in months)]]</f>
        <v>0.10638297872340426</v>
      </c>
      <c r="AO3642" t="str">
        <f>IF(AmazonChurn[[#This Row],[Avg Monthly GB Download]]&lt;15, "Low", IF(AmazonChurn[[#This Row],[Avg Monthly GB Download]]&lt;30, "Medium", "High"))</f>
        <v>Medium</v>
      </c>
      <c r="AP3642" t="str">
        <f>IF(AmazonChurn[[#This Row],[Age]]&lt;30,"Under 30",IF(AmazonChurn[[#This Row],[Age]]&gt;65,"Senior","Mid Age"))</f>
        <v>Senior</v>
      </c>
    </row>
    <row r="3643" spans="1:42" hidden="1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 s="5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  <c r="AL3643" t="str">
        <f>IF(AmazonChurn[[#This Row],[Average Monthly Expenses]]&lt;=30,"Low",IF(AmazonChurn[[#This Row],[Average Monthly Expenses]]&lt;=60,"Medium","High"))</f>
        <v>Medium</v>
      </c>
      <c r="AM3643" t="str">
        <f>IF(AmazonChurn[[#This Row],[Number of Complaints or Support]]&lt;3,"Low",IF(AmazonChurn[[#This Row],[Number of Complaints or Support]]&lt;=7,"Medium","High"))</f>
        <v>Medium</v>
      </c>
      <c r="AN3643" s="5">
        <f>AmazonChurn[[#This Row],[Number of Complaints or Support]]/AmazonChurn[[#This Row],[Account Length (in months)]]</f>
        <v>6</v>
      </c>
      <c r="AO3643" t="str">
        <f>IF(AmazonChurn[[#This Row],[Avg Monthly GB Download]]&lt;15, "Low", IF(AmazonChurn[[#This Row],[Avg Monthly GB Download]]&lt;30, "Medium", "High"))</f>
        <v>Low</v>
      </c>
      <c r="AP3643" t="str">
        <f>IF(AmazonChurn[[#This Row],[Age]]&lt;30,"Under 30",IF(AmazonChurn[[#This Row],[Age]]&gt;65,"Senior","Mid Age"))</f>
        <v>Senior</v>
      </c>
    </row>
    <row r="3644" spans="1:42" hidden="1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 s="5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  <c r="AL3644" t="str">
        <f>IF(AmazonChurn[[#This Row],[Average Monthly Expenses]]&lt;=30,"Low",IF(AmazonChurn[[#This Row],[Average Monthly Expenses]]&lt;=60,"Medium","High"))</f>
        <v>Low</v>
      </c>
      <c r="AM3644" t="str">
        <f>IF(AmazonChurn[[#This Row],[Number of Complaints or Support]]&lt;3,"Low",IF(AmazonChurn[[#This Row],[Number of Complaints or Support]]&lt;=7,"Medium","High"))</f>
        <v>High</v>
      </c>
      <c r="AN3644" s="5">
        <f>AmazonChurn[[#This Row],[Number of Complaints or Support]]/AmazonChurn[[#This Row],[Account Length (in months)]]</f>
        <v>0.14492753623188406</v>
      </c>
      <c r="AO3644" t="str">
        <f>IF(AmazonChurn[[#This Row],[Avg Monthly GB Download]]&lt;15, "Low", IF(AmazonChurn[[#This Row],[Avg Monthly GB Download]]&lt;30, "Medium", "High"))</f>
        <v>Low</v>
      </c>
      <c r="AP3644" t="str">
        <f>IF(AmazonChurn[[#This Row],[Age]]&lt;30,"Under 30",IF(AmazonChurn[[#This Row],[Age]]&gt;65,"Senior","Mid Age"))</f>
        <v>Mid Age</v>
      </c>
    </row>
    <row r="3645" spans="1:42" hidden="1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 s="5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  <c r="AL3645" t="str">
        <f>IF(AmazonChurn[[#This Row],[Average Monthly Expenses]]&lt;=30,"Low",IF(AmazonChurn[[#This Row],[Average Monthly Expenses]]&lt;=60,"Medium","High"))</f>
        <v>Medium</v>
      </c>
      <c r="AM3645" t="str">
        <f>IF(AmazonChurn[[#This Row],[Number of Complaints or Support]]&lt;3,"Low",IF(AmazonChurn[[#This Row],[Number of Complaints or Support]]&lt;=7,"Medium","High"))</f>
        <v>High</v>
      </c>
      <c r="AN3645" s="5">
        <f>AmazonChurn[[#This Row],[Number of Complaints or Support]]/AmazonChurn[[#This Row],[Account Length (in months)]]</f>
        <v>2.25</v>
      </c>
      <c r="AO3645" t="str">
        <f>IF(AmazonChurn[[#This Row],[Avg Monthly GB Download]]&lt;15, "Low", IF(AmazonChurn[[#This Row],[Avg Monthly GB Download]]&lt;30, "Medium", "High"))</f>
        <v>Low</v>
      </c>
      <c r="AP3645" t="str">
        <f>IF(AmazonChurn[[#This Row],[Age]]&lt;30,"Under 30",IF(AmazonChurn[[#This Row],[Age]]&gt;65,"Senior","Mid Age"))</f>
        <v>Mid Age</v>
      </c>
    </row>
    <row r="3646" spans="1:42" hidden="1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 s="5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  <c r="AL3646" t="str">
        <f>IF(AmazonChurn[[#This Row],[Average Monthly Expenses]]&lt;=30,"Low",IF(AmazonChurn[[#This Row],[Average Monthly Expenses]]&lt;=60,"Medium","High"))</f>
        <v>Medium</v>
      </c>
      <c r="AM3646" t="str">
        <f>IF(AmazonChurn[[#This Row],[Number of Complaints or Support]]&lt;3,"Low",IF(AmazonChurn[[#This Row],[Number of Complaints or Support]]&lt;=7,"Medium","High"))</f>
        <v>High</v>
      </c>
      <c r="AN3646" s="5">
        <f>AmazonChurn[[#This Row],[Number of Complaints or Support]]/AmazonChurn[[#This Row],[Account Length (in months)]]</f>
        <v>0.15789473684210525</v>
      </c>
      <c r="AO3646" t="str">
        <f>IF(AmazonChurn[[#This Row],[Avg Monthly GB Download]]&lt;15, "Low", IF(AmazonChurn[[#This Row],[Avg Monthly GB Download]]&lt;30, "Medium", "High"))</f>
        <v>Low</v>
      </c>
      <c r="AP3646" t="str">
        <f>IF(AmazonChurn[[#This Row],[Age]]&lt;30,"Under 30",IF(AmazonChurn[[#This Row],[Age]]&gt;65,"Senior","Mid Age"))</f>
        <v>Mid Age</v>
      </c>
    </row>
    <row r="3647" spans="1:42" hidden="1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 s="5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  <c r="AL3647" t="str">
        <f>IF(AmazonChurn[[#This Row],[Average Monthly Expenses]]&lt;=30,"Low",IF(AmazonChurn[[#This Row],[Average Monthly Expenses]]&lt;=60,"Medium","High"))</f>
        <v>Medium</v>
      </c>
      <c r="AM3647" t="str">
        <f>IF(AmazonChurn[[#This Row],[Number of Complaints or Support]]&lt;3,"Low",IF(AmazonChurn[[#This Row],[Number of Complaints or Support]]&lt;=7,"Medium","High"))</f>
        <v>High</v>
      </c>
      <c r="AN3647" s="5">
        <f>AmazonChurn[[#This Row],[Number of Complaints or Support]]/AmazonChurn[[#This Row],[Account Length (in months)]]</f>
        <v>0.14285714285714285</v>
      </c>
      <c r="AO3647" t="str">
        <f>IF(AmazonChurn[[#This Row],[Avg Monthly GB Download]]&lt;15, "Low", IF(AmazonChurn[[#This Row],[Avg Monthly GB Download]]&lt;30, "Medium", "High"))</f>
        <v>Low</v>
      </c>
      <c r="AP3647" t="str">
        <f>IF(AmazonChurn[[#This Row],[Age]]&lt;30,"Under 30",IF(AmazonChurn[[#This Row],[Age]]&gt;65,"Senior","Mid Age"))</f>
        <v>Mid Age</v>
      </c>
    </row>
    <row r="3648" spans="1:42" hidden="1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 s="5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  <c r="AL3648" t="str">
        <f>IF(AmazonChurn[[#This Row],[Average Monthly Expenses]]&lt;=30,"Low",IF(AmazonChurn[[#This Row],[Average Monthly Expenses]]&lt;=60,"Medium","High"))</f>
        <v>Medium</v>
      </c>
      <c r="AM3648" t="str">
        <f>IF(AmazonChurn[[#This Row],[Number of Complaints or Support]]&lt;3,"Low",IF(AmazonChurn[[#This Row],[Number of Complaints or Support]]&lt;=7,"Medium","High"))</f>
        <v>Medium</v>
      </c>
      <c r="AN3648" s="5">
        <f>AmazonChurn[[#This Row],[Number of Complaints or Support]]/AmazonChurn[[#This Row],[Account Length (in months)]]</f>
        <v>0.55555555555555558</v>
      </c>
      <c r="AO3648" t="str">
        <f>IF(AmazonChurn[[#This Row],[Avg Monthly GB Download]]&lt;15, "Low", IF(AmazonChurn[[#This Row],[Avg Monthly GB Download]]&lt;30, "Medium", "High"))</f>
        <v>Low</v>
      </c>
      <c r="AP3648" t="str">
        <f>IF(AmazonChurn[[#This Row],[Age]]&lt;30,"Under 30",IF(AmazonChurn[[#This Row],[Age]]&gt;65,"Senior","Mid Age"))</f>
        <v>Mid Age</v>
      </c>
    </row>
    <row r="3649" spans="1:42" hidden="1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 s="5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  <c r="AL3649" t="str">
        <f>IF(AmazonChurn[[#This Row],[Average Monthly Expenses]]&lt;=30,"Low",IF(AmazonChurn[[#This Row],[Average Monthly Expenses]]&lt;=60,"Medium","High"))</f>
        <v>Low</v>
      </c>
      <c r="AM3649" t="str">
        <f>IF(AmazonChurn[[#This Row],[Number of Complaints or Support]]&lt;3,"Low",IF(AmazonChurn[[#This Row],[Number of Complaints or Support]]&lt;=7,"Medium","High"))</f>
        <v>High</v>
      </c>
      <c r="AN3649" s="5">
        <f>AmazonChurn[[#This Row],[Number of Complaints or Support]]/AmazonChurn[[#This Row],[Account Length (in months)]]</f>
        <v>0.30769230769230771</v>
      </c>
      <c r="AO3649" t="str">
        <f>IF(AmazonChurn[[#This Row],[Avg Monthly GB Download]]&lt;15, "Low", IF(AmazonChurn[[#This Row],[Avg Monthly GB Download]]&lt;30, "Medium", "High"))</f>
        <v>Low</v>
      </c>
      <c r="AP3649" t="str">
        <f>IF(AmazonChurn[[#This Row],[Age]]&lt;30,"Under 30",IF(AmazonChurn[[#This Row],[Age]]&gt;65,"Senior","Mid Age"))</f>
        <v>Mid Age</v>
      </c>
    </row>
    <row r="3650" spans="1:42" hidden="1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 s="5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  <c r="AL3650" t="str">
        <f>IF(AmazonChurn[[#This Row],[Average Monthly Expenses]]&lt;=30,"Low",IF(AmazonChurn[[#This Row],[Average Monthly Expenses]]&lt;=60,"Medium","High"))</f>
        <v>Medium</v>
      </c>
      <c r="AM3650" t="str">
        <f>IF(AmazonChurn[[#This Row],[Number of Complaints or Support]]&lt;3,"Low",IF(AmazonChurn[[#This Row],[Number of Complaints or Support]]&lt;=7,"Medium","High"))</f>
        <v>High</v>
      </c>
      <c r="AN3650" s="5">
        <f>AmazonChurn[[#This Row],[Number of Complaints or Support]]/AmazonChurn[[#This Row],[Account Length (in months)]]</f>
        <v>0.36</v>
      </c>
      <c r="AO3650" t="str">
        <f>IF(AmazonChurn[[#This Row],[Avg Monthly GB Download]]&lt;15, "Low", IF(AmazonChurn[[#This Row],[Avg Monthly GB Download]]&lt;30, "Medium", "High"))</f>
        <v>Low</v>
      </c>
      <c r="AP3650" t="str">
        <f>IF(AmazonChurn[[#This Row],[Age]]&lt;30,"Under 30",IF(AmazonChurn[[#This Row],[Age]]&gt;65,"Senior","Mid Age"))</f>
        <v>Senior</v>
      </c>
    </row>
    <row r="3651" spans="1:42" hidden="1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 s="5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  <c r="AL3651" t="str">
        <f>IF(AmazonChurn[[#This Row],[Average Monthly Expenses]]&lt;=30,"Low",IF(AmazonChurn[[#This Row],[Average Monthly Expenses]]&lt;=60,"Medium","High"))</f>
        <v>Medium</v>
      </c>
      <c r="AM3651" t="str">
        <f>IF(AmazonChurn[[#This Row],[Number of Complaints or Support]]&lt;3,"Low",IF(AmazonChurn[[#This Row],[Number of Complaints or Support]]&lt;=7,"Medium","High"))</f>
        <v>High</v>
      </c>
      <c r="AN3651" s="5">
        <f>AmazonChurn[[#This Row],[Number of Complaints or Support]]/AmazonChurn[[#This Row],[Account Length (in months)]]</f>
        <v>0.15094339622641509</v>
      </c>
      <c r="AO3651" t="str">
        <f>IF(AmazonChurn[[#This Row],[Avg Monthly GB Download]]&lt;15, "Low", IF(AmazonChurn[[#This Row],[Avg Monthly GB Download]]&lt;30, "Medium", "High"))</f>
        <v>Low</v>
      </c>
      <c r="AP3651" t="str">
        <f>IF(AmazonChurn[[#This Row],[Age]]&lt;30,"Under 30",IF(AmazonChurn[[#This Row],[Age]]&gt;65,"Senior","Mid Age"))</f>
        <v>Mid Age</v>
      </c>
    </row>
    <row r="3652" spans="1:42" hidden="1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 s="5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  <c r="AL3652" t="str">
        <f>IF(AmazonChurn[[#This Row],[Average Monthly Expenses]]&lt;=30,"Low",IF(AmazonChurn[[#This Row],[Average Monthly Expenses]]&lt;=60,"Medium","High"))</f>
        <v>Low</v>
      </c>
      <c r="AM3652" t="str">
        <f>IF(AmazonChurn[[#This Row],[Number of Complaints or Support]]&lt;3,"Low",IF(AmazonChurn[[#This Row],[Number of Complaints or Support]]&lt;=7,"Medium","High"))</f>
        <v>High</v>
      </c>
      <c r="AN3652" s="5">
        <f>AmazonChurn[[#This Row],[Number of Complaints or Support]]/AmazonChurn[[#This Row],[Account Length (in months)]]</f>
        <v>0.18181818181818182</v>
      </c>
      <c r="AO3652" t="str">
        <f>IF(AmazonChurn[[#This Row],[Avg Monthly GB Download]]&lt;15, "Low", IF(AmazonChurn[[#This Row],[Avg Monthly GB Download]]&lt;30, "Medium", "High"))</f>
        <v>Low</v>
      </c>
      <c r="AP3652" t="str">
        <f>IF(AmazonChurn[[#This Row],[Age]]&lt;30,"Under 30",IF(AmazonChurn[[#This Row],[Age]]&gt;65,"Senior","Mid Age"))</f>
        <v>Mid Age</v>
      </c>
    </row>
    <row r="3653" spans="1:42" hidden="1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 s="5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  <c r="AL3653" t="str">
        <f>IF(AmazonChurn[[#This Row],[Average Monthly Expenses]]&lt;=30,"Low",IF(AmazonChurn[[#This Row],[Average Monthly Expenses]]&lt;=60,"Medium","High"))</f>
        <v>Low</v>
      </c>
      <c r="AM3653" t="str">
        <f>IF(AmazonChurn[[#This Row],[Number of Complaints or Support]]&lt;3,"Low",IF(AmazonChurn[[#This Row],[Number of Complaints or Support]]&lt;=7,"Medium","High"))</f>
        <v>Medium</v>
      </c>
      <c r="AN3653" s="5">
        <f>AmazonChurn[[#This Row],[Number of Complaints or Support]]/AmazonChurn[[#This Row],[Account Length (in months)]]</f>
        <v>7.4626865671641784E-2</v>
      </c>
      <c r="AO3653" t="str">
        <f>IF(AmazonChurn[[#This Row],[Avg Monthly GB Download]]&lt;15, "Low", IF(AmazonChurn[[#This Row],[Avg Monthly GB Download]]&lt;30, "Medium", "High"))</f>
        <v>Low</v>
      </c>
      <c r="AP3653" t="str">
        <f>IF(AmazonChurn[[#This Row],[Age]]&lt;30,"Under 30",IF(AmazonChurn[[#This Row],[Age]]&gt;65,"Senior","Mid Age"))</f>
        <v>Mid Age</v>
      </c>
    </row>
    <row r="3654" spans="1:42" hidden="1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 s="5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  <c r="AL3654" t="str">
        <f>IF(AmazonChurn[[#This Row],[Average Monthly Expenses]]&lt;=30,"Low",IF(AmazonChurn[[#This Row],[Average Monthly Expenses]]&lt;=60,"Medium","High"))</f>
        <v>Medium</v>
      </c>
      <c r="AM3654" t="str">
        <f>IF(AmazonChurn[[#This Row],[Number of Complaints or Support]]&lt;3,"Low",IF(AmazonChurn[[#This Row],[Number of Complaints or Support]]&lt;=7,"Medium","High"))</f>
        <v>Low</v>
      </c>
      <c r="AN3654" s="5">
        <f>AmazonChurn[[#This Row],[Number of Complaints or Support]]/AmazonChurn[[#This Row],[Account Length (in months)]]</f>
        <v>2.8571428571428571E-2</v>
      </c>
      <c r="AO3654" t="str">
        <f>IF(AmazonChurn[[#This Row],[Avg Monthly GB Download]]&lt;15, "Low", IF(AmazonChurn[[#This Row],[Avg Monthly GB Download]]&lt;30, "Medium", "High"))</f>
        <v>Low</v>
      </c>
      <c r="AP3654" t="str">
        <f>IF(AmazonChurn[[#This Row],[Age]]&lt;30,"Under 30",IF(AmazonChurn[[#This Row],[Age]]&gt;65,"Senior","Mid Age"))</f>
        <v>Mid Age</v>
      </c>
    </row>
    <row r="3655" spans="1:42" hidden="1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 s="5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  <c r="AL3655" t="str">
        <f>IF(AmazonChurn[[#This Row],[Average Monthly Expenses]]&lt;=30,"Low",IF(AmazonChurn[[#This Row],[Average Monthly Expenses]]&lt;=60,"Medium","High"))</f>
        <v>Low</v>
      </c>
      <c r="AM3655" t="str">
        <f>IF(AmazonChurn[[#This Row],[Number of Complaints or Support]]&lt;3,"Low",IF(AmazonChurn[[#This Row],[Number of Complaints or Support]]&lt;=7,"Medium","High"))</f>
        <v>High</v>
      </c>
      <c r="AN3655" s="5">
        <f>AmazonChurn[[#This Row],[Number of Complaints or Support]]/AmazonChurn[[#This Row],[Account Length (in months)]]</f>
        <v>8</v>
      </c>
      <c r="AO3655" t="str">
        <f>IF(AmazonChurn[[#This Row],[Avg Monthly GB Download]]&lt;15, "Low", IF(AmazonChurn[[#This Row],[Avg Monthly GB Download]]&lt;30, "Medium", "High"))</f>
        <v>Low</v>
      </c>
      <c r="AP3655" t="str">
        <f>IF(AmazonChurn[[#This Row],[Age]]&lt;30,"Under 30",IF(AmazonChurn[[#This Row],[Age]]&gt;65,"Senior","Mid Age"))</f>
        <v>Mid Age</v>
      </c>
    </row>
    <row r="3656" spans="1:42" hidden="1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 s="5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  <c r="AL3656" t="str">
        <f>IF(AmazonChurn[[#This Row],[Average Monthly Expenses]]&lt;=30,"Low",IF(AmazonChurn[[#This Row],[Average Monthly Expenses]]&lt;=60,"Medium","High"))</f>
        <v>Low</v>
      </c>
      <c r="AM3656" t="str">
        <f>IF(AmazonChurn[[#This Row],[Number of Complaints or Support]]&lt;3,"Low",IF(AmazonChurn[[#This Row],[Number of Complaints or Support]]&lt;=7,"Medium","High"))</f>
        <v>Medium</v>
      </c>
      <c r="AN3656" s="5">
        <f>AmazonChurn[[#This Row],[Number of Complaints or Support]]/AmazonChurn[[#This Row],[Account Length (in months)]]</f>
        <v>6</v>
      </c>
      <c r="AO3656" t="str">
        <f>IF(AmazonChurn[[#This Row],[Avg Monthly GB Download]]&lt;15, "Low", IF(AmazonChurn[[#This Row],[Avg Monthly GB Download]]&lt;30, "Medium", "High"))</f>
        <v>Low</v>
      </c>
      <c r="AP3656" t="str">
        <f>IF(AmazonChurn[[#This Row],[Age]]&lt;30,"Under 30",IF(AmazonChurn[[#This Row],[Age]]&gt;65,"Senior","Mid Age"))</f>
        <v>Mid Age</v>
      </c>
    </row>
    <row r="3657" spans="1:42" hidden="1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 s="5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  <c r="AL3657" t="str">
        <f>IF(AmazonChurn[[#This Row],[Average Monthly Expenses]]&lt;=30,"Low",IF(AmazonChurn[[#This Row],[Average Monthly Expenses]]&lt;=60,"Medium","High"))</f>
        <v>Low</v>
      </c>
      <c r="AM3657" t="str">
        <f>IF(AmazonChurn[[#This Row],[Number of Complaints or Support]]&lt;3,"Low",IF(AmazonChurn[[#This Row],[Number of Complaints or Support]]&lt;=7,"Medium","High"))</f>
        <v>High</v>
      </c>
      <c r="AN3657" s="5">
        <f>AmazonChurn[[#This Row],[Number of Complaints or Support]]/AmazonChurn[[#This Row],[Account Length (in months)]]</f>
        <v>0.17543859649122806</v>
      </c>
      <c r="AO3657" t="str">
        <f>IF(AmazonChurn[[#This Row],[Avg Monthly GB Download]]&lt;15, "Low", IF(AmazonChurn[[#This Row],[Avg Monthly GB Download]]&lt;30, "Medium", "High"))</f>
        <v>Low</v>
      </c>
      <c r="AP3657" t="str">
        <f>IF(AmazonChurn[[#This Row],[Age]]&lt;30,"Under 30",IF(AmazonChurn[[#This Row],[Age]]&gt;65,"Senior","Mid Age"))</f>
        <v>Mid Age</v>
      </c>
    </row>
    <row r="3658" spans="1:42" hidden="1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 s="5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  <c r="AL3658" t="str">
        <f>IF(AmazonChurn[[#This Row],[Average Monthly Expenses]]&lt;=30,"Low",IF(AmazonChurn[[#This Row],[Average Monthly Expenses]]&lt;=60,"Medium","High"))</f>
        <v>Low</v>
      </c>
      <c r="AM3658" t="str">
        <f>IF(AmazonChurn[[#This Row],[Number of Complaints or Support]]&lt;3,"Low",IF(AmazonChurn[[#This Row],[Number of Complaints or Support]]&lt;=7,"Medium","High"))</f>
        <v>Medium</v>
      </c>
      <c r="AN3658" s="5">
        <f>AmazonChurn[[#This Row],[Number of Complaints or Support]]/AmazonChurn[[#This Row],[Account Length (in months)]]</f>
        <v>0.23076923076923078</v>
      </c>
      <c r="AO3658" t="str">
        <f>IF(AmazonChurn[[#This Row],[Avg Monthly GB Download]]&lt;15, "Low", IF(AmazonChurn[[#This Row],[Avg Monthly GB Download]]&lt;30, "Medium", "High"))</f>
        <v>Low</v>
      </c>
      <c r="AP3658" t="str">
        <f>IF(AmazonChurn[[#This Row],[Age]]&lt;30,"Under 30",IF(AmazonChurn[[#This Row],[Age]]&gt;65,"Senior","Mid Age"))</f>
        <v>Under 30</v>
      </c>
    </row>
    <row r="3659" spans="1:42" hidden="1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 s="5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  <c r="AL3659" t="str">
        <f>IF(AmazonChurn[[#This Row],[Average Monthly Expenses]]&lt;=30,"Low",IF(AmazonChurn[[#This Row],[Average Monthly Expenses]]&lt;=60,"Medium","High"))</f>
        <v>Medium</v>
      </c>
      <c r="AM3659" t="str">
        <f>IF(AmazonChurn[[#This Row],[Number of Complaints or Support]]&lt;3,"Low",IF(AmazonChurn[[#This Row],[Number of Complaints or Support]]&lt;=7,"Medium","High"))</f>
        <v>Low</v>
      </c>
      <c r="AN3659" s="5">
        <f>AmazonChurn[[#This Row],[Number of Complaints or Support]]/AmazonChurn[[#This Row],[Account Length (in months)]]</f>
        <v>0.33333333333333331</v>
      </c>
      <c r="AO3659" t="str">
        <f>IF(AmazonChurn[[#This Row],[Avg Monthly GB Download]]&lt;15, "Low", IF(AmazonChurn[[#This Row],[Avg Monthly GB Download]]&lt;30, "Medium", "High"))</f>
        <v>Low</v>
      </c>
      <c r="AP3659" t="str">
        <f>IF(AmazonChurn[[#This Row],[Age]]&lt;30,"Under 30",IF(AmazonChurn[[#This Row],[Age]]&gt;65,"Senior","Mid Age"))</f>
        <v>Mid Age</v>
      </c>
    </row>
    <row r="3660" spans="1:42" hidden="1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 s="5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  <c r="AL3660" t="str">
        <f>IF(AmazonChurn[[#This Row],[Average Monthly Expenses]]&lt;=30,"Low",IF(AmazonChurn[[#This Row],[Average Monthly Expenses]]&lt;=60,"Medium","High"))</f>
        <v>Low</v>
      </c>
      <c r="AM3660" t="str">
        <f>IF(AmazonChurn[[#This Row],[Number of Complaints or Support]]&lt;3,"Low",IF(AmazonChurn[[#This Row],[Number of Complaints or Support]]&lt;=7,"Medium","High"))</f>
        <v>Low</v>
      </c>
      <c r="AN3660" s="5">
        <f>AmazonChurn[[#This Row],[Number of Complaints or Support]]/AmazonChurn[[#This Row],[Account Length (in months)]]</f>
        <v>0.33333333333333331</v>
      </c>
      <c r="AO3660" t="str">
        <f>IF(AmazonChurn[[#This Row],[Avg Monthly GB Download]]&lt;15, "Low", IF(AmazonChurn[[#This Row],[Avg Monthly GB Download]]&lt;30, "Medium", "High"))</f>
        <v>Low</v>
      </c>
      <c r="AP3660" t="str">
        <f>IF(AmazonChurn[[#This Row],[Age]]&lt;30,"Under 30",IF(AmazonChurn[[#This Row],[Age]]&gt;65,"Senior","Mid Age"))</f>
        <v>Under 30</v>
      </c>
    </row>
    <row r="3661" spans="1:42" hidden="1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 s="5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  <c r="AL3661" t="str">
        <f>IF(AmazonChurn[[#This Row],[Average Monthly Expenses]]&lt;=30,"Low",IF(AmazonChurn[[#This Row],[Average Monthly Expenses]]&lt;=60,"Medium","High"))</f>
        <v>Low</v>
      </c>
      <c r="AM3661" t="str">
        <f>IF(AmazonChurn[[#This Row],[Number of Complaints or Support]]&lt;3,"Low",IF(AmazonChurn[[#This Row],[Number of Complaints or Support]]&lt;=7,"Medium","High"))</f>
        <v>Low</v>
      </c>
      <c r="AN3661" s="5">
        <f>AmazonChurn[[#This Row],[Number of Complaints or Support]]/AmazonChurn[[#This Row],[Account Length (in months)]]</f>
        <v>0.25</v>
      </c>
      <c r="AO3661" t="str">
        <f>IF(AmazonChurn[[#This Row],[Avg Monthly GB Download]]&lt;15, "Low", IF(AmazonChurn[[#This Row],[Avg Monthly GB Download]]&lt;30, "Medium", "High"))</f>
        <v>Low</v>
      </c>
      <c r="AP3661" t="str">
        <f>IF(AmazonChurn[[#This Row],[Age]]&lt;30,"Under 30",IF(AmazonChurn[[#This Row],[Age]]&gt;65,"Senior","Mid Age"))</f>
        <v>Mid Age</v>
      </c>
    </row>
    <row r="3662" spans="1:42" hidden="1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 s="5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  <c r="AL3662" t="str">
        <f>IF(AmazonChurn[[#This Row],[Average Monthly Expenses]]&lt;=30,"Low",IF(AmazonChurn[[#This Row],[Average Monthly Expenses]]&lt;=60,"Medium","High"))</f>
        <v>Low</v>
      </c>
      <c r="AM3662" t="str">
        <f>IF(AmazonChurn[[#This Row],[Number of Complaints or Support]]&lt;3,"Low",IF(AmazonChurn[[#This Row],[Number of Complaints or Support]]&lt;=7,"Medium","High"))</f>
        <v>Medium</v>
      </c>
      <c r="AN3662" s="5">
        <f>AmazonChurn[[#This Row],[Number of Complaints or Support]]/AmazonChurn[[#This Row],[Account Length (in months)]]</f>
        <v>0.16666666666666666</v>
      </c>
      <c r="AO3662" t="str">
        <f>IF(AmazonChurn[[#This Row],[Avg Monthly GB Download]]&lt;15, "Low", IF(AmazonChurn[[#This Row],[Avg Monthly GB Download]]&lt;30, "Medium", "High"))</f>
        <v>Low</v>
      </c>
      <c r="AP3662" t="str">
        <f>IF(AmazonChurn[[#This Row],[Age]]&lt;30,"Under 30",IF(AmazonChurn[[#This Row],[Age]]&gt;65,"Senior","Mid Age"))</f>
        <v>Mid Age</v>
      </c>
    </row>
    <row r="3663" spans="1:42" hidden="1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 s="5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  <c r="AL3663" t="str">
        <f>IF(AmazonChurn[[#This Row],[Average Monthly Expenses]]&lt;=30,"Low",IF(AmazonChurn[[#This Row],[Average Monthly Expenses]]&lt;=60,"Medium","High"))</f>
        <v>Low</v>
      </c>
      <c r="AM3663" t="str">
        <f>IF(AmazonChurn[[#This Row],[Number of Complaints or Support]]&lt;3,"Low",IF(AmazonChurn[[#This Row],[Number of Complaints or Support]]&lt;=7,"Medium","High"))</f>
        <v>Medium</v>
      </c>
      <c r="AN3663" s="5">
        <f>AmazonChurn[[#This Row],[Number of Complaints or Support]]/AmazonChurn[[#This Row],[Account Length (in months)]]</f>
        <v>0.38461538461538464</v>
      </c>
      <c r="AO3663" t="str">
        <f>IF(AmazonChurn[[#This Row],[Avg Monthly GB Download]]&lt;15, "Low", IF(AmazonChurn[[#This Row],[Avg Monthly GB Download]]&lt;30, "Medium", "High"))</f>
        <v>Medium</v>
      </c>
      <c r="AP3663" t="str">
        <f>IF(AmazonChurn[[#This Row],[Age]]&lt;30,"Under 30",IF(AmazonChurn[[#This Row],[Age]]&gt;65,"Senior","Mid Age"))</f>
        <v>Under 30</v>
      </c>
    </row>
    <row r="3664" spans="1:42" hidden="1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 s="5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  <c r="AL3664" t="str">
        <f>IF(AmazonChurn[[#This Row],[Average Monthly Expenses]]&lt;=30,"Low",IF(AmazonChurn[[#This Row],[Average Monthly Expenses]]&lt;=60,"Medium","High"))</f>
        <v>Low</v>
      </c>
      <c r="AM3664" t="str">
        <f>IF(AmazonChurn[[#This Row],[Number of Complaints or Support]]&lt;3,"Low",IF(AmazonChurn[[#This Row],[Number of Complaints or Support]]&lt;=7,"Medium","High"))</f>
        <v>High</v>
      </c>
      <c r="AN3664" s="5">
        <f>AmazonChurn[[#This Row],[Number of Complaints or Support]]/AmazonChurn[[#This Row],[Account Length (in months)]]</f>
        <v>0.17241379310344829</v>
      </c>
      <c r="AO3664" t="str">
        <f>IF(AmazonChurn[[#This Row],[Avg Monthly GB Download]]&lt;15, "Low", IF(AmazonChurn[[#This Row],[Avg Monthly GB Download]]&lt;30, "Medium", "High"))</f>
        <v>Low</v>
      </c>
      <c r="AP3664" t="str">
        <f>IF(AmazonChurn[[#This Row],[Age]]&lt;30,"Under 30",IF(AmazonChurn[[#This Row],[Age]]&gt;65,"Senior","Mid Age"))</f>
        <v>Mid Age</v>
      </c>
    </row>
    <row r="3665" spans="1:42" hidden="1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 s="5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  <c r="AL3665" t="str">
        <f>IF(AmazonChurn[[#This Row],[Average Monthly Expenses]]&lt;=30,"Low",IF(AmazonChurn[[#This Row],[Average Monthly Expenses]]&lt;=60,"Medium","High"))</f>
        <v>Medium</v>
      </c>
      <c r="AM3665" t="str">
        <f>IF(AmazonChurn[[#This Row],[Number of Complaints or Support]]&lt;3,"Low",IF(AmazonChurn[[#This Row],[Number of Complaints or Support]]&lt;=7,"Medium","High"))</f>
        <v>Medium</v>
      </c>
      <c r="AN3665" s="5">
        <f>AmazonChurn[[#This Row],[Number of Complaints or Support]]/AmazonChurn[[#This Row],[Account Length (in months)]]</f>
        <v>0.25</v>
      </c>
      <c r="AO3665" t="str">
        <f>IF(AmazonChurn[[#This Row],[Avg Monthly GB Download]]&lt;15, "Low", IF(AmazonChurn[[#This Row],[Avg Monthly GB Download]]&lt;30, "Medium", "High"))</f>
        <v>Low</v>
      </c>
      <c r="AP3665" t="str">
        <f>IF(AmazonChurn[[#This Row],[Age]]&lt;30,"Under 30",IF(AmazonChurn[[#This Row],[Age]]&gt;65,"Senior","Mid Age"))</f>
        <v>Mid Age</v>
      </c>
    </row>
    <row r="3666" spans="1:42" hidden="1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 s="5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  <c r="AL3666" t="str">
        <f>IF(AmazonChurn[[#This Row],[Average Monthly Expenses]]&lt;=30,"Low",IF(AmazonChurn[[#This Row],[Average Monthly Expenses]]&lt;=60,"Medium","High"))</f>
        <v>Medium</v>
      </c>
      <c r="AM3666" t="str">
        <f>IF(AmazonChurn[[#This Row],[Number of Complaints or Support]]&lt;3,"Low",IF(AmazonChurn[[#This Row],[Number of Complaints or Support]]&lt;=7,"Medium","High"))</f>
        <v>Medium</v>
      </c>
      <c r="AN3666" s="5">
        <f>AmazonChurn[[#This Row],[Number of Complaints or Support]]/AmazonChurn[[#This Row],[Account Length (in months)]]</f>
        <v>0.27272727272727271</v>
      </c>
      <c r="AO3666" t="str">
        <f>IF(AmazonChurn[[#This Row],[Avg Monthly GB Download]]&lt;15, "Low", IF(AmazonChurn[[#This Row],[Avg Monthly GB Download]]&lt;30, "Medium", "High"))</f>
        <v>Medium</v>
      </c>
      <c r="AP3666" t="str">
        <f>IF(AmazonChurn[[#This Row],[Age]]&lt;30,"Under 30",IF(AmazonChurn[[#This Row],[Age]]&gt;65,"Senior","Mid Age"))</f>
        <v>Under 30</v>
      </c>
    </row>
    <row r="3667" spans="1:42" hidden="1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 s="5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  <c r="AL3667" t="str">
        <f>IF(AmazonChurn[[#This Row],[Average Monthly Expenses]]&lt;=30,"Low",IF(AmazonChurn[[#This Row],[Average Monthly Expenses]]&lt;=60,"Medium","High"))</f>
        <v>Medium</v>
      </c>
      <c r="AM3667" t="str">
        <f>IF(AmazonChurn[[#This Row],[Number of Complaints or Support]]&lt;3,"Low",IF(AmazonChurn[[#This Row],[Number of Complaints or Support]]&lt;=7,"Medium","High"))</f>
        <v>High</v>
      </c>
      <c r="AN3667" s="5">
        <f>AmazonChurn[[#This Row],[Number of Complaints or Support]]/AmazonChurn[[#This Row],[Account Length (in months)]]</f>
        <v>0.17307692307692307</v>
      </c>
      <c r="AO3667" t="str">
        <f>IF(AmazonChurn[[#This Row],[Avg Monthly GB Download]]&lt;15, "Low", IF(AmazonChurn[[#This Row],[Avg Monthly GB Download]]&lt;30, "Medium", "High"))</f>
        <v>Low</v>
      </c>
      <c r="AP3667" t="str">
        <f>IF(AmazonChurn[[#This Row],[Age]]&lt;30,"Under 30",IF(AmazonChurn[[#This Row],[Age]]&gt;65,"Senior","Mid Age"))</f>
        <v>Under 30</v>
      </c>
    </row>
    <row r="3668" spans="1:42" hidden="1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 s="5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  <c r="AL3668" t="str">
        <f>IF(AmazonChurn[[#This Row],[Average Monthly Expenses]]&lt;=30,"Low",IF(AmazonChurn[[#This Row],[Average Monthly Expenses]]&lt;=60,"Medium","High"))</f>
        <v>Medium</v>
      </c>
      <c r="AM3668" t="str">
        <f>IF(AmazonChurn[[#This Row],[Number of Complaints or Support]]&lt;3,"Low",IF(AmazonChurn[[#This Row],[Number of Complaints or Support]]&lt;=7,"Medium","High"))</f>
        <v>Medium</v>
      </c>
      <c r="AN3668" s="5">
        <f>AmazonChurn[[#This Row],[Number of Complaints or Support]]/AmazonChurn[[#This Row],[Account Length (in months)]]</f>
        <v>5.3571428571428568E-2</v>
      </c>
      <c r="AO3668" t="str">
        <f>IF(AmazonChurn[[#This Row],[Avg Monthly GB Download]]&lt;15, "Low", IF(AmazonChurn[[#This Row],[Avg Monthly GB Download]]&lt;30, "Medium", "High"))</f>
        <v>Low</v>
      </c>
      <c r="AP3668" t="str">
        <f>IF(AmazonChurn[[#This Row],[Age]]&lt;30,"Under 30",IF(AmazonChurn[[#This Row],[Age]]&gt;65,"Senior","Mid Age"))</f>
        <v>Mid Age</v>
      </c>
    </row>
    <row r="3669" spans="1:42" hidden="1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 s="5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  <c r="AL3669" t="str">
        <f>IF(AmazonChurn[[#This Row],[Average Monthly Expenses]]&lt;=30,"Low",IF(AmazonChurn[[#This Row],[Average Monthly Expenses]]&lt;=60,"Medium","High"))</f>
        <v>Medium</v>
      </c>
      <c r="AM3669" t="str">
        <f>IF(AmazonChurn[[#This Row],[Number of Complaints or Support]]&lt;3,"Low",IF(AmazonChurn[[#This Row],[Number of Complaints or Support]]&lt;=7,"Medium","High"))</f>
        <v>Medium</v>
      </c>
      <c r="AN3669" s="5">
        <f>AmazonChurn[[#This Row],[Number of Complaints or Support]]/AmazonChurn[[#This Row],[Account Length (in months)]]</f>
        <v>0.125</v>
      </c>
      <c r="AO3669" t="str">
        <f>IF(AmazonChurn[[#This Row],[Avg Monthly GB Download]]&lt;15, "Low", IF(AmazonChurn[[#This Row],[Avg Monthly GB Download]]&lt;30, "Medium", "High"))</f>
        <v>Low</v>
      </c>
      <c r="AP3669" t="str">
        <f>IF(AmazonChurn[[#This Row],[Age]]&lt;30,"Under 30",IF(AmazonChurn[[#This Row],[Age]]&gt;65,"Senior","Mid Age"))</f>
        <v>Mid Age</v>
      </c>
    </row>
    <row r="3670" spans="1:42" hidden="1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 s="5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  <c r="AL3670" t="str">
        <f>IF(AmazonChurn[[#This Row],[Average Monthly Expenses]]&lt;=30,"Low",IF(AmazonChurn[[#This Row],[Average Monthly Expenses]]&lt;=60,"Medium","High"))</f>
        <v>Low</v>
      </c>
      <c r="AM3670" t="str">
        <f>IF(AmazonChurn[[#This Row],[Number of Complaints or Support]]&lt;3,"Low",IF(AmazonChurn[[#This Row],[Number of Complaints or Support]]&lt;=7,"Medium","High"))</f>
        <v>Low</v>
      </c>
      <c r="AN3670" s="5">
        <f>AmazonChurn[[#This Row],[Number of Complaints or Support]]/AmazonChurn[[#This Row],[Account Length (in months)]]</f>
        <v>9.5238095238095233E-2</v>
      </c>
      <c r="AO3670" t="str">
        <f>IF(AmazonChurn[[#This Row],[Avg Monthly GB Download]]&lt;15, "Low", IF(AmazonChurn[[#This Row],[Avg Monthly GB Download]]&lt;30, "Medium", "High"))</f>
        <v>Low</v>
      </c>
      <c r="AP3670" t="str">
        <f>IF(AmazonChurn[[#This Row],[Age]]&lt;30,"Under 30",IF(AmazonChurn[[#This Row],[Age]]&gt;65,"Senior","Mid Age"))</f>
        <v>Senior</v>
      </c>
    </row>
    <row r="3671" spans="1:42" hidden="1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 s="5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  <c r="AL3671" t="str">
        <f>IF(AmazonChurn[[#This Row],[Average Monthly Expenses]]&lt;=30,"Low",IF(AmazonChurn[[#This Row],[Average Monthly Expenses]]&lt;=60,"Medium","High"))</f>
        <v>Low</v>
      </c>
      <c r="AM3671" t="str">
        <f>IF(AmazonChurn[[#This Row],[Number of Complaints or Support]]&lt;3,"Low",IF(AmazonChurn[[#This Row],[Number of Complaints or Support]]&lt;=7,"Medium","High"))</f>
        <v>Medium</v>
      </c>
      <c r="AN3671" s="5">
        <f>AmazonChurn[[#This Row],[Number of Complaints or Support]]/AmazonChurn[[#This Row],[Account Length (in months)]]</f>
        <v>0.5714285714285714</v>
      </c>
      <c r="AO3671" t="str">
        <f>IF(AmazonChurn[[#This Row],[Avg Monthly GB Download]]&lt;15, "Low", IF(AmazonChurn[[#This Row],[Avg Monthly GB Download]]&lt;30, "Medium", "High"))</f>
        <v>Low</v>
      </c>
      <c r="AP3671" t="str">
        <f>IF(AmazonChurn[[#This Row],[Age]]&lt;30,"Under 30",IF(AmazonChurn[[#This Row],[Age]]&gt;65,"Senior","Mid Age"))</f>
        <v>Mid Age</v>
      </c>
    </row>
    <row r="3672" spans="1:42" hidden="1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 s="5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  <c r="AL3672" t="str">
        <f>IF(AmazonChurn[[#This Row],[Average Monthly Expenses]]&lt;=30,"Low",IF(AmazonChurn[[#This Row],[Average Monthly Expenses]]&lt;=60,"Medium","High"))</f>
        <v>Medium</v>
      </c>
      <c r="AM3672" t="str">
        <f>IF(AmazonChurn[[#This Row],[Number of Complaints or Support]]&lt;3,"Low",IF(AmazonChurn[[#This Row],[Number of Complaints or Support]]&lt;=7,"Medium","High"))</f>
        <v>Low</v>
      </c>
      <c r="AN3672" s="5">
        <f>AmazonChurn[[#This Row],[Number of Complaints or Support]]/AmazonChurn[[#This Row],[Account Length (in months)]]</f>
        <v>6.8965517241379309E-2</v>
      </c>
      <c r="AO3672" t="str">
        <f>IF(AmazonChurn[[#This Row],[Avg Monthly GB Download]]&lt;15, "Low", IF(AmazonChurn[[#This Row],[Avg Monthly GB Download]]&lt;30, "Medium", "High"))</f>
        <v>Low</v>
      </c>
      <c r="AP3672" t="str">
        <f>IF(AmazonChurn[[#This Row],[Age]]&lt;30,"Under 30",IF(AmazonChurn[[#This Row],[Age]]&gt;65,"Senior","Mid Age"))</f>
        <v>Mid Age</v>
      </c>
    </row>
    <row r="3673" spans="1:42" hidden="1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 s="5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  <c r="AL3673" t="str">
        <f>IF(AmazonChurn[[#This Row],[Average Monthly Expenses]]&lt;=30,"Low",IF(AmazonChurn[[#This Row],[Average Monthly Expenses]]&lt;=60,"Medium","High"))</f>
        <v>Medium</v>
      </c>
      <c r="AM3673" t="str">
        <f>IF(AmazonChurn[[#This Row],[Number of Complaints or Support]]&lt;3,"Low",IF(AmazonChurn[[#This Row],[Number of Complaints or Support]]&lt;=7,"Medium","High"))</f>
        <v>Medium</v>
      </c>
      <c r="AN3673" s="5">
        <f>AmazonChurn[[#This Row],[Number of Complaints or Support]]/AmazonChurn[[#This Row],[Account Length (in months)]]</f>
        <v>0.18181818181818182</v>
      </c>
      <c r="AO3673" t="str">
        <f>IF(AmazonChurn[[#This Row],[Avg Monthly GB Download]]&lt;15, "Low", IF(AmazonChurn[[#This Row],[Avg Monthly GB Download]]&lt;30, "Medium", "High"))</f>
        <v>Medium</v>
      </c>
      <c r="AP3673" t="str">
        <f>IF(AmazonChurn[[#This Row],[Age]]&lt;30,"Under 30",IF(AmazonChurn[[#This Row],[Age]]&gt;65,"Senior","Mid Age"))</f>
        <v>Mid Age</v>
      </c>
    </row>
    <row r="3674" spans="1:42" hidden="1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 s="5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  <c r="AL3674" t="str">
        <f>IF(AmazonChurn[[#This Row],[Average Monthly Expenses]]&lt;=30,"Low",IF(AmazonChurn[[#This Row],[Average Monthly Expenses]]&lt;=60,"Medium","High"))</f>
        <v>Medium</v>
      </c>
      <c r="AM3674" t="str">
        <f>IF(AmazonChurn[[#This Row],[Number of Complaints or Support]]&lt;3,"Low",IF(AmazonChurn[[#This Row],[Number of Complaints or Support]]&lt;=7,"Medium","High"))</f>
        <v>High</v>
      </c>
      <c r="AN3674" s="5">
        <f>AmazonChurn[[#This Row],[Number of Complaints or Support]]/AmazonChurn[[#This Row],[Account Length (in months)]]</f>
        <v>0.58823529411764708</v>
      </c>
      <c r="AO3674" t="str">
        <f>IF(AmazonChurn[[#This Row],[Avg Monthly GB Download]]&lt;15, "Low", IF(AmazonChurn[[#This Row],[Avg Monthly GB Download]]&lt;30, "Medium", "High"))</f>
        <v>Low</v>
      </c>
      <c r="AP3674" t="str">
        <f>IF(AmazonChurn[[#This Row],[Age]]&lt;30,"Under 30",IF(AmazonChurn[[#This Row],[Age]]&gt;65,"Senior","Mid Age"))</f>
        <v>Mid Age</v>
      </c>
    </row>
    <row r="3675" spans="1:42" hidden="1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 s="5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  <c r="AL3675" t="str">
        <f>IF(AmazonChurn[[#This Row],[Average Monthly Expenses]]&lt;=30,"Low",IF(AmazonChurn[[#This Row],[Average Monthly Expenses]]&lt;=60,"Medium","High"))</f>
        <v>Medium</v>
      </c>
      <c r="AM3675" t="str">
        <f>IF(AmazonChurn[[#This Row],[Number of Complaints or Support]]&lt;3,"Low",IF(AmazonChurn[[#This Row],[Number of Complaints or Support]]&lt;=7,"Medium","High"))</f>
        <v>High</v>
      </c>
      <c r="AN3675" s="5">
        <f>AmazonChurn[[#This Row],[Number of Complaints or Support]]/AmazonChurn[[#This Row],[Account Length (in months)]]</f>
        <v>0.47368421052631576</v>
      </c>
      <c r="AO3675" t="str">
        <f>IF(AmazonChurn[[#This Row],[Avg Monthly GB Download]]&lt;15, "Low", IF(AmazonChurn[[#This Row],[Avg Monthly GB Download]]&lt;30, "Medium", "High"))</f>
        <v>Low</v>
      </c>
      <c r="AP3675" t="str">
        <f>IF(AmazonChurn[[#This Row],[Age]]&lt;30,"Under 30",IF(AmazonChurn[[#This Row],[Age]]&gt;65,"Senior","Mid Age"))</f>
        <v>Mid Age</v>
      </c>
    </row>
    <row r="3676" spans="1:42" hidden="1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 s="5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  <c r="AL3676" t="str">
        <f>IF(AmazonChurn[[#This Row],[Average Monthly Expenses]]&lt;=30,"Low",IF(AmazonChurn[[#This Row],[Average Monthly Expenses]]&lt;=60,"Medium","High"))</f>
        <v>Low</v>
      </c>
      <c r="AM3676" t="str">
        <f>IF(AmazonChurn[[#This Row],[Number of Complaints or Support]]&lt;3,"Low",IF(AmazonChurn[[#This Row],[Number of Complaints or Support]]&lt;=7,"Medium","High"))</f>
        <v>High</v>
      </c>
      <c r="AN3676" s="5">
        <f>AmazonChurn[[#This Row],[Number of Complaints or Support]]/AmazonChurn[[#This Row],[Account Length (in months)]]</f>
        <v>0.6</v>
      </c>
      <c r="AO3676" t="str">
        <f>IF(AmazonChurn[[#This Row],[Avg Monthly GB Download]]&lt;15, "Low", IF(AmazonChurn[[#This Row],[Avg Monthly GB Download]]&lt;30, "Medium", "High"))</f>
        <v>Low</v>
      </c>
      <c r="AP3676" t="str">
        <f>IF(AmazonChurn[[#This Row],[Age]]&lt;30,"Under 30",IF(AmazonChurn[[#This Row],[Age]]&gt;65,"Senior","Mid Age"))</f>
        <v>Mid Age</v>
      </c>
    </row>
    <row r="3677" spans="1:42" hidden="1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 s="5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  <c r="AL3677" t="str">
        <f>IF(AmazonChurn[[#This Row],[Average Monthly Expenses]]&lt;=30,"Low",IF(AmazonChurn[[#This Row],[Average Monthly Expenses]]&lt;=60,"Medium","High"))</f>
        <v>Low</v>
      </c>
      <c r="AM3677" t="str">
        <f>IF(AmazonChurn[[#This Row],[Number of Complaints or Support]]&lt;3,"Low",IF(AmazonChurn[[#This Row],[Number of Complaints or Support]]&lt;=7,"Medium","High"))</f>
        <v>Low</v>
      </c>
      <c r="AN3677" s="5">
        <f>AmazonChurn[[#This Row],[Number of Complaints or Support]]/AmazonChurn[[#This Row],[Account Length (in months)]]</f>
        <v>2</v>
      </c>
      <c r="AO3677" t="str">
        <f>IF(AmazonChurn[[#This Row],[Avg Monthly GB Download]]&lt;15, "Low", IF(AmazonChurn[[#This Row],[Avg Monthly GB Download]]&lt;30, "Medium", "High"))</f>
        <v>Low</v>
      </c>
      <c r="AP3677" t="str">
        <f>IF(AmazonChurn[[#This Row],[Age]]&lt;30,"Under 30",IF(AmazonChurn[[#This Row],[Age]]&gt;65,"Senior","Mid Age"))</f>
        <v>Mid Age</v>
      </c>
    </row>
    <row r="3678" spans="1:42" hidden="1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 s="5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  <c r="AL3678" t="str">
        <f>IF(AmazonChurn[[#This Row],[Average Monthly Expenses]]&lt;=30,"Low",IF(AmazonChurn[[#This Row],[Average Monthly Expenses]]&lt;=60,"Medium","High"))</f>
        <v>Low</v>
      </c>
      <c r="AM3678" t="str">
        <f>IF(AmazonChurn[[#This Row],[Number of Complaints or Support]]&lt;3,"Low",IF(AmazonChurn[[#This Row],[Number of Complaints or Support]]&lt;=7,"Medium","High"))</f>
        <v>Low</v>
      </c>
      <c r="AN3678" s="5">
        <f>AmazonChurn[[#This Row],[Number of Complaints or Support]]/AmazonChurn[[#This Row],[Account Length (in months)]]</f>
        <v>2.8571428571428571E-2</v>
      </c>
      <c r="AO3678" t="str">
        <f>IF(AmazonChurn[[#This Row],[Avg Monthly GB Download]]&lt;15, "Low", IF(AmazonChurn[[#This Row],[Avg Monthly GB Download]]&lt;30, "Medium", "High"))</f>
        <v>Low</v>
      </c>
      <c r="AP3678" t="str">
        <f>IF(AmazonChurn[[#This Row],[Age]]&lt;30,"Under 30",IF(AmazonChurn[[#This Row],[Age]]&gt;65,"Senior","Mid Age"))</f>
        <v>Mid Age</v>
      </c>
    </row>
    <row r="3679" spans="1:42" hidden="1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 s="5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  <c r="AL3679" t="str">
        <f>IF(AmazonChurn[[#This Row],[Average Monthly Expenses]]&lt;=30,"Low",IF(AmazonChurn[[#This Row],[Average Monthly Expenses]]&lt;=60,"Medium","High"))</f>
        <v>Medium</v>
      </c>
      <c r="AM3679" t="str">
        <f>IF(AmazonChurn[[#This Row],[Number of Complaints or Support]]&lt;3,"Low",IF(AmazonChurn[[#This Row],[Number of Complaints or Support]]&lt;=7,"Medium","High"))</f>
        <v>Medium</v>
      </c>
      <c r="AN3679" s="5">
        <f>AmazonChurn[[#This Row],[Number of Complaints or Support]]/AmazonChurn[[#This Row],[Account Length (in months)]]</f>
        <v>0.125</v>
      </c>
      <c r="AO3679" t="str">
        <f>IF(AmazonChurn[[#This Row],[Avg Monthly GB Download]]&lt;15, "Low", IF(AmazonChurn[[#This Row],[Avg Monthly GB Download]]&lt;30, "Medium", "High"))</f>
        <v>Low</v>
      </c>
      <c r="AP3679" t="str">
        <f>IF(AmazonChurn[[#This Row],[Age]]&lt;30,"Under 30",IF(AmazonChurn[[#This Row],[Age]]&gt;65,"Senior","Mid Age"))</f>
        <v>Senior</v>
      </c>
    </row>
    <row r="3680" spans="1:42" hidden="1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 s="5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  <c r="AL3680" t="str">
        <f>IF(AmazonChurn[[#This Row],[Average Monthly Expenses]]&lt;=30,"Low",IF(AmazonChurn[[#This Row],[Average Monthly Expenses]]&lt;=60,"Medium","High"))</f>
        <v>Medium</v>
      </c>
      <c r="AM3680" t="str">
        <f>IF(AmazonChurn[[#This Row],[Number of Complaints or Support]]&lt;3,"Low",IF(AmazonChurn[[#This Row],[Number of Complaints or Support]]&lt;=7,"Medium","High"))</f>
        <v>Medium</v>
      </c>
      <c r="AN3680" s="5">
        <f>AmazonChurn[[#This Row],[Number of Complaints or Support]]/AmazonChurn[[#This Row],[Account Length (in months)]]</f>
        <v>0.1</v>
      </c>
      <c r="AO3680" t="str">
        <f>IF(AmazonChurn[[#This Row],[Avg Monthly GB Download]]&lt;15, "Low", IF(AmazonChurn[[#This Row],[Avg Monthly GB Download]]&lt;30, "Medium", "High"))</f>
        <v>Low</v>
      </c>
      <c r="AP3680" t="str">
        <f>IF(AmazonChurn[[#This Row],[Age]]&lt;30,"Under 30",IF(AmazonChurn[[#This Row],[Age]]&gt;65,"Senior","Mid Age"))</f>
        <v>Mid Age</v>
      </c>
    </row>
    <row r="3681" spans="1:42" hidden="1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 s="5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  <c r="AL3681" t="str">
        <f>IF(AmazonChurn[[#This Row],[Average Monthly Expenses]]&lt;=30,"Low",IF(AmazonChurn[[#This Row],[Average Monthly Expenses]]&lt;=60,"Medium","High"))</f>
        <v>High</v>
      </c>
      <c r="AM3681" t="str">
        <f>IF(AmazonChurn[[#This Row],[Number of Complaints or Support]]&lt;3,"Low",IF(AmazonChurn[[#This Row],[Number of Complaints or Support]]&lt;=7,"Medium","High"))</f>
        <v>Medium</v>
      </c>
      <c r="AN3681" s="5">
        <f>AmazonChurn[[#This Row],[Number of Complaints or Support]]/AmazonChurn[[#This Row],[Account Length (in months)]]</f>
        <v>1.3333333333333333</v>
      </c>
      <c r="AO3681" t="str">
        <f>IF(AmazonChurn[[#This Row],[Avg Monthly GB Download]]&lt;15, "Low", IF(AmazonChurn[[#This Row],[Avg Monthly GB Download]]&lt;30, "Medium", "High"))</f>
        <v>Low</v>
      </c>
      <c r="AP3681" t="str">
        <f>IF(AmazonChurn[[#This Row],[Age]]&lt;30,"Under 30",IF(AmazonChurn[[#This Row],[Age]]&gt;65,"Senior","Mid Age"))</f>
        <v>Senior</v>
      </c>
    </row>
    <row r="3682" spans="1:42" hidden="1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 s="5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  <c r="AL3682" t="str">
        <f>IF(AmazonChurn[[#This Row],[Average Monthly Expenses]]&lt;=30,"Low",IF(AmazonChurn[[#This Row],[Average Monthly Expenses]]&lt;=60,"Medium","High"))</f>
        <v>Low</v>
      </c>
      <c r="AM3682" t="str">
        <f>IF(AmazonChurn[[#This Row],[Number of Complaints or Support]]&lt;3,"Low",IF(AmazonChurn[[#This Row],[Number of Complaints or Support]]&lt;=7,"Medium","High"))</f>
        <v>High</v>
      </c>
      <c r="AN3682" s="5">
        <f>AmazonChurn[[#This Row],[Number of Complaints or Support]]/AmazonChurn[[#This Row],[Account Length (in months)]]</f>
        <v>0.13846153846153847</v>
      </c>
      <c r="AO3682" t="str">
        <f>IF(AmazonChurn[[#This Row],[Avg Monthly GB Download]]&lt;15, "Low", IF(AmazonChurn[[#This Row],[Avg Monthly GB Download]]&lt;30, "Medium", "High"))</f>
        <v>Low</v>
      </c>
      <c r="AP3682" t="str">
        <f>IF(AmazonChurn[[#This Row],[Age]]&lt;30,"Under 30",IF(AmazonChurn[[#This Row],[Age]]&gt;65,"Senior","Mid Age"))</f>
        <v>Mid Age</v>
      </c>
    </row>
    <row r="3683" spans="1:42" hidden="1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 s="5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  <c r="AL3683" t="str">
        <f>IF(AmazonChurn[[#This Row],[Average Monthly Expenses]]&lt;=30,"Low",IF(AmazonChurn[[#This Row],[Average Monthly Expenses]]&lt;=60,"Medium","High"))</f>
        <v>High</v>
      </c>
      <c r="AM3683" t="str">
        <f>IF(AmazonChurn[[#This Row],[Number of Complaints or Support]]&lt;3,"Low",IF(AmazonChurn[[#This Row],[Number of Complaints or Support]]&lt;=7,"Medium","High"))</f>
        <v>Medium</v>
      </c>
      <c r="AN3683" s="5">
        <f>AmazonChurn[[#This Row],[Number of Complaints or Support]]/AmazonChurn[[#This Row],[Account Length (in months)]]</f>
        <v>0.18181818181818182</v>
      </c>
      <c r="AO3683" t="str">
        <f>IF(AmazonChurn[[#This Row],[Avg Monthly GB Download]]&lt;15, "Low", IF(AmazonChurn[[#This Row],[Avg Monthly GB Download]]&lt;30, "Medium", "High"))</f>
        <v>Low</v>
      </c>
      <c r="AP3683" t="str">
        <f>IF(AmazonChurn[[#This Row],[Age]]&lt;30,"Under 30",IF(AmazonChurn[[#This Row],[Age]]&gt;65,"Senior","Mid Age"))</f>
        <v>Senior</v>
      </c>
    </row>
    <row r="3684" spans="1:42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 s="5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  <c r="AL3684" t="str">
        <f>IF(AmazonChurn[[#This Row],[Average Monthly Expenses]]&lt;=30,"Low",IF(AmazonChurn[[#This Row],[Average Monthly Expenses]]&lt;=60,"Medium","High"))</f>
        <v>Medium</v>
      </c>
      <c r="AM3684" t="str">
        <f>IF(AmazonChurn[[#This Row],[Number of Complaints or Support]]&lt;3,"Low",IF(AmazonChurn[[#This Row],[Number of Complaints or Support]]&lt;=7,"Medium","High"))</f>
        <v>High</v>
      </c>
      <c r="AN3684" s="5">
        <f>AmazonChurn[[#This Row],[Number of Complaints or Support]]/AmazonChurn[[#This Row],[Account Length (in months)]]</f>
        <v>0.5</v>
      </c>
      <c r="AO3684" t="str">
        <f>IF(AmazonChurn[[#This Row],[Avg Monthly GB Download]]&lt;15, "Low", IF(AmazonChurn[[#This Row],[Avg Monthly GB Download]]&lt;30, "Medium", "High"))</f>
        <v>High</v>
      </c>
      <c r="AP3684" t="str">
        <f>IF(AmazonChurn[[#This Row],[Age]]&lt;30,"Under 30",IF(AmazonChurn[[#This Row],[Age]]&gt;65,"Senior","Mid Age"))</f>
        <v>Under 30</v>
      </c>
    </row>
    <row r="3685" spans="1:42" hidden="1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 s="5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  <c r="AL3685" t="str">
        <f>IF(AmazonChurn[[#This Row],[Average Monthly Expenses]]&lt;=30,"Low",IF(AmazonChurn[[#This Row],[Average Monthly Expenses]]&lt;=60,"Medium","High"))</f>
        <v>Low</v>
      </c>
      <c r="AM3685" t="str">
        <f>IF(AmazonChurn[[#This Row],[Number of Complaints or Support]]&lt;3,"Low",IF(AmazonChurn[[#This Row],[Number of Complaints or Support]]&lt;=7,"Medium","High"))</f>
        <v>Medium</v>
      </c>
      <c r="AN3685" s="5">
        <f>AmazonChurn[[#This Row],[Number of Complaints or Support]]/AmazonChurn[[#This Row],[Account Length (in months)]]</f>
        <v>0.21052631578947367</v>
      </c>
      <c r="AO3685" t="str">
        <f>IF(AmazonChurn[[#This Row],[Avg Monthly GB Download]]&lt;15, "Low", IF(AmazonChurn[[#This Row],[Avg Monthly GB Download]]&lt;30, "Medium", "High"))</f>
        <v>Low</v>
      </c>
      <c r="AP3685" t="str">
        <f>IF(AmazonChurn[[#This Row],[Age]]&lt;30,"Under 30",IF(AmazonChurn[[#This Row],[Age]]&gt;65,"Senior","Mid Age"))</f>
        <v>Under 30</v>
      </c>
    </row>
    <row r="3686" spans="1:42" hidden="1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 s="5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  <c r="AL3686" t="str">
        <f>IF(AmazonChurn[[#This Row],[Average Monthly Expenses]]&lt;=30,"Low",IF(AmazonChurn[[#This Row],[Average Monthly Expenses]]&lt;=60,"Medium","High"))</f>
        <v>Low</v>
      </c>
      <c r="AM3686" t="str">
        <f>IF(AmazonChurn[[#This Row],[Number of Complaints or Support]]&lt;3,"Low",IF(AmazonChurn[[#This Row],[Number of Complaints or Support]]&lt;=7,"Medium","High"))</f>
        <v>Medium</v>
      </c>
      <c r="AN3686" s="5">
        <f>AmazonChurn[[#This Row],[Number of Complaints or Support]]/AmazonChurn[[#This Row],[Account Length (in months)]]</f>
        <v>0.12121212121212122</v>
      </c>
      <c r="AO3686" t="str">
        <f>IF(AmazonChurn[[#This Row],[Avg Monthly GB Download]]&lt;15, "Low", IF(AmazonChurn[[#This Row],[Avg Monthly GB Download]]&lt;30, "Medium", "High"))</f>
        <v>Low</v>
      </c>
      <c r="AP3686" t="str">
        <f>IF(AmazonChurn[[#This Row],[Age]]&lt;30,"Under 30",IF(AmazonChurn[[#This Row],[Age]]&gt;65,"Senior","Mid Age"))</f>
        <v>Mid Age</v>
      </c>
    </row>
    <row r="3687" spans="1:42" hidden="1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 s="5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  <c r="AL3687" t="str">
        <f>IF(AmazonChurn[[#This Row],[Average Monthly Expenses]]&lt;=30,"Low",IF(AmazonChurn[[#This Row],[Average Monthly Expenses]]&lt;=60,"Medium","High"))</f>
        <v>Low</v>
      </c>
      <c r="AM3687" t="str">
        <f>IF(AmazonChurn[[#This Row],[Number of Complaints or Support]]&lt;3,"Low",IF(AmazonChurn[[#This Row],[Number of Complaints or Support]]&lt;=7,"Medium","High"))</f>
        <v>Medium</v>
      </c>
      <c r="AN3687" s="5">
        <f>AmazonChurn[[#This Row],[Number of Complaints or Support]]/AmazonChurn[[#This Row],[Account Length (in months)]]</f>
        <v>3</v>
      </c>
      <c r="AO3687" t="str">
        <f>IF(AmazonChurn[[#This Row],[Avg Monthly GB Download]]&lt;15, "Low", IF(AmazonChurn[[#This Row],[Avg Monthly GB Download]]&lt;30, "Medium", "High"))</f>
        <v>Low</v>
      </c>
      <c r="AP3687" t="str">
        <f>IF(AmazonChurn[[#This Row],[Age]]&lt;30,"Under 30",IF(AmazonChurn[[#This Row],[Age]]&gt;65,"Senior","Mid Age"))</f>
        <v>Under 30</v>
      </c>
    </row>
    <row r="3688" spans="1:42" hidden="1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 s="5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  <c r="AL3688" t="str">
        <f>IF(AmazonChurn[[#This Row],[Average Monthly Expenses]]&lt;=30,"Low",IF(AmazonChurn[[#This Row],[Average Monthly Expenses]]&lt;=60,"Medium","High"))</f>
        <v>Medium</v>
      </c>
      <c r="AM3688" t="str">
        <f>IF(AmazonChurn[[#This Row],[Number of Complaints or Support]]&lt;3,"Low",IF(AmazonChurn[[#This Row],[Number of Complaints or Support]]&lt;=7,"Medium","High"))</f>
        <v>High</v>
      </c>
      <c r="AN3688" s="5">
        <f>AmazonChurn[[#This Row],[Number of Complaints or Support]]/AmazonChurn[[#This Row],[Account Length (in months)]]</f>
        <v>0.16393442622950818</v>
      </c>
      <c r="AO3688" t="str">
        <f>IF(AmazonChurn[[#This Row],[Avg Monthly GB Download]]&lt;15, "Low", IF(AmazonChurn[[#This Row],[Avg Monthly GB Download]]&lt;30, "Medium", "High"))</f>
        <v>Medium</v>
      </c>
      <c r="AP3688" t="str">
        <f>IF(AmazonChurn[[#This Row],[Age]]&lt;30,"Under 30",IF(AmazonChurn[[#This Row],[Age]]&gt;65,"Senior","Mid Age"))</f>
        <v>Under 30</v>
      </c>
    </row>
    <row r="3689" spans="1:42" hidden="1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 s="5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  <c r="AL3689" t="str">
        <f>IF(AmazonChurn[[#This Row],[Average Monthly Expenses]]&lt;=30,"Low",IF(AmazonChurn[[#This Row],[Average Monthly Expenses]]&lt;=60,"Medium","High"))</f>
        <v>Low</v>
      </c>
      <c r="AM3689" t="str">
        <f>IF(AmazonChurn[[#This Row],[Number of Complaints or Support]]&lt;3,"Low",IF(AmazonChurn[[#This Row],[Number of Complaints or Support]]&lt;=7,"Medium","High"))</f>
        <v>High</v>
      </c>
      <c r="AN3689" s="5">
        <f>AmazonChurn[[#This Row],[Number of Complaints or Support]]/AmazonChurn[[#This Row],[Account Length (in months)]]</f>
        <v>1.8</v>
      </c>
      <c r="AO3689" t="str">
        <f>IF(AmazonChurn[[#This Row],[Avg Monthly GB Download]]&lt;15, "Low", IF(AmazonChurn[[#This Row],[Avg Monthly GB Download]]&lt;30, "Medium", "High"))</f>
        <v>Medium</v>
      </c>
      <c r="AP3689" t="str">
        <f>IF(AmazonChurn[[#This Row],[Age]]&lt;30,"Under 30",IF(AmazonChurn[[#This Row],[Age]]&gt;65,"Senior","Mid Age"))</f>
        <v>Under 30</v>
      </c>
    </row>
    <row r="3690" spans="1:42" hidden="1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 s="5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  <c r="AL3690" t="str">
        <f>IF(AmazonChurn[[#This Row],[Average Monthly Expenses]]&lt;=30,"Low",IF(AmazonChurn[[#This Row],[Average Monthly Expenses]]&lt;=60,"Medium","High"))</f>
        <v>Low</v>
      </c>
      <c r="AM3690" t="str">
        <f>IF(AmazonChurn[[#This Row],[Number of Complaints or Support]]&lt;3,"Low",IF(AmazonChurn[[#This Row],[Number of Complaints or Support]]&lt;=7,"Medium","High"))</f>
        <v>Medium</v>
      </c>
      <c r="AN3690" s="5">
        <f>AmazonChurn[[#This Row],[Number of Complaints or Support]]/AmazonChurn[[#This Row],[Account Length (in months)]]</f>
        <v>5.3571428571428568E-2</v>
      </c>
      <c r="AO3690" t="str">
        <f>IF(AmazonChurn[[#This Row],[Avg Monthly GB Download]]&lt;15, "Low", IF(AmazonChurn[[#This Row],[Avg Monthly GB Download]]&lt;30, "Medium", "High"))</f>
        <v>Low</v>
      </c>
      <c r="AP3690" t="str">
        <f>IF(AmazonChurn[[#This Row],[Age]]&lt;30,"Under 30",IF(AmazonChurn[[#This Row],[Age]]&gt;65,"Senior","Mid Age"))</f>
        <v>Under 30</v>
      </c>
    </row>
    <row r="3691" spans="1:42" hidden="1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 s="5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  <c r="AL3691" t="str">
        <f>IF(AmazonChurn[[#This Row],[Average Monthly Expenses]]&lt;=30,"Low",IF(AmazonChurn[[#This Row],[Average Monthly Expenses]]&lt;=60,"Medium","High"))</f>
        <v>Low</v>
      </c>
      <c r="AM3691" t="str">
        <f>IF(AmazonChurn[[#This Row],[Number of Complaints or Support]]&lt;3,"Low",IF(AmazonChurn[[#This Row],[Number of Complaints or Support]]&lt;=7,"Medium","High"))</f>
        <v>Low</v>
      </c>
      <c r="AN3691" s="5">
        <f>AmazonChurn[[#This Row],[Number of Complaints or Support]]/AmazonChurn[[#This Row],[Account Length (in months)]]</f>
        <v>5.2631578947368418E-2</v>
      </c>
      <c r="AO3691" t="str">
        <f>IF(AmazonChurn[[#This Row],[Avg Monthly GB Download]]&lt;15, "Low", IF(AmazonChurn[[#This Row],[Avg Monthly GB Download]]&lt;30, "Medium", "High"))</f>
        <v>Medium</v>
      </c>
      <c r="AP3691" t="str">
        <f>IF(AmazonChurn[[#This Row],[Age]]&lt;30,"Under 30",IF(AmazonChurn[[#This Row],[Age]]&gt;65,"Senior","Mid Age"))</f>
        <v>Under 30</v>
      </c>
    </row>
    <row r="3692" spans="1:42" hidden="1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 s="5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  <c r="AL3692" t="str">
        <f>IF(AmazonChurn[[#This Row],[Average Monthly Expenses]]&lt;=30,"Low",IF(AmazonChurn[[#This Row],[Average Monthly Expenses]]&lt;=60,"Medium","High"))</f>
        <v>Low</v>
      </c>
      <c r="AM3692" t="str">
        <f>IF(AmazonChurn[[#This Row],[Number of Complaints or Support]]&lt;3,"Low",IF(AmazonChurn[[#This Row],[Number of Complaints or Support]]&lt;=7,"Medium","High"))</f>
        <v>Low</v>
      </c>
      <c r="AN3692" s="5">
        <f>AmazonChurn[[#This Row],[Number of Complaints or Support]]/AmazonChurn[[#This Row],[Account Length (in months)]]</f>
        <v>3.3333333333333333E-2</v>
      </c>
      <c r="AO3692" t="str">
        <f>IF(AmazonChurn[[#This Row],[Avg Monthly GB Download]]&lt;15, "Low", IF(AmazonChurn[[#This Row],[Avg Monthly GB Download]]&lt;30, "Medium", "High"))</f>
        <v>Low</v>
      </c>
      <c r="AP3692" t="str">
        <f>IF(AmazonChurn[[#This Row],[Age]]&lt;30,"Under 30",IF(AmazonChurn[[#This Row],[Age]]&gt;65,"Senior","Mid Age"))</f>
        <v>Mid Age</v>
      </c>
    </row>
    <row r="3693" spans="1:42" hidden="1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 s="5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  <c r="AL3693" t="str">
        <f>IF(AmazonChurn[[#This Row],[Average Monthly Expenses]]&lt;=30,"Low",IF(AmazonChurn[[#This Row],[Average Monthly Expenses]]&lt;=60,"Medium","High"))</f>
        <v>Low</v>
      </c>
      <c r="AM3693" t="str">
        <f>IF(AmazonChurn[[#This Row],[Number of Complaints or Support]]&lt;3,"Low",IF(AmazonChurn[[#This Row],[Number of Complaints or Support]]&lt;=7,"Medium","High"))</f>
        <v>Low</v>
      </c>
      <c r="AN3693" s="5">
        <f>AmazonChurn[[#This Row],[Number of Complaints or Support]]/AmazonChurn[[#This Row],[Account Length (in months)]]</f>
        <v>2.7027027027027029E-2</v>
      </c>
      <c r="AO3693" t="str">
        <f>IF(AmazonChurn[[#This Row],[Avg Monthly GB Download]]&lt;15, "Low", IF(AmazonChurn[[#This Row],[Avg Monthly GB Download]]&lt;30, "Medium", "High"))</f>
        <v>Low</v>
      </c>
      <c r="AP3693" t="str">
        <f>IF(AmazonChurn[[#This Row],[Age]]&lt;30,"Under 30",IF(AmazonChurn[[#This Row],[Age]]&gt;65,"Senior","Mid Age"))</f>
        <v>Mid Age</v>
      </c>
    </row>
    <row r="3694" spans="1:42" hidden="1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 s="5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  <c r="AL3694" t="str">
        <f>IF(AmazonChurn[[#This Row],[Average Monthly Expenses]]&lt;=30,"Low",IF(AmazonChurn[[#This Row],[Average Monthly Expenses]]&lt;=60,"Medium","High"))</f>
        <v>Low</v>
      </c>
      <c r="AM3694" t="str">
        <f>IF(AmazonChurn[[#This Row],[Number of Complaints or Support]]&lt;3,"Low",IF(AmazonChurn[[#This Row],[Number of Complaints or Support]]&lt;=7,"Medium","High"))</f>
        <v>Low</v>
      </c>
      <c r="AN3694" s="5">
        <f>AmazonChurn[[#This Row],[Number of Complaints or Support]]/AmazonChurn[[#This Row],[Account Length (in months)]]</f>
        <v>0</v>
      </c>
      <c r="AO3694" t="str">
        <f>IF(AmazonChurn[[#This Row],[Avg Monthly GB Download]]&lt;15, "Low", IF(AmazonChurn[[#This Row],[Avg Monthly GB Download]]&lt;30, "Medium", "High"))</f>
        <v>Medium</v>
      </c>
      <c r="AP3694" t="str">
        <f>IF(AmazonChurn[[#This Row],[Age]]&lt;30,"Under 30",IF(AmazonChurn[[#This Row],[Age]]&gt;65,"Senior","Mid Age"))</f>
        <v>Mid Age</v>
      </c>
    </row>
    <row r="3695" spans="1:42" hidden="1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 s="5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  <c r="AL3695" t="str">
        <f>IF(AmazonChurn[[#This Row],[Average Monthly Expenses]]&lt;=30,"Low",IF(AmazonChurn[[#This Row],[Average Monthly Expenses]]&lt;=60,"Medium","High"))</f>
        <v>Low</v>
      </c>
      <c r="AM3695" t="str">
        <f>IF(AmazonChurn[[#This Row],[Number of Complaints or Support]]&lt;3,"Low",IF(AmazonChurn[[#This Row],[Number of Complaints or Support]]&lt;=7,"Medium","High"))</f>
        <v>Medium</v>
      </c>
      <c r="AN3695" s="5">
        <f>AmazonChurn[[#This Row],[Number of Complaints or Support]]/AmazonChurn[[#This Row],[Account Length (in months)]]</f>
        <v>0.7142857142857143</v>
      </c>
      <c r="AO3695" t="str">
        <f>IF(AmazonChurn[[#This Row],[Avg Monthly GB Download]]&lt;15, "Low", IF(AmazonChurn[[#This Row],[Avg Monthly GB Download]]&lt;30, "Medium", "High"))</f>
        <v>Low</v>
      </c>
      <c r="AP3695" t="str">
        <f>IF(AmazonChurn[[#This Row],[Age]]&lt;30,"Under 30",IF(AmazonChurn[[#This Row],[Age]]&gt;65,"Senior","Mid Age"))</f>
        <v>Mid Age</v>
      </c>
    </row>
    <row r="3696" spans="1:42" hidden="1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 s="5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  <c r="AL3696" t="str">
        <f>IF(AmazonChurn[[#This Row],[Average Monthly Expenses]]&lt;=30,"Low",IF(AmazonChurn[[#This Row],[Average Monthly Expenses]]&lt;=60,"Medium","High"))</f>
        <v>Low</v>
      </c>
      <c r="AM3696" t="str">
        <f>IF(AmazonChurn[[#This Row],[Number of Complaints or Support]]&lt;3,"Low",IF(AmazonChurn[[#This Row],[Number of Complaints or Support]]&lt;=7,"Medium","High"))</f>
        <v>Medium</v>
      </c>
      <c r="AN3696" s="5">
        <f>AmazonChurn[[#This Row],[Number of Complaints or Support]]/AmazonChurn[[#This Row],[Account Length (in months)]]</f>
        <v>0.13636363636363635</v>
      </c>
      <c r="AO3696" t="str">
        <f>IF(AmazonChurn[[#This Row],[Avg Monthly GB Download]]&lt;15, "Low", IF(AmazonChurn[[#This Row],[Avg Monthly GB Download]]&lt;30, "Medium", "High"))</f>
        <v>Low</v>
      </c>
      <c r="AP3696" t="str">
        <f>IF(AmazonChurn[[#This Row],[Age]]&lt;30,"Under 30",IF(AmazonChurn[[#This Row],[Age]]&gt;65,"Senior","Mid Age"))</f>
        <v>Mid Age</v>
      </c>
    </row>
    <row r="3697" spans="1:42" hidden="1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 s="5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  <c r="AL3697" t="str">
        <f>IF(AmazonChurn[[#This Row],[Average Monthly Expenses]]&lt;=30,"Low",IF(AmazonChurn[[#This Row],[Average Monthly Expenses]]&lt;=60,"Medium","High"))</f>
        <v>Medium</v>
      </c>
      <c r="AM3697" t="str">
        <f>IF(AmazonChurn[[#This Row],[Number of Complaints or Support]]&lt;3,"Low",IF(AmazonChurn[[#This Row],[Number of Complaints or Support]]&lt;=7,"Medium","High"))</f>
        <v>Low</v>
      </c>
      <c r="AN3697" s="5">
        <f>AmazonChurn[[#This Row],[Number of Complaints or Support]]/AmazonChurn[[#This Row],[Account Length (in months)]]</f>
        <v>2.2727272727272728E-2</v>
      </c>
      <c r="AO3697" t="str">
        <f>IF(AmazonChurn[[#This Row],[Avg Monthly GB Download]]&lt;15, "Low", IF(AmazonChurn[[#This Row],[Avg Monthly GB Download]]&lt;30, "Medium", "High"))</f>
        <v>Low</v>
      </c>
      <c r="AP3697" t="str">
        <f>IF(AmazonChurn[[#This Row],[Age]]&lt;30,"Under 30",IF(AmazonChurn[[#This Row],[Age]]&gt;65,"Senior","Mid Age"))</f>
        <v>Mid Age</v>
      </c>
    </row>
    <row r="3698" spans="1:42" hidden="1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 s="5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  <c r="AL3698" t="str">
        <f>IF(AmazonChurn[[#This Row],[Average Monthly Expenses]]&lt;=30,"Low",IF(AmazonChurn[[#This Row],[Average Monthly Expenses]]&lt;=60,"Medium","High"))</f>
        <v>Medium</v>
      </c>
      <c r="AM3698" t="str">
        <f>IF(AmazonChurn[[#This Row],[Number of Complaints or Support]]&lt;3,"Low",IF(AmazonChurn[[#This Row],[Number of Complaints or Support]]&lt;=7,"Medium","High"))</f>
        <v>Low</v>
      </c>
      <c r="AN3698" s="5">
        <f>AmazonChurn[[#This Row],[Number of Complaints or Support]]/AmazonChurn[[#This Row],[Account Length (in months)]]</f>
        <v>0.13333333333333333</v>
      </c>
      <c r="AO3698" t="str">
        <f>IF(AmazonChurn[[#This Row],[Avg Monthly GB Download]]&lt;15, "Low", IF(AmazonChurn[[#This Row],[Avg Monthly GB Download]]&lt;30, "Medium", "High"))</f>
        <v>Low</v>
      </c>
      <c r="AP3698" t="str">
        <f>IF(AmazonChurn[[#This Row],[Age]]&lt;30,"Under 30",IF(AmazonChurn[[#This Row],[Age]]&gt;65,"Senior","Mid Age"))</f>
        <v>Under 30</v>
      </c>
    </row>
    <row r="3699" spans="1:42" hidden="1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 s="5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  <c r="AL3699" t="str">
        <f>IF(AmazonChurn[[#This Row],[Average Monthly Expenses]]&lt;=30,"Low",IF(AmazonChurn[[#This Row],[Average Monthly Expenses]]&lt;=60,"Medium","High"))</f>
        <v>Medium</v>
      </c>
      <c r="AM3699" t="str">
        <f>IF(AmazonChurn[[#This Row],[Number of Complaints or Support]]&lt;3,"Low",IF(AmazonChurn[[#This Row],[Number of Complaints or Support]]&lt;=7,"Medium","High"))</f>
        <v>High</v>
      </c>
      <c r="AN3699" s="5">
        <f>AmazonChurn[[#This Row],[Number of Complaints or Support]]/AmazonChurn[[#This Row],[Account Length (in months)]]</f>
        <v>0.25</v>
      </c>
      <c r="AO3699" t="str">
        <f>IF(AmazonChurn[[#This Row],[Avg Monthly GB Download]]&lt;15, "Low", IF(AmazonChurn[[#This Row],[Avg Monthly GB Download]]&lt;30, "Medium", "High"))</f>
        <v>Low</v>
      </c>
      <c r="AP3699" t="str">
        <f>IF(AmazonChurn[[#This Row],[Age]]&lt;30,"Under 30",IF(AmazonChurn[[#This Row],[Age]]&gt;65,"Senior","Mid Age"))</f>
        <v>Mid Age</v>
      </c>
    </row>
    <row r="3700" spans="1:42" hidden="1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 s="5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  <c r="AL3700" t="str">
        <f>IF(AmazonChurn[[#This Row],[Average Monthly Expenses]]&lt;=30,"Low",IF(AmazonChurn[[#This Row],[Average Monthly Expenses]]&lt;=60,"Medium","High"))</f>
        <v>Low</v>
      </c>
      <c r="AM3700" t="str">
        <f>IF(AmazonChurn[[#This Row],[Number of Complaints or Support]]&lt;3,"Low",IF(AmazonChurn[[#This Row],[Number of Complaints or Support]]&lt;=7,"Medium","High"))</f>
        <v>Medium</v>
      </c>
      <c r="AN3700" s="5">
        <f>AmazonChurn[[#This Row],[Number of Complaints or Support]]/AmazonChurn[[#This Row],[Account Length (in months)]]</f>
        <v>7</v>
      </c>
      <c r="AO3700" t="str">
        <f>IF(AmazonChurn[[#This Row],[Avg Monthly GB Download]]&lt;15, "Low", IF(AmazonChurn[[#This Row],[Avg Monthly GB Download]]&lt;30, "Medium", "High"))</f>
        <v>Low</v>
      </c>
      <c r="AP3700" t="str">
        <f>IF(AmazonChurn[[#This Row],[Age]]&lt;30,"Under 30",IF(AmazonChurn[[#This Row],[Age]]&gt;65,"Senior","Mid Age"))</f>
        <v>Under 30</v>
      </c>
    </row>
    <row r="3701" spans="1:42" hidden="1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 s="5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  <c r="AL3701" t="str">
        <f>IF(AmazonChurn[[#This Row],[Average Monthly Expenses]]&lt;=30,"Low",IF(AmazonChurn[[#This Row],[Average Monthly Expenses]]&lt;=60,"Medium","High"))</f>
        <v>Low</v>
      </c>
      <c r="AM3701" t="str">
        <f>IF(AmazonChurn[[#This Row],[Number of Complaints or Support]]&lt;3,"Low",IF(AmazonChurn[[#This Row],[Number of Complaints or Support]]&lt;=7,"Medium","High"))</f>
        <v>High</v>
      </c>
      <c r="AN3701" s="5">
        <f>AmazonChurn[[#This Row],[Number of Complaints or Support]]/AmazonChurn[[#This Row],[Account Length (in months)]]</f>
        <v>1.125</v>
      </c>
      <c r="AO3701" t="str">
        <f>IF(AmazonChurn[[#This Row],[Avg Monthly GB Download]]&lt;15, "Low", IF(AmazonChurn[[#This Row],[Avg Monthly GB Download]]&lt;30, "Medium", "High"))</f>
        <v>Low</v>
      </c>
      <c r="AP3701" t="str">
        <f>IF(AmazonChurn[[#This Row],[Age]]&lt;30,"Under 30",IF(AmazonChurn[[#This Row],[Age]]&gt;65,"Senior","Mid Age"))</f>
        <v>Mid Age</v>
      </c>
    </row>
    <row r="3702" spans="1:42" hidden="1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 s="5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  <c r="AL3702" t="str">
        <f>IF(AmazonChurn[[#This Row],[Average Monthly Expenses]]&lt;=30,"Low",IF(AmazonChurn[[#This Row],[Average Monthly Expenses]]&lt;=60,"Medium","High"))</f>
        <v>Medium</v>
      </c>
      <c r="AM3702" t="str">
        <f>IF(AmazonChurn[[#This Row],[Number of Complaints or Support]]&lt;3,"Low",IF(AmazonChurn[[#This Row],[Number of Complaints or Support]]&lt;=7,"Medium","High"))</f>
        <v>Medium</v>
      </c>
      <c r="AN3702" s="5">
        <f>AmazonChurn[[#This Row],[Number of Complaints or Support]]/AmazonChurn[[#This Row],[Account Length (in months)]]</f>
        <v>0.11764705882352941</v>
      </c>
      <c r="AO3702" t="str">
        <f>IF(AmazonChurn[[#This Row],[Avg Monthly GB Download]]&lt;15, "Low", IF(AmazonChurn[[#This Row],[Avg Monthly GB Download]]&lt;30, "Medium", "High"))</f>
        <v>Low</v>
      </c>
      <c r="AP3702" t="str">
        <f>IF(AmazonChurn[[#This Row],[Age]]&lt;30,"Under 30",IF(AmazonChurn[[#This Row],[Age]]&gt;65,"Senior","Mid Age"))</f>
        <v>Mid Age</v>
      </c>
    </row>
    <row r="3703" spans="1:42" hidden="1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 s="5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  <c r="AL3703" t="str">
        <f>IF(AmazonChurn[[#This Row],[Average Monthly Expenses]]&lt;=30,"Low",IF(AmazonChurn[[#This Row],[Average Monthly Expenses]]&lt;=60,"Medium","High"))</f>
        <v>High</v>
      </c>
      <c r="AM3703" t="str">
        <f>IF(AmazonChurn[[#This Row],[Number of Complaints or Support]]&lt;3,"Low",IF(AmazonChurn[[#This Row],[Number of Complaints or Support]]&lt;=7,"Medium","High"))</f>
        <v>Low</v>
      </c>
      <c r="AN3703" s="5">
        <f>AmazonChurn[[#This Row],[Number of Complaints or Support]]/AmazonChurn[[#This Row],[Account Length (in months)]]</f>
        <v>6.0606060606060608E-2</v>
      </c>
      <c r="AO3703" t="str">
        <f>IF(AmazonChurn[[#This Row],[Avg Monthly GB Download]]&lt;15, "Low", IF(AmazonChurn[[#This Row],[Avg Monthly GB Download]]&lt;30, "Medium", "High"))</f>
        <v>Low</v>
      </c>
      <c r="AP3703" t="str">
        <f>IF(AmazonChurn[[#This Row],[Age]]&lt;30,"Under 30",IF(AmazonChurn[[#This Row],[Age]]&gt;65,"Senior","Mid Age"))</f>
        <v>Senior</v>
      </c>
    </row>
    <row r="3704" spans="1:42" hidden="1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 s="5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  <c r="AL3704" t="str">
        <f>IF(AmazonChurn[[#This Row],[Average Monthly Expenses]]&lt;=30,"Low",IF(AmazonChurn[[#This Row],[Average Monthly Expenses]]&lt;=60,"Medium","High"))</f>
        <v>High</v>
      </c>
      <c r="AM3704" t="str">
        <f>IF(AmazonChurn[[#This Row],[Number of Complaints or Support]]&lt;3,"Low",IF(AmazonChurn[[#This Row],[Number of Complaints or Support]]&lt;=7,"Medium","High"))</f>
        <v>High</v>
      </c>
      <c r="AN3704" s="5">
        <f>AmazonChurn[[#This Row],[Number of Complaints or Support]]/AmazonChurn[[#This Row],[Account Length (in months)]]</f>
        <v>0.21951219512195122</v>
      </c>
      <c r="AO3704" t="str">
        <f>IF(AmazonChurn[[#This Row],[Avg Monthly GB Download]]&lt;15, "Low", IF(AmazonChurn[[#This Row],[Avg Monthly GB Download]]&lt;30, "Medium", "High"))</f>
        <v>Low</v>
      </c>
      <c r="AP3704" t="str">
        <f>IF(AmazonChurn[[#This Row],[Age]]&lt;30,"Under 30",IF(AmazonChurn[[#This Row],[Age]]&gt;65,"Senior","Mid Age"))</f>
        <v>Senior</v>
      </c>
    </row>
    <row r="3705" spans="1:42" hidden="1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 s="5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  <c r="AL3705" t="str">
        <f>IF(AmazonChurn[[#This Row],[Average Monthly Expenses]]&lt;=30,"Low",IF(AmazonChurn[[#This Row],[Average Monthly Expenses]]&lt;=60,"Medium","High"))</f>
        <v>Medium</v>
      </c>
      <c r="AM3705" t="str">
        <f>IF(AmazonChurn[[#This Row],[Number of Complaints or Support]]&lt;3,"Low",IF(AmazonChurn[[#This Row],[Number of Complaints or Support]]&lt;=7,"Medium","High"))</f>
        <v>High</v>
      </c>
      <c r="AN3705" s="5">
        <f>AmazonChurn[[#This Row],[Number of Complaints or Support]]/AmazonChurn[[#This Row],[Account Length (in months)]]</f>
        <v>10</v>
      </c>
      <c r="AO3705" t="str">
        <f>IF(AmazonChurn[[#This Row],[Avg Monthly GB Download]]&lt;15, "Low", IF(AmazonChurn[[#This Row],[Avg Monthly GB Download]]&lt;30, "Medium", "High"))</f>
        <v>Low</v>
      </c>
      <c r="AP3705" t="str">
        <f>IF(AmazonChurn[[#This Row],[Age]]&lt;30,"Under 30",IF(AmazonChurn[[#This Row],[Age]]&gt;65,"Senior","Mid Age"))</f>
        <v>Mid Age</v>
      </c>
    </row>
    <row r="3706" spans="1:42" hidden="1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 s="5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  <c r="AL3706" t="str">
        <f>IF(AmazonChurn[[#This Row],[Average Monthly Expenses]]&lt;=30,"Low",IF(AmazonChurn[[#This Row],[Average Monthly Expenses]]&lt;=60,"Medium","High"))</f>
        <v>Medium</v>
      </c>
      <c r="AM3706" t="str">
        <f>IF(AmazonChurn[[#This Row],[Number of Complaints or Support]]&lt;3,"Low",IF(AmazonChurn[[#This Row],[Number of Complaints or Support]]&lt;=7,"Medium","High"))</f>
        <v>High</v>
      </c>
      <c r="AN3706" s="5">
        <f>AmazonChurn[[#This Row],[Number of Complaints or Support]]/AmazonChurn[[#This Row],[Account Length (in months)]]</f>
        <v>0.16981132075471697</v>
      </c>
      <c r="AO3706" t="str">
        <f>IF(AmazonChurn[[#This Row],[Avg Monthly GB Download]]&lt;15, "Low", IF(AmazonChurn[[#This Row],[Avg Monthly GB Download]]&lt;30, "Medium", "High"))</f>
        <v>Low</v>
      </c>
      <c r="AP3706" t="str">
        <f>IF(AmazonChurn[[#This Row],[Age]]&lt;30,"Under 30",IF(AmazonChurn[[#This Row],[Age]]&gt;65,"Senior","Mid Age"))</f>
        <v>Mid Age</v>
      </c>
    </row>
    <row r="3707" spans="1:42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 s="5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  <c r="AL3707" t="str">
        <f>IF(AmazonChurn[[#This Row],[Average Monthly Expenses]]&lt;=30,"Low",IF(AmazonChurn[[#This Row],[Average Monthly Expenses]]&lt;=60,"Medium","High"))</f>
        <v>Medium</v>
      </c>
      <c r="AM3707" t="str">
        <f>IF(AmazonChurn[[#This Row],[Number of Complaints or Support]]&lt;3,"Low",IF(AmazonChurn[[#This Row],[Number of Complaints or Support]]&lt;=7,"Medium","High"))</f>
        <v>Medium</v>
      </c>
      <c r="AN3707" s="5">
        <f>AmazonChurn[[#This Row],[Number of Complaints or Support]]/AmazonChurn[[#This Row],[Account Length (in months)]]</f>
        <v>0.13043478260869565</v>
      </c>
      <c r="AO3707" t="str">
        <f>IF(AmazonChurn[[#This Row],[Avg Monthly GB Download]]&lt;15, "Low", IF(AmazonChurn[[#This Row],[Avg Monthly GB Download]]&lt;30, "Medium", "High"))</f>
        <v>High</v>
      </c>
      <c r="AP3707" t="str">
        <f>IF(AmazonChurn[[#This Row],[Age]]&lt;30,"Under 30",IF(AmazonChurn[[#This Row],[Age]]&gt;65,"Senior","Mid Age"))</f>
        <v>Under 30</v>
      </c>
    </row>
    <row r="3708" spans="1:42" hidden="1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 s="5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  <c r="AL3708" t="str">
        <f>IF(AmazonChurn[[#This Row],[Average Monthly Expenses]]&lt;=30,"Low",IF(AmazonChurn[[#This Row],[Average Monthly Expenses]]&lt;=60,"Medium","High"))</f>
        <v>Low</v>
      </c>
      <c r="AM3708" t="str">
        <f>IF(AmazonChurn[[#This Row],[Number of Complaints or Support]]&lt;3,"Low",IF(AmazonChurn[[#This Row],[Number of Complaints or Support]]&lt;=7,"Medium","High"))</f>
        <v>Low</v>
      </c>
      <c r="AN3708" s="5">
        <f>AmazonChurn[[#This Row],[Number of Complaints or Support]]/AmazonChurn[[#This Row],[Account Length (in months)]]</f>
        <v>2.5000000000000001E-2</v>
      </c>
      <c r="AO3708" t="str">
        <f>IF(AmazonChurn[[#This Row],[Avg Monthly GB Download]]&lt;15, "Low", IF(AmazonChurn[[#This Row],[Avg Monthly GB Download]]&lt;30, "Medium", "High"))</f>
        <v>Low</v>
      </c>
      <c r="AP3708" t="str">
        <f>IF(AmazonChurn[[#This Row],[Age]]&lt;30,"Under 30",IF(AmazonChurn[[#This Row],[Age]]&gt;65,"Senior","Mid Age"))</f>
        <v>Mid Age</v>
      </c>
    </row>
    <row r="3709" spans="1:42" hidden="1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 s="5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  <c r="AL3709" t="str">
        <f>IF(AmazonChurn[[#This Row],[Average Monthly Expenses]]&lt;=30,"Low",IF(AmazonChurn[[#This Row],[Average Monthly Expenses]]&lt;=60,"Medium","High"))</f>
        <v>Medium</v>
      </c>
      <c r="AM3709" t="str">
        <f>IF(AmazonChurn[[#This Row],[Number of Complaints or Support]]&lt;3,"Low",IF(AmazonChurn[[#This Row],[Number of Complaints or Support]]&lt;=7,"Medium","High"))</f>
        <v>Low</v>
      </c>
      <c r="AN3709" s="5">
        <f>AmazonChurn[[#This Row],[Number of Complaints or Support]]/AmazonChurn[[#This Row],[Account Length (in months)]]</f>
        <v>0.13333333333333333</v>
      </c>
      <c r="AO3709" t="str">
        <f>IF(AmazonChurn[[#This Row],[Avg Monthly GB Download]]&lt;15, "Low", IF(AmazonChurn[[#This Row],[Avg Monthly GB Download]]&lt;30, "Medium", "High"))</f>
        <v>Low</v>
      </c>
      <c r="AP3709" t="str">
        <f>IF(AmazonChurn[[#This Row],[Age]]&lt;30,"Under 30",IF(AmazonChurn[[#This Row],[Age]]&gt;65,"Senior","Mid Age"))</f>
        <v>Mid Age</v>
      </c>
    </row>
    <row r="3710" spans="1:42" hidden="1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 s="5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  <c r="AL3710" t="str">
        <f>IF(AmazonChurn[[#This Row],[Average Monthly Expenses]]&lt;=30,"Low",IF(AmazonChurn[[#This Row],[Average Monthly Expenses]]&lt;=60,"Medium","High"))</f>
        <v>Medium</v>
      </c>
      <c r="AM3710" t="str">
        <f>IF(AmazonChurn[[#This Row],[Number of Complaints or Support]]&lt;3,"Low",IF(AmazonChurn[[#This Row],[Number of Complaints or Support]]&lt;=7,"Medium","High"))</f>
        <v>High</v>
      </c>
      <c r="AN3710" s="5">
        <f>AmazonChurn[[#This Row],[Number of Complaints or Support]]/AmazonChurn[[#This Row],[Account Length (in months)]]</f>
        <v>0.36</v>
      </c>
      <c r="AO3710" t="str">
        <f>IF(AmazonChurn[[#This Row],[Avg Monthly GB Download]]&lt;15, "Low", IF(AmazonChurn[[#This Row],[Avg Monthly GB Download]]&lt;30, "Medium", "High"))</f>
        <v>Low</v>
      </c>
      <c r="AP3710" t="str">
        <f>IF(AmazonChurn[[#This Row],[Age]]&lt;30,"Under 30",IF(AmazonChurn[[#This Row],[Age]]&gt;65,"Senior","Mid Age"))</f>
        <v>Under 30</v>
      </c>
    </row>
    <row r="3711" spans="1:42" hidden="1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 s="5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  <c r="AL3711" t="str">
        <f>IF(AmazonChurn[[#This Row],[Average Monthly Expenses]]&lt;=30,"Low",IF(AmazonChurn[[#This Row],[Average Monthly Expenses]]&lt;=60,"Medium","High"))</f>
        <v>Low</v>
      </c>
      <c r="AM3711" t="str">
        <f>IF(AmazonChurn[[#This Row],[Number of Complaints or Support]]&lt;3,"Low",IF(AmazonChurn[[#This Row],[Number of Complaints or Support]]&lt;=7,"Medium","High"))</f>
        <v>High</v>
      </c>
      <c r="AN3711" s="5">
        <f>AmazonChurn[[#This Row],[Number of Complaints or Support]]/AmazonChurn[[#This Row],[Account Length (in months)]]</f>
        <v>0.13333333333333333</v>
      </c>
      <c r="AO3711" t="str">
        <f>IF(AmazonChurn[[#This Row],[Avg Monthly GB Download]]&lt;15, "Low", IF(AmazonChurn[[#This Row],[Avg Monthly GB Download]]&lt;30, "Medium", "High"))</f>
        <v>Low</v>
      </c>
      <c r="AP3711" t="str">
        <f>IF(AmazonChurn[[#This Row],[Age]]&lt;30,"Under 30",IF(AmazonChurn[[#This Row],[Age]]&gt;65,"Senior","Mid Age"))</f>
        <v>Mid Age</v>
      </c>
    </row>
    <row r="3712" spans="1:42" hidden="1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 s="5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  <c r="AL3712" t="str">
        <f>IF(AmazonChurn[[#This Row],[Average Monthly Expenses]]&lt;=30,"Low",IF(AmazonChurn[[#This Row],[Average Monthly Expenses]]&lt;=60,"Medium","High"))</f>
        <v>Medium</v>
      </c>
      <c r="AM3712" t="str">
        <f>IF(AmazonChurn[[#This Row],[Number of Complaints or Support]]&lt;3,"Low",IF(AmazonChurn[[#This Row],[Number of Complaints or Support]]&lt;=7,"Medium","High"))</f>
        <v>High</v>
      </c>
      <c r="AN3712" s="5">
        <f>AmazonChurn[[#This Row],[Number of Complaints or Support]]/AmazonChurn[[#This Row],[Account Length (in months)]]</f>
        <v>1.3333333333333333</v>
      </c>
      <c r="AO3712" t="str">
        <f>IF(AmazonChurn[[#This Row],[Avg Monthly GB Download]]&lt;15, "Low", IF(AmazonChurn[[#This Row],[Avg Monthly GB Download]]&lt;30, "Medium", "High"))</f>
        <v>Low</v>
      </c>
      <c r="AP3712" t="str">
        <f>IF(AmazonChurn[[#This Row],[Age]]&lt;30,"Under 30",IF(AmazonChurn[[#This Row],[Age]]&gt;65,"Senior","Mid Age"))</f>
        <v>Mid Age</v>
      </c>
    </row>
    <row r="3713" spans="1:42" hidden="1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 s="5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  <c r="AL3713" t="str">
        <f>IF(AmazonChurn[[#This Row],[Average Monthly Expenses]]&lt;=30,"Low",IF(AmazonChurn[[#This Row],[Average Monthly Expenses]]&lt;=60,"Medium","High"))</f>
        <v>Medium</v>
      </c>
      <c r="AM3713" t="str">
        <f>IF(AmazonChurn[[#This Row],[Number of Complaints or Support]]&lt;3,"Low",IF(AmazonChurn[[#This Row],[Number of Complaints or Support]]&lt;=7,"Medium","High"))</f>
        <v>Low</v>
      </c>
      <c r="AN3713" s="5">
        <f>AmazonChurn[[#This Row],[Number of Complaints or Support]]/AmazonChurn[[#This Row],[Account Length (in months)]]</f>
        <v>2.1276595744680851E-2</v>
      </c>
      <c r="AO3713" t="str">
        <f>IF(AmazonChurn[[#This Row],[Avg Monthly GB Download]]&lt;15, "Low", IF(AmazonChurn[[#This Row],[Avg Monthly GB Download]]&lt;30, "Medium", "High"))</f>
        <v>Low</v>
      </c>
      <c r="AP3713" t="str">
        <f>IF(AmazonChurn[[#This Row],[Age]]&lt;30,"Under 30",IF(AmazonChurn[[#This Row],[Age]]&gt;65,"Senior","Mid Age"))</f>
        <v>Senior</v>
      </c>
    </row>
    <row r="3714" spans="1:42" hidden="1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 s="5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  <c r="AL3714" t="str">
        <f>IF(AmazonChurn[[#This Row],[Average Monthly Expenses]]&lt;=30,"Low",IF(AmazonChurn[[#This Row],[Average Monthly Expenses]]&lt;=60,"Medium","High"))</f>
        <v>Low</v>
      </c>
      <c r="AM3714" t="str">
        <f>IF(AmazonChurn[[#This Row],[Number of Complaints or Support]]&lt;3,"Low",IF(AmazonChurn[[#This Row],[Number of Complaints or Support]]&lt;=7,"Medium","High"))</f>
        <v>Medium</v>
      </c>
      <c r="AN3714" s="5">
        <f>AmazonChurn[[#This Row],[Number of Complaints or Support]]/AmazonChurn[[#This Row],[Account Length (in months)]]</f>
        <v>5</v>
      </c>
      <c r="AO3714" t="str">
        <f>IF(AmazonChurn[[#This Row],[Avg Monthly GB Download]]&lt;15, "Low", IF(AmazonChurn[[#This Row],[Avg Monthly GB Download]]&lt;30, "Medium", "High"))</f>
        <v>Low</v>
      </c>
      <c r="AP3714" t="str">
        <f>IF(AmazonChurn[[#This Row],[Age]]&lt;30,"Under 30",IF(AmazonChurn[[#This Row],[Age]]&gt;65,"Senior","Mid Age"))</f>
        <v>Senior</v>
      </c>
    </row>
    <row r="3715" spans="1:42" hidden="1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 s="5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  <c r="AL3715" t="str">
        <f>IF(AmazonChurn[[#This Row],[Average Monthly Expenses]]&lt;=30,"Low",IF(AmazonChurn[[#This Row],[Average Monthly Expenses]]&lt;=60,"Medium","High"))</f>
        <v>Medium</v>
      </c>
      <c r="AM3715" t="str">
        <f>IF(AmazonChurn[[#This Row],[Number of Complaints or Support]]&lt;3,"Low",IF(AmazonChurn[[#This Row],[Number of Complaints or Support]]&lt;=7,"Medium","High"))</f>
        <v>Medium</v>
      </c>
      <c r="AN3715" s="5">
        <f>AmazonChurn[[#This Row],[Number of Complaints or Support]]/AmazonChurn[[#This Row],[Account Length (in months)]]</f>
        <v>5.0847457627118647E-2</v>
      </c>
      <c r="AO3715" t="str">
        <f>IF(AmazonChurn[[#This Row],[Avg Monthly GB Download]]&lt;15, "Low", IF(AmazonChurn[[#This Row],[Avg Monthly GB Download]]&lt;30, "Medium", "High"))</f>
        <v>Low</v>
      </c>
      <c r="AP3715" t="str">
        <f>IF(AmazonChurn[[#This Row],[Age]]&lt;30,"Under 30",IF(AmazonChurn[[#This Row],[Age]]&gt;65,"Senior","Mid Age"))</f>
        <v>Under 30</v>
      </c>
    </row>
    <row r="3716" spans="1:42" hidden="1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 s="5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  <c r="AL3716" t="str">
        <f>IF(AmazonChurn[[#This Row],[Average Monthly Expenses]]&lt;=30,"Low",IF(AmazonChurn[[#This Row],[Average Monthly Expenses]]&lt;=60,"Medium","High"))</f>
        <v>Medium</v>
      </c>
      <c r="AM3716" t="str">
        <f>IF(AmazonChurn[[#This Row],[Number of Complaints or Support]]&lt;3,"Low",IF(AmazonChurn[[#This Row],[Number of Complaints or Support]]&lt;=7,"Medium","High"))</f>
        <v>High</v>
      </c>
      <c r="AN3716" s="5">
        <f>AmazonChurn[[#This Row],[Number of Complaints or Support]]/AmazonChurn[[#This Row],[Account Length (in months)]]</f>
        <v>1</v>
      </c>
      <c r="AO3716" t="str">
        <f>IF(AmazonChurn[[#This Row],[Avg Monthly GB Download]]&lt;15, "Low", IF(AmazonChurn[[#This Row],[Avg Monthly GB Download]]&lt;30, "Medium", "High"))</f>
        <v>Low</v>
      </c>
      <c r="AP3716" t="str">
        <f>IF(AmazonChurn[[#This Row],[Age]]&lt;30,"Under 30",IF(AmazonChurn[[#This Row],[Age]]&gt;65,"Senior","Mid Age"))</f>
        <v>Mid Age</v>
      </c>
    </row>
    <row r="3717" spans="1:42" hidden="1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 s="5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  <c r="AL3717" t="str">
        <f>IF(AmazonChurn[[#This Row],[Average Monthly Expenses]]&lt;=30,"Low",IF(AmazonChurn[[#This Row],[Average Monthly Expenses]]&lt;=60,"Medium","High"))</f>
        <v>Medium</v>
      </c>
      <c r="AM3717" t="str">
        <f>IF(AmazonChurn[[#This Row],[Number of Complaints or Support]]&lt;3,"Low",IF(AmazonChurn[[#This Row],[Number of Complaints or Support]]&lt;=7,"Medium","High"))</f>
        <v>High</v>
      </c>
      <c r="AN3717" s="5">
        <f>AmazonChurn[[#This Row],[Number of Complaints or Support]]/AmazonChurn[[#This Row],[Account Length (in months)]]</f>
        <v>0.20512820512820512</v>
      </c>
      <c r="AO3717" t="str">
        <f>IF(AmazonChurn[[#This Row],[Avg Monthly GB Download]]&lt;15, "Low", IF(AmazonChurn[[#This Row],[Avg Monthly GB Download]]&lt;30, "Medium", "High"))</f>
        <v>Low</v>
      </c>
      <c r="AP3717" t="str">
        <f>IF(AmazonChurn[[#This Row],[Age]]&lt;30,"Under 30",IF(AmazonChurn[[#This Row],[Age]]&gt;65,"Senior","Mid Age"))</f>
        <v>Under 30</v>
      </c>
    </row>
    <row r="3718" spans="1:42" hidden="1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 s="5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  <c r="AL3718" t="str">
        <f>IF(AmazonChurn[[#This Row],[Average Monthly Expenses]]&lt;=30,"Low",IF(AmazonChurn[[#This Row],[Average Monthly Expenses]]&lt;=60,"Medium","High"))</f>
        <v>Medium</v>
      </c>
      <c r="AM3718" t="str">
        <f>IF(AmazonChurn[[#This Row],[Number of Complaints or Support]]&lt;3,"Low",IF(AmazonChurn[[#This Row],[Number of Complaints or Support]]&lt;=7,"Medium","High"))</f>
        <v>Medium</v>
      </c>
      <c r="AN3718" s="5">
        <f>AmazonChurn[[#This Row],[Number of Complaints or Support]]/AmazonChurn[[#This Row],[Account Length (in months)]]</f>
        <v>7.3529411764705885E-2</v>
      </c>
      <c r="AO3718" t="str">
        <f>IF(AmazonChurn[[#This Row],[Avg Monthly GB Download]]&lt;15, "Low", IF(AmazonChurn[[#This Row],[Avg Monthly GB Download]]&lt;30, "Medium", "High"))</f>
        <v>Low</v>
      </c>
      <c r="AP3718" t="str">
        <f>IF(AmazonChurn[[#This Row],[Age]]&lt;30,"Under 30",IF(AmazonChurn[[#This Row],[Age]]&gt;65,"Senior","Mid Age"))</f>
        <v>Mid Age</v>
      </c>
    </row>
    <row r="3719" spans="1:42" hidden="1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 s="5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  <c r="AL3719" t="str">
        <f>IF(AmazonChurn[[#This Row],[Average Monthly Expenses]]&lt;=30,"Low",IF(AmazonChurn[[#This Row],[Average Monthly Expenses]]&lt;=60,"Medium","High"))</f>
        <v>Low</v>
      </c>
      <c r="AM3719" t="str">
        <f>IF(AmazonChurn[[#This Row],[Number of Complaints or Support]]&lt;3,"Low",IF(AmazonChurn[[#This Row],[Number of Complaints or Support]]&lt;=7,"Medium","High"))</f>
        <v>Medium</v>
      </c>
      <c r="AN3719" s="5">
        <f>AmazonChurn[[#This Row],[Number of Complaints or Support]]/AmazonChurn[[#This Row],[Account Length (in months)]]</f>
        <v>5</v>
      </c>
      <c r="AO3719" t="str">
        <f>IF(AmazonChurn[[#This Row],[Avg Monthly GB Download]]&lt;15, "Low", IF(AmazonChurn[[#This Row],[Avg Monthly GB Download]]&lt;30, "Medium", "High"))</f>
        <v>Low</v>
      </c>
      <c r="AP3719" t="str">
        <f>IF(AmazonChurn[[#This Row],[Age]]&lt;30,"Under 30",IF(AmazonChurn[[#This Row],[Age]]&gt;65,"Senior","Mid Age"))</f>
        <v>Mid Age</v>
      </c>
    </row>
    <row r="3720" spans="1:42" hidden="1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 s="5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  <c r="AL3720" t="str">
        <f>IF(AmazonChurn[[#This Row],[Average Monthly Expenses]]&lt;=30,"Low",IF(AmazonChurn[[#This Row],[Average Monthly Expenses]]&lt;=60,"Medium","High"))</f>
        <v>Low</v>
      </c>
      <c r="AM3720" t="str">
        <f>IF(AmazonChurn[[#This Row],[Number of Complaints or Support]]&lt;3,"Low",IF(AmazonChurn[[#This Row],[Number of Complaints or Support]]&lt;=7,"Medium","High"))</f>
        <v>Low</v>
      </c>
      <c r="AN3720" s="5">
        <f>AmazonChurn[[#This Row],[Number of Complaints or Support]]/AmazonChurn[[#This Row],[Account Length (in months)]]</f>
        <v>0</v>
      </c>
      <c r="AO3720" t="str">
        <f>IF(AmazonChurn[[#This Row],[Avg Monthly GB Download]]&lt;15, "Low", IF(AmazonChurn[[#This Row],[Avg Monthly GB Download]]&lt;30, "Medium", "High"))</f>
        <v>Medium</v>
      </c>
      <c r="AP3720" t="str">
        <f>IF(AmazonChurn[[#This Row],[Age]]&lt;30,"Under 30",IF(AmazonChurn[[#This Row],[Age]]&gt;65,"Senior","Mid Age"))</f>
        <v>Under 30</v>
      </c>
    </row>
    <row r="3721" spans="1:42" hidden="1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 s="5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  <c r="AL3721" t="str">
        <f>IF(AmazonChurn[[#This Row],[Average Monthly Expenses]]&lt;=30,"Low",IF(AmazonChurn[[#This Row],[Average Monthly Expenses]]&lt;=60,"Medium","High"))</f>
        <v>Low</v>
      </c>
      <c r="AM3721" t="str">
        <f>IF(AmazonChurn[[#This Row],[Number of Complaints or Support]]&lt;3,"Low",IF(AmazonChurn[[#This Row],[Number of Complaints or Support]]&lt;=7,"Medium","High"))</f>
        <v>High</v>
      </c>
      <c r="AN3721" s="5">
        <f>AmazonChurn[[#This Row],[Number of Complaints or Support]]/AmazonChurn[[#This Row],[Account Length (in months)]]</f>
        <v>0.12903225806451613</v>
      </c>
      <c r="AO3721" t="str">
        <f>IF(AmazonChurn[[#This Row],[Avg Monthly GB Download]]&lt;15, "Low", IF(AmazonChurn[[#This Row],[Avg Monthly GB Download]]&lt;30, "Medium", "High"))</f>
        <v>Low</v>
      </c>
      <c r="AP3721" t="str">
        <f>IF(AmazonChurn[[#This Row],[Age]]&lt;30,"Under 30",IF(AmazonChurn[[#This Row],[Age]]&gt;65,"Senior","Mid Age"))</f>
        <v>Under 30</v>
      </c>
    </row>
    <row r="3722" spans="1:42" hidden="1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 s="5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  <c r="AL3722" t="str">
        <f>IF(AmazonChurn[[#This Row],[Average Monthly Expenses]]&lt;=30,"Low",IF(AmazonChurn[[#This Row],[Average Monthly Expenses]]&lt;=60,"Medium","High"))</f>
        <v>Low</v>
      </c>
      <c r="AM3722" t="str">
        <f>IF(AmazonChurn[[#This Row],[Number of Complaints or Support]]&lt;3,"Low",IF(AmazonChurn[[#This Row],[Number of Complaints or Support]]&lt;=7,"Medium","High"))</f>
        <v>Low</v>
      </c>
      <c r="AN3722" s="5">
        <f>AmazonChurn[[#This Row],[Number of Complaints or Support]]/AmazonChurn[[#This Row],[Account Length (in months)]]</f>
        <v>0.4</v>
      </c>
      <c r="AO3722" t="str">
        <f>IF(AmazonChurn[[#This Row],[Avg Monthly GB Download]]&lt;15, "Low", IF(AmazonChurn[[#This Row],[Avg Monthly GB Download]]&lt;30, "Medium", "High"))</f>
        <v>Low</v>
      </c>
      <c r="AP3722" t="str">
        <f>IF(AmazonChurn[[#This Row],[Age]]&lt;30,"Under 30",IF(AmazonChurn[[#This Row],[Age]]&gt;65,"Senior","Mid Age"))</f>
        <v>Mid Age</v>
      </c>
    </row>
    <row r="3723" spans="1:42" hidden="1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 s="5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  <c r="AL3723" t="str">
        <f>IF(AmazonChurn[[#This Row],[Average Monthly Expenses]]&lt;=30,"Low",IF(AmazonChurn[[#This Row],[Average Monthly Expenses]]&lt;=60,"Medium","High"))</f>
        <v>Low</v>
      </c>
      <c r="AM3723" t="str">
        <f>IF(AmazonChurn[[#This Row],[Number of Complaints or Support]]&lt;3,"Low",IF(AmazonChurn[[#This Row],[Number of Complaints or Support]]&lt;=7,"Medium","High"))</f>
        <v>Medium</v>
      </c>
      <c r="AN3723" s="5">
        <f>AmazonChurn[[#This Row],[Number of Complaints or Support]]/AmazonChurn[[#This Row],[Account Length (in months)]]</f>
        <v>9.8591549295774641E-2</v>
      </c>
      <c r="AO3723" t="str">
        <f>IF(AmazonChurn[[#This Row],[Avg Monthly GB Download]]&lt;15, "Low", IF(AmazonChurn[[#This Row],[Avg Monthly GB Download]]&lt;30, "Medium", "High"))</f>
        <v>Low</v>
      </c>
      <c r="AP3723" t="str">
        <f>IF(AmazonChurn[[#This Row],[Age]]&lt;30,"Under 30",IF(AmazonChurn[[#This Row],[Age]]&gt;65,"Senior","Mid Age"))</f>
        <v>Mid Age</v>
      </c>
    </row>
    <row r="3724" spans="1:42" hidden="1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 s="5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  <c r="AL3724" t="str">
        <f>IF(AmazonChurn[[#This Row],[Average Monthly Expenses]]&lt;=30,"Low",IF(AmazonChurn[[#This Row],[Average Monthly Expenses]]&lt;=60,"Medium","High"))</f>
        <v>Low</v>
      </c>
      <c r="AM3724" t="str">
        <f>IF(AmazonChurn[[#This Row],[Number of Complaints or Support]]&lt;3,"Low",IF(AmazonChurn[[#This Row],[Number of Complaints or Support]]&lt;=7,"Medium","High"))</f>
        <v>Medium</v>
      </c>
      <c r="AN3724" s="5">
        <f>AmazonChurn[[#This Row],[Number of Complaints or Support]]/AmazonChurn[[#This Row],[Account Length (in months)]]</f>
        <v>0.875</v>
      </c>
      <c r="AO3724" t="str">
        <f>IF(AmazonChurn[[#This Row],[Avg Monthly GB Download]]&lt;15, "Low", IF(AmazonChurn[[#This Row],[Avg Monthly GB Download]]&lt;30, "Medium", "High"))</f>
        <v>Low</v>
      </c>
      <c r="AP3724" t="str">
        <f>IF(AmazonChurn[[#This Row],[Age]]&lt;30,"Under 30",IF(AmazonChurn[[#This Row],[Age]]&gt;65,"Senior","Mid Age"))</f>
        <v>Mid Age</v>
      </c>
    </row>
    <row r="3725" spans="1:42" hidden="1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 s="5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  <c r="AL3725" t="str">
        <f>IF(AmazonChurn[[#This Row],[Average Monthly Expenses]]&lt;=30,"Low",IF(AmazonChurn[[#This Row],[Average Monthly Expenses]]&lt;=60,"Medium","High"))</f>
        <v>Low</v>
      </c>
      <c r="AM3725" t="str">
        <f>IF(AmazonChurn[[#This Row],[Number of Complaints or Support]]&lt;3,"Low",IF(AmazonChurn[[#This Row],[Number of Complaints or Support]]&lt;=7,"Medium","High"))</f>
        <v>Medium</v>
      </c>
      <c r="AN3725" s="5">
        <f>AmazonChurn[[#This Row],[Number of Complaints or Support]]/AmazonChurn[[#This Row],[Account Length (in months)]]</f>
        <v>0.3888888888888889</v>
      </c>
      <c r="AO3725" t="str">
        <f>IF(AmazonChurn[[#This Row],[Avg Monthly GB Download]]&lt;15, "Low", IF(AmazonChurn[[#This Row],[Avg Monthly GB Download]]&lt;30, "Medium", "High"))</f>
        <v>Low</v>
      </c>
      <c r="AP3725" t="str">
        <f>IF(AmazonChurn[[#This Row],[Age]]&lt;30,"Under 30",IF(AmazonChurn[[#This Row],[Age]]&gt;65,"Senior","Mid Age"))</f>
        <v>Mid Age</v>
      </c>
    </row>
    <row r="3726" spans="1:42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 s="5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  <c r="AL3726" t="str">
        <f>IF(AmazonChurn[[#This Row],[Average Monthly Expenses]]&lt;=30,"Low",IF(AmazonChurn[[#This Row],[Average Monthly Expenses]]&lt;=60,"Medium","High"))</f>
        <v>Medium</v>
      </c>
      <c r="AM3726" t="str">
        <f>IF(AmazonChurn[[#This Row],[Number of Complaints or Support]]&lt;3,"Low",IF(AmazonChurn[[#This Row],[Number of Complaints or Support]]&lt;=7,"Medium","High"))</f>
        <v>Medium</v>
      </c>
      <c r="AN3726" s="5">
        <f>AmazonChurn[[#This Row],[Number of Complaints or Support]]/AmazonChurn[[#This Row],[Account Length (in months)]]</f>
        <v>5.8823529411764705E-2</v>
      </c>
      <c r="AO3726" t="str">
        <f>IF(AmazonChurn[[#This Row],[Avg Monthly GB Download]]&lt;15, "Low", IF(AmazonChurn[[#This Row],[Avg Monthly GB Download]]&lt;30, "Medium", "High"))</f>
        <v>High</v>
      </c>
      <c r="AP3726" t="str">
        <f>IF(AmazonChurn[[#This Row],[Age]]&lt;30,"Under 30",IF(AmazonChurn[[#This Row],[Age]]&gt;65,"Senior","Mid Age"))</f>
        <v>Mid Age</v>
      </c>
    </row>
    <row r="3727" spans="1:42" hidden="1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 s="5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  <c r="AL3727" t="str">
        <f>IF(AmazonChurn[[#This Row],[Average Monthly Expenses]]&lt;=30,"Low",IF(AmazonChurn[[#This Row],[Average Monthly Expenses]]&lt;=60,"Medium","High"))</f>
        <v>Medium</v>
      </c>
      <c r="AM3727" t="str">
        <f>IF(AmazonChurn[[#This Row],[Number of Complaints or Support]]&lt;3,"Low",IF(AmazonChurn[[#This Row],[Number of Complaints or Support]]&lt;=7,"Medium","High"))</f>
        <v>Medium</v>
      </c>
      <c r="AN3727" s="5">
        <f>AmazonChurn[[#This Row],[Number of Complaints or Support]]/AmazonChurn[[#This Row],[Account Length (in months)]]</f>
        <v>0.10294117647058823</v>
      </c>
      <c r="AO3727" t="str">
        <f>IF(AmazonChurn[[#This Row],[Avg Monthly GB Download]]&lt;15, "Low", IF(AmazonChurn[[#This Row],[Avg Monthly GB Download]]&lt;30, "Medium", "High"))</f>
        <v>Low</v>
      </c>
      <c r="AP3727" t="str">
        <f>IF(AmazonChurn[[#This Row],[Age]]&lt;30,"Under 30",IF(AmazonChurn[[#This Row],[Age]]&gt;65,"Senior","Mid Age"))</f>
        <v>Senior</v>
      </c>
    </row>
    <row r="3728" spans="1:42" hidden="1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 s="5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  <c r="AL3728" t="str">
        <f>IF(AmazonChurn[[#This Row],[Average Monthly Expenses]]&lt;=30,"Low",IF(AmazonChurn[[#This Row],[Average Monthly Expenses]]&lt;=60,"Medium","High"))</f>
        <v>Medium</v>
      </c>
      <c r="AM3728" t="str">
        <f>IF(AmazonChurn[[#This Row],[Number of Complaints or Support]]&lt;3,"Low",IF(AmazonChurn[[#This Row],[Number of Complaints or Support]]&lt;=7,"Medium","High"))</f>
        <v>Low</v>
      </c>
      <c r="AN3728" s="5">
        <f>AmazonChurn[[#This Row],[Number of Complaints or Support]]/AmazonChurn[[#This Row],[Account Length (in months)]]</f>
        <v>0.66666666666666663</v>
      </c>
      <c r="AO3728" t="str">
        <f>IF(AmazonChurn[[#This Row],[Avg Monthly GB Download]]&lt;15, "Low", IF(AmazonChurn[[#This Row],[Avg Monthly GB Download]]&lt;30, "Medium", "High"))</f>
        <v>Low</v>
      </c>
      <c r="AP3728" t="str">
        <f>IF(AmazonChurn[[#This Row],[Age]]&lt;30,"Under 30",IF(AmazonChurn[[#This Row],[Age]]&gt;65,"Senior","Mid Age"))</f>
        <v>Mid Age</v>
      </c>
    </row>
    <row r="3729" spans="1:42" hidden="1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 s="5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  <c r="AL3729" t="str">
        <f>IF(AmazonChurn[[#This Row],[Average Monthly Expenses]]&lt;=30,"Low",IF(AmazonChurn[[#This Row],[Average Monthly Expenses]]&lt;=60,"Medium","High"))</f>
        <v>Low</v>
      </c>
      <c r="AM3729" t="str">
        <f>IF(AmazonChurn[[#This Row],[Number of Complaints or Support]]&lt;3,"Low",IF(AmazonChurn[[#This Row],[Number of Complaints or Support]]&lt;=7,"Medium","High"))</f>
        <v>Medium</v>
      </c>
      <c r="AN3729" s="5">
        <f>AmazonChurn[[#This Row],[Number of Complaints or Support]]/AmazonChurn[[#This Row],[Account Length (in months)]]</f>
        <v>6</v>
      </c>
      <c r="AO3729" t="str">
        <f>IF(AmazonChurn[[#This Row],[Avg Monthly GB Download]]&lt;15, "Low", IF(AmazonChurn[[#This Row],[Avg Monthly GB Download]]&lt;30, "Medium", "High"))</f>
        <v>Low</v>
      </c>
      <c r="AP3729" t="str">
        <f>IF(AmazonChurn[[#This Row],[Age]]&lt;30,"Under 30",IF(AmazonChurn[[#This Row],[Age]]&gt;65,"Senior","Mid Age"))</f>
        <v>Mid Age</v>
      </c>
    </row>
    <row r="3730" spans="1:42" hidden="1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 s="5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  <c r="AL3730" t="str">
        <f>IF(AmazonChurn[[#This Row],[Average Monthly Expenses]]&lt;=30,"Low",IF(AmazonChurn[[#This Row],[Average Monthly Expenses]]&lt;=60,"Medium","High"))</f>
        <v>Medium</v>
      </c>
      <c r="AM3730" t="str">
        <f>IF(AmazonChurn[[#This Row],[Number of Complaints or Support]]&lt;3,"Low",IF(AmazonChurn[[#This Row],[Number of Complaints or Support]]&lt;=7,"Medium","High"))</f>
        <v>Medium</v>
      </c>
      <c r="AN3730" s="5">
        <f>AmazonChurn[[#This Row],[Number of Complaints or Support]]/AmazonChurn[[#This Row],[Account Length (in months)]]</f>
        <v>0.14583333333333334</v>
      </c>
      <c r="AO3730" t="str">
        <f>IF(AmazonChurn[[#This Row],[Avg Monthly GB Download]]&lt;15, "Low", IF(AmazonChurn[[#This Row],[Avg Monthly GB Download]]&lt;30, "Medium", "High"))</f>
        <v>Low</v>
      </c>
      <c r="AP3730" t="str">
        <f>IF(AmazonChurn[[#This Row],[Age]]&lt;30,"Under 30",IF(AmazonChurn[[#This Row],[Age]]&gt;65,"Senior","Mid Age"))</f>
        <v>Senior</v>
      </c>
    </row>
    <row r="3731" spans="1:42" hidden="1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 s="5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  <c r="AL3731" t="str">
        <f>IF(AmazonChurn[[#This Row],[Average Monthly Expenses]]&lt;=30,"Low",IF(AmazonChurn[[#This Row],[Average Monthly Expenses]]&lt;=60,"Medium","High"))</f>
        <v>Medium</v>
      </c>
      <c r="AM3731" t="str">
        <f>IF(AmazonChurn[[#This Row],[Number of Complaints or Support]]&lt;3,"Low",IF(AmazonChurn[[#This Row],[Number of Complaints or Support]]&lt;=7,"Medium","High"))</f>
        <v>High</v>
      </c>
      <c r="AN3731" s="5">
        <f>AmazonChurn[[#This Row],[Number of Complaints or Support]]/AmazonChurn[[#This Row],[Account Length (in months)]]</f>
        <v>2.6666666666666665</v>
      </c>
      <c r="AO3731" t="str">
        <f>IF(AmazonChurn[[#This Row],[Avg Monthly GB Download]]&lt;15, "Low", IF(AmazonChurn[[#This Row],[Avg Monthly GB Download]]&lt;30, "Medium", "High"))</f>
        <v>Low</v>
      </c>
      <c r="AP3731" t="str">
        <f>IF(AmazonChurn[[#This Row],[Age]]&lt;30,"Under 30",IF(AmazonChurn[[#This Row],[Age]]&gt;65,"Senior","Mid Age"))</f>
        <v>Under 30</v>
      </c>
    </row>
    <row r="3732" spans="1:42" hidden="1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 s="5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  <c r="AL3732" t="str">
        <f>IF(AmazonChurn[[#This Row],[Average Monthly Expenses]]&lt;=30,"Low",IF(AmazonChurn[[#This Row],[Average Monthly Expenses]]&lt;=60,"Medium","High"))</f>
        <v>Medium</v>
      </c>
      <c r="AM3732" t="str">
        <f>IF(AmazonChurn[[#This Row],[Number of Complaints or Support]]&lt;3,"Low",IF(AmazonChurn[[#This Row],[Number of Complaints or Support]]&lt;=7,"Medium","High"))</f>
        <v>Medium</v>
      </c>
      <c r="AN3732" s="5">
        <f>AmazonChurn[[#This Row],[Number of Complaints or Support]]/AmazonChurn[[#This Row],[Account Length (in months)]]</f>
        <v>3.5</v>
      </c>
      <c r="AO3732" t="str">
        <f>IF(AmazonChurn[[#This Row],[Avg Monthly GB Download]]&lt;15, "Low", IF(AmazonChurn[[#This Row],[Avg Monthly GB Download]]&lt;30, "Medium", "High"))</f>
        <v>Low</v>
      </c>
      <c r="AP3732" t="str">
        <f>IF(AmazonChurn[[#This Row],[Age]]&lt;30,"Under 30",IF(AmazonChurn[[#This Row],[Age]]&gt;65,"Senior","Mid Age"))</f>
        <v>Mid Age</v>
      </c>
    </row>
    <row r="3733" spans="1:42" hidden="1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 s="5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  <c r="AL3733" t="str">
        <f>IF(AmazonChurn[[#This Row],[Average Monthly Expenses]]&lt;=30,"Low",IF(AmazonChurn[[#This Row],[Average Monthly Expenses]]&lt;=60,"Medium","High"))</f>
        <v>Low</v>
      </c>
      <c r="AM3733" t="str">
        <f>IF(AmazonChurn[[#This Row],[Number of Complaints or Support]]&lt;3,"Low",IF(AmazonChurn[[#This Row],[Number of Complaints or Support]]&lt;=7,"Medium","High"))</f>
        <v>Low</v>
      </c>
      <c r="AN3733" s="5">
        <f>AmazonChurn[[#This Row],[Number of Complaints or Support]]/AmazonChurn[[#This Row],[Account Length (in months)]]</f>
        <v>3.2786885245901641E-2</v>
      </c>
      <c r="AO3733" t="str">
        <f>IF(AmazonChurn[[#This Row],[Avg Monthly GB Download]]&lt;15, "Low", IF(AmazonChurn[[#This Row],[Avg Monthly GB Download]]&lt;30, "Medium", "High"))</f>
        <v>Low</v>
      </c>
      <c r="AP3733" t="str">
        <f>IF(AmazonChurn[[#This Row],[Age]]&lt;30,"Under 30",IF(AmazonChurn[[#This Row],[Age]]&gt;65,"Senior","Mid Age"))</f>
        <v>Mid Age</v>
      </c>
    </row>
    <row r="3734" spans="1:42" hidden="1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 s="5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  <c r="AL3734" t="str">
        <f>IF(AmazonChurn[[#This Row],[Average Monthly Expenses]]&lt;=30,"Low",IF(AmazonChurn[[#This Row],[Average Monthly Expenses]]&lt;=60,"Medium","High"))</f>
        <v>Medium</v>
      </c>
      <c r="AM3734" t="str">
        <f>IF(AmazonChurn[[#This Row],[Number of Complaints or Support]]&lt;3,"Low",IF(AmazonChurn[[#This Row],[Number of Complaints or Support]]&lt;=7,"Medium","High"))</f>
        <v>High</v>
      </c>
      <c r="AN3734" s="5">
        <f>AmazonChurn[[#This Row],[Number of Complaints or Support]]/AmazonChurn[[#This Row],[Account Length (in months)]]</f>
        <v>0.21276595744680851</v>
      </c>
      <c r="AO3734" t="str">
        <f>IF(AmazonChurn[[#This Row],[Avg Monthly GB Download]]&lt;15, "Low", IF(AmazonChurn[[#This Row],[Avg Monthly GB Download]]&lt;30, "Medium", "High"))</f>
        <v>Low</v>
      </c>
      <c r="AP3734" t="str">
        <f>IF(AmazonChurn[[#This Row],[Age]]&lt;30,"Under 30",IF(AmazonChurn[[#This Row],[Age]]&gt;65,"Senior","Mid Age"))</f>
        <v>Mid Age</v>
      </c>
    </row>
    <row r="3735" spans="1:42" hidden="1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 s="5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  <c r="AL3735" t="str">
        <f>IF(AmazonChurn[[#This Row],[Average Monthly Expenses]]&lt;=30,"Low",IF(AmazonChurn[[#This Row],[Average Monthly Expenses]]&lt;=60,"Medium","High"))</f>
        <v>Medium</v>
      </c>
      <c r="AM3735" t="str">
        <f>IF(AmazonChurn[[#This Row],[Number of Complaints or Support]]&lt;3,"Low",IF(AmazonChurn[[#This Row],[Number of Complaints or Support]]&lt;=7,"Medium","High"))</f>
        <v>Medium</v>
      </c>
      <c r="AN3735" s="5">
        <f>AmazonChurn[[#This Row],[Number of Complaints or Support]]/AmazonChurn[[#This Row],[Account Length (in months)]]</f>
        <v>5.9701492537313432E-2</v>
      </c>
      <c r="AO3735" t="str">
        <f>IF(AmazonChurn[[#This Row],[Avg Monthly GB Download]]&lt;15, "Low", IF(AmazonChurn[[#This Row],[Avg Monthly GB Download]]&lt;30, "Medium", "High"))</f>
        <v>Medium</v>
      </c>
      <c r="AP3735" t="str">
        <f>IF(AmazonChurn[[#This Row],[Age]]&lt;30,"Under 30",IF(AmazonChurn[[#This Row],[Age]]&gt;65,"Senior","Mid Age"))</f>
        <v>Under 30</v>
      </c>
    </row>
    <row r="3736" spans="1:42" hidden="1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 s="5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  <c r="AL3736" t="str">
        <f>IF(AmazonChurn[[#This Row],[Average Monthly Expenses]]&lt;=30,"Low",IF(AmazonChurn[[#This Row],[Average Monthly Expenses]]&lt;=60,"Medium","High"))</f>
        <v>Low</v>
      </c>
      <c r="AM3736" t="str">
        <f>IF(AmazonChurn[[#This Row],[Number of Complaints or Support]]&lt;3,"Low",IF(AmazonChurn[[#This Row],[Number of Complaints or Support]]&lt;=7,"Medium","High"))</f>
        <v>Medium</v>
      </c>
      <c r="AN3736" s="5">
        <f>AmazonChurn[[#This Row],[Number of Complaints or Support]]/AmazonChurn[[#This Row],[Account Length (in months)]]</f>
        <v>0.17073170731707318</v>
      </c>
      <c r="AO3736" t="str">
        <f>IF(AmazonChurn[[#This Row],[Avg Monthly GB Download]]&lt;15, "Low", IF(AmazonChurn[[#This Row],[Avg Monthly GB Download]]&lt;30, "Medium", "High"))</f>
        <v>Low</v>
      </c>
      <c r="AP3736" t="str">
        <f>IF(AmazonChurn[[#This Row],[Age]]&lt;30,"Under 30",IF(AmazonChurn[[#This Row],[Age]]&gt;65,"Senior","Mid Age"))</f>
        <v>Under 30</v>
      </c>
    </row>
    <row r="3737" spans="1:42" hidden="1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 s="5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  <c r="AL3737" t="str">
        <f>IF(AmazonChurn[[#This Row],[Average Monthly Expenses]]&lt;=30,"Low",IF(AmazonChurn[[#This Row],[Average Monthly Expenses]]&lt;=60,"Medium","High"))</f>
        <v>Low</v>
      </c>
      <c r="AM3737" t="str">
        <f>IF(AmazonChurn[[#This Row],[Number of Complaints or Support]]&lt;3,"Low",IF(AmazonChurn[[#This Row],[Number of Complaints or Support]]&lt;=7,"Medium","High"))</f>
        <v>Low</v>
      </c>
      <c r="AN3737" s="5">
        <f>AmazonChurn[[#This Row],[Number of Complaints or Support]]/AmazonChurn[[#This Row],[Account Length (in months)]]</f>
        <v>1.7857142857142856E-2</v>
      </c>
      <c r="AO3737" t="str">
        <f>IF(AmazonChurn[[#This Row],[Avg Monthly GB Download]]&lt;15, "Low", IF(AmazonChurn[[#This Row],[Avg Monthly GB Download]]&lt;30, "Medium", "High"))</f>
        <v>Low</v>
      </c>
      <c r="AP3737" t="str">
        <f>IF(AmazonChurn[[#This Row],[Age]]&lt;30,"Under 30",IF(AmazonChurn[[#This Row],[Age]]&gt;65,"Senior","Mid Age"))</f>
        <v>Mid Age</v>
      </c>
    </row>
    <row r="3738" spans="1:42" hidden="1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 s="5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  <c r="AL3738" t="str">
        <f>IF(AmazonChurn[[#This Row],[Average Monthly Expenses]]&lt;=30,"Low",IF(AmazonChurn[[#This Row],[Average Monthly Expenses]]&lt;=60,"Medium","High"))</f>
        <v>Low</v>
      </c>
      <c r="AM3738" t="str">
        <f>IF(AmazonChurn[[#This Row],[Number of Complaints or Support]]&lt;3,"Low",IF(AmazonChurn[[#This Row],[Number of Complaints or Support]]&lt;=7,"Medium","High"))</f>
        <v>Medium</v>
      </c>
      <c r="AN3738" s="5">
        <f>AmazonChurn[[#This Row],[Number of Complaints or Support]]/AmazonChurn[[#This Row],[Account Length (in months)]]</f>
        <v>8.6956521739130432E-2</v>
      </c>
      <c r="AO3738" t="str">
        <f>IF(AmazonChurn[[#This Row],[Avg Monthly GB Download]]&lt;15, "Low", IF(AmazonChurn[[#This Row],[Avg Monthly GB Download]]&lt;30, "Medium", "High"))</f>
        <v>Low</v>
      </c>
      <c r="AP3738" t="str">
        <f>IF(AmazonChurn[[#This Row],[Age]]&lt;30,"Under 30",IF(AmazonChurn[[#This Row],[Age]]&gt;65,"Senior","Mid Age"))</f>
        <v>Mid Age</v>
      </c>
    </row>
    <row r="3739" spans="1:42" hidden="1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 s="5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  <c r="AL3739" t="str">
        <f>IF(AmazonChurn[[#This Row],[Average Monthly Expenses]]&lt;=30,"Low",IF(AmazonChurn[[#This Row],[Average Monthly Expenses]]&lt;=60,"Medium","High"))</f>
        <v>Low</v>
      </c>
      <c r="AM3739" t="str">
        <f>IF(AmazonChurn[[#This Row],[Number of Complaints or Support]]&lt;3,"Low",IF(AmazonChurn[[#This Row],[Number of Complaints or Support]]&lt;=7,"Medium","High"))</f>
        <v>Medium</v>
      </c>
      <c r="AN3739" s="5">
        <f>AmazonChurn[[#This Row],[Number of Complaints or Support]]/AmazonChurn[[#This Row],[Account Length (in months)]]</f>
        <v>0.2413793103448276</v>
      </c>
      <c r="AO3739" t="str">
        <f>IF(AmazonChurn[[#This Row],[Avg Monthly GB Download]]&lt;15, "Low", IF(AmazonChurn[[#This Row],[Avg Monthly GB Download]]&lt;30, "Medium", "High"))</f>
        <v>Low</v>
      </c>
      <c r="AP3739" t="str">
        <f>IF(AmazonChurn[[#This Row],[Age]]&lt;30,"Under 30",IF(AmazonChurn[[#This Row],[Age]]&gt;65,"Senior","Mid Age"))</f>
        <v>Under 30</v>
      </c>
    </row>
    <row r="3740" spans="1:42" hidden="1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 s="5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  <c r="AL3740" t="str">
        <f>IF(AmazonChurn[[#This Row],[Average Monthly Expenses]]&lt;=30,"Low",IF(AmazonChurn[[#This Row],[Average Monthly Expenses]]&lt;=60,"Medium","High"))</f>
        <v>Medium</v>
      </c>
      <c r="AM3740" t="str">
        <f>IF(AmazonChurn[[#This Row],[Number of Complaints or Support]]&lt;3,"Low",IF(AmazonChurn[[#This Row],[Number of Complaints or Support]]&lt;=7,"Medium","High"))</f>
        <v>Low</v>
      </c>
      <c r="AN3740" s="5">
        <f>AmazonChurn[[#This Row],[Number of Complaints or Support]]/AmazonChurn[[#This Row],[Account Length (in months)]]</f>
        <v>0</v>
      </c>
      <c r="AO3740" t="str">
        <f>IF(AmazonChurn[[#This Row],[Avg Monthly GB Download]]&lt;15, "Low", IF(AmazonChurn[[#This Row],[Avg Monthly GB Download]]&lt;30, "Medium", "High"))</f>
        <v>Low</v>
      </c>
      <c r="AP3740" t="str">
        <f>IF(AmazonChurn[[#This Row],[Age]]&lt;30,"Under 30",IF(AmazonChurn[[#This Row],[Age]]&gt;65,"Senior","Mid Age"))</f>
        <v>Mid Age</v>
      </c>
    </row>
    <row r="3741" spans="1:42" hidden="1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 s="5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  <c r="AL3741" t="str">
        <f>IF(AmazonChurn[[#This Row],[Average Monthly Expenses]]&lt;=30,"Low",IF(AmazonChurn[[#This Row],[Average Monthly Expenses]]&lt;=60,"Medium","High"))</f>
        <v>Medium</v>
      </c>
      <c r="AM3741" t="str">
        <f>IF(AmazonChurn[[#This Row],[Number of Complaints or Support]]&lt;3,"Low",IF(AmazonChurn[[#This Row],[Number of Complaints or Support]]&lt;=7,"Medium","High"))</f>
        <v>High</v>
      </c>
      <c r="AN3741" s="5">
        <f>AmazonChurn[[#This Row],[Number of Complaints or Support]]/AmazonChurn[[#This Row],[Account Length (in months)]]</f>
        <v>0.12857142857142856</v>
      </c>
      <c r="AO3741" t="str">
        <f>IF(AmazonChurn[[#This Row],[Avg Monthly GB Download]]&lt;15, "Low", IF(AmazonChurn[[#This Row],[Avg Monthly GB Download]]&lt;30, "Medium", "High"))</f>
        <v>Low</v>
      </c>
      <c r="AP3741" t="str">
        <f>IF(AmazonChurn[[#This Row],[Age]]&lt;30,"Under 30",IF(AmazonChurn[[#This Row],[Age]]&gt;65,"Senior","Mid Age"))</f>
        <v>Under 30</v>
      </c>
    </row>
    <row r="3742" spans="1:42" hidden="1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 s="5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  <c r="AL3742" t="str">
        <f>IF(AmazonChurn[[#This Row],[Average Monthly Expenses]]&lt;=30,"Low",IF(AmazonChurn[[#This Row],[Average Monthly Expenses]]&lt;=60,"Medium","High"))</f>
        <v>Low</v>
      </c>
      <c r="AM3742" t="str">
        <f>IF(AmazonChurn[[#This Row],[Number of Complaints or Support]]&lt;3,"Low",IF(AmazonChurn[[#This Row],[Number of Complaints or Support]]&lt;=7,"Medium","High"))</f>
        <v>Low</v>
      </c>
      <c r="AN3742" s="5">
        <f>AmazonChurn[[#This Row],[Number of Complaints or Support]]/AmazonChurn[[#This Row],[Account Length (in months)]]</f>
        <v>0</v>
      </c>
      <c r="AO3742" t="str">
        <f>IF(AmazonChurn[[#This Row],[Avg Monthly GB Download]]&lt;15, "Low", IF(AmazonChurn[[#This Row],[Avg Monthly GB Download]]&lt;30, "Medium", "High"))</f>
        <v>Low</v>
      </c>
      <c r="AP3742" t="str">
        <f>IF(AmazonChurn[[#This Row],[Age]]&lt;30,"Under 30",IF(AmazonChurn[[#This Row],[Age]]&gt;65,"Senior","Mid Age"))</f>
        <v>Under 30</v>
      </c>
    </row>
    <row r="3743" spans="1:42" hidden="1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 s="5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  <c r="AL3743" t="str">
        <f>IF(AmazonChurn[[#This Row],[Average Monthly Expenses]]&lt;=30,"Low",IF(AmazonChurn[[#This Row],[Average Monthly Expenses]]&lt;=60,"Medium","High"))</f>
        <v>Medium</v>
      </c>
      <c r="AM3743" t="str">
        <f>IF(AmazonChurn[[#This Row],[Number of Complaints or Support]]&lt;3,"Low",IF(AmazonChurn[[#This Row],[Number of Complaints or Support]]&lt;=7,"Medium","High"))</f>
        <v>Medium</v>
      </c>
      <c r="AN3743" s="5">
        <f>AmazonChurn[[#This Row],[Number of Complaints or Support]]/AmazonChurn[[#This Row],[Account Length (in months)]]</f>
        <v>7</v>
      </c>
      <c r="AO3743" t="str">
        <f>IF(AmazonChurn[[#This Row],[Avg Monthly GB Download]]&lt;15, "Low", IF(AmazonChurn[[#This Row],[Avg Monthly GB Download]]&lt;30, "Medium", "High"))</f>
        <v>Low</v>
      </c>
      <c r="AP3743" t="str">
        <f>IF(AmazonChurn[[#This Row],[Age]]&lt;30,"Under 30",IF(AmazonChurn[[#This Row],[Age]]&gt;65,"Senior","Mid Age"))</f>
        <v>Senior</v>
      </c>
    </row>
    <row r="3744" spans="1:42" hidden="1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 s="5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  <c r="AL3744" t="str">
        <f>IF(AmazonChurn[[#This Row],[Average Monthly Expenses]]&lt;=30,"Low",IF(AmazonChurn[[#This Row],[Average Monthly Expenses]]&lt;=60,"Medium","High"))</f>
        <v>Medium</v>
      </c>
      <c r="AM3744" t="str">
        <f>IF(AmazonChurn[[#This Row],[Number of Complaints or Support]]&lt;3,"Low",IF(AmazonChurn[[#This Row],[Number of Complaints or Support]]&lt;=7,"Medium","High"))</f>
        <v>Low</v>
      </c>
      <c r="AN3744" s="5">
        <f>AmazonChurn[[#This Row],[Number of Complaints or Support]]/AmazonChurn[[#This Row],[Account Length (in months)]]</f>
        <v>1.4084507042253521E-2</v>
      </c>
      <c r="AO3744" t="str">
        <f>IF(AmazonChurn[[#This Row],[Avg Monthly GB Download]]&lt;15, "Low", IF(AmazonChurn[[#This Row],[Avg Monthly GB Download]]&lt;30, "Medium", "High"))</f>
        <v>Low</v>
      </c>
      <c r="AP3744" t="str">
        <f>IF(AmazonChurn[[#This Row],[Age]]&lt;30,"Under 30",IF(AmazonChurn[[#This Row],[Age]]&gt;65,"Senior","Mid Age"))</f>
        <v>Mid Age</v>
      </c>
    </row>
    <row r="3745" spans="1:42" hidden="1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 s="5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  <c r="AL3745" t="str">
        <f>IF(AmazonChurn[[#This Row],[Average Monthly Expenses]]&lt;=30,"Low",IF(AmazonChurn[[#This Row],[Average Monthly Expenses]]&lt;=60,"Medium","High"))</f>
        <v>High</v>
      </c>
      <c r="AM3745" t="str">
        <f>IF(AmazonChurn[[#This Row],[Number of Complaints or Support]]&lt;3,"Low",IF(AmazonChurn[[#This Row],[Number of Complaints or Support]]&lt;=7,"Medium","High"))</f>
        <v>High</v>
      </c>
      <c r="AN3745" s="5">
        <f>AmazonChurn[[#This Row],[Number of Complaints or Support]]/AmazonChurn[[#This Row],[Account Length (in months)]]</f>
        <v>0.13846153846153847</v>
      </c>
      <c r="AO3745" t="str">
        <f>IF(AmazonChurn[[#This Row],[Avg Monthly GB Download]]&lt;15, "Low", IF(AmazonChurn[[#This Row],[Avg Monthly GB Download]]&lt;30, "Medium", "High"))</f>
        <v>Low</v>
      </c>
      <c r="AP3745" t="str">
        <f>IF(AmazonChurn[[#This Row],[Age]]&lt;30,"Under 30",IF(AmazonChurn[[#This Row],[Age]]&gt;65,"Senior","Mid Age"))</f>
        <v>Under 30</v>
      </c>
    </row>
    <row r="3746" spans="1:42" hidden="1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 s="5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  <c r="AL3746" t="str">
        <f>IF(AmazonChurn[[#This Row],[Average Monthly Expenses]]&lt;=30,"Low",IF(AmazonChurn[[#This Row],[Average Monthly Expenses]]&lt;=60,"Medium","High"))</f>
        <v>Medium</v>
      </c>
      <c r="AM3746" t="str">
        <f>IF(AmazonChurn[[#This Row],[Number of Complaints or Support]]&lt;3,"Low",IF(AmazonChurn[[#This Row],[Number of Complaints or Support]]&lt;=7,"Medium","High"))</f>
        <v>Low</v>
      </c>
      <c r="AN3746" s="5">
        <f>AmazonChurn[[#This Row],[Number of Complaints or Support]]/AmazonChurn[[#This Row],[Account Length (in months)]]</f>
        <v>0.10526315789473684</v>
      </c>
      <c r="AO3746" t="str">
        <f>IF(AmazonChurn[[#This Row],[Avg Monthly GB Download]]&lt;15, "Low", IF(AmazonChurn[[#This Row],[Avg Monthly GB Download]]&lt;30, "Medium", "High"))</f>
        <v>Medium</v>
      </c>
      <c r="AP3746" t="str">
        <f>IF(AmazonChurn[[#This Row],[Age]]&lt;30,"Under 30",IF(AmazonChurn[[#This Row],[Age]]&gt;65,"Senior","Mid Age"))</f>
        <v>Mid Age</v>
      </c>
    </row>
    <row r="3747" spans="1:42" hidden="1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 s="5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  <c r="AL3747" t="str">
        <f>IF(AmazonChurn[[#This Row],[Average Monthly Expenses]]&lt;=30,"Low",IF(AmazonChurn[[#This Row],[Average Monthly Expenses]]&lt;=60,"Medium","High"))</f>
        <v>Medium</v>
      </c>
      <c r="AM3747" t="str">
        <f>IF(AmazonChurn[[#This Row],[Number of Complaints or Support]]&lt;3,"Low",IF(AmazonChurn[[#This Row],[Number of Complaints or Support]]&lt;=7,"Medium","High"))</f>
        <v>Low</v>
      </c>
      <c r="AN3747" s="5">
        <f>AmazonChurn[[#This Row],[Number of Complaints or Support]]/AmazonChurn[[#This Row],[Account Length (in months)]]</f>
        <v>7.1428571428571425E-2</v>
      </c>
      <c r="AO3747" t="str">
        <f>IF(AmazonChurn[[#This Row],[Avg Monthly GB Download]]&lt;15, "Low", IF(AmazonChurn[[#This Row],[Avg Monthly GB Download]]&lt;30, "Medium", "High"))</f>
        <v>Medium</v>
      </c>
      <c r="AP3747" t="str">
        <f>IF(AmazonChurn[[#This Row],[Age]]&lt;30,"Under 30",IF(AmazonChurn[[#This Row],[Age]]&gt;65,"Senior","Mid Age"))</f>
        <v>Under 30</v>
      </c>
    </row>
    <row r="3748" spans="1:42" hidden="1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 s="5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  <c r="AL3748" t="str">
        <f>IF(AmazonChurn[[#This Row],[Average Monthly Expenses]]&lt;=30,"Low",IF(AmazonChurn[[#This Row],[Average Monthly Expenses]]&lt;=60,"Medium","High"))</f>
        <v>Low</v>
      </c>
      <c r="AM3748" t="str">
        <f>IF(AmazonChurn[[#This Row],[Number of Complaints or Support]]&lt;3,"Low",IF(AmazonChurn[[#This Row],[Number of Complaints or Support]]&lt;=7,"Medium","High"))</f>
        <v>Low</v>
      </c>
      <c r="AN3748" s="5">
        <f>AmazonChurn[[#This Row],[Number of Complaints or Support]]/AmazonChurn[[#This Row],[Account Length (in months)]]</f>
        <v>0.05</v>
      </c>
      <c r="AO3748" t="str">
        <f>IF(AmazonChurn[[#This Row],[Avg Monthly GB Download]]&lt;15, "Low", IF(AmazonChurn[[#This Row],[Avg Monthly GB Download]]&lt;30, "Medium", "High"))</f>
        <v>Low</v>
      </c>
      <c r="AP3748" t="str">
        <f>IF(AmazonChurn[[#This Row],[Age]]&lt;30,"Under 30",IF(AmazonChurn[[#This Row],[Age]]&gt;65,"Senior","Mid Age"))</f>
        <v>Mid Age</v>
      </c>
    </row>
    <row r="3749" spans="1:42" hidden="1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 s="5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  <c r="AL3749" t="str">
        <f>IF(AmazonChurn[[#This Row],[Average Monthly Expenses]]&lt;=30,"Low",IF(AmazonChurn[[#This Row],[Average Monthly Expenses]]&lt;=60,"Medium","High"))</f>
        <v>Medium</v>
      </c>
      <c r="AM3749" t="str">
        <f>IF(AmazonChurn[[#This Row],[Number of Complaints or Support]]&lt;3,"Low",IF(AmazonChurn[[#This Row],[Number of Complaints or Support]]&lt;=7,"Medium","High"))</f>
        <v>High</v>
      </c>
      <c r="AN3749" s="5">
        <f>AmazonChurn[[#This Row],[Number of Complaints or Support]]/AmazonChurn[[#This Row],[Account Length (in months)]]</f>
        <v>0.16</v>
      </c>
      <c r="AO3749" t="str">
        <f>IF(AmazonChurn[[#This Row],[Avg Monthly GB Download]]&lt;15, "Low", IF(AmazonChurn[[#This Row],[Avg Monthly GB Download]]&lt;30, "Medium", "High"))</f>
        <v>Medium</v>
      </c>
      <c r="AP3749" t="str">
        <f>IF(AmazonChurn[[#This Row],[Age]]&lt;30,"Under 30",IF(AmazonChurn[[#This Row],[Age]]&gt;65,"Senior","Mid Age"))</f>
        <v>Under 30</v>
      </c>
    </row>
    <row r="3750" spans="1:42" hidden="1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 s="5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  <c r="AL3750" t="str">
        <f>IF(AmazonChurn[[#This Row],[Average Monthly Expenses]]&lt;=30,"Low",IF(AmazonChurn[[#This Row],[Average Monthly Expenses]]&lt;=60,"Medium","High"))</f>
        <v>Medium</v>
      </c>
      <c r="AM3750" t="str">
        <f>IF(AmazonChurn[[#This Row],[Number of Complaints or Support]]&lt;3,"Low",IF(AmazonChurn[[#This Row],[Number of Complaints or Support]]&lt;=7,"Medium","High"))</f>
        <v>Medium</v>
      </c>
      <c r="AN3750" s="5">
        <f>AmazonChurn[[#This Row],[Number of Complaints or Support]]/AmazonChurn[[#This Row],[Account Length (in months)]]</f>
        <v>6.4516129032258063E-2</v>
      </c>
      <c r="AO3750" t="str">
        <f>IF(AmazonChurn[[#This Row],[Avg Monthly GB Download]]&lt;15, "Low", IF(AmazonChurn[[#This Row],[Avg Monthly GB Download]]&lt;30, "Medium", "High"))</f>
        <v>Low</v>
      </c>
      <c r="AP3750" t="str">
        <f>IF(AmazonChurn[[#This Row],[Age]]&lt;30,"Under 30",IF(AmazonChurn[[#This Row],[Age]]&gt;65,"Senior","Mid Age"))</f>
        <v>Mid Age</v>
      </c>
    </row>
    <row r="3751" spans="1:42" hidden="1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 s="5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  <c r="AL3751" t="str">
        <f>IF(AmazonChurn[[#This Row],[Average Monthly Expenses]]&lt;=30,"Low",IF(AmazonChurn[[#This Row],[Average Monthly Expenses]]&lt;=60,"Medium","High"))</f>
        <v>Low</v>
      </c>
      <c r="AM3751" t="str">
        <f>IF(AmazonChurn[[#This Row],[Number of Complaints or Support]]&lt;3,"Low",IF(AmazonChurn[[#This Row],[Number of Complaints or Support]]&lt;=7,"Medium","High"))</f>
        <v>Medium</v>
      </c>
      <c r="AN3751" s="5">
        <f>AmazonChurn[[#This Row],[Number of Complaints or Support]]/AmazonChurn[[#This Row],[Account Length (in months)]]</f>
        <v>2.5</v>
      </c>
      <c r="AO3751" t="str">
        <f>IF(AmazonChurn[[#This Row],[Avg Monthly GB Download]]&lt;15, "Low", IF(AmazonChurn[[#This Row],[Avg Monthly GB Download]]&lt;30, "Medium", "High"))</f>
        <v>Low</v>
      </c>
      <c r="AP3751" t="str">
        <f>IF(AmazonChurn[[#This Row],[Age]]&lt;30,"Under 30",IF(AmazonChurn[[#This Row],[Age]]&gt;65,"Senior","Mid Age"))</f>
        <v>Under 30</v>
      </c>
    </row>
    <row r="3752" spans="1:42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 s="5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  <c r="AL3752" t="str">
        <f>IF(AmazonChurn[[#This Row],[Average Monthly Expenses]]&lt;=30,"Low",IF(AmazonChurn[[#This Row],[Average Monthly Expenses]]&lt;=60,"Medium","High"))</f>
        <v>Medium</v>
      </c>
      <c r="AM3752" t="str">
        <f>IF(AmazonChurn[[#This Row],[Number of Complaints or Support]]&lt;3,"Low",IF(AmazonChurn[[#This Row],[Number of Complaints or Support]]&lt;=7,"Medium","High"))</f>
        <v>High</v>
      </c>
      <c r="AN3752" s="5">
        <f>AmazonChurn[[#This Row],[Number of Complaints or Support]]/AmazonChurn[[#This Row],[Account Length (in months)]]</f>
        <v>0.13333333333333333</v>
      </c>
      <c r="AO3752" t="str">
        <f>IF(AmazonChurn[[#This Row],[Avg Monthly GB Download]]&lt;15, "Low", IF(AmazonChurn[[#This Row],[Avg Monthly GB Download]]&lt;30, "Medium", "High"))</f>
        <v>High</v>
      </c>
      <c r="AP3752" t="str">
        <f>IF(AmazonChurn[[#This Row],[Age]]&lt;30,"Under 30",IF(AmazonChurn[[#This Row],[Age]]&gt;65,"Senior","Mid Age"))</f>
        <v>Under 30</v>
      </c>
    </row>
    <row r="3753" spans="1:42" hidden="1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 s="5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  <c r="AL3753" t="str">
        <f>IF(AmazonChurn[[#This Row],[Average Monthly Expenses]]&lt;=30,"Low",IF(AmazonChurn[[#This Row],[Average Monthly Expenses]]&lt;=60,"Medium","High"))</f>
        <v>Low</v>
      </c>
      <c r="AM3753" t="str">
        <f>IF(AmazonChurn[[#This Row],[Number of Complaints or Support]]&lt;3,"Low",IF(AmazonChurn[[#This Row],[Number of Complaints or Support]]&lt;=7,"Medium","High"))</f>
        <v>Medium</v>
      </c>
      <c r="AN3753" s="5">
        <f>AmazonChurn[[#This Row],[Number of Complaints or Support]]/AmazonChurn[[#This Row],[Account Length (in months)]]</f>
        <v>0.14285714285714285</v>
      </c>
      <c r="AO3753" t="str">
        <f>IF(AmazonChurn[[#This Row],[Avg Monthly GB Download]]&lt;15, "Low", IF(AmazonChurn[[#This Row],[Avg Monthly GB Download]]&lt;30, "Medium", "High"))</f>
        <v>Medium</v>
      </c>
      <c r="AP3753" t="str">
        <f>IF(AmazonChurn[[#This Row],[Age]]&lt;30,"Under 30",IF(AmazonChurn[[#This Row],[Age]]&gt;65,"Senior","Mid Age"))</f>
        <v>Under 30</v>
      </c>
    </row>
    <row r="3754" spans="1:42" hidden="1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 s="5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  <c r="AL3754" t="str">
        <f>IF(AmazonChurn[[#This Row],[Average Monthly Expenses]]&lt;=30,"Low",IF(AmazonChurn[[#This Row],[Average Monthly Expenses]]&lt;=60,"Medium","High"))</f>
        <v>Low</v>
      </c>
      <c r="AM3754" t="str">
        <f>IF(AmazonChurn[[#This Row],[Number of Complaints or Support]]&lt;3,"Low",IF(AmazonChurn[[#This Row],[Number of Complaints or Support]]&lt;=7,"Medium","High"))</f>
        <v>Medium</v>
      </c>
      <c r="AN3754" s="5">
        <f>AmazonChurn[[#This Row],[Number of Complaints or Support]]/AmazonChurn[[#This Row],[Account Length (in months)]]</f>
        <v>3</v>
      </c>
      <c r="AO3754" t="str">
        <f>IF(AmazonChurn[[#This Row],[Avg Monthly GB Download]]&lt;15, "Low", IF(AmazonChurn[[#This Row],[Avg Monthly GB Download]]&lt;30, "Medium", "High"))</f>
        <v>Low</v>
      </c>
      <c r="AP3754" t="str">
        <f>IF(AmazonChurn[[#This Row],[Age]]&lt;30,"Under 30",IF(AmazonChurn[[#This Row],[Age]]&gt;65,"Senior","Mid Age"))</f>
        <v>Mid Age</v>
      </c>
    </row>
    <row r="3755" spans="1:42" hidden="1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 s="5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  <c r="AL3755" t="str">
        <f>IF(AmazonChurn[[#This Row],[Average Monthly Expenses]]&lt;=30,"Low",IF(AmazonChurn[[#This Row],[Average Monthly Expenses]]&lt;=60,"Medium","High"))</f>
        <v>Medium</v>
      </c>
      <c r="AM3755" t="str">
        <f>IF(AmazonChurn[[#This Row],[Number of Complaints or Support]]&lt;3,"Low",IF(AmazonChurn[[#This Row],[Number of Complaints or Support]]&lt;=7,"Medium","High"))</f>
        <v>Low</v>
      </c>
      <c r="AN3755" s="5">
        <f>AmazonChurn[[#This Row],[Number of Complaints or Support]]/AmazonChurn[[#This Row],[Account Length (in months)]]</f>
        <v>0</v>
      </c>
      <c r="AO3755" t="str">
        <f>IF(AmazonChurn[[#This Row],[Avg Monthly GB Download]]&lt;15, "Low", IF(AmazonChurn[[#This Row],[Avg Monthly GB Download]]&lt;30, "Medium", "High"))</f>
        <v>Low</v>
      </c>
      <c r="AP3755" t="str">
        <f>IF(AmazonChurn[[#This Row],[Age]]&lt;30,"Under 30",IF(AmazonChurn[[#This Row],[Age]]&gt;65,"Senior","Mid Age"))</f>
        <v>Senior</v>
      </c>
    </row>
    <row r="3756" spans="1:42" hidden="1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 s="5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  <c r="AL3756" t="str">
        <f>IF(AmazonChurn[[#This Row],[Average Monthly Expenses]]&lt;=30,"Low",IF(AmazonChurn[[#This Row],[Average Monthly Expenses]]&lt;=60,"Medium","High"))</f>
        <v>Medium</v>
      </c>
      <c r="AM3756" t="str">
        <f>IF(AmazonChurn[[#This Row],[Number of Complaints or Support]]&lt;3,"Low",IF(AmazonChurn[[#This Row],[Number of Complaints or Support]]&lt;=7,"Medium","High"))</f>
        <v>High</v>
      </c>
      <c r="AN3756" s="5">
        <f>AmazonChurn[[#This Row],[Number of Complaints or Support]]/AmazonChurn[[#This Row],[Account Length (in months)]]</f>
        <v>0.66666666666666663</v>
      </c>
      <c r="AO3756" t="str">
        <f>IF(AmazonChurn[[#This Row],[Avg Monthly GB Download]]&lt;15, "Low", IF(AmazonChurn[[#This Row],[Avg Monthly GB Download]]&lt;30, "Medium", "High"))</f>
        <v>Medium</v>
      </c>
      <c r="AP3756" t="str">
        <f>IF(AmazonChurn[[#This Row],[Age]]&lt;30,"Under 30",IF(AmazonChurn[[#This Row],[Age]]&gt;65,"Senior","Mid Age"))</f>
        <v>Mid Age</v>
      </c>
    </row>
    <row r="3757" spans="1:42" hidden="1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 s="5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  <c r="AL3757" t="str">
        <f>IF(AmazonChurn[[#This Row],[Average Monthly Expenses]]&lt;=30,"Low",IF(AmazonChurn[[#This Row],[Average Monthly Expenses]]&lt;=60,"Medium","High"))</f>
        <v>Low</v>
      </c>
      <c r="AM3757" t="str">
        <f>IF(AmazonChurn[[#This Row],[Number of Complaints or Support]]&lt;3,"Low",IF(AmazonChurn[[#This Row],[Number of Complaints or Support]]&lt;=7,"Medium","High"))</f>
        <v>Low</v>
      </c>
      <c r="AN3757" s="5">
        <f>AmazonChurn[[#This Row],[Number of Complaints or Support]]/AmazonChurn[[#This Row],[Account Length (in months)]]</f>
        <v>0.16666666666666666</v>
      </c>
      <c r="AO3757" t="str">
        <f>IF(AmazonChurn[[#This Row],[Avg Monthly GB Download]]&lt;15, "Low", IF(AmazonChurn[[#This Row],[Avg Monthly GB Download]]&lt;30, "Medium", "High"))</f>
        <v>Low</v>
      </c>
      <c r="AP3757" t="str">
        <f>IF(AmazonChurn[[#This Row],[Age]]&lt;30,"Under 30",IF(AmazonChurn[[#This Row],[Age]]&gt;65,"Senior","Mid Age"))</f>
        <v>Under 30</v>
      </c>
    </row>
    <row r="3758" spans="1:42" hidden="1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 s="5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  <c r="AL3758" t="str">
        <f>IF(AmazonChurn[[#This Row],[Average Monthly Expenses]]&lt;=30,"Low",IF(AmazonChurn[[#This Row],[Average Monthly Expenses]]&lt;=60,"Medium","High"))</f>
        <v>Medium</v>
      </c>
      <c r="AM3758" t="str">
        <f>IF(AmazonChurn[[#This Row],[Number of Complaints or Support]]&lt;3,"Low",IF(AmazonChurn[[#This Row],[Number of Complaints or Support]]&lt;=7,"Medium","High"))</f>
        <v>Medium</v>
      </c>
      <c r="AN3758" s="5">
        <f>AmazonChurn[[#This Row],[Number of Complaints or Support]]/AmazonChurn[[#This Row],[Account Length (in months)]]</f>
        <v>0.19354838709677419</v>
      </c>
      <c r="AO3758" t="str">
        <f>IF(AmazonChurn[[#This Row],[Avg Monthly GB Download]]&lt;15, "Low", IF(AmazonChurn[[#This Row],[Avg Monthly GB Download]]&lt;30, "Medium", "High"))</f>
        <v>Low</v>
      </c>
      <c r="AP3758" t="str">
        <f>IF(AmazonChurn[[#This Row],[Age]]&lt;30,"Under 30",IF(AmazonChurn[[#This Row],[Age]]&gt;65,"Senior","Mid Age"))</f>
        <v>Under 30</v>
      </c>
    </row>
    <row r="3759" spans="1:42" hidden="1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 s="5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  <c r="AL3759" t="str">
        <f>IF(AmazonChurn[[#This Row],[Average Monthly Expenses]]&lt;=30,"Low",IF(AmazonChurn[[#This Row],[Average Monthly Expenses]]&lt;=60,"Medium","High"))</f>
        <v>Low</v>
      </c>
      <c r="AM3759" t="str">
        <f>IF(AmazonChurn[[#This Row],[Number of Complaints or Support]]&lt;3,"Low",IF(AmazonChurn[[#This Row],[Number of Complaints or Support]]&lt;=7,"Medium","High"))</f>
        <v>Low</v>
      </c>
      <c r="AN3759" s="5">
        <f>AmazonChurn[[#This Row],[Number of Complaints or Support]]/AmazonChurn[[#This Row],[Account Length (in months)]]</f>
        <v>0.33333333333333331</v>
      </c>
      <c r="AO3759" t="str">
        <f>IF(AmazonChurn[[#This Row],[Avg Monthly GB Download]]&lt;15, "Low", IF(AmazonChurn[[#This Row],[Avg Monthly GB Download]]&lt;30, "Medium", "High"))</f>
        <v>Low</v>
      </c>
      <c r="AP3759" t="str">
        <f>IF(AmazonChurn[[#This Row],[Age]]&lt;30,"Under 30",IF(AmazonChurn[[#This Row],[Age]]&gt;65,"Senior","Mid Age"))</f>
        <v>Mid Age</v>
      </c>
    </row>
    <row r="3760" spans="1:42" hidden="1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 s="5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  <c r="AL3760" t="str">
        <f>IF(AmazonChurn[[#This Row],[Average Monthly Expenses]]&lt;=30,"Low",IF(AmazonChurn[[#This Row],[Average Monthly Expenses]]&lt;=60,"Medium","High"))</f>
        <v>Low</v>
      </c>
      <c r="AM3760" t="str">
        <f>IF(AmazonChurn[[#This Row],[Number of Complaints or Support]]&lt;3,"Low",IF(AmazonChurn[[#This Row],[Number of Complaints or Support]]&lt;=7,"Medium","High"))</f>
        <v>High</v>
      </c>
      <c r="AN3760" s="5">
        <f>AmazonChurn[[#This Row],[Number of Complaints or Support]]/AmazonChurn[[#This Row],[Account Length (in months)]]</f>
        <v>0.90909090909090906</v>
      </c>
      <c r="AO3760" t="str">
        <f>IF(AmazonChurn[[#This Row],[Avg Monthly GB Download]]&lt;15, "Low", IF(AmazonChurn[[#This Row],[Avg Monthly GB Download]]&lt;30, "Medium", "High"))</f>
        <v>Low</v>
      </c>
      <c r="AP3760" t="str">
        <f>IF(AmazonChurn[[#This Row],[Age]]&lt;30,"Under 30",IF(AmazonChurn[[#This Row],[Age]]&gt;65,"Senior","Mid Age"))</f>
        <v>Mid Age</v>
      </c>
    </row>
    <row r="3761" spans="1:42" hidden="1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 s="5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  <c r="AL3761" t="str">
        <f>IF(AmazonChurn[[#This Row],[Average Monthly Expenses]]&lt;=30,"Low",IF(AmazonChurn[[#This Row],[Average Monthly Expenses]]&lt;=60,"Medium","High"))</f>
        <v>Low</v>
      </c>
      <c r="AM3761" t="str">
        <f>IF(AmazonChurn[[#This Row],[Number of Complaints or Support]]&lt;3,"Low",IF(AmazonChurn[[#This Row],[Number of Complaints or Support]]&lt;=7,"Medium","High"))</f>
        <v>Medium</v>
      </c>
      <c r="AN3761" s="5">
        <f>AmazonChurn[[#This Row],[Number of Complaints or Support]]/AmazonChurn[[#This Row],[Account Length (in months)]]</f>
        <v>1</v>
      </c>
      <c r="AO3761" t="str">
        <f>IF(AmazonChurn[[#This Row],[Avg Monthly GB Download]]&lt;15, "Low", IF(AmazonChurn[[#This Row],[Avg Monthly GB Download]]&lt;30, "Medium", "High"))</f>
        <v>Low</v>
      </c>
      <c r="AP3761" t="str">
        <f>IF(AmazonChurn[[#This Row],[Age]]&lt;30,"Under 30",IF(AmazonChurn[[#This Row],[Age]]&gt;65,"Senior","Mid Age"))</f>
        <v>Mid Age</v>
      </c>
    </row>
    <row r="3762" spans="1:42" hidden="1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 s="5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  <c r="AL3762" t="str">
        <f>IF(AmazonChurn[[#This Row],[Average Monthly Expenses]]&lt;=30,"Low",IF(AmazonChurn[[#This Row],[Average Monthly Expenses]]&lt;=60,"Medium","High"))</f>
        <v>High</v>
      </c>
      <c r="AM3762" t="str">
        <f>IF(AmazonChurn[[#This Row],[Number of Complaints or Support]]&lt;3,"Low",IF(AmazonChurn[[#This Row],[Number of Complaints or Support]]&lt;=7,"Medium","High"))</f>
        <v>High</v>
      </c>
      <c r="AN3762" s="5">
        <f>AmazonChurn[[#This Row],[Number of Complaints or Support]]/AmazonChurn[[#This Row],[Account Length (in months)]]</f>
        <v>0.11940298507462686</v>
      </c>
      <c r="AO3762" t="str">
        <f>IF(AmazonChurn[[#This Row],[Avg Monthly GB Download]]&lt;15, "Low", IF(AmazonChurn[[#This Row],[Avg Monthly GB Download]]&lt;30, "Medium", "High"))</f>
        <v>Medium</v>
      </c>
      <c r="AP3762" t="str">
        <f>IF(AmazonChurn[[#This Row],[Age]]&lt;30,"Under 30",IF(AmazonChurn[[#This Row],[Age]]&gt;65,"Senior","Mid Age"))</f>
        <v>Under 30</v>
      </c>
    </row>
    <row r="3763" spans="1:42" hidden="1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 s="5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  <c r="AL3763" t="str">
        <f>IF(AmazonChurn[[#This Row],[Average Monthly Expenses]]&lt;=30,"Low",IF(AmazonChurn[[#This Row],[Average Monthly Expenses]]&lt;=60,"Medium","High"))</f>
        <v>Low</v>
      </c>
      <c r="AM3763" t="str">
        <f>IF(AmazonChurn[[#This Row],[Number of Complaints or Support]]&lt;3,"Low",IF(AmazonChurn[[#This Row],[Number of Complaints or Support]]&lt;=7,"Medium","High"))</f>
        <v>Medium</v>
      </c>
      <c r="AN3763" s="5">
        <f>AmazonChurn[[#This Row],[Number of Complaints or Support]]/AmazonChurn[[#This Row],[Account Length (in months)]]</f>
        <v>0.15</v>
      </c>
      <c r="AO3763" t="str">
        <f>IF(AmazonChurn[[#This Row],[Avg Monthly GB Download]]&lt;15, "Low", IF(AmazonChurn[[#This Row],[Avg Monthly GB Download]]&lt;30, "Medium", "High"))</f>
        <v>Low</v>
      </c>
      <c r="AP3763" t="str">
        <f>IF(AmazonChurn[[#This Row],[Age]]&lt;30,"Under 30",IF(AmazonChurn[[#This Row],[Age]]&gt;65,"Senior","Mid Age"))</f>
        <v>Mid Age</v>
      </c>
    </row>
    <row r="3764" spans="1:42" hidden="1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 s="5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  <c r="AL3764" t="str">
        <f>IF(AmazonChurn[[#This Row],[Average Monthly Expenses]]&lt;=30,"Low",IF(AmazonChurn[[#This Row],[Average Monthly Expenses]]&lt;=60,"Medium","High"))</f>
        <v>Low</v>
      </c>
      <c r="AM3764" t="str">
        <f>IF(AmazonChurn[[#This Row],[Number of Complaints or Support]]&lt;3,"Low",IF(AmazonChurn[[#This Row],[Number of Complaints or Support]]&lt;=7,"Medium","High"))</f>
        <v>High</v>
      </c>
      <c r="AN3764" s="5">
        <f>AmazonChurn[[#This Row],[Number of Complaints or Support]]/AmazonChurn[[#This Row],[Account Length (in months)]]</f>
        <v>0.25714285714285712</v>
      </c>
      <c r="AO3764" t="str">
        <f>IF(AmazonChurn[[#This Row],[Avg Monthly GB Download]]&lt;15, "Low", IF(AmazonChurn[[#This Row],[Avg Monthly GB Download]]&lt;30, "Medium", "High"))</f>
        <v>Low</v>
      </c>
      <c r="AP3764" t="str">
        <f>IF(AmazonChurn[[#This Row],[Age]]&lt;30,"Under 30",IF(AmazonChurn[[#This Row],[Age]]&gt;65,"Senior","Mid Age"))</f>
        <v>Under 30</v>
      </c>
    </row>
    <row r="3765" spans="1:42" hidden="1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 s="5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  <c r="AL3765" t="str">
        <f>IF(AmazonChurn[[#This Row],[Average Monthly Expenses]]&lt;=30,"Low",IF(AmazonChurn[[#This Row],[Average Monthly Expenses]]&lt;=60,"Medium","High"))</f>
        <v>Medium</v>
      </c>
      <c r="AM3765" t="str">
        <f>IF(AmazonChurn[[#This Row],[Number of Complaints or Support]]&lt;3,"Low",IF(AmazonChurn[[#This Row],[Number of Complaints or Support]]&lt;=7,"Medium","High"))</f>
        <v>Low</v>
      </c>
      <c r="AN3765" s="5">
        <f>AmazonChurn[[#This Row],[Number of Complaints or Support]]/AmazonChurn[[#This Row],[Account Length (in months)]]</f>
        <v>2.7777777777777776E-2</v>
      </c>
      <c r="AO3765" t="str">
        <f>IF(AmazonChurn[[#This Row],[Avg Monthly GB Download]]&lt;15, "Low", IF(AmazonChurn[[#This Row],[Avg Monthly GB Download]]&lt;30, "Medium", "High"))</f>
        <v>Low</v>
      </c>
      <c r="AP3765" t="str">
        <f>IF(AmazonChurn[[#This Row],[Age]]&lt;30,"Under 30",IF(AmazonChurn[[#This Row],[Age]]&gt;65,"Senior","Mid Age"))</f>
        <v>Senior</v>
      </c>
    </row>
    <row r="3766" spans="1:42" hidden="1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 s="5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  <c r="AL3766" t="str">
        <f>IF(AmazonChurn[[#This Row],[Average Monthly Expenses]]&lt;=30,"Low",IF(AmazonChurn[[#This Row],[Average Monthly Expenses]]&lt;=60,"Medium","High"))</f>
        <v>Medium</v>
      </c>
      <c r="AM3766" t="str">
        <f>IF(AmazonChurn[[#This Row],[Number of Complaints or Support]]&lt;3,"Low",IF(AmazonChurn[[#This Row],[Number of Complaints or Support]]&lt;=7,"Medium","High"))</f>
        <v>Medium</v>
      </c>
      <c r="AN3766" s="5">
        <f>AmazonChurn[[#This Row],[Number of Complaints or Support]]/AmazonChurn[[#This Row],[Account Length (in months)]]</f>
        <v>8.5714285714285715E-2</v>
      </c>
      <c r="AO3766" t="str">
        <f>IF(AmazonChurn[[#This Row],[Avg Monthly GB Download]]&lt;15, "Low", IF(AmazonChurn[[#This Row],[Avg Monthly GB Download]]&lt;30, "Medium", "High"))</f>
        <v>Low</v>
      </c>
      <c r="AP3766" t="str">
        <f>IF(AmazonChurn[[#This Row],[Age]]&lt;30,"Under 30",IF(AmazonChurn[[#This Row],[Age]]&gt;65,"Senior","Mid Age"))</f>
        <v>Senior</v>
      </c>
    </row>
    <row r="3767" spans="1:42" hidden="1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 s="5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  <c r="AL3767" t="str">
        <f>IF(AmazonChurn[[#This Row],[Average Monthly Expenses]]&lt;=30,"Low",IF(AmazonChurn[[#This Row],[Average Monthly Expenses]]&lt;=60,"Medium","High"))</f>
        <v>Medium</v>
      </c>
      <c r="AM3767" t="str">
        <f>IF(AmazonChurn[[#This Row],[Number of Complaints or Support]]&lt;3,"Low",IF(AmazonChurn[[#This Row],[Number of Complaints or Support]]&lt;=7,"Medium","High"))</f>
        <v>Low</v>
      </c>
      <c r="AN3767" s="5">
        <f>AmazonChurn[[#This Row],[Number of Complaints or Support]]/AmazonChurn[[#This Row],[Account Length (in months)]]</f>
        <v>0</v>
      </c>
      <c r="AO3767" t="str">
        <f>IF(AmazonChurn[[#This Row],[Avg Monthly GB Download]]&lt;15, "Low", IF(AmazonChurn[[#This Row],[Avg Monthly GB Download]]&lt;30, "Medium", "High"))</f>
        <v>Medium</v>
      </c>
      <c r="AP3767" t="str">
        <f>IF(AmazonChurn[[#This Row],[Age]]&lt;30,"Under 30",IF(AmazonChurn[[#This Row],[Age]]&gt;65,"Senior","Mid Age"))</f>
        <v>Mid Age</v>
      </c>
    </row>
    <row r="3768" spans="1:42" hidden="1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 s="5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  <c r="AL3768" t="str">
        <f>IF(AmazonChurn[[#This Row],[Average Monthly Expenses]]&lt;=30,"Low",IF(AmazonChurn[[#This Row],[Average Monthly Expenses]]&lt;=60,"Medium","High"))</f>
        <v>Low</v>
      </c>
      <c r="AM3768" t="str">
        <f>IF(AmazonChurn[[#This Row],[Number of Complaints or Support]]&lt;3,"Low",IF(AmazonChurn[[#This Row],[Number of Complaints or Support]]&lt;=7,"Medium","High"))</f>
        <v>High</v>
      </c>
      <c r="AN3768" s="5">
        <f>AmazonChurn[[#This Row],[Number of Complaints or Support]]/AmazonChurn[[#This Row],[Account Length (in months)]]</f>
        <v>1</v>
      </c>
      <c r="AO3768" t="str">
        <f>IF(AmazonChurn[[#This Row],[Avg Monthly GB Download]]&lt;15, "Low", IF(AmazonChurn[[#This Row],[Avg Monthly GB Download]]&lt;30, "Medium", "High"))</f>
        <v>Low</v>
      </c>
      <c r="AP3768" t="str">
        <f>IF(AmazonChurn[[#This Row],[Age]]&lt;30,"Under 30",IF(AmazonChurn[[#This Row],[Age]]&gt;65,"Senior","Mid Age"))</f>
        <v>Mid Age</v>
      </c>
    </row>
    <row r="3769" spans="1:42" hidden="1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 s="5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  <c r="AL3769" t="str">
        <f>IF(AmazonChurn[[#This Row],[Average Monthly Expenses]]&lt;=30,"Low",IF(AmazonChurn[[#This Row],[Average Monthly Expenses]]&lt;=60,"Medium","High"))</f>
        <v>Medium</v>
      </c>
      <c r="AM3769" t="str">
        <f>IF(AmazonChurn[[#This Row],[Number of Complaints or Support]]&lt;3,"Low",IF(AmazonChurn[[#This Row],[Number of Complaints or Support]]&lt;=7,"Medium","High"))</f>
        <v>Medium</v>
      </c>
      <c r="AN3769" s="5">
        <f>AmazonChurn[[#This Row],[Number of Complaints or Support]]/AmazonChurn[[#This Row],[Account Length (in months)]]</f>
        <v>7.1428571428571425E-2</v>
      </c>
      <c r="AO3769" t="str">
        <f>IF(AmazonChurn[[#This Row],[Avg Monthly GB Download]]&lt;15, "Low", IF(AmazonChurn[[#This Row],[Avg Monthly GB Download]]&lt;30, "Medium", "High"))</f>
        <v>Medium</v>
      </c>
      <c r="AP3769" t="str">
        <f>IF(AmazonChurn[[#This Row],[Age]]&lt;30,"Under 30",IF(AmazonChurn[[#This Row],[Age]]&gt;65,"Senior","Mid Age"))</f>
        <v>Under 30</v>
      </c>
    </row>
    <row r="3770" spans="1:42" hidden="1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 s="5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  <c r="AL3770" t="str">
        <f>IF(AmazonChurn[[#This Row],[Average Monthly Expenses]]&lt;=30,"Low",IF(AmazonChurn[[#This Row],[Average Monthly Expenses]]&lt;=60,"Medium","High"))</f>
        <v>Medium</v>
      </c>
      <c r="AM3770" t="str">
        <f>IF(AmazonChurn[[#This Row],[Number of Complaints or Support]]&lt;3,"Low",IF(AmazonChurn[[#This Row],[Number of Complaints or Support]]&lt;=7,"Medium","High"))</f>
        <v>Low</v>
      </c>
      <c r="AN3770" s="5">
        <f>AmazonChurn[[#This Row],[Number of Complaints or Support]]/AmazonChurn[[#This Row],[Account Length (in months)]]</f>
        <v>0</v>
      </c>
      <c r="AO3770" t="str">
        <f>IF(AmazonChurn[[#This Row],[Avg Monthly GB Download]]&lt;15, "Low", IF(AmazonChurn[[#This Row],[Avg Monthly GB Download]]&lt;30, "Medium", "High"))</f>
        <v>Low</v>
      </c>
      <c r="AP3770" t="str">
        <f>IF(AmazonChurn[[#This Row],[Age]]&lt;30,"Under 30",IF(AmazonChurn[[#This Row],[Age]]&gt;65,"Senior","Mid Age"))</f>
        <v>Senior</v>
      </c>
    </row>
    <row r="3771" spans="1:42" hidden="1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 s="5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  <c r="AL3771" t="str">
        <f>IF(AmazonChurn[[#This Row],[Average Monthly Expenses]]&lt;=30,"Low",IF(AmazonChurn[[#This Row],[Average Monthly Expenses]]&lt;=60,"Medium","High"))</f>
        <v>Medium</v>
      </c>
      <c r="AM3771" t="str">
        <f>IF(AmazonChurn[[#This Row],[Number of Complaints or Support]]&lt;3,"Low",IF(AmazonChurn[[#This Row],[Number of Complaints or Support]]&lt;=7,"Medium","High"))</f>
        <v>High</v>
      </c>
      <c r="AN3771" s="5">
        <f>AmazonChurn[[#This Row],[Number of Complaints or Support]]/AmazonChurn[[#This Row],[Account Length (in months)]]</f>
        <v>0.19148936170212766</v>
      </c>
      <c r="AO3771" t="str">
        <f>IF(AmazonChurn[[#This Row],[Avg Monthly GB Download]]&lt;15, "Low", IF(AmazonChurn[[#This Row],[Avg Monthly GB Download]]&lt;30, "Medium", "High"))</f>
        <v>Low</v>
      </c>
      <c r="AP3771" t="str">
        <f>IF(AmazonChurn[[#This Row],[Age]]&lt;30,"Under 30",IF(AmazonChurn[[#This Row],[Age]]&gt;65,"Senior","Mid Age"))</f>
        <v>Mid Age</v>
      </c>
    </row>
    <row r="3772" spans="1:42" hidden="1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 s="5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  <c r="AL3772" t="str">
        <f>IF(AmazonChurn[[#This Row],[Average Monthly Expenses]]&lt;=30,"Low",IF(AmazonChurn[[#This Row],[Average Monthly Expenses]]&lt;=60,"Medium","High"))</f>
        <v>Medium</v>
      </c>
      <c r="AM3772" t="str">
        <f>IF(AmazonChurn[[#This Row],[Number of Complaints or Support]]&lt;3,"Low",IF(AmazonChurn[[#This Row],[Number of Complaints or Support]]&lt;=7,"Medium","High"))</f>
        <v>Low</v>
      </c>
      <c r="AN3772" s="5">
        <f>AmazonChurn[[#This Row],[Number of Complaints or Support]]/AmazonChurn[[#This Row],[Account Length (in months)]]</f>
        <v>1.3888888888888888E-2</v>
      </c>
      <c r="AO3772" t="str">
        <f>IF(AmazonChurn[[#This Row],[Avg Monthly GB Download]]&lt;15, "Low", IF(AmazonChurn[[#This Row],[Avg Monthly GB Download]]&lt;30, "Medium", "High"))</f>
        <v>Low</v>
      </c>
      <c r="AP3772" t="str">
        <f>IF(AmazonChurn[[#This Row],[Age]]&lt;30,"Under 30",IF(AmazonChurn[[#This Row],[Age]]&gt;65,"Senior","Mid Age"))</f>
        <v>Mid Age</v>
      </c>
    </row>
    <row r="3773" spans="1:42" hidden="1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 s="5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  <c r="AL3773" t="str">
        <f>IF(AmazonChurn[[#This Row],[Average Monthly Expenses]]&lt;=30,"Low",IF(AmazonChurn[[#This Row],[Average Monthly Expenses]]&lt;=60,"Medium","High"))</f>
        <v>Low</v>
      </c>
      <c r="AM3773" t="str">
        <f>IF(AmazonChurn[[#This Row],[Number of Complaints or Support]]&lt;3,"Low",IF(AmazonChurn[[#This Row],[Number of Complaints or Support]]&lt;=7,"Medium","High"))</f>
        <v>Medium</v>
      </c>
      <c r="AN3773" s="5">
        <f>AmazonChurn[[#This Row],[Number of Complaints or Support]]/AmazonChurn[[#This Row],[Account Length (in months)]]</f>
        <v>3</v>
      </c>
      <c r="AO3773" t="str">
        <f>IF(AmazonChurn[[#This Row],[Avg Monthly GB Download]]&lt;15, "Low", IF(AmazonChurn[[#This Row],[Avg Monthly GB Download]]&lt;30, "Medium", "High"))</f>
        <v>Low</v>
      </c>
      <c r="AP3773" t="str">
        <f>IF(AmazonChurn[[#This Row],[Age]]&lt;30,"Under 30",IF(AmazonChurn[[#This Row],[Age]]&gt;65,"Senior","Mid Age"))</f>
        <v>Mid Age</v>
      </c>
    </row>
    <row r="3774" spans="1:42" hidden="1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 s="5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  <c r="AL3774" t="str">
        <f>IF(AmazonChurn[[#This Row],[Average Monthly Expenses]]&lt;=30,"Low",IF(AmazonChurn[[#This Row],[Average Monthly Expenses]]&lt;=60,"Medium","High"))</f>
        <v>Medium</v>
      </c>
      <c r="AM3774" t="str">
        <f>IF(AmazonChurn[[#This Row],[Number of Complaints or Support]]&lt;3,"Low",IF(AmazonChurn[[#This Row],[Number of Complaints or Support]]&lt;=7,"Medium","High"))</f>
        <v>High</v>
      </c>
      <c r="AN3774" s="5">
        <f>AmazonChurn[[#This Row],[Number of Complaints or Support]]/AmazonChurn[[#This Row],[Account Length (in months)]]</f>
        <v>0.26666666666666666</v>
      </c>
      <c r="AO3774" t="str">
        <f>IF(AmazonChurn[[#This Row],[Avg Monthly GB Download]]&lt;15, "Low", IF(AmazonChurn[[#This Row],[Avg Monthly GB Download]]&lt;30, "Medium", "High"))</f>
        <v>Low</v>
      </c>
      <c r="AP3774" t="str">
        <f>IF(AmazonChurn[[#This Row],[Age]]&lt;30,"Under 30",IF(AmazonChurn[[#This Row],[Age]]&gt;65,"Senior","Mid Age"))</f>
        <v>Senior</v>
      </c>
    </row>
    <row r="3775" spans="1:42" hidden="1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 s="5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  <c r="AL3775" t="str">
        <f>IF(AmazonChurn[[#This Row],[Average Monthly Expenses]]&lt;=30,"Low",IF(AmazonChurn[[#This Row],[Average Monthly Expenses]]&lt;=60,"Medium","High"))</f>
        <v>Medium</v>
      </c>
      <c r="AM3775" t="str">
        <f>IF(AmazonChurn[[#This Row],[Number of Complaints or Support]]&lt;3,"Low",IF(AmazonChurn[[#This Row],[Number of Complaints or Support]]&lt;=7,"Medium","High"))</f>
        <v>Medium</v>
      </c>
      <c r="AN3775" s="5">
        <f>AmazonChurn[[#This Row],[Number of Complaints or Support]]/AmazonChurn[[#This Row],[Account Length (in months)]]</f>
        <v>7.407407407407407E-2</v>
      </c>
      <c r="AO3775" t="str">
        <f>IF(AmazonChurn[[#This Row],[Avg Monthly GB Download]]&lt;15, "Low", IF(AmazonChurn[[#This Row],[Avg Monthly GB Download]]&lt;30, "Medium", "High"))</f>
        <v>Low</v>
      </c>
      <c r="AP3775" t="str">
        <f>IF(AmazonChurn[[#This Row],[Age]]&lt;30,"Under 30",IF(AmazonChurn[[#This Row],[Age]]&gt;65,"Senior","Mid Age"))</f>
        <v>Senior</v>
      </c>
    </row>
    <row r="3776" spans="1:42" hidden="1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 s="5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  <c r="AL3776" t="str">
        <f>IF(AmazonChurn[[#This Row],[Average Monthly Expenses]]&lt;=30,"Low",IF(AmazonChurn[[#This Row],[Average Monthly Expenses]]&lt;=60,"Medium","High"))</f>
        <v>Low</v>
      </c>
      <c r="AM3776" t="str">
        <f>IF(AmazonChurn[[#This Row],[Number of Complaints or Support]]&lt;3,"Low",IF(AmazonChurn[[#This Row],[Number of Complaints or Support]]&lt;=7,"Medium","High"))</f>
        <v>Medium</v>
      </c>
      <c r="AN3776" s="5">
        <f>AmazonChurn[[#This Row],[Number of Complaints or Support]]/AmazonChurn[[#This Row],[Account Length (in months)]]</f>
        <v>0.14285714285714285</v>
      </c>
      <c r="AO3776" t="str">
        <f>IF(AmazonChurn[[#This Row],[Avg Monthly GB Download]]&lt;15, "Low", IF(AmazonChurn[[#This Row],[Avg Monthly GB Download]]&lt;30, "Medium", "High"))</f>
        <v>Low</v>
      </c>
      <c r="AP3776" t="str">
        <f>IF(AmazonChurn[[#This Row],[Age]]&lt;30,"Under 30",IF(AmazonChurn[[#This Row],[Age]]&gt;65,"Senior","Mid Age"))</f>
        <v>Mid Age</v>
      </c>
    </row>
    <row r="3777" spans="1:42" hidden="1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 s="5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  <c r="AL3777" t="str">
        <f>IF(AmazonChurn[[#This Row],[Average Monthly Expenses]]&lt;=30,"Low",IF(AmazonChurn[[#This Row],[Average Monthly Expenses]]&lt;=60,"Medium","High"))</f>
        <v>Medium</v>
      </c>
      <c r="AM3777" t="str">
        <f>IF(AmazonChurn[[#This Row],[Number of Complaints or Support]]&lt;3,"Low",IF(AmazonChurn[[#This Row],[Number of Complaints or Support]]&lt;=7,"Medium","High"))</f>
        <v>Medium</v>
      </c>
      <c r="AN3777" s="5">
        <f>AmazonChurn[[#This Row],[Number of Complaints or Support]]/AmazonChurn[[#This Row],[Account Length (in months)]]</f>
        <v>1.5</v>
      </c>
      <c r="AO3777" t="str">
        <f>IF(AmazonChurn[[#This Row],[Avg Monthly GB Download]]&lt;15, "Low", IF(AmazonChurn[[#This Row],[Avg Monthly GB Download]]&lt;30, "Medium", "High"))</f>
        <v>Low</v>
      </c>
      <c r="AP3777" t="str">
        <f>IF(AmazonChurn[[#This Row],[Age]]&lt;30,"Under 30",IF(AmazonChurn[[#This Row],[Age]]&gt;65,"Senior","Mid Age"))</f>
        <v>Mid Age</v>
      </c>
    </row>
    <row r="3778" spans="1:42" hidden="1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 s="5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  <c r="AL3778" t="str">
        <f>IF(AmazonChurn[[#This Row],[Average Monthly Expenses]]&lt;=30,"Low",IF(AmazonChurn[[#This Row],[Average Monthly Expenses]]&lt;=60,"Medium","High"))</f>
        <v>Medium</v>
      </c>
      <c r="AM3778" t="str">
        <f>IF(AmazonChurn[[#This Row],[Number of Complaints or Support]]&lt;3,"Low",IF(AmazonChurn[[#This Row],[Number of Complaints or Support]]&lt;=7,"Medium","High"))</f>
        <v>Medium</v>
      </c>
      <c r="AN3778" s="5">
        <f>AmazonChurn[[#This Row],[Number of Complaints or Support]]/AmazonChurn[[#This Row],[Account Length (in months)]]</f>
        <v>4.2857142857142858E-2</v>
      </c>
      <c r="AO3778" t="str">
        <f>IF(AmazonChurn[[#This Row],[Avg Monthly GB Download]]&lt;15, "Low", IF(AmazonChurn[[#This Row],[Avg Monthly GB Download]]&lt;30, "Medium", "High"))</f>
        <v>Low</v>
      </c>
      <c r="AP3778" t="str">
        <f>IF(AmazonChurn[[#This Row],[Age]]&lt;30,"Under 30",IF(AmazonChurn[[#This Row],[Age]]&gt;65,"Senior","Mid Age"))</f>
        <v>Mid Age</v>
      </c>
    </row>
    <row r="3779" spans="1:42" hidden="1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 s="5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  <c r="AL3779" t="str">
        <f>IF(AmazonChurn[[#This Row],[Average Monthly Expenses]]&lt;=30,"Low",IF(AmazonChurn[[#This Row],[Average Monthly Expenses]]&lt;=60,"Medium","High"))</f>
        <v>Low</v>
      </c>
      <c r="AM3779" t="str">
        <f>IF(AmazonChurn[[#This Row],[Number of Complaints or Support]]&lt;3,"Low",IF(AmazonChurn[[#This Row],[Number of Complaints or Support]]&lt;=7,"Medium","High"))</f>
        <v>Low</v>
      </c>
      <c r="AN3779" s="5">
        <f>AmazonChurn[[#This Row],[Number of Complaints or Support]]/AmazonChurn[[#This Row],[Account Length (in months)]]</f>
        <v>1.3513513513513514E-2</v>
      </c>
      <c r="AO3779" t="str">
        <f>IF(AmazonChurn[[#This Row],[Avg Monthly GB Download]]&lt;15, "Low", IF(AmazonChurn[[#This Row],[Avg Monthly GB Download]]&lt;30, "Medium", "High"))</f>
        <v>Low</v>
      </c>
      <c r="AP3779" t="str">
        <f>IF(AmazonChurn[[#This Row],[Age]]&lt;30,"Under 30",IF(AmazonChurn[[#This Row],[Age]]&gt;65,"Senior","Mid Age"))</f>
        <v>Mid Age</v>
      </c>
    </row>
    <row r="3780" spans="1:42" hidden="1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 s="5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  <c r="AL3780" t="str">
        <f>IF(AmazonChurn[[#This Row],[Average Monthly Expenses]]&lt;=30,"Low",IF(AmazonChurn[[#This Row],[Average Monthly Expenses]]&lt;=60,"Medium","High"))</f>
        <v>Medium</v>
      </c>
      <c r="AM3780" t="str">
        <f>IF(AmazonChurn[[#This Row],[Number of Complaints or Support]]&lt;3,"Low",IF(AmazonChurn[[#This Row],[Number of Complaints or Support]]&lt;=7,"Medium","High"))</f>
        <v>Medium</v>
      </c>
      <c r="AN3780" s="5">
        <f>AmazonChurn[[#This Row],[Number of Complaints or Support]]/AmazonChurn[[#This Row],[Account Length (in months)]]</f>
        <v>7.1428571428571425E-2</v>
      </c>
      <c r="AO3780" t="str">
        <f>IF(AmazonChurn[[#This Row],[Avg Monthly GB Download]]&lt;15, "Low", IF(AmazonChurn[[#This Row],[Avg Monthly GB Download]]&lt;30, "Medium", "High"))</f>
        <v>Low</v>
      </c>
      <c r="AP3780" t="str">
        <f>IF(AmazonChurn[[#This Row],[Age]]&lt;30,"Under 30",IF(AmazonChurn[[#This Row],[Age]]&gt;65,"Senior","Mid Age"))</f>
        <v>Mid Age</v>
      </c>
    </row>
    <row r="3781" spans="1:42" hidden="1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 s="5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  <c r="AL3781" t="str">
        <f>IF(AmazonChurn[[#This Row],[Average Monthly Expenses]]&lt;=30,"Low",IF(AmazonChurn[[#This Row],[Average Monthly Expenses]]&lt;=60,"Medium","High"))</f>
        <v>Low</v>
      </c>
      <c r="AM3781" t="str">
        <f>IF(AmazonChurn[[#This Row],[Number of Complaints or Support]]&lt;3,"Low",IF(AmazonChurn[[#This Row],[Number of Complaints or Support]]&lt;=7,"Medium","High"))</f>
        <v>High</v>
      </c>
      <c r="AN3781" s="5">
        <f>AmazonChurn[[#This Row],[Number of Complaints or Support]]/AmazonChurn[[#This Row],[Account Length (in months)]]</f>
        <v>0.35714285714285715</v>
      </c>
      <c r="AO3781" t="str">
        <f>IF(AmazonChurn[[#This Row],[Avg Monthly GB Download]]&lt;15, "Low", IF(AmazonChurn[[#This Row],[Avg Monthly GB Download]]&lt;30, "Medium", "High"))</f>
        <v>Medium</v>
      </c>
      <c r="AP3781" t="str">
        <f>IF(AmazonChurn[[#This Row],[Age]]&lt;30,"Under 30",IF(AmazonChurn[[#This Row],[Age]]&gt;65,"Senior","Mid Age"))</f>
        <v>Under 30</v>
      </c>
    </row>
    <row r="3782" spans="1:42" hidden="1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 s="5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  <c r="AL3782" t="str">
        <f>IF(AmazonChurn[[#This Row],[Average Monthly Expenses]]&lt;=30,"Low",IF(AmazonChurn[[#This Row],[Average Monthly Expenses]]&lt;=60,"Medium","High"))</f>
        <v>Medium</v>
      </c>
      <c r="AM3782" t="str">
        <f>IF(AmazonChurn[[#This Row],[Number of Complaints or Support]]&lt;3,"Low",IF(AmazonChurn[[#This Row],[Number of Complaints or Support]]&lt;=7,"Medium","High"))</f>
        <v>Medium</v>
      </c>
      <c r="AN3782" s="5">
        <f>AmazonChurn[[#This Row],[Number of Complaints or Support]]/AmazonChurn[[#This Row],[Account Length (in months)]]</f>
        <v>0.10294117647058823</v>
      </c>
      <c r="AO3782" t="str">
        <f>IF(AmazonChurn[[#This Row],[Avg Monthly GB Download]]&lt;15, "Low", IF(AmazonChurn[[#This Row],[Avg Monthly GB Download]]&lt;30, "Medium", "High"))</f>
        <v>Low</v>
      </c>
      <c r="AP3782" t="str">
        <f>IF(AmazonChurn[[#This Row],[Age]]&lt;30,"Under 30",IF(AmazonChurn[[#This Row],[Age]]&gt;65,"Senior","Mid Age"))</f>
        <v>Senior</v>
      </c>
    </row>
    <row r="3783" spans="1:42" hidden="1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 s="5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  <c r="AL3783" t="str">
        <f>IF(AmazonChurn[[#This Row],[Average Monthly Expenses]]&lt;=30,"Low",IF(AmazonChurn[[#This Row],[Average Monthly Expenses]]&lt;=60,"Medium","High"))</f>
        <v>Low</v>
      </c>
      <c r="AM3783" t="str">
        <f>IF(AmazonChurn[[#This Row],[Number of Complaints or Support]]&lt;3,"Low",IF(AmazonChurn[[#This Row],[Number of Complaints or Support]]&lt;=7,"Medium","High"))</f>
        <v>Medium</v>
      </c>
      <c r="AN3783" s="5">
        <f>AmazonChurn[[#This Row],[Number of Complaints or Support]]/AmazonChurn[[#This Row],[Account Length (in months)]]</f>
        <v>6.6666666666666666E-2</v>
      </c>
      <c r="AO3783" t="str">
        <f>IF(AmazonChurn[[#This Row],[Avg Monthly GB Download]]&lt;15, "Low", IF(AmazonChurn[[#This Row],[Avg Monthly GB Download]]&lt;30, "Medium", "High"))</f>
        <v>Low</v>
      </c>
      <c r="AP3783" t="str">
        <f>IF(AmazonChurn[[#This Row],[Age]]&lt;30,"Under 30",IF(AmazonChurn[[#This Row],[Age]]&gt;65,"Senior","Mid Age"))</f>
        <v>Mid Age</v>
      </c>
    </row>
    <row r="3784" spans="1:42" hidden="1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 s="5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  <c r="AL3784" t="str">
        <f>IF(AmazonChurn[[#This Row],[Average Monthly Expenses]]&lt;=30,"Low",IF(AmazonChurn[[#This Row],[Average Monthly Expenses]]&lt;=60,"Medium","High"))</f>
        <v>Medium</v>
      </c>
      <c r="AM3784" t="str">
        <f>IF(AmazonChurn[[#This Row],[Number of Complaints or Support]]&lt;3,"Low",IF(AmazonChurn[[#This Row],[Number of Complaints or Support]]&lt;=7,"Medium","High"))</f>
        <v>Low</v>
      </c>
      <c r="AN3784" s="5">
        <f>AmazonChurn[[#This Row],[Number of Complaints or Support]]/AmazonChurn[[#This Row],[Account Length (in months)]]</f>
        <v>1.5384615384615385E-2</v>
      </c>
      <c r="AO3784" t="str">
        <f>IF(AmazonChurn[[#This Row],[Avg Monthly GB Download]]&lt;15, "Low", IF(AmazonChurn[[#This Row],[Avg Monthly GB Download]]&lt;30, "Medium", "High"))</f>
        <v>Low</v>
      </c>
      <c r="AP3784" t="str">
        <f>IF(AmazonChurn[[#This Row],[Age]]&lt;30,"Under 30",IF(AmazonChurn[[#This Row],[Age]]&gt;65,"Senior","Mid Age"))</f>
        <v>Mid Age</v>
      </c>
    </row>
    <row r="3785" spans="1:42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 s="5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  <c r="AL3785" t="str">
        <f>IF(AmazonChurn[[#This Row],[Average Monthly Expenses]]&lt;=30,"Low",IF(AmazonChurn[[#This Row],[Average Monthly Expenses]]&lt;=60,"Medium","High"))</f>
        <v>Medium</v>
      </c>
      <c r="AM3785" t="str">
        <f>IF(AmazonChurn[[#This Row],[Number of Complaints or Support]]&lt;3,"Low",IF(AmazonChurn[[#This Row],[Number of Complaints or Support]]&lt;=7,"Medium","High"))</f>
        <v>Medium</v>
      </c>
      <c r="AN3785" s="5">
        <f>AmazonChurn[[#This Row],[Number of Complaints or Support]]/AmazonChurn[[#This Row],[Account Length (in months)]]</f>
        <v>4.6153846153846156E-2</v>
      </c>
      <c r="AO3785" t="str">
        <f>IF(AmazonChurn[[#This Row],[Avg Monthly GB Download]]&lt;15, "Low", IF(AmazonChurn[[#This Row],[Avg Monthly GB Download]]&lt;30, "Medium", "High"))</f>
        <v>High</v>
      </c>
      <c r="AP3785" t="str">
        <f>IF(AmazonChurn[[#This Row],[Age]]&lt;30,"Under 30",IF(AmazonChurn[[#This Row],[Age]]&gt;65,"Senior","Mid Age"))</f>
        <v>Under 30</v>
      </c>
    </row>
    <row r="3786" spans="1:42" hidden="1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 s="5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  <c r="AL3786" t="str">
        <f>IF(AmazonChurn[[#This Row],[Average Monthly Expenses]]&lt;=30,"Low",IF(AmazonChurn[[#This Row],[Average Monthly Expenses]]&lt;=60,"Medium","High"))</f>
        <v>Low</v>
      </c>
      <c r="AM3786" t="str">
        <f>IF(AmazonChurn[[#This Row],[Number of Complaints or Support]]&lt;3,"Low",IF(AmazonChurn[[#This Row],[Number of Complaints or Support]]&lt;=7,"Medium","High"))</f>
        <v>Low</v>
      </c>
      <c r="AN3786" s="5">
        <f>AmazonChurn[[#This Row],[Number of Complaints or Support]]/AmazonChurn[[#This Row],[Account Length (in months)]]</f>
        <v>0</v>
      </c>
      <c r="AO3786" t="str">
        <f>IF(AmazonChurn[[#This Row],[Avg Monthly GB Download]]&lt;15, "Low", IF(AmazonChurn[[#This Row],[Avg Monthly GB Download]]&lt;30, "Medium", "High"))</f>
        <v>Low</v>
      </c>
      <c r="AP3786" t="str">
        <f>IF(AmazonChurn[[#This Row],[Age]]&lt;30,"Under 30",IF(AmazonChurn[[#This Row],[Age]]&gt;65,"Senior","Mid Age"))</f>
        <v>Mid Age</v>
      </c>
    </row>
    <row r="3787" spans="1:42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 s="5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  <c r="AL3787" t="str">
        <f>IF(AmazonChurn[[#This Row],[Average Monthly Expenses]]&lt;=30,"Low",IF(AmazonChurn[[#This Row],[Average Monthly Expenses]]&lt;=60,"Medium","High"))</f>
        <v>Medium</v>
      </c>
      <c r="AM3787" t="str">
        <f>IF(AmazonChurn[[#This Row],[Number of Complaints or Support]]&lt;3,"Low",IF(AmazonChurn[[#This Row],[Number of Complaints or Support]]&lt;=7,"Medium","High"))</f>
        <v>Low</v>
      </c>
      <c r="AN3787" s="5">
        <f>AmazonChurn[[#This Row],[Number of Complaints or Support]]/AmazonChurn[[#This Row],[Account Length (in months)]]</f>
        <v>1</v>
      </c>
      <c r="AO3787" t="str">
        <f>IF(AmazonChurn[[#This Row],[Avg Monthly GB Download]]&lt;15, "Low", IF(AmazonChurn[[#This Row],[Avg Monthly GB Download]]&lt;30, "Medium", "High"))</f>
        <v>High</v>
      </c>
      <c r="AP3787" t="str">
        <f>IF(AmazonChurn[[#This Row],[Age]]&lt;30,"Under 30",IF(AmazonChurn[[#This Row],[Age]]&gt;65,"Senior","Mid Age"))</f>
        <v>Under 30</v>
      </c>
    </row>
    <row r="3788" spans="1:42" hidden="1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 s="5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  <c r="AL3788" t="str">
        <f>IF(AmazonChurn[[#This Row],[Average Monthly Expenses]]&lt;=30,"Low",IF(AmazonChurn[[#This Row],[Average Monthly Expenses]]&lt;=60,"Medium","High"))</f>
        <v>Low</v>
      </c>
      <c r="AM3788" t="str">
        <f>IF(AmazonChurn[[#This Row],[Number of Complaints or Support]]&lt;3,"Low",IF(AmazonChurn[[#This Row],[Number of Complaints or Support]]&lt;=7,"Medium","High"))</f>
        <v>Low</v>
      </c>
      <c r="AN3788" s="5">
        <f>AmazonChurn[[#This Row],[Number of Complaints or Support]]/AmazonChurn[[#This Row],[Account Length (in months)]]</f>
        <v>0</v>
      </c>
      <c r="AO3788" t="str">
        <f>IF(AmazonChurn[[#This Row],[Avg Monthly GB Download]]&lt;15, "Low", IF(AmazonChurn[[#This Row],[Avg Monthly GB Download]]&lt;30, "Medium", "High"))</f>
        <v>Low</v>
      </c>
      <c r="AP3788" t="str">
        <f>IF(AmazonChurn[[#This Row],[Age]]&lt;30,"Under 30",IF(AmazonChurn[[#This Row],[Age]]&gt;65,"Senior","Mid Age"))</f>
        <v>Mid Age</v>
      </c>
    </row>
    <row r="3789" spans="1:42" hidden="1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 s="5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  <c r="AL3789" t="str">
        <f>IF(AmazonChurn[[#This Row],[Average Monthly Expenses]]&lt;=30,"Low",IF(AmazonChurn[[#This Row],[Average Monthly Expenses]]&lt;=60,"Medium","High"))</f>
        <v>Medium</v>
      </c>
      <c r="AM3789" t="str">
        <f>IF(AmazonChurn[[#This Row],[Number of Complaints or Support]]&lt;3,"Low",IF(AmazonChurn[[#This Row],[Number of Complaints or Support]]&lt;=7,"Medium","High"))</f>
        <v>Medium</v>
      </c>
      <c r="AN3789" s="5">
        <f>AmazonChurn[[#This Row],[Number of Complaints or Support]]/AmazonChurn[[#This Row],[Account Length (in months)]]</f>
        <v>0.44444444444444442</v>
      </c>
      <c r="AO3789" t="str">
        <f>IF(AmazonChurn[[#This Row],[Avg Monthly GB Download]]&lt;15, "Low", IF(AmazonChurn[[#This Row],[Avg Monthly GB Download]]&lt;30, "Medium", "High"))</f>
        <v>Low</v>
      </c>
      <c r="AP3789" t="str">
        <f>IF(AmazonChurn[[#This Row],[Age]]&lt;30,"Under 30",IF(AmazonChurn[[#This Row],[Age]]&gt;65,"Senior","Mid Age"))</f>
        <v>Mid Age</v>
      </c>
    </row>
    <row r="3790" spans="1:42" hidden="1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 s="5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  <c r="AL3790" t="str">
        <f>IF(AmazonChurn[[#This Row],[Average Monthly Expenses]]&lt;=30,"Low",IF(AmazonChurn[[#This Row],[Average Monthly Expenses]]&lt;=60,"Medium","High"))</f>
        <v>Low</v>
      </c>
      <c r="AM3790" t="str">
        <f>IF(AmazonChurn[[#This Row],[Number of Complaints or Support]]&lt;3,"Low",IF(AmazonChurn[[#This Row],[Number of Complaints or Support]]&lt;=7,"Medium","High"))</f>
        <v>Low</v>
      </c>
      <c r="AN3790" s="5">
        <f>AmazonChurn[[#This Row],[Number of Complaints or Support]]/AmazonChurn[[#This Row],[Account Length (in months)]]</f>
        <v>1.8867924528301886E-2</v>
      </c>
      <c r="AO3790" t="str">
        <f>IF(AmazonChurn[[#This Row],[Avg Monthly GB Download]]&lt;15, "Low", IF(AmazonChurn[[#This Row],[Avg Monthly GB Download]]&lt;30, "Medium", "High"))</f>
        <v>Low</v>
      </c>
      <c r="AP3790" t="str">
        <f>IF(AmazonChurn[[#This Row],[Age]]&lt;30,"Under 30",IF(AmazonChurn[[#This Row],[Age]]&gt;65,"Senior","Mid Age"))</f>
        <v>Senior</v>
      </c>
    </row>
    <row r="3791" spans="1:42" hidden="1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 s="5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  <c r="AL3791" t="str">
        <f>IF(AmazonChurn[[#This Row],[Average Monthly Expenses]]&lt;=30,"Low",IF(AmazonChurn[[#This Row],[Average Monthly Expenses]]&lt;=60,"Medium","High"))</f>
        <v>Low</v>
      </c>
      <c r="AM3791" t="str">
        <f>IF(AmazonChurn[[#This Row],[Number of Complaints or Support]]&lt;3,"Low",IF(AmazonChurn[[#This Row],[Number of Complaints or Support]]&lt;=7,"Medium","High"))</f>
        <v>Medium</v>
      </c>
      <c r="AN3791" s="5">
        <f>AmazonChurn[[#This Row],[Number of Complaints or Support]]/AmazonChurn[[#This Row],[Account Length (in months)]]</f>
        <v>7.8431372549019607E-2</v>
      </c>
      <c r="AO3791" t="str">
        <f>IF(AmazonChurn[[#This Row],[Avg Monthly GB Download]]&lt;15, "Low", IF(AmazonChurn[[#This Row],[Avg Monthly GB Download]]&lt;30, "Medium", "High"))</f>
        <v>Low</v>
      </c>
      <c r="AP3791" t="str">
        <f>IF(AmazonChurn[[#This Row],[Age]]&lt;30,"Under 30",IF(AmazonChurn[[#This Row],[Age]]&gt;65,"Senior","Mid Age"))</f>
        <v>Mid Age</v>
      </c>
    </row>
    <row r="3792" spans="1:42" hidden="1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 s="5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  <c r="AL3792" t="str">
        <f>IF(AmazonChurn[[#This Row],[Average Monthly Expenses]]&lt;=30,"Low",IF(AmazonChurn[[#This Row],[Average Monthly Expenses]]&lt;=60,"Medium","High"))</f>
        <v>Low</v>
      </c>
      <c r="AM3792" t="str">
        <f>IF(AmazonChurn[[#This Row],[Number of Complaints or Support]]&lt;3,"Low",IF(AmazonChurn[[#This Row],[Number of Complaints or Support]]&lt;=7,"Medium","High"))</f>
        <v>Medium</v>
      </c>
      <c r="AN3792" s="5">
        <f>AmazonChurn[[#This Row],[Number of Complaints or Support]]/AmazonChurn[[#This Row],[Account Length (in months)]]</f>
        <v>7</v>
      </c>
      <c r="AO3792" t="str">
        <f>IF(AmazonChurn[[#This Row],[Avg Monthly GB Download]]&lt;15, "Low", IF(AmazonChurn[[#This Row],[Avg Monthly GB Download]]&lt;30, "Medium", "High"))</f>
        <v>Low</v>
      </c>
      <c r="AP3792" t="str">
        <f>IF(AmazonChurn[[#This Row],[Age]]&lt;30,"Under 30",IF(AmazonChurn[[#This Row],[Age]]&gt;65,"Senior","Mid Age"))</f>
        <v>Mid Age</v>
      </c>
    </row>
    <row r="3793" spans="1:42" hidden="1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 s="5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  <c r="AL3793" t="str">
        <f>IF(AmazonChurn[[#This Row],[Average Monthly Expenses]]&lt;=30,"Low",IF(AmazonChurn[[#This Row],[Average Monthly Expenses]]&lt;=60,"Medium","High"))</f>
        <v>Medium</v>
      </c>
      <c r="AM3793" t="str">
        <f>IF(AmazonChurn[[#This Row],[Number of Complaints or Support]]&lt;3,"Low",IF(AmazonChurn[[#This Row],[Number of Complaints or Support]]&lt;=7,"Medium","High"))</f>
        <v>High</v>
      </c>
      <c r="AN3793" s="5">
        <f>AmazonChurn[[#This Row],[Number of Complaints or Support]]/AmazonChurn[[#This Row],[Account Length (in months)]]</f>
        <v>0.27777777777777779</v>
      </c>
      <c r="AO3793" t="str">
        <f>IF(AmazonChurn[[#This Row],[Avg Monthly GB Download]]&lt;15, "Low", IF(AmazonChurn[[#This Row],[Avg Monthly GB Download]]&lt;30, "Medium", "High"))</f>
        <v>Low</v>
      </c>
      <c r="AP3793" t="str">
        <f>IF(AmazonChurn[[#This Row],[Age]]&lt;30,"Under 30",IF(AmazonChurn[[#This Row],[Age]]&gt;65,"Senior","Mid Age"))</f>
        <v>Senior</v>
      </c>
    </row>
    <row r="3794" spans="1:42" hidden="1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 s="5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  <c r="AL3794" t="str">
        <f>IF(AmazonChurn[[#This Row],[Average Monthly Expenses]]&lt;=30,"Low",IF(AmazonChurn[[#This Row],[Average Monthly Expenses]]&lt;=60,"Medium","High"))</f>
        <v>Medium</v>
      </c>
      <c r="AM3794" t="str">
        <f>IF(AmazonChurn[[#This Row],[Number of Complaints or Support]]&lt;3,"Low",IF(AmazonChurn[[#This Row],[Number of Complaints or Support]]&lt;=7,"Medium","High"))</f>
        <v>High</v>
      </c>
      <c r="AN3794" s="5">
        <f>AmazonChurn[[#This Row],[Number of Complaints or Support]]/AmazonChurn[[#This Row],[Account Length (in months)]]</f>
        <v>0.13636363636363635</v>
      </c>
      <c r="AO3794" t="str">
        <f>IF(AmazonChurn[[#This Row],[Avg Monthly GB Download]]&lt;15, "Low", IF(AmazonChurn[[#This Row],[Avg Monthly GB Download]]&lt;30, "Medium", "High"))</f>
        <v>Medium</v>
      </c>
      <c r="AP3794" t="str">
        <f>IF(AmazonChurn[[#This Row],[Age]]&lt;30,"Under 30",IF(AmazonChurn[[#This Row],[Age]]&gt;65,"Senior","Mid Age"))</f>
        <v>Mid Age</v>
      </c>
    </row>
    <row r="3795" spans="1:42" hidden="1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 s="5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  <c r="AL3795" t="str">
        <f>IF(AmazonChurn[[#This Row],[Average Monthly Expenses]]&lt;=30,"Low",IF(AmazonChurn[[#This Row],[Average Monthly Expenses]]&lt;=60,"Medium","High"))</f>
        <v>Low</v>
      </c>
      <c r="AM3795" t="str">
        <f>IF(AmazonChurn[[#This Row],[Number of Complaints or Support]]&lt;3,"Low",IF(AmazonChurn[[#This Row],[Number of Complaints or Support]]&lt;=7,"Medium","High"))</f>
        <v>High</v>
      </c>
      <c r="AN3795" s="5">
        <f>AmazonChurn[[#This Row],[Number of Complaints or Support]]/AmazonChurn[[#This Row],[Account Length (in months)]]</f>
        <v>0.625</v>
      </c>
      <c r="AO3795" t="str">
        <f>IF(AmazonChurn[[#This Row],[Avg Monthly GB Download]]&lt;15, "Low", IF(AmazonChurn[[#This Row],[Avg Monthly GB Download]]&lt;30, "Medium", "High"))</f>
        <v>Low</v>
      </c>
      <c r="AP3795" t="str">
        <f>IF(AmazonChurn[[#This Row],[Age]]&lt;30,"Under 30",IF(AmazonChurn[[#This Row],[Age]]&gt;65,"Senior","Mid Age"))</f>
        <v>Mid Age</v>
      </c>
    </row>
    <row r="3796" spans="1:42" hidden="1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 s="5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  <c r="AL3796" t="str">
        <f>IF(AmazonChurn[[#This Row],[Average Monthly Expenses]]&lt;=30,"Low",IF(AmazonChurn[[#This Row],[Average Monthly Expenses]]&lt;=60,"Medium","High"))</f>
        <v>Low</v>
      </c>
      <c r="AM3796" t="str">
        <f>IF(AmazonChurn[[#This Row],[Number of Complaints or Support]]&lt;3,"Low",IF(AmazonChurn[[#This Row],[Number of Complaints or Support]]&lt;=7,"Medium","High"))</f>
        <v>High</v>
      </c>
      <c r="AN3796" s="5">
        <f>AmazonChurn[[#This Row],[Number of Complaints or Support]]/AmazonChurn[[#This Row],[Account Length (in months)]]</f>
        <v>0.25</v>
      </c>
      <c r="AO3796" t="str">
        <f>IF(AmazonChurn[[#This Row],[Avg Monthly GB Download]]&lt;15, "Low", IF(AmazonChurn[[#This Row],[Avg Monthly GB Download]]&lt;30, "Medium", "High"))</f>
        <v>Low</v>
      </c>
      <c r="AP3796" t="str">
        <f>IF(AmazonChurn[[#This Row],[Age]]&lt;30,"Under 30",IF(AmazonChurn[[#This Row],[Age]]&gt;65,"Senior","Mid Age"))</f>
        <v>Mid Age</v>
      </c>
    </row>
    <row r="3797" spans="1:42" hidden="1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 s="5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  <c r="AL3797" t="str">
        <f>IF(AmazonChurn[[#This Row],[Average Monthly Expenses]]&lt;=30,"Low",IF(AmazonChurn[[#This Row],[Average Monthly Expenses]]&lt;=60,"Medium","High"))</f>
        <v>Medium</v>
      </c>
      <c r="AM3797" t="str">
        <f>IF(AmazonChurn[[#This Row],[Number of Complaints or Support]]&lt;3,"Low",IF(AmazonChurn[[#This Row],[Number of Complaints or Support]]&lt;=7,"Medium","High"))</f>
        <v>Medium</v>
      </c>
      <c r="AN3797" s="5">
        <f>AmazonChurn[[#This Row],[Number of Complaints or Support]]/AmazonChurn[[#This Row],[Account Length (in months)]]</f>
        <v>0.42857142857142855</v>
      </c>
      <c r="AO3797" t="str">
        <f>IF(AmazonChurn[[#This Row],[Avg Monthly GB Download]]&lt;15, "Low", IF(AmazonChurn[[#This Row],[Avg Monthly GB Download]]&lt;30, "Medium", "High"))</f>
        <v>Low</v>
      </c>
      <c r="AP3797" t="str">
        <f>IF(AmazonChurn[[#This Row],[Age]]&lt;30,"Under 30",IF(AmazonChurn[[#This Row],[Age]]&gt;65,"Senior","Mid Age"))</f>
        <v>Senior</v>
      </c>
    </row>
    <row r="3798" spans="1:42" hidden="1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 s="5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  <c r="AL3798" t="str">
        <f>IF(AmazonChurn[[#This Row],[Average Monthly Expenses]]&lt;=30,"Low",IF(AmazonChurn[[#This Row],[Average Monthly Expenses]]&lt;=60,"Medium","High"))</f>
        <v>Low</v>
      </c>
      <c r="AM3798" t="str">
        <f>IF(AmazonChurn[[#This Row],[Number of Complaints or Support]]&lt;3,"Low",IF(AmazonChurn[[#This Row],[Number of Complaints or Support]]&lt;=7,"Medium","High"))</f>
        <v>High</v>
      </c>
      <c r="AN3798" s="5">
        <f>AmazonChurn[[#This Row],[Number of Complaints or Support]]/AmazonChurn[[#This Row],[Account Length (in months)]]</f>
        <v>4</v>
      </c>
      <c r="AO3798" t="str">
        <f>IF(AmazonChurn[[#This Row],[Avg Monthly GB Download]]&lt;15, "Low", IF(AmazonChurn[[#This Row],[Avg Monthly GB Download]]&lt;30, "Medium", "High"))</f>
        <v>Low</v>
      </c>
      <c r="AP3798" t="str">
        <f>IF(AmazonChurn[[#This Row],[Age]]&lt;30,"Under 30",IF(AmazonChurn[[#This Row],[Age]]&gt;65,"Senior","Mid Age"))</f>
        <v>Mid Age</v>
      </c>
    </row>
    <row r="3799" spans="1:42" hidden="1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 s="5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  <c r="AL3799" t="str">
        <f>IF(AmazonChurn[[#This Row],[Average Monthly Expenses]]&lt;=30,"Low",IF(AmazonChurn[[#This Row],[Average Monthly Expenses]]&lt;=60,"Medium","High"))</f>
        <v>Low</v>
      </c>
      <c r="AM3799" t="str">
        <f>IF(AmazonChurn[[#This Row],[Number of Complaints or Support]]&lt;3,"Low",IF(AmazonChurn[[#This Row],[Number of Complaints or Support]]&lt;=7,"Medium","High"))</f>
        <v>Medium</v>
      </c>
      <c r="AN3799" s="5">
        <f>AmazonChurn[[#This Row],[Number of Complaints or Support]]/AmazonChurn[[#This Row],[Account Length (in months)]]</f>
        <v>0.17647058823529413</v>
      </c>
      <c r="AO3799" t="str">
        <f>IF(AmazonChurn[[#This Row],[Avg Monthly GB Download]]&lt;15, "Low", IF(AmazonChurn[[#This Row],[Avg Monthly GB Download]]&lt;30, "Medium", "High"))</f>
        <v>Low</v>
      </c>
      <c r="AP3799" t="str">
        <f>IF(AmazonChurn[[#This Row],[Age]]&lt;30,"Under 30",IF(AmazonChurn[[#This Row],[Age]]&gt;65,"Senior","Mid Age"))</f>
        <v>Mid Age</v>
      </c>
    </row>
    <row r="3800" spans="1:42" hidden="1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 s="5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  <c r="AL3800" t="str">
        <f>IF(AmazonChurn[[#This Row],[Average Monthly Expenses]]&lt;=30,"Low",IF(AmazonChurn[[#This Row],[Average Monthly Expenses]]&lt;=60,"Medium","High"))</f>
        <v>Low</v>
      </c>
      <c r="AM3800" t="str">
        <f>IF(AmazonChurn[[#This Row],[Number of Complaints or Support]]&lt;3,"Low",IF(AmazonChurn[[#This Row],[Number of Complaints or Support]]&lt;=7,"Medium","High"))</f>
        <v>High</v>
      </c>
      <c r="AN3800" s="5">
        <f>AmazonChurn[[#This Row],[Number of Complaints or Support]]/AmazonChurn[[#This Row],[Account Length (in months)]]</f>
        <v>0.15384615384615385</v>
      </c>
      <c r="AO3800" t="str">
        <f>IF(AmazonChurn[[#This Row],[Avg Monthly GB Download]]&lt;15, "Low", IF(AmazonChurn[[#This Row],[Avg Monthly GB Download]]&lt;30, "Medium", "High"))</f>
        <v>Low</v>
      </c>
      <c r="AP3800" t="str">
        <f>IF(AmazonChurn[[#This Row],[Age]]&lt;30,"Under 30",IF(AmazonChurn[[#This Row],[Age]]&gt;65,"Senior","Mid Age"))</f>
        <v>Mid Age</v>
      </c>
    </row>
    <row r="3801" spans="1:42" hidden="1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 s="5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  <c r="AL3801" t="str">
        <f>IF(AmazonChurn[[#This Row],[Average Monthly Expenses]]&lt;=30,"Low",IF(AmazonChurn[[#This Row],[Average Monthly Expenses]]&lt;=60,"Medium","High"))</f>
        <v>Low</v>
      </c>
      <c r="AM3801" t="str">
        <f>IF(AmazonChurn[[#This Row],[Number of Complaints or Support]]&lt;3,"Low",IF(AmazonChurn[[#This Row],[Number of Complaints or Support]]&lt;=7,"Medium","High"))</f>
        <v>Low</v>
      </c>
      <c r="AN3801" s="5">
        <f>AmazonChurn[[#This Row],[Number of Complaints or Support]]/AmazonChurn[[#This Row],[Account Length (in months)]]</f>
        <v>0.66666666666666663</v>
      </c>
      <c r="AO3801" t="str">
        <f>IF(AmazonChurn[[#This Row],[Avg Monthly GB Download]]&lt;15, "Low", IF(AmazonChurn[[#This Row],[Avg Monthly GB Download]]&lt;30, "Medium", "High"))</f>
        <v>Low</v>
      </c>
      <c r="AP3801" t="str">
        <f>IF(AmazonChurn[[#This Row],[Age]]&lt;30,"Under 30",IF(AmazonChurn[[#This Row],[Age]]&gt;65,"Senior","Mid Age"))</f>
        <v>Mid Age</v>
      </c>
    </row>
    <row r="3802" spans="1:42" hidden="1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 s="5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  <c r="AL3802" t="str">
        <f>IF(AmazonChurn[[#This Row],[Average Monthly Expenses]]&lt;=30,"Low",IF(AmazonChurn[[#This Row],[Average Monthly Expenses]]&lt;=60,"Medium","High"))</f>
        <v>Low</v>
      </c>
      <c r="AM3802" t="str">
        <f>IF(AmazonChurn[[#This Row],[Number of Complaints or Support]]&lt;3,"Low",IF(AmazonChurn[[#This Row],[Number of Complaints or Support]]&lt;=7,"Medium","High"))</f>
        <v>Medium</v>
      </c>
      <c r="AN3802" s="5">
        <f>AmazonChurn[[#This Row],[Number of Complaints or Support]]/AmazonChurn[[#This Row],[Account Length (in months)]]</f>
        <v>1.5</v>
      </c>
      <c r="AO3802" t="str">
        <f>IF(AmazonChurn[[#This Row],[Avg Monthly GB Download]]&lt;15, "Low", IF(AmazonChurn[[#This Row],[Avg Monthly GB Download]]&lt;30, "Medium", "High"))</f>
        <v>Low</v>
      </c>
      <c r="AP3802" t="str">
        <f>IF(AmazonChurn[[#This Row],[Age]]&lt;30,"Under 30",IF(AmazonChurn[[#This Row],[Age]]&gt;65,"Senior","Mid Age"))</f>
        <v>Mid Age</v>
      </c>
    </row>
    <row r="3803" spans="1:42" hidden="1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 s="5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  <c r="AL3803" t="str">
        <f>IF(AmazonChurn[[#This Row],[Average Monthly Expenses]]&lt;=30,"Low",IF(AmazonChurn[[#This Row],[Average Monthly Expenses]]&lt;=60,"Medium","High"))</f>
        <v>Medium</v>
      </c>
      <c r="AM3803" t="str">
        <f>IF(AmazonChurn[[#This Row],[Number of Complaints or Support]]&lt;3,"Low",IF(AmazonChurn[[#This Row],[Number of Complaints or Support]]&lt;=7,"Medium","High"))</f>
        <v>Low</v>
      </c>
      <c r="AN3803" s="5">
        <f>AmazonChurn[[#This Row],[Number of Complaints or Support]]/AmazonChurn[[#This Row],[Account Length (in months)]]</f>
        <v>0</v>
      </c>
      <c r="AO3803" t="str">
        <f>IF(AmazonChurn[[#This Row],[Avg Monthly GB Download]]&lt;15, "Low", IF(AmazonChurn[[#This Row],[Avg Monthly GB Download]]&lt;30, "Medium", "High"))</f>
        <v>Medium</v>
      </c>
      <c r="AP3803" t="str">
        <f>IF(AmazonChurn[[#This Row],[Age]]&lt;30,"Under 30",IF(AmazonChurn[[#This Row],[Age]]&gt;65,"Senior","Mid Age"))</f>
        <v>Under 30</v>
      </c>
    </row>
    <row r="3804" spans="1:42" hidden="1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 s="5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  <c r="AL3804" t="str">
        <f>IF(AmazonChurn[[#This Row],[Average Monthly Expenses]]&lt;=30,"Low",IF(AmazonChurn[[#This Row],[Average Monthly Expenses]]&lt;=60,"Medium","High"))</f>
        <v>Medium</v>
      </c>
      <c r="AM3804" t="str">
        <f>IF(AmazonChurn[[#This Row],[Number of Complaints or Support]]&lt;3,"Low",IF(AmazonChurn[[#This Row],[Number of Complaints or Support]]&lt;=7,"Medium","High"))</f>
        <v>Medium</v>
      </c>
      <c r="AN3804" s="5">
        <f>AmazonChurn[[#This Row],[Number of Complaints or Support]]/AmazonChurn[[#This Row],[Account Length (in months)]]</f>
        <v>0.625</v>
      </c>
      <c r="AO3804" t="str">
        <f>IF(AmazonChurn[[#This Row],[Avg Monthly GB Download]]&lt;15, "Low", IF(AmazonChurn[[#This Row],[Avg Monthly GB Download]]&lt;30, "Medium", "High"))</f>
        <v>Low</v>
      </c>
      <c r="AP3804" t="str">
        <f>IF(AmazonChurn[[#This Row],[Age]]&lt;30,"Under 30",IF(AmazonChurn[[#This Row],[Age]]&gt;65,"Senior","Mid Age"))</f>
        <v>Senior</v>
      </c>
    </row>
    <row r="3805" spans="1:42" hidden="1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 s="5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  <c r="AL3805" t="str">
        <f>IF(AmazonChurn[[#This Row],[Average Monthly Expenses]]&lt;=30,"Low",IF(AmazonChurn[[#This Row],[Average Monthly Expenses]]&lt;=60,"Medium","High"))</f>
        <v>Medium</v>
      </c>
      <c r="AM3805" t="str">
        <f>IF(AmazonChurn[[#This Row],[Number of Complaints or Support]]&lt;3,"Low",IF(AmazonChurn[[#This Row],[Number of Complaints or Support]]&lt;=7,"Medium","High"))</f>
        <v>Low</v>
      </c>
      <c r="AN3805" s="5">
        <f>AmazonChurn[[#This Row],[Number of Complaints or Support]]/AmazonChurn[[#This Row],[Account Length (in months)]]</f>
        <v>2.7777777777777776E-2</v>
      </c>
      <c r="AO3805" t="str">
        <f>IF(AmazonChurn[[#This Row],[Avg Monthly GB Download]]&lt;15, "Low", IF(AmazonChurn[[#This Row],[Avg Monthly GB Download]]&lt;30, "Medium", "High"))</f>
        <v>Low</v>
      </c>
      <c r="AP3805" t="str">
        <f>IF(AmazonChurn[[#This Row],[Age]]&lt;30,"Under 30",IF(AmazonChurn[[#This Row],[Age]]&gt;65,"Senior","Mid Age"))</f>
        <v>Mid Age</v>
      </c>
    </row>
    <row r="3806" spans="1:42" hidden="1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 s="5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  <c r="AL3806" t="str">
        <f>IF(AmazonChurn[[#This Row],[Average Monthly Expenses]]&lt;=30,"Low",IF(AmazonChurn[[#This Row],[Average Monthly Expenses]]&lt;=60,"Medium","High"))</f>
        <v>Low</v>
      </c>
      <c r="AM3806" t="str">
        <f>IF(AmazonChurn[[#This Row],[Number of Complaints or Support]]&lt;3,"Low",IF(AmazonChurn[[#This Row],[Number of Complaints or Support]]&lt;=7,"Medium","High"))</f>
        <v>High</v>
      </c>
      <c r="AN3806" s="5">
        <f>AmazonChurn[[#This Row],[Number of Complaints or Support]]/AmazonChurn[[#This Row],[Account Length (in months)]]</f>
        <v>0.47619047619047616</v>
      </c>
      <c r="AO3806" t="str">
        <f>IF(AmazonChurn[[#This Row],[Avg Monthly GB Download]]&lt;15, "Low", IF(AmazonChurn[[#This Row],[Avg Monthly GB Download]]&lt;30, "Medium", "High"))</f>
        <v>Low</v>
      </c>
      <c r="AP3806" t="str">
        <f>IF(AmazonChurn[[#This Row],[Age]]&lt;30,"Under 30",IF(AmazonChurn[[#This Row],[Age]]&gt;65,"Senior","Mid Age"))</f>
        <v>Mid Age</v>
      </c>
    </row>
    <row r="3807" spans="1:42" hidden="1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 s="5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  <c r="AL3807" t="str">
        <f>IF(AmazonChurn[[#This Row],[Average Monthly Expenses]]&lt;=30,"Low",IF(AmazonChurn[[#This Row],[Average Monthly Expenses]]&lt;=60,"Medium","High"))</f>
        <v>Low</v>
      </c>
      <c r="AM3807" t="str">
        <f>IF(AmazonChurn[[#This Row],[Number of Complaints or Support]]&lt;3,"Low",IF(AmazonChurn[[#This Row],[Number of Complaints or Support]]&lt;=7,"Medium","High"))</f>
        <v>Medium</v>
      </c>
      <c r="AN3807" s="5">
        <f>AmazonChurn[[#This Row],[Number of Complaints or Support]]/AmazonChurn[[#This Row],[Account Length (in months)]]</f>
        <v>0.54545454545454541</v>
      </c>
      <c r="AO3807" t="str">
        <f>IF(AmazonChurn[[#This Row],[Avg Monthly GB Download]]&lt;15, "Low", IF(AmazonChurn[[#This Row],[Avg Monthly GB Download]]&lt;30, "Medium", "High"))</f>
        <v>Low</v>
      </c>
      <c r="AP3807" t="str">
        <f>IF(AmazonChurn[[#This Row],[Age]]&lt;30,"Under 30",IF(AmazonChurn[[#This Row],[Age]]&gt;65,"Senior","Mid Age"))</f>
        <v>Mid Age</v>
      </c>
    </row>
    <row r="3808" spans="1:42" hidden="1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 s="5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  <c r="AL3808" t="str">
        <f>IF(AmazonChurn[[#This Row],[Average Monthly Expenses]]&lt;=30,"Low",IF(AmazonChurn[[#This Row],[Average Monthly Expenses]]&lt;=60,"Medium","High"))</f>
        <v>Medium</v>
      </c>
      <c r="AM3808" t="str">
        <f>IF(AmazonChurn[[#This Row],[Number of Complaints or Support]]&lt;3,"Low",IF(AmazonChurn[[#This Row],[Number of Complaints or Support]]&lt;=7,"Medium","High"))</f>
        <v>Medium</v>
      </c>
      <c r="AN3808" s="5">
        <f>AmazonChurn[[#This Row],[Number of Complaints or Support]]/AmazonChurn[[#This Row],[Account Length (in months)]]</f>
        <v>0.14285714285714285</v>
      </c>
      <c r="AO3808" t="str">
        <f>IF(AmazonChurn[[#This Row],[Avg Monthly GB Download]]&lt;15, "Low", IF(AmazonChurn[[#This Row],[Avg Monthly GB Download]]&lt;30, "Medium", "High"))</f>
        <v>Low</v>
      </c>
      <c r="AP3808" t="str">
        <f>IF(AmazonChurn[[#This Row],[Age]]&lt;30,"Under 30",IF(AmazonChurn[[#This Row],[Age]]&gt;65,"Senior","Mid Age"))</f>
        <v>Mid Age</v>
      </c>
    </row>
    <row r="3809" spans="1:42" hidden="1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 s="5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  <c r="AL3809" t="str">
        <f>IF(AmazonChurn[[#This Row],[Average Monthly Expenses]]&lt;=30,"Low",IF(AmazonChurn[[#This Row],[Average Monthly Expenses]]&lt;=60,"Medium","High"))</f>
        <v>Low</v>
      </c>
      <c r="AM3809" t="str">
        <f>IF(AmazonChurn[[#This Row],[Number of Complaints or Support]]&lt;3,"Low",IF(AmazonChurn[[#This Row],[Number of Complaints or Support]]&lt;=7,"Medium","High"))</f>
        <v>Low</v>
      </c>
      <c r="AN3809" s="5">
        <f>AmazonChurn[[#This Row],[Number of Complaints or Support]]/AmazonChurn[[#This Row],[Account Length (in months)]]</f>
        <v>1.4925373134328358E-2</v>
      </c>
      <c r="AO3809" t="str">
        <f>IF(AmazonChurn[[#This Row],[Avg Monthly GB Download]]&lt;15, "Low", IF(AmazonChurn[[#This Row],[Avg Monthly GB Download]]&lt;30, "Medium", "High"))</f>
        <v>Low</v>
      </c>
      <c r="AP3809" t="str">
        <f>IF(AmazonChurn[[#This Row],[Age]]&lt;30,"Under 30",IF(AmazonChurn[[#This Row],[Age]]&gt;65,"Senior","Mid Age"))</f>
        <v>Mid Age</v>
      </c>
    </row>
    <row r="3810" spans="1:42" hidden="1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 s="5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  <c r="AL3810" t="str">
        <f>IF(AmazonChurn[[#This Row],[Average Monthly Expenses]]&lt;=30,"Low",IF(AmazonChurn[[#This Row],[Average Monthly Expenses]]&lt;=60,"Medium","High"))</f>
        <v>Low</v>
      </c>
      <c r="AM3810" t="str">
        <f>IF(AmazonChurn[[#This Row],[Number of Complaints or Support]]&lt;3,"Low",IF(AmazonChurn[[#This Row],[Number of Complaints or Support]]&lt;=7,"Medium","High"))</f>
        <v>High</v>
      </c>
      <c r="AN3810" s="5">
        <f>AmazonChurn[[#This Row],[Number of Complaints or Support]]/AmazonChurn[[#This Row],[Account Length (in months)]]</f>
        <v>0.11764705882352941</v>
      </c>
      <c r="AO3810" t="str">
        <f>IF(AmazonChurn[[#This Row],[Avg Monthly GB Download]]&lt;15, "Low", IF(AmazonChurn[[#This Row],[Avg Monthly GB Download]]&lt;30, "Medium", "High"))</f>
        <v>Low</v>
      </c>
      <c r="AP3810" t="str">
        <f>IF(AmazonChurn[[#This Row],[Age]]&lt;30,"Under 30",IF(AmazonChurn[[#This Row],[Age]]&gt;65,"Senior","Mid Age"))</f>
        <v>Under 30</v>
      </c>
    </row>
    <row r="3811" spans="1:42" hidden="1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 s="5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  <c r="AL3811" t="str">
        <f>IF(AmazonChurn[[#This Row],[Average Monthly Expenses]]&lt;=30,"Low",IF(AmazonChurn[[#This Row],[Average Monthly Expenses]]&lt;=60,"Medium","High"))</f>
        <v>Medium</v>
      </c>
      <c r="AM3811" t="str">
        <f>IF(AmazonChurn[[#This Row],[Number of Complaints or Support]]&lt;3,"Low",IF(AmazonChurn[[#This Row],[Number of Complaints or Support]]&lt;=7,"Medium","High"))</f>
        <v>Low</v>
      </c>
      <c r="AN3811" s="5">
        <f>AmazonChurn[[#This Row],[Number of Complaints or Support]]/AmazonChurn[[#This Row],[Account Length (in months)]]</f>
        <v>3.5714285714285712E-2</v>
      </c>
      <c r="AO3811" t="str">
        <f>IF(AmazonChurn[[#This Row],[Avg Monthly GB Download]]&lt;15, "Low", IF(AmazonChurn[[#This Row],[Avg Monthly GB Download]]&lt;30, "Medium", "High"))</f>
        <v>Low</v>
      </c>
      <c r="AP3811" t="str">
        <f>IF(AmazonChurn[[#This Row],[Age]]&lt;30,"Under 30",IF(AmazonChurn[[#This Row],[Age]]&gt;65,"Senior","Mid Age"))</f>
        <v>Mid Age</v>
      </c>
    </row>
    <row r="3812" spans="1:42" hidden="1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 s="5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  <c r="AL3812" t="str">
        <f>IF(AmazonChurn[[#This Row],[Average Monthly Expenses]]&lt;=30,"Low",IF(AmazonChurn[[#This Row],[Average Monthly Expenses]]&lt;=60,"Medium","High"))</f>
        <v>Low</v>
      </c>
      <c r="AM3812" t="str">
        <f>IF(AmazonChurn[[#This Row],[Number of Complaints or Support]]&lt;3,"Low",IF(AmazonChurn[[#This Row],[Number of Complaints or Support]]&lt;=7,"Medium","High"))</f>
        <v>High</v>
      </c>
      <c r="AN3812" s="5">
        <f>AmazonChurn[[#This Row],[Number of Complaints or Support]]/AmazonChurn[[#This Row],[Account Length (in months)]]</f>
        <v>1.8</v>
      </c>
      <c r="AO3812" t="str">
        <f>IF(AmazonChurn[[#This Row],[Avg Monthly GB Download]]&lt;15, "Low", IF(AmazonChurn[[#This Row],[Avg Monthly GB Download]]&lt;30, "Medium", "High"))</f>
        <v>Low</v>
      </c>
      <c r="AP3812" t="str">
        <f>IF(AmazonChurn[[#This Row],[Age]]&lt;30,"Under 30",IF(AmazonChurn[[#This Row],[Age]]&gt;65,"Senior","Mid Age"))</f>
        <v>Mid Age</v>
      </c>
    </row>
    <row r="3813" spans="1:42" hidden="1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 s="5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  <c r="AL3813" t="str">
        <f>IF(AmazonChurn[[#This Row],[Average Monthly Expenses]]&lt;=30,"Low",IF(AmazonChurn[[#This Row],[Average Monthly Expenses]]&lt;=60,"Medium","High"))</f>
        <v>Low</v>
      </c>
      <c r="AM3813" t="str">
        <f>IF(AmazonChurn[[#This Row],[Number of Complaints or Support]]&lt;3,"Low",IF(AmazonChurn[[#This Row],[Number of Complaints or Support]]&lt;=7,"Medium","High"))</f>
        <v>High</v>
      </c>
      <c r="AN3813" s="5">
        <f>AmazonChurn[[#This Row],[Number of Complaints or Support]]/AmazonChurn[[#This Row],[Account Length (in months)]]</f>
        <v>1.125</v>
      </c>
      <c r="AO3813" t="str">
        <f>IF(AmazonChurn[[#This Row],[Avg Monthly GB Download]]&lt;15, "Low", IF(AmazonChurn[[#This Row],[Avg Monthly GB Download]]&lt;30, "Medium", "High"))</f>
        <v>Low</v>
      </c>
      <c r="AP3813" t="str">
        <f>IF(AmazonChurn[[#This Row],[Age]]&lt;30,"Under 30",IF(AmazonChurn[[#This Row],[Age]]&gt;65,"Senior","Mid Age"))</f>
        <v>Mid Age</v>
      </c>
    </row>
    <row r="3814" spans="1:42" hidden="1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 s="5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  <c r="AL3814" t="str">
        <f>IF(AmazonChurn[[#This Row],[Average Monthly Expenses]]&lt;=30,"Low",IF(AmazonChurn[[#This Row],[Average Monthly Expenses]]&lt;=60,"Medium","High"))</f>
        <v>Medium</v>
      </c>
      <c r="AM3814" t="str">
        <f>IF(AmazonChurn[[#This Row],[Number of Complaints or Support]]&lt;3,"Low",IF(AmazonChurn[[#This Row],[Number of Complaints or Support]]&lt;=7,"Medium","High"))</f>
        <v>High</v>
      </c>
      <c r="AN3814" s="5">
        <f>AmazonChurn[[#This Row],[Number of Complaints or Support]]/AmazonChurn[[#This Row],[Account Length (in months)]]</f>
        <v>0.72727272727272729</v>
      </c>
      <c r="AO3814" t="str">
        <f>IF(AmazonChurn[[#This Row],[Avg Monthly GB Download]]&lt;15, "Low", IF(AmazonChurn[[#This Row],[Avg Monthly GB Download]]&lt;30, "Medium", "High"))</f>
        <v>Medium</v>
      </c>
      <c r="AP3814" t="str">
        <f>IF(AmazonChurn[[#This Row],[Age]]&lt;30,"Under 30",IF(AmazonChurn[[#This Row],[Age]]&gt;65,"Senior","Mid Age"))</f>
        <v>Mid Age</v>
      </c>
    </row>
    <row r="3815" spans="1:42" hidden="1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 s="5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  <c r="AL3815" t="str">
        <f>IF(AmazonChurn[[#This Row],[Average Monthly Expenses]]&lt;=30,"Low",IF(AmazonChurn[[#This Row],[Average Monthly Expenses]]&lt;=60,"Medium","High"))</f>
        <v>Low</v>
      </c>
      <c r="AM3815" t="str">
        <f>IF(AmazonChurn[[#This Row],[Number of Complaints or Support]]&lt;3,"Low",IF(AmazonChurn[[#This Row],[Number of Complaints or Support]]&lt;=7,"Medium","High"))</f>
        <v>Medium</v>
      </c>
      <c r="AN3815" s="5">
        <f>AmazonChurn[[#This Row],[Number of Complaints or Support]]/AmazonChurn[[#This Row],[Account Length (in months)]]</f>
        <v>4</v>
      </c>
      <c r="AO3815" t="str">
        <f>IF(AmazonChurn[[#This Row],[Avg Monthly GB Download]]&lt;15, "Low", IF(AmazonChurn[[#This Row],[Avg Monthly GB Download]]&lt;30, "Medium", "High"))</f>
        <v>Low</v>
      </c>
      <c r="AP3815" t="str">
        <f>IF(AmazonChurn[[#This Row],[Age]]&lt;30,"Under 30",IF(AmazonChurn[[#This Row],[Age]]&gt;65,"Senior","Mid Age"))</f>
        <v>Senior</v>
      </c>
    </row>
    <row r="3816" spans="1:42" hidden="1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 s="5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  <c r="AL3816" t="str">
        <f>IF(AmazonChurn[[#This Row],[Average Monthly Expenses]]&lt;=30,"Low",IF(AmazonChurn[[#This Row],[Average Monthly Expenses]]&lt;=60,"Medium","High"))</f>
        <v>Low</v>
      </c>
      <c r="AM3816" t="str">
        <f>IF(AmazonChurn[[#This Row],[Number of Complaints or Support]]&lt;3,"Low",IF(AmazonChurn[[#This Row],[Number of Complaints or Support]]&lt;=7,"Medium","High"))</f>
        <v>Medium</v>
      </c>
      <c r="AN3816" s="5">
        <f>AmazonChurn[[#This Row],[Number of Complaints or Support]]/AmazonChurn[[#This Row],[Account Length (in months)]]</f>
        <v>5.5555555555555552E-2</v>
      </c>
      <c r="AO3816" t="str">
        <f>IF(AmazonChurn[[#This Row],[Avg Monthly GB Download]]&lt;15, "Low", IF(AmazonChurn[[#This Row],[Avg Monthly GB Download]]&lt;30, "Medium", "High"))</f>
        <v>Low</v>
      </c>
      <c r="AP3816" t="str">
        <f>IF(AmazonChurn[[#This Row],[Age]]&lt;30,"Under 30",IF(AmazonChurn[[#This Row],[Age]]&gt;65,"Senior","Mid Age"))</f>
        <v>Senior</v>
      </c>
    </row>
    <row r="3817" spans="1:42" hidden="1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 s="5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  <c r="AL3817" t="str">
        <f>IF(AmazonChurn[[#This Row],[Average Monthly Expenses]]&lt;=30,"Low",IF(AmazonChurn[[#This Row],[Average Monthly Expenses]]&lt;=60,"Medium","High"))</f>
        <v>Low</v>
      </c>
      <c r="AM3817" t="str">
        <f>IF(AmazonChurn[[#This Row],[Number of Complaints or Support]]&lt;3,"Low",IF(AmazonChurn[[#This Row],[Number of Complaints or Support]]&lt;=7,"Medium","High"))</f>
        <v>Low</v>
      </c>
      <c r="AN3817" s="5">
        <f>AmazonChurn[[#This Row],[Number of Complaints or Support]]/AmazonChurn[[#This Row],[Account Length (in months)]]</f>
        <v>7.407407407407407E-2</v>
      </c>
      <c r="AO3817" t="str">
        <f>IF(AmazonChurn[[#This Row],[Avg Monthly GB Download]]&lt;15, "Low", IF(AmazonChurn[[#This Row],[Avg Monthly GB Download]]&lt;30, "Medium", "High"))</f>
        <v>Low</v>
      </c>
      <c r="AP3817" t="str">
        <f>IF(AmazonChurn[[#This Row],[Age]]&lt;30,"Under 30",IF(AmazonChurn[[#This Row],[Age]]&gt;65,"Senior","Mid Age"))</f>
        <v>Mid Age</v>
      </c>
    </row>
    <row r="3818" spans="1:42" hidden="1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 s="5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  <c r="AL3818" t="str">
        <f>IF(AmazonChurn[[#This Row],[Average Monthly Expenses]]&lt;=30,"Low",IF(AmazonChurn[[#This Row],[Average Monthly Expenses]]&lt;=60,"Medium","High"))</f>
        <v>Medium</v>
      </c>
      <c r="AM3818" t="str">
        <f>IF(AmazonChurn[[#This Row],[Number of Complaints or Support]]&lt;3,"Low",IF(AmazonChurn[[#This Row],[Number of Complaints or Support]]&lt;=7,"Medium","High"))</f>
        <v>High</v>
      </c>
      <c r="AN3818" s="5">
        <f>AmazonChurn[[#This Row],[Number of Complaints or Support]]/AmazonChurn[[#This Row],[Account Length (in months)]]</f>
        <v>0.33333333333333331</v>
      </c>
      <c r="AO3818" t="str">
        <f>IF(AmazonChurn[[#This Row],[Avg Monthly GB Download]]&lt;15, "Low", IF(AmazonChurn[[#This Row],[Avg Monthly GB Download]]&lt;30, "Medium", "High"))</f>
        <v>Low</v>
      </c>
      <c r="AP3818" t="str">
        <f>IF(AmazonChurn[[#This Row],[Age]]&lt;30,"Under 30",IF(AmazonChurn[[#This Row],[Age]]&gt;65,"Senior","Mid Age"))</f>
        <v>Mid Age</v>
      </c>
    </row>
    <row r="3819" spans="1:42" hidden="1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 s="5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  <c r="AL3819" t="str">
        <f>IF(AmazonChurn[[#This Row],[Average Monthly Expenses]]&lt;=30,"Low",IF(AmazonChurn[[#This Row],[Average Monthly Expenses]]&lt;=60,"Medium","High"))</f>
        <v>Medium</v>
      </c>
      <c r="AM3819" t="str">
        <f>IF(AmazonChurn[[#This Row],[Number of Complaints or Support]]&lt;3,"Low",IF(AmazonChurn[[#This Row],[Number of Complaints or Support]]&lt;=7,"Medium","High"))</f>
        <v>High</v>
      </c>
      <c r="AN3819" s="5">
        <f>AmazonChurn[[#This Row],[Number of Complaints or Support]]/AmazonChurn[[#This Row],[Account Length (in months)]]</f>
        <v>0.14285714285714285</v>
      </c>
      <c r="AO3819" t="str">
        <f>IF(AmazonChurn[[#This Row],[Avg Monthly GB Download]]&lt;15, "Low", IF(AmazonChurn[[#This Row],[Avg Monthly GB Download]]&lt;30, "Medium", "High"))</f>
        <v>Medium</v>
      </c>
      <c r="AP3819" t="str">
        <f>IF(AmazonChurn[[#This Row],[Age]]&lt;30,"Under 30",IF(AmazonChurn[[#This Row],[Age]]&gt;65,"Senior","Mid Age"))</f>
        <v>Under 30</v>
      </c>
    </row>
    <row r="3820" spans="1:42" hidden="1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 s="5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  <c r="AL3820" t="str">
        <f>IF(AmazonChurn[[#This Row],[Average Monthly Expenses]]&lt;=30,"Low",IF(AmazonChurn[[#This Row],[Average Monthly Expenses]]&lt;=60,"Medium","High"))</f>
        <v>Medium</v>
      </c>
      <c r="AM3820" t="str">
        <f>IF(AmazonChurn[[#This Row],[Number of Complaints or Support]]&lt;3,"Low",IF(AmazonChurn[[#This Row],[Number of Complaints or Support]]&lt;=7,"Medium","High"))</f>
        <v>High</v>
      </c>
      <c r="AN3820" s="5">
        <f>AmazonChurn[[#This Row],[Number of Complaints or Support]]/AmazonChurn[[#This Row],[Account Length (in months)]]</f>
        <v>0.22857142857142856</v>
      </c>
      <c r="AO3820" t="str">
        <f>IF(AmazonChurn[[#This Row],[Avg Monthly GB Download]]&lt;15, "Low", IF(AmazonChurn[[#This Row],[Avg Monthly GB Download]]&lt;30, "Medium", "High"))</f>
        <v>Medium</v>
      </c>
      <c r="AP3820" t="str">
        <f>IF(AmazonChurn[[#This Row],[Age]]&lt;30,"Under 30",IF(AmazonChurn[[#This Row],[Age]]&gt;65,"Senior","Mid Age"))</f>
        <v>Mid Age</v>
      </c>
    </row>
    <row r="3821" spans="1:42" hidden="1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 s="5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  <c r="AL3821" t="str">
        <f>IF(AmazonChurn[[#This Row],[Average Monthly Expenses]]&lt;=30,"Low",IF(AmazonChurn[[#This Row],[Average Monthly Expenses]]&lt;=60,"Medium","High"))</f>
        <v>Medium</v>
      </c>
      <c r="AM3821" t="str">
        <f>IF(AmazonChurn[[#This Row],[Number of Complaints or Support]]&lt;3,"Low",IF(AmazonChurn[[#This Row],[Number of Complaints or Support]]&lt;=7,"Medium","High"))</f>
        <v>Medium</v>
      </c>
      <c r="AN3821" s="5">
        <f>AmazonChurn[[#This Row],[Number of Complaints or Support]]/AmazonChurn[[#This Row],[Account Length (in months)]]</f>
        <v>1.25</v>
      </c>
      <c r="AO3821" t="str">
        <f>IF(AmazonChurn[[#This Row],[Avg Monthly GB Download]]&lt;15, "Low", IF(AmazonChurn[[#This Row],[Avg Monthly GB Download]]&lt;30, "Medium", "High"))</f>
        <v>Low</v>
      </c>
      <c r="AP3821" t="str">
        <f>IF(AmazonChurn[[#This Row],[Age]]&lt;30,"Under 30",IF(AmazonChurn[[#This Row],[Age]]&gt;65,"Senior","Mid Age"))</f>
        <v>Mid Age</v>
      </c>
    </row>
    <row r="3822" spans="1:42" hidden="1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 s="5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  <c r="AL3822" t="str">
        <f>IF(AmazonChurn[[#This Row],[Average Monthly Expenses]]&lt;=30,"Low",IF(AmazonChurn[[#This Row],[Average Monthly Expenses]]&lt;=60,"Medium","High"))</f>
        <v>Low</v>
      </c>
      <c r="AM3822" t="str">
        <f>IF(AmazonChurn[[#This Row],[Number of Complaints or Support]]&lt;3,"Low",IF(AmazonChurn[[#This Row],[Number of Complaints or Support]]&lt;=7,"Medium","High"))</f>
        <v>Medium</v>
      </c>
      <c r="AN3822" s="5">
        <f>AmazonChurn[[#This Row],[Number of Complaints or Support]]/AmazonChurn[[#This Row],[Account Length (in months)]]</f>
        <v>0.4375</v>
      </c>
      <c r="AO3822" t="str">
        <f>IF(AmazonChurn[[#This Row],[Avg Monthly GB Download]]&lt;15, "Low", IF(AmazonChurn[[#This Row],[Avg Monthly GB Download]]&lt;30, "Medium", "High"))</f>
        <v>Low</v>
      </c>
      <c r="AP3822" t="str">
        <f>IF(AmazonChurn[[#This Row],[Age]]&lt;30,"Under 30",IF(AmazonChurn[[#This Row],[Age]]&gt;65,"Senior","Mid Age"))</f>
        <v>Mid Age</v>
      </c>
    </row>
    <row r="3823" spans="1:42" hidden="1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 s="5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  <c r="AL3823" t="str">
        <f>IF(AmazonChurn[[#This Row],[Average Monthly Expenses]]&lt;=30,"Low",IF(AmazonChurn[[#This Row],[Average Monthly Expenses]]&lt;=60,"Medium","High"))</f>
        <v>Low</v>
      </c>
      <c r="AM3823" t="str">
        <f>IF(AmazonChurn[[#This Row],[Number of Complaints or Support]]&lt;3,"Low",IF(AmazonChurn[[#This Row],[Number of Complaints or Support]]&lt;=7,"Medium","High"))</f>
        <v>High</v>
      </c>
      <c r="AN3823" s="5">
        <f>AmazonChurn[[#This Row],[Number of Complaints or Support]]/AmazonChurn[[#This Row],[Account Length (in months)]]</f>
        <v>5</v>
      </c>
      <c r="AO3823" t="str">
        <f>IF(AmazonChurn[[#This Row],[Avg Monthly GB Download]]&lt;15, "Low", IF(AmazonChurn[[#This Row],[Avg Monthly GB Download]]&lt;30, "Medium", "High"))</f>
        <v>Low</v>
      </c>
      <c r="AP3823" t="str">
        <f>IF(AmazonChurn[[#This Row],[Age]]&lt;30,"Under 30",IF(AmazonChurn[[#This Row],[Age]]&gt;65,"Senior","Mid Age"))</f>
        <v>Mid Age</v>
      </c>
    </row>
    <row r="3824" spans="1:42" hidden="1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 s="5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  <c r="AL3824" t="str">
        <f>IF(AmazonChurn[[#This Row],[Average Monthly Expenses]]&lt;=30,"Low",IF(AmazonChurn[[#This Row],[Average Monthly Expenses]]&lt;=60,"Medium","High"))</f>
        <v>Medium</v>
      </c>
      <c r="AM3824" t="str">
        <f>IF(AmazonChurn[[#This Row],[Number of Complaints or Support]]&lt;3,"Low",IF(AmazonChurn[[#This Row],[Number of Complaints or Support]]&lt;=7,"Medium","High"))</f>
        <v>Medium</v>
      </c>
      <c r="AN3824" s="5">
        <f>AmazonChurn[[#This Row],[Number of Complaints or Support]]/AmazonChurn[[#This Row],[Account Length (in months)]]</f>
        <v>7.0422535211267609E-2</v>
      </c>
      <c r="AO3824" t="str">
        <f>IF(AmazonChurn[[#This Row],[Avg Monthly GB Download]]&lt;15, "Low", IF(AmazonChurn[[#This Row],[Avg Monthly GB Download]]&lt;30, "Medium", "High"))</f>
        <v>Low</v>
      </c>
      <c r="AP3824" t="str">
        <f>IF(AmazonChurn[[#This Row],[Age]]&lt;30,"Under 30",IF(AmazonChurn[[#This Row],[Age]]&gt;65,"Senior","Mid Age"))</f>
        <v>Mid Age</v>
      </c>
    </row>
    <row r="3825" spans="1:42" hidden="1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 s="5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  <c r="AL3825" t="str">
        <f>IF(AmazonChurn[[#This Row],[Average Monthly Expenses]]&lt;=30,"Low",IF(AmazonChurn[[#This Row],[Average Monthly Expenses]]&lt;=60,"Medium","High"))</f>
        <v>Low</v>
      </c>
      <c r="AM3825" t="str">
        <f>IF(AmazonChurn[[#This Row],[Number of Complaints or Support]]&lt;3,"Low",IF(AmazonChurn[[#This Row],[Number of Complaints or Support]]&lt;=7,"Medium","High"))</f>
        <v>Medium</v>
      </c>
      <c r="AN3825" s="5">
        <f>AmazonChurn[[#This Row],[Number of Complaints or Support]]/AmazonChurn[[#This Row],[Account Length (in months)]]</f>
        <v>0.22222222222222221</v>
      </c>
      <c r="AO3825" t="str">
        <f>IF(AmazonChurn[[#This Row],[Avg Monthly GB Download]]&lt;15, "Low", IF(AmazonChurn[[#This Row],[Avg Monthly GB Download]]&lt;30, "Medium", "High"))</f>
        <v>Low</v>
      </c>
      <c r="AP3825" t="str">
        <f>IF(AmazonChurn[[#This Row],[Age]]&lt;30,"Under 30",IF(AmazonChurn[[#This Row],[Age]]&gt;65,"Senior","Mid Age"))</f>
        <v>Mid Age</v>
      </c>
    </row>
    <row r="3826" spans="1:42" hidden="1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 s="5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  <c r="AL3826" t="str">
        <f>IF(AmazonChurn[[#This Row],[Average Monthly Expenses]]&lt;=30,"Low",IF(AmazonChurn[[#This Row],[Average Monthly Expenses]]&lt;=60,"Medium","High"))</f>
        <v>High</v>
      </c>
      <c r="AM3826" t="str">
        <f>IF(AmazonChurn[[#This Row],[Number of Complaints or Support]]&lt;3,"Low",IF(AmazonChurn[[#This Row],[Number of Complaints or Support]]&lt;=7,"Medium","High"))</f>
        <v>Low</v>
      </c>
      <c r="AN3826" s="5">
        <f>AmazonChurn[[#This Row],[Number of Complaints or Support]]/AmazonChurn[[#This Row],[Account Length (in months)]]</f>
        <v>2.7027027027027029E-2</v>
      </c>
      <c r="AO3826" t="str">
        <f>IF(AmazonChurn[[#This Row],[Avg Monthly GB Download]]&lt;15, "Low", IF(AmazonChurn[[#This Row],[Avg Monthly GB Download]]&lt;30, "Medium", "High"))</f>
        <v>Low</v>
      </c>
      <c r="AP3826" t="str">
        <f>IF(AmazonChurn[[#This Row],[Age]]&lt;30,"Under 30",IF(AmazonChurn[[#This Row],[Age]]&gt;65,"Senior","Mid Age"))</f>
        <v>Mid Age</v>
      </c>
    </row>
    <row r="3827" spans="1:42" hidden="1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 s="5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  <c r="AL3827" t="str">
        <f>IF(AmazonChurn[[#This Row],[Average Monthly Expenses]]&lt;=30,"Low",IF(AmazonChurn[[#This Row],[Average Monthly Expenses]]&lt;=60,"Medium","High"))</f>
        <v>Low</v>
      </c>
      <c r="AM3827" t="str">
        <f>IF(AmazonChurn[[#This Row],[Number of Complaints or Support]]&lt;3,"Low",IF(AmazonChurn[[#This Row],[Number of Complaints or Support]]&lt;=7,"Medium","High"))</f>
        <v>Medium</v>
      </c>
      <c r="AN3827" s="5">
        <f>AmazonChurn[[#This Row],[Number of Complaints or Support]]/AmazonChurn[[#This Row],[Account Length (in months)]]</f>
        <v>9.0909090909090912E-2</v>
      </c>
      <c r="AO3827" t="str">
        <f>IF(AmazonChurn[[#This Row],[Avg Monthly GB Download]]&lt;15, "Low", IF(AmazonChurn[[#This Row],[Avg Monthly GB Download]]&lt;30, "Medium", "High"))</f>
        <v>Low</v>
      </c>
      <c r="AP3827" t="str">
        <f>IF(AmazonChurn[[#This Row],[Age]]&lt;30,"Under 30",IF(AmazonChurn[[#This Row],[Age]]&gt;65,"Senior","Mid Age"))</f>
        <v>Mid Age</v>
      </c>
    </row>
    <row r="3828" spans="1:42" hidden="1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 s="5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  <c r="AL3828" t="str">
        <f>IF(AmazonChurn[[#This Row],[Average Monthly Expenses]]&lt;=30,"Low",IF(AmazonChurn[[#This Row],[Average Monthly Expenses]]&lt;=60,"Medium","High"))</f>
        <v>Low</v>
      </c>
      <c r="AM3828" t="str">
        <f>IF(AmazonChurn[[#This Row],[Number of Complaints or Support]]&lt;3,"Low",IF(AmazonChurn[[#This Row],[Number of Complaints or Support]]&lt;=7,"Medium","High"))</f>
        <v>Low</v>
      </c>
      <c r="AN3828" s="5">
        <f>AmazonChurn[[#This Row],[Number of Complaints or Support]]/AmazonChurn[[#This Row],[Account Length (in months)]]</f>
        <v>0</v>
      </c>
      <c r="AO3828" t="str">
        <f>IF(AmazonChurn[[#This Row],[Avg Monthly GB Download]]&lt;15, "Low", IF(AmazonChurn[[#This Row],[Avg Monthly GB Download]]&lt;30, "Medium", "High"))</f>
        <v>Low</v>
      </c>
      <c r="AP3828" t="str">
        <f>IF(AmazonChurn[[#This Row],[Age]]&lt;30,"Under 30",IF(AmazonChurn[[#This Row],[Age]]&gt;65,"Senior","Mid Age"))</f>
        <v>Mid Age</v>
      </c>
    </row>
    <row r="3829" spans="1:42" hidden="1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 s="5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  <c r="AL3829" t="str">
        <f>IF(AmazonChurn[[#This Row],[Average Monthly Expenses]]&lt;=30,"Low",IF(AmazonChurn[[#This Row],[Average Monthly Expenses]]&lt;=60,"Medium","High"))</f>
        <v>Medium</v>
      </c>
      <c r="AM3829" t="str">
        <f>IF(AmazonChurn[[#This Row],[Number of Complaints or Support]]&lt;3,"Low",IF(AmazonChurn[[#This Row],[Number of Complaints or Support]]&lt;=7,"Medium","High"))</f>
        <v>High</v>
      </c>
      <c r="AN3829" s="5">
        <f>AmazonChurn[[#This Row],[Number of Complaints or Support]]/AmazonChurn[[#This Row],[Account Length (in months)]]</f>
        <v>0.14285714285714285</v>
      </c>
      <c r="AO3829" t="str">
        <f>IF(AmazonChurn[[#This Row],[Avg Monthly GB Download]]&lt;15, "Low", IF(AmazonChurn[[#This Row],[Avg Monthly GB Download]]&lt;30, "Medium", "High"))</f>
        <v>Low</v>
      </c>
      <c r="AP3829" t="str">
        <f>IF(AmazonChurn[[#This Row],[Age]]&lt;30,"Under 30",IF(AmazonChurn[[#This Row],[Age]]&gt;65,"Senior","Mid Age"))</f>
        <v>Mid Age</v>
      </c>
    </row>
    <row r="3830" spans="1:42" hidden="1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 s="5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  <c r="AL3830" t="str">
        <f>IF(AmazonChurn[[#This Row],[Average Monthly Expenses]]&lt;=30,"Low",IF(AmazonChurn[[#This Row],[Average Monthly Expenses]]&lt;=60,"Medium","High"))</f>
        <v>Low</v>
      </c>
      <c r="AM3830" t="str">
        <f>IF(AmazonChurn[[#This Row],[Number of Complaints or Support]]&lt;3,"Low",IF(AmazonChurn[[#This Row],[Number of Complaints or Support]]&lt;=7,"Medium","High"))</f>
        <v>Medium</v>
      </c>
      <c r="AN3830" s="5">
        <f>AmazonChurn[[#This Row],[Number of Complaints or Support]]/AmazonChurn[[#This Row],[Account Length (in months)]]</f>
        <v>0.1891891891891892</v>
      </c>
      <c r="AO3830" t="str">
        <f>IF(AmazonChurn[[#This Row],[Avg Monthly GB Download]]&lt;15, "Low", IF(AmazonChurn[[#This Row],[Avg Monthly GB Download]]&lt;30, "Medium", "High"))</f>
        <v>Low</v>
      </c>
      <c r="AP3830" t="str">
        <f>IF(AmazonChurn[[#This Row],[Age]]&lt;30,"Under 30",IF(AmazonChurn[[#This Row],[Age]]&gt;65,"Senior","Mid Age"))</f>
        <v>Under 30</v>
      </c>
    </row>
    <row r="3831" spans="1:42" hidden="1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 s="5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  <c r="AL3831" t="str">
        <f>IF(AmazonChurn[[#This Row],[Average Monthly Expenses]]&lt;=30,"Low",IF(AmazonChurn[[#This Row],[Average Monthly Expenses]]&lt;=60,"Medium","High"))</f>
        <v>Low</v>
      </c>
      <c r="AM3831" t="str">
        <f>IF(AmazonChurn[[#This Row],[Number of Complaints or Support]]&lt;3,"Low",IF(AmazonChurn[[#This Row],[Number of Complaints or Support]]&lt;=7,"Medium","High"))</f>
        <v>Medium</v>
      </c>
      <c r="AN3831" s="5">
        <f>AmazonChurn[[#This Row],[Number of Complaints or Support]]/AmazonChurn[[#This Row],[Account Length (in months)]]</f>
        <v>0.125</v>
      </c>
      <c r="AO3831" t="str">
        <f>IF(AmazonChurn[[#This Row],[Avg Monthly GB Download]]&lt;15, "Low", IF(AmazonChurn[[#This Row],[Avg Monthly GB Download]]&lt;30, "Medium", "High"))</f>
        <v>Low</v>
      </c>
      <c r="AP3831" t="str">
        <f>IF(AmazonChurn[[#This Row],[Age]]&lt;30,"Under 30",IF(AmazonChurn[[#This Row],[Age]]&gt;65,"Senior","Mid Age"))</f>
        <v>Senior</v>
      </c>
    </row>
    <row r="3832" spans="1:42" hidden="1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 s="5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  <c r="AL3832" t="str">
        <f>IF(AmazonChurn[[#This Row],[Average Monthly Expenses]]&lt;=30,"Low",IF(AmazonChurn[[#This Row],[Average Monthly Expenses]]&lt;=60,"Medium","High"))</f>
        <v>Medium</v>
      </c>
      <c r="AM3832" t="str">
        <f>IF(AmazonChurn[[#This Row],[Number of Complaints or Support]]&lt;3,"Low",IF(AmazonChurn[[#This Row],[Number of Complaints or Support]]&lt;=7,"Medium","High"))</f>
        <v>Low</v>
      </c>
      <c r="AN3832" s="5">
        <f>AmazonChurn[[#This Row],[Number of Complaints or Support]]/AmazonChurn[[#This Row],[Account Length (in months)]]</f>
        <v>0</v>
      </c>
      <c r="AO3832" t="str">
        <f>IF(AmazonChurn[[#This Row],[Avg Monthly GB Download]]&lt;15, "Low", IF(AmazonChurn[[#This Row],[Avg Monthly GB Download]]&lt;30, "Medium", "High"))</f>
        <v>Low</v>
      </c>
      <c r="AP3832" t="str">
        <f>IF(AmazonChurn[[#This Row],[Age]]&lt;30,"Under 30",IF(AmazonChurn[[#This Row],[Age]]&gt;65,"Senior","Mid Age"))</f>
        <v>Mid Age</v>
      </c>
    </row>
    <row r="3833" spans="1:42" hidden="1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 s="5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  <c r="AL3833" t="str">
        <f>IF(AmazonChurn[[#This Row],[Average Monthly Expenses]]&lt;=30,"Low",IF(AmazonChurn[[#This Row],[Average Monthly Expenses]]&lt;=60,"Medium","High"))</f>
        <v>Low</v>
      </c>
      <c r="AM3833" t="str">
        <f>IF(AmazonChurn[[#This Row],[Number of Complaints or Support]]&lt;3,"Low",IF(AmazonChurn[[#This Row],[Number of Complaints or Support]]&lt;=7,"Medium","High"))</f>
        <v>High</v>
      </c>
      <c r="AN3833" s="5">
        <f>AmazonChurn[[#This Row],[Number of Complaints or Support]]/AmazonChurn[[#This Row],[Account Length (in months)]]</f>
        <v>0.18867924528301888</v>
      </c>
      <c r="AO3833" t="str">
        <f>IF(AmazonChurn[[#This Row],[Avg Monthly GB Download]]&lt;15, "Low", IF(AmazonChurn[[#This Row],[Avg Monthly GB Download]]&lt;30, "Medium", "High"))</f>
        <v>Low</v>
      </c>
      <c r="AP3833" t="str">
        <f>IF(AmazonChurn[[#This Row],[Age]]&lt;30,"Under 30",IF(AmazonChurn[[#This Row],[Age]]&gt;65,"Senior","Mid Age"))</f>
        <v>Under 30</v>
      </c>
    </row>
    <row r="3834" spans="1:42" hidden="1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 s="5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  <c r="AL3834" t="str">
        <f>IF(AmazonChurn[[#This Row],[Average Monthly Expenses]]&lt;=30,"Low",IF(AmazonChurn[[#This Row],[Average Monthly Expenses]]&lt;=60,"Medium","High"))</f>
        <v>Medium</v>
      </c>
      <c r="AM3834" t="str">
        <f>IF(AmazonChurn[[#This Row],[Number of Complaints or Support]]&lt;3,"Low",IF(AmazonChurn[[#This Row],[Number of Complaints or Support]]&lt;=7,"Medium","High"))</f>
        <v>Medium</v>
      </c>
      <c r="AN3834" s="5">
        <f>AmazonChurn[[#This Row],[Number of Complaints or Support]]/AmazonChurn[[#This Row],[Account Length (in months)]]</f>
        <v>7.0175438596491224E-2</v>
      </c>
      <c r="AO3834" t="str">
        <f>IF(AmazonChurn[[#This Row],[Avg Monthly GB Download]]&lt;15, "Low", IF(AmazonChurn[[#This Row],[Avg Monthly GB Download]]&lt;30, "Medium", "High"))</f>
        <v>Low</v>
      </c>
      <c r="AP3834" t="str">
        <f>IF(AmazonChurn[[#This Row],[Age]]&lt;30,"Under 30",IF(AmazonChurn[[#This Row],[Age]]&gt;65,"Senior","Mid Age"))</f>
        <v>Mid Age</v>
      </c>
    </row>
    <row r="3835" spans="1:42" hidden="1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 s="5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  <c r="AL3835" t="str">
        <f>IF(AmazonChurn[[#This Row],[Average Monthly Expenses]]&lt;=30,"Low",IF(AmazonChurn[[#This Row],[Average Monthly Expenses]]&lt;=60,"Medium","High"))</f>
        <v>Low</v>
      </c>
      <c r="AM3835" t="str">
        <f>IF(AmazonChurn[[#This Row],[Number of Complaints or Support]]&lt;3,"Low",IF(AmazonChurn[[#This Row],[Number of Complaints or Support]]&lt;=7,"Medium","High"))</f>
        <v>Medium</v>
      </c>
      <c r="AN3835" s="5">
        <f>AmazonChurn[[#This Row],[Number of Complaints or Support]]/AmazonChurn[[#This Row],[Account Length (in months)]]</f>
        <v>8.0645161290322578E-2</v>
      </c>
      <c r="AO3835" t="str">
        <f>IF(AmazonChurn[[#This Row],[Avg Monthly GB Download]]&lt;15, "Low", IF(AmazonChurn[[#This Row],[Avg Monthly GB Download]]&lt;30, "Medium", "High"))</f>
        <v>Low</v>
      </c>
      <c r="AP3835" t="str">
        <f>IF(AmazonChurn[[#This Row],[Age]]&lt;30,"Under 30",IF(AmazonChurn[[#This Row],[Age]]&gt;65,"Senior","Mid Age"))</f>
        <v>Mid Age</v>
      </c>
    </row>
    <row r="3836" spans="1:42" hidden="1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 s="5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  <c r="AL3836" t="str">
        <f>IF(AmazonChurn[[#This Row],[Average Monthly Expenses]]&lt;=30,"Low",IF(AmazonChurn[[#This Row],[Average Monthly Expenses]]&lt;=60,"Medium","High"))</f>
        <v>Medium</v>
      </c>
      <c r="AM3836" t="str">
        <f>IF(AmazonChurn[[#This Row],[Number of Complaints or Support]]&lt;3,"Low",IF(AmazonChurn[[#This Row],[Number of Complaints or Support]]&lt;=7,"Medium","High"))</f>
        <v>Medium</v>
      </c>
      <c r="AN3836" s="5">
        <f>AmazonChurn[[#This Row],[Number of Complaints or Support]]/AmazonChurn[[#This Row],[Account Length (in months)]]</f>
        <v>0.14285714285714285</v>
      </c>
      <c r="AO3836" t="str">
        <f>IF(AmazonChurn[[#This Row],[Avg Monthly GB Download]]&lt;15, "Low", IF(AmazonChurn[[#This Row],[Avg Monthly GB Download]]&lt;30, "Medium", "High"))</f>
        <v>Medium</v>
      </c>
      <c r="AP3836" t="str">
        <f>IF(AmazonChurn[[#This Row],[Age]]&lt;30,"Under 30",IF(AmazonChurn[[#This Row],[Age]]&gt;65,"Senior","Mid Age"))</f>
        <v>Mid Age</v>
      </c>
    </row>
    <row r="3837" spans="1:42" hidden="1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 s="5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  <c r="AL3837" t="str">
        <f>IF(AmazonChurn[[#This Row],[Average Monthly Expenses]]&lt;=30,"Low",IF(AmazonChurn[[#This Row],[Average Monthly Expenses]]&lt;=60,"Medium","High"))</f>
        <v>Medium</v>
      </c>
      <c r="AM3837" t="str">
        <f>IF(AmazonChurn[[#This Row],[Number of Complaints or Support]]&lt;3,"Low",IF(AmazonChurn[[#This Row],[Number of Complaints or Support]]&lt;=7,"Medium","High"))</f>
        <v>Low</v>
      </c>
      <c r="AN3837" s="5">
        <f>AmazonChurn[[#This Row],[Number of Complaints or Support]]/AmazonChurn[[#This Row],[Account Length (in months)]]</f>
        <v>3.7037037037037035E-2</v>
      </c>
      <c r="AO3837" t="str">
        <f>IF(AmazonChurn[[#This Row],[Avg Monthly GB Download]]&lt;15, "Low", IF(AmazonChurn[[#This Row],[Avg Monthly GB Download]]&lt;30, "Medium", "High"))</f>
        <v>Low</v>
      </c>
      <c r="AP3837" t="str">
        <f>IF(AmazonChurn[[#This Row],[Age]]&lt;30,"Under 30",IF(AmazonChurn[[#This Row],[Age]]&gt;65,"Senior","Mid Age"))</f>
        <v>Mid Age</v>
      </c>
    </row>
    <row r="3838" spans="1:42" hidden="1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 s="5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  <c r="AL3838" t="str">
        <f>IF(AmazonChurn[[#This Row],[Average Monthly Expenses]]&lt;=30,"Low",IF(AmazonChurn[[#This Row],[Average Monthly Expenses]]&lt;=60,"Medium","High"))</f>
        <v>Medium</v>
      </c>
      <c r="AM3838" t="str">
        <f>IF(AmazonChurn[[#This Row],[Number of Complaints or Support]]&lt;3,"Low",IF(AmazonChurn[[#This Row],[Number of Complaints or Support]]&lt;=7,"Medium","High"))</f>
        <v>High</v>
      </c>
      <c r="AN3838" s="5">
        <f>AmazonChurn[[#This Row],[Number of Complaints or Support]]/AmazonChurn[[#This Row],[Account Length (in months)]]</f>
        <v>0.12328767123287671</v>
      </c>
      <c r="AO3838" t="str">
        <f>IF(AmazonChurn[[#This Row],[Avg Monthly GB Download]]&lt;15, "Low", IF(AmazonChurn[[#This Row],[Avg Monthly GB Download]]&lt;30, "Medium", "High"))</f>
        <v>Low</v>
      </c>
      <c r="AP3838" t="str">
        <f>IF(AmazonChurn[[#This Row],[Age]]&lt;30,"Under 30",IF(AmazonChurn[[#This Row],[Age]]&gt;65,"Senior","Mid Age"))</f>
        <v>Mid Age</v>
      </c>
    </row>
    <row r="3839" spans="1:42" hidden="1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 s="5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  <c r="AL3839" t="str">
        <f>IF(AmazonChurn[[#This Row],[Average Monthly Expenses]]&lt;=30,"Low",IF(AmazonChurn[[#This Row],[Average Monthly Expenses]]&lt;=60,"Medium","High"))</f>
        <v>Low</v>
      </c>
      <c r="AM3839" t="str">
        <f>IF(AmazonChurn[[#This Row],[Number of Complaints or Support]]&lt;3,"Low",IF(AmazonChurn[[#This Row],[Number of Complaints or Support]]&lt;=7,"Medium","High"))</f>
        <v>Medium</v>
      </c>
      <c r="AN3839" s="5">
        <f>AmazonChurn[[#This Row],[Number of Complaints or Support]]/AmazonChurn[[#This Row],[Account Length (in months)]]</f>
        <v>9.375E-2</v>
      </c>
      <c r="AO3839" t="str">
        <f>IF(AmazonChurn[[#This Row],[Avg Monthly GB Download]]&lt;15, "Low", IF(AmazonChurn[[#This Row],[Avg Monthly GB Download]]&lt;30, "Medium", "High"))</f>
        <v>Medium</v>
      </c>
      <c r="AP3839" t="str">
        <f>IF(AmazonChurn[[#This Row],[Age]]&lt;30,"Under 30",IF(AmazonChurn[[#This Row],[Age]]&gt;65,"Senior","Mid Age"))</f>
        <v>Mid Age</v>
      </c>
    </row>
    <row r="3840" spans="1:42" hidden="1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 s="5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  <c r="AL3840" t="str">
        <f>IF(AmazonChurn[[#This Row],[Average Monthly Expenses]]&lt;=30,"Low",IF(AmazonChurn[[#This Row],[Average Monthly Expenses]]&lt;=60,"Medium","High"))</f>
        <v>Medium</v>
      </c>
      <c r="AM3840" t="str">
        <f>IF(AmazonChurn[[#This Row],[Number of Complaints or Support]]&lt;3,"Low",IF(AmazonChurn[[#This Row],[Number of Complaints or Support]]&lt;=7,"Medium","High"))</f>
        <v>Low</v>
      </c>
      <c r="AN3840" s="5">
        <f>AmazonChurn[[#This Row],[Number of Complaints or Support]]/AmazonChurn[[#This Row],[Account Length (in months)]]</f>
        <v>1.3698630136986301E-2</v>
      </c>
      <c r="AO3840" t="str">
        <f>IF(AmazonChurn[[#This Row],[Avg Monthly GB Download]]&lt;15, "Low", IF(AmazonChurn[[#This Row],[Avg Monthly GB Download]]&lt;30, "Medium", "High"))</f>
        <v>Low</v>
      </c>
      <c r="AP3840" t="str">
        <f>IF(AmazonChurn[[#This Row],[Age]]&lt;30,"Under 30",IF(AmazonChurn[[#This Row],[Age]]&gt;65,"Senior","Mid Age"))</f>
        <v>Senior</v>
      </c>
    </row>
    <row r="3841" spans="1:42" hidden="1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 s="5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  <c r="AL3841" t="str">
        <f>IF(AmazonChurn[[#This Row],[Average Monthly Expenses]]&lt;=30,"Low",IF(AmazonChurn[[#This Row],[Average Monthly Expenses]]&lt;=60,"Medium","High"))</f>
        <v>Low</v>
      </c>
      <c r="AM3841" t="str">
        <f>IF(AmazonChurn[[#This Row],[Number of Complaints or Support]]&lt;3,"Low",IF(AmazonChurn[[#This Row],[Number of Complaints or Support]]&lt;=7,"Medium","High"))</f>
        <v>High</v>
      </c>
      <c r="AN3841" s="5">
        <f>AmazonChurn[[#This Row],[Number of Complaints or Support]]/AmazonChurn[[#This Row],[Account Length (in months)]]</f>
        <v>0.7142857142857143</v>
      </c>
      <c r="AO3841" t="str">
        <f>IF(AmazonChurn[[#This Row],[Avg Monthly GB Download]]&lt;15, "Low", IF(AmazonChurn[[#This Row],[Avg Monthly GB Download]]&lt;30, "Medium", "High"))</f>
        <v>Low</v>
      </c>
      <c r="AP3841" t="str">
        <f>IF(AmazonChurn[[#This Row],[Age]]&lt;30,"Under 30",IF(AmazonChurn[[#This Row],[Age]]&gt;65,"Senior","Mid Age"))</f>
        <v>Mid Age</v>
      </c>
    </row>
    <row r="3842" spans="1:42" hidden="1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 s="5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  <c r="AL3842" t="str">
        <f>IF(AmazonChurn[[#This Row],[Average Monthly Expenses]]&lt;=30,"Low",IF(AmazonChurn[[#This Row],[Average Monthly Expenses]]&lt;=60,"Medium","High"))</f>
        <v>Medium</v>
      </c>
      <c r="AM3842" t="str">
        <f>IF(AmazonChurn[[#This Row],[Number of Complaints or Support]]&lt;3,"Low",IF(AmazonChurn[[#This Row],[Number of Complaints or Support]]&lt;=7,"Medium","High"))</f>
        <v>High</v>
      </c>
      <c r="AN3842" s="5">
        <f>AmazonChurn[[#This Row],[Number of Complaints or Support]]/AmazonChurn[[#This Row],[Account Length (in months)]]</f>
        <v>0.1702127659574468</v>
      </c>
      <c r="AO3842" t="str">
        <f>IF(AmazonChurn[[#This Row],[Avg Monthly GB Download]]&lt;15, "Low", IF(AmazonChurn[[#This Row],[Avg Monthly GB Download]]&lt;30, "Medium", "High"))</f>
        <v>Low</v>
      </c>
      <c r="AP3842" t="str">
        <f>IF(AmazonChurn[[#This Row],[Age]]&lt;30,"Under 30",IF(AmazonChurn[[#This Row],[Age]]&gt;65,"Senior","Mid Age"))</f>
        <v>Mid Age</v>
      </c>
    </row>
    <row r="3843" spans="1:42" hidden="1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 s="5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  <c r="AL3843" t="str">
        <f>IF(AmazonChurn[[#This Row],[Average Monthly Expenses]]&lt;=30,"Low",IF(AmazonChurn[[#This Row],[Average Monthly Expenses]]&lt;=60,"Medium","High"))</f>
        <v>Low</v>
      </c>
      <c r="AM3843" t="str">
        <f>IF(AmazonChurn[[#This Row],[Number of Complaints or Support]]&lt;3,"Low",IF(AmazonChurn[[#This Row],[Number of Complaints or Support]]&lt;=7,"Medium","High"))</f>
        <v>Medium</v>
      </c>
      <c r="AN3843" s="5">
        <f>AmazonChurn[[#This Row],[Number of Complaints or Support]]/AmazonChurn[[#This Row],[Account Length (in months)]]</f>
        <v>0.42857142857142855</v>
      </c>
      <c r="AO3843" t="str">
        <f>IF(AmazonChurn[[#This Row],[Avg Monthly GB Download]]&lt;15, "Low", IF(AmazonChurn[[#This Row],[Avg Monthly GB Download]]&lt;30, "Medium", "High"))</f>
        <v>Low</v>
      </c>
      <c r="AP3843" t="str">
        <f>IF(AmazonChurn[[#This Row],[Age]]&lt;30,"Under 30",IF(AmazonChurn[[#This Row],[Age]]&gt;65,"Senior","Mid Age"))</f>
        <v>Mid Age</v>
      </c>
    </row>
    <row r="3844" spans="1:42" hidden="1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 s="5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  <c r="AL3844" t="str">
        <f>IF(AmazonChurn[[#This Row],[Average Monthly Expenses]]&lt;=30,"Low",IF(AmazonChurn[[#This Row],[Average Monthly Expenses]]&lt;=60,"Medium","High"))</f>
        <v>Medium</v>
      </c>
      <c r="AM3844" t="str">
        <f>IF(AmazonChurn[[#This Row],[Number of Complaints or Support]]&lt;3,"Low",IF(AmazonChurn[[#This Row],[Number of Complaints or Support]]&lt;=7,"Medium","High"))</f>
        <v>Medium</v>
      </c>
      <c r="AN3844" s="5">
        <f>AmazonChurn[[#This Row],[Number of Complaints or Support]]/AmazonChurn[[#This Row],[Account Length (in months)]]</f>
        <v>0.08</v>
      </c>
      <c r="AO3844" t="str">
        <f>IF(AmazonChurn[[#This Row],[Avg Monthly GB Download]]&lt;15, "Low", IF(AmazonChurn[[#This Row],[Avg Monthly GB Download]]&lt;30, "Medium", "High"))</f>
        <v>Low</v>
      </c>
      <c r="AP3844" t="str">
        <f>IF(AmazonChurn[[#This Row],[Age]]&lt;30,"Under 30",IF(AmazonChurn[[#This Row],[Age]]&gt;65,"Senior","Mid Age"))</f>
        <v>Senior</v>
      </c>
    </row>
    <row r="3845" spans="1:42" hidden="1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 s="5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  <c r="AL3845" t="str">
        <f>IF(AmazonChurn[[#This Row],[Average Monthly Expenses]]&lt;=30,"Low",IF(AmazonChurn[[#This Row],[Average Monthly Expenses]]&lt;=60,"Medium","High"))</f>
        <v>Medium</v>
      </c>
      <c r="AM3845" t="str">
        <f>IF(AmazonChurn[[#This Row],[Number of Complaints or Support]]&lt;3,"Low",IF(AmazonChurn[[#This Row],[Number of Complaints or Support]]&lt;=7,"Medium","High"))</f>
        <v>High</v>
      </c>
      <c r="AN3845" s="5">
        <f>AmazonChurn[[#This Row],[Number of Complaints or Support]]/AmazonChurn[[#This Row],[Account Length (in months)]]</f>
        <v>0.5</v>
      </c>
      <c r="AO3845" t="str">
        <f>IF(AmazonChurn[[#This Row],[Avg Monthly GB Download]]&lt;15, "Low", IF(AmazonChurn[[#This Row],[Avg Monthly GB Download]]&lt;30, "Medium", "High"))</f>
        <v>Low</v>
      </c>
      <c r="AP3845" t="str">
        <f>IF(AmazonChurn[[#This Row],[Age]]&lt;30,"Under 30",IF(AmazonChurn[[#This Row],[Age]]&gt;65,"Senior","Mid Age"))</f>
        <v>Under 30</v>
      </c>
    </row>
    <row r="3846" spans="1:42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 s="5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  <c r="AL3846" t="str">
        <f>IF(AmazonChurn[[#This Row],[Average Monthly Expenses]]&lt;=30,"Low",IF(AmazonChurn[[#This Row],[Average Monthly Expenses]]&lt;=60,"Medium","High"))</f>
        <v>Low</v>
      </c>
      <c r="AM3846" t="str">
        <f>IF(AmazonChurn[[#This Row],[Number of Complaints or Support]]&lt;3,"Low",IF(AmazonChurn[[#This Row],[Number of Complaints or Support]]&lt;=7,"Medium","High"))</f>
        <v>High</v>
      </c>
      <c r="AN3846" s="5">
        <f>AmazonChurn[[#This Row],[Number of Complaints or Support]]/AmazonChurn[[#This Row],[Account Length (in months)]]</f>
        <v>8</v>
      </c>
      <c r="AO3846" t="str">
        <f>IF(AmazonChurn[[#This Row],[Avg Monthly GB Download]]&lt;15, "Low", IF(AmazonChurn[[#This Row],[Avg Monthly GB Download]]&lt;30, "Medium", "High"))</f>
        <v>High</v>
      </c>
      <c r="AP3846" t="str">
        <f>IF(AmazonChurn[[#This Row],[Age]]&lt;30,"Under 30",IF(AmazonChurn[[#This Row],[Age]]&gt;65,"Senior","Mid Age"))</f>
        <v>Under 30</v>
      </c>
    </row>
    <row r="3847" spans="1:42" hidden="1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 s="5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  <c r="AL3847" t="str">
        <f>IF(AmazonChurn[[#This Row],[Average Monthly Expenses]]&lt;=30,"Low",IF(AmazonChurn[[#This Row],[Average Monthly Expenses]]&lt;=60,"Medium","High"))</f>
        <v>Low</v>
      </c>
      <c r="AM3847" t="str">
        <f>IF(AmazonChurn[[#This Row],[Number of Complaints or Support]]&lt;3,"Low",IF(AmazonChurn[[#This Row],[Number of Complaints or Support]]&lt;=7,"Medium","High"))</f>
        <v>High</v>
      </c>
      <c r="AN3847" s="5">
        <f>AmazonChurn[[#This Row],[Number of Complaints or Support]]/AmazonChurn[[#This Row],[Account Length (in months)]]</f>
        <v>0.19047619047619047</v>
      </c>
      <c r="AO3847" t="str">
        <f>IF(AmazonChurn[[#This Row],[Avg Monthly GB Download]]&lt;15, "Low", IF(AmazonChurn[[#This Row],[Avg Monthly GB Download]]&lt;30, "Medium", "High"))</f>
        <v>Low</v>
      </c>
      <c r="AP3847" t="str">
        <f>IF(AmazonChurn[[#This Row],[Age]]&lt;30,"Under 30",IF(AmazonChurn[[#This Row],[Age]]&gt;65,"Senior","Mid Age"))</f>
        <v>Under 30</v>
      </c>
    </row>
    <row r="3848" spans="1:42" hidden="1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 s="5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  <c r="AL3848" t="str">
        <f>IF(AmazonChurn[[#This Row],[Average Monthly Expenses]]&lt;=30,"Low",IF(AmazonChurn[[#This Row],[Average Monthly Expenses]]&lt;=60,"Medium","High"))</f>
        <v>Medium</v>
      </c>
      <c r="AM3848" t="str">
        <f>IF(AmazonChurn[[#This Row],[Number of Complaints or Support]]&lt;3,"Low",IF(AmazonChurn[[#This Row],[Number of Complaints or Support]]&lt;=7,"Medium","High"))</f>
        <v>Low</v>
      </c>
      <c r="AN3848" s="5">
        <f>AmazonChurn[[#This Row],[Number of Complaints or Support]]/AmazonChurn[[#This Row],[Account Length (in months)]]</f>
        <v>3.3333333333333333E-2</v>
      </c>
      <c r="AO3848" t="str">
        <f>IF(AmazonChurn[[#This Row],[Avg Monthly GB Download]]&lt;15, "Low", IF(AmazonChurn[[#This Row],[Avg Monthly GB Download]]&lt;30, "Medium", "High"))</f>
        <v>Medium</v>
      </c>
      <c r="AP3848" t="str">
        <f>IF(AmazonChurn[[#This Row],[Age]]&lt;30,"Under 30",IF(AmazonChurn[[#This Row],[Age]]&gt;65,"Senior","Mid Age"))</f>
        <v>Mid Age</v>
      </c>
    </row>
    <row r="3849" spans="1:42" hidden="1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 s="5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  <c r="AL3849" t="str">
        <f>IF(AmazonChurn[[#This Row],[Average Monthly Expenses]]&lt;=30,"Low",IF(AmazonChurn[[#This Row],[Average Monthly Expenses]]&lt;=60,"Medium","High"))</f>
        <v>Medium</v>
      </c>
      <c r="AM3849" t="str">
        <f>IF(AmazonChurn[[#This Row],[Number of Complaints or Support]]&lt;3,"Low",IF(AmazonChurn[[#This Row],[Number of Complaints or Support]]&lt;=7,"Medium","High"))</f>
        <v>Medium</v>
      </c>
      <c r="AN3849" s="5">
        <f>AmazonChurn[[#This Row],[Number of Complaints or Support]]/AmazonChurn[[#This Row],[Account Length (in months)]]</f>
        <v>2.5</v>
      </c>
      <c r="AO3849" t="str">
        <f>IF(AmazonChurn[[#This Row],[Avg Monthly GB Download]]&lt;15, "Low", IF(AmazonChurn[[#This Row],[Avg Monthly GB Download]]&lt;30, "Medium", "High"))</f>
        <v>Low</v>
      </c>
      <c r="AP3849" t="str">
        <f>IF(AmazonChurn[[#This Row],[Age]]&lt;30,"Under 30",IF(AmazonChurn[[#This Row],[Age]]&gt;65,"Senior","Mid Age"))</f>
        <v>Under 30</v>
      </c>
    </row>
    <row r="3850" spans="1:42" hidden="1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 s="5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  <c r="AL3850" t="str">
        <f>IF(AmazonChurn[[#This Row],[Average Monthly Expenses]]&lt;=30,"Low",IF(AmazonChurn[[#This Row],[Average Monthly Expenses]]&lt;=60,"Medium","High"))</f>
        <v>Low</v>
      </c>
      <c r="AM3850" t="str">
        <f>IF(AmazonChurn[[#This Row],[Number of Complaints or Support]]&lt;3,"Low",IF(AmazonChurn[[#This Row],[Number of Complaints or Support]]&lt;=7,"Medium","High"))</f>
        <v>High</v>
      </c>
      <c r="AN3850" s="5">
        <f>AmazonChurn[[#This Row],[Number of Complaints or Support]]/AmazonChurn[[#This Row],[Account Length (in months)]]</f>
        <v>9</v>
      </c>
      <c r="AO3850" t="str">
        <f>IF(AmazonChurn[[#This Row],[Avg Monthly GB Download]]&lt;15, "Low", IF(AmazonChurn[[#This Row],[Avg Monthly GB Download]]&lt;30, "Medium", "High"))</f>
        <v>Low</v>
      </c>
      <c r="AP3850" t="str">
        <f>IF(AmazonChurn[[#This Row],[Age]]&lt;30,"Under 30",IF(AmazonChurn[[#This Row],[Age]]&gt;65,"Senior","Mid Age"))</f>
        <v>Senior</v>
      </c>
    </row>
    <row r="3851" spans="1:42" hidden="1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 s="5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  <c r="AL3851" t="str">
        <f>IF(AmazonChurn[[#This Row],[Average Monthly Expenses]]&lt;=30,"Low",IF(AmazonChurn[[#This Row],[Average Monthly Expenses]]&lt;=60,"Medium","High"))</f>
        <v>Medium</v>
      </c>
      <c r="AM3851" t="str">
        <f>IF(AmazonChurn[[#This Row],[Number of Complaints or Support]]&lt;3,"Low",IF(AmazonChurn[[#This Row],[Number of Complaints or Support]]&lt;=7,"Medium","High"))</f>
        <v>Low</v>
      </c>
      <c r="AN3851" s="5">
        <f>AmazonChurn[[#This Row],[Number of Complaints or Support]]/AmazonChurn[[#This Row],[Account Length (in months)]]</f>
        <v>1</v>
      </c>
      <c r="AO3851" t="str">
        <f>IF(AmazonChurn[[#This Row],[Avg Monthly GB Download]]&lt;15, "Low", IF(AmazonChurn[[#This Row],[Avg Monthly GB Download]]&lt;30, "Medium", "High"))</f>
        <v>Low</v>
      </c>
      <c r="AP3851" t="str">
        <f>IF(AmazonChurn[[#This Row],[Age]]&lt;30,"Under 30",IF(AmazonChurn[[#This Row],[Age]]&gt;65,"Senior","Mid Age"))</f>
        <v>Mid Age</v>
      </c>
    </row>
    <row r="3852" spans="1:42" hidden="1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 s="5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  <c r="AL3852" t="str">
        <f>IF(AmazonChurn[[#This Row],[Average Monthly Expenses]]&lt;=30,"Low",IF(AmazonChurn[[#This Row],[Average Monthly Expenses]]&lt;=60,"Medium","High"))</f>
        <v>Medium</v>
      </c>
      <c r="AM3852" t="str">
        <f>IF(AmazonChurn[[#This Row],[Number of Complaints or Support]]&lt;3,"Low",IF(AmazonChurn[[#This Row],[Number of Complaints or Support]]&lt;=7,"Medium","High"))</f>
        <v>Low</v>
      </c>
      <c r="AN3852" s="5">
        <f>AmazonChurn[[#This Row],[Number of Complaints or Support]]/AmazonChurn[[#This Row],[Account Length (in months)]]</f>
        <v>3.5714285714285712E-2</v>
      </c>
      <c r="AO3852" t="str">
        <f>IF(AmazonChurn[[#This Row],[Avg Monthly GB Download]]&lt;15, "Low", IF(AmazonChurn[[#This Row],[Avg Monthly GB Download]]&lt;30, "Medium", "High"))</f>
        <v>Low</v>
      </c>
      <c r="AP3852" t="str">
        <f>IF(AmazonChurn[[#This Row],[Age]]&lt;30,"Under 30",IF(AmazonChurn[[#This Row],[Age]]&gt;65,"Senior","Mid Age"))</f>
        <v>Mid Age</v>
      </c>
    </row>
    <row r="3853" spans="1:42" hidden="1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 s="5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  <c r="AL3853" t="str">
        <f>IF(AmazonChurn[[#This Row],[Average Monthly Expenses]]&lt;=30,"Low",IF(AmazonChurn[[#This Row],[Average Monthly Expenses]]&lt;=60,"Medium","High"))</f>
        <v>Low</v>
      </c>
      <c r="AM3853" t="str">
        <f>IF(AmazonChurn[[#This Row],[Number of Complaints or Support]]&lt;3,"Low",IF(AmazonChurn[[#This Row],[Number of Complaints or Support]]&lt;=7,"Medium","High"))</f>
        <v>Medium</v>
      </c>
      <c r="AN3853" s="5">
        <f>AmazonChurn[[#This Row],[Number of Complaints or Support]]/AmazonChurn[[#This Row],[Account Length (in months)]]</f>
        <v>6.7567567567567571E-2</v>
      </c>
      <c r="AO3853" t="str">
        <f>IF(AmazonChurn[[#This Row],[Avg Monthly GB Download]]&lt;15, "Low", IF(AmazonChurn[[#This Row],[Avg Monthly GB Download]]&lt;30, "Medium", "High"))</f>
        <v>Low</v>
      </c>
      <c r="AP3853" t="str">
        <f>IF(AmazonChurn[[#This Row],[Age]]&lt;30,"Under 30",IF(AmazonChurn[[#This Row],[Age]]&gt;65,"Senior","Mid Age"))</f>
        <v>Mid Age</v>
      </c>
    </row>
    <row r="3854" spans="1:42" hidden="1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 s="5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  <c r="AL3854" t="str">
        <f>IF(AmazonChurn[[#This Row],[Average Monthly Expenses]]&lt;=30,"Low",IF(AmazonChurn[[#This Row],[Average Monthly Expenses]]&lt;=60,"Medium","High"))</f>
        <v>Medium</v>
      </c>
      <c r="AM3854" t="str">
        <f>IF(AmazonChurn[[#This Row],[Number of Complaints or Support]]&lt;3,"Low",IF(AmazonChurn[[#This Row],[Number of Complaints or Support]]&lt;=7,"Medium","High"))</f>
        <v>High</v>
      </c>
      <c r="AN3854" s="5">
        <f>AmazonChurn[[#This Row],[Number of Complaints or Support]]/AmazonChurn[[#This Row],[Account Length (in months)]]</f>
        <v>0.625</v>
      </c>
      <c r="AO3854" t="str">
        <f>IF(AmazonChurn[[#This Row],[Avg Monthly GB Download]]&lt;15, "Low", IF(AmazonChurn[[#This Row],[Avg Monthly GB Download]]&lt;30, "Medium", "High"))</f>
        <v>Medium</v>
      </c>
      <c r="AP3854" t="str">
        <f>IF(AmazonChurn[[#This Row],[Age]]&lt;30,"Under 30",IF(AmazonChurn[[#This Row],[Age]]&gt;65,"Senior","Mid Age"))</f>
        <v>Mid Age</v>
      </c>
    </row>
    <row r="3855" spans="1:42" hidden="1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 s="5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  <c r="AL3855" t="str">
        <f>IF(AmazonChurn[[#This Row],[Average Monthly Expenses]]&lt;=30,"Low",IF(AmazonChurn[[#This Row],[Average Monthly Expenses]]&lt;=60,"Medium","High"))</f>
        <v>Medium</v>
      </c>
      <c r="AM3855" t="str">
        <f>IF(AmazonChurn[[#This Row],[Number of Complaints or Support]]&lt;3,"Low",IF(AmazonChurn[[#This Row],[Number of Complaints or Support]]&lt;=7,"Medium","High"))</f>
        <v>Medium</v>
      </c>
      <c r="AN3855" s="5">
        <f>AmazonChurn[[#This Row],[Number of Complaints or Support]]/AmazonChurn[[#This Row],[Account Length (in months)]]</f>
        <v>0.83333333333333337</v>
      </c>
      <c r="AO3855" t="str">
        <f>IF(AmazonChurn[[#This Row],[Avg Monthly GB Download]]&lt;15, "Low", IF(AmazonChurn[[#This Row],[Avg Monthly GB Download]]&lt;30, "Medium", "High"))</f>
        <v>Low</v>
      </c>
      <c r="AP3855" t="str">
        <f>IF(AmazonChurn[[#This Row],[Age]]&lt;30,"Under 30",IF(AmazonChurn[[#This Row],[Age]]&gt;65,"Senior","Mid Age"))</f>
        <v>Mid Age</v>
      </c>
    </row>
    <row r="3856" spans="1:42" hidden="1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 s="5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  <c r="AL3856" t="str">
        <f>IF(AmazonChurn[[#This Row],[Average Monthly Expenses]]&lt;=30,"Low",IF(AmazonChurn[[#This Row],[Average Monthly Expenses]]&lt;=60,"Medium","High"))</f>
        <v>Medium</v>
      </c>
      <c r="AM3856" t="str">
        <f>IF(AmazonChurn[[#This Row],[Number of Complaints or Support]]&lt;3,"Low",IF(AmazonChurn[[#This Row],[Number of Complaints or Support]]&lt;=7,"Medium","High"))</f>
        <v>High</v>
      </c>
      <c r="AN3856" s="5">
        <f>AmazonChurn[[#This Row],[Number of Complaints or Support]]/AmazonChurn[[#This Row],[Account Length (in months)]]</f>
        <v>0.13559322033898305</v>
      </c>
      <c r="AO3856" t="str">
        <f>IF(AmazonChurn[[#This Row],[Avg Monthly GB Download]]&lt;15, "Low", IF(AmazonChurn[[#This Row],[Avg Monthly GB Download]]&lt;30, "Medium", "High"))</f>
        <v>Low</v>
      </c>
      <c r="AP3856" t="str">
        <f>IF(AmazonChurn[[#This Row],[Age]]&lt;30,"Under 30",IF(AmazonChurn[[#This Row],[Age]]&gt;65,"Senior","Mid Age"))</f>
        <v>Mid Age</v>
      </c>
    </row>
    <row r="3857" spans="1:42" hidden="1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 s="5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  <c r="AL3857" t="str">
        <f>IF(AmazonChurn[[#This Row],[Average Monthly Expenses]]&lt;=30,"Low",IF(AmazonChurn[[#This Row],[Average Monthly Expenses]]&lt;=60,"Medium","High"))</f>
        <v>Medium</v>
      </c>
      <c r="AM3857" t="str">
        <f>IF(AmazonChurn[[#This Row],[Number of Complaints or Support]]&lt;3,"Low",IF(AmazonChurn[[#This Row],[Number of Complaints or Support]]&lt;=7,"Medium","High"))</f>
        <v>Medium</v>
      </c>
      <c r="AN3857" s="5">
        <f>AmazonChurn[[#This Row],[Number of Complaints or Support]]/AmazonChurn[[#This Row],[Account Length (in months)]]</f>
        <v>7</v>
      </c>
      <c r="AO3857" t="str">
        <f>IF(AmazonChurn[[#This Row],[Avg Monthly GB Download]]&lt;15, "Low", IF(AmazonChurn[[#This Row],[Avg Monthly GB Download]]&lt;30, "Medium", "High"))</f>
        <v>Medium</v>
      </c>
      <c r="AP3857" t="str">
        <f>IF(AmazonChurn[[#This Row],[Age]]&lt;30,"Under 30",IF(AmazonChurn[[#This Row],[Age]]&gt;65,"Senior","Mid Age"))</f>
        <v>Under 30</v>
      </c>
    </row>
    <row r="3858" spans="1:42" hidden="1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 s="5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  <c r="AL3858" t="str">
        <f>IF(AmazonChurn[[#This Row],[Average Monthly Expenses]]&lt;=30,"Low",IF(AmazonChurn[[#This Row],[Average Monthly Expenses]]&lt;=60,"Medium","High"))</f>
        <v>Low</v>
      </c>
      <c r="AM3858" t="str">
        <f>IF(AmazonChurn[[#This Row],[Number of Complaints or Support]]&lt;3,"Low",IF(AmazonChurn[[#This Row],[Number of Complaints or Support]]&lt;=7,"Medium","High"))</f>
        <v>Medium</v>
      </c>
      <c r="AN3858" s="5">
        <f>AmazonChurn[[#This Row],[Number of Complaints or Support]]/AmazonChurn[[#This Row],[Account Length (in months)]]</f>
        <v>5.5555555555555552E-2</v>
      </c>
      <c r="AO3858" t="str">
        <f>IF(AmazonChurn[[#This Row],[Avg Monthly GB Download]]&lt;15, "Low", IF(AmazonChurn[[#This Row],[Avg Monthly GB Download]]&lt;30, "Medium", "High"))</f>
        <v>Low</v>
      </c>
      <c r="AP3858" t="str">
        <f>IF(AmazonChurn[[#This Row],[Age]]&lt;30,"Under 30",IF(AmazonChurn[[#This Row],[Age]]&gt;65,"Senior","Mid Age"))</f>
        <v>Mid Age</v>
      </c>
    </row>
    <row r="3859" spans="1:42" hidden="1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 s="5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  <c r="AL3859" t="str">
        <f>IF(AmazonChurn[[#This Row],[Average Monthly Expenses]]&lt;=30,"Low",IF(AmazonChurn[[#This Row],[Average Monthly Expenses]]&lt;=60,"Medium","High"))</f>
        <v>Low</v>
      </c>
      <c r="AM3859" t="str">
        <f>IF(AmazonChurn[[#This Row],[Number of Complaints or Support]]&lt;3,"Low",IF(AmazonChurn[[#This Row],[Number of Complaints or Support]]&lt;=7,"Medium","High"))</f>
        <v>High</v>
      </c>
      <c r="AN3859" s="5">
        <f>AmazonChurn[[#This Row],[Number of Complaints or Support]]/AmazonChurn[[#This Row],[Account Length (in months)]]</f>
        <v>0.35714285714285715</v>
      </c>
      <c r="AO3859" t="str">
        <f>IF(AmazonChurn[[#This Row],[Avg Monthly GB Download]]&lt;15, "Low", IF(AmazonChurn[[#This Row],[Avg Monthly GB Download]]&lt;30, "Medium", "High"))</f>
        <v>Low</v>
      </c>
      <c r="AP3859" t="str">
        <f>IF(AmazonChurn[[#This Row],[Age]]&lt;30,"Under 30",IF(AmazonChurn[[#This Row],[Age]]&gt;65,"Senior","Mid Age"))</f>
        <v>Mid Age</v>
      </c>
    </row>
    <row r="3860" spans="1:42" hidden="1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 s="5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  <c r="AL3860" t="str">
        <f>IF(AmazonChurn[[#This Row],[Average Monthly Expenses]]&lt;=30,"Low",IF(AmazonChurn[[#This Row],[Average Monthly Expenses]]&lt;=60,"Medium","High"))</f>
        <v>Low</v>
      </c>
      <c r="AM3860" t="str">
        <f>IF(AmazonChurn[[#This Row],[Number of Complaints or Support]]&lt;3,"Low",IF(AmazonChurn[[#This Row],[Number of Complaints or Support]]&lt;=7,"Medium","High"))</f>
        <v>Medium</v>
      </c>
      <c r="AN3860" s="5">
        <f>AmazonChurn[[#This Row],[Number of Complaints or Support]]/AmazonChurn[[#This Row],[Account Length (in months)]]</f>
        <v>3.5</v>
      </c>
      <c r="AO3860" t="str">
        <f>IF(AmazonChurn[[#This Row],[Avg Monthly GB Download]]&lt;15, "Low", IF(AmazonChurn[[#This Row],[Avg Monthly GB Download]]&lt;30, "Medium", "High"))</f>
        <v>Low</v>
      </c>
      <c r="AP3860" t="str">
        <f>IF(AmazonChurn[[#This Row],[Age]]&lt;30,"Under 30",IF(AmazonChurn[[#This Row],[Age]]&gt;65,"Senior","Mid Age"))</f>
        <v>Mid Age</v>
      </c>
    </row>
    <row r="3861" spans="1:42" hidden="1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 s="5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  <c r="AL3861" t="str">
        <f>IF(AmazonChurn[[#This Row],[Average Monthly Expenses]]&lt;=30,"Low",IF(AmazonChurn[[#This Row],[Average Monthly Expenses]]&lt;=60,"Medium","High"))</f>
        <v>Medium</v>
      </c>
      <c r="AM3861" t="str">
        <f>IF(AmazonChurn[[#This Row],[Number of Complaints or Support]]&lt;3,"Low",IF(AmazonChurn[[#This Row],[Number of Complaints or Support]]&lt;=7,"Medium","High"))</f>
        <v>High</v>
      </c>
      <c r="AN3861" s="5">
        <f>AmazonChurn[[#This Row],[Number of Complaints or Support]]/AmazonChurn[[#This Row],[Account Length (in months)]]</f>
        <v>0.18181818181818182</v>
      </c>
      <c r="AO3861" t="str">
        <f>IF(AmazonChurn[[#This Row],[Avg Monthly GB Download]]&lt;15, "Low", IF(AmazonChurn[[#This Row],[Avg Monthly GB Download]]&lt;30, "Medium", "High"))</f>
        <v>Low</v>
      </c>
      <c r="AP3861" t="str">
        <f>IF(AmazonChurn[[#This Row],[Age]]&lt;30,"Under 30",IF(AmazonChurn[[#This Row],[Age]]&gt;65,"Senior","Mid Age"))</f>
        <v>Senior</v>
      </c>
    </row>
    <row r="3862" spans="1:42" hidden="1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 s="5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  <c r="AL3862" t="str">
        <f>IF(AmazonChurn[[#This Row],[Average Monthly Expenses]]&lt;=30,"Low",IF(AmazonChurn[[#This Row],[Average Monthly Expenses]]&lt;=60,"Medium","High"))</f>
        <v>Low</v>
      </c>
      <c r="AM3862" t="str">
        <f>IF(AmazonChurn[[#This Row],[Number of Complaints or Support]]&lt;3,"Low",IF(AmazonChurn[[#This Row],[Number of Complaints or Support]]&lt;=7,"Medium","High"))</f>
        <v>Low</v>
      </c>
      <c r="AN3862" s="5">
        <f>AmazonChurn[[#This Row],[Number of Complaints or Support]]/AmazonChurn[[#This Row],[Account Length (in months)]]</f>
        <v>0.05</v>
      </c>
      <c r="AO3862" t="str">
        <f>IF(AmazonChurn[[#This Row],[Avg Monthly GB Download]]&lt;15, "Low", IF(AmazonChurn[[#This Row],[Avg Monthly GB Download]]&lt;30, "Medium", "High"))</f>
        <v>Low</v>
      </c>
      <c r="AP3862" t="str">
        <f>IF(AmazonChurn[[#This Row],[Age]]&lt;30,"Under 30",IF(AmazonChurn[[#This Row],[Age]]&gt;65,"Senior","Mid Age"))</f>
        <v>Mid Age</v>
      </c>
    </row>
    <row r="3863" spans="1:42" hidden="1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 s="5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  <c r="AL3863" t="str">
        <f>IF(AmazonChurn[[#This Row],[Average Monthly Expenses]]&lt;=30,"Low",IF(AmazonChurn[[#This Row],[Average Monthly Expenses]]&lt;=60,"Medium","High"))</f>
        <v>Low</v>
      </c>
      <c r="AM3863" t="str">
        <f>IF(AmazonChurn[[#This Row],[Number of Complaints or Support]]&lt;3,"Low",IF(AmazonChurn[[#This Row],[Number of Complaints or Support]]&lt;=7,"Medium","High"))</f>
        <v>Low</v>
      </c>
      <c r="AN3863" s="5">
        <f>AmazonChurn[[#This Row],[Number of Complaints or Support]]/AmazonChurn[[#This Row],[Account Length (in months)]]</f>
        <v>4.7619047619047616E-2</v>
      </c>
      <c r="AO3863" t="str">
        <f>IF(AmazonChurn[[#This Row],[Avg Monthly GB Download]]&lt;15, "Low", IF(AmazonChurn[[#This Row],[Avg Monthly GB Download]]&lt;30, "Medium", "High"))</f>
        <v>Low</v>
      </c>
      <c r="AP3863" t="str">
        <f>IF(AmazonChurn[[#This Row],[Age]]&lt;30,"Under 30",IF(AmazonChurn[[#This Row],[Age]]&gt;65,"Senior","Mid Age"))</f>
        <v>Mid Age</v>
      </c>
    </row>
    <row r="3864" spans="1:42" hidden="1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 s="5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  <c r="AL3864" t="str">
        <f>IF(AmazonChurn[[#This Row],[Average Monthly Expenses]]&lt;=30,"Low",IF(AmazonChurn[[#This Row],[Average Monthly Expenses]]&lt;=60,"Medium","High"))</f>
        <v>Low</v>
      </c>
      <c r="AM3864" t="str">
        <f>IF(AmazonChurn[[#This Row],[Number of Complaints or Support]]&lt;3,"Low",IF(AmazonChurn[[#This Row],[Number of Complaints or Support]]&lt;=7,"Medium","High"))</f>
        <v>High</v>
      </c>
      <c r="AN3864" s="5">
        <f>AmazonChurn[[#This Row],[Number of Complaints or Support]]/AmazonChurn[[#This Row],[Account Length (in months)]]</f>
        <v>0.29629629629629628</v>
      </c>
      <c r="AO3864" t="str">
        <f>IF(AmazonChurn[[#This Row],[Avg Monthly GB Download]]&lt;15, "Low", IF(AmazonChurn[[#This Row],[Avg Monthly GB Download]]&lt;30, "Medium", "High"))</f>
        <v>Low</v>
      </c>
      <c r="AP3864" t="str">
        <f>IF(AmazonChurn[[#This Row],[Age]]&lt;30,"Under 30",IF(AmazonChurn[[#This Row],[Age]]&gt;65,"Senior","Mid Age"))</f>
        <v>Mid Age</v>
      </c>
    </row>
    <row r="3865" spans="1:42" hidden="1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 s="5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  <c r="AL3865" t="str">
        <f>IF(AmazonChurn[[#This Row],[Average Monthly Expenses]]&lt;=30,"Low",IF(AmazonChurn[[#This Row],[Average Monthly Expenses]]&lt;=60,"Medium","High"))</f>
        <v>Medium</v>
      </c>
      <c r="AM3865" t="str">
        <f>IF(AmazonChurn[[#This Row],[Number of Complaints or Support]]&lt;3,"Low",IF(AmazonChurn[[#This Row],[Number of Complaints or Support]]&lt;=7,"Medium","High"))</f>
        <v>Medium</v>
      </c>
      <c r="AN3865" s="5">
        <f>AmazonChurn[[#This Row],[Number of Complaints or Support]]/AmazonChurn[[#This Row],[Account Length (in months)]]</f>
        <v>5.7971014492753624E-2</v>
      </c>
      <c r="AO3865" t="str">
        <f>IF(AmazonChurn[[#This Row],[Avg Monthly GB Download]]&lt;15, "Low", IF(AmazonChurn[[#This Row],[Avg Monthly GB Download]]&lt;30, "Medium", "High"))</f>
        <v>Low</v>
      </c>
      <c r="AP3865" t="str">
        <f>IF(AmazonChurn[[#This Row],[Age]]&lt;30,"Under 30",IF(AmazonChurn[[#This Row],[Age]]&gt;65,"Senior","Mid Age"))</f>
        <v>Senior</v>
      </c>
    </row>
    <row r="3866" spans="1:42" hidden="1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 s="5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  <c r="AL3866" t="str">
        <f>IF(AmazonChurn[[#This Row],[Average Monthly Expenses]]&lt;=30,"Low",IF(AmazonChurn[[#This Row],[Average Monthly Expenses]]&lt;=60,"Medium","High"))</f>
        <v>Low</v>
      </c>
      <c r="AM3866" t="str">
        <f>IF(AmazonChurn[[#This Row],[Number of Complaints or Support]]&lt;3,"Low",IF(AmazonChurn[[#This Row],[Number of Complaints or Support]]&lt;=7,"Medium","High"))</f>
        <v>Low</v>
      </c>
      <c r="AN3866" s="5">
        <f>AmazonChurn[[#This Row],[Number of Complaints or Support]]/AmazonChurn[[#This Row],[Account Length (in months)]]</f>
        <v>0</v>
      </c>
      <c r="AO3866" t="str">
        <f>IF(AmazonChurn[[#This Row],[Avg Monthly GB Download]]&lt;15, "Low", IF(AmazonChurn[[#This Row],[Avg Monthly GB Download]]&lt;30, "Medium", "High"))</f>
        <v>Low</v>
      </c>
      <c r="AP3866" t="str">
        <f>IF(AmazonChurn[[#This Row],[Age]]&lt;30,"Under 30",IF(AmazonChurn[[#This Row],[Age]]&gt;65,"Senior","Mid Age"))</f>
        <v>Mid Age</v>
      </c>
    </row>
    <row r="3867" spans="1:42" hidden="1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 s="5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  <c r="AL3867" t="str">
        <f>IF(AmazonChurn[[#This Row],[Average Monthly Expenses]]&lt;=30,"Low",IF(AmazonChurn[[#This Row],[Average Monthly Expenses]]&lt;=60,"Medium","High"))</f>
        <v>Medium</v>
      </c>
      <c r="AM3867" t="str">
        <f>IF(AmazonChurn[[#This Row],[Number of Complaints or Support]]&lt;3,"Low",IF(AmazonChurn[[#This Row],[Number of Complaints or Support]]&lt;=7,"Medium","High"))</f>
        <v>High</v>
      </c>
      <c r="AN3867" s="5">
        <f>AmazonChurn[[#This Row],[Number of Complaints or Support]]/AmazonChurn[[#This Row],[Account Length (in months)]]</f>
        <v>0.1388888888888889</v>
      </c>
      <c r="AO3867" t="str">
        <f>IF(AmazonChurn[[#This Row],[Avg Monthly GB Download]]&lt;15, "Low", IF(AmazonChurn[[#This Row],[Avg Monthly GB Download]]&lt;30, "Medium", "High"))</f>
        <v>Medium</v>
      </c>
      <c r="AP3867" t="str">
        <f>IF(AmazonChurn[[#This Row],[Age]]&lt;30,"Under 30",IF(AmazonChurn[[#This Row],[Age]]&gt;65,"Senior","Mid Age"))</f>
        <v>Mid Age</v>
      </c>
    </row>
    <row r="3868" spans="1:42" hidden="1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 s="5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  <c r="AL3868" t="str">
        <f>IF(AmazonChurn[[#This Row],[Average Monthly Expenses]]&lt;=30,"Low",IF(AmazonChurn[[#This Row],[Average Monthly Expenses]]&lt;=60,"Medium","High"))</f>
        <v>Low</v>
      </c>
      <c r="AM3868" t="str">
        <f>IF(AmazonChurn[[#This Row],[Number of Complaints or Support]]&lt;3,"Low",IF(AmazonChurn[[#This Row],[Number of Complaints or Support]]&lt;=7,"Medium","High"))</f>
        <v>Medium</v>
      </c>
      <c r="AN3868" s="5">
        <f>AmazonChurn[[#This Row],[Number of Complaints or Support]]/AmazonChurn[[#This Row],[Account Length (in months)]]</f>
        <v>6</v>
      </c>
      <c r="AO3868" t="str">
        <f>IF(AmazonChurn[[#This Row],[Avg Monthly GB Download]]&lt;15, "Low", IF(AmazonChurn[[#This Row],[Avg Monthly GB Download]]&lt;30, "Medium", "High"))</f>
        <v>Low</v>
      </c>
      <c r="AP3868" t="str">
        <f>IF(AmazonChurn[[#This Row],[Age]]&lt;30,"Under 30",IF(AmazonChurn[[#This Row],[Age]]&gt;65,"Senior","Mid Age"))</f>
        <v>Senior</v>
      </c>
    </row>
    <row r="3869" spans="1:42" hidden="1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 s="5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  <c r="AL3869" t="str">
        <f>IF(AmazonChurn[[#This Row],[Average Monthly Expenses]]&lt;=30,"Low",IF(AmazonChurn[[#This Row],[Average Monthly Expenses]]&lt;=60,"Medium","High"))</f>
        <v>Low</v>
      </c>
      <c r="AM3869" t="str">
        <f>IF(AmazonChurn[[#This Row],[Number of Complaints or Support]]&lt;3,"Low",IF(AmazonChurn[[#This Row],[Number of Complaints or Support]]&lt;=7,"Medium","High"))</f>
        <v>Medium</v>
      </c>
      <c r="AN3869" s="5">
        <f>AmazonChurn[[#This Row],[Number of Complaints or Support]]/AmazonChurn[[#This Row],[Account Length (in months)]]</f>
        <v>0.44444444444444442</v>
      </c>
      <c r="AO3869" t="str">
        <f>IF(AmazonChurn[[#This Row],[Avg Monthly GB Download]]&lt;15, "Low", IF(AmazonChurn[[#This Row],[Avg Monthly GB Download]]&lt;30, "Medium", "High"))</f>
        <v>Low</v>
      </c>
      <c r="AP3869" t="str">
        <f>IF(AmazonChurn[[#This Row],[Age]]&lt;30,"Under 30",IF(AmazonChurn[[#This Row],[Age]]&gt;65,"Senior","Mid Age"))</f>
        <v>Mid Age</v>
      </c>
    </row>
    <row r="3870" spans="1:42" hidden="1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 s="5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  <c r="AL3870" t="str">
        <f>IF(AmazonChurn[[#This Row],[Average Monthly Expenses]]&lt;=30,"Low",IF(AmazonChurn[[#This Row],[Average Monthly Expenses]]&lt;=60,"Medium","High"))</f>
        <v>Medium</v>
      </c>
      <c r="AM3870" t="str">
        <f>IF(AmazonChurn[[#This Row],[Number of Complaints or Support]]&lt;3,"Low",IF(AmazonChurn[[#This Row],[Number of Complaints or Support]]&lt;=7,"Medium","High"))</f>
        <v>Medium</v>
      </c>
      <c r="AN3870" s="5">
        <f>AmazonChurn[[#This Row],[Number of Complaints or Support]]/AmazonChurn[[#This Row],[Account Length (in months)]]</f>
        <v>0.6</v>
      </c>
      <c r="AO3870" t="str">
        <f>IF(AmazonChurn[[#This Row],[Avg Monthly GB Download]]&lt;15, "Low", IF(AmazonChurn[[#This Row],[Avg Monthly GB Download]]&lt;30, "Medium", "High"))</f>
        <v>Low</v>
      </c>
      <c r="AP3870" t="str">
        <f>IF(AmazonChurn[[#This Row],[Age]]&lt;30,"Under 30",IF(AmazonChurn[[#This Row],[Age]]&gt;65,"Senior","Mid Age"))</f>
        <v>Mid Age</v>
      </c>
    </row>
    <row r="3871" spans="1:42" hidden="1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 s="5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  <c r="AL3871" t="str">
        <f>IF(AmazonChurn[[#This Row],[Average Monthly Expenses]]&lt;=30,"Low",IF(AmazonChurn[[#This Row],[Average Monthly Expenses]]&lt;=60,"Medium","High"))</f>
        <v>Medium</v>
      </c>
      <c r="AM3871" t="str">
        <f>IF(AmazonChurn[[#This Row],[Number of Complaints or Support]]&lt;3,"Low",IF(AmazonChurn[[#This Row],[Number of Complaints or Support]]&lt;=7,"Medium","High"))</f>
        <v>Low</v>
      </c>
      <c r="AN3871" s="5">
        <f>AmazonChurn[[#This Row],[Number of Complaints or Support]]/AmazonChurn[[#This Row],[Account Length (in months)]]</f>
        <v>2</v>
      </c>
      <c r="AO3871" t="str">
        <f>IF(AmazonChurn[[#This Row],[Avg Monthly GB Download]]&lt;15, "Low", IF(AmazonChurn[[#This Row],[Avg Monthly GB Download]]&lt;30, "Medium", "High"))</f>
        <v>Medium</v>
      </c>
      <c r="AP3871" t="str">
        <f>IF(AmazonChurn[[#This Row],[Age]]&lt;30,"Under 30",IF(AmazonChurn[[#This Row],[Age]]&gt;65,"Senior","Mid Age"))</f>
        <v>Under 30</v>
      </c>
    </row>
    <row r="3872" spans="1:42" hidden="1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 s="5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  <c r="AL3872" t="str">
        <f>IF(AmazonChurn[[#This Row],[Average Monthly Expenses]]&lt;=30,"Low",IF(AmazonChurn[[#This Row],[Average Monthly Expenses]]&lt;=60,"Medium","High"))</f>
        <v>Low</v>
      </c>
      <c r="AM3872" t="str">
        <f>IF(AmazonChurn[[#This Row],[Number of Complaints or Support]]&lt;3,"Low",IF(AmazonChurn[[#This Row],[Number of Complaints or Support]]&lt;=7,"Medium","High"))</f>
        <v>Medium</v>
      </c>
      <c r="AN3872" s="5">
        <f>AmazonChurn[[#This Row],[Number of Complaints or Support]]/AmazonChurn[[#This Row],[Account Length (in months)]]</f>
        <v>0.2</v>
      </c>
      <c r="AO3872" t="str">
        <f>IF(AmazonChurn[[#This Row],[Avg Monthly GB Download]]&lt;15, "Low", IF(AmazonChurn[[#This Row],[Avg Monthly GB Download]]&lt;30, "Medium", "High"))</f>
        <v>Low</v>
      </c>
      <c r="AP3872" t="str">
        <f>IF(AmazonChurn[[#This Row],[Age]]&lt;30,"Under 30",IF(AmazonChurn[[#This Row],[Age]]&gt;65,"Senior","Mid Age"))</f>
        <v>Mid Age</v>
      </c>
    </row>
    <row r="3873" spans="1:42" hidden="1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 s="5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  <c r="AL3873" t="str">
        <f>IF(AmazonChurn[[#This Row],[Average Monthly Expenses]]&lt;=30,"Low",IF(AmazonChurn[[#This Row],[Average Monthly Expenses]]&lt;=60,"Medium","High"))</f>
        <v>Medium</v>
      </c>
      <c r="AM3873" t="str">
        <f>IF(AmazonChurn[[#This Row],[Number of Complaints or Support]]&lt;3,"Low",IF(AmazonChurn[[#This Row],[Number of Complaints or Support]]&lt;=7,"Medium","High"))</f>
        <v>Medium</v>
      </c>
      <c r="AN3873" s="5">
        <f>AmazonChurn[[#This Row],[Number of Complaints or Support]]/AmazonChurn[[#This Row],[Account Length (in months)]]</f>
        <v>1</v>
      </c>
      <c r="AO3873" t="str">
        <f>IF(AmazonChurn[[#This Row],[Avg Monthly GB Download]]&lt;15, "Low", IF(AmazonChurn[[#This Row],[Avg Monthly GB Download]]&lt;30, "Medium", "High"))</f>
        <v>Low</v>
      </c>
      <c r="AP3873" t="str">
        <f>IF(AmazonChurn[[#This Row],[Age]]&lt;30,"Under 30",IF(AmazonChurn[[#This Row],[Age]]&gt;65,"Senior","Mid Age"))</f>
        <v>Mid Age</v>
      </c>
    </row>
    <row r="3874" spans="1:42" hidden="1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 s="5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  <c r="AL3874" t="str">
        <f>IF(AmazonChurn[[#This Row],[Average Monthly Expenses]]&lt;=30,"Low",IF(AmazonChurn[[#This Row],[Average Monthly Expenses]]&lt;=60,"Medium","High"))</f>
        <v>Low</v>
      </c>
      <c r="AM3874" t="str">
        <f>IF(AmazonChurn[[#This Row],[Number of Complaints or Support]]&lt;3,"Low",IF(AmazonChurn[[#This Row],[Number of Complaints or Support]]&lt;=7,"Medium","High"))</f>
        <v>Medium</v>
      </c>
      <c r="AN3874" s="5">
        <f>AmazonChurn[[#This Row],[Number of Complaints or Support]]/AmazonChurn[[#This Row],[Account Length (in months)]]</f>
        <v>0.12280701754385964</v>
      </c>
      <c r="AO3874" t="str">
        <f>IF(AmazonChurn[[#This Row],[Avg Monthly GB Download]]&lt;15, "Low", IF(AmazonChurn[[#This Row],[Avg Monthly GB Download]]&lt;30, "Medium", "High"))</f>
        <v>Low</v>
      </c>
      <c r="AP3874" t="str">
        <f>IF(AmazonChurn[[#This Row],[Age]]&lt;30,"Under 30",IF(AmazonChurn[[#This Row],[Age]]&gt;65,"Senior","Mid Age"))</f>
        <v>Mid Age</v>
      </c>
    </row>
    <row r="3875" spans="1:42" hidden="1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 s="5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  <c r="AL3875" t="str">
        <f>IF(AmazonChurn[[#This Row],[Average Monthly Expenses]]&lt;=30,"Low",IF(AmazonChurn[[#This Row],[Average Monthly Expenses]]&lt;=60,"Medium","High"))</f>
        <v>High</v>
      </c>
      <c r="AM3875" t="str">
        <f>IF(AmazonChurn[[#This Row],[Number of Complaints or Support]]&lt;3,"Low",IF(AmazonChurn[[#This Row],[Number of Complaints or Support]]&lt;=7,"Medium","High"))</f>
        <v>High</v>
      </c>
      <c r="AN3875" s="5">
        <f>AmazonChurn[[#This Row],[Number of Complaints or Support]]/AmazonChurn[[#This Row],[Account Length (in months)]]</f>
        <v>0.20833333333333334</v>
      </c>
      <c r="AO3875" t="str">
        <f>IF(AmazonChurn[[#This Row],[Avg Monthly GB Download]]&lt;15, "Low", IF(AmazonChurn[[#This Row],[Avg Monthly GB Download]]&lt;30, "Medium", "High"))</f>
        <v>Low</v>
      </c>
      <c r="AP3875" t="str">
        <f>IF(AmazonChurn[[#This Row],[Age]]&lt;30,"Under 30",IF(AmazonChurn[[#This Row],[Age]]&gt;65,"Senior","Mid Age"))</f>
        <v>Mid Age</v>
      </c>
    </row>
    <row r="3876" spans="1:42" hidden="1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 s="5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  <c r="AL3876" t="str">
        <f>IF(AmazonChurn[[#This Row],[Average Monthly Expenses]]&lt;=30,"Low",IF(AmazonChurn[[#This Row],[Average Monthly Expenses]]&lt;=60,"Medium","High"))</f>
        <v>Low</v>
      </c>
      <c r="AM3876" t="str">
        <f>IF(AmazonChurn[[#This Row],[Number of Complaints or Support]]&lt;3,"Low",IF(AmazonChurn[[#This Row],[Number of Complaints or Support]]&lt;=7,"Medium","High"))</f>
        <v>High</v>
      </c>
      <c r="AN3876" s="5">
        <f>AmazonChurn[[#This Row],[Number of Complaints or Support]]/AmazonChurn[[#This Row],[Account Length (in months)]]</f>
        <v>0.16666666666666666</v>
      </c>
      <c r="AO3876" t="str">
        <f>IF(AmazonChurn[[#This Row],[Avg Monthly GB Download]]&lt;15, "Low", IF(AmazonChurn[[#This Row],[Avg Monthly GB Download]]&lt;30, "Medium", "High"))</f>
        <v>Low</v>
      </c>
      <c r="AP3876" t="str">
        <f>IF(AmazonChurn[[#This Row],[Age]]&lt;30,"Under 30",IF(AmazonChurn[[#This Row],[Age]]&gt;65,"Senior","Mid Age"))</f>
        <v>Mid Age</v>
      </c>
    </row>
    <row r="3877" spans="1:42" hidden="1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 s="5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  <c r="AL3877" t="str">
        <f>IF(AmazonChurn[[#This Row],[Average Monthly Expenses]]&lt;=30,"Low",IF(AmazonChurn[[#This Row],[Average Monthly Expenses]]&lt;=60,"Medium","High"))</f>
        <v>Low</v>
      </c>
      <c r="AM3877" t="str">
        <f>IF(AmazonChurn[[#This Row],[Number of Complaints or Support]]&lt;3,"Low",IF(AmazonChurn[[#This Row],[Number of Complaints or Support]]&lt;=7,"Medium","High"))</f>
        <v>High</v>
      </c>
      <c r="AN3877" s="5">
        <f>AmazonChurn[[#This Row],[Number of Complaints or Support]]/AmazonChurn[[#This Row],[Account Length (in months)]]</f>
        <v>2</v>
      </c>
      <c r="AO3877" t="str">
        <f>IF(AmazonChurn[[#This Row],[Avg Monthly GB Download]]&lt;15, "Low", IF(AmazonChurn[[#This Row],[Avg Monthly GB Download]]&lt;30, "Medium", "High"))</f>
        <v>Low</v>
      </c>
      <c r="AP3877" t="str">
        <f>IF(AmazonChurn[[#This Row],[Age]]&lt;30,"Under 30",IF(AmazonChurn[[#This Row],[Age]]&gt;65,"Senior","Mid Age"))</f>
        <v>Mid Age</v>
      </c>
    </row>
    <row r="3878" spans="1:42" hidden="1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 s="5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  <c r="AL3878" t="str">
        <f>IF(AmazonChurn[[#This Row],[Average Monthly Expenses]]&lt;=30,"Low",IF(AmazonChurn[[#This Row],[Average Monthly Expenses]]&lt;=60,"Medium","High"))</f>
        <v>Low</v>
      </c>
      <c r="AM3878" t="str">
        <f>IF(AmazonChurn[[#This Row],[Number of Complaints or Support]]&lt;3,"Low",IF(AmazonChurn[[#This Row],[Number of Complaints or Support]]&lt;=7,"Medium","High"))</f>
        <v>Medium</v>
      </c>
      <c r="AN3878" s="5">
        <f>AmazonChurn[[#This Row],[Number of Complaints or Support]]/AmazonChurn[[#This Row],[Account Length (in months)]]</f>
        <v>1</v>
      </c>
      <c r="AO3878" t="str">
        <f>IF(AmazonChurn[[#This Row],[Avg Monthly GB Download]]&lt;15, "Low", IF(AmazonChurn[[#This Row],[Avg Monthly GB Download]]&lt;30, "Medium", "High"))</f>
        <v>Low</v>
      </c>
      <c r="AP3878" t="str">
        <f>IF(AmazonChurn[[#This Row],[Age]]&lt;30,"Under 30",IF(AmazonChurn[[#This Row],[Age]]&gt;65,"Senior","Mid Age"))</f>
        <v>Mid Age</v>
      </c>
    </row>
    <row r="3879" spans="1:42" hidden="1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 s="5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  <c r="AL3879" t="str">
        <f>IF(AmazonChurn[[#This Row],[Average Monthly Expenses]]&lt;=30,"Low",IF(AmazonChurn[[#This Row],[Average Monthly Expenses]]&lt;=60,"Medium","High"))</f>
        <v>Medium</v>
      </c>
      <c r="AM3879" t="str">
        <f>IF(AmazonChurn[[#This Row],[Number of Complaints or Support]]&lt;3,"Low",IF(AmazonChurn[[#This Row],[Number of Complaints or Support]]&lt;=7,"Medium","High"))</f>
        <v>High</v>
      </c>
      <c r="AN3879" s="5">
        <f>AmazonChurn[[#This Row],[Number of Complaints or Support]]/AmazonChurn[[#This Row],[Account Length (in months)]]</f>
        <v>0.15384615384615385</v>
      </c>
      <c r="AO3879" t="str">
        <f>IF(AmazonChurn[[#This Row],[Avg Monthly GB Download]]&lt;15, "Low", IF(AmazonChurn[[#This Row],[Avg Monthly GB Download]]&lt;30, "Medium", "High"))</f>
        <v>Medium</v>
      </c>
      <c r="AP3879" t="str">
        <f>IF(AmazonChurn[[#This Row],[Age]]&lt;30,"Under 30",IF(AmazonChurn[[#This Row],[Age]]&gt;65,"Senior","Mid Age"))</f>
        <v>Mid Age</v>
      </c>
    </row>
    <row r="3880" spans="1:42" hidden="1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 s="5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  <c r="AL3880" t="str">
        <f>IF(AmazonChurn[[#This Row],[Average Monthly Expenses]]&lt;=30,"Low",IF(AmazonChurn[[#This Row],[Average Monthly Expenses]]&lt;=60,"Medium","High"))</f>
        <v>Low</v>
      </c>
      <c r="AM3880" t="str">
        <f>IF(AmazonChurn[[#This Row],[Number of Complaints or Support]]&lt;3,"Low",IF(AmazonChurn[[#This Row],[Number of Complaints or Support]]&lt;=7,"Medium","High"))</f>
        <v>Medium</v>
      </c>
      <c r="AN3880" s="5">
        <f>AmazonChurn[[#This Row],[Number of Complaints or Support]]/AmazonChurn[[#This Row],[Account Length (in months)]]</f>
        <v>0.75</v>
      </c>
      <c r="AO3880" t="str">
        <f>IF(AmazonChurn[[#This Row],[Avg Monthly GB Download]]&lt;15, "Low", IF(AmazonChurn[[#This Row],[Avg Monthly GB Download]]&lt;30, "Medium", "High"))</f>
        <v>Low</v>
      </c>
      <c r="AP3880" t="str">
        <f>IF(AmazonChurn[[#This Row],[Age]]&lt;30,"Under 30",IF(AmazonChurn[[#This Row],[Age]]&gt;65,"Senior","Mid Age"))</f>
        <v>Senior</v>
      </c>
    </row>
    <row r="3881" spans="1:42" hidden="1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 s="5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  <c r="AL3881" t="str">
        <f>IF(AmazonChurn[[#This Row],[Average Monthly Expenses]]&lt;=30,"Low",IF(AmazonChurn[[#This Row],[Average Monthly Expenses]]&lt;=60,"Medium","High"))</f>
        <v>Medium</v>
      </c>
      <c r="AM3881" t="str">
        <f>IF(AmazonChurn[[#This Row],[Number of Complaints or Support]]&lt;3,"Low",IF(AmazonChurn[[#This Row],[Number of Complaints or Support]]&lt;=7,"Medium","High"))</f>
        <v>High</v>
      </c>
      <c r="AN3881" s="5">
        <f>AmazonChurn[[#This Row],[Number of Complaints or Support]]/AmazonChurn[[#This Row],[Account Length (in months)]]</f>
        <v>1.8</v>
      </c>
      <c r="AO3881" t="str">
        <f>IF(AmazonChurn[[#This Row],[Avg Monthly GB Download]]&lt;15, "Low", IF(AmazonChurn[[#This Row],[Avg Monthly GB Download]]&lt;30, "Medium", "High"))</f>
        <v>Low</v>
      </c>
      <c r="AP3881" t="str">
        <f>IF(AmazonChurn[[#This Row],[Age]]&lt;30,"Under 30",IF(AmazonChurn[[#This Row],[Age]]&gt;65,"Senior","Mid Age"))</f>
        <v>Mid Age</v>
      </c>
    </row>
    <row r="3882" spans="1:42" hidden="1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 s="5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  <c r="AL3882" t="str">
        <f>IF(AmazonChurn[[#This Row],[Average Monthly Expenses]]&lt;=30,"Low",IF(AmazonChurn[[#This Row],[Average Monthly Expenses]]&lt;=60,"Medium","High"))</f>
        <v>Low</v>
      </c>
      <c r="AM3882" t="str">
        <f>IF(AmazonChurn[[#This Row],[Number of Complaints or Support]]&lt;3,"Low",IF(AmazonChurn[[#This Row],[Number of Complaints or Support]]&lt;=7,"Medium","High"))</f>
        <v>Low</v>
      </c>
      <c r="AN3882" s="5">
        <f>AmazonChurn[[#This Row],[Number of Complaints or Support]]/AmazonChurn[[#This Row],[Account Length (in months)]]</f>
        <v>0</v>
      </c>
      <c r="AO3882" t="str">
        <f>IF(AmazonChurn[[#This Row],[Avg Monthly GB Download]]&lt;15, "Low", IF(AmazonChurn[[#This Row],[Avg Monthly GB Download]]&lt;30, "Medium", "High"))</f>
        <v>Low</v>
      </c>
      <c r="AP3882" t="str">
        <f>IF(AmazonChurn[[#This Row],[Age]]&lt;30,"Under 30",IF(AmazonChurn[[#This Row],[Age]]&gt;65,"Senior","Mid Age"))</f>
        <v>Mid Age</v>
      </c>
    </row>
    <row r="3883" spans="1:42" hidden="1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 s="5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  <c r="AL3883" t="str">
        <f>IF(AmazonChurn[[#This Row],[Average Monthly Expenses]]&lt;=30,"Low",IF(AmazonChurn[[#This Row],[Average Monthly Expenses]]&lt;=60,"Medium","High"))</f>
        <v>Medium</v>
      </c>
      <c r="AM3883" t="str">
        <f>IF(AmazonChurn[[#This Row],[Number of Complaints or Support]]&lt;3,"Low",IF(AmazonChurn[[#This Row],[Number of Complaints or Support]]&lt;=7,"Medium","High"))</f>
        <v>Low</v>
      </c>
      <c r="AN3883" s="5">
        <f>AmazonChurn[[#This Row],[Number of Complaints or Support]]/AmazonChurn[[#This Row],[Account Length (in months)]]</f>
        <v>3.5087719298245612E-2</v>
      </c>
      <c r="AO3883" t="str">
        <f>IF(AmazonChurn[[#This Row],[Avg Monthly GB Download]]&lt;15, "Low", IF(AmazonChurn[[#This Row],[Avg Monthly GB Download]]&lt;30, "Medium", "High"))</f>
        <v>Low</v>
      </c>
      <c r="AP3883" t="str">
        <f>IF(AmazonChurn[[#This Row],[Age]]&lt;30,"Under 30",IF(AmazonChurn[[#This Row],[Age]]&gt;65,"Senior","Mid Age"))</f>
        <v>Mid Age</v>
      </c>
    </row>
    <row r="3884" spans="1:42" hidden="1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 s="5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  <c r="AL3884" t="str">
        <f>IF(AmazonChurn[[#This Row],[Average Monthly Expenses]]&lt;=30,"Low",IF(AmazonChurn[[#This Row],[Average Monthly Expenses]]&lt;=60,"Medium","High"))</f>
        <v>High</v>
      </c>
      <c r="AM3884" t="str">
        <f>IF(AmazonChurn[[#This Row],[Number of Complaints or Support]]&lt;3,"Low",IF(AmazonChurn[[#This Row],[Number of Complaints or Support]]&lt;=7,"Medium","High"))</f>
        <v>High</v>
      </c>
      <c r="AN3884" s="5">
        <f>AmazonChurn[[#This Row],[Number of Complaints or Support]]/AmazonChurn[[#This Row],[Account Length (in months)]]</f>
        <v>0.18867924528301888</v>
      </c>
      <c r="AO3884" t="str">
        <f>IF(AmazonChurn[[#This Row],[Avg Monthly GB Download]]&lt;15, "Low", IF(AmazonChurn[[#This Row],[Avg Monthly GB Download]]&lt;30, "Medium", "High"))</f>
        <v>Low</v>
      </c>
      <c r="AP3884" t="str">
        <f>IF(AmazonChurn[[#This Row],[Age]]&lt;30,"Under 30",IF(AmazonChurn[[#This Row],[Age]]&gt;65,"Senior","Mid Age"))</f>
        <v>Mid Age</v>
      </c>
    </row>
    <row r="3885" spans="1:42" hidden="1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 s="5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  <c r="AL3885" t="str">
        <f>IF(AmazonChurn[[#This Row],[Average Monthly Expenses]]&lt;=30,"Low",IF(AmazonChurn[[#This Row],[Average Monthly Expenses]]&lt;=60,"Medium","High"))</f>
        <v>Low</v>
      </c>
      <c r="AM3885" t="str">
        <f>IF(AmazonChurn[[#This Row],[Number of Complaints or Support]]&lt;3,"Low",IF(AmazonChurn[[#This Row],[Number of Complaints or Support]]&lt;=7,"Medium","High"))</f>
        <v>Low</v>
      </c>
      <c r="AN3885" s="5">
        <f>AmazonChurn[[#This Row],[Number of Complaints or Support]]/AmazonChurn[[#This Row],[Account Length (in months)]]</f>
        <v>2.8169014084507043E-2</v>
      </c>
      <c r="AO3885" t="str">
        <f>IF(AmazonChurn[[#This Row],[Avg Monthly GB Download]]&lt;15, "Low", IF(AmazonChurn[[#This Row],[Avg Monthly GB Download]]&lt;30, "Medium", "High"))</f>
        <v>Low</v>
      </c>
      <c r="AP3885" t="str">
        <f>IF(AmazonChurn[[#This Row],[Age]]&lt;30,"Under 30",IF(AmazonChurn[[#This Row],[Age]]&gt;65,"Senior","Mid Age"))</f>
        <v>Mid Age</v>
      </c>
    </row>
    <row r="3886" spans="1:42" hidden="1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 s="5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  <c r="AL3886" t="str">
        <f>IF(AmazonChurn[[#This Row],[Average Monthly Expenses]]&lt;=30,"Low",IF(AmazonChurn[[#This Row],[Average Monthly Expenses]]&lt;=60,"Medium","High"))</f>
        <v>Low</v>
      </c>
      <c r="AM3886" t="str">
        <f>IF(AmazonChurn[[#This Row],[Number of Complaints or Support]]&lt;3,"Low",IF(AmazonChurn[[#This Row],[Number of Complaints or Support]]&lt;=7,"Medium","High"))</f>
        <v>High</v>
      </c>
      <c r="AN3886" s="5">
        <f>AmazonChurn[[#This Row],[Number of Complaints or Support]]/AmazonChurn[[#This Row],[Account Length (in months)]]</f>
        <v>0.1388888888888889</v>
      </c>
      <c r="AO3886" t="str">
        <f>IF(AmazonChurn[[#This Row],[Avg Monthly GB Download]]&lt;15, "Low", IF(AmazonChurn[[#This Row],[Avg Monthly GB Download]]&lt;30, "Medium", "High"))</f>
        <v>Low</v>
      </c>
      <c r="AP3886" t="str">
        <f>IF(AmazonChurn[[#This Row],[Age]]&lt;30,"Under 30",IF(AmazonChurn[[#This Row],[Age]]&gt;65,"Senior","Mid Age"))</f>
        <v>Mid Age</v>
      </c>
    </row>
    <row r="3887" spans="1:42" hidden="1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 s="5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  <c r="AL3887" t="str">
        <f>IF(AmazonChurn[[#This Row],[Average Monthly Expenses]]&lt;=30,"Low",IF(AmazonChurn[[#This Row],[Average Monthly Expenses]]&lt;=60,"Medium","High"))</f>
        <v>Medium</v>
      </c>
      <c r="AM3887" t="str">
        <f>IF(AmazonChurn[[#This Row],[Number of Complaints or Support]]&lt;3,"Low",IF(AmazonChurn[[#This Row],[Number of Complaints or Support]]&lt;=7,"Medium","High"))</f>
        <v>High</v>
      </c>
      <c r="AN3887" s="5">
        <f>AmazonChurn[[#This Row],[Number of Complaints or Support]]/AmazonChurn[[#This Row],[Account Length (in months)]]</f>
        <v>2.25</v>
      </c>
      <c r="AO3887" t="str">
        <f>IF(AmazonChurn[[#This Row],[Avg Monthly GB Download]]&lt;15, "Low", IF(AmazonChurn[[#This Row],[Avg Monthly GB Download]]&lt;30, "Medium", "High"))</f>
        <v>Low</v>
      </c>
      <c r="AP3887" t="str">
        <f>IF(AmazonChurn[[#This Row],[Age]]&lt;30,"Under 30",IF(AmazonChurn[[#This Row],[Age]]&gt;65,"Senior","Mid Age"))</f>
        <v>Mid Age</v>
      </c>
    </row>
    <row r="3888" spans="1:42" hidden="1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 s="5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  <c r="AL3888" t="str">
        <f>IF(AmazonChurn[[#This Row],[Average Monthly Expenses]]&lt;=30,"Low",IF(AmazonChurn[[#This Row],[Average Monthly Expenses]]&lt;=60,"Medium","High"))</f>
        <v>Low</v>
      </c>
      <c r="AM3888" t="str">
        <f>IF(AmazonChurn[[#This Row],[Number of Complaints or Support]]&lt;3,"Low",IF(AmazonChurn[[#This Row],[Number of Complaints or Support]]&lt;=7,"Medium","High"))</f>
        <v>Medium</v>
      </c>
      <c r="AN3888" s="5">
        <f>AmazonChurn[[#This Row],[Number of Complaints or Support]]/AmazonChurn[[#This Row],[Account Length (in months)]]</f>
        <v>4.9180327868852458E-2</v>
      </c>
      <c r="AO3888" t="str">
        <f>IF(AmazonChurn[[#This Row],[Avg Monthly GB Download]]&lt;15, "Low", IF(AmazonChurn[[#This Row],[Avg Monthly GB Download]]&lt;30, "Medium", "High"))</f>
        <v>Low</v>
      </c>
      <c r="AP3888" t="str">
        <f>IF(AmazonChurn[[#This Row],[Age]]&lt;30,"Under 30",IF(AmazonChurn[[#This Row],[Age]]&gt;65,"Senior","Mid Age"))</f>
        <v>Mid Age</v>
      </c>
    </row>
    <row r="3889" spans="1:42" hidden="1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 s="5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  <c r="AL3889" t="str">
        <f>IF(AmazonChurn[[#This Row],[Average Monthly Expenses]]&lt;=30,"Low",IF(AmazonChurn[[#This Row],[Average Monthly Expenses]]&lt;=60,"Medium","High"))</f>
        <v>Medium</v>
      </c>
      <c r="AM3889" t="str">
        <f>IF(AmazonChurn[[#This Row],[Number of Complaints or Support]]&lt;3,"Low",IF(AmazonChurn[[#This Row],[Number of Complaints or Support]]&lt;=7,"Medium","High"))</f>
        <v>Low</v>
      </c>
      <c r="AN3889" s="5">
        <f>AmazonChurn[[#This Row],[Number of Complaints or Support]]/AmazonChurn[[#This Row],[Account Length (in months)]]</f>
        <v>0</v>
      </c>
      <c r="AO3889" t="str">
        <f>IF(AmazonChurn[[#This Row],[Avg Monthly GB Download]]&lt;15, "Low", IF(AmazonChurn[[#This Row],[Avg Monthly GB Download]]&lt;30, "Medium", "High"))</f>
        <v>Low</v>
      </c>
      <c r="AP3889" t="str">
        <f>IF(AmazonChurn[[#This Row],[Age]]&lt;30,"Under 30",IF(AmazonChurn[[#This Row],[Age]]&gt;65,"Senior","Mid Age"))</f>
        <v>Mid Age</v>
      </c>
    </row>
    <row r="3890" spans="1:42" hidden="1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 s="5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  <c r="AL3890" t="str">
        <f>IF(AmazonChurn[[#This Row],[Average Monthly Expenses]]&lt;=30,"Low",IF(AmazonChurn[[#This Row],[Average Monthly Expenses]]&lt;=60,"Medium","High"))</f>
        <v>Medium</v>
      </c>
      <c r="AM3890" t="str">
        <f>IF(AmazonChurn[[#This Row],[Number of Complaints or Support]]&lt;3,"Low",IF(AmazonChurn[[#This Row],[Number of Complaints or Support]]&lt;=7,"Medium","High"))</f>
        <v>Medium</v>
      </c>
      <c r="AN3890" s="5">
        <f>AmazonChurn[[#This Row],[Number of Complaints or Support]]/AmazonChurn[[#This Row],[Account Length (in months)]]</f>
        <v>0.2857142857142857</v>
      </c>
      <c r="AO3890" t="str">
        <f>IF(AmazonChurn[[#This Row],[Avg Monthly GB Download]]&lt;15, "Low", IF(AmazonChurn[[#This Row],[Avg Monthly GB Download]]&lt;30, "Medium", "High"))</f>
        <v>Low</v>
      </c>
      <c r="AP3890" t="str">
        <f>IF(AmazonChurn[[#This Row],[Age]]&lt;30,"Under 30",IF(AmazonChurn[[#This Row],[Age]]&gt;65,"Senior","Mid Age"))</f>
        <v>Mid Age</v>
      </c>
    </row>
    <row r="3891" spans="1:42" hidden="1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 s="5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  <c r="AL3891" t="str">
        <f>IF(AmazonChurn[[#This Row],[Average Monthly Expenses]]&lt;=30,"Low",IF(AmazonChurn[[#This Row],[Average Monthly Expenses]]&lt;=60,"Medium","High"))</f>
        <v>Medium</v>
      </c>
      <c r="AM3891" t="str">
        <f>IF(AmazonChurn[[#This Row],[Number of Complaints or Support]]&lt;3,"Low",IF(AmazonChurn[[#This Row],[Number of Complaints or Support]]&lt;=7,"Medium","High"))</f>
        <v>Medium</v>
      </c>
      <c r="AN3891" s="5">
        <f>AmazonChurn[[#This Row],[Number of Complaints or Support]]/AmazonChurn[[#This Row],[Account Length (in months)]]</f>
        <v>0.11363636363636363</v>
      </c>
      <c r="AO3891" t="str">
        <f>IF(AmazonChurn[[#This Row],[Avg Monthly GB Download]]&lt;15, "Low", IF(AmazonChurn[[#This Row],[Avg Monthly GB Download]]&lt;30, "Medium", "High"))</f>
        <v>Low</v>
      </c>
      <c r="AP3891" t="str">
        <f>IF(AmazonChurn[[#This Row],[Age]]&lt;30,"Under 30",IF(AmazonChurn[[#This Row],[Age]]&gt;65,"Senior","Mid Age"))</f>
        <v>Mid Age</v>
      </c>
    </row>
    <row r="3892" spans="1:42" hidden="1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 s="5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  <c r="AL3892" t="str">
        <f>IF(AmazonChurn[[#This Row],[Average Monthly Expenses]]&lt;=30,"Low",IF(AmazonChurn[[#This Row],[Average Monthly Expenses]]&lt;=60,"Medium","High"))</f>
        <v>High</v>
      </c>
      <c r="AM3892" t="str">
        <f>IF(AmazonChurn[[#This Row],[Number of Complaints or Support]]&lt;3,"Low",IF(AmazonChurn[[#This Row],[Number of Complaints or Support]]&lt;=7,"Medium","High"))</f>
        <v>Medium</v>
      </c>
      <c r="AN3892" s="5">
        <f>AmazonChurn[[#This Row],[Number of Complaints or Support]]/AmazonChurn[[#This Row],[Account Length (in months)]]</f>
        <v>6.1224489795918366E-2</v>
      </c>
      <c r="AO3892" t="str">
        <f>IF(AmazonChurn[[#This Row],[Avg Monthly GB Download]]&lt;15, "Low", IF(AmazonChurn[[#This Row],[Avg Monthly GB Download]]&lt;30, "Medium", "High"))</f>
        <v>Low</v>
      </c>
      <c r="AP3892" t="str">
        <f>IF(AmazonChurn[[#This Row],[Age]]&lt;30,"Under 30",IF(AmazonChurn[[#This Row],[Age]]&gt;65,"Senior","Mid Age"))</f>
        <v>Mid Age</v>
      </c>
    </row>
    <row r="3893" spans="1:42" hidden="1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 s="5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  <c r="AL3893" t="str">
        <f>IF(AmazonChurn[[#This Row],[Average Monthly Expenses]]&lt;=30,"Low",IF(AmazonChurn[[#This Row],[Average Monthly Expenses]]&lt;=60,"Medium","High"))</f>
        <v>Low</v>
      </c>
      <c r="AM3893" t="str">
        <f>IF(AmazonChurn[[#This Row],[Number of Complaints or Support]]&lt;3,"Low",IF(AmazonChurn[[#This Row],[Number of Complaints or Support]]&lt;=7,"Medium","High"))</f>
        <v>Low</v>
      </c>
      <c r="AN3893" s="5">
        <f>AmazonChurn[[#This Row],[Number of Complaints or Support]]/AmazonChurn[[#This Row],[Account Length (in months)]]</f>
        <v>4.7619047619047616E-2</v>
      </c>
      <c r="AO3893" t="str">
        <f>IF(AmazonChurn[[#This Row],[Avg Monthly GB Download]]&lt;15, "Low", IF(AmazonChurn[[#This Row],[Avg Monthly GB Download]]&lt;30, "Medium", "High"))</f>
        <v>Low</v>
      </c>
      <c r="AP3893" t="str">
        <f>IF(AmazonChurn[[#This Row],[Age]]&lt;30,"Under 30",IF(AmazonChurn[[#This Row],[Age]]&gt;65,"Senior","Mid Age"))</f>
        <v>Mid Age</v>
      </c>
    </row>
    <row r="3894" spans="1:42" hidden="1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 s="5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  <c r="AL3894" t="str">
        <f>IF(AmazonChurn[[#This Row],[Average Monthly Expenses]]&lt;=30,"Low",IF(AmazonChurn[[#This Row],[Average Monthly Expenses]]&lt;=60,"Medium","High"))</f>
        <v>Low</v>
      </c>
      <c r="AM3894" t="str">
        <f>IF(AmazonChurn[[#This Row],[Number of Complaints or Support]]&lt;3,"Low",IF(AmazonChurn[[#This Row],[Number of Complaints or Support]]&lt;=7,"Medium","High"))</f>
        <v>Medium</v>
      </c>
      <c r="AN3894" s="5">
        <f>AmazonChurn[[#This Row],[Number of Complaints or Support]]/AmazonChurn[[#This Row],[Account Length (in months)]]</f>
        <v>0.5</v>
      </c>
      <c r="AO3894" t="str">
        <f>IF(AmazonChurn[[#This Row],[Avg Monthly GB Download]]&lt;15, "Low", IF(AmazonChurn[[#This Row],[Avg Monthly GB Download]]&lt;30, "Medium", "High"))</f>
        <v>Low</v>
      </c>
      <c r="AP3894" t="str">
        <f>IF(AmazonChurn[[#This Row],[Age]]&lt;30,"Under 30",IF(AmazonChurn[[#This Row],[Age]]&gt;65,"Senior","Mid Age"))</f>
        <v>Mid Age</v>
      </c>
    </row>
    <row r="3895" spans="1:42" hidden="1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 s="5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  <c r="AL3895" t="str">
        <f>IF(AmazonChurn[[#This Row],[Average Monthly Expenses]]&lt;=30,"Low",IF(AmazonChurn[[#This Row],[Average Monthly Expenses]]&lt;=60,"Medium","High"))</f>
        <v>Medium</v>
      </c>
      <c r="AM3895" t="str">
        <f>IF(AmazonChurn[[#This Row],[Number of Complaints or Support]]&lt;3,"Low",IF(AmazonChurn[[#This Row],[Number of Complaints or Support]]&lt;=7,"Medium","High"))</f>
        <v>High</v>
      </c>
      <c r="AN3895" s="5">
        <f>AmazonChurn[[#This Row],[Number of Complaints or Support]]/AmazonChurn[[#This Row],[Account Length (in months)]]</f>
        <v>0.625</v>
      </c>
      <c r="AO3895" t="str">
        <f>IF(AmazonChurn[[#This Row],[Avg Monthly GB Download]]&lt;15, "Low", IF(AmazonChurn[[#This Row],[Avg Monthly GB Download]]&lt;30, "Medium", "High"))</f>
        <v>Low</v>
      </c>
      <c r="AP3895" t="str">
        <f>IF(AmazonChurn[[#This Row],[Age]]&lt;30,"Under 30",IF(AmazonChurn[[#This Row],[Age]]&gt;65,"Senior","Mid Age"))</f>
        <v>Mid Age</v>
      </c>
    </row>
    <row r="3896" spans="1:42" hidden="1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 s="5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  <c r="AL3896" t="str">
        <f>IF(AmazonChurn[[#This Row],[Average Monthly Expenses]]&lt;=30,"Low",IF(AmazonChurn[[#This Row],[Average Monthly Expenses]]&lt;=60,"Medium","High"))</f>
        <v>Low</v>
      </c>
      <c r="AM3896" t="str">
        <f>IF(AmazonChurn[[#This Row],[Number of Complaints or Support]]&lt;3,"Low",IF(AmazonChurn[[#This Row],[Number of Complaints or Support]]&lt;=7,"Medium","High"))</f>
        <v>Low</v>
      </c>
      <c r="AN3896" s="5">
        <f>AmazonChurn[[#This Row],[Number of Complaints or Support]]/AmazonChurn[[#This Row],[Account Length (in months)]]</f>
        <v>6.25E-2</v>
      </c>
      <c r="AO3896" t="str">
        <f>IF(AmazonChurn[[#This Row],[Avg Monthly GB Download]]&lt;15, "Low", IF(AmazonChurn[[#This Row],[Avg Monthly GB Download]]&lt;30, "Medium", "High"))</f>
        <v>Low</v>
      </c>
      <c r="AP3896" t="str">
        <f>IF(AmazonChurn[[#This Row],[Age]]&lt;30,"Under 30",IF(AmazonChurn[[#This Row],[Age]]&gt;65,"Senior","Mid Age"))</f>
        <v>Mid Age</v>
      </c>
    </row>
    <row r="3897" spans="1:42" hidden="1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 s="5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  <c r="AL3897" t="str">
        <f>IF(AmazonChurn[[#This Row],[Average Monthly Expenses]]&lt;=30,"Low",IF(AmazonChurn[[#This Row],[Average Monthly Expenses]]&lt;=60,"Medium","High"))</f>
        <v>Medium</v>
      </c>
      <c r="AM3897" t="str">
        <f>IF(AmazonChurn[[#This Row],[Number of Complaints or Support]]&lt;3,"Low",IF(AmazonChurn[[#This Row],[Number of Complaints or Support]]&lt;=7,"Medium","High"))</f>
        <v>Low</v>
      </c>
      <c r="AN3897" s="5">
        <f>AmazonChurn[[#This Row],[Number of Complaints or Support]]/AmazonChurn[[#This Row],[Account Length (in months)]]</f>
        <v>1.4285714285714285E-2</v>
      </c>
      <c r="AO3897" t="str">
        <f>IF(AmazonChurn[[#This Row],[Avg Monthly GB Download]]&lt;15, "Low", IF(AmazonChurn[[#This Row],[Avg Monthly GB Download]]&lt;30, "Medium", "High"))</f>
        <v>Low</v>
      </c>
      <c r="AP3897" t="str">
        <f>IF(AmazonChurn[[#This Row],[Age]]&lt;30,"Under 30",IF(AmazonChurn[[#This Row],[Age]]&gt;65,"Senior","Mid Age"))</f>
        <v>Mid Age</v>
      </c>
    </row>
    <row r="3898" spans="1:42" hidden="1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 s="5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  <c r="AL3898" t="str">
        <f>IF(AmazonChurn[[#This Row],[Average Monthly Expenses]]&lt;=30,"Low",IF(AmazonChurn[[#This Row],[Average Monthly Expenses]]&lt;=60,"Medium","High"))</f>
        <v>Medium</v>
      </c>
      <c r="AM3898" t="str">
        <f>IF(AmazonChurn[[#This Row],[Number of Complaints or Support]]&lt;3,"Low",IF(AmazonChurn[[#This Row],[Number of Complaints or Support]]&lt;=7,"Medium","High"))</f>
        <v>High</v>
      </c>
      <c r="AN3898" s="5">
        <f>AmazonChurn[[#This Row],[Number of Complaints or Support]]/AmazonChurn[[#This Row],[Account Length (in months)]]</f>
        <v>0.37037037037037035</v>
      </c>
      <c r="AO3898" t="str">
        <f>IF(AmazonChurn[[#This Row],[Avg Monthly GB Download]]&lt;15, "Low", IF(AmazonChurn[[#This Row],[Avg Monthly GB Download]]&lt;30, "Medium", "High"))</f>
        <v>Low</v>
      </c>
      <c r="AP3898" t="str">
        <f>IF(AmazonChurn[[#This Row],[Age]]&lt;30,"Under 30",IF(AmazonChurn[[#This Row],[Age]]&gt;65,"Senior","Mid Age"))</f>
        <v>Mid Age</v>
      </c>
    </row>
    <row r="3899" spans="1:42" hidden="1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 s="5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  <c r="AL3899" t="str">
        <f>IF(AmazonChurn[[#This Row],[Average Monthly Expenses]]&lt;=30,"Low",IF(AmazonChurn[[#This Row],[Average Monthly Expenses]]&lt;=60,"Medium","High"))</f>
        <v>Low</v>
      </c>
      <c r="AM3899" t="str">
        <f>IF(AmazonChurn[[#This Row],[Number of Complaints or Support]]&lt;3,"Low",IF(AmazonChurn[[#This Row],[Number of Complaints or Support]]&lt;=7,"Medium","High"))</f>
        <v>Medium</v>
      </c>
      <c r="AN3899" s="5">
        <f>AmazonChurn[[#This Row],[Number of Complaints or Support]]/AmazonChurn[[#This Row],[Account Length (in months)]]</f>
        <v>7.0422535211267609E-2</v>
      </c>
      <c r="AO3899" t="str">
        <f>IF(AmazonChurn[[#This Row],[Avg Monthly GB Download]]&lt;15, "Low", IF(AmazonChurn[[#This Row],[Avg Monthly GB Download]]&lt;30, "Medium", "High"))</f>
        <v>Low</v>
      </c>
      <c r="AP3899" t="str">
        <f>IF(AmazonChurn[[#This Row],[Age]]&lt;30,"Under 30",IF(AmazonChurn[[#This Row],[Age]]&gt;65,"Senior","Mid Age"))</f>
        <v>Mid Age</v>
      </c>
    </row>
    <row r="3900" spans="1:42" hidden="1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 s="5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  <c r="AL3900" t="str">
        <f>IF(AmazonChurn[[#This Row],[Average Monthly Expenses]]&lt;=30,"Low",IF(AmazonChurn[[#This Row],[Average Monthly Expenses]]&lt;=60,"Medium","High"))</f>
        <v>Low</v>
      </c>
      <c r="AM3900" t="str">
        <f>IF(AmazonChurn[[#This Row],[Number of Complaints or Support]]&lt;3,"Low",IF(AmazonChurn[[#This Row],[Number of Complaints or Support]]&lt;=7,"Medium","High"))</f>
        <v>Medium</v>
      </c>
      <c r="AN3900" s="5">
        <f>AmazonChurn[[#This Row],[Number of Complaints or Support]]/AmazonChurn[[#This Row],[Account Length (in months)]]</f>
        <v>7.0175438596491224E-2</v>
      </c>
      <c r="AO3900" t="str">
        <f>IF(AmazonChurn[[#This Row],[Avg Monthly GB Download]]&lt;15, "Low", IF(AmazonChurn[[#This Row],[Avg Monthly GB Download]]&lt;30, "Medium", "High"))</f>
        <v>Low</v>
      </c>
      <c r="AP3900" t="str">
        <f>IF(AmazonChurn[[#This Row],[Age]]&lt;30,"Under 30",IF(AmazonChurn[[#This Row],[Age]]&gt;65,"Senior","Mid Age"))</f>
        <v>Mid Age</v>
      </c>
    </row>
    <row r="3901" spans="1:42" hidden="1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 s="5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  <c r="AL3901" t="str">
        <f>IF(AmazonChurn[[#This Row],[Average Monthly Expenses]]&lt;=30,"Low",IF(AmazonChurn[[#This Row],[Average Monthly Expenses]]&lt;=60,"Medium","High"))</f>
        <v>Low</v>
      </c>
      <c r="AM3901" t="str">
        <f>IF(AmazonChurn[[#This Row],[Number of Complaints or Support]]&lt;3,"Low",IF(AmazonChurn[[#This Row],[Number of Complaints or Support]]&lt;=7,"Medium","High"))</f>
        <v>High</v>
      </c>
      <c r="AN3901" s="5">
        <f>AmazonChurn[[#This Row],[Number of Complaints or Support]]/AmazonChurn[[#This Row],[Account Length (in months)]]</f>
        <v>1.1428571428571428</v>
      </c>
      <c r="AO3901" t="str">
        <f>IF(AmazonChurn[[#This Row],[Avg Monthly GB Download]]&lt;15, "Low", IF(AmazonChurn[[#This Row],[Avg Monthly GB Download]]&lt;30, "Medium", "High"))</f>
        <v>Low</v>
      </c>
      <c r="AP3901" t="str">
        <f>IF(AmazonChurn[[#This Row],[Age]]&lt;30,"Under 30",IF(AmazonChurn[[#This Row],[Age]]&gt;65,"Senior","Mid Age"))</f>
        <v>Mid Age</v>
      </c>
    </row>
    <row r="3902" spans="1:42" hidden="1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 s="5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  <c r="AL3902" t="str">
        <f>IF(AmazonChurn[[#This Row],[Average Monthly Expenses]]&lt;=30,"Low",IF(AmazonChurn[[#This Row],[Average Monthly Expenses]]&lt;=60,"Medium","High"))</f>
        <v>Low</v>
      </c>
      <c r="AM3902" t="str">
        <f>IF(AmazonChurn[[#This Row],[Number of Complaints or Support]]&lt;3,"Low",IF(AmazonChurn[[#This Row],[Number of Complaints or Support]]&lt;=7,"Medium","High"))</f>
        <v>Medium</v>
      </c>
      <c r="AN3902" s="5">
        <f>AmazonChurn[[#This Row],[Number of Complaints or Support]]/AmazonChurn[[#This Row],[Account Length (in months)]]</f>
        <v>0.13043478260869565</v>
      </c>
      <c r="AO3902" t="str">
        <f>IF(AmazonChurn[[#This Row],[Avg Monthly GB Download]]&lt;15, "Low", IF(AmazonChurn[[#This Row],[Avg Monthly GB Download]]&lt;30, "Medium", "High"))</f>
        <v>Low</v>
      </c>
      <c r="AP3902" t="str">
        <f>IF(AmazonChurn[[#This Row],[Age]]&lt;30,"Under 30",IF(AmazonChurn[[#This Row],[Age]]&gt;65,"Senior","Mid Age"))</f>
        <v>Mid Age</v>
      </c>
    </row>
    <row r="3903" spans="1:42" hidden="1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 s="5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  <c r="AL3903" t="str">
        <f>IF(AmazonChurn[[#This Row],[Average Monthly Expenses]]&lt;=30,"Low",IF(AmazonChurn[[#This Row],[Average Monthly Expenses]]&lt;=60,"Medium","High"))</f>
        <v>Low</v>
      </c>
      <c r="AM3903" t="str">
        <f>IF(AmazonChurn[[#This Row],[Number of Complaints or Support]]&lt;3,"Low",IF(AmazonChurn[[#This Row],[Number of Complaints or Support]]&lt;=7,"Medium","High"))</f>
        <v>Low</v>
      </c>
      <c r="AN3903" s="5">
        <f>AmazonChurn[[#This Row],[Number of Complaints or Support]]/AmazonChurn[[#This Row],[Account Length (in months)]]</f>
        <v>3.2258064516129031E-2</v>
      </c>
      <c r="AO3903" t="str">
        <f>IF(AmazonChurn[[#This Row],[Avg Monthly GB Download]]&lt;15, "Low", IF(AmazonChurn[[#This Row],[Avg Monthly GB Download]]&lt;30, "Medium", "High"))</f>
        <v>Low</v>
      </c>
      <c r="AP3903" t="str">
        <f>IF(AmazonChurn[[#This Row],[Age]]&lt;30,"Under 30",IF(AmazonChurn[[#This Row],[Age]]&gt;65,"Senior","Mid Age"))</f>
        <v>Mid Age</v>
      </c>
    </row>
    <row r="3904" spans="1:42" hidden="1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 s="5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  <c r="AL3904" t="str">
        <f>IF(AmazonChurn[[#This Row],[Average Monthly Expenses]]&lt;=30,"Low",IF(AmazonChurn[[#This Row],[Average Monthly Expenses]]&lt;=60,"Medium","High"))</f>
        <v>Low</v>
      </c>
      <c r="AM3904" t="str">
        <f>IF(AmazonChurn[[#This Row],[Number of Complaints or Support]]&lt;3,"Low",IF(AmazonChurn[[#This Row],[Number of Complaints or Support]]&lt;=7,"Medium","High"))</f>
        <v>Low</v>
      </c>
      <c r="AN3904" s="5">
        <f>AmazonChurn[[#This Row],[Number of Complaints or Support]]/AmazonChurn[[#This Row],[Account Length (in months)]]</f>
        <v>3.7037037037037035E-2</v>
      </c>
      <c r="AO3904" t="str">
        <f>IF(AmazonChurn[[#This Row],[Avg Monthly GB Download]]&lt;15, "Low", IF(AmazonChurn[[#This Row],[Avg Monthly GB Download]]&lt;30, "Medium", "High"))</f>
        <v>Low</v>
      </c>
      <c r="AP3904" t="str">
        <f>IF(AmazonChurn[[#This Row],[Age]]&lt;30,"Under 30",IF(AmazonChurn[[#This Row],[Age]]&gt;65,"Senior","Mid Age"))</f>
        <v>Mid Age</v>
      </c>
    </row>
    <row r="3905" spans="1:42" hidden="1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 s="5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  <c r="AL3905" t="str">
        <f>IF(AmazonChurn[[#This Row],[Average Monthly Expenses]]&lt;=30,"Low",IF(AmazonChurn[[#This Row],[Average Monthly Expenses]]&lt;=60,"Medium","High"))</f>
        <v>Medium</v>
      </c>
      <c r="AM3905" t="str">
        <f>IF(AmazonChurn[[#This Row],[Number of Complaints or Support]]&lt;3,"Low",IF(AmazonChurn[[#This Row],[Number of Complaints or Support]]&lt;=7,"Medium","High"))</f>
        <v>Medium</v>
      </c>
      <c r="AN3905" s="5">
        <f>AmazonChurn[[#This Row],[Number of Complaints or Support]]/AmazonChurn[[#This Row],[Account Length (in months)]]</f>
        <v>5.9701492537313432E-2</v>
      </c>
      <c r="AO3905" t="str">
        <f>IF(AmazonChurn[[#This Row],[Avg Monthly GB Download]]&lt;15, "Low", IF(AmazonChurn[[#This Row],[Avg Monthly GB Download]]&lt;30, "Medium", "High"))</f>
        <v>Low</v>
      </c>
      <c r="AP3905" t="str">
        <f>IF(AmazonChurn[[#This Row],[Age]]&lt;30,"Under 30",IF(AmazonChurn[[#This Row],[Age]]&gt;65,"Senior","Mid Age"))</f>
        <v>Mid Age</v>
      </c>
    </row>
    <row r="3906" spans="1:42" hidden="1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 s="5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  <c r="AL3906" t="str">
        <f>IF(AmazonChurn[[#This Row],[Average Monthly Expenses]]&lt;=30,"Low",IF(AmazonChurn[[#This Row],[Average Monthly Expenses]]&lt;=60,"Medium","High"))</f>
        <v>Medium</v>
      </c>
      <c r="AM3906" t="str">
        <f>IF(AmazonChurn[[#This Row],[Number of Complaints or Support]]&lt;3,"Low",IF(AmazonChurn[[#This Row],[Number of Complaints or Support]]&lt;=7,"Medium","High"))</f>
        <v>Medium</v>
      </c>
      <c r="AN3906" s="5">
        <f>AmazonChurn[[#This Row],[Number of Complaints or Support]]/AmazonChurn[[#This Row],[Account Length (in months)]]</f>
        <v>0.14285714285714285</v>
      </c>
      <c r="AO3906" t="str">
        <f>IF(AmazonChurn[[#This Row],[Avg Monthly GB Download]]&lt;15, "Low", IF(AmazonChurn[[#This Row],[Avg Monthly GB Download]]&lt;30, "Medium", "High"))</f>
        <v>Low</v>
      </c>
      <c r="AP3906" t="str">
        <f>IF(AmazonChurn[[#This Row],[Age]]&lt;30,"Under 30",IF(AmazonChurn[[#This Row],[Age]]&gt;65,"Senior","Mid Age"))</f>
        <v>Mid Age</v>
      </c>
    </row>
    <row r="3907" spans="1:42" hidden="1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 s="5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  <c r="AL3907" t="str">
        <f>IF(AmazonChurn[[#This Row],[Average Monthly Expenses]]&lt;=30,"Low",IF(AmazonChurn[[#This Row],[Average Monthly Expenses]]&lt;=60,"Medium","High"))</f>
        <v>Low</v>
      </c>
      <c r="AM3907" t="str">
        <f>IF(AmazonChurn[[#This Row],[Number of Complaints or Support]]&lt;3,"Low",IF(AmazonChurn[[#This Row],[Number of Complaints or Support]]&lt;=7,"Medium","High"))</f>
        <v>Medium</v>
      </c>
      <c r="AN3907" s="5">
        <f>AmazonChurn[[#This Row],[Number of Complaints or Support]]/AmazonChurn[[#This Row],[Account Length (in months)]]</f>
        <v>8.9285714285714288E-2</v>
      </c>
      <c r="AO3907" t="str">
        <f>IF(AmazonChurn[[#This Row],[Avg Monthly GB Download]]&lt;15, "Low", IF(AmazonChurn[[#This Row],[Avg Monthly GB Download]]&lt;30, "Medium", "High"))</f>
        <v>Low</v>
      </c>
      <c r="AP3907" t="str">
        <f>IF(AmazonChurn[[#This Row],[Age]]&lt;30,"Under 30",IF(AmazonChurn[[#This Row],[Age]]&gt;65,"Senior","Mid Age"))</f>
        <v>Mid Age</v>
      </c>
    </row>
    <row r="3908" spans="1:42" hidden="1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 s="5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  <c r="AL3908" t="str">
        <f>IF(AmazonChurn[[#This Row],[Average Monthly Expenses]]&lt;=30,"Low",IF(AmazonChurn[[#This Row],[Average Monthly Expenses]]&lt;=60,"Medium","High"))</f>
        <v>Medium</v>
      </c>
      <c r="AM3908" t="str">
        <f>IF(AmazonChurn[[#This Row],[Number of Complaints or Support]]&lt;3,"Low",IF(AmazonChurn[[#This Row],[Number of Complaints or Support]]&lt;=7,"Medium","High"))</f>
        <v>Medium</v>
      </c>
      <c r="AN3908" s="5">
        <f>AmazonChurn[[#This Row],[Number of Complaints or Support]]/AmazonChurn[[#This Row],[Account Length (in months)]]</f>
        <v>0.28000000000000003</v>
      </c>
      <c r="AO3908" t="str">
        <f>IF(AmazonChurn[[#This Row],[Avg Monthly GB Download]]&lt;15, "Low", IF(AmazonChurn[[#This Row],[Avg Monthly GB Download]]&lt;30, "Medium", "High"))</f>
        <v>Low</v>
      </c>
      <c r="AP3908" t="str">
        <f>IF(AmazonChurn[[#This Row],[Age]]&lt;30,"Under 30",IF(AmazonChurn[[#This Row],[Age]]&gt;65,"Senior","Mid Age"))</f>
        <v>Mid Age</v>
      </c>
    </row>
    <row r="3909" spans="1:42" hidden="1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 s="5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  <c r="AL3909" t="str">
        <f>IF(AmazonChurn[[#This Row],[Average Monthly Expenses]]&lt;=30,"Low",IF(AmazonChurn[[#This Row],[Average Monthly Expenses]]&lt;=60,"Medium","High"))</f>
        <v>Medium</v>
      </c>
      <c r="AM3909" t="str">
        <f>IF(AmazonChurn[[#This Row],[Number of Complaints or Support]]&lt;3,"Low",IF(AmazonChurn[[#This Row],[Number of Complaints or Support]]&lt;=7,"Medium","High"))</f>
        <v>Medium</v>
      </c>
      <c r="AN3909" s="5">
        <f>AmazonChurn[[#This Row],[Number of Complaints or Support]]/AmazonChurn[[#This Row],[Account Length (in months)]]</f>
        <v>0.26666666666666666</v>
      </c>
      <c r="AO3909" t="str">
        <f>IF(AmazonChurn[[#This Row],[Avg Monthly GB Download]]&lt;15, "Low", IF(AmazonChurn[[#This Row],[Avg Monthly GB Download]]&lt;30, "Medium", "High"))</f>
        <v>Low</v>
      </c>
      <c r="AP3909" t="str">
        <f>IF(AmazonChurn[[#This Row],[Age]]&lt;30,"Under 30",IF(AmazonChurn[[#This Row],[Age]]&gt;65,"Senior","Mid Age"))</f>
        <v>Under 30</v>
      </c>
    </row>
    <row r="3910" spans="1:42" hidden="1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 s="5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  <c r="AL3910" t="str">
        <f>IF(AmazonChurn[[#This Row],[Average Monthly Expenses]]&lt;=30,"Low",IF(AmazonChurn[[#This Row],[Average Monthly Expenses]]&lt;=60,"Medium","High"))</f>
        <v>Low</v>
      </c>
      <c r="AM3910" t="str">
        <f>IF(AmazonChurn[[#This Row],[Number of Complaints or Support]]&lt;3,"Low",IF(AmazonChurn[[#This Row],[Number of Complaints or Support]]&lt;=7,"Medium","High"))</f>
        <v>Medium</v>
      </c>
      <c r="AN3910" s="5">
        <f>AmazonChurn[[#This Row],[Number of Complaints or Support]]/AmazonChurn[[#This Row],[Account Length (in months)]]</f>
        <v>0.14285714285714285</v>
      </c>
      <c r="AO3910" t="str">
        <f>IF(AmazonChurn[[#This Row],[Avg Monthly GB Download]]&lt;15, "Low", IF(AmazonChurn[[#This Row],[Avg Monthly GB Download]]&lt;30, "Medium", "High"))</f>
        <v>Medium</v>
      </c>
      <c r="AP3910" t="str">
        <f>IF(AmazonChurn[[#This Row],[Age]]&lt;30,"Under 30",IF(AmazonChurn[[#This Row],[Age]]&gt;65,"Senior","Mid Age"))</f>
        <v>Mid Age</v>
      </c>
    </row>
    <row r="3911" spans="1:42" hidden="1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 s="5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  <c r="AL3911" t="str">
        <f>IF(AmazonChurn[[#This Row],[Average Monthly Expenses]]&lt;=30,"Low",IF(AmazonChurn[[#This Row],[Average Monthly Expenses]]&lt;=60,"Medium","High"))</f>
        <v>Medium</v>
      </c>
      <c r="AM3911" t="str">
        <f>IF(AmazonChurn[[#This Row],[Number of Complaints or Support]]&lt;3,"Low",IF(AmazonChurn[[#This Row],[Number of Complaints or Support]]&lt;=7,"Medium","High"))</f>
        <v>Low</v>
      </c>
      <c r="AN3911" s="5">
        <f>AmazonChurn[[#This Row],[Number of Complaints or Support]]/AmazonChurn[[#This Row],[Account Length (in months)]]</f>
        <v>4.878048780487805E-2</v>
      </c>
      <c r="AO3911" t="str">
        <f>IF(AmazonChurn[[#This Row],[Avg Monthly GB Download]]&lt;15, "Low", IF(AmazonChurn[[#This Row],[Avg Monthly GB Download]]&lt;30, "Medium", "High"))</f>
        <v>Low</v>
      </c>
      <c r="AP3911" t="str">
        <f>IF(AmazonChurn[[#This Row],[Age]]&lt;30,"Under 30",IF(AmazonChurn[[#This Row],[Age]]&gt;65,"Senior","Mid Age"))</f>
        <v>Mid Age</v>
      </c>
    </row>
    <row r="3912" spans="1:42" hidden="1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 s="5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  <c r="AL3912" t="str">
        <f>IF(AmazonChurn[[#This Row],[Average Monthly Expenses]]&lt;=30,"Low",IF(AmazonChurn[[#This Row],[Average Monthly Expenses]]&lt;=60,"Medium","High"))</f>
        <v>Medium</v>
      </c>
      <c r="AM3912" t="str">
        <f>IF(AmazonChurn[[#This Row],[Number of Complaints or Support]]&lt;3,"Low",IF(AmazonChurn[[#This Row],[Number of Complaints or Support]]&lt;=7,"Medium","High"))</f>
        <v>Medium</v>
      </c>
      <c r="AN3912" s="5">
        <f>AmazonChurn[[#This Row],[Number of Complaints or Support]]/AmazonChurn[[#This Row],[Account Length (in months)]]</f>
        <v>7.8125E-2</v>
      </c>
      <c r="AO3912" t="str">
        <f>IF(AmazonChurn[[#This Row],[Avg Monthly GB Download]]&lt;15, "Low", IF(AmazonChurn[[#This Row],[Avg Monthly GB Download]]&lt;30, "Medium", "High"))</f>
        <v>Low</v>
      </c>
      <c r="AP3912" t="str">
        <f>IF(AmazonChurn[[#This Row],[Age]]&lt;30,"Under 30",IF(AmazonChurn[[#This Row],[Age]]&gt;65,"Senior","Mid Age"))</f>
        <v>Under 30</v>
      </c>
    </row>
    <row r="3913" spans="1:42" hidden="1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 s="5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  <c r="AL3913" t="str">
        <f>IF(AmazonChurn[[#This Row],[Average Monthly Expenses]]&lt;=30,"Low",IF(AmazonChurn[[#This Row],[Average Monthly Expenses]]&lt;=60,"Medium","High"))</f>
        <v>Low</v>
      </c>
      <c r="AM3913" t="str">
        <f>IF(AmazonChurn[[#This Row],[Number of Complaints or Support]]&lt;3,"Low",IF(AmazonChurn[[#This Row],[Number of Complaints or Support]]&lt;=7,"Medium","High"))</f>
        <v>Low</v>
      </c>
      <c r="AN3913" s="5">
        <f>AmazonChurn[[#This Row],[Number of Complaints or Support]]/AmazonChurn[[#This Row],[Account Length (in months)]]</f>
        <v>2.6315789473684209E-2</v>
      </c>
      <c r="AO3913" t="str">
        <f>IF(AmazonChurn[[#This Row],[Avg Monthly GB Download]]&lt;15, "Low", IF(AmazonChurn[[#This Row],[Avg Monthly GB Download]]&lt;30, "Medium", "High"))</f>
        <v>Low</v>
      </c>
      <c r="AP3913" t="str">
        <f>IF(AmazonChurn[[#This Row],[Age]]&lt;30,"Under 30",IF(AmazonChurn[[#This Row],[Age]]&gt;65,"Senior","Mid Age"))</f>
        <v>Under 30</v>
      </c>
    </row>
    <row r="3914" spans="1:42" hidden="1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 s="5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  <c r="AL3914" t="str">
        <f>IF(AmazonChurn[[#This Row],[Average Monthly Expenses]]&lt;=30,"Low",IF(AmazonChurn[[#This Row],[Average Monthly Expenses]]&lt;=60,"Medium","High"))</f>
        <v>Low</v>
      </c>
      <c r="AM3914" t="str">
        <f>IF(AmazonChurn[[#This Row],[Number of Complaints or Support]]&lt;3,"Low",IF(AmazonChurn[[#This Row],[Number of Complaints or Support]]&lt;=7,"Medium","High"))</f>
        <v>Medium</v>
      </c>
      <c r="AN3914" s="5">
        <f>AmazonChurn[[#This Row],[Number of Complaints or Support]]/AmazonChurn[[#This Row],[Account Length (in months)]]</f>
        <v>8.1632653061224483E-2</v>
      </c>
      <c r="AO3914" t="str">
        <f>IF(AmazonChurn[[#This Row],[Avg Monthly GB Download]]&lt;15, "Low", IF(AmazonChurn[[#This Row],[Avg Monthly GB Download]]&lt;30, "Medium", "High"))</f>
        <v>Medium</v>
      </c>
      <c r="AP3914" t="str">
        <f>IF(AmazonChurn[[#This Row],[Age]]&lt;30,"Under 30",IF(AmazonChurn[[#This Row],[Age]]&gt;65,"Senior","Mid Age"))</f>
        <v>Under 30</v>
      </c>
    </row>
    <row r="3915" spans="1:42" hidden="1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 s="5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  <c r="AL3915" t="str">
        <f>IF(AmazonChurn[[#This Row],[Average Monthly Expenses]]&lt;=30,"Low",IF(AmazonChurn[[#This Row],[Average Monthly Expenses]]&lt;=60,"Medium","High"))</f>
        <v>Medium</v>
      </c>
      <c r="AM3915" t="str">
        <f>IF(AmazonChurn[[#This Row],[Number of Complaints or Support]]&lt;3,"Low",IF(AmazonChurn[[#This Row],[Number of Complaints or Support]]&lt;=7,"Medium","High"))</f>
        <v>Medium</v>
      </c>
      <c r="AN3915" s="5">
        <f>AmazonChurn[[#This Row],[Number of Complaints or Support]]/AmazonChurn[[#This Row],[Account Length (in months)]]</f>
        <v>8.6956521739130432E-2</v>
      </c>
      <c r="AO3915" t="str">
        <f>IF(AmazonChurn[[#This Row],[Avg Monthly GB Download]]&lt;15, "Low", IF(AmazonChurn[[#This Row],[Avg Monthly GB Download]]&lt;30, "Medium", "High"))</f>
        <v>Low</v>
      </c>
      <c r="AP3915" t="str">
        <f>IF(AmazonChurn[[#This Row],[Age]]&lt;30,"Under 30",IF(AmazonChurn[[#This Row],[Age]]&gt;65,"Senior","Mid Age"))</f>
        <v>Senior</v>
      </c>
    </row>
    <row r="3916" spans="1:42" hidden="1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 s="5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  <c r="AL3916" t="str">
        <f>IF(AmazonChurn[[#This Row],[Average Monthly Expenses]]&lt;=30,"Low",IF(AmazonChurn[[#This Row],[Average Monthly Expenses]]&lt;=60,"Medium","High"))</f>
        <v>Medium</v>
      </c>
      <c r="AM3916" t="str">
        <f>IF(AmazonChurn[[#This Row],[Number of Complaints or Support]]&lt;3,"Low",IF(AmazonChurn[[#This Row],[Number of Complaints or Support]]&lt;=7,"Medium","High"))</f>
        <v>Medium</v>
      </c>
      <c r="AN3916" s="5">
        <f>AmazonChurn[[#This Row],[Number of Complaints or Support]]/AmazonChurn[[#This Row],[Account Length (in months)]]</f>
        <v>0.38461538461538464</v>
      </c>
      <c r="AO3916" t="str">
        <f>IF(AmazonChurn[[#This Row],[Avg Monthly GB Download]]&lt;15, "Low", IF(AmazonChurn[[#This Row],[Avg Monthly GB Download]]&lt;30, "Medium", "High"))</f>
        <v>Low</v>
      </c>
      <c r="AP3916" t="str">
        <f>IF(AmazonChurn[[#This Row],[Age]]&lt;30,"Under 30",IF(AmazonChurn[[#This Row],[Age]]&gt;65,"Senior","Mid Age"))</f>
        <v>Senior</v>
      </c>
    </row>
    <row r="3917" spans="1:42" hidden="1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 s="5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  <c r="AL3917" t="str">
        <f>IF(AmazonChurn[[#This Row],[Average Monthly Expenses]]&lt;=30,"Low",IF(AmazonChurn[[#This Row],[Average Monthly Expenses]]&lt;=60,"Medium","High"))</f>
        <v>Low</v>
      </c>
      <c r="AM3917" t="str">
        <f>IF(AmazonChurn[[#This Row],[Number of Complaints or Support]]&lt;3,"Low",IF(AmazonChurn[[#This Row],[Number of Complaints or Support]]&lt;=7,"Medium","High"))</f>
        <v>Medium</v>
      </c>
      <c r="AN3917" s="5">
        <f>AmazonChurn[[#This Row],[Number of Complaints or Support]]/AmazonChurn[[#This Row],[Account Length (in months)]]</f>
        <v>0.66666666666666663</v>
      </c>
      <c r="AO3917" t="str">
        <f>IF(AmazonChurn[[#This Row],[Avg Monthly GB Download]]&lt;15, "Low", IF(AmazonChurn[[#This Row],[Avg Monthly GB Download]]&lt;30, "Medium", "High"))</f>
        <v>Medium</v>
      </c>
      <c r="AP3917" t="str">
        <f>IF(AmazonChurn[[#This Row],[Age]]&lt;30,"Under 30",IF(AmazonChurn[[#This Row],[Age]]&gt;65,"Senior","Mid Age"))</f>
        <v>Mid Age</v>
      </c>
    </row>
    <row r="3918" spans="1:42" hidden="1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 s="5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  <c r="AL3918" t="str">
        <f>IF(AmazonChurn[[#This Row],[Average Monthly Expenses]]&lt;=30,"Low",IF(AmazonChurn[[#This Row],[Average Monthly Expenses]]&lt;=60,"Medium","High"))</f>
        <v>Low</v>
      </c>
      <c r="AM3918" t="str">
        <f>IF(AmazonChurn[[#This Row],[Number of Complaints or Support]]&lt;3,"Low",IF(AmazonChurn[[#This Row],[Number of Complaints or Support]]&lt;=7,"Medium","High"))</f>
        <v>Medium</v>
      </c>
      <c r="AN3918" s="5">
        <f>AmazonChurn[[#This Row],[Number of Complaints or Support]]/AmazonChurn[[#This Row],[Account Length (in months)]]</f>
        <v>9.375E-2</v>
      </c>
      <c r="AO3918" t="str">
        <f>IF(AmazonChurn[[#This Row],[Avg Monthly GB Download]]&lt;15, "Low", IF(AmazonChurn[[#This Row],[Avg Monthly GB Download]]&lt;30, "Medium", "High"))</f>
        <v>Low</v>
      </c>
      <c r="AP3918" t="str">
        <f>IF(AmazonChurn[[#This Row],[Age]]&lt;30,"Under 30",IF(AmazonChurn[[#This Row],[Age]]&gt;65,"Senior","Mid Age"))</f>
        <v>Mid Age</v>
      </c>
    </row>
    <row r="3919" spans="1:42" hidden="1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 s="5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  <c r="AL3919" t="str">
        <f>IF(AmazonChurn[[#This Row],[Average Monthly Expenses]]&lt;=30,"Low",IF(AmazonChurn[[#This Row],[Average Monthly Expenses]]&lt;=60,"Medium","High"))</f>
        <v>Low</v>
      </c>
      <c r="AM3919" t="str">
        <f>IF(AmazonChurn[[#This Row],[Number of Complaints or Support]]&lt;3,"Low",IF(AmazonChurn[[#This Row],[Number of Complaints or Support]]&lt;=7,"Medium","High"))</f>
        <v>High</v>
      </c>
      <c r="AN3919" s="5">
        <f>AmazonChurn[[#This Row],[Number of Complaints or Support]]/AmazonChurn[[#This Row],[Account Length (in months)]]</f>
        <v>0.90909090909090906</v>
      </c>
      <c r="AO3919" t="str">
        <f>IF(AmazonChurn[[#This Row],[Avg Monthly GB Download]]&lt;15, "Low", IF(AmazonChurn[[#This Row],[Avg Monthly GB Download]]&lt;30, "Medium", "High"))</f>
        <v>Low</v>
      </c>
      <c r="AP3919" t="str">
        <f>IF(AmazonChurn[[#This Row],[Age]]&lt;30,"Under 30",IF(AmazonChurn[[#This Row],[Age]]&gt;65,"Senior","Mid Age"))</f>
        <v>Mid Age</v>
      </c>
    </row>
    <row r="3920" spans="1:42" hidden="1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 s="5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  <c r="AL3920" t="str">
        <f>IF(AmazonChurn[[#This Row],[Average Monthly Expenses]]&lt;=30,"Low",IF(AmazonChurn[[#This Row],[Average Monthly Expenses]]&lt;=60,"Medium","High"))</f>
        <v>Low</v>
      </c>
      <c r="AM3920" t="str">
        <f>IF(AmazonChurn[[#This Row],[Number of Complaints or Support]]&lt;3,"Low",IF(AmazonChurn[[#This Row],[Number of Complaints or Support]]&lt;=7,"Medium","High"))</f>
        <v>Medium</v>
      </c>
      <c r="AN3920" s="5">
        <f>AmazonChurn[[#This Row],[Number of Complaints or Support]]/AmazonChurn[[#This Row],[Account Length (in months)]]</f>
        <v>0.19354838709677419</v>
      </c>
      <c r="AO3920" t="str">
        <f>IF(AmazonChurn[[#This Row],[Avg Monthly GB Download]]&lt;15, "Low", IF(AmazonChurn[[#This Row],[Avg Monthly GB Download]]&lt;30, "Medium", "High"))</f>
        <v>Low</v>
      </c>
      <c r="AP3920" t="str">
        <f>IF(AmazonChurn[[#This Row],[Age]]&lt;30,"Under 30",IF(AmazonChurn[[#This Row],[Age]]&gt;65,"Senior","Mid Age"))</f>
        <v>Mid Age</v>
      </c>
    </row>
    <row r="3921" spans="1:42" hidden="1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 s="5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  <c r="AL3921" t="str">
        <f>IF(AmazonChurn[[#This Row],[Average Monthly Expenses]]&lt;=30,"Low",IF(AmazonChurn[[#This Row],[Average Monthly Expenses]]&lt;=60,"Medium","High"))</f>
        <v>Medium</v>
      </c>
      <c r="AM3921" t="str">
        <f>IF(AmazonChurn[[#This Row],[Number of Complaints or Support]]&lt;3,"Low",IF(AmazonChurn[[#This Row],[Number of Complaints or Support]]&lt;=7,"Medium","High"))</f>
        <v>Medium</v>
      </c>
      <c r="AN3921" s="5">
        <f>AmazonChurn[[#This Row],[Number of Complaints or Support]]/AmazonChurn[[#This Row],[Account Length (in months)]]</f>
        <v>0.25</v>
      </c>
      <c r="AO3921" t="str">
        <f>IF(AmazonChurn[[#This Row],[Avg Monthly GB Download]]&lt;15, "Low", IF(AmazonChurn[[#This Row],[Avg Monthly GB Download]]&lt;30, "Medium", "High"))</f>
        <v>Low</v>
      </c>
      <c r="AP3921" t="str">
        <f>IF(AmazonChurn[[#This Row],[Age]]&lt;30,"Under 30",IF(AmazonChurn[[#This Row],[Age]]&gt;65,"Senior","Mid Age"))</f>
        <v>Mid Age</v>
      </c>
    </row>
    <row r="3922" spans="1:42" hidden="1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 s="5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  <c r="AL3922" t="str">
        <f>IF(AmazonChurn[[#This Row],[Average Monthly Expenses]]&lt;=30,"Low",IF(AmazonChurn[[#This Row],[Average Monthly Expenses]]&lt;=60,"Medium","High"))</f>
        <v>Medium</v>
      </c>
      <c r="AM3922" t="str">
        <f>IF(AmazonChurn[[#This Row],[Number of Complaints or Support]]&lt;3,"Low",IF(AmazonChurn[[#This Row],[Number of Complaints or Support]]&lt;=7,"Medium","High"))</f>
        <v>Medium</v>
      </c>
      <c r="AN3922" s="5">
        <f>AmazonChurn[[#This Row],[Number of Complaints or Support]]/AmazonChurn[[#This Row],[Account Length (in months)]]</f>
        <v>4</v>
      </c>
      <c r="AO3922" t="str">
        <f>IF(AmazonChurn[[#This Row],[Avg Monthly GB Download]]&lt;15, "Low", IF(AmazonChurn[[#This Row],[Avg Monthly GB Download]]&lt;30, "Medium", "High"))</f>
        <v>Low</v>
      </c>
      <c r="AP3922" t="str">
        <f>IF(AmazonChurn[[#This Row],[Age]]&lt;30,"Under 30",IF(AmazonChurn[[#This Row],[Age]]&gt;65,"Senior","Mid Age"))</f>
        <v>Mid Age</v>
      </c>
    </row>
    <row r="3923" spans="1:42" hidden="1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 s="5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  <c r="AL3923" t="str">
        <f>IF(AmazonChurn[[#This Row],[Average Monthly Expenses]]&lt;=30,"Low",IF(AmazonChurn[[#This Row],[Average Monthly Expenses]]&lt;=60,"Medium","High"))</f>
        <v>Medium</v>
      </c>
      <c r="AM3923" t="str">
        <f>IF(AmazonChurn[[#This Row],[Number of Complaints or Support]]&lt;3,"Low",IF(AmazonChurn[[#This Row],[Number of Complaints or Support]]&lt;=7,"Medium","High"))</f>
        <v>Low</v>
      </c>
      <c r="AN3923" s="5">
        <f>AmazonChurn[[#This Row],[Number of Complaints or Support]]/AmazonChurn[[#This Row],[Account Length (in months)]]</f>
        <v>0.04</v>
      </c>
      <c r="AO3923" t="str">
        <f>IF(AmazonChurn[[#This Row],[Avg Monthly GB Download]]&lt;15, "Low", IF(AmazonChurn[[#This Row],[Avg Monthly GB Download]]&lt;30, "Medium", "High"))</f>
        <v>Low</v>
      </c>
      <c r="AP3923" t="str">
        <f>IF(AmazonChurn[[#This Row],[Age]]&lt;30,"Under 30",IF(AmazonChurn[[#This Row],[Age]]&gt;65,"Senior","Mid Age"))</f>
        <v>Under 30</v>
      </c>
    </row>
    <row r="3924" spans="1:42" hidden="1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 s="5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  <c r="AL3924" t="str">
        <f>IF(AmazonChurn[[#This Row],[Average Monthly Expenses]]&lt;=30,"Low",IF(AmazonChurn[[#This Row],[Average Monthly Expenses]]&lt;=60,"Medium","High"))</f>
        <v>Medium</v>
      </c>
      <c r="AM3924" t="str">
        <f>IF(AmazonChurn[[#This Row],[Number of Complaints or Support]]&lt;3,"Low",IF(AmazonChurn[[#This Row],[Number of Complaints or Support]]&lt;=7,"Medium","High"))</f>
        <v>Medium</v>
      </c>
      <c r="AN3924" s="5">
        <f>AmazonChurn[[#This Row],[Number of Complaints or Support]]/AmazonChurn[[#This Row],[Account Length (in months)]]</f>
        <v>4.1666666666666664E-2</v>
      </c>
      <c r="AO3924" t="str">
        <f>IF(AmazonChurn[[#This Row],[Avg Monthly GB Download]]&lt;15, "Low", IF(AmazonChurn[[#This Row],[Avg Monthly GB Download]]&lt;30, "Medium", "High"))</f>
        <v>Low</v>
      </c>
      <c r="AP3924" t="str">
        <f>IF(AmazonChurn[[#This Row],[Age]]&lt;30,"Under 30",IF(AmazonChurn[[#This Row],[Age]]&gt;65,"Senior","Mid Age"))</f>
        <v>Under 30</v>
      </c>
    </row>
    <row r="3925" spans="1:42" hidden="1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 s="5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  <c r="AL3925" t="str">
        <f>IF(AmazonChurn[[#This Row],[Average Monthly Expenses]]&lt;=30,"Low",IF(AmazonChurn[[#This Row],[Average Monthly Expenses]]&lt;=60,"Medium","High"))</f>
        <v>Medium</v>
      </c>
      <c r="AM3925" t="str">
        <f>IF(AmazonChurn[[#This Row],[Number of Complaints or Support]]&lt;3,"Low",IF(AmazonChurn[[#This Row],[Number of Complaints or Support]]&lt;=7,"Medium","High"))</f>
        <v>Medium</v>
      </c>
      <c r="AN3925" s="5">
        <f>AmazonChurn[[#This Row],[Number of Complaints or Support]]/AmazonChurn[[#This Row],[Account Length (in months)]]</f>
        <v>0.66666666666666663</v>
      </c>
      <c r="AO3925" t="str">
        <f>IF(AmazonChurn[[#This Row],[Avg Monthly GB Download]]&lt;15, "Low", IF(AmazonChurn[[#This Row],[Avg Monthly GB Download]]&lt;30, "Medium", "High"))</f>
        <v>Low</v>
      </c>
      <c r="AP3925" t="str">
        <f>IF(AmazonChurn[[#This Row],[Age]]&lt;30,"Under 30",IF(AmazonChurn[[#This Row],[Age]]&gt;65,"Senior","Mid Age"))</f>
        <v>Mid Age</v>
      </c>
    </row>
    <row r="3926" spans="1:42" hidden="1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 s="5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  <c r="AL3926" t="str">
        <f>IF(AmazonChurn[[#This Row],[Average Monthly Expenses]]&lt;=30,"Low",IF(AmazonChurn[[#This Row],[Average Monthly Expenses]]&lt;=60,"Medium","High"))</f>
        <v>Low</v>
      </c>
      <c r="AM3926" t="str">
        <f>IF(AmazonChurn[[#This Row],[Number of Complaints or Support]]&lt;3,"Low",IF(AmazonChurn[[#This Row],[Number of Complaints or Support]]&lt;=7,"Medium","High"))</f>
        <v>High</v>
      </c>
      <c r="AN3926" s="5">
        <f>AmazonChurn[[#This Row],[Number of Complaints or Support]]/AmazonChurn[[#This Row],[Account Length (in months)]]</f>
        <v>0.27777777777777779</v>
      </c>
      <c r="AO3926" t="str">
        <f>IF(AmazonChurn[[#This Row],[Avg Monthly GB Download]]&lt;15, "Low", IF(AmazonChurn[[#This Row],[Avg Monthly GB Download]]&lt;30, "Medium", "High"))</f>
        <v>Low</v>
      </c>
      <c r="AP3926" t="str">
        <f>IF(AmazonChurn[[#This Row],[Age]]&lt;30,"Under 30",IF(AmazonChurn[[#This Row],[Age]]&gt;65,"Senior","Mid Age"))</f>
        <v>Mid Age</v>
      </c>
    </row>
    <row r="3927" spans="1:42" hidden="1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 s="5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  <c r="AL3927" t="str">
        <f>IF(AmazonChurn[[#This Row],[Average Monthly Expenses]]&lt;=30,"Low",IF(AmazonChurn[[#This Row],[Average Monthly Expenses]]&lt;=60,"Medium","High"))</f>
        <v>Medium</v>
      </c>
      <c r="AM3927" t="str">
        <f>IF(AmazonChurn[[#This Row],[Number of Complaints or Support]]&lt;3,"Low",IF(AmazonChurn[[#This Row],[Number of Complaints or Support]]&lt;=7,"Medium","High"))</f>
        <v>Low</v>
      </c>
      <c r="AN3927" s="5">
        <f>AmazonChurn[[#This Row],[Number of Complaints or Support]]/AmazonChurn[[#This Row],[Account Length (in months)]]</f>
        <v>4.7619047619047616E-2</v>
      </c>
      <c r="AO3927" t="str">
        <f>IF(AmazonChurn[[#This Row],[Avg Monthly GB Download]]&lt;15, "Low", IF(AmazonChurn[[#This Row],[Avg Monthly GB Download]]&lt;30, "Medium", "High"))</f>
        <v>Medium</v>
      </c>
      <c r="AP3927" t="str">
        <f>IF(AmazonChurn[[#This Row],[Age]]&lt;30,"Under 30",IF(AmazonChurn[[#This Row],[Age]]&gt;65,"Senior","Mid Age"))</f>
        <v>Under 30</v>
      </c>
    </row>
    <row r="3928" spans="1:42" hidden="1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 s="5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  <c r="AL3928" t="str">
        <f>IF(AmazonChurn[[#This Row],[Average Monthly Expenses]]&lt;=30,"Low",IF(AmazonChurn[[#This Row],[Average Monthly Expenses]]&lt;=60,"Medium","High"))</f>
        <v>Medium</v>
      </c>
      <c r="AM3928" t="str">
        <f>IF(AmazonChurn[[#This Row],[Number of Complaints or Support]]&lt;3,"Low",IF(AmazonChurn[[#This Row],[Number of Complaints or Support]]&lt;=7,"Medium","High"))</f>
        <v>High</v>
      </c>
      <c r="AN3928" s="5">
        <f>AmazonChurn[[#This Row],[Number of Complaints or Support]]/AmazonChurn[[#This Row],[Account Length (in months)]]</f>
        <v>0.13432835820895522</v>
      </c>
      <c r="AO3928" t="str">
        <f>IF(AmazonChurn[[#This Row],[Avg Monthly GB Download]]&lt;15, "Low", IF(AmazonChurn[[#This Row],[Avg Monthly GB Download]]&lt;30, "Medium", "High"))</f>
        <v>Low</v>
      </c>
      <c r="AP3928" t="str">
        <f>IF(AmazonChurn[[#This Row],[Age]]&lt;30,"Under 30",IF(AmazonChurn[[#This Row],[Age]]&gt;65,"Senior","Mid Age"))</f>
        <v>Mid Age</v>
      </c>
    </row>
    <row r="3929" spans="1:42" hidden="1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 s="5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  <c r="AL3929" t="str">
        <f>IF(AmazonChurn[[#This Row],[Average Monthly Expenses]]&lt;=30,"Low",IF(AmazonChurn[[#This Row],[Average Monthly Expenses]]&lt;=60,"Medium","High"))</f>
        <v>Medium</v>
      </c>
      <c r="AM3929" t="str">
        <f>IF(AmazonChurn[[#This Row],[Number of Complaints or Support]]&lt;3,"Low",IF(AmazonChurn[[#This Row],[Number of Complaints or Support]]&lt;=7,"Medium","High"))</f>
        <v>High</v>
      </c>
      <c r="AN3929" s="5">
        <f>AmazonChurn[[#This Row],[Number of Complaints or Support]]/AmazonChurn[[#This Row],[Account Length (in months)]]</f>
        <v>0.14545454545454545</v>
      </c>
      <c r="AO3929" t="str">
        <f>IF(AmazonChurn[[#This Row],[Avg Monthly GB Download]]&lt;15, "Low", IF(AmazonChurn[[#This Row],[Avg Monthly GB Download]]&lt;30, "Medium", "High"))</f>
        <v>Low</v>
      </c>
      <c r="AP3929" t="str">
        <f>IF(AmazonChurn[[#This Row],[Age]]&lt;30,"Under 30",IF(AmazonChurn[[#This Row],[Age]]&gt;65,"Senior","Mid Age"))</f>
        <v>Senior</v>
      </c>
    </row>
    <row r="3930" spans="1:42" hidden="1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 s="5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  <c r="AL3930" t="str">
        <f>IF(AmazonChurn[[#This Row],[Average Monthly Expenses]]&lt;=30,"Low",IF(AmazonChurn[[#This Row],[Average Monthly Expenses]]&lt;=60,"Medium","High"))</f>
        <v>Medium</v>
      </c>
      <c r="AM3930" t="str">
        <f>IF(AmazonChurn[[#This Row],[Number of Complaints or Support]]&lt;3,"Low",IF(AmazonChurn[[#This Row],[Number of Complaints or Support]]&lt;=7,"Medium","High"))</f>
        <v>Low</v>
      </c>
      <c r="AN3930" s="5">
        <f>AmazonChurn[[#This Row],[Number of Complaints or Support]]/AmazonChurn[[#This Row],[Account Length (in months)]]</f>
        <v>0</v>
      </c>
      <c r="AO3930" t="str">
        <f>IF(AmazonChurn[[#This Row],[Avg Monthly GB Download]]&lt;15, "Low", IF(AmazonChurn[[#This Row],[Avg Monthly GB Download]]&lt;30, "Medium", "High"))</f>
        <v>Low</v>
      </c>
      <c r="AP3930" t="str">
        <f>IF(AmazonChurn[[#This Row],[Age]]&lt;30,"Under 30",IF(AmazonChurn[[#This Row],[Age]]&gt;65,"Senior","Mid Age"))</f>
        <v>Mid Age</v>
      </c>
    </row>
    <row r="3931" spans="1:42" hidden="1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 s="5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  <c r="AL3931" t="str">
        <f>IF(AmazonChurn[[#This Row],[Average Monthly Expenses]]&lt;=30,"Low",IF(AmazonChurn[[#This Row],[Average Monthly Expenses]]&lt;=60,"Medium","High"))</f>
        <v>Medium</v>
      </c>
      <c r="AM3931" t="str">
        <f>IF(AmazonChurn[[#This Row],[Number of Complaints or Support]]&lt;3,"Low",IF(AmazonChurn[[#This Row],[Number of Complaints or Support]]&lt;=7,"Medium","High"))</f>
        <v>Low</v>
      </c>
      <c r="AN3931" s="5">
        <f>AmazonChurn[[#This Row],[Number of Complaints or Support]]/AmazonChurn[[#This Row],[Account Length (in months)]]</f>
        <v>3.1746031746031744E-2</v>
      </c>
      <c r="AO3931" t="str">
        <f>IF(AmazonChurn[[#This Row],[Avg Monthly GB Download]]&lt;15, "Low", IF(AmazonChurn[[#This Row],[Avg Monthly GB Download]]&lt;30, "Medium", "High"))</f>
        <v>Low</v>
      </c>
      <c r="AP3931" t="str">
        <f>IF(AmazonChurn[[#This Row],[Age]]&lt;30,"Under 30",IF(AmazonChurn[[#This Row],[Age]]&gt;65,"Senior","Mid Age"))</f>
        <v>Senior</v>
      </c>
    </row>
    <row r="3932" spans="1:42" hidden="1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 s="5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  <c r="AL3932" t="str">
        <f>IF(AmazonChurn[[#This Row],[Average Monthly Expenses]]&lt;=30,"Low",IF(AmazonChurn[[#This Row],[Average Monthly Expenses]]&lt;=60,"Medium","High"))</f>
        <v>Medium</v>
      </c>
      <c r="AM3932" t="str">
        <f>IF(AmazonChurn[[#This Row],[Number of Complaints or Support]]&lt;3,"Low",IF(AmazonChurn[[#This Row],[Number of Complaints or Support]]&lt;=7,"Medium","High"))</f>
        <v>Low</v>
      </c>
      <c r="AN3932" s="5">
        <f>AmazonChurn[[#This Row],[Number of Complaints or Support]]/AmazonChurn[[#This Row],[Account Length (in months)]]</f>
        <v>0.05</v>
      </c>
      <c r="AO3932" t="str">
        <f>IF(AmazonChurn[[#This Row],[Avg Monthly GB Download]]&lt;15, "Low", IF(AmazonChurn[[#This Row],[Avg Monthly GB Download]]&lt;30, "Medium", "High"))</f>
        <v>Low</v>
      </c>
      <c r="AP3932" t="str">
        <f>IF(AmazonChurn[[#This Row],[Age]]&lt;30,"Under 30",IF(AmazonChurn[[#This Row],[Age]]&gt;65,"Senior","Mid Age"))</f>
        <v>Senior</v>
      </c>
    </row>
    <row r="3933" spans="1:42" hidden="1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 s="5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  <c r="AL3933" t="str">
        <f>IF(AmazonChurn[[#This Row],[Average Monthly Expenses]]&lt;=30,"Low",IF(AmazonChurn[[#This Row],[Average Monthly Expenses]]&lt;=60,"Medium","High"))</f>
        <v>Low</v>
      </c>
      <c r="AM3933" t="str">
        <f>IF(AmazonChurn[[#This Row],[Number of Complaints or Support]]&lt;3,"Low",IF(AmazonChurn[[#This Row],[Number of Complaints or Support]]&lt;=7,"Medium","High"))</f>
        <v>Low</v>
      </c>
      <c r="AN3933" s="5">
        <f>AmazonChurn[[#This Row],[Number of Complaints or Support]]/AmazonChurn[[#This Row],[Account Length (in months)]]</f>
        <v>0.13333333333333333</v>
      </c>
      <c r="AO3933" t="str">
        <f>IF(AmazonChurn[[#This Row],[Avg Monthly GB Download]]&lt;15, "Low", IF(AmazonChurn[[#This Row],[Avg Monthly GB Download]]&lt;30, "Medium", "High"))</f>
        <v>Low</v>
      </c>
      <c r="AP3933" t="str">
        <f>IF(AmazonChurn[[#This Row],[Age]]&lt;30,"Under 30",IF(AmazonChurn[[#This Row],[Age]]&gt;65,"Senior","Mid Age"))</f>
        <v>Mid Age</v>
      </c>
    </row>
    <row r="3934" spans="1:42" hidden="1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 s="5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  <c r="AL3934" t="str">
        <f>IF(AmazonChurn[[#This Row],[Average Monthly Expenses]]&lt;=30,"Low",IF(AmazonChurn[[#This Row],[Average Monthly Expenses]]&lt;=60,"Medium","High"))</f>
        <v>Low</v>
      </c>
      <c r="AM3934" t="str">
        <f>IF(AmazonChurn[[#This Row],[Number of Complaints or Support]]&lt;3,"Low",IF(AmazonChurn[[#This Row],[Number of Complaints or Support]]&lt;=7,"Medium","High"))</f>
        <v>Medium</v>
      </c>
      <c r="AN3934" s="5">
        <f>AmazonChurn[[#This Row],[Number of Complaints or Support]]/AmazonChurn[[#This Row],[Account Length (in months)]]</f>
        <v>5.1948051948051951E-2</v>
      </c>
      <c r="AO3934" t="str">
        <f>IF(AmazonChurn[[#This Row],[Avg Monthly GB Download]]&lt;15, "Low", IF(AmazonChurn[[#This Row],[Avg Monthly GB Download]]&lt;30, "Medium", "High"))</f>
        <v>Low</v>
      </c>
      <c r="AP3934" t="str">
        <f>IF(AmazonChurn[[#This Row],[Age]]&lt;30,"Under 30",IF(AmazonChurn[[#This Row],[Age]]&gt;65,"Senior","Mid Age"))</f>
        <v>Senior</v>
      </c>
    </row>
    <row r="3935" spans="1:42" hidden="1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 s="5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  <c r="AL3935" t="str">
        <f>IF(AmazonChurn[[#This Row],[Average Monthly Expenses]]&lt;=30,"Low",IF(AmazonChurn[[#This Row],[Average Monthly Expenses]]&lt;=60,"Medium","High"))</f>
        <v>Medium</v>
      </c>
      <c r="AM3935" t="str">
        <f>IF(AmazonChurn[[#This Row],[Number of Complaints or Support]]&lt;3,"Low",IF(AmazonChurn[[#This Row],[Number of Complaints or Support]]&lt;=7,"Medium","High"))</f>
        <v>High</v>
      </c>
      <c r="AN3935" s="5">
        <f>AmazonChurn[[#This Row],[Number of Complaints or Support]]/AmazonChurn[[#This Row],[Account Length (in months)]]</f>
        <v>0.32258064516129031</v>
      </c>
      <c r="AO3935" t="str">
        <f>IF(AmazonChurn[[#This Row],[Avg Monthly GB Download]]&lt;15, "Low", IF(AmazonChurn[[#This Row],[Avg Monthly GB Download]]&lt;30, "Medium", "High"))</f>
        <v>Low</v>
      </c>
      <c r="AP3935" t="str">
        <f>IF(AmazonChurn[[#This Row],[Age]]&lt;30,"Under 30",IF(AmazonChurn[[#This Row],[Age]]&gt;65,"Senior","Mid Age"))</f>
        <v>Senior</v>
      </c>
    </row>
    <row r="3936" spans="1:42" hidden="1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 s="5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  <c r="AL3936" t="str">
        <f>IF(AmazonChurn[[#This Row],[Average Monthly Expenses]]&lt;=30,"Low",IF(AmazonChurn[[#This Row],[Average Monthly Expenses]]&lt;=60,"Medium","High"))</f>
        <v>Low</v>
      </c>
      <c r="AM3936" t="str">
        <f>IF(AmazonChurn[[#This Row],[Number of Complaints or Support]]&lt;3,"Low",IF(AmazonChurn[[#This Row],[Number of Complaints or Support]]&lt;=7,"Medium","High"))</f>
        <v>High</v>
      </c>
      <c r="AN3936" s="5">
        <f>AmazonChurn[[#This Row],[Number of Complaints or Support]]/AmazonChurn[[#This Row],[Account Length (in months)]]</f>
        <v>0.39130434782608697</v>
      </c>
      <c r="AO3936" t="str">
        <f>IF(AmazonChurn[[#This Row],[Avg Monthly GB Download]]&lt;15, "Low", IF(AmazonChurn[[#This Row],[Avg Monthly GB Download]]&lt;30, "Medium", "High"))</f>
        <v>Medium</v>
      </c>
      <c r="AP3936" t="str">
        <f>IF(AmazonChurn[[#This Row],[Age]]&lt;30,"Under 30",IF(AmazonChurn[[#This Row],[Age]]&gt;65,"Senior","Mid Age"))</f>
        <v>Under 30</v>
      </c>
    </row>
    <row r="3937" spans="1:42" hidden="1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 s="5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  <c r="AL3937" t="str">
        <f>IF(AmazonChurn[[#This Row],[Average Monthly Expenses]]&lt;=30,"Low",IF(AmazonChurn[[#This Row],[Average Monthly Expenses]]&lt;=60,"Medium","High"))</f>
        <v>Low</v>
      </c>
      <c r="AM3937" t="str">
        <f>IF(AmazonChurn[[#This Row],[Number of Complaints or Support]]&lt;3,"Low",IF(AmazonChurn[[#This Row],[Number of Complaints or Support]]&lt;=7,"Medium","High"))</f>
        <v>Low</v>
      </c>
      <c r="AN3937" s="5">
        <f>AmazonChurn[[#This Row],[Number of Complaints or Support]]/AmazonChurn[[#This Row],[Account Length (in months)]]</f>
        <v>0.33333333333333331</v>
      </c>
      <c r="AO3937" t="str">
        <f>IF(AmazonChurn[[#This Row],[Avg Monthly GB Download]]&lt;15, "Low", IF(AmazonChurn[[#This Row],[Avg Monthly GB Download]]&lt;30, "Medium", "High"))</f>
        <v>Low</v>
      </c>
      <c r="AP3937" t="str">
        <f>IF(AmazonChurn[[#This Row],[Age]]&lt;30,"Under 30",IF(AmazonChurn[[#This Row],[Age]]&gt;65,"Senior","Mid Age"))</f>
        <v>Mid Age</v>
      </c>
    </row>
    <row r="3938" spans="1:42" hidden="1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 s="5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  <c r="AL3938" t="str">
        <f>IF(AmazonChurn[[#This Row],[Average Monthly Expenses]]&lt;=30,"Low",IF(AmazonChurn[[#This Row],[Average Monthly Expenses]]&lt;=60,"Medium","High"))</f>
        <v>Low</v>
      </c>
      <c r="AM3938" t="str">
        <f>IF(AmazonChurn[[#This Row],[Number of Complaints or Support]]&lt;3,"Low",IF(AmazonChurn[[#This Row],[Number of Complaints or Support]]&lt;=7,"Medium","High"))</f>
        <v>Medium</v>
      </c>
      <c r="AN3938" s="5">
        <f>AmazonChurn[[#This Row],[Number of Complaints or Support]]/AmazonChurn[[#This Row],[Account Length (in months)]]</f>
        <v>9.6153846153846159E-2</v>
      </c>
      <c r="AO3938" t="str">
        <f>IF(AmazonChurn[[#This Row],[Avg Monthly GB Download]]&lt;15, "Low", IF(AmazonChurn[[#This Row],[Avg Monthly GB Download]]&lt;30, "Medium", "High"))</f>
        <v>Low</v>
      </c>
      <c r="AP3938" t="str">
        <f>IF(AmazonChurn[[#This Row],[Age]]&lt;30,"Under 30",IF(AmazonChurn[[#This Row],[Age]]&gt;65,"Senior","Mid Age"))</f>
        <v>Mid Age</v>
      </c>
    </row>
    <row r="3939" spans="1:42" hidden="1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 s="5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  <c r="AL3939" t="str">
        <f>IF(AmazonChurn[[#This Row],[Average Monthly Expenses]]&lt;=30,"Low",IF(AmazonChurn[[#This Row],[Average Monthly Expenses]]&lt;=60,"Medium","High"))</f>
        <v>Low</v>
      </c>
      <c r="AM3939" t="str">
        <f>IF(AmazonChurn[[#This Row],[Number of Complaints or Support]]&lt;3,"Low",IF(AmazonChurn[[#This Row],[Number of Complaints or Support]]&lt;=7,"Medium","High"))</f>
        <v>High</v>
      </c>
      <c r="AN3939" s="5">
        <f>AmazonChurn[[#This Row],[Number of Complaints or Support]]/AmazonChurn[[#This Row],[Account Length (in months)]]</f>
        <v>0.5714285714285714</v>
      </c>
      <c r="AO3939" t="str">
        <f>IF(AmazonChurn[[#This Row],[Avg Monthly GB Download]]&lt;15, "Low", IF(AmazonChurn[[#This Row],[Avg Monthly GB Download]]&lt;30, "Medium", "High"))</f>
        <v>Low</v>
      </c>
      <c r="AP3939" t="str">
        <f>IF(AmazonChurn[[#This Row],[Age]]&lt;30,"Under 30",IF(AmazonChurn[[#This Row],[Age]]&gt;65,"Senior","Mid Age"))</f>
        <v>Mid Age</v>
      </c>
    </row>
    <row r="3940" spans="1:42" hidden="1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 s="5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  <c r="AL3940" t="str">
        <f>IF(AmazonChurn[[#This Row],[Average Monthly Expenses]]&lt;=30,"Low",IF(AmazonChurn[[#This Row],[Average Monthly Expenses]]&lt;=60,"Medium","High"))</f>
        <v>Medium</v>
      </c>
      <c r="AM3940" t="str">
        <f>IF(AmazonChurn[[#This Row],[Number of Complaints or Support]]&lt;3,"Low",IF(AmazonChurn[[#This Row],[Number of Complaints or Support]]&lt;=7,"Medium","High"))</f>
        <v>Low</v>
      </c>
      <c r="AN3940" s="5">
        <f>AmazonChurn[[#This Row],[Number of Complaints or Support]]/AmazonChurn[[#This Row],[Account Length (in months)]]</f>
        <v>3.7037037037037035E-2</v>
      </c>
      <c r="AO3940" t="str">
        <f>IF(AmazonChurn[[#This Row],[Avg Monthly GB Download]]&lt;15, "Low", IF(AmazonChurn[[#This Row],[Avg Monthly GB Download]]&lt;30, "Medium", "High"))</f>
        <v>Medium</v>
      </c>
      <c r="AP3940" t="str">
        <f>IF(AmazonChurn[[#This Row],[Age]]&lt;30,"Under 30",IF(AmazonChurn[[#This Row],[Age]]&gt;65,"Senior","Mid Age"))</f>
        <v>Under 30</v>
      </c>
    </row>
    <row r="3941" spans="1:42" hidden="1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 s="5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  <c r="AL3941" t="str">
        <f>IF(AmazonChurn[[#This Row],[Average Monthly Expenses]]&lt;=30,"Low",IF(AmazonChurn[[#This Row],[Average Monthly Expenses]]&lt;=60,"Medium","High"))</f>
        <v>Low</v>
      </c>
      <c r="AM3941" t="str">
        <f>IF(AmazonChurn[[#This Row],[Number of Complaints or Support]]&lt;3,"Low",IF(AmazonChurn[[#This Row],[Number of Complaints or Support]]&lt;=7,"Medium","High"))</f>
        <v>Low</v>
      </c>
      <c r="AN3941" s="5">
        <f>AmazonChurn[[#This Row],[Number of Complaints or Support]]/AmazonChurn[[#This Row],[Account Length (in months)]]</f>
        <v>0</v>
      </c>
      <c r="AO3941" t="str">
        <f>IF(AmazonChurn[[#This Row],[Avg Monthly GB Download]]&lt;15, "Low", IF(AmazonChurn[[#This Row],[Avg Monthly GB Download]]&lt;30, "Medium", "High"))</f>
        <v>Low</v>
      </c>
      <c r="AP3941" t="str">
        <f>IF(AmazonChurn[[#This Row],[Age]]&lt;30,"Under 30",IF(AmazonChurn[[#This Row],[Age]]&gt;65,"Senior","Mid Age"))</f>
        <v>Mid Age</v>
      </c>
    </row>
    <row r="3942" spans="1:42" hidden="1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 s="5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  <c r="AL3942" t="str">
        <f>IF(AmazonChurn[[#This Row],[Average Monthly Expenses]]&lt;=30,"Low",IF(AmazonChurn[[#This Row],[Average Monthly Expenses]]&lt;=60,"Medium","High"))</f>
        <v>High</v>
      </c>
      <c r="AM3942" t="str">
        <f>IF(AmazonChurn[[#This Row],[Number of Complaints or Support]]&lt;3,"Low",IF(AmazonChurn[[#This Row],[Number of Complaints or Support]]&lt;=7,"Medium","High"))</f>
        <v>Low</v>
      </c>
      <c r="AN3942" s="5">
        <f>AmazonChurn[[#This Row],[Number of Complaints or Support]]/AmazonChurn[[#This Row],[Account Length (in months)]]</f>
        <v>0.05</v>
      </c>
      <c r="AO3942" t="str">
        <f>IF(AmazonChurn[[#This Row],[Avg Monthly GB Download]]&lt;15, "Low", IF(AmazonChurn[[#This Row],[Avg Monthly GB Download]]&lt;30, "Medium", "High"))</f>
        <v>Low</v>
      </c>
      <c r="AP3942" t="str">
        <f>IF(AmazonChurn[[#This Row],[Age]]&lt;30,"Under 30",IF(AmazonChurn[[#This Row],[Age]]&gt;65,"Senior","Mid Age"))</f>
        <v>Mid Age</v>
      </c>
    </row>
    <row r="3943" spans="1:42" hidden="1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 s="5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  <c r="AL3943" t="str">
        <f>IF(AmazonChurn[[#This Row],[Average Monthly Expenses]]&lt;=30,"Low",IF(AmazonChurn[[#This Row],[Average Monthly Expenses]]&lt;=60,"Medium","High"))</f>
        <v>Low</v>
      </c>
      <c r="AM3943" t="str">
        <f>IF(AmazonChurn[[#This Row],[Number of Complaints or Support]]&lt;3,"Low",IF(AmazonChurn[[#This Row],[Number of Complaints or Support]]&lt;=7,"Medium","High"))</f>
        <v>Low</v>
      </c>
      <c r="AN3943" s="5">
        <f>AmazonChurn[[#This Row],[Number of Complaints or Support]]/AmazonChurn[[#This Row],[Account Length (in months)]]</f>
        <v>0.10526315789473684</v>
      </c>
      <c r="AO3943" t="str">
        <f>IF(AmazonChurn[[#This Row],[Avg Monthly GB Download]]&lt;15, "Low", IF(AmazonChurn[[#This Row],[Avg Monthly GB Download]]&lt;30, "Medium", "High"))</f>
        <v>Low</v>
      </c>
      <c r="AP3943" t="str">
        <f>IF(AmazonChurn[[#This Row],[Age]]&lt;30,"Under 30",IF(AmazonChurn[[#This Row],[Age]]&gt;65,"Senior","Mid Age"))</f>
        <v>Mid Age</v>
      </c>
    </row>
    <row r="3944" spans="1:42" hidden="1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 s="5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  <c r="AL3944" t="str">
        <f>IF(AmazonChurn[[#This Row],[Average Monthly Expenses]]&lt;=30,"Low",IF(AmazonChurn[[#This Row],[Average Monthly Expenses]]&lt;=60,"Medium","High"))</f>
        <v>Medium</v>
      </c>
      <c r="AM3944" t="str">
        <f>IF(AmazonChurn[[#This Row],[Number of Complaints or Support]]&lt;3,"Low",IF(AmazonChurn[[#This Row],[Number of Complaints or Support]]&lt;=7,"Medium","High"))</f>
        <v>Low</v>
      </c>
      <c r="AN3944" s="5">
        <f>AmazonChurn[[#This Row],[Number of Complaints or Support]]/AmazonChurn[[#This Row],[Account Length (in months)]]</f>
        <v>0.4</v>
      </c>
      <c r="AO3944" t="str">
        <f>IF(AmazonChurn[[#This Row],[Avg Monthly GB Download]]&lt;15, "Low", IF(AmazonChurn[[#This Row],[Avg Monthly GB Download]]&lt;30, "Medium", "High"))</f>
        <v>Low</v>
      </c>
      <c r="AP3944" t="str">
        <f>IF(AmazonChurn[[#This Row],[Age]]&lt;30,"Under 30",IF(AmazonChurn[[#This Row],[Age]]&gt;65,"Senior","Mid Age"))</f>
        <v>Mid Age</v>
      </c>
    </row>
    <row r="3945" spans="1:42" hidden="1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 s="5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  <c r="AL3945" t="str">
        <f>IF(AmazonChurn[[#This Row],[Average Monthly Expenses]]&lt;=30,"Low",IF(AmazonChurn[[#This Row],[Average Monthly Expenses]]&lt;=60,"Medium","High"))</f>
        <v>Medium</v>
      </c>
      <c r="AM3945" t="str">
        <f>IF(AmazonChurn[[#This Row],[Number of Complaints or Support]]&lt;3,"Low",IF(AmazonChurn[[#This Row],[Number of Complaints or Support]]&lt;=7,"Medium","High"))</f>
        <v>Low</v>
      </c>
      <c r="AN3945" s="5">
        <f>AmazonChurn[[#This Row],[Number of Complaints or Support]]/AmazonChurn[[#This Row],[Account Length (in months)]]</f>
        <v>1.4705882352941176E-2</v>
      </c>
      <c r="AO3945" t="str">
        <f>IF(AmazonChurn[[#This Row],[Avg Monthly GB Download]]&lt;15, "Low", IF(AmazonChurn[[#This Row],[Avg Monthly GB Download]]&lt;30, "Medium", "High"))</f>
        <v>Low</v>
      </c>
      <c r="AP3945" t="str">
        <f>IF(AmazonChurn[[#This Row],[Age]]&lt;30,"Under 30",IF(AmazonChurn[[#This Row],[Age]]&gt;65,"Senior","Mid Age"))</f>
        <v>Mid Age</v>
      </c>
    </row>
    <row r="3946" spans="1:42" hidden="1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 s="5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  <c r="AL3946" t="str">
        <f>IF(AmazonChurn[[#This Row],[Average Monthly Expenses]]&lt;=30,"Low",IF(AmazonChurn[[#This Row],[Average Monthly Expenses]]&lt;=60,"Medium","High"))</f>
        <v>Medium</v>
      </c>
      <c r="AM3946" t="str">
        <f>IF(AmazonChurn[[#This Row],[Number of Complaints or Support]]&lt;3,"Low",IF(AmazonChurn[[#This Row],[Number of Complaints or Support]]&lt;=7,"Medium","High"))</f>
        <v>Medium</v>
      </c>
      <c r="AN3946" s="5">
        <f>AmazonChurn[[#This Row],[Number of Complaints or Support]]/AmazonChurn[[#This Row],[Account Length (in months)]]</f>
        <v>8.6956521739130432E-2</v>
      </c>
      <c r="AO3946" t="str">
        <f>IF(AmazonChurn[[#This Row],[Avg Monthly GB Download]]&lt;15, "Low", IF(AmazonChurn[[#This Row],[Avg Monthly GB Download]]&lt;30, "Medium", "High"))</f>
        <v>Low</v>
      </c>
      <c r="AP3946" t="str">
        <f>IF(AmazonChurn[[#This Row],[Age]]&lt;30,"Under 30",IF(AmazonChurn[[#This Row],[Age]]&gt;65,"Senior","Mid Age"))</f>
        <v>Mid Age</v>
      </c>
    </row>
    <row r="3947" spans="1:42" hidden="1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 s="5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  <c r="AL3947" t="str">
        <f>IF(AmazonChurn[[#This Row],[Average Monthly Expenses]]&lt;=30,"Low",IF(AmazonChurn[[#This Row],[Average Monthly Expenses]]&lt;=60,"Medium","High"))</f>
        <v>Low</v>
      </c>
      <c r="AM3947" t="str">
        <f>IF(AmazonChurn[[#This Row],[Number of Complaints or Support]]&lt;3,"Low",IF(AmazonChurn[[#This Row],[Number of Complaints or Support]]&lt;=7,"Medium","High"))</f>
        <v>High</v>
      </c>
      <c r="AN3947" s="5">
        <f>AmazonChurn[[#This Row],[Number of Complaints or Support]]/AmazonChurn[[#This Row],[Account Length (in months)]]</f>
        <v>2</v>
      </c>
      <c r="AO3947" t="str">
        <f>IF(AmazonChurn[[#This Row],[Avg Monthly GB Download]]&lt;15, "Low", IF(AmazonChurn[[#This Row],[Avg Monthly GB Download]]&lt;30, "Medium", "High"))</f>
        <v>Low</v>
      </c>
      <c r="AP3947" t="str">
        <f>IF(AmazonChurn[[#This Row],[Age]]&lt;30,"Under 30",IF(AmazonChurn[[#This Row],[Age]]&gt;65,"Senior","Mid Age"))</f>
        <v>Mid Age</v>
      </c>
    </row>
    <row r="3948" spans="1:42" hidden="1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 s="5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  <c r="AL3948" t="str">
        <f>IF(AmazonChurn[[#This Row],[Average Monthly Expenses]]&lt;=30,"Low",IF(AmazonChurn[[#This Row],[Average Monthly Expenses]]&lt;=60,"Medium","High"))</f>
        <v>Low</v>
      </c>
      <c r="AM3948" t="str">
        <f>IF(AmazonChurn[[#This Row],[Number of Complaints or Support]]&lt;3,"Low",IF(AmazonChurn[[#This Row],[Number of Complaints or Support]]&lt;=7,"Medium","High"))</f>
        <v>Low</v>
      </c>
      <c r="AN3948" s="5">
        <f>AmazonChurn[[#This Row],[Number of Complaints or Support]]/AmazonChurn[[#This Row],[Account Length (in months)]]</f>
        <v>5.8823529411764705E-2</v>
      </c>
      <c r="AO3948" t="str">
        <f>IF(AmazonChurn[[#This Row],[Avg Monthly GB Download]]&lt;15, "Low", IF(AmazonChurn[[#This Row],[Avg Monthly GB Download]]&lt;30, "Medium", "High"))</f>
        <v>Low</v>
      </c>
      <c r="AP3948" t="str">
        <f>IF(AmazonChurn[[#This Row],[Age]]&lt;30,"Under 30",IF(AmazonChurn[[#This Row],[Age]]&gt;65,"Senior","Mid Age"))</f>
        <v>Mid Age</v>
      </c>
    </row>
    <row r="3949" spans="1:42" hidden="1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 s="5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  <c r="AL3949" t="str">
        <f>IF(AmazonChurn[[#This Row],[Average Monthly Expenses]]&lt;=30,"Low",IF(AmazonChurn[[#This Row],[Average Monthly Expenses]]&lt;=60,"Medium","High"))</f>
        <v>Medium</v>
      </c>
      <c r="AM3949" t="str">
        <f>IF(AmazonChurn[[#This Row],[Number of Complaints or Support]]&lt;3,"Low",IF(AmazonChurn[[#This Row],[Number of Complaints or Support]]&lt;=7,"Medium","High"))</f>
        <v>Medium</v>
      </c>
      <c r="AN3949" s="5">
        <f>AmazonChurn[[#This Row],[Number of Complaints or Support]]/AmazonChurn[[#This Row],[Account Length (in months)]]</f>
        <v>0.1875</v>
      </c>
      <c r="AO3949" t="str">
        <f>IF(AmazonChurn[[#This Row],[Avg Monthly GB Download]]&lt;15, "Low", IF(AmazonChurn[[#This Row],[Avg Monthly GB Download]]&lt;30, "Medium", "High"))</f>
        <v>Low</v>
      </c>
      <c r="AP3949" t="str">
        <f>IF(AmazonChurn[[#This Row],[Age]]&lt;30,"Under 30",IF(AmazonChurn[[#This Row],[Age]]&gt;65,"Senior","Mid Age"))</f>
        <v>Mid Age</v>
      </c>
    </row>
    <row r="3950" spans="1:42" hidden="1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 s="5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  <c r="AL3950" t="str">
        <f>IF(AmazonChurn[[#This Row],[Average Monthly Expenses]]&lt;=30,"Low",IF(AmazonChurn[[#This Row],[Average Monthly Expenses]]&lt;=60,"Medium","High"))</f>
        <v>Low</v>
      </c>
      <c r="AM3950" t="str">
        <f>IF(AmazonChurn[[#This Row],[Number of Complaints or Support]]&lt;3,"Low",IF(AmazonChurn[[#This Row],[Number of Complaints or Support]]&lt;=7,"Medium","High"))</f>
        <v>High</v>
      </c>
      <c r="AN3950" s="5">
        <f>AmazonChurn[[#This Row],[Number of Complaints or Support]]/AmazonChurn[[#This Row],[Account Length (in months)]]</f>
        <v>0.15094339622641509</v>
      </c>
      <c r="AO3950" t="str">
        <f>IF(AmazonChurn[[#This Row],[Avg Monthly GB Download]]&lt;15, "Low", IF(AmazonChurn[[#This Row],[Avg Monthly GB Download]]&lt;30, "Medium", "High"))</f>
        <v>Low</v>
      </c>
      <c r="AP3950" t="str">
        <f>IF(AmazonChurn[[#This Row],[Age]]&lt;30,"Under 30",IF(AmazonChurn[[#This Row],[Age]]&gt;65,"Senior","Mid Age"))</f>
        <v>Under 30</v>
      </c>
    </row>
    <row r="3951" spans="1:42" hidden="1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 s="5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  <c r="AL3951" t="str">
        <f>IF(AmazonChurn[[#This Row],[Average Monthly Expenses]]&lt;=30,"Low",IF(AmazonChurn[[#This Row],[Average Monthly Expenses]]&lt;=60,"Medium","High"))</f>
        <v>Medium</v>
      </c>
      <c r="AM3951" t="str">
        <f>IF(AmazonChurn[[#This Row],[Number of Complaints or Support]]&lt;3,"Low",IF(AmazonChurn[[#This Row],[Number of Complaints or Support]]&lt;=7,"Medium","High"))</f>
        <v>Medium</v>
      </c>
      <c r="AN3951" s="5">
        <f>AmazonChurn[[#This Row],[Number of Complaints or Support]]/AmazonChurn[[#This Row],[Account Length (in months)]]</f>
        <v>0.10526315789473684</v>
      </c>
      <c r="AO3951" t="str">
        <f>IF(AmazonChurn[[#This Row],[Avg Monthly GB Download]]&lt;15, "Low", IF(AmazonChurn[[#This Row],[Avg Monthly GB Download]]&lt;30, "Medium", "High"))</f>
        <v>Medium</v>
      </c>
      <c r="AP3951" t="str">
        <f>IF(AmazonChurn[[#This Row],[Age]]&lt;30,"Under 30",IF(AmazonChurn[[#This Row],[Age]]&gt;65,"Senior","Mid Age"))</f>
        <v>Mid Age</v>
      </c>
    </row>
    <row r="3952" spans="1:42" hidden="1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 s="5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  <c r="AL3952" t="str">
        <f>IF(AmazonChurn[[#This Row],[Average Monthly Expenses]]&lt;=30,"Low",IF(AmazonChurn[[#This Row],[Average Monthly Expenses]]&lt;=60,"Medium","High"))</f>
        <v>Medium</v>
      </c>
      <c r="AM3952" t="str">
        <f>IF(AmazonChurn[[#This Row],[Number of Complaints or Support]]&lt;3,"Low",IF(AmazonChurn[[#This Row],[Number of Complaints or Support]]&lt;=7,"Medium","High"))</f>
        <v>Medium</v>
      </c>
      <c r="AN3952" s="5">
        <f>AmazonChurn[[#This Row],[Number of Complaints or Support]]/AmazonChurn[[#This Row],[Account Length (in months)]]</f>
        <v>0.17391304347826086</v>
      </c>
      <c r="AO3952" t="str">
        <f>IF(AmazonChurn[[#This Row],[Avg Monthly GB Download]]&lt;15, "Low", IF(AmazonChurn[[#This Row],[Avg Monthly GB Download]]&lt;30, "Medium", "High"))</f>
        <v>Low</v>
      </c>
      <c r="AP3952" t="str">
        <f>IF(AmazonChurn[[#This Row],[Age]]&lt;30,"Under 30",IF(AmazonChurn[[#This Row],[Age]]&gt;65,"Senior","Mid Age"))</f>
        <v>Under 30</v>
      </c>
    </row>
    <row r="3953" spans="1:42" hidden="1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 s="5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  <c r="AL3953" t="str">
        <f>IF(AmazonChurn[[#This Row],[Average Monthly Expenses]]&lt;=30,"Low",IF(AmazonChurn[[#This Row],[Average Monthly Expenses]]&lt;=60,"Medium","High"))</f>
        <v>Low</v>
      </c>
      <c r="AM3953" t="str">
        <f>IF(AmazonChurn[[#This Row],[Number of Complaints or Support]]&lt;3,"Low",IF(AmazonChurn[[#This Row],[Number of Complaints or Support]]&lt;=7,"Medium","High"))</f>
        <v>Medium</v>
      </c>
      <c r="AN3953" s="5">
        <f>AmazonChurn[[#This Row],[Number of Complaints or Support]]/AmazonChurn[[#This Row],[Account Length (in months)]]</f>
        <v>9.5238095238095233E-2</v>
      </c>
      <c r="AO3953" t="str">
        <f>IF(AmazonChurn[[#This Row],[Avg Monthly GB Download]]&lt;15, "Low", IF(AmazonChurn[[#This Row],[Avg Monthly GB Download]]&lt;30, "Medium", "High"))</f>
        <v>Low</v>
      </c>
      <c r="AP3953" t="str">
        <f>IF(AmazonChurn[[#This Row],[Age]]&lt;30,"Under 30",IF(AmazonChurn[[#This Row],[Age]]&gt;65,"Senior","Mid Age"))</f>
        <v>Senior</v>
      </c>
    </row>
    <row r="3954" spans="1:42" hidden="1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 s="5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  <c r="AL3954" t="str">
        <f>IF(AmazonChurn[[#This Row],[Average Monthly Expenses]]&lt;=30,"Low",IF(AmazonChurn[[#This Row],[Average Monthly Expenses]]&lt;=60,"Medium","High"))</f>
        <v>High</v>
      </c>
      <c r="AM3954" t="str">
        <f>IF(AmazonChurn[[#This Row],[Number of Complaints or Support]]&lt;3,"Low",IF(AmazonChurn[[#This Row],[Number of Complaints or Support]]&lt;=7,"Medium","High"))</f>
        <v>Medium</v>
      </c>
      <c r="AN3954" s="5">
        <f>AmazonChurn[[#This Row],[Number of Complaints or Support]]/AmazonChurn[[#This Row],[Account Length (in months)]]</f>
        <v>1</v>
      </c>
      <c r="AO3954" t="str">
        <f>IF(AmazonChurn[[#This Row],[Avg Monthly GB Download]]&lt;15, "Low", IF(AmazonChurn[[#This Row],[Avg Monthly GB Download]]&lt;30, "Medium", "High"))</f>
        <v>Low</v>
      </c>
      <c r="AP3954" t="str">
        <f>IF(AmazonChurn[[#This Row],[Age]]&lt;30,"Under 30",IF(AmazonChurn[[#This Row],[Age]]&gt;65,"Senior","Mid Age"))</f>
        <v>Mid Age</v>
      </c>
    </row>
    <row r="3955" spans="1:42" hidden="1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 s="5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  <c r="AL3955" t="str">
        <f>IF(AmazonChurn[[#This Row],[Average Monthly Expenses]]&lt;=30,"Low",IF(AmazonChurn[[#This Row],[Average Monthly Expenses]]&lt;=60,"Medium","High"))</f>
        <v>Low</v>
      </c>
      <c r="AM3955" t="str">
        <f>IF(AmazonChurn[[#This Row],[Number of Complaints or Support]]&lt;3,"Low",IF(AmazonChurn[[#This Row],[Number of Complaints or Support]]&lt;=7,"Medium","High"))</f>
        <v>Medium</v>
      </c>
      <c r="AN3955" s="5">
        <f>AmazonChurn[[#This Row],[Number of Complaints or Support]]/AmazonChurn[[#This Row],[Account Length (in months)]]</f>
        <v>1.6666666666666667</v>
      </c>
      <c r="AO3955" t="str">
        <f>IF(AmazonChurn[[#This Row],[Avg Monthly GB Download]]&lt;15, "Low", IF(AmazonChurn[[#This Row],[Avg Monthly GB Download]]&lt;30, "Medium", "High"))</f>
        <v>Low</v>
      </c>
      <c r="AP3955" t="str">
        <f>IF(AmazonChurn[[#This Row],[Age]]&lt;30,"Under 30",IF(AmazonChurn[[#This Row],[Age]]&gt;65,"Senior","Mid Age"))</f>
        <v>Under 30</v>
      </c>
    </row>
    <row r="3956" spans="1:42" hidden="1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 s="5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  <c r="AL3956" t="str">
        <f>IF(AmazonChurn[[#This Row],[Average Monthly Expenses]]&lt;=30,"Low",IF(AmazonChurn[[#This Row],[Average Monthly Expenses]]&lt;=60,"Medium","High"))</f>
        <v>Low</v>
      </c>
      <c r="AM3956" t="str">
        <f>IF(AmazonChurn[[#This Row],[Number of Complaints or Support]]&lt;3,"Low",IF(AmazonChurn[[#This Row],[Number of Complaints or Support]]&lt;=7,"Medium","High"))</f>
        <v>High</v>
      </c>
      <c r="AN3956" s="5">
        <f>AmazonChurn[[#This Row],[Number of Complaints or Support]]/AmazonChurn[[#This Row],[Account Length (in months)]]</f>
        <v>0.88888888888888884</v>
      </c>
      <c r="AO3956" t="str">
        <f>IF(AmazonChurn[[#This Row],[Avg Monthly GB Download]]&lt;15, "Low", IF(AmazonChurn[[#This Row],[Avg Monthly GB Download]]&lt;30, "Medium", "High"))</f>
        <v>Low</v>
      </c>
      <c r="AP3956" t="str">
        <f>IF(AmazonChurn[[#This Row],[Age]]&lt;30,"Under 30",IF(AmazonChurn[[#This Row],[Age]]&gt;65,"Senior","Mid Age"))</f>
        <v>Mid Age</v>
      </c>
    </row>
    <row r="3957" spans="1:42" hidden="1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 s="5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  <c r="AL3957" t="str">
        <f>IF(AmazonChurn[[#This Row],[Average Monthly Expenses]]&lt;=30,"Low",IF(AmazonChurn[[#This Row],[Average Monthly Expenses]]&lt;=60,"Medium","High"))</f>
        <v>High</v>
      </c>
      <c r="AM3957" t="str">
        <f>IF(AmazonChurn[[#This Row],[Number of Complaints or Support]]&lt;3,"Low",IF(AmazonChurn[[#This Row],[Number of Complaints or Support]]&lt;=7,"Medium","High"))</f>
        <v>Medium</v>
      </c>
      <c r="AN3957" s="5">
        <f>AmazonChurn[[#This Row],[Number of Complaints or Support]]/AmazonChurn[[#This Row],[Account Length (in months)]]</f>
        <v>9.0909090909090912E-2</v>
      </c>
      <c r="AO3957" t="str">
        <f>IF(AmazonChurn[[#This Row],[Avg Monthly GB Download]]&lt;15, "Low", IF(AmazonChurn[[#This Row],[Avg Monthly GB Download]]&lt;30, "Medium", "High"))</f>
        <v>Medium</v>
      </c>
      <c r="AP3957" t="str">
        <f>IF(AmazonChurn[[#This Row],[Age]]&lt;30,"Under 30",IF(AmazonChurn[[#This Row],[Age]]&gt;65,"Senior","Mid Age"))</f>
        <v>Under 30</v>
      </c>
    </row>
    <row r="3958" spans="1:42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 s="5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  <c r="AL3958" t="str">
        <f>IF(AmazonChurn[[#This Row],[Average Monthly Expenses]]&lt;=30,"Low",IF(AmazonChurn[[#This Row],[Average Monthly Expenses]]&lt;=60,"Medium","High"))</f>
        <v>Medium</v>
      </c>
      <c r="AM3958" t="str">
        <f>IF(AmazonChurn[[#This Row],[Number of Complaints or Support]]&lt;3,"Low",IF(AmazonChurn[[#This Row],[Number of Complaints or Support]]&lt;=7,"Medium","High"))</f>
        <v>Medium</v>
      </c>
      <c r="AN3958" s="5">
        <f>AmazonChurn[[#This Row],[Number of Complaints or Support]]/AmazonChurn[[#This Row],[Account Length (in months)]]</f>
        <v>0.23076923076923078</v>
      </c>
      <c r="AO3958" t="str">
        <f>IF(AmazonChurn[[#This Row],[Avg Monthly GB Download]]&lt;15, "Low", IF(AmazonChurn[[#This Row],[Avg Monthly GB Download]]&lt;30, "Medium", "High"))</f>
        <v>High</v>
      </c>
      <c r="AP3958" t="str">
        <f>IF(AmazonChurn[[#This Row],[Age]]&lt;30,"Under 30",IF(AmazonChurn[[#This Row],[Age]]&gt;65,"Senior","Mid Age"))</f>
        <v>Under 30</v>
      </c>
    </row>
    <row r="3959" spans="1:42" hidden="1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 s="5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  <c r="AL3959" t="str">
        <f>IF(AmazonChurn[[#This Row],[Average Monthly Expenses]]&lt;=30,"Low",IF(AmazonChurn[[#This Row],[Average Monthly Expenses]]&lt;=60,"Medium","High"))</f>
        <v>Medium</v>
      </c>
      <c r="AM3959" t="str">
        <f>IF(AmazonChurn[[#This Row],[Number of Complaints or Support]]&lt;3,"Low",IF(AmazonChurn[[#This Row],[Number of Complaints or Support]]&lt;=7,"Medium","High"))</f>
        <v>Medium</v>
      </c>
      <c r="AN3959" s="5">
        <f>AmazonChurn[[#This Row],[Number of Complaints or Support]]/AmazonChurn[[#This Row],[Account Length (in months)]]</f>
        <v>0.33333333333333331</v>
      </c>
      <c r="AO3959" t="str">
        <f>IF(AmazonChurn[[#This Row],[Avg Monthly GB Download]]&lt;15, "Low", IF(AmazonChurn[[#This Row],[Avg Monthly GB Download]]&lt;30, "Medium", "High"))</f>
        <v>Low</v>
      </c>
      <c r="AP3959" t="str">
        <f>IF(AmazonChurn[[#This Row],[Age]]&lt;30,"Under 30",IF(AmazonChurn[[#This Row],[Age]]&gt;65,"Senior","Mid Age"))</f>
        <v>Senior</v>
      </c>
    </row>
    <row r="3960" spans="1:42" hidden="1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 s="5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  <c r="AL3960" t="str">
        <f>IF(AmazonChurn[[#This Row],[Average Monthly Expenses]]&lt;=30,"Low",IF(AmazonChurn[[#This Row],[Average Monthly Expenses]]&lt;=60,"Medium","High"))</f>
        <v>Low</v>
      </c>
      <c r="AM3960" t="str">
        <f>IF(AmazonChurn[[#This Row],[Number of Complaints or Support]]&lt;3,"Low",IF(AmazonChurn[[#This Row],[Number of Complaints or Support]]&lt;=7,"Medium","High"))</f>
        <v>Low</v>
      </c>
      <c r="AN3960" s="5">
        <f>AmazonChurn[[#This Row],[Number of Complaints or Support]]/AmazonChurn[[#This Row],[Account Length (in months)]]</f>
        <v>2.9411764705882353E-2</v>
      </c>
      <c r="AO3960" t="str">
        <f>IF(AmazonChurn[[#This Row],[Avg Monthly GB Download]]&lt;15, "Low", IF(AmazonChurn[[#This Row],[Avg Monthly GB Download]]&lt;30, "Medium", "High"))</f>
        <v>Low</v>
      </c>
      <c r="AP3960" t="str">
        <f>IF(AmazonChurn[[#This Row],[Age]]&lt;30,"Under 30",IF(AmazonChurn[[#This Row],[Age]]&gt;65,"Senior","Mid Age"))</f>
        <v>Senior</v>
      </c>
    </row>
    <row r="3961" spans="1:42" hidden="1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 s="5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  <c r="AL3961" t="str">
        <f>IF(AmazonChurn[[#This Row],[Average Monthly Expenses]]&lt;=30,"Low",IF(AmazonChurn[[#This Row],[Average Monthly Expenses]]&lt;=60,"Medium","High"))</f>
        <v>Medium</v>
      </c>
      <c r="AM3961" t="str">
        <f>IF(AmazonChurn[[#This Row],[Number of Complaints or Support]]&lt;3,"Low",IF(AmazonChurn[[#This Row],[Number of Complaints or Support]]&lt;=7,"Medium","High"))</f>
        <v>Low</v>
      </c>
      <c r="AN3961" s="5">
        <f>AmazonChurn[[#This Row],[Number of Complaints or Support]]/AmazonChurn[[#This Row],[Account Length (in months)]]</f>
        <v>0</v>
      </c>
      <c r="AO3961" t="str">
        <f>IF(AmazonChurn[[#This Row],[Avg Monthly GB Download]]&lt;15, "Low", IF(AmazonChurn[[#This Row],[Avg Monthly GB Download]]&lt;30, "Medium", "High"))</f>
        <v>Low</v>
      </c>
      <c r="AP3961" t="str">
        <f>IF(AmazonChurn[[#This Row],[Age]]&lt;30,"Under 30",IF(AmazonChurn[[#This Row],[Age]]&gt;65,"Senior","Mid Age"))</f>
        <v>Senior</v>
      </c>
    </row>
    <row r="3962" spans="1:42" hidden="1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 s="5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  <c r="AL3962" t="str">
        <f>IF(AmazonChurn[[#This Row],[Average Monthly Expenses]]&lt;=30,"Low",IF(AmazonChurn[[#This Row],[Average Monthly Expenses]]&lt;=60,"Medium","High"))</f>
        <v>Medium</v>
      </c>
      <c r="AM3962" t="str">
        <f>IF(AmazonChurn[[#This Row],[Number of Complaints or Support]]&lt;3,"Low",IF(AmazonChurn[[#This Row],[Number of Complaints or Support]]&lt;=7,"Medium","High"))</f>
        <v>Medium</v>
      </c>
      <c r="AN3962" s="5">
        <f>AmazonChurn[[#This Row],[Number of Complaints or Support]]/AmazonChurn[[#This Row],[Account Length (in months)]]</f>
        <v>6.9767441860465115E-2</v>
      </c>
      <c r="AO3962" t="str">
        <f>IF(AmazonChurn[[#This Row],[Avg Monthly GB Download]]&lt;15, "Low", IF(AmazonChurn[[#This Row],[Avg Monthly GB Download]]&lt;30, "Medium", "High"))</f>
        <v>Low</v>
      </c>
      <c r="AP3962" t="str">
        <f>IF(AmazonChurn[[#This Row],[Age]]&lt;30,"Under 30",IF(AmazonChurn[[#This Row],[Age]]&gt;65,"Senior","Mid Age"))</f>
        <v>Mid Age</v>
      </c>
    </row>
    <row r="3963" spans="1:42" hidden="1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 s="5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  <c r="AL3963" t="str">
        <f>IF(AmazonChurn[[#This Row],[Average Monthly Expenses]]&lt;=30,"Low",IF(AmazonChurn[[#This Row],[Average Monthly Expenses]]&lt;=60,"Medium","High"))</f>
        <v>High</v>
      </c>
      <c r="AM3963" t="str">
        <f>IF(AmazonChurn[[#This Row],[Number of Complaints or Support]]&lt;3,"Low",IF(AmazonChurn[[#This Row],[Number of Complaints or Support]]&lt;=7,"Medium","High"))</f>
        <v>Medium</v>
      </c>
      <c r="AN3963" s="5">
        <f>AmazonChurn[[#This Row],[Number of Complaints or Support]]/AmazonChurn[[#This Row],[Account Length (in months)]]</f>
        <v>7.8125E-2</v>
      </c>
      <c r="AO3963" t="str">
        <f>IF(AmazonChurn[[#This Row],[Avg Monthly GB Download]]&lt;15, "Low", IF(AmazonChurn[[#This Row],[Avg Monthly GB Download]]&lt;30, "Medium", "High"))</f>
        <v>Low</v>
      </c>
      <c r="AP3963" t="str">
        <f>IF(AmazonChurn[[#This Row],[Age]]&lt;30,"Under 30",IF(AmazonChurn[[#This Row],[Age]]&gt;65,"Senior","Mid Age"))</f>
        <v>Senior</v>
      </c>
    </row>
    <row r="3964" spans="1:42" hidden="1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 s="5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  <c r="AL3964" t="str">
        <f>IF(AmazonChurn[[#This Row],[Average Monthly Expenses]]&lt;=30,"Low",IF(AmazonChurn[[#This Row],[Average Monthly Expenses]]&lt;=60,"Medium","High"))</f>
        <v>High</v>
      </c>
      <c r="AM3964" t="str">
        <f>IF(AmazonChurn[[#This Row],[Number of Complaints or Support]]&lt;3,"Low",IF(AmazonChurn[[#This Row],[Number of Complaints or Support]]&lt;=7,"Medium","High"))</f>
        <v>High</v>
      </c>
      <c r="AN3964" s="5">
        <f>AmazonChurn[[#This Row],[Number of Complaints or Support]]/AmazonChurn[[#This Row],[Account Length (in months)]]</f>
        <v>0.14285714285714285</v>
      </c>
      <c r="AO3964" t="str">
        <f>IF(AmazonChurn[[#This Row],[Avg Monthly GB Download]]&lt;15, "Low", IF(AmazonChurn[[#This Row],[Avg Monthly GB Download]]&lt;30, "Medium", "High"))</f>
        <v>Low</v>
      </c>
      <c r="AP3964" t="str">
        <f>IF(AmazonChurn[[#This Row],[Age]]&lt;30,"Under 30",IF(AmazonChurn[[#This Row],[Age]]&gt;65,"Senior","Mid Age"))</f>
        <v>Under 30</v>
      </c>
    </row>
    <row r="3965" spans="1:42" hidden="1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 s="5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  <c r="AL3965" t="str">
        <f>IF(AmazonChurn[[#This Row],[Average Monthly Expenses]]&lt;=30,"Low",IF(AmazonChurn[[#This Row],[Average Monthly Expenses]]&lt;=60,"Medium","High"))</f>
        <v>Medium</v>
      </c>
      <c r="AM3965" t="str">
        <f>IF(AmazonChurn[[#This Row],[Number of Complaints or Support]]&lt;3,"Low",IF(AmazonChurn[[#This Row],[Number of Complaints or Support]]&lt;=7,"Medium","High"))</f>
        <v>High</v>
      </c>
      <c r="AN3965" s="5">
        <f>AmazonChurn[[#This Row],[Number of Complaints or Support]]/AmazonChurn[[#This Row],[Account Length (in months)]]</f>
        <v>0.25714285714285712</v>
      </c>
      <c r="AO3965" t="str">
        <f>IF(AmazonChurn[[#This Row],[Avg Monthly GB Download]]&lt;15, "Low", IF(AmazonChurn[[#This Row],[Avg Monthly GB Download]]&lt;30, "Medium", "High"))</f>
        <v>Low</v>
      </c>
      <c r="AP3965" t="str">
        <f>IF(AmazonChurn[[#This Row],[Age]]&lt;30,"Under 30",IF(AmazonChurn[[#This Row],[Age]]&gt;65,"Senior","Mid Age"))</f>
        <v>Senior</v>
      </c>
    </row>
    <row r="3966" spans="1:42" hidden="1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 s="5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  <c r="AL3966" t="str">
        <f>IF(AmazonChurn[[#This Row],[Average Monthly Expenses]]&lt;=30,"Low",IF(AmazonChurn[[#This Row],[Average Monthly Expenses]]&lt;=60,"Medium","High"))</f>
        <v>Low</v>
      </c>
      <c r="AM3966" t="str">
        <f>IF(AmazonChurn[[#This Row],[Number of Complaints or Support]]&lt;3,"Low",IF(AmazonChurn[[#This Row],[Number of Complaints or Support]]&lt;=7,"Medium","High"))</f>
        <v>Medium</v>
      </c>
      <c r="AN3966" s="5">
        <f>AmazonChurn[[#This Row],[Number of Complaints or Support]]/AmazonChurn[[#This Row],[Account Length (in months)]]</f>
        <v>0.11864406779661017</v>
      </c>
      <c r="AO3966" t="str">
        <f>IF(AmazonChurn[[#This Row],[Avg Monthly GB Download]]&lt;15, "Low", IF(AmazonChurn[[#This Row],[Avg Monthly GB Download]]&lt;30, "Medium", "High"))</f>
        <v>Low</v>
      </c>
      <c r="AP3966" t="str">
        <f>IF(AmazonChurn[[#This Row],[Age]]&lt;30,"Under 30",IF(AmazonChurn[[#This Row],[Age]]&gt;65,"Senior","Mid Age"))</f>
        <v>Mid Age</v>
      </c>
    </row>
    <row r="3967" spans="1:42" hidden="1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 s="5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  <c r="AL3967" t="str">
        <f>IF(AmazonChurn[[#This Row],[Average Monthly Expenses]]&lt;=30,"Low",IF(AmazonChurn[[#This Row],[Average Monthly Expenses]]&lt;=60,"Medium","High"))</f>
        <v>Low</v>
      </c>
      <c r="AM3967" t="str">
        <f>IF(AmazonChurn[[#This Row],[Number of Complaints or Support]]&lt;3,"Low",IF(AmazonChurn[[#This Row],[Number of Complaints or Support]]&lt;=7,"Medium","High"))</f>
        <v>Medium</v>
      </c>
      <c r="AN3967" s="5">
        <f>AmazonChurn[[#This Row],[Number of Complaints or Support]]/AmazonChurn[[#This Row],[Account Length (in months)]]</f>
        <v>1.25</v>
      </c>
      <c r="AO3967" t="str">
        <f>IF(AmazonChurn[[#This Row],[Avg Monthly GB Download]]&lt;15, "Low", IF(AmazonChurn[[#This Row],[Avg Monthly GB Download]]&lt;30, "Medium", "High"))</f>
        <v>Low</v>
      </c>
      <c r="AP3967" t="str">
        <f>IF(AmazonChurn[[#This Row],[Age]]&lt;30,"Under 30",IF(AmazonChurn[[#This Row],[Age]]&gt;65,"Senior","Mid Age"))</f>
        <v>Mid Age</v>
      </c>
    </row>
    <row r="3968" spans="1:42" hidden="1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 s="5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  <c r="AL3968" t="str">
        <f>IF(AmazonChurn[[#This Row],[Average Monthly Expenses]]&lt;=30,"Low",IF(AmazonChurn[[#This Row],[Average Monthly Expenses]]&lt;=60,"Medium","High"))</f>
        <v>Medium</v>
      </c>
      <c r="AM3968" t="str">
        <f>IF(AmazonChurn[[#This Row],[Number of Complaints or Support]]&lt;3,"Low",IF(AmazonChurn[[#This Row],[Number of Complaints or Support]]&lt;=7,"Medium","High"))</f>
        <v>High</v>
      </c>
      <c r="AN3968" s="5">
        <f>AmazonChurn[[#This Row],[Number of Complaints or Support]]/AmazonChurn[[#This Row],[Account Length (in months)]]</f>
        <v>0.27586206896551724</v>
      </c>
      <c r="AO3968" t="str">
        <f>IF(AmazonChurn[[#This Row],[Avg Monthly GB Download]]&lt;15, "Low", IF(AmazonChurn[[#This Row],[Avg Monthly GB Download]]&lt;30, "Medium", "High"))</f>
        <v>Low</v>
      </c>
      <c r="AP3968" t="str">
        <f>IF(AmazonChurn[[#This Row],[Age]]&lt;30,"Under 30",IF(AmazonChurn[[#This Row],[Age]]&gt;65,"Senior","Mid Age"))</f>
        <v>Mid Age</v>
      </c>
    </row>
    <row r="3969" spans="1:42" hidden="1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 s="5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  <c r="AL3969" t="str">
        <f>IF(AmazonChurn[[#This Row],[Average Monthly Expenses]]&lt;=30,"Low",IF(AmazonChurn[[#This Row],[Average Monthly Expenses]]&lt;=60,"Medium","High"))</f>
        <v>Low</v>
      </c>
      <c r="AM3969" t="str">
        <f>IF(AmazonChurn[[#This Row],[Number of Complaints or Support]]&lt;3,"Low",IF(AmazonChurn[[#This Row],[Number of Complaints or Support]]&lt;=7,"Medium","High"))</f>
        <v>High</v>
      </c>
      <c r="AN3969" s="5">
        <f>AmazonChurn[[#This Row],[Number of Complaints or Support]]/AmazonChurn[[#This Row],[Account Length (in months)]]</f>
        <v>0.625</v>
      </c>
      <c r="AO3969" t="str">
        <f>IF(AmazonChurn[[#This Row],[Avg Monthly GB Download]]&lt;15, "Low", IF(AmazonChurn[[#This Row],[Avg Monthly GB Download]]&lt;30, "Medium", "High"))</f>
        <v>Low</v>
      </c>
      <c r="AP3969" t="str">
        <f>IF(AmazonChurn[[#This Row],[Age]]&lt;30,"Under 30",IF(AmazonChurn[[#This Row],[Age]]&gt;65,"Senior","Mid Age"))</f>
        <v>Mid Age</v>
      </c>
    </row>
    <row r="3970" spans="1:42" hidden="1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 s="5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  <c r="AL3970" t="str">
        <f>IF(AmazonChurn[[#This Row],[Average Monthly Expenses]]&lt;=30,"Low",IF(AmazonChurn[[#This Row],[Average Monthly Expenses]]&lt;=60,"Medium","High"))</f>
        <v>Medium</v>
      </c>
      <c r="AM3970" t="str">
        <f>IF(AmazonChurn[[#This Row],[Number of Complaints or Support]]&lt;3,"Low",IF(AmazonChurn[[#This Row],[Number of Complaints or Support]]&lt;=7,"Medium","High"))</f>
        <v>High</v>
      </c>
      <c r="AN3970" s="5">
        <f>AmazonChurn[[#This Row],[Number of Complaints or Support]]/AmazonChurn[[#This Row],[Account Length (in months)]]</f>
        <v>0.14705882352941177</v>
      </c>
      <c r="AO3970" t="str">
        <f>IF(AmazonChurn[[#This Row],[Avg Monthly GB Download]]&lt;15, "Low", IF(AmazonChurn[[#This Row],[Avg Monthly GB Download]]&lt;30, "Medium", "High"))</f>
        <v>Low</v>
      </c>
      <c r="AP3970" t="str">
        <f>IF(AmazonChurn[[#This Row],[Age]]&lt;30,"Under 30",IF(AmazonChurn[[#This Row],[Age]]&gt;65,"Senior","Mid Age"))</f>
        <v>Senior</v>
      </c>
    </row>
    <row r="3971" spans="1:42" hidden="1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 s="5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  <c r="AL3971" t="str">
        <f>IF(AmazonChurn[[#This Row],[Average Monthly Expenses]]&lt;=30,"Low",IF(AmazonChurn[[#This Row],[Average Monthly Expenses]]&lt;=60,"Medium","High"))</f>
        <v>Medium</v>
      </c>
      <c r="AM3971" t="str">
        <f>IF(AmazonChurn[[#This Row],[Number of Complaints or Support]]&lt;3,"Low",IF(AmazonChurn[[#This Row],[Number of Complaints or Support]]&lt;=7,"Medium","High"))</f>
        <v>Medium</v>
      </c>
      <c r="AN3971" s="5">
        <f>AmazonChurn[[#This Row],[Number of Complaints or Support]]/AmazonChurn[[#This Row],[Account Length (in months)]]</f>
        <v>0.1076923076923077</v>
      </c>
      <c r="AO3971" t="str">
        <f>IF(AmazonChurn[[#This Row],[Avg Monthly GB Download]]&lt;15, "Low", IF(AmazonChurn[[#This Row],[Avg Monthly GB Download]]&lt;30, "Medium", "High"))</f>
        <v>Low</v>
      </c>
      <c r="AP3971" t="str">
        <f>IF(AmazonChurn[[#This Row],[Age]]&lt;30,"Under 30",IF(AmazonChurn[[#This Row],[Age]]&gt;65,"Senior","Mid Age"))</f>
        <v>Mid Age</v>
      </c>
    </row>
    <row r="3972" spans="1:42" hidden="1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 s="5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  <c r="AL3972" t="str">
        <f>IF(AmazonChurn[[#This Row],[Average Monthly Expenses]]&lt;=30,"Low",IF(AmazonChurn[[#This Row],[Average Monthly Expenses]]&lt;=60,"Medium","High"))</f>
        <v>Medium</v>
      </c>
      <c r="AM3972" t="str">
        <f>IF(AmazonChurn[[#This Row],[Number of Complaints or Support]]&lt;3,"Low",IF(AmazonChurn[[#This Row],[Number of Complaints or Support]]&lt;=7,"Medium","High"))</f>
        <v>Medium</v>
      </c>
      <c r="AN3972" s="5">
        <f>AmazonChurn[[#This Row],[Number of Complaints or Support]]/AmazonChurn[[#This Row],[Account Length (in months)]]</f>
        <v>9.7560975609756101E-2</v>
      </c>
      <c r="AO3972" t="str">
        <f>IF(AmazonChurn[[#This Row],[Avg Monthly GB Download]]&lt;15, "Low", IF(AmazonChurn[[#This Row],[Avg Monthly GB Download]]&lt;30, "Medium", "High"))</f>
        <v>Low</v>
      </c>
      <c r="AP3972" t="str">
        <f>IF(AmazonChurn[[#This Row],[Age]]&lt;30,"Under 30",IF(AmazonChurn[[#This Row],[Age]]&gt;65,"Senior","Mid Age"))</f>
        <v>Mid Age</v>
      </c>
    </row>
    <row r="3973" spans="1:42" hidden="1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 s="5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  <c r="AL3973" t="str">
        <f>IF(AmazonChurn[[#This Row],[Average Monthly Expenses]]&lt;=30,"Low",IF(AmazonChurn[[#This Row],[Average Monthly Expenses]]&lt;=60,"Medium","High"))</f>
        <v>Low</v>
      </c>
      <c r="AM3973" t="str">
        <f>IF(AmazonChurn[[#This Row],[Number of Complaints or Support]]&lt;3,"Low",IF(AmazonChurn[[#This Row],[Number of Complaints or Support]]&lt;=7,"Medium","High"))</f>
        <v>High</v>
      </c>
      <c r="AN3973" s="5">
        <f>AmazonChurn[[#This Row],[Number of Complaints or Support]]/AmazonChurn[[#This Row],[Account Length (in months)]]</f>
        <v>0.47619047619047616</v>
      </c>
      <c r="AO3973" t="str">
        <f>IF(AmazonChurn[[#This Row],[Avg Monthly GB Download]]&lt;15, "Low", IF(AmazonChurn[[#This Row],[Avg Monthly GB Download]]&lt;30, "Medium", "High"))</f>
        <v>Low</v>
      </c>
      <c r="AP3973" t="str">
        <f>IF(AmazonChurn[[#This Row],[Age]]&lt;30,"Under 30",IF(AmazonChurn[[#This Row],[Age]]&gt;65,"Senior","Mid Age"))</f>
        <v>Senior</v>
      </c>
    </row>
    <row r="3974" spans="1:42" hidden="1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 s="5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  <c r="AL3974" t="str">
        <f>IF(AmazonChurn[[#This Row],[Average Monthly Expenses]]&lt;=30,"Low",IF(AmazonChurn[[#This Row],[Average Monthly Expenses]]&lt;=60,"Medium","High"))</f>
        <v>Low</v>
      </c>
      <c r="AM3974" t="str">
        <f>IF(AmazonChurn[[#This Row],[Number of Complaints or Support]]&lt;3,"Low",IF(AmazonChurn[[#This Row],[Number of Complaints or Support]]&lt;=7,"Medium","High"))</f>
        <v>Medium</v>
      </c>
      <c r="AN3974" s="5">
        <f>AmazonChurn[[#This Row],[Number of Complaints or Support]]/AmazonChurn[[#This Row],[Account Length (in months)]]</f>
        <v>6</v>
      </c>
      <c r="AO3974" t="str">
        <f>IF(AmazonChurn[[#This Row],[Avg Monthly GB Download]]&lt;15, "Low", IF(AmazonChurn[[#This Row],[Avg Monthly GB Download]]&lt;30, "Medium", "High"))</f>
        <v>Medium</v>
      </c>
      <c r="AP3974" t="str">
        <f>IF(AmazonChurn[[#This Row],[Age]]&lt;30,"Under 30",IF(AmazonChurn[[#This Row],[Age]]&gt;65,"Senior","Mid Age"))</f>
        <v>Under 30</v>
      </c>
    </row>
    <row r="3975" spans="1:42" hidden="1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 s="5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  <c r="AL3975" t="str">
        <f>IF(AmazonChurn[[#This Row],[Average Monthly Expenses]]&lt;=30,"Low",IF(AmazonChurn[[#This Row],[Average Monthly Expenses]]&lt;=60,"Medium","High"))</f>
        <v>Medium</v>
      </c>
      <c r="AM3975" t="str">
        <f>IF(AmazonChurn[[#This Row],[Number of Complaints or Support]]&lt;3,"Low",IF(AmazonChurn[[#This Row],[Number of Complaints or Support]]&lt;=7,"Medium","High"))</f>
        <v>High</v>
      </c>
      <c r="AN3975" s="5">
        <f>AmazonChurn[[#This Row],[Number of Complaints or Support]]/AmazonChurn[[#This Row],[Account Length (in months)]]</f>
        <v>0.14285714285714285</v>
      </c>
      <c r="AO3975" t="str">
        <f>IF(AmazonChurn[[#This Row],[Avg Monthly GB Download]]&lt;15, "Low", IF(AmazonChurn[[#This Row],[Avg Monthly GB Download]]&lt;30, "Medium", "High"))</f>
        <v>Low</v>
      </c>
      <c r="AP3975" t="str">
        <f>IF(AmazonChurn[[#This Row],[Age]]&lt;30,"Under 30",IF(AmazonChurn[[#This Row],[Age]]&gt;65,"Senior","Mid Age"))</f>
        <v>Mid Age</v>
      </c>
    </row>
    <row r="3976" spans="1:42" hidden="1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 s="5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  <c r="AL3976" t="str">
        <f>IF(AmazonChurn[[#This Row],[Average Monthly Expenses]]&lt;=30,"Low",IF(AmazonChurn[[#This Row],[Average Monthly Expenses]]&lt;=60,"Medium","High"))</f>
        <v>Medium</v>
      </c>
      <c r="AM3976" t="str">
        <f>IF(AmazonChurn[[#This Row],[Number of Complaints or Support]]&lt;3,"Low",IF(AmazonChurn[[#This Row],[Number of Complaints or Support]]&lt;=7,"Medium","High"))</f>
        <v>Medium</v>
      </c>
      <c r="AN3976" s="5">
        <f>AmazonChurn[[#This Row],[Number of Complaints or Support]]/AmazonChurn[[#This Row],[Account Length (in months)]]</f>
        <v>7.0175438596491224E-2</v>
      </c>
      <c r="AO3976" t="str">
        <f>IF(AmazonChurn[[#This Row],[Avg Monthly GB Download]]&lt;15, "Low", IF(AmazonChurn[[#This Row],[Avg Monthly GB Download]]&lt;30, "Medium", "High"))</f>
        <v>Low</v>
      </c>
      <c r="AP3976" t="str">
        <f>IF(AmazonChurn[[#This Row],[Age]]&lt;30,"Under 30",IF(AmazonChurn[[#This Row],[Age]]&gt;65,"Senior","Mid Age"))</f>
        <v>Mid Age</v>
      </c>
    </row>
    <row r="3977" spans="1:42" hidden="1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 s="5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  <c r="AL3977" t="str">
        <f>IF(AmazonChurn[[#This Row],[Average Monthly Expenses]]&lt;=30,"Low",IF(AmazonChurn[[#This Row],[Average Monthly Expenses]]&lt;=60,"Medium","High"))</f>
        <v>Low</v>
      </c>
      <c r="AM3977" t="str">
        <f>IF(AmazonChurn[[#This Row],[Number of Complaints or Support]]&lt;3,"Low",IF(AmazonChurn[[#This Row],[Number of Complaints or Support]]&lt;=7,"Medium","High"))</f>
        <v>High</v>
      </c>
      <c r="AN3977" s="5">
        <f>AmazonChurn[[#This Row],[Number of Complaints or Support]]/AmazonChurn[[#This Row],[Account Length (in months)]]</f>
        <v>0.55555555555555558</v>
      </c>
      <c r="AO3977" t="str">
        <f>IF(AmazonChurn[[#This Row],[Avg Monthly GB Download]]&lt;15, "Low", IF(AmazonChurn[[#This Row],[Avg Monthly GB Download]]&lt;30, "Medium", "High"))</f>
        <v>Low</v>
      </c>
      <c r="AP3977" t="str">
        <f>IF(AmazonChurn[[#This Row],[Age]]&lt;30,"Under 30",IF(AmazonChurn[[#This Row],[Age]]&gt;65,"Senior","Mid Age"))</f>
        <v>Mid Age</v>
      </c>
    </row>
    <row r="3978" spans="1:42" hidden="1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 s="5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  <c r="AL3978" t="str">
        <f>IF(AmazonChurn[[#This Row],[Average Monthly Expenses]]&lt;=30,"Low",IF(AmazonChurn[[#This Row],[Average Monthly Expenses]]&lt;=60,"Medium","High"))</f>
        <v>Medium</v>
      </c>
      <c r="AM3978" t="str">
        <f>IF(AmazonChurn[[#This Row],[Number of Complaints or Support]]&lt;3,"Low",IF(AmazonChurn[[#This Row],[Number of Complaints or Support]]&lt;=7,"Medium","High"))</f>
        <v>Medium</v>
      </c>
      <c r="AN3978" s="5">
        <f>AmazonChurn[[#This Row],[Number of Complaints or Support]]/AmazonChurn[[#This Row],[Account Length (in months)]]</f>
        <v>1</v>
      </c>
      <c r="AO3978" t="str">
        <f>IF(AmazonChurn[[#This Row],[Avg Monthly GB Download]]&lt;15, "Low", IF(AmazonChurn[[#This Row],[Avg Monthly GB Download]]&lt;30, "Medium", "High"))</f>
        <v>Low</v>
      </c>
      <c r="AP3978" t="str">
        <f>IF(AmazonChurn[[#This Row],[Age]]&lt;30,"Under 30",IF(AmazonChurn[[#This Row],[Age]]&gt;65,"Senior","Mid Age"))</f>
        <v>Mid Age</v>
      </c>
    </row>
    <row r="3979" spans="1:42" hidden="1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 s="5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  <c r="AL3979" t="str">
        <f>IF(AmazonChurn[[#This Row],[Average Monthly Expenses]]&lt;=30,"Low",IF(AmazonChurn[[#This Row],[Average Monthly Expenses]]&lt;=60,"Medium","High"))</f>
        <v>Medium</v>
      </c>
      <c r="AM3979" t="str">
        <f>IF(AmazonChurn[[#This Row],[Number of Complaints or Support]]&lt;3,"Low",IF(AmazonChurn[[#This Row],[Number of Complaints or Support]]&lt;=7,"Medium","High"))</f>
        <v>Low</v>
      </c>
      <c r="AN3979" s="5">
        <f>AmazonChurn[[#This Row],[Number of Complaints or Support]]/AmazonChurn[[#This Row],[Account Length (in months)]]</f>
        <v>0</v>
      </c>
      <c r="AO3979" t="str">
        <f>IF(AmazonChurn[[#This Row],[Avg Monthly GB Download]]&lt;15, "Low", IF(AmazonChurn[[#This Row],[Avg Monthly GB Download]]&lt;30, "Medium", "High"))</f>
        <v>Low</v>
      </c>
      <c r="AP3979" t="str">
        <f>IF(AmazonChurn[[#This Row],[Age]]&lt;30,"Under 30",IF(AmazonChurn[[#This Row],[Age]]&gt;65,"Senior","Mid Age"))</f>
        <v>Mid Age</v>
      </c>
    </row>
    <row r="3980" spans="1:42" hidden="1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 s="5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  <c r="AL3980" t="str">
        <f>IF(AmazonChurn[[#This Row],[Average Monthly Expenses]]&lt;=30,"Low",IF(AmazonChurn[[#This Row],[Average Monthly Expenses]]&lt;=60,"Medium","High"))</f>
        <v>Medium</v>
      </c>
      <c r="AM3980" t="str">
        <f>IF(AmazonChurn[[#This Row],[Number of Complaints or Support]]&lt;3,"Low",IF(AmazonChurn[[#This Row],[Number of Complaints or Support]]&lt;=7,"Medium","High"))</f>
        <v>Low</v>
      </c>
      <c r="AN3980" s="5">
        <f>AmazonChurn[[#This Row],[Number of Complaints or Support]]/AmazonChurn[[#This Row],[Account Length (in months)]]</f>
        <v>0</v>
      </c>
      <c r="AO3980" t="str">
        <f>IF(AmazonChurn[[#This Row],[Avg Monthly GB Download]]&lt;15, "Low", IF(AmazonChurn[[#This Row],[Avg Monthly GB Download]]&lt;30, "Medium", "High"))</f>
        <v>Medium</v>
      </c>
      <c r="AP3980" t="str">
        <f>IF(AmazonChurn[[#This Row],[Age]]&lt;30,"Under 30",IF(AmazonChurn[[#This Row],[Age]]&gt;65,"Senior","Mid Age"))</f>
        <v>Mid Age</v>
      </c>
    </row>
    <row r="3981" spans="1:42" hidden="1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 s="5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  <c r="AL3981" t="str">
        <f>IF(AmazonChurn[[#This Row],[Average Monthly Expenses]]&lt;=30,"Low",IF(AmazonChurn[[#This Row],[Average Monthly Expenses]]&lt;=60,"Medium","High"))</f>
        <v>Medium</v>
      </c>
      <c r="AM3981" t="str">
        <f>IF(AmazonChurn[[#This Row],[Number of Complaints or Support]]&lt;3,"Low",IF(AmazonChurn[[#This Row],[Number of Complaints or Support]]&lt;=7,"Medium","High"))</f>
        <v>Medium</v>
      </c>
      <c r="AN3981" s="5">
        <f>AmazonChurn[[#This Row],[Number of Complaints or Support]]/AmazonChurn[[#This Row],[Account Length (in months)]]</f>
        <v>0.21428571428571427</v>
      </c>
      <c r="AO3981" t="str">
        <f>IF(AmazonChurn[[#This Row],[Avg Monthly GB Download]]&lt;15, "Low", IF(AmazonChurn[[#This Row],[Avg Monthly GB Download]]&lt;30, "Medium", "High"))</f>
        <v>Low</v>
      </c>
      <c r="AP3981" t="str">
        <f>IF(AmazonChurn[[#This Row],[Age]]&lt;30,"Under 30",IF(AmazonChurn[[#This Row],[Age]]&gt;65,"Senior","Mid Age"))</f>
        <v>Senior</v>
      </c>
    </row>
    <row r="3982" spans="1:42" hidden="1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 s="5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  <c r="AL3982" t="str">
        <f>IF(AmazonChurn[[#This Row],[Average Monthly Expenses]]&lt;=30,"Low",IF(AmazonChurn[[#This Row],[Average Monthly Expenses]]&lt;=60,"Medium","High"))</f>
        <v>Low</v>
      </c>
      <c r="AM3982" t="str">
        <f>IF(AmazonChurn[[#This Row],[Number of Complaints or Support]]&lt;3,"Low",IF(AmazonChurn[[#This Row],[Number of Complaints or Support]]&lt;=7,"Medium","High"))</f>
        <v>Medium</v>
      </c>
      <c r="AN3982" s="5">
        <f>AmazonChurn[[#This Row],[Number of Complaints or Support]]/AmazonChurn[[#This Row],[Account Length (in months)]]</f>
        <v>7</v>
      </c>
      <c r="AO3982" t="str">
        <f>IF(AmazonChurn[[#This Row],[Avg Monthly GB Download]]&lt;15, "Low", IF(AmazonChurn[[#This Row],[Avg Monthly GB Download]]&lt;30, "Medium", "High"))</f>
        <v>Low</v>
      </c>
      <c r="AP3982" t="str">
        <f>IF(AmazonChurn[[#This Row],[Age]]&lt;30,"Under 30",IF(AmazonChurn[[#This Row],[Age]]&gt;65,"Senior","Mid Age"))</f>
        <v>Mid Age</v>
      </c>
    </row>
    <row r="3983" spans="1:42" hidden="1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 s="5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  <c r="AL3983" t="str">
        <f>IF(AmazonChurn[[#This Row],[Average Monthly Expenses]]&lt;=30,"Low",IF(AmazonChurn[[#This Row],[Average Monthly Expenses]]&lt;=60,"Medium","High"))</f>
        <v>Medium</v>
      </c>
      <c r="AM3983" t="str">
        <f>IF(AmazonChurn[[#This Row],[Number of Complaints or Support]]&lt;3,"Low",IF(AmazonChurn[[#This Row],[Number of Complaints or Support]]&lt;=7,"Medium","High"))</f>
        <v>Low</v>
      </c>
      <c r="AN3983" s="5">
        <f>AmazonChurn[[#This Row],[Number of Complaints or Support]]/AmazonChurn[[#This Row],[Account Length (in months)]]</f>
        <v>0.18181818181818182</v>
      </c>
      <c r="AO3983" t="str">
        <f>IF(AmazonChurn[[#This Row],[Avg Monthly GB Download]]&lt;15, "Low", IF(AmazonChurn[[#This Row],[Avg Monthly GB Download]]&lt;30, "Medium", "High"))</f>
        <v>Low</v>
      </c>
      <c r="AP3983" t="str">
        <f>IF(AmazonChurn[[#This Row],[Age]]&lt;30,"Under 30",IF(AmazonChurn[[#This Row],[Age]]&gt;65,"Senior","Mid Age"))</f>
        <v>Senior</v>
      </c>
    </row>
    <row r="3984" spans="1:42" hidden="1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 s="5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  <c r="AL3984" t="str">
        <f>IF(AmazonChurn[[#This Row],[Average Monthly Expenses]]&lt;=30,"Low",IF(AmazonChurn[[#This Row],[Average Monthly Expenses]]&lt;=60,"Medium","High"))</f>
        <v>Low</v>
      </c>
      <c r="AM3984" t="str">
        <f>IF(AmazonChurn[[#This Row],[Number of Complaints or Support]]&lt;3,"Low",IF(AmazonChurn[[#This Row],[Number of Complaints or Support]]&lt;=7,"Medium","High"))</f>
        <v>High</v>
      </c>
      <c r="AN3984" s="5">
        <f>AmazonChurn[[#This Row],[Number of Complaints or Support]]/AmazonChurn[[#This Row],[Account Length (in months)]]</f>
        <v>2.6666666666666665</v>
      </c>
      <c r="AO3984" t="str">
        <f>IF(AmazonChurn[[#This Row],[Avg Monthly GB Download]]&lt;15, "Low", IF(AmazonChurn[[#This Row],[Avg Monthly GB Download]]&lt;30, "Medium", "High"))</f>
        <v>Low</v>
      </c>
      <c r="AP3984" t="str">
        <f>IF(AmazonChurn[[#This Row],[Age]]&lt;30,"Under 30",IF(AmazonChurn[[#This Row],[Age]]&gt;65,"Senior","Mid Age"))</f>
        <v>Under 30</v>
      </c>
    </row>
    <row r="3985" spans="1:42" hidden="1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 s="5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  <c r="AL3985" t="str">
        <f>IF(AmazonChurn[[#This Row],[Average Monthly Expenses]]&lt;=30,"Low",IF(AmazonChurn[[#This Row],[Average Monthly Expenses]]&lt;=60,"Medium","High"))</f>
        <v>Medium</v>
      </c>
      <c r="AM3985" t="str">
        <f>IF(AmazonChurn[[#This Row],[Number of Complaints or Support]]&lt;3,"Low",IF(AmazonChurn[[#This Row],[Number of Complaints or Support]]&lt;=7,"Medium","High"))</f>
        <v>Medium</v>
      </c>
      <c r="AN3985" s="5">
        <f>AmazonChurn[[#This Row],[Number of Complaints or Support]]/AmazonChurn[[#This Row],[Account Length (in months)]]</f>
        <v>2.5</v>
      </c>
      <c r="AO3985" t="str">
        <f>IF(AmazonChurn[[#This Row],[Avg Monthly GB Download]]&lt;15, "Low", IF(AmazonChurn[[#This Row],[Avg Monthly GB Download]]&lt;30, "Medium", "High"))</f>
        <v>Low</v>
      </c>
      <c r="AP3985" t="str">
        <f>IF(AmazonChurn[[#This Row],[Age]]&lt;30,"Under 30",IF(AmazonChurn[[#This Row],[Age]]&gt;65,"Senior","Mid Age"))</f>
        <v>Senior</v>
      </c>
    </row>
    <row r="3986" spans="1:42" hidden="1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 s="5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  <c r="AL3986" t="str">
        <f>IF(AmazonChurn[[#This Row],[Average Monthly Expenses]]&lt;=30,"Low",IF(AmazonChurn[[#This Row],[Average Monthly Expenses]]&lt;=60,"Medium","High"))</f>
        <v>Low</v>
      </c>
      <c r="AM3986" t="str">
        <f>IF(AmazonChurn[[#This Row],[Number of Complaints or Support]]&lt;3,"Low",IF(AmazonChurn[[#This Row],[Number of Complaints or Support]]&lt;=7,"Medium","High"))</f>
        <v>High</v>
      </c>
      <c r="AN3986" s="5">
        <f>AmazonChurn[[#This Row],[Number of Complaints or Support]]/AmazonChurn[[#This Row],[Account Length (in months)]]</f>
        <v>0.33333333333333331</v>
      </c>
      <c r="AO3986" t="str">
        <f>IF(AmazonChurn[[#This Row],[Avg Monthly GB Download]]&lt;15, "Low", IF(AmazonChurn[[#This Row],[Avg Monthly GB Download]]&lt;30, "Medium", "High"))</f>
        <v>Low</v>
      </c>
      <c r="AP3986" t="str">
        <f>IF(AmazonChurn[[#This Row],[Age]]&lt;30,"Under 30",IF(AmazonChurn[[#This Row],[Age]]&gt;65,"Senior","Mid Age"))</f>
        <v>Mid Age</v>
      </c>
    </row>
    <row r="3987" spans="1:42" hidden="1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 s="5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  <c r="AL3987" t="str">
        <f>IF(AmazonChurn[[#This Row],[Average Monthly Expenses]]&lt;=30,"Low",IF(AmazonChurn[[#This Row],[Average Monthly Expenses]]&lt;=60,"Medium","High"))</f>
        <v>High</v>
      </c>
      <c r="AM3987" t="str">
        <f>IF(AmazonChurn[[#This Row],[Number of Complaints or Support]]&lt;3,"Low",IF(AmazonChurn[[#This Row],[Number of Complaints or Support]]&lt;=7,"Medium","High"))</f>
        <v>High</v>
      </c>
      <c r="AN3987" s="5">
        <f>AmazonChurn[[#This Row],[Number of Complaints or Support]]/AmazonChurn[[#This Row],[Account Length (in months)]]</f>
        <v>1.1428571428571428</v>
      </c>
      <c r="AO3987" t="str">
        <f>IF(AmazonChurn[[#This Row],[Avg Monthly GB Download]]&lt;15, "Low", IF(AmazonChurn[[#This Row],[Avg Monthly GB Download]]&lt;30, "Medium", "High"))</f>
        <v>Low</v>
      </c>
      <c r="AP3987" t="str">
        <f>IF(AmazonChurn[[#This Row],[Age]]&lt;30,"Under 30",IF(AmazonChurn[[#This Row],[Age]]&gt;65,"Senior","Mid Age"))</f>
        <v>Mid Age</v>
      </c>
    </row>
    <row r="3988" spans="1:42" hidden="1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 s="5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  <c r="AL3988" t="str">
        <f>IF(AmazonChurn[[#This Row],[Average Monthly Expenses]]&lt;=30,"Low",IF(AmazonChurn[[#This Row],[Average Monthly Expenses]]&lt;=60,"Medium","High"))</f>
        <v>Medium</v>
      </c>
      <c r="AM3988" t="str">
        <f>IF(AmazonChurn[[#This Row],[Number of Complaints or Support]]&lt;3,"Low",IF(AmazonChurn[[#This Row],[Number of Complaints or Support]]&lt;=7,"Medium","High"))</f>
        <v>Medium</v>
      </c>
      <c r="AN3988" s="5">
        <f>AmazonChurn[[#This Row],[Number of Complaints or Support]]/AmazonChurn[[#This Row],[Account Length (in months)]]</f>
        <v>0.13953488372093023</v>
      </c>
      <c r="AO3988" t="str">
        <f>IF(AmazonChurn[[#This Row],[Avg Monthly GB Download]]&lt;15, "Low", IF(AmazonChurn[[#This Row],[Avg Monthly GB Download]]&lt;30, "Medium", "High"))</f>
        <v>Low</v>
      </c>
      <c r="AP3988" t="str">
        <f>IF(AmazonChurn[[#This Row],[Age]]&lt;30,"Under 30",IF(AmazonChurn[[#This Row],[Age]]&gt;65,"Senior","Mid Age"))</f>
        <v>Mid Age</v>
      </c>
    </row>
    <row r="3989" spans="1:42" hidden="1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 s="5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  <c r="AL3989" t="str">
        <f>IF(AmazonChurn[[#This Row],[Average Monthly Expenses]]&lt;=30,"Low",IF(AmazonChurn[[#This Row],[Average Monthly Expenses]]&lt;=60,"Medium","High"))</f>
        <v>Medium</v>
      </c>
      <c r="AM3989" t="str">
        <f>IF(AmazonChurn[[#This Row],[Number of Complaints or Support]]&lt;3,"Low",IF(AmazonChurn[[#This Row],[Number of Complaints or Support]]&lt;=7,"Medium","High"))</f>
        <v>Low</v>
      </c>
      <c r="AN3989" s="5">
        <f>AmazonChurn[[#This Row],[Number of Complaints or Support]]/AmazonChurn[[#This Row],[Account Length (in months)]]</f>
        <v>1.4285714285714285E-2</v>
      </c>
      <c r="AO3989" t="str">
        <f>IF(AmazonChurn[[#This Row],[Avg Monthly GB Download]]&lt;15, "Low", IF(AmazonChurn[[#This Row],[Avg Monthly GB Download]]&lt;30, "Medium", "High"))</f>
        <v>Low</v>
      </c>
      <c r="AP3989" t="str">
        <f>IF(AmazonChurn[[#This Row],[Age]]&lt;30,"Under 30",IF(AmazonChurn[[#This Row],[Age]]&gt;65,"Senior","Mid Age"))</f>
        <v>Mid Age</v>
      </c>
    </row>
    <row r="3990" spans="1:42" hidden="1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 s="5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  <c r="AL3990" t="str">
        <f>IF(AmazonChurn[[#This Row],[Average Monthly Expenses]]&lt;=30,"Low",IF(AmazonChurn[[#This Row],[Average Monthly Expenses]]&lt;=60,"Medium","High"))</f>
        <v>Low</v>
      </c>
      <c r="AM3990" t="str">
        <f>IF(AmazonChurn[[#This Row],[Number of Complaints or Support]]&lt;3,"Low",IF(AmazonChurn[[#This Row],[Number of Complaints or Support]]&lt;=7,"Medium","High"))</f>
        <v>Low</v>
      </c>
      <c r="AN3990" s="5">
        <f>AmazonChurn[[#This Row],[Number of Complaints or Support]]/AmazonChurn[[#This Row],[Account Length (in months)]]</f>
        <v>2.8169014084507043E-2</v>
      </c>
      <c r="AO3990" t="str">
        <f>IF(AmazonChurn[[#This Row],[Avg Monthly GB Download]]&lt;15, "Low", IF(AmazonChurn[[#This Row],[Avg Monthly GB Download]]&lt;30, "Medium", "High"))</f>
        <v>Low</v>
      </c>
      <c r="AP3990" t="str">
        <f>IF(AmazonChurn[[#This Row],[Age]]&lt;30,"Under 30",IF(AmazonChurn[[#This Row],[Age]]&gt;65,"Senior","Mid Age"))</f>
        <v>Mid Age</v>
      </c>
    </row>
    <row r="3991" spans="1:42" hidden="1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 s="5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  <c r="AL3991" t="str">
        <f>IF(AmazonChurn[[#This Row],[Average Monthly Expenses]]&lt;=30,"Low",IF(AmazonChurn[[#This Row],[Average Monthly Expenses]]&lt;=60,"Medium","High"))</f>
        <v>Low</v>
      </c>
      <c r="AM3991" t="str">
        <f>IF(AmazonChurn[[#This Row],[Number of Complaints or Support]]&lt;3,"Low",IF(AmazonChurn[[#This Row],[Number of Complaints or Support]]&lt;=7,"Medium","High"))</f>
        <v>High</v>
      </c>
      <c r="AN3991" s="5">
        <f>AmazonChurn[[#This Row],[Number of Complaints or Support]]/AmazonChurn[[#This Row],[Account Length (in months)]]</f>
        <v>0.20512820512820512</v>
      </c>
      <c r="AO3991" t="str">
        <f>IF(AmazonChurn[[#This Row],[Avg Monthly GB Download]]&lt;15, "Low", IF(AmazonChurn[[#This Row],[Avg Monthly GB Download]]&lt;30, "Medium", "High"))</f>
        <v>Low</v>
      </c>
      <c r="AP3991" t="str">
        <f>IF(AmazonChurn[[#This Row],[Age]]&lt;30,"Under 30",IF(AmazonChurn[[#This Row],[Age]]&gt;65,"Senior","Mid Age"))</f>
        <v>Mid Age</v>
      </c>
    </row>
    <row r="3992" spans="1:42" hidden="1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 s="5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  <c r="AL3992" t="str">
        <f>IF(AmazonChurn[[#This Row],[Average Monthly Expenses]]&lt;=30,"Low",IF(AmazonChurn[[#This Row],[Average Monthly Expenses]]&lt;=60,"Medium","High"))</f>
        <v>Low</v>
      </c>
      <c r="AM3992" t="str">
        <f>IF(AmazonChurn[[#This Row],[Number of Complaints or Support]]&lt;3,"Low",IF(AmazonChurn[[#This Row],[Number of Complaints or Support]]&lt;=7,"Medium","High"))</f>
        <v>Medium</v>
      </c>
      <c r="AN3992" s="5">
        <f>AmazonChurn[[#This Row],[Number of Complaints or Support]]/AmazonChurn[[#This Row],[Account Length (in months)]]</f>
        <v>4.6153846153846156E-2</v>
      </c>
      <c r="AO3992" t="str">
        <f>IF(AmazonChurn[[#This Row],[Avg Monthly GB Download]]&lt;15, "Low", IF(AmazonChurn[[#This Row],[Avg Monthly GB Download]]&lt;30, "Medium", "High"))</f>
        <v>Low</v>
      </c>
      <c r="AP3992" t="str">
        <f>IF(AmazonChurn[[#This Row],[Age]]&lt;30,"Under 30",IF(AmazonChurn[[#This Row],[Age]]&gt;65,"Senior","Mid Age"))</f>
        <v>Mid Age</v>
      </c>
    </row>
    <row r="3993" spans="1:42" hidden="1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 s="5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  <c r="AL3993" t="str">
        <f>IF(AmazonChurn[[#This Row],[Average Monthly Expenses]]&lt;=30,"Low",IF(AmazonChurn[[#This Row],[Average Monthly Expenses]]&lt;=60,"Medium","High"))</f>
        <v>Medium</v>
      </c>
      <c r="AM3993" t="str">
        <f>IF(AmazonChurn[[#This Row],[Number of Complaints or Support]]&lt;3,"Low",IF(AmazonChurn[[#This Row],[Number of Complaints or Support]]&lt;=7,"Medium","High"))</f>
        <v>Medium</v>
      </c>
      <c r="AN3993" s="5">
        <f>AmazonChurn[[#This Row],[Number of Complaints or Support]]/AmazonChurn[[#This Row],[Account Length (in months)]]</f>
        <v>0.875</v>
      </c>
      <c r="AO3993" t="str">
        <f>IF(AmazonChurn[[#This Row],[Avg Monthly GB Download]]&lt;15, "Low", IF(AmazonChurn[[#This Row],[Avg Monthly GB Download]]&lt;30, "Medium", "High"))</f>
        <v>Low</v>
      </c>
      <c r="AP3993" t="str">
        <f>IF(AmazonChurn[[#This Row],[Age]]&lt;30,"Under 30",IF(AmazonChurn[[#This Row],[Age]]&gt;65,"Senior","Mid Age"))</f>
        <v>Senior</v>
      </c>
    </row>
    <row r="3994" spans="1:42" hidden="1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 s="5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  <c r="AL3994" t="str">
        <f>IF(AmazonChurn[[#This Row],[Average Monthly Expenses]]&lt;=30,"Low",IF(AmazonChurn[[#This Row],[Average Monthly Expenses]]&lt;=60,"Medium","High"))</f>
        <v>Medium</v>
      </c>
      <c r="AM3994" t="str">
        <f>IF(AmazonChurn[[#This Row],[Number of Complaints or Support]]&lt;3,"Low",IF(AmazonChurn[[#This Row],[Number of Complaints or Support]]&lt;=7,"Medium","High"))</f>
        <v>High</v>
      </c>
      <c r="AN3994" s="5">
        <f>AmazonChurn[[#This Row],[Number of Complaints or Support]]/AmazonChurn[[#This Row],[Account Length (in months)]]</f>
        <v>0.18867924528301888</v>
      </c>
      <c r="AO3994" t="str">
        <f>IF(AmazonChurn[[#This Row],[Avg Monthly GB Download]]&lt;15, "Low", IF(AmazonChurn[[#This Row],[Avg Monthly GB Download]]&lt;30, "Medium", "High"))</f>
        <v>Low</v>
      </c>
      <c r="AP3994" t="str">
        <f>IF(AmazonChurn[[#This Row],[Age]]&lt;30,"Under 30",IF(AmazonChurn[[#This Row],[Age]]&gt;65,"Senior","Mid Age"))</f>
        <v>Mid Age</v>
      </c>
    </row>
    <row r="3995" spans="1:42" hidden="1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 s="5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  <c r="AL3995" t="str">
        <f>IF(AmazonChurn[[#This Row],[Average Monthly Expenses]]&lt;=30,"Low",IF(AmazonChurn[[#This Row],[Average Monthly Expenses]]&lt;=60,"Medium","High"))</f>
        <v>Medium</v>
      </c>
      <c r="AM3995" t="str">
        <f>IF(AmazonChurn[[#This Row],[Number of Complaints or Support]]&lt;3,"Low",IF(AmazonChurn[[#This Row],[Number of Complaints or Support]]&lt;=7,"Medium","High"))</f>
        <v>Low</v>
      </c>
      <c r="AN3995" s="5">
        <f>AmazonChurn[[#This Row],[Number of Complaints or Support]]/AmazonChurn[[#This Row],[Account Length (in months)]]</f>
        <v>0</v>
      </c>
      <c r="AO3995" t="str">
        <f>IF(AmazonChurn[[#This Row],[Avg Monthly GB Download]]&lt;15, "Low", IF(AmazonChurn[[#This Row],[Avg Monthly GB Download]]&lt;30, "Medium", "High"))</f>
        <v>Low</v>
      </c>
      <c r="AP3995" t="str">
        <f>IF(AmazonChurn[[#This Row],[Age]]&lt;30,"Under 30",IF(AmazonChurn[[#This Row],[Age]]&gt;65,"Senior","Mid Age"))</f>
        <v>Mid Age</v>
      </c>
    </row>
    <row r="3996" spans="1:42" hidden="1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 s="5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  <c r="AL3996" t="str">
        <f>IF(AmazonChurn[[#This Row],[Average Monthly Expenses]]&lt;=30,"Low",IF(AmazonChurn[[#This Row],[Average Monthly Expenses]]&lt;=60,"Medium","High"))</f>
        <v>High</v>
      </c>
      <c r="AM3996" t="str">
        <f>IF(AmazonChurn[[#This Row],[Number of Complaints or Support]]&lt;3,"Low",IF(AmazonChurn[[#This Row],[Number of Complaints or Support]]&lt;=7,"Medium","High"))</f>
        <v>Low</v>
      </c>
      <c r="AN3996" s="5">
        <f>AmazonChurn[[#This Row],[Number of Complaints or Support]]/AmazonChurn[[#This Row],[Account Length (in months)]]</f>
        <v>3.7037037037037035E-2</v>
      </c>
      <c r="AO3996" t="str">
        <f>IF(AmazonChurn[[#This Row],[Avg Monthly GB Download]]&lt;15, "Low", IF(AmazonChurn[[#This Row],[Avg Monthly GB Download]]&lt;30, "Medium", "High"))</f>
        <v>Low</v>
      </c>
      <c r="AP3996" t="str">
        <f>IF(AmazonChurn[[#This Row],[Age]]&lt;30,"Under 30",IF(AmazonChurn[[#This Row],[Age]]&gt;65,"Senior","Mid Age"))</f>
        <v>Senior</v>
      </c>
    </row>
    <row r="3997" spans="1:42" hidden="1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 s="5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  <c r="AL3997" t="str">
        <f>IF(AmazonChurn[[#This Row],[Average Monthly Expenses]]&lt;=30,"Low",IF(AmazonChurn[[#This Row],[Average Monthly Expenses]]&lt;=60,"Medium","High"))</f>
        <v>Low</v>
      </c>
      <c r="AM3997" t="str">
        <f>IF(AmazonChurn[[#This Row],[Number of Complaints or Support]]&lt;3,"Low",IF(AmazonChurn[[#This Row],[Number of Complaints or Support]]&lt;=7,"Medium","High"))</f>
        <v>High</v>
      </c>
      <c r="AN3997" s="5">
        <f>AmazonChurn[[#This Row],[Number of Complaints or Support]]/AmazonChurn[[#This Row],[Account Length (in months)]]</f>
        <v>0.30303030303030304</v>
      </c>
      <c r="AO3997" t="str">
        <f>IF(AmazonChurn[[#This Row],[Avg Monthly GB Download]]&lt;15, "Low", IF(AmazonChurn[[#This Row],[Avg Monthly GB Download]]&lt;30, "Medium", "High"))</f>
        <v>Low</v>
      </c>
      <c r="AP3997" t="str">
        <f>IF(AmazonChurn[[#This Row],[Age]]&lt;30,"Under 30",IF(AmazonChurn[[#This Row],[Age]]&gt;65,"Senior","Mid Age"))</f>
        <v>Mid Age</v>
      </c>
    </row>
    <row r="3998" spans="1:42" hidden="1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 s="5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  <c r="AL3998" t="str">
        <f>IF(AmazonChurn[[#This Row],[Average Monthly Expenses]]&lt;=30,"Low",IF(AmazonChurn[[#This Row],[Average Monthly Expenses]]&lt;=60,"Medium","High"))</f>
        <v>Medium</v>
      </c>
      <c r="AM3998" t="str">
        <f>IF(AmazonChurn[[#This Row],[Number of Complaints or Support]]&lt;3,"Low",IF(AmazonChurn[[#This Row],[Number of Complaints or Support]]&lt;=7,"Medium","High"))</f>
        <v>Low</v>
      </c>
      <c r="AN3998" s="5">
        <f>AmazonChurn[[#This Row],[Number of Complaints or Support]]/AmazonChurn[[#This Row],[Account Length (in months)]]</f>
        <v>9.5238095238095233E-2</v>
      </c>
      <c r="AO3998" t="str">
        <f>IF(AmazonChurn[[#This Row],[Avg Monthly GB Download]]&lt;15, "Low", IF(AmazonChurn[[#This Row],[Avg Monthly GB Download]]&lt;30, "Medium", "High"))</f>
        <v>Low</v>
      </c>
      <c r="AP3998" t="str">
        <f>IF(AmazonChurn[[#This Row],[Age]]&lt;30,"Under 30",IF(AmazonChurn[[#This Row],[Age]]&gt;65,"Senior","Mid Age"))</f>
        <v>Mid Age</v>
      </c>
    </row>
    <row r="3999" spans="1:42" hidden="1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 s="5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  <c r="AL3999" t="str">
        <f>IF(AmazonChurn[[#This Row],[Average Monthly Expenses]]&lt;=30,"Low",IF(AmazonChurn[[#This Row],[Average Monthly Expenses]]&lt;=60,"Medium","High"))</f>
        <v>Low</v>
      </c>
      <c r="AM3999" t="str">
        <f>IF(AmazonChurn[[#This Row],[Number of Complaints or Support]]&lt;3,"Low",IF(AmazonChurn[[#This Row],[Number of Complaints or Support]]&lt;=7,"Medium","High"))</f>
        <v>Medium</v>
      </c>
      <c r="AN3999" s="5">
        <f>AmazonChurn[[#This Row],[Number of Complaints or Support]]/AmazonChurn[[#This Row],[Account Length (in months)]]</f>
        <v>8.9285714285714288E-2</v>
      </c>
      <c r="AO3999" t="str">
        <f>IF(AmazonChurn[[#This Row],[Avg Monthly GB Download]]&lt;15, "Low", IF(AmazonChurn[[#This Row],[Avg Monthly GB Download]]&lt;30, "Medium", "High"))</f>
        <v>Low</v>
      </c>
      <c r="AP3999" t="str">
        <f>IF(AmazonChurn[[#This Row],[Age]]&lt;30,"Under 30",IF(AmazonChurn[[#This Row],[Age]]&gt;65,"Senior","Mid Age"))</f>
        <v>Mid Age</v>
      </c>
    </row>
    <row r="4000" spans="1:42" hidden="1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 s="5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  <c r="AL4000" t="str">
        <f>IF(AmazonChurn[[#This Row],[Average Monthly Expenses]]&lt;=30,"Low",IF(AmazonChurn[[#This Row],[Average Monthly Expenses]]&lt;=60,"Medium","High"))</f>
        <v>Low</v>
      </c>
      <c r="AM4000" t="str">
        <f>IF(AmazonChurn[[#This Row],[Number of Complaints or Support]]&lt;3,"Low",IF(AmazonChurn[[#This Row],[Number of Complaints or Support]]&lt;=7,"Medium","High"))</f>
        <v>Medium</v>
      </c>
      <c r="AN4000" s="5">
        <f>AmazonChurn[[#This Row],[Number of Complaints or Support]]/AmazonChurn[[#This Row],[Account Length (in months)]]</f>
        <v>0.14583333333333334</v>
      </c>
      <c r="AO4000" t="str">
        <f>IF(AmazonChurn[[#This Row],[Avg Monthly GB Download]]&lt;15, "Low", IF(AmazonChurn[[#This Row],[Avg Monthly GB Download]]&lt;30, "Medium", "High"))</f>
        <v>Low</v>
      </c>
      <c r="AP4000" t="str">
        <f>IF(AmazonChurn[[#This Row],[Age]]&lt;30,"Under 30",IF(AmazonChurn[[#This Row],[Age]]&gt;65,"Senior","Mid Age"))</f>
        <v>Mid Age</v>
      </c>
    </row>
    <row r="4001" spans="1:42" hidden="1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 s="5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  <c r="AL4001" t="str">
        <f>IF(AmazonChurn[[#This Row],[Average Monthly Expenses]]&lt;=30,"Low",IF(AmazonChurn[[#This Row],[Average Monthly Expenses]]&lt;=60,"Medium","High"))</f>
        <v>Low</v>
      </c>
      <c r="AM4001" t="str">
        <f>IF(AmazonChurn[[#This Row],[Number of Complaints or Support]]&lt;3,"Low",IF(AmazonChurn[[#This Row],[Number of Complaints or Support]]&lt;=7,"Medium","High"))</f>
        <v>Medium</v>
      </c>
      <c r="AN4001" s="5">
        <f>AmazonChurn[[#This Row],[Number of Complaints or Support]]/AmazonChurn[[#This Row],[Account Length (in months)]]</f>
        <v>0.75</v>
      </c>
      <c r="AO4001" t="str">
        <f>IF(AmazonChurn[[#This Row],[Avg Monthly GB Download]]&lt;15, "Low", IF(AmazonChurn[[#This Row],[Avg Monthly GB Download]]&lt;30, "Medium", "High"))</f>
        <v>Low</v>
      </c>
      <c r="AP4001" t="str">
        <f>IF(AmazonChurn[[#This Row],[Age]]&lt;30,"Under 30",IF(AmazonChurn[[#This Row],[Age]]&gt;65,"Senior","Mid Age"))</f>
        <v>Mid Age</v>
      </c>
    </row>
    <row r="4002" spans="1:42" hidden="1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 s="5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  <c r="AL4002" t="str">
        <f>IF(AmazonChurn[[#This Row],[Average Monthly Expenses]]&lt;=30,"Low",IF(AmazonChurn[[#This Row],[Average Monthly Expenses]]&lt;=60,"Medium","High"))</f>
        <v>Low</v>
      </c>
      <c r="AM4002" t="str">
        <f>IF(AmazonChurn[[#This Row],[Number of Complaints or Support]]&lt;3,"Low",IF(AmazonChurn[[#This Row],[Number of Complaints or Support]]&lt;=7,"Medium","High"))</f>
        <v>Medium</v>
      </c>
      <c r="AN4002" s="5">
        <f>AmazonChurn[[#This Row],[Number of Complaints or Support]]/AmazonChurn[[#This Row],[Account Length (in months)]]</f>
        <v>0.16129032258064516</v>
      </c>
      <c r="AO4002" t="str">
        <f>IF(AmazonChurn[[#This Row],[Avg Monthly GB Download]]&lt;15, "Low", IF(AmazonChurn[[#This Row],[Avg Monthly GB Download]]&lt;30, "Medium", "High"))</f>
        <v>Low</v>
      </c>
      <c r="AP4002" t="str">
        <f>IF(AmazonChurn[[#This Row],[Age]]&lt;30,"Under 30",IF(AmazonChurn[[#This Row],[Age]]&gt;65,"Senior","Mid Age"))</f>
        <v>Under 30</v>
      </c>
    </row>
    <row r="4003" spans="1:42" hidden="1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 s="5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  <c r="AL4003" t="str">
        <f>IF(AmazonChurn[[#This Row],[Average Monthly Expenses]]&lt;=30,"Low",IF(AmazonChurn[[#This Row],[Average Monthly Expenses]]&lt;=60,"Medium","High"))</f>
        <v>Low</v>
      </c>
      <c r="AM4003" t="str">
        <f>IF(AmazonChurn[[#This Row],[Number of Complaints or Support]]&lt;3,"Low",IF(AmazonChurn[[#This Row],[Number of Complaints or Support]]&lt;=7,"Medium","High"))</f>
        <v>Low</v>
      </c>
      <c r="AN4003" s="5">
        <f>AmazonChurn[[#This Row],[Number of Complaints or Support]]/AmazonChurn[[#This Row],[Account Length (in months)]]</f>
        <v>0</v>
      </c>
      <c r="AO4003" t="str">
        <f>IF(AmazonChurn[[#This Row],[Avg Monthly GB Download]]&lt;15, "Low", IF(AmazonChurn[[#This Row],[Avg Monthly GB Download]]&lt;30, "Medium", "High"))</f>
        <v>Low</v>
      </c>
      <c r="AP4003" t="str">
        <f>IF(AmazonChurn[[#This Row],[Age]]&lt;30,"Under 30",IF(AmazonChurn[[#This Row],[Age]]&gt;65,"Senior","Mid Age"))</f>
        <v>Senior</v>
      </c>
    </row>
    <row r="4004" spans="1:42" hidden="1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 s="5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  <c r="AL4004" t="str">
        <f>IF(AmazonChurn[[#This Row],[Average Monthly Expenses]]&lt;=30,"Low",IF(AmazonChurn[[#This Row],[Average Monthly Expenses]]&lt;=60,"Medium","High"))</f>
        <v>Medium</v>
      </c>
      <c r="AM4004" t="str">
        <f>IF(AmazonChurn[[#This Row],[Number of Complaints or Support]]&lt;3,"Low",IF(AmazonChurn[[#This Row],[Number of Complaints or Support]]&lt;=7,"Medium","High"))</f>
        <v>High</v>
      </c>
      <c r="AN4004" s="5">
        <f>AmazonChurn[[#This Row],[Number of Complaints or Support]]/AmazonChurn[[#This Row],[Account Length (in months)]]</f>
        <v>0.31034482758620691</v>
      </c>
      <c r="AO4004" t="str">
        <f>IF(AmazonChurn[[#This Row],[Avg Monthly GB Download]]&lt;15, "Low", IF(AmazonChurn[[#This Row],[Avg Monthly GB Download]]&lt;30, "Medium", "High"))</f>
        <v>Low</v>
      </c>
      <c r="AP4004" t="str">
        <f>IF(AmazonChurn[[#This Row],[Age]]&lt;30,"Under 30",IF(AmazonChurn[[#This Row],[Age]]&gt;65,"Senior","Mid Age"))</f>
        <v>Mid Age</v>
      </c>
    </row>
    <row r="4005" spans="1:42" hidden="1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 s="5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  <c r="AL4005" t="str">
        <f>IF(AmazonChurn[[#This Row],[Average Monthly Expenses]]&lt;=30,"Low",IF(AmazonChurn[[#This Row],[Average Monthly Expenses]]&lt;=60,"Medium","High"))</f>
        <v>Medium</v>
      </c>
      <c r="AM4005" t="str">
        <f>IF(AmazonChurn[[#This Row],[Number of Complaints or Support]]&lt;3,"Low",IF(AmazonChurn[[#This Row],[Number of Complaints or Support]]&lt;=7,"Medium","High"))</f>
        <v>High</v>
      </c>
      <c r="AN4005" s="5">
        <f>AmazonChurn[[#This Row],[Number of Complaints or Support]]/AmazonChurn[[#This Row],[Account Length (in months)]]</f>
        <v>0.15625</v>
      </c>
      <c r="AO4005" t="str">
        <f>IF(AmazonChurn[[#This Row],[Avg Monthly GB Download]]&lt;15, "Low", IF(AmazonChurn[[#This Row],[Avg Monthly GB Download]]&lt;30, "Medium", "High"))</f>
        <v>Medium</v>
      </c>
      <c r="AP4005" t="str">
        <f>IF(AmazonChurn[[#This Row],[Age]]&lt;30,"Under 30",IF(AmazonChurn[[#This Row],[Age]]&gt;65,"Senior","Mid Age"))</f>
        <v>Mid Age</v>
      </c>
    </row>
    <row r="4006" spans="1:42" hidden="1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 s="5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  <c r="AL4006" t="str">
        <f>IF(AmazonChurn[[#This Row],[Average Monthly Expenses]]&lt;=30,"Low",IF(AmazonChurn[[#This Row],[Average Monthly Expenses]]&lt;=60,"Medium","High"))</f>
        <v>Medium</v>
      </c>
      <c r="AM4006" t="str">
        <f>IF(AmazonChurn[[#This Row],[Number of Complaints or Support]]&lt;3,"Low",IF(AmazonChurn[[#This Row],[Number of Complaints or Support]]&lt;=7,"Medium","High"))</f>
        <v>High</v>
      </c>
      <c r="AN4006" s="5">
        <f>AmazonChurn[[#This Row],[Number of Complaints or Support]]/AmazonChurn[[#This Row],[Account Length (in months)]]</f>
        <v>2.5</v>
      </c>
      <c r="AO4006" t="str">
        <f>IF(AmazonChurn[[#This Row],[Avg Monthly GB Download]]&lt;15, "Low", IF(AmazonChurn[[#This Row],[Avg Monthly GB Download]]&lt;30, "Medium", "High"))</f>
        <v>Low</v>
      </c>
      <c r="AP4006" t="str">
        <f>IF(AmazonChurn[[#This Row],[Age]]&lt;30,"Under 30",IF(AmazonChurn[[#This Row],[Age]]&gt;65,"Senior","Mid Age"))</f>
        <v>Mid Age</v>
      </c>
    </row>
    <row r="4007" spans="1:42" hidden="1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 s="5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  <c r="AL4007" t="str">
        <f>IF(AmazonChurn[[#This Row],[Average Monthly Expenses]]&lt;=30,"Low",IF(AmazonChurn[[#This Row],[Average Monthly Expenses]]&lt;=60,"Medium","High"))</f>
        <v>Low</v>
      </c>
      <c r="AM4007" t="str">
        <f>IF(AmazonChurn[[#This Row],[Number of Complaints or Support]]&lt;3,"Low",IF(AmazonChurn[[#This Row],[Number of Complaints or Support]]&lt;=7,"Medium","High"))</f>
        <v>Medium</v>
      </c>
      <c r="AN4007" s="5">
        <f>AmazonChurn[[#This Row],[Number of Complaints or Support]]/AmazonChurn[[#This Row],[Account Length (in months)]]</f>
        <v>7.1428571428571425E-2</v>
      </c>
      <c r="AO4007" t="str">
        <f>IF(AmazonChurn[[#This Row],[Avg Monthly GB Download]]&lt;15, "Low", IF(AmazonChurn[[#This Row],[Avg Monthly GB Download]]&lt;30, "Medium", "High"))</f>
        <v>Low</v>
      </c>
      <c r="AP4007" t="str">
        <f>IF(AmazonChurn[[#This Row],[Age]]&lt;30,"Under 30",IF(AmazonChurn[[#This Row],[Age]]&gt;65,"Senior","Mid Age"))</f>
        <v>Mid Age</v>
      </c>
    </row>
    <row r="4008" spans="1:42" hidden="1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 s="5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  <c r="AL4008" t="str">
        <f>IF(AmazonChurn[[#This Row],[Average Monthly Expenses]]&lt;=30,"Low",IF(AmazonChurn[[#This Row],[Average Monthly Expenses]]&lt;=60,"Medium","High"))</f>
        <v>High</v>
      </c>
      <c r="AM4008" t="str">
        <f>IF(AmazonChurn[[#This Row],[Number of Complaints or Support]]&lt;3,"Low",IF(AmazonChurn[[#This Row],[Number of Complaints or Support]]&lt;=7,"Medium","High"))</f>
        <v>Medium</v>
      </c>
      <c r="AN4008" s="5">
        <f>AmazonChurn[[#This Row],[Number of Complaints or Support]]/AmazonChurn[[#This Row],[Account Length (in months)]]</f>
        <v>5.6338028169014086E-2</v>
      </c>
      <c r="AO4008" t="str">
        <f>IF(AmazonChurn[[#This Row],[Avg Monthly GB Download]]&lt;15, "Low", IF(AmazonChurn[[#This Row],[Avg Monthly GB Download]]&lt;30, "Medium", "High"))</f>
        <v>Medium</v>
      </c>
      <c r="AP4008" t="str">
        <f>IF(AmazonChurn[[#This Row],[Age]]&lt;30,"Under 30",IF(AmazonChurn[[#This Row],[Age]]&gt;65,"Senior","Mid Age"))</f>
        <v>Mid Age</v>
      </c>
    </row>
    <row r="4009" spans="1:42" hidden="1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 s="5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  <c r="AL4009" t="str">
        <f>IF(AmazonChurn[[#This Row],[Average Monthly Expenses]]&lt;=30,"Low",IF(AmazonChurn[[#This Row],[Average Monthly Expenses]]&lt;=60,"Medium","High"))</f>
        <v>Medium</v>
      </c>
      <c r="AM4009" t="str">
        <f>IF(AmazonChurn[[#This Row],[Number of Complaints or Support]]&lt;3,"Low",IF(AmazonChurn[[#This Row],[Number of Complaints or Support]]&lt;=7,"Medium","High"))</f>
        <v>High</v>
      </c>
      <c r="AN4009" s="5">
        <f>AmazonChurn[[#This Row],[Number of Complaints or Support]]/AmazonChurn[[#This Row],[Account Length (in months)]]</f>
        <v>0.81818181818181823</v>
      </c>
      <c r="AO4009" t="str">
        <f>IF(AmazonChurn[[#This Row],[Avg Monthly GB Download]]&lt;15, "Low", IF(AmazonChurn[[#This Row],[Avg Monthly GB Download]]&lt;30, "Medium", "High"))</f>
        <v>Low</v>
      </c>
      <c r="AP4009" t="str">
        <f>IF(AmazonChurn[[#This Row],[Age]]&lt;30,"Under 30",IF(AmazonChurn[[#This Row],[Age]]&gt;65,"Senior","Mid Age"))</f>
        <v>Mid Age</v>
      </c>
    </row>
    <row r="4010" spans="1:42" hidden="1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 s="5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  <c r="AL4010" t="str">
        <f>IF(AmazonChurn[[#This Row],[Average Monthly Expenses]]&lt;=30,"Low",IF(AmazonChurn[[#This Row],[Average Monthly Expenses]]&lt;=60,"Medium","High"))</f>
        <v>Medium</v>
      </c>
      <c r="AM4010" t="str">
        <f>IF(AmazonChurn[[#This Row],[Number of Complaints or Support]]&lt;3,"Low",IF(AmazonChurn[[#This Row],[Number of Complaints or Support]]&lt;=7,"Medium","High"))</f>
        <v>High</v>
      </c>
      <c r="AN4010" s="5">
        <f>AmazonChurn[[#This Row],[Number of Complaints or Support]]/AmazonChurn[[#This Row],[Account Length (in months)]]</f>
        <v>0.5</v>
      </c>
      <c r="AO4010" t="str">
        <f>IF(AmazonChurn[[#This Row],[Avg Monthly GB Download]]&lt;15, "Low", IF(AmazonChurn[[#This Row],[Avg Monthly GB Download]]&lt;30, "Medium", "High"))</f>
        <v>Low</v>
      </c>
      <c r="AP4010" t="str">
        <f>IF(AmazonChurn[[#This Row],[Age]]&lt;30,"Under 30",IF(AmazonChurn[[#This Row],[Age]]&gt;65,"Senior","Mid Age"))</f>
        <v>Mid Age</v>
      </c>
    </row>
    <row r="4011" spans="1:42" hidden="1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 s="5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  <c r="AL4011" t="str">
        <f>IF(AmazonChurn[[#This Row],[Average Monthly Expenses]]&lt;=30,"Low",IF(AmazonChurn[[#This Row],[Average Monthly Expenses]]&lt;=60,"Medium","High"))</f>
        <v>Low</v>
      </c>
      <c r="AM4011" t="str">
        <f>IF(AmazonChurn[[#This Row],[Number of Complaints or Support]]&lt;3,"Low",IF(AmazonChurn[[#This Row],[Number of Complaints or Support]]&lt;=7,"Medium","High"))</f>
        <v>Medium</v>
      </c>
      <c r="AN4011" s="5">
        <f>AmazonChurn[[#This Row],[Number of Complaints or Support]]/AmazonChurn[[#This Row],[Account Length (in months)]]</f>
        <v>0.10714285714285714</v>
      </c>
      <c r="AO4011" t="str">
        <f>IF(AmazonChurn[[#This Row],[Avg Monthly GB Download]]&lt;15, "Low", IF(AmazonChurn[[#This Row],[Avg Monthly GB Download]]&lt;30, "Medium", "High"))</f>
        <v>Low</v>
      </c>
      <c r="AP4011" t="str">
        <f>IF(AmazonChurn[[#This Row],[Age]]&lt;30,"Under 30",IF(AmazonChurn[[#This Row],[Age]]&gt;65,"Senior","Mid Age"))</f>
        <v>Mid Age</v>
      </c>
    </row>
    <row r="4012" spans="1:42" hidden="1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 s="5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  <c r="AL4012" t="str">
        <f>IF(AmazonChurn[[#This Row],[Average Monthly Expenses]]&lt;=30,"Low",IF(AmazonChurn[[#This Row],[Average Monthly Expenses]]&lt;=60,"Medium","High"))</f>
        <v>Low</v>
      </c>
      <c r="AM4012" t="str">
        <f>IF(AmazonChurn[[#This Row],[Number of Complaints or Support]]&lt;3,"Low",IF(AmazonChurn[[#This Row],[Number of Complaints or Support]]&lt;=7,"Medium","High"))</f>
        <v>Medium</v>
      </c>
      <c r="AN4012" s="5">
        <f>AmazonChurn[[#This Row],[Number of Complaints or Support]]/AmazonChurn[[#This Row],[Account Length (in months)]]</f>
        <v>0.8571428571428571</v>
      </c>
      <c r="AO4012" t="str">
        <f>IF(AmazonChurn[[#This Row],[Avg Monthly GB Download]]&lt;15, "Low", IF(AmazonChurn[[#This Row],[Avg Monthly GB Download]]&lt;30, "Medium", "High"))</f>
        <v>Low</v>
      </c>
      <c r="AP4012" t="str">
        <f>IF(AmazonChurn[[#This Row],[Age]]&lt;30,"Under 30",IF(AmazonChurn[[#This Row],[Age]]&gt;65,"Senior","Mid Age"))</f>
        <v>Senior</v>
      </c>
    </row>
    <row r="4013" spans="1:42" hidden="1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 s="5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  <c r="AL4013" t="str">
        <f>IF(AmazonChurn[[#This Row],[Average Monthly Expenses]]&lt;=30,"Low",IF(AmazonChurn[[#This Row],[Average Monthly Expenses]]&lt;=60,"Medium","High"))</f>
        <v>Low</v>
      </c>
      <c r="AM4013" t="str">
        <f>IF(AmazonChurn[[#This Row],[Number of Complaints or Support]]&lt;3,"Low",IF(AmazonChurn[[#This Row],[Number of Complaints or Support]]&lt;=7,"Medium","High"))</f>
        <v>High</v>
      </c>
      <c r="AN4013" s="5">
        <f>AmazonChurn[[#This Row],[Number of Complaints or Support]]/AmazonChurn[[#This Row],[Account Length (in months)]]</f>
        <v>0.25</v>
      </c>
      <c r="AO4013" t="str">
        <f>IF(AmazonChurn[[#This Row],[Avg Monthly GB Download]]&lt;15, "Low", IF(AmazonChurn[[#This Row],[Avg Monthly GB Download]]&lt;30, "Medium", "High"))</f>
        <v>Low</v>
      </c>
      <c r="AP4013" t="str">
        <f>IF(AmazonChurn[[#This Row],[Age]]&lt;30,"Under 30",IF(AmazonChurn[[#This Row],[Age]]&gt;65,"Senior","Mid Age"))</f>
        <v>Mid Age</v>
      </c>
    </row>
    <row r="4014" spans="1:42" hidden="1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 s="5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  <c r="AL4014" t="str">
        <f>IF(AmazonChurn[[#This Row],[Average Monthly Expenses]]&lt;=30,"Low",IF(AmazonChurn[[#This Row],[Average Monthly Expenses]]&lt;=60,"Medium","High"))</f>
        <v>Medium</v>
      </c>
      <c r="AM4014" t="str">
        <f>IF(AmazonChurn[[#This Row],[Number of Complaints or Support]]&lt;3,"Low",IF(AmazonChurn[[#This Row],[Number of Complaints or Support]]&lt;=7,"Medium","High"))</f>
        <v>Low</v>
      </c>
      <c r="AN4014" s="5">
        <f>AmazonChurn[[#This Row],[Number of Complaints or Support]]/AmazonChurn[[#This Row],[Account Length (in months)]]</f>
        <v>6.25E-2</v>
      </c>
      <c r="AO4014" t="str">
        <f>IF(AmazonChurn[[#This Row],[Avg Monthly GB Download]]&lt;15, "Low", IF(AmazonChurn[[#This Row],[Avg Monthly GB Download]]&lt;30, "Medium", "High"))</f>
        <v>Low</v>
      </c>
      <c r="AP4014" t="str">
        <f>IF(AmazonChurn[[#This Row],[Age]]&lt;30,"Under 30",IF(AmazonChurn[[#This Row],[Age]]&gt;65,"Senior","Mid Age"))</f>
        <v>Senior</v>
      </c>
    </row>
    <row r="4015" spans="1:42" hidden="1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 s="5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  <c r="AL4015" t="str">
        <f>IF(AmazonChurn[[#This Row],[Average Monthly Expenses]]&lt;=30,"Low",IF(AmazonChurn[[#This Row],[Average Monthly Expenses]]&lt;=60,"Medium","High"))</f>
        <v>Medium</v>
      </c>
      <c r="AM4015" t="str">
        <f>IF(AmazonChurn[[#This Row],[Number of Complaints or Support]]&lt;3,"Low",IF(AmazonChurn[[#This Row],[Number of Complaints or Support]]&lt;=7,"Medium","High"))</f>
        <v>High</v>
      </c>
      <c r="AN4015" s="5">
        <f>AmazonChurn[[#This Row],[Number of Complaints or Support]]/AmazonChurn[[#This Row],[Account Length (in months)]]</f>
        <v>0.88888888888888884</v>
      </c>
      <c r="AO4015" t="str">
        <f>IF(AmazonChurn[[#This Row],[Avg Monthly GB Download]]&lt;15, "Low", IF(AmazonChurn[[#This Row],[Avg Monthly GB Download]]&lt;30, "Medium", "High"))</f>
        <v>Low</v>
      </c>
      <c r="AP4015" t="str">
        <f>IF(AmazonChurn[[#This Row],[Age]]&lt;30,"Under 30",IF(AmazonChurn[[#This Row],[Age]]&gt;65,"Senior","Mid Age"))</f>
        <v>Senior</v>
      </c>
    </row>
    <row r="4016" spans="1:42" hidden="1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 s="5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  <c r="AL4016" t="str">
        <f>IF(AmazonChurn[[#This Row],[Average Monthly Expenses]]&lt;=30,"Low",IF(AmazonChurn[[#This Row],[Average Monthly Expenses]]&lt;=60,"Medium","High"))</f>
        <v>Medium</v>
      </c>
      <c r="AM4016" t="str">
        <f>IF(AmazonChurn[[#This Row],[Number of Complaints or Support]]&lt;3,"Low",IF(AmazonChurn[[#This Row],[Number of Complaints or Support]]&lt;=7,"Medium","High"))</f>
        <v>Medium</v>
      </c>
      <c r="AN4016" s="5">
        <f>AmazonChurn[[#This Row],[Number of Complaints or Support]]/AmazonChurn[[#This Row],[Account Length (in months)]]</f>
        <v>7.0422535211267609E-2</v>
      </c>
      <c r="AO4016" t="str">
        <f>IF(AmazonChurn[[#This Row],[Avg Monthly GB Download]]&lt;15, "Low", IF(AmazonChurn[[#This Row],[Avg Monthly GB Download]]&lt;30, "Medium", "High"))</f>
        <v>Low</v>
      </c>
      <c r="AP4016" t="str">
        <f>IF(AmazonChurn[[#This Row],[Age]]&lt;30,"Under 30",IF(AmazonChurn[[#This Row],[Age]]&gt;65,"Senior","Mid Age"))</f>
        <v>Mid Age</v>
      </c>
    </row>
    <row r="4017" spans="1:42" hidden="1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 s="5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  <c r="AL4017" t="str">
        <f>IF(AmazonChurn[[#This Row],[Average Monthly Expenses]]&lt;=30,"Low",IF(AmazonChurn[[#This Row],[Average Monthly Expenses]]&lt;=60,"Medium","High"))</f>
        <v>Medium</v>
      </c>
      <c r="AM4017" t="str">
        <f>IF(AmazonChurn[[#This Row],[Number of Complaints or Support]]&lt;3,"Low",IF(AmazonChurn[[#This Row],[Number of Complaints or Support]]&lt;=7,"Medium","High"))</f>
        <v>Low</v>
      </c>
      <c r="AN4017" s="5">
        <f>AmazonChurn[[#This Row],[Number of Complaints or Support]]/AmazonChurn[[#This Row],[Account Length (in months)]]</f>
        <v>1</v>
      </c>
      <c r="AO4017" t="str">
        <f>IF(AmazonChurn[[#This Row],[Avg Monthly GB Download]]&lt;15, "Low", IF(AmazonChurn[[#This Row],[Avg Monthly GB Download]]&lt;30, "Medium", "High"))</f>
        <v>Low</v>
      </c>
      <c r="AP4017" t="str">
        <f>IF(AmazonChurn[[#This Row],[Age]]&lt;30,"Under 30",IF(AmazonChurn[[#This Row],[Age]]&gt;65,"Senior","Mid Age"))</f>
        <v>Mid Age</v>
      </c>
    </row>
    <row r="4018" spans="1:42" hidden="1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 s="5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  <c r="AL4018" t="str">
        <f>IF(AmazonChurn[[#This Row],[Average Monthly Expenses]]&lt;=30,"Low",IF(AmazonChurn[[#This Row],[Average Monthly Expenses]]&lt;=60,"Medium","High"))</f>
        <v>Medium</v>
      </c>
      <c r="AM4018" t="str">
        <f>IF(AmazonChurn[[#This Row],[Number of Complaints or Support]]&lt;3,"Low",IF(AmazonChurn[[#This Row],[Number of Complaints or Support]]&lt;=7,"Medium","High"))</f>
        <v>High</v>
      </c>
      <c r="AN4018" s="5">
        <f>AmazonChurn[[#This Row],[Number of Complaints or Support]]/AmazonChurn[[#This Row],[Account Length (in months)]]</f>
        <v>0.11428571428571428</v>
      </c>
      <c r="AO4018" t="str">
        <f>IF(AmazonChurn[[#This Row],[Avg Monthly GB Download]]&lt;15, "Low", IF(AmazonChurn[[#This Row],[Avg Monthly GB Download]]&lt;30, "Medium", "High"))</f>
        <v>Medium</v>
      </c>
      <c r="AP4018" t="str">
        <f>IF(AmazonChurn[[#This Row],[Age]]&lt;30,"Under 30",IF(AmazonChurn[[#This Row],[Age]]&gt;65,"Senior","Mid Age"))</f>
        <v>Under 30</v>
      </c>
    </row>
    <row r="4019" spans="1:42" hidden="1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 s="5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  <c r="AL4019" t="str">
        <f>IF(AmazonChurn[[#This Row],[Average Monthly Expenses]]&lt;=30,"Low",IF(AmazonChurn[[#This Row],[Average Monthly Expenses]]&lt;=60,"Medium","High"))</f>
        <v>Medium</v>
      </c>
      <c r="AM4019" t="str">
        <f>IF(AmazonChurn[[#This Row],[Number of Complaints or Support]]&lt;3,"Low",IF(AmazonChurn[[#This Row],[Number of Complaints or Support]]&lt;=7,"Medium","High"))</f>
        <v>Medium</v>
      </c>
      <c r="AN4019" s="5">
        <f>AmazonChurn[[#This Row],[Number of Complaints or Support]]/AmazonChurn[[#This Row],[Account Length (in months)]]</f>
        <v>0.26315789473684209</v>
      </c>
      <c r="AO4019" t="str">
        <f>IF(AmazonChurn[[#This Row],[Avg Monthly GB Download]]&lt;15, "Low", IF(AmazonChurn[[#This Row],[Avg Monthly GB Download]]&lt;30, "Medium", "High"))</f>
        <v>Low</v>
      </c>
      <c r="AP4019" t="str">
        <f>IF(AmazonChurn[[#This Row],[Age]]&lt;30,"Under 30",IF(AmazonChurn[[#This Row],[Age]]&gt;65,"Senior","Mid Age"))</f>
        <v>Mid Age</v>
      </c>
    </row>
    <row r="4020" spans="1:42" hidden="1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 s="5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  <c r="AL4020" t="str">
        <f>IF(AmazonChurn[[#This Row],[Average Monthly Expenses]]&lt;=30,"Low",IF(AmazonChurn[[#This Row],[Average Monthly Expenses]]&lt;=60,"Medium","High"))</f>
        <v>Medium</v>
      </c>
      <c r="AM4020" t="str">
        <f>IF(AmazonChurn[[#This Row],[Number of Complaints or Support]]&lt;3,"Low",IF(AmazonChurn[[#This Row],[Number of Complaints or Support]]&lt;=7,"Medium","High"))</f>
        <v>Medium</v>
      </c>
      <c r="AN4020" s="5">
        <f>AmazonChurn[[#This Row],[Number of Complaints or Support]]/AmazonChurn[[#This Row],[Account Length (in months)]]</f>
        <v>0.5</v>
      </c>
      <c r="AO4020" t="str">
        <f>IF(AmazonChurn[[#This Row],[Avg Monthly GB Download]]&lt;15, "Low", IF(AmazonChurn[[#This Row],[Avg Monthly GB Download]]&lt;30, "Medium", "High"))</f>
        <v>Low</v>
      </c>
      <c r="AP4020" t="str">
        <f>IF(AmazonChurn[[#This Row],[Age]]&lt;30,"Under 30",IF(AmazonChurn[[#This Row],[Age]]&gt;65,"Senior","Mid Age"))</f>
        <v>Mid Age</v>
      </c>
    </row>
    <row r="4021" spans="1:42" hidden="1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 s="5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  <c r="AL4021" t="str">
        <f>IF(AmazonChurn[[#This Row],[Average Monthly Expenses]]&lt;=30,"Low",IF(AmazonChurn[[#This Row],[Average Monthly Expenses]]&lt;=60,"Medium","High"))</f>
        <v>Low</v>
      </c>
      <c r="AM4021" t="str">
        <f>IF(AmazonChurn[[#This Row],[Number of Complaints or Support]]&lt;3,"Low",IF(AmazonChurn[[#This Row],[Number of Complaints or Support]]&lt;=7,"Medium","High"))</f>
        <v>Medium</v>
      </c>
      <c r="AN4021" s="5">
        <f>AmazonChurn[[#This Row],[Number of Complaints or Support]]/AmazonChurn[[#This Row],[Account Length (in months)]]</f>
        <v>7</v>
      </c>
      <c r="AO4021" t="str">
        <f>IF(AmazonChurn[[#This Row],[Avg Monthly GB Download]]&lt;15, "Low", IF(AmazonChurn[[#This Row],[Avg Monthly GB Download]]&lt;30, "Medium", "High"))</f>
        <v>Low</v>
      </c>
      <c r="AP4021" t="str">
        <f>IF(AmazonChurn[[#This Row],[Age]]&lt;30,"Under 30",IF(AmazonChurn[[#This Row],[Age]]&gt;65,"Senior","Mid Age"))</f>
        <v>Under 30</v>
      </c>
    </row>
    <row r="4022" spans="1:42" hidden="1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 s="5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  <c r="AL4022" t="str">
        <f>IF(AmazonChurn[[#This Row],[Average Monthly Expenses]]&lt;=30,"Low",IF(AmazonChurn[[#This Row],[Average Monthly Expenses]]&lt;=60,"Medium","High"))</f>
        <v>Low</v>
      </c>
      <c r="AM4022" t="str">
        <f>IF(AmazonChurn[[#This Row],[Number of Complaints or Support]]&lt;3,"Low",IF(AmazonChurn[[#This Row],[Number of Complaints or Support]]&lt;=7,"Medium","High"))</f>
        <v>Medium</v>
      </c>
      <c r="AN4022" s="5">
        <f>AmazonChurn[[#This Row],[Number of Complaints or Support]]/AmazonChurn[[#This Row],[Account Length (in months)]]</f>
        <v>9.375E-2</v>
      </c>
      <c r="AO4022" t="str">
        <f>IF(AmazonChurn[[#This Row],[Avg Monthly GB Download]]&lt;15, "Low", IF(AmazonChurn[[#This Row],[Avg Monthly GB Download]]&lt;30, "Medium", "High"))</f>
        <v>Low</v>
      </c>
      <c r="AP4022" t="str">
        <f>IF(AmazonChurn[[#This Row],[Age]]&lt;30,"Under 30",IF(AmazonChurn[[#This Row],[Age]]&gt;65,"Senior","Mid Age"))</f>
        <v>Under 30</v>
      </c>
    </row>
    <row r="4023" spans="1:42" hidden="1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 s="5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  <c r="AL4023" t="str">
        <f>IF(AmazonChurn[[#This Row],[Average Monthly Expenses]]&lt;=30,"Low",IF(AmazonChurn[[#This Row],[Average Monthly Expenses]]&lt;=60,"Medium","High"))</f>
        <v>Low</v>
      </c>
      <c r="AM4023" t="str">
        <f>IF(AmazonChurn[[#This Row],[Number of Complaints or Support]]&lt;3,"Low",IF(AmazonChurn[[#This Row],[Number of Complaints or Support]]&lt;=7,"Medium","High"))</f>
        <v>Medium</v>
      </c>
      <c r="AN4023" s="5">
        <f>AmazonChurn[[#This Row],[Number of Complaints or Support]]/AmazonChurn[[#This Row],[Account Length (in months)]]</f>
        <v>4.2253521126760563E-2</v>
      </c>
      <c r="AO4023" t="str">
        <f>IF(AmazonChurn[[#This Row],[Avg Monthly GB Download]]&lt;15, "Low", IF(AmazonChurn[[#This Row],[Avg Monthly GB Download]]&lt;30, "Medium", "High"))</f>
        <v>Low</v>
      </c>
      <c r="AP4023" t="str">
        <f>IF(AmazonChurn[[#This Row],[Age]]&lt;30,"Under 30",IF(AmazonChurn[[#This Row],[Age]]&gt;65,"Senior","Mid Age"))</f>
        <v>Mid Age</v>
      </c>
    </row>
    <row r="4024" spans="1:42" hidden="1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 s="5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  <c r="AL4024" t="str">
        <f>IF(AmazonChurn[[#This Row],[Average Monthly Expenses]]&lt;=30,"Low",IF(AmazonChurn[[#This Row],[Average Monthly Expenses]]&lt;=60,"Medium","High"))</f>
        <v>Medium</v>
      </c>
      <c r="AM4024" t="str">
        <f>IF(AmazonChurn[[#This Row],[Number of Complaints or Support]]&lt;3,"Low",IF(AmazonChurn[[#This Row],[Number of Complaints or Support]]&lt;=7,"Medium","High"))</f>
        <v>Medium</v>
      </c>
      <c r="AN4024" s="5">
        <f>AmazonChurn[[#This Row],[Number of Complaints or Support]]/AmazonChurn[[#This Row],[Account Length (in months)]]</f>
        <v>0.46153846153846156</v>
      </c>
      <c r="AO4024" t="str">
        <f>IF(AmazonChurn[[#This Row],[Avg Monthly GB Download]]&lt;15, "Low", IF(AmazonChurn[[#This Row],[Avg Monthly GB Download]]&lt;30, "Medium", "High"))</f>
        <v>Low</v>
      </c>
      <c r="AP4024" t="str">
        <f>IF(AmazonChurn[[#This Row],[Age]]&lt;30,"Under 30",IF(AmazonChurn[[#This Row],[Age]]&gt;65,"Senior","Mid Age"))</f>
        <v>Mid Age</v>
      </c>
    </row>
    <row r="4025" spans="1:42" hidden="1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 s="5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  <c r="AL4025" t="str">
        <f>IF(AmazonChurn[[#This Row],[Average Monthly Expenses]]&lt;=30,"Low",IF(AmazonChurn[[#This Row],[Average Monthly Expenses]]&lt;=60,"Medium","High"))</f>
        <v>Medium</v>
      </c>
      <c r="AM4025" t="str">
        <f>IF(AmazonChurn[[#This Row],[Number of Complaints or Support]]&lt;3,"Low",IF(AmazonChurn[[#This Row],[Number of Complaints or Support]]&lt;=7,"Medium","High"))</f>
        <v>Medium</v>
      </c>
      <c r="AN4025" s="5">
        <f>AmazonChurn[[#This Row],[Number of Complaints or Support]]/AmazonChurn[[#This Row],[Account Length (in months)]]</f>
        <v>0.53846153846153844</v>
      </c>
      <c r="AO4025" t="str">
        <f>IF(AmazonChurn[[#This Row],[Avg Monthly GB Download]]&lt;15, "Low", IF(AmazonChurn[[#This Row],[Avg Monthly GB Download]]&lt;30, "Medium", "High"))</f>
        <v>Low</v>
      </c>
      <c r="AP4025" t="str">
        <f>IF(AmazonChurn[[#This Row],[Age]]&lt;30,"Under 30",IF(AmazonChurn[[#This Row],[Age]]&gt;65,"Senior","Mid Age"))</f>
        <v>Senior</v>
      </c>
    </row>
    <row r="4026" spans="1:42" hidden="1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 s="5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  <c r="AL4026" t="str">
        <f>IF(AmazonChurn[[#This Row],[Average Monthly Expenses]]&lt;=30,"Low",IF(AmazonChurn[[#This Row],[Average Monthly Expenses]]&lt;=60,"Medium","High"))</f>
        <v>Low</v>
      </c>
      <c r="AM4026" t="str">
        <f>IF(AmazonChurn[[#This Row],[Number of Complaints or Support]]&lt;3,"Low",IF(AmazonChurn[[#This Row],[Number of Complaints or Support]]&lt;=7,"Medium","High"))</f>
        <v>Medium</v>
      </c>
      <c r="AN4026" s="5">
        <f>AmazonChurn[[#This Row],[Number of Complaints or Support]]/AmazonChurn[[#This Row],[Account Length (in months)]]</f>
        <v>0.7</v>
      </c>
      <c r="AO4026" t="str">
        <f>IF(AmazonChurn[[#This Row],[Avg Monthly GB Download]]&lt;15, "Low", IF(AmazonChurn[[#This Row],[Avg Monthly GB Download]]&lt;30, "Medium", "High"))</f>
        <v>Low</v>
      </c>
      <c r="AP4026" t="str">
        <f>IF(AmazonChurn[[#This Row],[Age]]&lt;30,"Under 30",IF(AmazonChurn[[#This Row],[Age]]&gt;65,"Senior","Mid Age"))</f>
        <v>Mid Age</v>
      </c>
    </row>
    <row r="4027" spans="1:42" hidden="1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 s="5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  <c r="AL4027" t="str">
        <f>IF(AmazonChurn[[#This Row],[Average Monthly Expenses]]&lt;=30,"Low",IF(AmazonChurn[[#This Row],[Average Monthly Expenses]]&lt;=60,"Medium","High"))</f>
        <v>Low</v>
      </c>
      <c r="AM4027" t="str">
        <f>IF(AmazonChurn[[#This Row],[Number of Complaints or Support]]&lt;3,"Low",IF(AmazonChurn[[#This Row],[Number of Complaints or Support]]&lt;=7,"Medium","High"))</f>
        <v>Medium</v>
      </c>
      <c r="AN4027" s="5">
        <f>AmazonChurn[[#This Row],[Number of Complaints or Support]]/AmazonChurn[[#This Row],[Account Length (in months)]]</f>
        <v>6</v>
      </c>
      <c r="AO4027" t="str">
        <f>IF(AmazonChurn[[#This Row],[Avg Monthly GB Download]]&lt;15, "Low", IF(AmazonChurn[[#This Row],[Avg Monthly GB Download]]&lt;30, "Medium", "High"))</f>
        <v>Low</v>
      </c>
      <c r="AP4027" t="str">
        <f>IF(AmazonChurn[[#This Row],[Age]]&lt;30,"Under 30",IF(AmazonChurn[[#This Row],[Age]]&gt;65,"Senior","Mid Age"))</f>
        <v>Senior</v>
      </c>
    </row>
    <row r="4028" spans="1:42" hidden="1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 s="5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  <c r="AL4028" t="str">
        <f>IF(AmazonChurn[[#This Row],[Average Monthly Expenses]]&lt;=30,"Low",IF(AmazonChurn[[#This Row],[Average Monthly Expenses]]&lt;=60,"Medium","High"))</f>
        <v>Medium</v>
      </c>
      <c r="AM4028" t="str">
        <f>IF(AmazonChurn[[#This Row],[Number of Complaints or Support]]&lt;3,"Low",IF(AmazonChurn[[#This Row],[Number of Complaints or Support]]&lt;=7,"Medium","High"))</f>
        <v>Low</v>
      </c>
      <c r="AN4028" s="5">
        <f>AmazonChurn[[#This Row],[Number of Complaints or Support]]/AmazonChurn[[#This Row],[Account Length (in months)]]</f>
        <v>9.0909090909090912E-2</v>
      </c>
      <c r="AO4028" t="str">
        <f>IF(AmazonChurn[[#This Row],[Avg Monthly GB Download]]&lt;15, "Low", IF(AmazonChurn[[#This Row],[Avg Monthly GB Download]]&lt;30, "Medium", "High"))</f>
        <v>Low</v>
      </c>
      <c r="AP4028" t="str">
        <f>IF(AmazonChurn[[#This Row],[Age]]&lt;30,"Under 30",IF(AmazonChurn[[#This Row],[Age]]&gt;65,"Senior","Mid Age"))</f>
        <v>Senior</v>
      </c>
    </row>
    <row r="4029" spans="1:42" hidden="1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 s="5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  <c r="AL4029" t="str">
        <f>IF(AmazonChurn[[#This Row],[Average Monthly Expenses]]&lt;=30,"Low",IF(AmazonChurn[[#This Row],[Average Monthly Expenses]]&lt;=60,"Medium","High"))</f>
        <v>Low</v>
      </c>
      <c r="AM4029" t="str">
        <f>IF(AmazonChurn[[#This Row],[Number of Complaints or Support]]&lt;3,"Low",IF(AmazonChurn[[#This Row],[Number of Complaints or Support]]&lt;=7,"Medium","High"))</f>
        <v>High</v>
      </c>
      <c r="AN4029" s="5">
        <f>AmazonChurn[[#This Row],[Number of Complaints or Support]]/AmazonChurn[[#This Row],[Account Length (in months)]]</f>
        <v>0.17857142857142858</v>
      </c>
      <c r="AO4029" t="str">
        <f>IF(AmazonChurn[[#This Row],[Avg Monthly GB Download]]&lt;15, "Low", IF(AmazonChurn[[#This Row],[Avg Monthly GB Download]]&lt;30, "Medium", "High"))</f>
        <v>Low</v>
      </c>
      <c r="AP4029" t="str">
        <f>IF(AmazonChurn[[#This Row],[Age]]&lt;30,"Under 30",IF(AmazonChurn[[#This Row],[Age]]&gt;65,"Senior","Mid Age"))</f>
        <v>Mid Age</v>
      </c>
    </row>
    <row r="4030" spans="1:42" hidden="1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 s="5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  <c r="AL4030" t="str">
        <f>IF(AmazonChurn[[#This Row],[Average Monthly Expenses]]&lt;=30,"Low",IF(AmazonChurn[[#This Row],[Average Monthly Expenses]]&lt;=60,"Medium","High"))</f>
        <v>Low</v>
      </c>
      <c r="AM4030" t="str">
        <f>IF(AmazonChurn[[#This Row],[Number of Complaints or Support]]&lt;3,"Low",IF(AmazonChurn[[#This Row],[Number of Complaints or Support]]&lt;=7,"Medium","High"))</f>
        <v>Medium</v>
      </c>
      <c r="AN4030" s="5">
        <f>AmazonChurn[[#This Row],[Number of Complaints or Support]]/AmazonChurn[[#This Row],[Account Length (in months)]]</f>
        <v>9.2307692307692313E-2</v>
      </c>
      <c r="AO4030" t="str">
        <f>IF(AmazonChurn[[#This Row],[Avg Monthly GB Download]]&lt;15, "Low", IF(AmazonChurn[[#This Row],[Avg Monthly GB Download]]&lt;30, "Medium", "High"))</f>
        <v>Low</v>
      </c>
      <c r="AP4030" t="str">
        <f>IF(AmazonChurn[[#This Row],[Age]]&lt;30,"Under 30",IF(AmazonChurn[[#This Row],[Age]]&gt;65,"Senior","Mid Age"))</f>
        <v>Under 30</v>
      </c>
    </row>
    <row r="4031" spans="1:42" hidden="1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 s="5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  <c r="AL4031" t="str">
        <f>IF(AmazonChurn[[#This Row],[Average Monthly Expenses]]&lt;=30,"Low",IF(AmazonChurn[[#This Row],[Average Monthly Expenses]]&lt;=60,"Medium","High"))</f>
        <v>Medium</v>
      </c>
      <c r="AM4031" t="str">
        <f>IF(AmazonChurn[[#This Row],[Number of Complaints or Support]]&lt;3,"Low",IF(AmazonChurn[[#This Row],[Number of Complaints or Support]]&lt;=7,"Medium","High"))</f>
        <v>High</v>
      </c>
      <c r="AN4031" s="5">
        <f>AmazonChurn[[#This Row],[Number of Complaints or Support]]/AmazonChurn[[#This Row],[Account Length (in months)]]</f>
        <v>0.14925373134328357</v>
      </c>
      <c r="AO4031" t="str">
        <f>IF(AmazonChurn[[#This Row],[Avg Monthly GB Download]]&lt;15, "Low", IF(AmazonChurn[[#This Row],[Avg Monthly GB Download]]&lt;30, "Medium", "High"))</f>
        <v>Low</v>
      </c>
      <c r="AP4031" t="str">
        <f>IF(AmazonChurn[[#This Row],[Age]]&lt;30,"Under 30",IF(AmazonChurn[[#This Row],[Age]]&gt;65,"Senior","Mid Age"))</f>
        <v>Mid Age</v>
      </c>
    </row>
    <row r="4032" spans="1:42" hidden="1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 s="5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  <c r="AL4032" t="str">
        <f>IF(AmazonChurn[[#This Row],[Average Monthly Expenses]]&lt;=30,"Low",IF(AmazonChurn[[#This Row],[Average Monthly Expenses]]&lt;=60,"Medium","High"))</f>
        <v>Low</v>
      </c>
      <c r="AM4032" t="str">
        <f>IF(AmazonChurn[[#This Row],[Number of Complaints or Support]]&lt;3,"Low",IF(AmazonChurn[[#This Row],[Number of Complaints or Support]]&lt;=7,"Medium","High"))</f>
        <v>High</v>
      </c>
      <c r="AN4032" s="5">
        <f>AmazonChurn[[#This Row],[Number of Complaints or Support]]/AmazonChurn[[#This Row],[Account Length (in months)]]</f>
        <v>0.13636363636363635</v>
      </c>
      <c r="AO4032" t="str">
        <f>IF(AmazonChurn[[#This Row],[Avg Monthly GB Download]]&lt;15, "Low", IF(AmazonChurn[[#This Row],[Avg Monthly GB Download]]&lt;30, "Medium", "High"))</f>
        <v>Low</v>
      </c>
      <c r="AP4032" t="str">
        <f>IF(AmazonChurn[[#This Row],[Age]]&lt;30,"Under 30",IF(AmazonChurn[[#This Row],[Age]]&gt;65,"Senior","Mid Age"))</f>
        <v>Mid Age</v>
      </c>
    </row>
    <row r="4033" spans="1:42" hidden="1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 s="5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  <c r="AL4033" t="str">
        <f>IF(AmazonChurn[[#This Row],[Average Monthly Expenses]]&lt;=30,"Low",IF(AmazonChurn[[#This Row],[Average Monthly Expenses]]&lt;=60,"Medium","High"))</f>
        <v>High</v>
      </c>
      <c r="AM4033" t="str">
        <f>IF(AmazonChurn[[#This Row],[Number of Complaints or Support]]&lt;3,"Low",IF(AmazonChurn[[#This Row],[Number of Complaints or Support]]&lt;=7,"Medium","High"))</f>
        <v>Medium</v>
      </c>
      <c r="AN4033" s="5">
        <f>AmazonChurn[[#This Row],[Number of Complaints or Support]]/AmazonChurn[[#This Row],[Account Length (in months)]]</f>
        <v>0.3125</v>
      </c>
      <c r="AO4033" t="str">
        <f>IF(AmazonChurn[[#This Row],[Avg Monthly GB Download]]&lt;15, "Low", IF(AmazonChurn[[#This Row],[Avg Monthly GB Download]]&lt;30, "Medium", "High"))</f>
        <v>Low</v>
      </c>
      <c r="AP4033" t="str">
        <f>IF(AmazonChurn[[#This Row],[Age]]&lt;30,"Under 30",IF(AmazonChurn[[#This Row],[Age]]&gt;65,"Senior","Mid Age"))</f>
        <v>Mid Age</v>
      </c>
    </row>
    <row r="4034" spans="1:42" hidden="1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 s="5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  <c r="AL4034" t="str">
        <f>IF(AmazonChurn[[#This Row],[Average Monthly Expenses]]&lt;=30,"Low",IF(AmazonChurn[[#This Row],[Average Monthly Expenses]]&lt;=60,"Medium","High"))</f>
        <v>Medium</v>
      </c>
      <c r="AM4034" t="str">
        <f>IF(AmazonChurn[[#This Row],[Number of Complaints or Support]]&lt;3,"Low",IF(AmazonChurn[[#This Row],[Number of Complaints or Support]]&lt;=7,"Medium","High"))</f>
        <v>Medium</v>
      </c>
      <c r="AN4034" s="5">
        <f>AmazonChurn[[#This Row],[Number of Complaints or Support]]/AmazonChurn[[#This Row],[Account Length (in months)]]</f>
        <v>0.15909090909090909</v>
      </c>
      <c r="AO4034" t="str">
        <f>IF(AmazonChurn[[#This Row],[Avg Monthly GB Download]]&lt;15, "Low", IF(AmazonChurn[[#This Row],[Avg Monthly GB Download]]&lt;30, "Medium", "High"))</f>
        <v>Low</v>
      </c>
      <c r="AP4034" t="str">
        <f>IF(AmazonChurn[[#This Row],[Age]]&lt;30,"Under 30",IF(AmazonChurn[[#This Row],[Age]]&gt;65,"Senior","Mid Age"))</f>
        <v>Senior</v>
      </c>
    </row>
    <row r="4035" spans="1:42" hidden="1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 s="5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  <c r="AL4035" t="str">
        <f>IF(AmazonChurn[[#This Row],[Average Monthly Expenses]]&lt;=30,"Low",IF(AmazonChurn[[#This Row],[Average Monthly Expenses]]&lt;=60,"Medium","High"))</f>
        <v>Medium</v>
      </c>
      <c r="AM4035" t="str">
        <f>IF(AmazonChurn[[#This Row],[Number of Complaints or Support]]&lt;3,"Low",IF(AmazonChurn[[#This Row],[Number of Complaints or Support]]&lt;=7,"Medium","High"))</f>
        <v>Medium</v>
      </c>
      <c r="AN4035" s="5">
        <f>AmazonChurn[[#This Row],[Number of Complaints or Support]]/AmazonChurn[[#This Row],[Account Length (in months)]]</f>
        <v>0.19354838709677419</v>
      </c>
      <c r="AO4035" t="str">
        <f>IF(AmazonChurn[[#This Row],[Avg Monthly GB Download]]&lt;15, "Low", IF(AmazonChurn[[#This Row],[Avg Monthly GB Download]]&lt;30, "Medium", "High"))</f>
        <v>Low</v>
      </c>
      <c r="AP4035" t="str">
        <f>IF(AmazonChurn[[#This Row],[Age]]&lt;30,"Under 30",IF(AmazonChurn[[#This Row],[Age]]&gt;65,"Senior","Mid Age"))</f>
        <v>Senior</v>
      </c>
    </row>
    <row r="4036" spans="1:42" hidden="1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 s="5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  <c r="AL4036" t="str">
        <f>IF(AmazonChurn[[#This Row],[Average Monthly Expenses]]&lt;=30,"Low",IF(AmazonChurn[[#This Row],[Average Monthly Expenses]]&lt;=60,"Medium","High"))</f>
        <v>Medium</v>
      </c>
      <c r="AM4036" t="str">
        <f>IF(AmazonChurn[[#This Row],[Number of Complaints or Support]]&lt;3,"Low",IF(AmazonChurn[[#This Row],[Number of Complaints or Support]]&lt;=7,"Medium","High"))</f>
        <v>Medium</v>
      </c>
      <c r="AN4036" s="5">
        <f>AmazonChurn[[#This Row],[Number of Complaints or Support]]/AmazonChurn[[#This Row],[Account Length (in months)]]</f>
        <v>5</v>
      </c>
      <c r="AO4036" t="str">
        <f>IF(AmazonChurn[[#This Row],[Avg Monthly GB Download]]&lt;15, "Low", IF(AmazonChurn[[#This Row],[Avg Monthly GB Download]]&lt;30, "Medium", "High"))</f>
        <v>Low</v>
      </c>
      <c r="AP4036" t="str">
        <f>IF(AmazonChurn[[#This Row],[Age]]&lt;30,"Under 30",IF(AmazonChurn[[#This Row],[Age]]&gt;65,"Senior","Mid Age"))</f>
        <v>Mid Age</v>
      </c>
    </row>
    <row r="4037" spans="1:42" hidden="1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 s="5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  <c r="AL4037" t="str">
        <f>IF(AmazonChurn[[#This Row],[Average Monthly Expenses]]&lt;=30,"Low",IF(AmazonChurn[[#This Row],[Average Monthly Expenses]]&lt;=60,"Medium","High"))</f>
        <v>Low</v>
      </c>
      <c r="AM4037" t="str">
        <f>IF(AmazonChurn[[#This Row],[Number of Complaints or Support]]&lt;3,"Low",IF(AmazonChurn[[#This Row],[Number of Complaints or Support]]&lt;=7,"Medium","High"))</f>
        <v>Low</v>
      </c>
      <c r="AN4037" s="5">
        <f>AmazonChurn[[#This Row],[Number of Complaints or Support]]/AmazonChurn[[#This Row],[Account Length (in months)]]</f>
        <v>0</v>
      </c>
      <c r="AO4037" t="str">
        <f>IF(AmazonChurn[[#This Row],[Avg Monthly GB Download]]&lt;15, "Low", IF(AmazonChurn[[#This Row],[Avg Monthly GB Download]]&lt;30, "Medium", "High"))</f>
        <v>Low</v>
      </c>
      <c r="AP4037" t="str">
        <f>IF(AmazonChurn[[#This Row],[Age]]&lt;30,"Under 30",IF(AmazonChurn[[#This Row],[Age]]&gt;65,"Senior","Mid Age"))</f>
        <v>Senior</v>
      </c>
    </row>
    <row r="4038" spans="1:42" hidden="1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 s="5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  <c r="AL4038" t="str">
        <f>IF(AmazonChurn[[#This Row],[Average Monthly Expenses]]&lt;=30,"Low",IF(AmazonChurn[[#This Row],[Average Monthly Expenses]]&lt;=60,"Medium","High"))</f>
        <v>Low</v>
      </c>
      <c r="AM4038" t="str">
        <f>IF(AmazonChurn[[#This Row],[Number of Complaints or Support]]&lt;3,"Low",IF(AmazonChurn[[#This Row],[Number of Complaints or Support]]&lt;=7,"Medium","High"))</f>
        <v>Medium</v>
      </c>
      <c r="AN4038" s="5">
        <f>AmazonChurn[[#This Row],[Number of Complaints or Support]]/AmazonChurn[[#This Row],[Account Length (in months)]]</f>
        <v>4</v>
      </c>
      <c r="AO4038" t="str">
        <f>IF(AmazonChurn[[#This Row],[Avg Monthly GB Download]]&lt;15, "Low", IF(AmazonChurn[[#This Row],[Avg Monthly GB Download]]&lt;30, "Medium", "High"))</f>
        <v>Medium</v>
      </c>
      <c r="AP4038" t="str">
        <f>IF(AmazonChurn[[#This Row],[Age]]&lt;30,"Under 30",IF(AmazonChurn[[#This Row],[Age]]&gt;65,"Senior","Mid Age"))</f>
        <v>Under 30</v>
      </c>
    </row>
    <row r="4039" spans="1:42" hidden="1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 s="5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  <c r="AL4039" t="str">
        <f>IF(AmazonChurn[[#This Row],[Average Monthly Expenses]]&lt;=30,"Low",IF(AmazonChurn[[#This Row],[Average Monthly Expenses]]&lt;=60,"Medium","High"))</f>
        <v>Medium</v>
      </c>
      <c r="AM4039" t="str">
        <f>IF(AmazonChurn[[#This Row],[Number of Complaints or Support]]&lt;3,"Low",IF(AmazonChurn[[#This Row],[Number of Complaints or Support]]&lt;=7,"Medium","High"))</f>
        <v>High</v>
      </c>
      <c r="AN4039" s="5">
        <f>AmazonChurn[[#This Row],[Number of Complaints or Support]]/AmazonChurn[[#This Row],[Account Length (in months)]]</f>
        <v>0.76923076923076927</v>
      </c>
      <c r="AO4039" t="str">
        <f>IF(AmazonChurn[[#This Row],[Avg Monthly GB Download]]&lt;15, "Low", IF(AmazonChurn[[#This Row],[Avg Monthly GB Download]]&lt;30, "Medium", "High"))</f>
        <v>Low</v>
      </c>
      <c r="AP4039" t="str">
        <f>IF(AmazonChurn[[#This Row],[Age]]&lt;30,"Under 30",IF(AmazonChurn[[#This Row],[Age]]&gt;65,"Senior","Mid Age"))</f>
        <v>Senior</v>
      </c>
    </row>
    <row r="4040" spans="1:42" hidden="1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 s="5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  <c r="AL4040" t="str">
        <f>IF(AmazonChurn[[#This Row],[Average Monthly Expenses]]&lt;=30,"Low",IF(AmazonChurn[[#This Row],[Average Monthly Expenses]]&lt;=60,"Medium","High"))</f>
        <v>Medium</v>
      </c>
      <c r="AM4040" t="str">
        <f>IF(AmazonChurn[[#This Row],[Number of Complaints or Support]]&lt;3,"Low",IF(AmazonChurn[[#This Row],[Number of Complaints or Support]]&lt;=7,"Medium","High"))</f>
        <v>Low</v>
      </c>
      <c r="AN4040" s="5">
        <f>AmazonChurn[[#This Row],[Number of Complaints or Support]]/AmazonChurn[[#This Row],[Account Length (in months)]]</f>
        <v>0.11764705882352941</v>
      </c>
      <c r="AO4040" t="str">
        <f>IF(AmazonChurn[[#This Row],[Avg Monthly GB Download]]&lt;15, "Low", IF(AmazonChurn[[#This Row],[Avg Monthly GB Download]]&lt;30, "Medium", "High"))</f>
        <v>Low</v>
      </c>
      <c r="AP4040" t="str">
        <f>IF(AmazonChurn[[#This Row],[Age]]&lt;30,"Under 30",IF(AmazonChurn[[#This Row],[Age]]&gt;65,"Senior","Mid Age"))</f>
        <v>Senior</v>
      </c>
    </row>
    <row r="4041" spans="1:42" hidden="1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 s="5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  <c r="AL4041" t="str">
        <f>IF(AmazonChurn[[#This Row],[Average Monthly Expenses]]&lt;=30,"Low",IF(AmazonChurn[[#This Row],[Average Monthly Expenses]]&lt;=60,"Medium","High"))</f>
        <v>Low</v>
      </c>
      <c r="AM4041" t="str">
        <f>IF(AmazonChurn[[#This Row],[Number of Complaints or Support]]&lt;3,"Low",IF(AmazonChurn[[#This Row],[Number of Complaints or Support]]&lt;=7,"Medium","High"))</f>
        <v>Low</v>
      </c>
      <c r="AN4041" s="5">
        <f>AmazonChurn[[#This Row],[Number of Complaints or Support]]/AmazonChurn[[#This Row],[Account Length (in months)]]</f>
        <v>4.3478260869565216E-2</v>
      </c>
      <c r="AO4041" t="str">
        <f>IF(AmazonChurn[[#This Row],[Avg Monthly GB Download]]&lt;15, "Low", IF(AmazonChurn[[#This Row],[Avg Monthly GB Download]]&lt;30, "Medium", "High"))</f>
        <v>Medium</v>
      </c>
      <c r="AP4041" t="str">
        <f>IF(AmazonChurn[[#This Row],[Age]]&lt;30,"Under 30",IF(AmazonChurn[[#This Row],[Age]]&gt;65,"Senior","Mid Age"))</f>
        <v>Mid Age</v>
      </c>
    </row>
    <row r="4042" spans="1:42" hidden="1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 s="5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  <c r="AL4042" t="str">
        <f>IF(AmazonChurn[[#This Row],[Average Monthly Expenses]]&lt;=30,"Low",IF(AmazonChurn[[#This Row],[Average Monthly Expenses]]&lt;=60,"Medium","High"))</f>
        <v>Medium</v>
      </c>
      <c r="AM4042" t="str">
        <f>IF(AmazonChurn[[#This Row],[Number of Complaints or Support]]&lt;3,"Low",IF(AmazonChurn[[#This Row],[Number of Complaints or Support]]&lt;=7,"Medium","High"))</f>
        <v>High</v>
      </c>
      <c r="AN4042" s="5">
        <f>AmazonChurn[[#This Row],[Number of Complaints or Support]]/AmazonChurn[[#This Row],[Account Length (in months)]]</f>
        <v>0.2</v>
      </c>
      <c r="AO4042" t="str">
        <f>IF(AmazonChurn[[#This Row],[Avg Monthly GB Download]]&lt;15, "Low", IF(AmazonChurn[[#This Row],[Avg Monthly GB Download]]&lt;30, "Medium", "High"))</f>
        <v>Low</v>
      </c>
      <c r="AP4042" t="str">
        <f>IF(AmazonChurn[[#This Row],[Age]]&lt;30,"Under 30",IF(AmazonChurn[[#This Row],[Age]]&gt;65,"Senior","Mid Age"))</f>
        <v>Senior</v>
      </c>
    </row>
    <row r="4043" spans="1:42" hidden="1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 s="5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  <c r="AL4043" t="str">
        <f>IF(AmazonChurn[[#This Row],[Average Monthly Expenses]]&lt;=30,"Low",IF(AmazonChurn[[#This Row],[Average Monthly Expenses]]&lt;=60,"Medium","High"))</f>
        <v>Medium</v>
      </c>
      <c r="AM4043" t="str">
        <f>IF(AmazonChurn[[#This Row],[Number of Complaints or Support]]&lt;3,"Low",IF(AmazonChurn[[#This Row],[Number of Complaints or Support]]&lt;=7,"Medium","High"))</f>
        <v>Medium</v>
      </c>
      <c r="AN4043" s="5">
        <f>AmazonChurn[[#This Row],[Number of Complaints or Support]]/AmazonChurn[[#This Row],[Account Length (in months)]]</f>
        <v>7.0422535211267609E-2</v>
      </c>
      <c r="AO4043" t="str">
        <f>IF(AmazonChurn[[#This Row],[Avg Monthly GB Download]]&lt;15, "Low", IF(AmazonChurn[[#This Row],[Avg Monthly GB Download]]&lt;30, "Medium", "High"))</f>
        <v>Low</v>
      </c>
      <c r="AP4043" t="str">
        <f>IF(AmazonChurn[[#This Row],[Age]]&lt;30,"Under 30",IF(AmazonChurn[[#This Row],[Age]]&gt;65,"Senior","Mid Age"))</f>
        <v>Mid Age</v>
      </c>
    </row>
    <row r="4044" spans="1:42" hidden="1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 s="5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  <c r="AL4044" t="str">
        <f>IF(AmazonChurn[[#This Row],[Average Monthly Expenses]]&lt;=30,"Low",IF(AmazonChurn[[#This Row],[Average Monthly Expenses]]&lt;=60,"Medium","High"))</f>
        <v>Low</v>
      </c>
      <c r="AM4044" t="str">
        <f>IF(AmazonChurn[[#This Row],[Number of Complaints or Support]]&lt;3,"Low",IF(AmazonChurn[[#This Row],[Number of Complaints or Support]]&lt;=7,"Medium","High"))</f>
        <v>High</v>
      </c>
      <c r="AN4044" s="5">
        <f>AmazonChurn[[#This Row],[Number of Complaints or Support]]/AmazonChurn[[#This Row],[Account Length (in months)]]</f>
        <v>0.8</v>
      </c>
      <c r="AO4044" t="str">
        <f>IF(AmazonChurn[[#This Row],[Avg Monthly GB Download]]&lt;15, "Low", IF(AmazonChurn[[#This Row],[Avg Monthly GB Download]]&lt;30, "Medium", "High"))</f>
        <v>Low</v>
      </c>
      <c r="AP4044" t="str">
        <f>IF(AmazonChurn[[#This Row],[Age]]&lt;30,"Under 30",IF(AmazonChurn[[#This Row],[Age]]&gt;65,"Senior","Mid Age"))</f>
        <v>Under 30</v>
      </c>
    </row>
    <row r="4045" spans="1:42" hidden="1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 s="5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  <c r="AL4045" t="str">
        <f>IF(AmazonChurn[[#This Row],[Average Monthly Expenses]]&lt;=30,"Low",IF(AmazonChurn[[#This Row],[Average Monthly Expenses]]&lt;=60,"Medium","High"))</f>
        <v>Medium</v>
      </c>
      <c r="AM4045" t="str">
        <f>IF(AmazonChurn[[#This Row],[Number of Complaints or Support]]&lt;3,"Low",IF(AmazonChurn[[#This Row],[Number of Complaints or Support]]&lt;=7,"Medium","High"))</f>
        <v>High</v>
      </c>
      <c r="AN4045" s="5">
        <f>AmazonChurn[[#This Row],[Number of Complaints or Support]]/AmazonChurn[[#This Row],[Account Length (in months)]]</f>
        <v>0.375</v>
      </c>
      <c r="AO4045" t="str">
        <f>IF(AmazonChurn[[#This Row],[Avg Monthly GB Download]]&lt;15, "Low", IF(AmazonChurn[[#This Row],[Avg Monthly GB Download]]&lt;30, "Medium", "High"))</f>
        <v>Low</v>
      </c>
      <c r="AP4045" t="str">
        <f>IF(AmazonChurn[[#This Row],[Age]]&lt;30,"Under 30",IF(AmazonChurn[[#This Row],[Age]]&gt;65,"Senior","Mid Age"))</f>
        <v>Mid Age</v>
      </c>
    </row>
    <row r="4046" spans="1:42" hidden="1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 s="5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  <c r="AL4046" t="str">
        <f>IF(AmazonChurn[[#This Row],[Average Monthly Expenses]]&lt;=30,"Low",IF(AmazonChurn[[#This Row],[Average Monthly Expenses]]&lt;=60,"Medium","High"))</f>
        <v>Low</v>
      </c>
      <c r="AM4046" t="str">
        <f>IF(AmazonChurn[[#This Row],[Number of Complaints or Support]]&lt;3,"Low",IF(AmazonChurn[[#This Row],[Number of Complaints or Support]]&lt;=7,"Medium","High"))</f>
        <v>High</v>
      </c>
      <c r="AN4046" s="5">
        <f>AmazonChurn[[#This Row],[Number of Complaints or Support]]/AmazonChurn[[#This Row],[Account Length (in months)]]</f>
        <v>0.2857142857142857</v>
      </c>
      <c r="AO4046" t="str">
        <f>IF(AmazonChurn[[#This Row],[Avg Monthly GB Download]]&lt;15, "Low", IF(AmazonChurn[[#This Row],[Avg Monthly GB Download]]&lt;30, "Medium", "High"))</f>
        <v>Low</v>
      </c>
      <c r="AP4046" t="str">
        <f>IF(AmazonChurn[[#This Row],[Age]]&lt;30,"Under 30",IF(AmazonChurn[[#This Row],[Age]]&gt;65,"Senior","Mid Age"))</f>
        <v>Mid Age</v>
      </c>
    </row>
    <row r="4047" spans="1:42" hidden="1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 s="5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  <c r="AL4047" t="str">
        <f>IF(AmazonChurn[[#This Row],[Average Monthly Expenses]]&lt;=30,"Low",IF(AmazonChurn[[#This Row],[Average Monthly Expenses]]&lt;=60,"Medium","High"))</f>
        <v>Medium</v>
      </c>
      <c r="AM4047" t="str">
        <f>IF(AmazonChurn[[#This Row],[Number of Complaints or Support]]&lt;3,"Low",IF(AmazonChurn[[#This Row],[Number of Complaints or Support]]&lt;=7,"Medium","High"))</f>
        <v>Medium</v>
      </c>
      <c r="AN4047" s="5">
        <f>AmazonChurn[[#This Row],[Number of Complaints or Support]]/AmazonChurn[[#This Row],[Account Length (in months)]]</f>
        <v>6.9444444444444448E-2</v>
      </c>
      <c r="AO4047" t="str">
        <f>IF(AmazonChurn[[#This Row],[Avg Monthly GB Download]]&lt;15, "Low", IF(AmazonChurn[[#This Row],[Avg Monthly GB Download]]&lt;30, "Medium", "High"))</f>
        <v>Low</v>
      </c>
      <c r="AP4047" t="str">
        <f>IF(AmazonChurn[[#This Row],[Age]]&lt;30,"Under 30",IF(AmazonChurn[[#This Row],[Age]]&gt;65,"Senior","Mid Age"))</f>
        <v>Under 30</v>
      </c>
    </row>
    <row r="4048" spans="1:42" hidden="1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 s="5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  <c r="AL4048" t="str">
        <f>IF(AmazonChurn[[#This Row],[Average Monthly Expenses]]&lt;=30,"Low",IF(AmazonChurn[[#This Row],[Average Monthly Expenses]]&lt;=60,"Medium","High"))</f>
        <v>High</v>
      </c>
      <c r="AM4048" t="str">
        <f>IF(AmazonChurn[[#This Row],[Number of Complaints or Support]]&lt;3,"Low",IF(AmazonChurn[[#This Row],[Number of Complaints or Support]]&lt;=7,"Medium","High"))</f>
        <v>Medium</v>
      </c>
      <c r="AN4048" s="5">
        <f>AmazonChurn[[#This Row],[Number of Complaints or Support]]/AmazonChurn[[#This Row],[Account Length (in months)]]</f>
        <v>0.6</v>
      </c>
      <c r="AO4048" t="str">
        <f>IF(AmazonChurn[[#This Row],[Avg Monthly GB Download]]&lt;15, "Low", IF(AmazonChurn[[#This Row],[Avg Monthly GB Download]]&lt;30, "Medium", "High"))</f>
        <v>Low</v>
      </c>
      <c r="AP4048" t="str">
        <f>IF(AmazonChurn[[#This Row],[Age]]&lt;30,"Under 30",IF(AmazonChurn[[#This Row],[Age]]&gt;65,"Senior","Mid Age"))</f>
        <v>Mid Age</v>
      </c>
    </row>
    <row r="4049" spans="1:42" hidden="1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 s="5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  <c r="AL4049" t="str">
        <f>IF(AmazonChurn[[#This Row],[Average Monthly Expenses]]&lt;=30,"Low",IF(AmazonChurn[[#This Row],[Average Monthly Expenses]]&lt;=60,"Medium","High"))</f>
        <v>Medium</v>
      </c>
      <c r="AM4049" t="str">
        <f>IF(AmazonChurn[[#This Row],[Number of Complaints or Support]]&lt;3,"Low",IF(AmazonChurn[[#This Row],[Number of Complaints or Support]]&lt;=7,"Medium","High"))</f>
        <v>High</v>
      </c>
      <c r="AN4049" s="5">
        <f>AmazonChurn[[#This Row],[Number of Complaints or Support]]/AmazonChurn[[#This Row],[Account Length (in months)]]</f>
        <v>4</v>
      </c>
      <c r="AO4049" t="str">
        <f>IF(AmazonChurn[[#This Row],[Avg Monthly GB Download]]&lt;15, "Low", IF(AmazonChurn[[#This Row],[Avg Monthly GB Download]]&lt;30, "Medium", "High"))</f>
        <v>Medium</v>
      </c>
      <c r="AP4049" t="str">
        <f>IF(AmazonChurn[[#This Row],[Age]]&lt;30,"Under 30",IF(AmazonChurn[[#This Row],[Age]]&gt;65,"Senior","Mid Age"))</f>
        <v>Under 30</v>
      </c>
    </row>
    <row r="4050" spans="1:42" hidden="1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 s="5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  <c r="AL4050" t="str">
        <f>IF(AmazonChurn[[#This Row],[Average Monthly Expenses]]&lt;=30,"Low",IF(AmazonChurn[[#This Row],[Average Monthly Expenses]]&lt;=60,"Medium","High"))</f>
        <v>Medium</v>
      </c>
      <c r="AM4050" t="str">
        <f>IF(AmazonChurn[[#This Row],[Number of Complaints or Support]]&lt;3,"Low",IF(AmazonChurn[[#This Row],[Number of Complaints or Support]]&lt;=7,"Medium","High"))</f>
        <v>High</v>
      </c>
      <c r="AN4050" s="5">
        <f>AmazonChurn[[#This Row],[Number of Complaints or Support]]/AmazonChurn[[#This Row],[Account Length (in months)]]</f>
        <v>0.11764705882352941</v>
      </c>
      <c r="AO4050" t="str">
        <f>IF(AmazonChurn[[#This Row],[Avg Monthly GB Download]]&lt;15, "Low", IF(AmazonChurn[[#This Row],[Avg Monthly GB Download]]&lt;30, "Medium", "High"))</f>
        <v>Low</v>
      </c>
      <c r="AP4050" t="str">
        <f>IF(AmazonChurn[[#This Row],[Age]]&lt;30,"Under 30",IF(AmazonChurn[[#This Row],[Age]]&gt;65,"Senior","Mid Age"))</f>
        <v>Senior</v>
      </c>
    </row>
    <row r="4051" spans="1:42" hidden="1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 s="5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  <c r="AL4051" t="str">
        <f>IF(AmazonChurn[[#This Row],[Average Monthly Expenses]]&lt;=30,"Low",IF(AmazonChurn[[#This Row],[Average Monthly Expenses]]&lt;=60,"Medium","High"))</f>
        <v>Medium</v>
      </c>
      <c r="AM4051" t="str">
        <f>IF(AmazonChurn[[#This Row],[Number of Complaints or Support]]&lt;3,"Low",IF(AmazonChurn[[#This Row],[Number of Complaints or Support]]&lt;=7,"Medium","High"))</f>
        <v>Medium</v>
      </c>
      <c r="AN4051" s="5">
        <f>AmazonChurn[[#This Row],[Number of Complaints or Support]]/AmazonChurn[[#This Row],[Account Length (in months)]]</f>
        <v>9.4339622641509441E-2</v>
      </c>
      <c r="AO4051" t="str">
        <f>IF(AmazonChurn[[#This Row],[Avg Monthly GB Download]]&lt;15, "Low", IF(AmazonChurn[[#This Row],[Avg Monthly GB Download]]&lt;30, "Medium", "High"))</f>
        <v>Low</v>
      </c>
      <c r="AP4051" t="str">
        <f>IF(AmazonChurn[[#This Row],[Age]]&lt;30,"Under 30",IF(AmazonChurn[[#This Row],[Age]]&gt;65,"Senior","Mid Age"))</f>
        <v>Under 30</v>
      </c>
    </row>
    <row r="4052" spans="1:42" hidden="1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 s="5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  <c r="AL4052" t="str">
        <f>IF(AmazonChurn[[#This Row],[Average Monthly Expenses]]&lt;=30,"Low",IF(AmazonChurn[[#This Row],[Average Monthly Expenses]]&lt;=60,"Medium","High"))</f>
        <v>Medium</v>
      </c>
      <c r="AM4052" t="str">
        <f>IF(AmazonChurn[[#This Row],[Number of Complaints or Support]]&lt;3,"Low",IF(AmazonChurn[[#This Row],[Number of Complaints or Support]]&lt;=7,"Medium","High"))</f>
        <v>Low</v>
      </c>
      <c r="AN4052" s="5">
        <f>AmazonChurn[[#This Row],[Number of Complaints or Support]]/AmazonChurn[[#This Row],[Account Length (in months)]]</f>
        <v>1.4285714285714285E-2</v>
      </c>
      <c r="AO4052" t="str">
        <f>IF(AmazonChurn[[#This Row],[Avg Monthly GB Download]]&lt;15, "Low", IF(AmazonChurn[[#This Row],[Avg Monthly GB Download]]&lt;30, "Medium", "High"))</f>
        <v>Medium</v>
      </c>
      <c r="AP4052" t="str">
        <f>IF(AmazonChurn[[#This Row],[Age]]&lt;30,"Under 30",IF(AmazonChurn[[#This Row],[Age]]&gt;65,"Senior","Mid Age"))</f>
        <v>Mid Age</v>
      </c>
    </row>
    <row r="4053" spans="1:42" hidden="1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 s="5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  <c r="AL4053" t="str">
        <f>IF(AmazonChurn[[#This Row],[Average Monthly Expenses]]&lt;=30,"Low",IF(AmazonChurn[[#This Row],[Average Monthly Expenses]]&lt;=60,"Medium","High"))</f>
        <v>Medium</v>
      </c>
      <c r="AM4053" t="str">
        <f>IF(AmazonChurn[[#This Row],[Number of Complaints or Support]]&lt;3,"Low",IF(AmazonChurn[[#This Row],[Number of Complaints or Support]]&lt;=7,"Medium","High"))</f>
        <v>High</v>
      </c>
      <c r="AN4053" s="5">
        <f>AmazonChurn[[#This Row],[Number of Complaints or Support]]/AmazonChurn[[#This Row],[Account Length (in months)]]</f>
        <v>4</v>
      </c>
      <c r="AO4053" t="str">
        <f>IF(AmazonChurn[[#This Row],[Avg Monthly GB Download]]&lt;15, "Low", IF(AmazonChurn[[#This Row],[Avg Monthly GB Download]]&lt;30, "Medium", "High"))</f>
        <v>Low</v>
      </c>
      <c r="AP4053" t="str">
        <f>IF(AmazonChurn[[#This Row],[Age]]&lt;30,"Under 30",IF(AmazonChurn[[#This Row],[Age]]&gt;65,"Senior","Mid Age"))</f>
        <v>Mid Age</v>
      </c>
    </row>
    <row r="4054" spans="1:42" hidden="1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 s="5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  <c r="AL4054" t="str">
        <f>IF(AmazonChurn[[#This Row],[Average Monthly Expenses]]&lt;=30,"Low",IF(AmazonChurn[[#This Row],[Average Monthly Expenses]]&lt;=60,"Medium","High"))</f>
        <v>Medium</v>
      </c>
      <c r="AM4054" t="str">
        <f>IF(AmazonChurn[[#This Row],[Number of Complaints or Support]]&lt;3,"Low",IF(AmazonChurn[[#This Row],[Number of Complaints or Support]]&lt;=7,"Medium","High"))</f>
        <v>High</v>
      </c>
      <c r="AN4054" s="5">
        <f>AmazonChurn[[#This Row],[Number of Complaints or Support]]/AmazonChurn[[#This Row],[Account Length (in months)]]</f>
        <v>0.18867924528301888</v>
      </c>
      <c r="AO4054" t="str">
        <f>IF(AmazonChurn[[#This Row],[Avg Monthly GB Download]]&lt;15, "Low", IF(AmazonChurn[[#This Row],[Avg Monthly GB Download]]&lt;30, "Medium", "High"))</f>
        <v>Medium</v>
      </c>
      <c r="AP4054" t="str">
        <f>IF(AmazonChurn[[#This Row],[Age]]&lt;30,"Under 30",IF(AmazonChurn[[#This Row],[Age]]&gt;65,"Senior","Mid Age"))</f>
        <v>Under 30</v>
      </c>
    </row>
    <row r="4055" spans="1:42" hidden="1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 s="5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  <c r="AL4055" t="str">
        <f>IF(AmazonChurn[[#This Row],[Average Monthly Expenses]]&lt;=30,"Low",IF(AmazonChurn[[#This Row],[Average Monthly Expenses]]&lt;=60,"Medium","High"))</f>
        <v>Low</v>
      </c>
      <c r="AM4055" t="str">
        <f>IF(AmazonChurn[[#This Row],[Number of Complaints or Support]]&lt;3,"Low",IF(AmazonChurn[[#This Row],[Number of Complaints or Support]]&lt;=7,"Medium","High"))</f>
        <v>Medium</v>
      </c>
      <c r="AN4055" s="5">
        <f>AmazonChurn[[#This Row],[Number of Complaints or Support]]/AmazonChurn[[#This Row],[Account Length (in months)]]</f>
        <v>8.771929824561403E-2</v>
      </c>
      <c r="AO4055" t="str">
        <f>IF(AmazonChurn[[#This Row],[Avg Monthly GB Download]]&lt;15, "Low", IF(AmazonChurn[[#This Row],[Avg Monthly GB Download]]&lt;30, "Medium", "High"))</f>
        <v>Low</v>
      </c>
      <c r="AP4055" t="str">
        <f>IF(AmazonChurn[[#This Row],[Age]]&lt;30,"Under 30",IF(AmazonChurn[[#This Row],[Age]]&gt;65,"Senior","Mid Age"))</f>
        <v>Mid Age</v>
      </c>
    </row>
    <row r="4056" spans="1:42" hidden="1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 s="5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  <c r="AL4056" t="str">
        <f>IF(AmazonChurn[[#This Row],[Average Monthly Expenses]]&lt;=30,"Low",IF(AmazonChurn[[#This Row],[Average Monthly Expenses]]&lt;=60,"Medium","High"))</f>
        <v>High</v>
      </c>
      <c r="AM4056" t="str">
        <f>IF(AmazonChurn[[#This Row],[Number of Complaints or Support]]&lt;3,"Low",IF(AmazonChurn[[#This Row],[Number of Complaints or Support]]&lt;=7,"Medium","High"))</f>
        <v>High</v>
      </c>
      <c r="AN4056" s="5">
        <f>AmazonChurn[[#This Row],[Number of Complaints or Support]]/AmazonChurn[[#This Row],[Account Length (in months)]]</f>
        <v>0.31034482758620691</v>
      </c>
      <c r="AO4056" t="str">
        <f>IF(AmazonChurn[[#This Row],[Avg Monthly GB Download]]&lt;15, "Low", IF(AmazonChurn[[#This Row],[Avg Monthly GB Download]]&lt;30, "Medium", "High"))</f>
        <v>Low</v>
      </c>
      <c r="AP4056" t="str">
        <f>IF(AmazonChurn[[#This Row],[Age]]&lt;30,"Under 30",IF(AmazonChurn[[#This Row],[Age]]&gt;65,"Senior","Mid Age"))</f>
        <v>Senior</v>
      </c>
    </row>
    <row r="4057" spans="1:42" hidden="1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 s="5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  <c r="AL4057" t="str">
        <f>IF(AmazonChurn[[#This Row],[Average Monthly Expenses]]&lt;=30,"Low",IF(AmazonChurn[[#This Row],[Average Monthly Expenses]]&lt;=60,"Medium","High"))</f>
        <v>Low</v>
      </c>
      <c r="AM4057" t="str">
        <f>IF(AmazonChurn[[#This Row],[Number of Complaints or Support]]&lt;3,"Low",IF(AmazonChurn[[#This Row],[Number of Complaints or Support]]&lt;=7,"Medium","High"))</f>
        <v>Medium</v>
      </c>
      <c r="AN4057" s="5">
        <f>AmazonChurn[[#This Row],[Number of Complaints or Support]]/AmazonChurn[[#This Row],[Account Length (in months)]]</f>
        <v>7.1428571428571425E-2</v>
      </c>
      <c r="AO4057" t="str">
        <f>IF(AmazonChurn[[#This Row],[Avg Monthly GB Download]]&lt;15, "Low", IF(AmazonChurn[[#This Row],[Avg Monthly GB Download]]&lt;30, "Medium", "High"))</f>
        <v>Low</v>
      </c>
      <c r="AP4057" t="str">
        <f>IF(AmazonChurn[[#This Row],[Age]]&lt;30,"Under 30",IF(AmazonChurn[[#This Row],[Age]]&gt;65,"Senior","Mid Age"))</f>
        <v>Mid Age</v>
      </c>
    </row>
    <row r="4058" spans="1:42" hidden="1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 s="5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  <c r="AL4058" t="str">
        <f>IF(AmazonChurn[[#This Row],[Average Monthly Expenses]]&lt;=30,"Low",IF(AmazonChurn[[#This Row],[Average Monthly Expenses]]&lt;=60,"Medium","High"))</f>
        <v>Low</v>
      </c>
      <c r="AM4058" t="str">
        <f>IF(AmazonChurn[[#This Row],[Number of Complaints or Support]]&lt;3,"Low",IF(AmazonChurn[[#This Row],[Number of Complaints or Support]]&lt;=7,"Medium","High"))</f>
        <v>Low</v>
      </c>
      <c r="AN4058" s="5">
        <f>AmazonChurn[[#This Row],[Number of Complaints or Support]]/AmazonChurn[[#This Row],[Account Length (in months)]]</f>
        <v>0.08</v>
      </c>
      <c r="AO4058" t="str">
        <f>IF(AmazonChurn[[#This Row],[Avg Monthly GB Download]]&lt;15, "Low", IF(AmazonChurn[[#This Row],[Avg Monthly GB Download]]&lt;30, "Medium", "High"))</f>
        <v>Low</v>
      </c>
      <c r="AP4058" t="str">
        <f>IF(AmazonChurn[[#This Row],[Age]]&lt;30,"Under 30",IF(AmazonChurn[[#This Row],[Age]]&gt;65,"Senior","Mid Age"))</f>
        <v>Senior</v>
      </c>
    </row>
    <row r="4059" spans="1:42" hidden="1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 s="5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  <c r="AL4059" t="str">
        <f>IF(AmazonChurn[[#This Row],[Average Monthly Expenses]]&lt;=30,"Low",IF(AmazonChurn[[#This Row],[Average Monthly Expenses]]&lt;=60,"Medium","High"))</f>
        <v>Medium</v>
      </c>
      <c r="AM4059" t="str">
        <f>IF(AmazonChurn[[#This Row],[Number of Complaints or Support]]&lt;3,"Low",IF(AmazonChurn[[#This Row],[Number of Complaints or Support]]&lt;=7,"Medium","High"))</f>
        <v>Low</v>
      </c>
      <c r="AN4059" s="5">
        <f>AmazonChurn[[#This Row],[Number of Complaints or Support]]/AmazonChurn[[#This Row],[Account Length (in months)]]</f>
        <v>0</v>
      </c>
      <c r="AO4059" t="str">
        <f>IF(AmazonChurn[[#This Row],[Avg Monthly GB Download]]&lt;15, "Low", IF(AmazonChurn[[#This Row],[Avg Monthly GB Download]]&lt;30, "Medium", "High"))</f>
        <v>Low</v>
      </c>
      <c r="AP4059" t="str">
        <f>IF(AmazonChurn[[#This Row],[Age]]&lt;30,"Under 30",IF(AmazonChurn[[#This Row],[Age]]&gt;65,"Senior","Mid Age"))</f>
        <v>Mid Age</v>
      </c>
    </row>
    <row r="4060" spans="1:42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 s="5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  <c r="AL4060" t="str">
        <f>IF(AmazonChurn[[#This Row],[Average Monthly Expenses]]&lt;=30,"Low",IF(AmazonChurn[[#This Row],[Average Monthly Expenses]]&lt;=60,"Medium","High"))</f>
        <v>Medium</v>
      </c>
      <c r="AM4060" t="str">
        <f>IF(AmazonChurn[[#This Row],[Number of Complaints or Support]]&lt;3,"Low",IF(AmazonChurn[[#This Row],[Number of Complaints or Support]]&lt;=7,"Medium","High"))</f>
        <v>Medium</v>
      </c>
      <c r="AN4060" s="5">
        <f>AmazonChurn[[#This Row],[Number of Complaints or Support]]/AmazonChurn[[#This Row],[Account Length (in months)]]</f>
        <v>0.6</v>
      </c>
      <c r="AO4060" t="str">
        <f>IF(AmazonChurn[[#This Row],[Avg Monthly GB Download]]&lt;15, "Low", IF(AmazonChurn[[#This Row],[Avg Monthly GB Download]]&lt;30, "Medium", "High"))</f>
        <v>High</v>
      </c>
      <c r="AP4060" t="str">
        <f>IF(AmazonChurn[[#This Row],[Age]]&lt;30,"Under 30",IF(AmazonChurn[[#This Row],[Age]]&gt;65,"Senior","Mid Age"))</f>
        <v>Under 30</v>
      </c>
    </row>
    <row r="4061" spans="1:42" hidden="1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 s="5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  <c r="AL4061" t="str">
        <f>IF(AmazonChurn[[#This Row],[Average Monthly Expenses]]&lt;=30,"Low",IF(AmazonChurn[[#This Row],[Average Monthly Expenses]]&lt;=60,"Medium","High"))</f>
        <v>Medium</v>
      </c>
      <c r="AM4061" t="str">
        <f>IF(AmazonChurn[[#This Row],[Number of Complaints or Support]]&lt;3,"Low",IF(AmazonChurn[[#This Row],[Number of Complaints or Support]]&lt;=7,"Medium","High"))</f>
        <v>High</v>
      </c>
      <c r="AN4061" s="5">
        <f>AmazonChurn[[#This Row],[Number of Complaints or Support]]/AmazonChurn[[#This Row],[Account Length (in months)]]</f>
        <v>0.5</v>
      </c>
      <c r="AO4061" t="str">
        <f>IF(AmazonChurn[[#This Row],[Avg Monthly GB Download]]&lt;15, "Low", IF(AmazonChurn[[#This Row],[Avg Monthly GB Download]]&lt;30, "Medium", "High"))</f>
        <v>Low</v>
      </c>
      <c r="AP4061" t="str">
        <f>IF(AmazonChurn[[#This Row],[Age]]&lt;30,"Under 30",IF(AmazonChurn[[#This Row],[Age]]&gt;65,"Senior","Mid Age"))</f>
        <v>Mid Age</v>
      </c>
    </row>
    <row r="4062" spans="1:42" hidden="1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 s="5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  <c r="AL4062" t="str">
        <f>IF(AmazonChurn[[#This Row],[Average Monthly Expenses]]&lt;=30,"Low",IF(AmazonChurn[[#This Row],[Average Monthly Expenses]]&lt;=60,"Medium","High"))</f>
        <v>Low</v>
      </c>
      <c r="AM4062" t="str">
        <f>IF(AmazonChurn[[#This Row],[Number of Complaints or Support]]&lt;3,"Low",IF(AmazonChurn[[#This Row],[Number of Complaints or Support]]&lt;=7,"Medium","High"))</f>
        <v>Medium</v>
      </c>
      <c r="AN4062" s="5">
        <f>AmazonChurn[[#This Row],[Number of Complaints or Support]]/AmazonChurn[[#This Row],[Account Length (in months)]]</f>
        <v>0.1</v>
      </c>
      <c r="AO4062" t="str">
        <f>IF(AmazonChurn[[#This Row],[Avg Monthly GB Download]]&lt;15, "Low", IF(AmazonChurn[[#This Row],[Avg Monthly GB Download]]&lt;30, "Medium", "High"))</f>
        <v>Low</v>
      </c>
      <c r="AP4062" t="str">
        <f>IF(AmazonChurn[[#This Row],[Age]]&lt;30,"Under 30",IF(AmazonChurn[[#This Row],[Age]]&gt;65,"Senior","Mid Age"))</f>
        <v>Mid Age</v>
      </c>
    </row>
    <row r="4063" spans="1:42" hidden="1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 s="5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  <c r="AL4063" t="str">
        <f>IF(AmazonChurn[[#This Row],[Average Monthly Expenses]]&lt;=30,"Low",IF(AmazonChurn[[#This Row],[Average Monthly Expenses]]&lt;=60,"Medium","High"))</f>
        <v>Medium</v>
      </c>
      <c r="AM4063" t="str">
        <f>IF(AmazonChurn[[#This Row],[Number of Complaints or Support]]&lt;3,"Low",IF(AmazonChurn[[#This Row],[Number of Complaints or Support]]&lt;=7,"Medium","High"))</f>
        <v>Medium</v>
      </c>
      <c r="AN4063" s="5">
        <f>AmazonChurn[[#This Row],[Number of Complaints or Support]]/AmazonChurn[[#This Row],[Account Length (in months)]]</f>
        <v>0.125</v>
      </c>
      <c r="AO4063" t="str">
        <f>IF(AmazonChurn[[#This Row],[Avg Monthly GB Download]]&lt;15, "Low", IF(AmazonChurn[[#This Row],[Avg Monthly GB Download]]&lt;30, "Medium", "High"))</f>
        <v>Low</v>
      </c>
      <c r="AP4063" t="str">
        <f>IF(AmazonChurn[[#This Row],[Age]]&lt;30,"Under 30",IF(AmazonChurn[[#This Row],[Age]]&gt;65,"Senior","Mid Age"))</f>
        <v>Mid Age</v>
      </c>
    </row>
    <row r="4064" spans="1:42" hidden="1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 s="5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  <c r="AL4064" t="str">
        <f>IF(AmazonChurn[[#This Row],[Average Monthly Expenses]]&lt;=30,"Low",IF(AmazonChurn[[#This Row],[Average Monthly Expenses]]&lt;=60,"Medium","High"))</f>
        <v>Medium</v>
      </c>
      <c r="AM4064" t="str">
        <f>IF(AmazonChurn[[#This Row],[Number of Complaints or Support]]&lt;3,"Low",IF(AmazonChurn[[#This Row],[Number of Complaints or Support]]&lt;=7,"Medium","High"))</f>
        <v>Medium</v>
      </c>
      <c r="AN4064" s="5">
        <f>AmazonChurn[[#This Row],[Number of Complaints or Support]]/AmazonChurn[[#This Row],[Account Length (in months)]]</f>
        <v>9.6774193548387094E-2</v>
      </c>
      <c r="AO4064" t="str">
        <f>IF(AmazonChurn[[#This Row],[Avg Monthly GB Download]]&lt;15, "Low", IF(AmazonChurn[[#This Row],[Avg Monthly GB Download]]&lt;30, "Medium", "High"))</f>
        <v>Low</v>
      </c>
      <c r="AP4064" t="str">
        <f>IF(AmazonChurn[[#This Row],[Age]]&lt;30,"Under 30",IF(AmazonChurn[[#This Row],[Age]]&gt;65,"Senior","Mid Age"))</f>
        <v>Mid Age</v>
      </c>
    </row>
    <row r="4065" spans="1:42" hidden="1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 s="5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  <c r="AL4065" t="str">
        <f>IF(AmazonChurn[[#This Row],[Average Monthly Expenses]]&lt;=30,"Low",IF(AmazonChurn[[#This Row],[Average Monthly Expenses]]&lt;=60,"Medium","High"))</f>
        <v>Low</v>
      </c>
      <c r="AM4065" t="str">
        <f>IF(AmazonChurn[[#This Row],[Number of Complaints or Support]]&lt;3,"Low",IF(AmazonChurn[[#This Row],[Number of Complaints or Support]]&lt;=7,"Medium","High"))</f>
        <v>High</v>
      </c>
      <c r="AN4065" s="5">
        <f>AmazonChurn[[#This Row],[Number of Complaints or Support]]/AmazonChurn[[#This Row],[Account Length (in months)]]</f>
        <v>0.40909090909090912</v>
      </c>
      <c r="AO4065" t="str">
        <f>IF(AmazonChurn[[#This Row],[Avg Monthly GB Download]]&lt;15, "Low", IF(AmazonChurn[[#This Row],[Avg Monthly GB Download]]&lt;30, "Medium", "High"))</f>
        <v>Low</v>
      </c>
      <c r="AP4065" t="str">
        <f>IF(AmazonChurn[[#This Row],[Age]]&lt;30,"Under 30",IF(AmazonChurn[[#This Row],[Age]]&gt;65,"Senior","Mid Age"))</f>
        <v>Mid Age</v>
      </c>
    </row>
    <row r="4066" spans="1:42" hidden="1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 s="5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  <c r="AL4066" t="str">
        <f>IF(AmazonChurn[[#This Row],[Average Monthly Expenses]]&lt;=30,"Low",IF(AmazonChurn[[#This Row],[Average Monthly Expenses]]&lt;=60,"Medium","High"))</f>
        <v>Medium</v>
      </c>
      <c r="AM4066" t="str">
        <f>IF(AmazonChurn[[#This Row],[Number of Complaints or Support]]&lt;3,"Low",IF(AmazonChurn[[#This Row],[Number of Complaints or Support]]&lt;=7,"Medium","High"))</f>
        <v>Medium</v>
      </c>
      <c r="AN4066" s="5">
        <f>AmazonChurn[[#This Row],[Number of Complaints or Support]]/AmazonChurn[[#This Row],[Account Length (in months)]]</f>
        <v>4.1095890410958902E-2</v>
      </c>
      <c r="AO4066" t="str">
        <f>IF(AmazonChurn[[#This Row],[Avg Monthly GB Download]]&lt;15, "Low", IF(AmazonChurn[[#This Row],[Avg Monthly GB Download]]&lt;30, "Medium", "High"))</f>
        <v>Low</v>
      </c>
      <c r="AP4066" t="str">
        <f>IF(AmazonChurn[[#This Row],[Age]]&lt;30,"Under 30",IF(AmazonChurn[[#This Row],[Age]]&gt;65,"Senior","Mid Age"))</f>
        <v>Under 30</v>
      </c>
    </row>
    <row r="4067" spans="1:42" hidden="1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 s="5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  <c r="AL4067" t="str">
        <f>IF(AmazonChurn[[#This Row],[Average Monthly Expenses]]&lt;=30,"Low",IF(AmazonChurn[[#This Row],[Average Monthly Expenses]]&lt;=60,"Medium","High"))</f>
        <v>Low</v>
      </c>
      <c r="AM4067" t="str">
        <f>IF(AmazonChurn[[#This Row],[Number of Complaints or Support]]&lt;3,"Low",IF(AmazonChurn[[#This Row],[Number of Complaints or Support]]&lt;=7,"Medium","High"))</f>
        <v>High</v>
      </c>
      <c r="AN4067" s="5">
        <f>AmazonChurn[[#This Row],[Number of Complaints or Support]]/AmazonChurn[[#This Row],[Account Length (in months)]]</f>
        <v>0.15</v>
      </c>
      <c r="AO4067" t="str">
        <f>IF(AmazonChurn[[#This Row],[Avg Monthly GB Download]]&lt;15, "Low", IF(AmazonChurn[[#This Row],[Avg Monthly GB Download]]&lt;30, "Medium", "High"))</f>
        <v>Low</v>
      </c>
      <c r="AP4067" t="str">
        <f>IF(AmazonChurn[[#This Row],[Age]]&lt;30,"Under 30",IF(AmazonChurn[[#This Row],[Age]]&gt;65,"Senior","Mid Age"))</f>
        <v>Mid Age</v>
      </c>
    </row>
    <row r="4068" spans="1:42" hidden="1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 s="5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  <c r="AL4068" t="str">
        <f>IF(AmazonChurn[[#This Row],[Average Monthly Expenses]]&lt;=30,"Low",IF(AmazonChurn[[#This Row],[Average Monthly Expenses]]&lt;=60,"Medium","High"))</f>
        <v>Medium</v>
      </c>
      <c r="AM4068" t="str">
        <f>IF(AmazonChurn[[#This Row],[Number of Complaints or Support]]&lt;3,"Low",IF(AmazonChurn[[#This Row],[Number of Complaints or Support]]&lt;=7,"Medium","High"))</f>
        <v>Low</v>
      </c>
      <c r="AN4068" s="5">
        <f>AmazonChurn[[#This Row],[Number of Complaints or Support]]/AmazonChurn[[#This Row],[Account Length (in months)]]</f>
        <v>0</v>
      </c>
      <c r="AO4068" t="str">
        <f>IF(AmazonChurn[[#This Row],[Avg Monthly GB Download]]&lt;15, "Low", IF(AmazonChurn[[#This Row],[Avg Monthly GB Download]]&lt;30, "Medium", "High"))</f>
        <v>Medium</v>
      </c>
      <c r="AP4068" t="str">
        <f>IF(AmazonChurn[[#This Row],[Age]]&lt;30,"Under 30",IF(AmazonChurn[[#This Row],[Age]]&gt;65,"Senior","Mid Age"))</f>
        <v>Under 30</v>
      </c>
    </row>
    <row r="4069" spans="1:42" hidden="1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 s="5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  <c r="AL4069" t="str">
        <f>IF(AmazonChurn[[#This Row],[Average Monthly Expenses]]&lt;=30,"Low",IF(AmazonChurn[[#This Row],[Average Monthly Expenses]]&lt;=60,"Medium","High"))</f>
        <v>Medium</v>
      </c>
      <c r="AM4069" t="str">
        <f>IF(AmazonChurn[[#This Row],[Number of Complaints or Support]]&lt;3,"Low",IF(AmazonChurn[[#This Row],[Number of Complaints or Support]]&lt;=7,"Medium","High"))</f>
        <v>Medium</v>
      </c>
      <c r="AN4069" s="5">
        <f>AmazonChurn[[#This Row],[Number of Complaints or Support]]/AmazonChurn[[#This Row],[Account Length (in months)]]</f>
        <v>3</v>
      </c>
      <c r="AO4069" t="str">
        <f>IF(AmazonChurn[[#This Row],[Avg Monthly GB Download]]&lt;15, "Low", IF(AmazonChurn[[#This Row],[Avg Monthly GB Download]]&lt;30, "Medium", "High"))</f>
        <v>Low</v>
      </c>
      <c r="AP4069" t="str">
        <f>IF(AmazonChurn[[#This Row],[Age]]&lt;30,"Under 30",IF(AmazonChurn[[#This Row],[Age]]&gt;65,"Senior","Mid Age"))</f>
        <v>Senior</v>
      </c>
    </row>
    <row r="4070" spans="1:42" hidden="1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 s="5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  <c r="AL4070" t="str">
        <f>IF(AmazonChurn[[#This Row],[Average Monthly Expenses]]&lt;=30,"Low",IF(AmazonChurn[[#This Row],[Average Monthly Expenses]]&lt;=60,"Medium","High"))</f>
        <v>Low</v>
      </c>
      <c r="AM4070" t="str">
        <f>IF(AmazonChurn[[#This Row],[Number of Complaints or Support]]&lt;3,"Low",IF(AmazonChurn[[#This Row],[Number of Complaints or Support]]&lt;=7,"Medium","High"))</f>
        <v>High</v>
      </c>
      <c r="AN4070" s="5">
        <f>AmazonChurn[[#This Row],[Number of Complaints or Support]]/AmazonChurn[[#This Row],[Account Length (in months)]]</f>
        <v>0.625</v>
      </c>
      <c r="AO4070" t="str">
        <f>IF(AmazonChurn[[#This Row],[Avg Monthly GB Download]]&lt;15, "Low", IF(AmazonChurn[[#This Row],[Avg Monthly GB Download]]&lt;30, "Medium", "High"))</f>
        <v>Low</v>
      </c>
      <c r="AP4070" t="str">
        <f>IF(AmazonChurn[[#This Row],[Age]]&lt;30,"Under 30",IF(AmazonChurn[[#This Row],[Age]]&gt;65,"Senior","Mid Age"))</f>
        <v>Under 30</v>
      </c>
    </row>
    <row r="4071" spans="1:42" hidden="1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 s="5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  <c r="AL4071" t="str">
        <f>IF(AmazonChurn[[#This Row],[Average Monthly Expenses]]&lt;=30,"Low",IF(AmazonChurn[[#This Row],[Average Monthly Expenses]]&lt;=60,"Medium","High"))</f>
        <v>High</v>
      </c>
      <c r="AM4071" t="str">
        <f>IF(AmazonChurn[[#This Row],[Number of Complaints or Support]]&lt;3,"Low",IF(AmazonChurn[[#This Row],[Number of Complaints or Support]]&lt;=7,"Medium","High"))</f>
        <v>High</v>
      </c>
      <c r="AN4071" s="5">
        <f>AmazonChurn[[#This Row],[Number of Complaints or Support]]/AmazonChurn[[#This Row],[Account Length (in months)]]</f>
        <v>0.11594202898550725</v>
      </c>
      <c r="AO4071" t="str">
        <f>IF(AmazonChurn[[#This Row],[Avg Monthly GB Download]]&lt;15, "Low", IF(AmazonChurn[[#This Row],[Avg Monthly GB Download]]&lt;30, "Medium", "High"))</f>
        <v>Low</v>
      </c>
      <c r="AP4071" t="str">
        <f>IF(AmazonChurn[[#This Row],[Age]]&lt;30,"Under 30",IF(AmazonChurn[[#This Row],[Age]]&gt;65,"Senior","Mid Age"))</f>
        <v>Mid Age</v>
      </c>
    </row>
    <row r="4072" spans="1:42" hidden="1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 s="5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  <c r="AL4072" t="str">
        <f>IF(AmazonChurn[[#This Row],[Average Monthly Expenses]]&lt;=30,"Low",IF(AmazonChurn[[#This Row],[Average Monthly Expenses]]&lt;=60,"Medium","High"))</f>
        <v>Medium</v>
      </c>
      <c r="AM4072" t="str">
        <f>IF(AmazonChurn[[#This Row],[Number of Complaints or Support]]&lt;3,"Low",IF(AmazonChurn[[#This Row],[Number of Complaints or Support]]&lt;=7,"Medium","High"))</f>
        <v>High</v>
      </c>
      <c r="AN4072" s="5">
        <f>AmazonChurn[[#This Row],[Number of Complaints or Support]]/AmazonChurn[[#This Row],[Account Length (in months)]]</f>
        <v>0.33333333333333331</v>
      </c>
      <c r="AO4072" t="str">
        <f>IF(AmazonChurn[[#This Row],[Avg Monthly GB Download]]&lt;15, "Low", IF(AmazonChurn[[#This Row],[Avg Monthly GB Download]]&lt;30, "Medium", "High"))</f>
        <v>Low</v>
      </c>
      <c r="AP4072" t="str">
        <f>IF(AmazonChurn[[#This Row],[Age]]&lt;30,"Under 30",IF(AmazonChurn[[#This Row],[Age]]&gt;65,"Senior","Mid Age"))</f>
        <v>Mid Age</v>
      </c>
    </row>
    <row r="4073" spans="1:42" hidden="1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 s="5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  <c r="AL4073" t="str">
        <f>IF(AmazonChurn[[#This Row],[Average Monthly Expenses]]&lt;=30,"Low",IF(AmazonChurn[[#This Row],[Average Monthly Expenses]]&lt;=60,"Medium","High"))</f>
        <v>Medium</v>
      </c>
      <c r="AM4073" t="str">
        <f>IF(AmazonChurn[[#This Row],[Number of Complaints or Support]]&lt;3,"Low",IF(AmazonChurn[[#This Row],[Number of Complaints or Support]]&lt;=7,"Medium","High"))</f>
        <v>High</v>
      </c>
      <c r="AN4073" s="5">
        <f>AmazonChurn[[#This Row],[Number of Complaints or Support]]/AmazonChurn[[#This Row],[Account Length (in months)]]</f>
        <v>0.12162162162162163</v>
      </c>
      <c r="AO4073" t="str">
        <f>IF(AmazonChurn[[#This Row],[Avg Monthly GB Download]]&lt;15, "Low", IF(AmazonChurn[[#This Row],[Avg Monthly GB Download]]&lt;30, "Medium", "High"))</f>
        <v>Low</v>
      </c>
      <c r="AP4073" t="str">
        <f>IF(AmazonChurn[[#This Row],[Age]]&lt;30,"Under 30",IF(AmazonChurn[[#This Row],[Age]]&gt;65,"Senior","Mid Age"))</f>
        <v>Mid Age</v>
      </c>
    </row>
    <row r="4074" spans="1:42" hidden="1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 s="5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  <c r="AL4074" t="str">
        <f>IF(AmazonChurn[[#This Row],[Average Monthly Expenses]]&lt;=30,"Low",IF(AmazonChurn[[#This Row],[Average Monthly Expenses]]&lt;=60,"Medium","High"))</f>
        <v>Low</v>
      </c>
      <c r="AM4074" t="str">
        <f>IF(AmazonChurn[[#This Row],[Number of Complaints or Support]]&lt;3,"Low",IF(AmazonChurn[[#This Row],[Number of Complaints or Support]]&lt;=7,"Medium","High"))</f>
        <v>High</v>
      </c>
      <c r="AN4074" s="5">
        <f>AmazonChurn[[#This Row],[Number of Complaints or Support]]/AmazonChurn[[#This Row],[Account Length (in months)]]</f>
        <v>0.1095890410958904</v>
      </c>
      <c r="AO4074" t="str">
        <f>IF(AmazonChurn[[#This Row],[Avg Monthly GB Download]]&lt;15, "Low", IF(AmazonChurn[[#This Row],[Avg Monthly GB Download]]&lt;30, "Medium", "High"))</f>
        <v>Low</v>
      </c>
      <c r="AP4074" t="str">
        <f>IF(AmazonChurn[[#This Row],[Age]]&lt;30,"Under 30",IF(AmazonChurn[[#This Row],[Age]]&gt;65,"Senior","Mid Age"))</f>
        <v>Under 30</v>
      </c>
    </row>
    <row r="4075" spans="1:42" hidden="1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 s="5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  <c r="AL4075" t="str">
        <f>IF(AmazonChurn[[#This Row],[Average Monthly Expenses]]&lt;=30,"Low",IF(AmazonChurn[[#This Row],[Average Monthly Expenses]]&lt;=60,"Medium","High"))</f>
        <v>Medium</v>
      </c>
      <c r="AM4075" t="str">
        <f>IF(AmazonChurn[[#This Row],[Number of Complaints or Support]]&lt;3,"Low",IF(AmazonChurn[[#This Row],[Number of Complaints or Support]]&lt;=7,"Medium","High"))</f>
        <v>Medium</v>
      </c>
      <c r="AN4075" s="5">
        <f>AmazonChurn[[#This Row],[Number of Complaints or Support]]/AmazonChurn[[#This Row],[Account Length (in months)]]</f>
        <v>9.5890410958904104E-2</v>
      </c>
      <c r="AO4075" t="str">
        <f>IF(AmazonChurn[[#This Row],[Avg Monthly GB Download]]&lt;15, "Low", IF(AmazonChurn[[#This Row],[Avg Monthly GB Download]]&lt;30, "Medium", "High"))</f>
        <v>Low</v>
      </c>
      <c r="AP4075" t="str">
        <f>IF(AmazonChurn[[#This Row],[Age]]&lt;30,"Under 30",IF(AmazonChurn[[#This Row],[Age]]&gt;65,"Senior","Mid Age"))</f>
        <v>Mid Age</v>
      </c>
    </row>
    <row r="4076" spans="1:42" hidden="1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 s="5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  <c r="AL4076" t="str">
        <f>IF(AmazonChurn[[#This Row],[Average Monthly Expenses]]&lt;=30,"Low",IF(AmazonChurn[[#This Row],[Average Monthly Expenses]]&lt;=60,"Medium","High"))</f>
        <v>Low</v>
      </c>
      <c r="AM4076" t="str">
        <f>IF(AmazonChurn[[#This Row],[Number of Complaints or Support]]&lt;3,"Low",IF(AmazonChurn[[#This Row],[Number of Complaints or Support]]&lt;=7,"Medium","High"))</f>
        <v>High</v>
      </c>
      <c r="AN4076" s="5">
        <f>AmazonChurn[[#This Row],[Number of Complaints or Support]]/AmazonChurn[[#This Row],[Account Length (in months)]]</f>
        <v>0.19148936170212766</v>
      </c>
      <c r="AO4076" t="str">
        <f>IF(AmazonChurn[[#This Row],[Avg Monthly GB Download]]&lt;15, "Low", IF(AmazonChurn[[#This Row],[Avg Monthly GB Download]]&lt;30, "Medium", "High"))</f>
        <v>Low</v>
      </c>
      <c r="AP4076" t="str">
        <f>IF(AmazonChurn[[#This Row],[Age]]&lt;30,"Under 30",IF(AmazonChurn[[#This Row],[Age]]&gt;65,"Senior","Mid Age"))</f>
        <v>Under 30</v>
      </c>
    </row>
    <row r="4077" spans="1:42" hidden="1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 s="5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  <c r="AL4077" t="str">
        <f>IF(AmazonChurn[[#This Row],[Average Monthly Expenses]]&lt;=30,"Low",IF(AmazonChurn[[#This Row],[Average Monthly Expenses]]&lt;=60,"Medium","High"))</f>
        <v>Low</v>
      </c>
      <c r="AM4077" t="str">
        <f>IF(AmazonChurn[[#This Row],[Number of Complaints or Support]]&lt;3,"Low",IF(AmazonChurn[[#This Row],[Number of Complaints or Support]]&lt;=7,"Medium","High"))</f>
        <v>Medium</v>
      </c>
      <c r="AN4077" s="5">
        <f>AmazonChurn[[#This Row],[Number of Complaints or Support]]/AmazonChurn[[#This Row],[Account Length (in months)]]</f>
        <v>9.45945945945946E-2</v>
      </c>
      <c r="AO4077" t="str">
        <f>IF(AmazonChurn[[#This Row],[Avg Monthly GB Download]]&lt;15, "Low", IF(AmazonChurn[[#This Row],[Avg Monthly GB Download]]&lt;30, "Medium", "High"))</f>
        <v>Low</v>
      </c>
      <c r="AP4077" t="str">
        <f>IF(AmazonChurn[[#This Row],[Age]]&lt;30,"Under 30",IF(AmazonChurn[[#This Row],[Age]]&gt;65,"Senior","Mid Age"))</f>
        <v>Mid Age</v>
      </c>
    </row>
    <row r="4078" spans="1:42" hidden="1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 s="5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  <c r="AL4078" t="str">
        <f>IF(AmazonChurn[[#This Row],[Average Monthly Expenses]]&lt;=30,"Low",IF(AmazonChurn[[#This Row],[Average Monthly Expenses]]&lt;=60,"Medium","High"))</f>
        <v>Low</v>
      </c>
      <c r="AM4078" t="str">
        <f>IF(AmazonChurn[[#This Row],[Number of Complaints or Support]]&lt;3,"Low",IF(AmazonChurn[[#This Row],[Number of Complaints or Support]]&lt;=7,"Medium","High"))</f>
        <v>Medium</v>
      </c>
      <c r="AN4078" s="5">
        <f>AmazonChurn[[#This Row],[Number of Complaints or Support]]/AmazonChurn[[#This Row],[Account Length (in months)]]</f>
        <v>0.17647058823529413</v>
      </c>
      <c r="AO4078" t="str">
        <f>IF(AmazonChurn[[#This Row],[Avg Monthly GB Download]]&lt;15, "Low", IF(AmazonChurn[[#This Row],[Avg Monthly GB Download]]&lt;30, "Medium", "High"))</f>
        <v>Low</v>
      </c>
      <c r="AP4078" t="str">
        <f>IF(AmazonChurn[[#This Row],[Age]]&lt;30,"Under 30",IF(AmazonChurn[[#This Row],[Age]]&gt;65,"Senior","Mid Age"))</f>
        <v>Under 30</v>
      </c>
    </row>
    <row r="4079" spans="1:42" hidden="1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 s="5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  <c r="AL4079" t="str">
        <f>IF(AmazonChurn[[#This Row],[Average Monthly Expenses]]&lt;=30,"Low",IF(AmazonChurn[[#This Row],[Average Monthly Expenses]]&lt;=60,"Medium","High"))</f>
        <v>High</v>
      </c>
      <c r="AM4079" t="str">
        <f>IF(AmazonChurn[[#This Row],[Number of Complaints or Support]]&lt;3,"Low",IF(AmazonChurn[[#This Row],[Number of Complaints or Support]]&lt;=7,"Medium","High"))</f>
        <v>High</v>
      </c>
      <c r="AN4079" s="5">
        <f>AmazonChurn[[#This Row],[Number of Complaints or Support]]/AmazonChurn[[#This Row],[Account Length (in months)]]</f>
        <v>0.12857142857142856</v>
      </c>
      <c r="AO4079" t="str">
        <f>IF(AmazonChurn[[#This Row],[Avg Monthly GB Download]]&lt;15, "Low", IF(AmazonChurn[[#This Row],[Avg Monthly GB Download]]&lt;30, "Medium", "High"))</f>
        <v>Low</v>
      </c>
      <c r="AP4079" t="str">
        <f>IF(AmazonChurn[[#This Row],[Age]]&lt;30,"Under 30",IF(AmazonChurn[[#This Row],[Age]]&gt;65,"Senior","Mid Age"))</f>
        <v>Mid Age</v>
      </c>
    </row>
    <row r="4080" spans="1:42" hidden="1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 s="5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  <c r="AL4080" t="str">
        <f>IF(AmazonChurn[[#This Row],[Average Monthly Expenses]]&lt;=30,"Low",IF(AmazonChurn[[#This Row],[Average Monthly Expenses]]&lt;=60,"Medium","High"))</f>
        <v>Low</v>
      </c>
      <c r="AM4080" t="str">
        <f>IF(AmazonChurn[[#This Row],[Number of Complaints or Support]]&lt;3,"Low",IF(AmazonChurn[[#This Row],[Number of Complaints or Support]]&lt;=7,"Medium","High"))</f>
        <v>Medium</v>
      </c>
      <c r="AN4080" s="5">
        <f>AmazonChurn[[#This Row],[Number of Complaints or Support]]/AmazonChurn[[#This Row],[Account Length (in months)]]</f>
        <v>8.6956521739130432E-2</v>
      </c>
      <c r="AO4080" t="str">
        <f>IF(AmazonChurn[[#This Row],[Avg Monthly GB Download]]&lt;15, "Low", IF(AmazonChurn[[#This Row],[Avg Monthly GB Download]]&lt;30, "Medium", "High"))</f>
        <v>Low</v>
      </c>
      <c r="AP4080" t="str">
        <f>IF(AmazonChurn[[#This Row],[Age]]&lt;30,"Under 30",IF(AmazonChurn[[#This Row],[Age]]&gt;65,"Senior","Mid Age"))</f>
        <v>Mid Age</v>
      </c>
    </row>
    <row r="4081" spans="1:42" hidden="1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 s="5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  <c r="AL4081" t="str">
        <f>IF(AmazonChurn[[#This Row],[Average Monthly Expenses]]&lt;=30,"Low",IF(AmazonChurn[[#This Row],[Average Monthly Expenses]]&lt;=60,"Medium","High"))</f>
        <v>Low</v>
      </c>
      <c r="AM4081" t="str">
        <f>IF(AmazonChurn[[#This Row],[Number of Complaints or Support]]&lt;3,"Low",IF(AmazonChurn[[#This Row],[Number of Complaints or Support]]&lt;=7,"Medium","High"))</f>
        <v>Medium</v>
      </c>
      <c r="AN4081" s="5">
        <f>AmazonChurn[[#This Row],[Number of Complaints or Support]]/AmazonChurn[[#This Row],[Account Length (in months)]]</f>
        <v>0.15217391304347827</v>
      </c>
      <c r="AO4081" t="str">
        <f>IF(AmazonChurn[[#This Row],[Avg Monthly GB Download]]&lt;15, "Low", IF(AmazonChurn[[#This Row],[Avg Monthly GB Download]]&lt;30, "Medium", "High"))</f>
        <v>Low</v>
      </c>
      <c r="AP4081" t="str">
        <f>IF(AmazonChurn[[#This Row],[Age]]&lt;30,"Under 30",IF(AmazonChurn[[#This Row],[Age]]&gt;65,"Senior","Mid Age"))</f>
        <v>Mid Age</v>
      </c>
    </row>
    <row r="4082" spans="1:42" hidden="1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 s="5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  <c r="AL4082" t="str">
        <f>IF(AmazonChurn[[#This Row],[Average Monthly Expenses]]&lt;=30,"Low",IF(AmazonChurn[[#This Row],[Average Monthly Expenses]]&lt;=60,"Medium","High"))</f>
        <v>Low</v>
      </c>
      <c r="AM4082" t="str">
        <f>IF(AmazonChurn[[#This Row],[Number of Complaints or Support]]&lt;3,"Low",IF(AmazonChurn[[#This Row],[Number of Complaints or Support]]&lt;=7,"Medium","High"))</f>
        <v>Low</v>
      </c>
      <c r="AN4082" s="5">
        <f>AmazonChurn[[#This Row],[Number of Complaints or Support]]/AmazonChurn[[#This Row],[Account Length (in months)]]</f>
        <v>3.2258064516129031E-2</v>
      </c>
      <c r="AO4082" t="str">
        <f>IF(AmazonChurn[[#This Row],[Avg Monthly GB Download]]&lt;15, "Low", IF(AmazonChurn[[#This Row],[Avg Monthly GB Download]]&lt;30, "Medium", "High"))</f>
        <v>Low</v>
      </c>
      <c r="AP4082" t="str">
        <f>IF(AmazonChurn[[#This Row],[Age]]&lt;30,"Under 30",IF(AmazonChurn[[#This Row],[Age]]&gt;65,"Senior","Mid Age"))</f>
        <v>Under 30</v>
      </c>
    </row>
    <row r="4083" spans="1:42" hidden="1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 s="5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  <c r="AL4083" t="str">
        <f>IF(AmazonChurn[[#This Row],[Average Monthly Expenses]]&lt;=30,"Low",IF(AmazonChurn[[#This Row],[Average Monthly Expenses]]&lt;=60,"Medium","High"))</f>
        <v>Low</v>
      </c>
      <c r="AM4083" t="str">
        <f>IF(AmazonChurn[[#This Row],[Number of Complaints or Support]]&lt;3,"Low",IF(AmazonChurn[[#This Row],[Number of Complaints or Support]]&lt;=7,"Medium","High"))</f>
        <v>Medium</v>
      </c>
      <c r="AN4083" s="5">
        <f>AmazonChurn[[#This Row],[Number of Complaints or Support]]/AmazonChurn[[#This Row],[Account Length (in months)]]</f>
        <v>0.35</v>
      </c>
      <c r="AO4083" t="str">
        <f>IF(AmazonChurn[[#This Row],[Avg Monthly GB Download]]&lt;15, "Low", IF(AmazonChurn[[#This Row],[Avg Monthly GB Download]]&lt;30, "Medium", "High"))</f>
        <v>Low</v>
      </c>
      <c r="AP4083" t="str">
        <f>IF(AmazonChurn[[#This Row],[Age]]&lt;30,"Under 30",IF(AmazonChurn[[#This Row],[Age]]&gt;65,"Senior","Mid Age"))</f>
        <v>Under 30</v>
      </c>
    </row>
    <row r="4084" spans="1:42" hidden="1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 s="5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  <c r="AL4084" t="str">
        <f>IF(AmazonChurn[[#This Row],[Average Monthly Expenses]]&lt;=30,"Low",IF(AmazonChurn[[#This Row],[Average Monthly Expenses]]&lt;=60,"Medium","High"))</f>
        <v>Low</v>
      </c>
      <c r="AM4084" t="str">
        <f>IF(AmazonChurn[[#This Row],[Number of Complaints or Support]]&lt;3,"Low",IF(AmazonChurn[[#This Row],[Number of Complaints or Support]]&lt;=7,"Medium","High"))</f>
        <v>Low</v>
      </c>
      <c r="AN4084" s="5">
        <f>AmazonChurn[[#This Row],[Number of Complaints or Support]]/AmazonChurn[[#This Row],[Account Length (in months)]]</f>
        <v>8.3333333333333329E-2</v>
      </c>
      <c r="AO4084" t="str">
        <f>IF(AmazonChurn[[#This Row],[Avg Monthly GB Download]]&lt;15, "Low", IF(AmazonChurn[[#This Row],[Avg Monthly GB Download]]&lt;30, "Medium", "High"))</f>
        <v>Low</v>
      </c>
      <c r="AP4084" t="str">
        <f>IF(AmazonChurn[[#This Row],[Age]]&lt;30,"Under 30",IF(AmazonChurn[[#This Row],[Age]]&gt;65,"Senior","Mid Age"))</f>
        <v>Mid Age</v>
      </c>
    </row>
    <row r="4085" spans="1:42" hidden="1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 s="5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  <c r="AL4085" t="str">
        <f>IF(AmazonChurn[[#This Row],[Average Monthly Expenses]]&lt;=30,"Low",IF(AmazonChurn[[#This Row],[Average Monthly Expenses]]&lt;=60,"Medium","High"))</f>
        <v>Medium</v>
      </c>
      <c r="AM4085" t="str">
        <f>IF(AmazonChurn[[#This Row],[Number of Complaints or Support]]&lt;3,"Low",IF(AmazonChurn[[#This Row],[Number of Complaints or Support]]&lt;=7,"Medium","High"))</f>
        <v>High</v>
      </c>
      <c r="AN4085" s="5">
        <f>AmazonChurn[[#This Row],[Number of Complaints or Support]]/AmazonChurn[[#This Row],[Account Length (in months)]]</f>
        <v>0.13636363636363635</v>
      </c>
      <c r="AO4085" t="str">
        <f>IF(AmazonChurn[[#This Row],[Avg Monthly GB Download]]&lt;15, "Low", IF(AmazonChurn[[#This Row],[Avg Monthly GB Download]]&lt;30, "Medium", "High"))</f>
        <v>Low</v>
      </c>
      <c r="AP4085" t="str">
        <f>IF(AmazonChurn[[#This Row],[Age]]&lt;30,"Under 30",IF(AmazonChurn[[#This Row],[Age]]&gt;65,"Senior","Mid Age"))</f>
        <v>Mid Age</v>
      </c>
    </row>
    <row r="4086" spans="1:42" hidden="1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 s="5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  <c r="AL4086" t="str">
        <f>IF(AmazonChurn[[#This Row],[Average Monthly Expenses]]&lt;=30,"Low",IF(AmazonChurn[[#This Row],[Average Monthly Expenses]]&lt;=60,"Medium","High"))</f>
        <v>Low</v>
      </c>
      <c r="AM4086" t="str">
        <f>IF(AmazonChurn[[#This Row],[Number of Complaints or Support]]&lt;3,"Low",IF(AmazonChurn[[#This Row],[Number of Complaints or Support]]&lt;=7,"Medium","High"))</f>
        <v>Medium</v>
      </c>
      <c r="AN4086" s="5">
        <f>AmazonChurn[[#This Row],[Number of Complaints or Support]]/AmazonChurn[[#This Row],[Account Length (in months)]]</f>
        <v>0.5</v>
      </c>
      <c r="AO4086" t="str">
        <f>IF(AmazonChurn[[#This Row],[Avg Monthly GB Download]]&lt;15, "Low", IF(AmazonChurn[[#This Row],[Avg Monthly GB Download]]&lt;30, "Medium", "High"))</f>
        <v>Low</v>
      </c>
      <c r="AP4086" t="str">
        <f>IF(AmazonChurn[[#This Row],[Age]]&lt;30,"Under 30",IF(AmazonChurn[[#This Row],[Age]]&gt;65,"Senior","Mid Age"))</f>
        <v>Mid Age</v>
      </c>
    </row>
    <row r="4087" spans="1:42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 s="5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  <c r="AL4087" t="str">
        <f>IF(AmazonChurn[[#This Row],[Average Monthly Expenses]]&lt;=30,"Low",IF(AmazonChurn[[#This Row],[Average Monthly Expenses]]&lt;=60,"Medium","High"))</f>
        <v>Medium</v>
      </c>
      <c r="AM4087" t="str">
        <f>IF(AmazonChurn[[#This Row],[Number of Complaints or Support]]&lt;3,"Low",IF(AmazonChurn[[#This Row],[Number of Complaints or Support]]&lt;=7,"Medium","High"))</f>
        <v>Medium</v>
      </c>
      <c r="AN4087" s="5">
        <f>AmazonChurn[[#This Row],[Number of Complaints or Support]]/AmazonChurn[[#This Row],[Account Length (in months)]]</f>
        <v>4.6875E-2</v>
      </c>
      <c r="AO4087" t="str">
        <f>IF(AmazonChurn[[#This Row],[Avg Monthly GB Download]]&lt;15, "Low", IF(AmazonChurn[[#This Row],[Avg Monthly GB Download]]&lt;30, "Medium", "High"))</f>
        <v>High</v>
      </c>
      <c r="AP4087" t="str">
        <f>IF(AmazonChurn[[#This Row],[Age]]&lt;30,"Under 30",IF(AmazonChurn[[#This Row],[Age]]&gt;65,"Senior","Mid Age"))</f>
        <v>Under 30</v>
      </c>
    </row>
    <row r="4088" spans="1:42" hidden="1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 s="5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  <c r="AL4088" t="str">
        <f>IF(AmazonChurn[[#This Row],[Average Monthly Expenses]]&lt;=30,"Low",IF(AmazonChurn[[#This Row],[Average Monthly Expenses]]&lt;=60,"Medium","High"))</f>
        <v>Medium</v>
      </c>
      <c r="AM4088" t="str">
        <f>IF(AmazonChurn[[#This Row],[Number of Complaints or Support]]&lt;3,"Low",IF(AmazonChurn[[#This Row],[Number of Complaints or Support]]&lt;=7,"Medium","High"))</f>
        <v>Low</v>
      </c>
      <c r="AN4088" s="5">
        <f>AmazonChurn[[#This Row],[Number of Complaints or Support]]/AmazonChurn[[#This Row],[Account Length (in months)]]</f>
        <v>7.1428571428571425E-2</v>
      </c>
      <c r="AO4088" t="str">
        <f>IF(AmazonChurn[[#This Row],[Avg Monthly GB Download]]&lt;15, "Low", IF(AmazonChurn[[#This Row],[Avg Monthly GB Download]]&lt;30, "Medium", "High"))</f>
        <v>Low</v>
      </c>
      <c r="AP4088" t="str">
        <f>IF(AmazonChurn[[#This Row],[Age]]&lt;30,"Under 30",IF(AmazonChurn[[#This Row],[Age]]&gt;65,"Senior","Mid Age"))</f>
        <v>Mid Age</v>
      </c>
    </row>
    <row r="4089" spans="1:42" hidden="1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 s="5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  <c r="AL4089" t="str">
        <f>IF(AmazonChurn[[#This Row],[Average Monthly Expenses]]&lt;=30,"Low",IF(AmazonChurn[[#This Row],[Average Monthly Expenses]]&lt;=60,"Medium","High"))</f>
        <v>Low</v>
      </c>
      <c r="AM4089" t="str">
        <f>IF(AmazonChurn[[#This Row],[Number of Complaints or Support]]&lt;3,"Low",IF(AmazonChurn[[#This Row],[Number of Complaints or Support]]&lt;=7,"Medium","High"))</f>
        <v>High</v>
      </c>
      <c r="AN4089" s="5">
        <f>AmazonChurn[[#This Row],[Number of Complaints or Support]]/AmazonChurn[[#This Row],[Account Length (in months)]]</f>
        <v>0.375</v>
      </c>
      <c r="AO4089" t="str">
        <f>IF(AmazonChurn[[#This Row],[Avg Monthly GB Download]]&lt;15, "Low", IF(AmazonChurn[[#This Row],[Avg Monthly GB Download]]&lt;30, "Medium", "High"))</f>
        <v>Low</v>
      </c>
      <c r="AP4089" t="str">
        <f>IF(AmazonChurn[[#This Row],[Age]]&lt;30,"Under 30",IF(AmazonChurn[[#This Row],[Age]]&gt;65,"Senior","Mid Age"))</f>
        <v>Mid Age</v>
      </c>
    </row>
    <row r="4090" spans="1:42" hidden="1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 s="5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  <c r="AL4090" t="str">
        <f>IF(AmazonChurn[[#This Row],[Average Monthly Expenses]]&lt;=30,"Low",IF(AmazonChurn[[#This Row],[Average Monthly Expenses]]&lt;=60,"Medium","High"))</f>
        <v>Low</v>
      </c>
      <c r="AM4090" t="str">
        <f>IF(AmazonChurn[[#This Row],[Number of Complaints or Support]]&lt;3,"Low",IF(AmazonChurn[[#This Row],[Number of Complaints or Support]]&lt;=7,"Medium","High"))</f>
        <v>High</v>
      </c>
      <c r="AN4090" s="5">
        <f>AmazonChurn[[#This Row],[Number of Complaints or Support]]/AmazonChurn[[#This Row],[Account Length (in months)]]</f>
        <v>0.17241379310344829</v>
      </c>
      <c r="AO4090" t="str">
        <f>IF(AmazonChurn[[#This Row],[Avg Monthly GB Download]]&lt;15, "Low", IF(AmazonChurn[[#This Row],[Avg Monthly GB Download]]&lt;30, "Medium", "High"))</f>
        <v>Low</v>
      </c>
      <c r="AP4090" t="str">
        <f>IF(AmazonChurn[[#This Row],[Age]]&lt;30,"Under 30",IF(AmazonChurn[[#This Row],[Age]]&gt;65,"Senior","Mid Age"))</f>
        <v>Under 30</v>
      </c>
    </row>
    <row r="4091" spans="1:42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 s="5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  <c r="AL4091" t="str">
        <f>IF(AmazonChurn[[#This Row],[Average Monthly Expenses]]&lt;=30,"Low",IF(AmazonChurn[[#This Row],[Average Monthly Expenses]]&lt;=60,"Medium","High"))</f>
        <v>Medium</v>
      </c>
      <c r="AM4091" t="str">
        <f>IF(AmazonChurn[[#This Row],[Number of Complaints or Support]]&lt;3,"Low",IF(AmazonChurn[[#This Row],[Number of Complaints or Support]]&lt;=7,"Medium","High"))</f>
        <v>Medium</v>
      </c>
      <c r="AN4091" s="5">
        <f>AmazonChurn[[#This Row],[Number of Complaints or Support]]/AmazonChurn[[#This Row],[Account Length (in months)]]</f>
        <v>0.17857142857142858</v>
      </c>
      <c r="AO4091" t="str">
        <f>IF(AmazonChurn[[#This Row],[Avg Monthly GB Download]]&lt;15, "Low", IF(AmazonChurn[[#This Row],[Avg Monthly GB Download]]&lt;30, "Medium", "High"))</f>
        <v>High</v>
      </c>
      <c r="AP4091" t="str">
        <f>IF(AmazonChurn[[#This Row],[Age]]&lt;30,"Under 30",IF(AmazonChurn[[#This Row],[Age]]&gt;65,"Senior","Mid Age"))</f>
        <v>Mid Age</v>
      </c>
    </row>
    <row r="4092" spans="1:42" hidden="1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 s="5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  <c r="AL4092" t="str">
        <f>IF(AmazonChurn[[#This Row],[Average Monthly Expenses]]&lt;=30,"Low",IF(AmazonChurn[[#This Row],[Average Monthly Expenses]]&lt;=60,"Medium","High"))</f>
        <v>Low</v>
      </c>
      <c r="AM4092" t="str">
        <f>IF(AmazonChurn[[#This Row],[Number of Complaints or Support]]&lt;3,"Low",IF(AmazonChurn[[#This Row],[Number of Complaints or Support]]&lt;=7,"Medium","High"))</f>
        <v>Low</v>
      </c>
      <c r="AN4092" s="5">
        <f>AmazonChurn[[#This Row],[Number of Complaints or Support]]/AmazonChurn[[#This Row],[Account Length (in months)]]</f>
        <v>0</v>
      </c>
      <c r="AO4092" t="str">
        <f>IF(AmazonChurn[[#This Row],[Avg Monthly GB Download]]&lt;15, "Low", IF(AmazonChurn[[#This Row],[Avg Monthly GB Download]]&lt;30, "Medium", "High"))</f>
        <v>Low</v>
      </c>
      <c r="AP4092" t="str">
        <f>IF(AmazonChurn[[#This Row],[Age]]&lt;30,"Under 30",IF(AmazonChurn[[#This Row],[Age]]&gt;65,"Senior","Mid Age"))</f>
        <v>Mid Age</v>
      </c>
    </row>
    <row r="4093" spans="1:42" hidden="1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 s="5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  <c r="AL4093" t="str">
        <f>IF(AmazonChurn[[#This Row],[Average Monthly Expenses]]&lt;=30,"Low",IF(AmazonChurn[[#This Row],[Average Monthly Expenses]]&lt;=60,"Medium","High"))</f>
        <v>Medium</v>
      </c>
      <c r="AM4093" t="str">
        <f>IF(AmazonChurn[[#This Row],[Number of Complaints or Support]]&lt;3,"Low",IF(AmazonChurn[[#This Row],[Number of Complaints or Support]]&lt;=7,"Medium","High"))</f>
        <v>Medium</v>
      </c>
      <c r="AN4093" s="5">
        <f>AmazonChurn[[#This Row],[Number of Complaints or Support]]/AmazonChurn[[#This Row],[Account Length (in months)]]</f>
        <v>9.375E-2</v>
      </c>
      <c r="AO4093" t="str">
        <f>IF(AmazonChurn[[#This Row],[Avg Monthly GB Download]]&lt;15, "Low", IF(AmazonChurn[[#This Row],[Avg Monthly GB Download]]&lt;30, "Medium", "High"))</f>
        <v>Low</v>
      </c>
      <c r="AP4093" t="str">
        <f>IF(AmazonChurn[[#This Row],[Age]]&lt;30,"Under 30",IF(AmazonChurn[[#This Row],[Age]]&gt;65,"Senior","Mid Age"))</f>
        <v>Senior</v>
      </c>
    </row>
    <row r="4094" spans="1:42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 s="5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  <c r="AL4094" t="str">
        <f>IF(AmazonChurn[[#This Row],[Average Monthly Expenses]]&lt;=30,"Low",IF(AmazonChurn[[#This Row],[Average Monthly Expenses]]&lt;=60,"Medium","High"))</f>
        <v>Medium</v>
      </c>
      <c r="AM4094" t="str">
        <f>IF(AmazonChurn[[#This Row],[Number of Complaints or Support]]&lt;3,"Low",IF(AmazonChurn[[#This Row],[Number of Complaints or Support]]&lt;=7,"Medium","High"))</f>
        <v>Low</v>
      </c>
      <c r="AN4094" s="5">
        <f>AmazonChurn[[#This Row],[Number of Complaints or Support]]/AmazonChurn[[#This Row],[Account Length (in months)]]</f>
        <v>1.4285714285714285E-2</v>
      </c>
      <c r="AO4094" t="str">
        <f>IF(AmazonChurn[[#This Row],[Avg Monthly GB Download]]&lt;15, "Low", IF(AmazonChurn[[#This Row],[Avg Monthly GB Download]]&lt;30, "Medium", "High"))</f>
        <v>High</v>
      </c>
      <c r="AP4094" t="str">
        <f>IF(AmazonChurn[[#This Row],[Age]]&lt;30,"Under 30",IF(AmazonChurn[[#This Row],[Age]]&gt;65,"Senior","Mid Age"))</f>
        <v>Under 30</v>
      </c>
    </row>
    <row r="4095" spans="1:42" hidden="1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 s="5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  <c r="AL4095" t="str">
        <f>IF(AmazonChurn[[#This Row],[Average Monthly Expenses]]&lt;=30,"Low",IF(AmazonChurn[[#This Row],[Average Monthly Expenses]]&lt;=60,"Medium","High"))</f>
        <v>Low</v>
      </c>
      <c r="AM4095" t="str">
        <f>IF(AmazonChurn[[#This Row],[Number of Complaints or Support]]&lt;3,"Low",IF(AmazonChurn[[#This Row],[Number of Complaints or Support]]&lt;=7,"Medium","High"))</f>
        <v>Medium</v>
      </c>
      <c r="AN4095" s="5">
        <f>AmazonChurn[[#This Row],[Number of Complaints or Support]]/AmazonChurn[[#This Row],[Account Length (in months)]]</f>
        <v>0.14285714285714285</v>
      </c>
      <c r="AO4095" t="str">
        <f>IF(AmazonChurn[[#This Row],[Avg Monthly GB Download]]&lt;15, "Low", IF(AmazonChurn[[#This Row],[Avg Monthly GB Download]]&lt;30, "Medium", "High"))</f>
        <v>Low</v>
      </c>
      <c r="AP4095" t="str">
        <f>IF(AmazonChurn[[#This Row],[Age]]&lt;30,"Under 30",IF(AmazonChurn[[#This Row],[Age]]&gt;65,"Senior","Mid Age"))</f>
        <v>Mid Age</v>
      </c>
    </row>
    <row r="4096" spans="1:42" hidden="1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 s="5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  <c r="AL4096" t="str">
        <f>IF(AmazonChurn[[#This Row],[Average Monthly Expenses]]&lt;=30,"Low",IF(AmazonChurn[[#This Row],[Average Monthly Expenses]]&lt;=60,"Medium","High"))</f>
        <v>Medium</v>
      </c>
      <c r="AM4096" t="str">
        <f>IF(AmazonChurn[[#This Row],[Number of Complaints or Support]]&lt;3,"Low",IF(AmazonChurn[[#This Row],[Number of Complaints or Support]]&lt;=7,"Medium","High"))</f>
        <v>High</v>
      </c>
      <c r="AN4096" s="5">
        <f>AmazonChurn[[#This Row],[Number of Complaints or Support]]/AmazonChurn[[#This Row],[Account Length (in months)]]</f>
        <v>0.15151515151515152</v>
      </c>
      <c r="AO4096" t="str">
        <f>IF(AmazonChurn[[#This Row],[Avg Monthly GB Download]]&lt;15, "Low", IF(AmazonChurn[[#This Row],[Avg Monthly GB Download]]&lt;30, "Medium", "High"))</f>
        <v>Low</v>
      </c>
      <c r="AP4096" t="str">
        <f>IF(AmazonChurn[[#This Row],[Age]]&lt;30,"Under 30",IF(AmazonChurn[[#This Row],[Age]]&gt;65,"Senior","Mid Age"))</f>
        <v>Under 30</v>
      </c>
    </row>
    <row r="4097" spans="1:42" hidden="1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 s="5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  <c r="AL4097" t="str">
        <f>IF(AmazonChurn[[#This Row],[Average Monthly Expenses]]&lt;=30,"Low",IF(AmazonChurn[[#This Row],[Average Monthly Expenses]]&lt;=60,"Medium","High"))</f>
        <v>Low</v>
      </c>
      <c r="AM4097" t="str">
        <f>IF(AmazonChurn[[#This Row],[Number of Complaints or Support]]&lt;3,"Low",IF(AmazonChurn[[#This Row],[Number of Complaints or Support]]&lt;=7,"Medium","High"))</f>
        <v>High</v>
      </c>
      <c r="AN4097" s="5">
        <f>AmazonChurn[[#This Row],[Number of Complaints or Support]]/AmazonChurn[[#This Row],[Account Length (in months)]]</f>
        <v>1.6</v>
      </c>
      <c r="AO4097" t="str">
        <f>IF(AmazonChurn[[#This Row],[Avg Monthly GB Download]]&lt;15, "Low", IF(AmazonChurn[[#This Row],[Avg Monthly GB Download]]&lt;30, "Medium", "High"))</f>
        <v>Low</v>
      </c>
      <c r="AP4097" t="str">
        <f>IF(AmazonChurn[[#This Row],[Age]]&lt;30,"Under 30",IF(AmazonChurn[[#This Row],[Age]]&gt;65,"Senior","Mid Age"))</f>
        <v>Mid Age</v>
      </c>
    </row>
    <row r="4098" spans="1:42" hidden="1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 s="5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  <c r="AL4098" t="str">
        <f>IF(AmazonChurn[[#This Row],[Average Monthly Expenses]]&lt;=30,"Low",IF(AmazonChurn[[#This Row],[Average Monthly Expenses]]&lt;=60,"Medium","High"))</f>
        <v>Medium</v>
      </c>
      <c r="AM4098" t="str">
        <f>IF(AmazonChurn[[#This Row],[Number of Complaints or Support]]&lt;3,"Low",IF(AmazonChurn[[#This Row],[Number of Complaints or Support]]&lt;=7,"Medium","High"))</f>
        <v>Medium</v>
      </c>
      <c r="AN4098" s="5">
        <f>AmazonChurn[[#This Row],[Number of Complaints or Support]]/AmazonChurn[[#This Row],[Account Length (in months)]]</f>
        <v>7.4626865671641784E-2</v>
      </c>
      <c r="AO4098" t="str">
        <f>IF(AmazonChurn[[#This Row],[Avg Monthly GB Download]]&lt;15, "Low", IF(AmazonChurn[[#This Row],[Avg Monthly GB Download]]&lt;30, "Medium", "High"))</f>
        <v>Low</v>
      </c>
      <c r="AP4098" t="str">
        <f>IF(AmazonChurn[[#This Row],[Age]]&lt;30,"Under 30",IF(AmazonChurn[[#This Row],[Age]]&gt;65,"Senior","Mid Age"))</f>
        <v>Senior</v>
      </c>
    </row>
    <row r="4099" spans="1:42" hidden="1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 s="5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  <c r="AL4099" t="str">
        <f>IF(AmazonChurn[[#This Row],[Average Monthly Expenses]]&lt;=30,"Low",IF(AmazonChurn[[#This Row],[Average Monthly Expenses]]&lt;=60,"Medium","High"))</f>
        <v>Medium</v>
      </c>
      <c r="AM4099" t="str">
        <f>IF(AmazonChurn[[#This Row],[Number of Complaints or Support]]&lt;3,"Low",IF(AmazonChurn[[#This Row],[Number of Complaints or Support]]&lt;=7,"Medium","High"))</f>
        <v>Medium</v>
      </c>
      <c r="AN4099" s="5">
        <f>AmazonChurn[[#This Row],[Number of Complaints or Support]]/AmazonChurn[[#This Row],[Account Length (in months)]]</f>
        <v>9.8591549295774641E-2</v>
      </c>
      <c r="AO4099" t="str">
        <f>IF(AmazonChurn[[#This Row],[Avg Monthly GB Download]]&lt;15, "Low", IF(AmazonChurn[[#This Row],[Avg Monthly GB Download]]&lt;30, "Medium", "High"))</f>
        <v>Low</v>
      </c>
      <c r="AP4099" t="str">
        <f>IF(AmazonChurn[[#This Row],[Age]]&lt;30,"Under 30",IF(AmazonChurn[[#This Row],[Age]]&gt;65,"Senior","Mid Age"))</f>
        <v>Under 30</v>
      </c>
    </row>
    <row r="4100" spans="1:42" hidden="1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 s="5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  <c r="AL4100" t="str">
        <f>IF(AmazonChurn[[#This Row],[Average Monthly Expenses]]&lt;=30,"Low",IF(AmazonChurn[[#This Row],[Average Monthly Expenses]]&lt;=60,"Medium","High"))</f>
        <v>Medium</v>
      </c>
      <c r="AM4100" t="str">
        <f>IF(AmazonChurn[[#This Row],[Number of Complaints or Support]]&lt;3,"Low",IF(AmazonChurn[[#This Row],[Number of Complaints or Support]]&lt;=7,"Medium","High"))</f>
        <v>Medium</v>
      </c>
      <c r="AN4100" s="5">
        <f>AmazonChurn[[#This Row],[Number of Complaints or Support]]/AmazonChurn[[#This Row],[Account Length (in months)]]</f>
        <v>7.0422535211267609E-2</v>
      </c>
      <c r="AO4100" t="str">
        <f>IF(AmazonChurn[[#This Row],[Avg Monthly GB Download]]&lt;15, "Low", IF(AmazonChurn[[#This Row],[Avg Monthly GB Download]]&lt;30, "Medium", "High"))</f>
        <v>Low</v>
      </c>
      <c r="AP4100" t="str">
        <f>IF(AmazonChurn[[#This Row],[Age]]&lt;30,"Under 30",IF(AmazonChurn[[#This Row],[Age]]&gt;65,"Senior","Mid Age"))</f>
        <v>Mid Age</v>
      </c>
    </row>
    <row r="4101" spans="1:42" hidden="1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 s="5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  <c r="AL4101" t="str">
        <f>IF(AmazonChurn[[#This Row],[Average Monthly Expenses]]&lt;=30,"Low",IF(AmazonChurn[[#This Row],[Average Monthly Expenses]]&lt;=60,"Medium","High"))</f>
        <v>High</v>
      </c>
      <c r="AM4101" t="str">
        <f>IF(AmazonChurn[[#This Row],[Number of Complaints or Support]]&lt;3,"Low",IF(AmazonChurn[[#This Row],[Number of Complaints or Support]]&lt;=7,"Medium","High"))</f>
        <v>Medium</v>
      </c>
      <c r="AN4101" s="5">
        <f>AmazonChurn[[#This Row],[Number of Complaints or Support]]/AmazonChurn[[#This Row],[Account Length (in months)]]</f>
        <v>0.05</v>
      </c>
      <c r="AO4101" t="str">
        <f>IF(AmazonChurn[[#This Row],[Avg Monthly GB Download]]&lt;15, "Low", IF(AmazonChurn[[#This Row],[Avg Monthly GB Download]]&lt;30, "Medium", "High"))</f>
        <v>Low</v>
      </c>
      <c r="AP4101" t="str">
        <f>IF(AmazonChurn[[#This Row],[Age]]&lt;30,"Under 30",IF(AmazonChurn[[#This Row],[Age]]&gt;65,"Senior","Mid Age"))</f>
        <v>Mid Age</v>
      </c>
    </row>
    <row r="4102" spans="1:42" hidden="1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 s="5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  <c r="AL4102" t="str">
        <f>IF(AmazonChurn[[#This Row],[Average Monthly Expenses]]&lt;=30,"Low",IF(AmazonChurn[[#This Row],[Average Monthly Expenses]]&lt;=60,"Medium","High"))</f>
        <v>Medium</v>
      </c>
      <c r="AM4102" t="str">
        <f>IF(AmazonChurn[[#This Row],[Number of Complaints or Support]]&lt;3,"Low",IF(AmazonChurn[[#This Row],[Number of Complaints or Support]]&lt;=7,"Medium","High"))</f>
        <v>Low</v>
      </c>
      <c r="AN4102" s="5">
        <f>AmazonChurn[[#This Row],[Number of Complaints or Support]]/AmazonChurn[[#This Row],[Account Length (in months)]]</f>
        <v>0</v>
      </c>
      <c r="AO4102" t="str">
        <f>IF(AmazonChurn[[#This Row],[Avg Monthly GB Download]]&lt;15, "Low", IF(AmazonChurn[[#This Row],[Avg Monthly GB Download]]&lt;30, "Medium", "High"))</f>
        <v>Low</v>
      </c>
      <c r="AP4102" t="str">
        <f>IF(AmazonChurn[[#This Row],[Age]]&lt;30,"Under 30",IF(AmazonChurn[[#This Row],[Age]]&gt;65,"Senior","Mid Age"))</f>
        <v>Mid Age</v>
      </c>
    </row>
    <row r="4103" spans="1:42" hidden="1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 s="5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  <c r="AL4103" t="str">
        <f>IF(AmazonChurn[[#This Row],[Average Monthly Expenses]]&lt;=30,"Low",IF(AmazonChurn[[#This Row],[Average Monthly Expenses]]&lt;=60,"Medium","High"))</f>
        <v>Low</v>
      </c>
      <c r="AM4103" t="str">
        <f>IF(AmazonChurn[[#This Row],[Number of Complaints or Support]]&lt;3,"Low",IF(AmazonChurn[[#This Row],[Number of Complaints or Support]]&lt;=7,"Medium","High"))</f>
        <v>Medium</v>
      </c>
      <c r="AN4103" s="5">
        <f>AmazonChurn[[#This Row],[Number of Complaints or Support]]/AmazonChurn[[#This Row],[Account Length (in months)]]</f>
        <v>0.16129032258064516</v>
      </c>
      <c r="AO4103" t="str">
        <f>IF(AmazonChurn[[#This Row],[Avg Monthly GB Download]]&lt;15, "Low", IF(AmazonChurn[[#This Row],[Avg Monthly GB Download]]&lt;30, "Medium", "High"))</f>
        <v>Low</v>
      </c>
      <c r="AP4103" t="str">
        <f>IF(AmazonChurn[[#This Row],[Age]]&lt;30,"Under 30",IF(AmazonChurn[[#This Row],[Age]]&gt;65,"Senior","Mid Age"))</f>
        <v>Mid Age</v>
      </c>
    </row>
    <row r="4104" spans="1:42" hidden="1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 s="5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  <c r="AL4104" t="str">
        <f>IF(AmazonChurn[[#This Row],[Average Monthly Expenses]]&lt;=30,"Low",IF(AmazonChurn[[#This Row],[Average Monthly Expenses]]&lt;=60,"Medium","High"))</f>
        <v>Medium</v>
      </c>
      <c r="AM4104" t="str">
        <f>IF(AmazonChurn[[#This Row],[Number of Complaints or Support]]&lt;3,"Low",IF(AmazonChurn[[#This Row],[Number of Complaints or Support]]&lt;=7,"Medium","High"))</f>
        <v>Low</v>
      </c>
      <c r="AN4104" s="5">
        <f>AmazonChurn[[#This Row],[Number of Complaints or Support]]/AmazonChurn[[#This Row],[Account Length (in months)]]</f>
        <v>9.0909090909090912E-2</v>
      </c>
      <c r="AO4104" t="str">
        <f>IF(AmazonChurn[[#This Row],[Avg Monthly GB Download]]&lt;15, "Low", IF(AmazonChurn[[#This Row],[Avg Monthly GB Download]]&lt;30, "Medium", "High"))</f>
        <v>Low</v>
      </c>
      <c r="AP4104" t="str">
        <f>IF(AmazonChurn[[#This Row],[Age]]&lt;30,"Under 30",IF(AmazonChurn[[#This Row],[Age]]&gt;65,"Senior","Mid Age"))</f>
        <v>Senior</v>
      </c>
    </row>
    <row r="4105" spans="1:42" hidden="1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 s="5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  <c r="AL4105" t="str">
        <f>IF(AmazonChurn[[#This Row],[Average Monthly Expenses]]&lt;=30,"Low",IF(AmazonChurn[[#This Row],[Average Monthly Expenses]]&lt;=60,"Medium","High"))</f>
        <v>Medium</v>
      </c>
      <c r="AM4105" t="str">
        <f>IF(AmazonChurn[[#This Row],[Number of Complaints or Support]]&lt;3,"Low",IF(AmazonChurn[[#This Row],[Number of Complaints or Support]]&lt;=7,"Medium","High"))</f>
        <v>Medium</v>
      </c>
      <c r="AN4105" s="5">
        <f>AmazonChurn[[#This Row],[Number of Complaints or Support]]/AmazonChurn[[#This Row],[Account Length (in months)]]</f>
        <v>0.10256410256410256</v>
      </c>
      <c r="AO4105" t="str">
        <f>IF(AmazonChurn[[#This Row],[Avg Monthly GB Download]]&lt;15, "Low", IF(AmazonChurn[[#This Row],[Avg Monthly GB Download]]&lt;30, "Medium", "High"))</f>
        <v>Low</v>
      </c>
      <c r="AP4105" t="str">
        <f>IF(AmazonChurn[[#This Row],[Age]]&lt;30,"Under 30",IF(AmazonChurn[[#This Row],[Age]]&gt;65,"Senior","Mid Age"))</f>
        <v>Mid Age</v>
      </c>
    </row>
    <row r="4106" spans="1:42" hidden="1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 s="5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  <c r="AL4106" t="str">
        <f>IF(AmazonChurn[[#This Row],[Average Monthly Expenses]]&lt;=30,"Low",IF(AmazonChurn[[#This Row],[Average Monthly Expenses]]&lt;=60,"Medium","High"))</f>
        <v>Low</v>
      </c>
      <c r="AM4106" t="str">
        <f>IF(AmazonChurn[[#This Row],[Number of Complaints or Support]]&lt;3,"Low",IF(AmazonChurn[[#This Row],[Number of Complaints or Support]]&lt;=7,"Medium","High"))</f>
        <v>High</v>
      </c>
      <c r="AN4106" s="5">
        <f>AmazonChurn[[#This Row],[Number of Complaints or Support]]/AmazonChurn[[#This Row],[Account Length (in months)]]</f>
        <v>0.4</v>
      </c>
      <c r="AO4106" t="str">
        <f>IF(AmazonChurn[[#This Row],[Avg Monthly GB Download]]&lt;15, "Low", IF(AmazonChurn[[#This Row],[Avg Monthly GB Download]]&lt;30, "Medium", "High"))</f>
        <v>Low</v>
      </c>
      <c r="AP4106" t="str">
        <f>IF(AmazonChurn[[#This Row],[Age]]&lt;30,"Under 30",IF(AmazonChurn[[#This Row],[Age]]&gt;65,"Senior","Mid Age"))</f>
        <v>Mid Age</v>
      </c>
    </row>
    <row r="4107" spans="1:42" hidden="1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 s="5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  <c r="AL4107" t="str">
        <f>IF(AmazonChurn[[#This Row],[Average Monthly Expenses]]&lt;=30,"Low",IF(AmazonChurn[[#This Row],[Average Monthly Expenses]]&lt;=60,"Medium","High"))</f>
        <v>Medium</v>
      </c>
      <c r="AM4107" t="str">
        <f>IF(AmazonChurn[[#This Row],[Number of Complaints or Support]]&lt;3,"Low",IF(AmazonChurn[[#This Row],[Number of Complaints or Support]]&lt;=7,"Medium","High"))</f>
        <v>Medium</v>
      </c>
      <c r="AN4107" s="5">
        <f>AmazonChurn[[#This Row],[Number of Complaints or Support]]/AmazonChurn[[#This Row],[Account Length (in months)]]</f>
        <v>0.18181818181818182</v>
      </c>
      <c r="AO4107" t="str">
        <f>IF(AmazonChurn[[#This Row],[Avg Monthly GB Download]]&lt;15, "Low", IF(AmazonChurn[[#This Row],[Avg Monthly GB Download]]&lt;30, "Medium", "High"))</f>
        <v>Low</v>
      </c>
      <c r="AP4107" t="str">
        <f>IF(AmazonChurn[[#This Row],[Age]]&lt;30,"Under 30",IF(AmazonChurn[[#This Row],[Age]]&gt;65,"Senior","Mid Age"))</f>
        <v>Mid Age</v>
      </c>
    </row>
    <row r="4108" spans="1:42" hidden="1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 s="5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  <c r="AL4108" t="str">
        <f>IF(AmazonChurn[[#This Row],[Average Monthly Expenses]]&lt;=30,"Low",IF(AmazonChurn[[#This Row],[Average Monthly Expenses]]&lt;=60,"Medium","High"))</f>
        <v>Low</v>
      </c>
      <c r="AM4108" t="str">
        <f>IF(AmazonChurn[[#This Row],[Number of Complaints or Support]]&lt;3,"Low",IF(AmazonChurn[[#This Row],[Number of Complaints or Support]]&lt;=7,"Medium","High"))</f>
        <v>Low</v>
      </c>
      <c r="AN4108" s="5">
        <f>AmazonChurn[[#This Row],[Number of Complaints or Support]]/AmazonChurn[[#This Row],[Account Length (in months)]]</f>
        <v>0</v>
      </c>
      <c r="AO4108" t="str">
        <f>IF(AmazonChurn[[#This Row],[Avg Monthly GB Download]]&lt;15, "Low", IF(AmazonChurn[[#This Row],[Avg Monthly GB Download]]&lt;30, "Medium", "High"))</f>
        <v>Low</v>
      </c>
      <c r="AP4108" t="str">
        <f>IF(AmazonChurn[[#This Row],[Age]]&lt;30,"Under 30",IF(AmazonChurn[[#This Row],[Age]]&gt;65,"Senior","Mid Age"))</f>
        <v>Under 30</v>
      </c>
    </row>
    <row r="4109" spans="1:42" hidden="1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 s="5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  <c r="AL4109" t="str">
        <f>IF(AmazonChurn[[#This Row],[Average Monthly Expenses]]&lt;=30,"Low",IF(AmazonChurn[[#This Row],[Average Monthly Expenses]]&lt;=60,"Medium","High"))</f>
        <v>Medium</v>
      </c>
      <c r="AM4109" t="str">
        <f>IF(AmazonChurn[[#This Row],[Number of Complaints or Support]]&lt;3,"Low",IF(AmazonChurn[[#This Row],[Number of Complaints or Support]]&lt;=7,"Medium","High"))</f>
        <v>Medium</v>
      </c>
      <c r="AN4109" s="5">
        <f>AmazonChurn[[#This Row],[Number of Complaints or Support]]/AmazonChurn[[#This Row],[Account Length (in months)]]</f>
        <v>0.4375</v>
      </c>
      <c r="AO4109" t="str">
        <f>IF(AmazonChurn[[#This Row],[Avg Monthly GB Download]]&lt;15, "Low", IF(AmazonChurn[[#This Row],[Avg Monthly GB Download]]&lt;30, "Medium", "High"))</f>
        <v>Low</v>
      </c>
      <c r="AP4109" t="str">
        <f>IF(AmazonChurn[[#This Row],[Age]]&lt;30,"Under 30",IF(AmazonChurn[[#This Row],[Age]]&gt;65,"Senior","Mid Age"))</f>
        <v>Mid Age</v>
      </c>
    </row>
    <row r="4110" spans="1:42" hidden="1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 s="5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  <c r="AL4110" t="str">
        <f>IF(AmazonChurn[[#This Row],[Average Monthly Expenses]]&lt;=30,"Low",IF(AmazonChurn[[#This Row],[Average Monthly Expenses]]&lt;=60,"Medium","High"))</f>
        <v>Low</v>
      </c>
      <c r="AM4110" t="str">
        <f>IF(AmazonChurn[[#This Row],[Number of Complaints or Support]]&lt;3,"Low",IF(AmazonChurn[[#This Row],[Number of Complaints or Support]]&lt;=7,"Medium","High"))</f>
        <v>High</v>
      </c>
      <c r="AN4110" s="5">
        <f>AmazonChurn[[#This Row],[Number of Complaints or Support]]/AmazonChurn[[#This Row],[Account Length (in months)]]</f>
        <v>0.22727272727272727</v>
      </c>
      <c r="AO4110" t="str">
        <f>IF(AmazonChurn[[#This Row],[Avg Monthly GB Download]]&lt;15, "Low", IF(AmazonChurn[[#This Row],[Avg Monthly GB Download]]&lt;30, "Medium", "High"))</f>
        <v>Medium</v>
      </c>
      <c r="AP4110" t="str">
        <f>IF(AmazonChurn[[#This Row],[Age]]&lt;30,"Under 30",IF(AmazonChurn[[#This Row],[Age]]&gt;65,"Senior","Mid Age"))</f>
        <v>Under 30</v>
      </c>
    </row>
    <row r="4111" spans="1:42" hidden="1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 s="5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  <c r="AL4111" t="str">
        <f>IF(AmazonChurn[[#This Row],[Average Monthly Expenses]]&lt;=30,"Low",IF(AmazonChurn[[#This Row],[Average Monthly Expenses]]&lt;=60,"Medium","High"))</f>
        <v>Medium</v>
      </c>
      <c r="AM4111" t="str">
        <f>IF(AmazonChurn[[#This Row],[Number of Complaints or Support]]&lt;3,"Low",IF(AmazonChurn[[#This Row],[Number of Complaints or Support]]&lt;=7,"Medium","High"))</f>
        <v>Medium</v>
      </c>
      <c r="AN4111" s="5">
        <f>AmazonChurn[[#This Row],[Number of Complaints or Support]]/AmazonChurn[[#This Row],[Account Length (in months)]]</f>
        <v>0.2</v>
      </c>
      <c r="AO4111" t="str">
        <f>IF(AmazonChurn[[#This Row],[Avg Monthly GB Download]]&lt;15, "Low", IF(AmazonChurn[[#This Row],[Avg Monthly GB Download]]&lt;30, "Medium", "High"))</f>
        <v>Low</v>
      </c>
      <c r="AP4111" t="str">
        <f>IF(AmazonChurn[[#This Row],[Age]]&lt;30,"Under 30",IF(AmazonChurn[[#This Row],[Age]]&gt;65,"Senior","Mid Age"))</f>
        <v>Mid Age</v>
      </c>
    </row>
    <row r="4112" spans="1:42" hidden="1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 s="5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  <c r="AL4112" t="str">
        <f>IF(AmazonChurn[[#This Row],[Average Monthly Expenses]]&lt;=30,"Low",IF(AmazonChurn[[#This Row],[Average Monthly Expenses]]&lt;=60,"Medium","High"))</f>
        <v>Low</v>
      </c>
      <c r="AM4112" t="str">
        <f>IF(AmazonChurn[[#This Row],[Number of Complaints or Support]]&lt;3,"Low",IF(AmazonChurn[[#This Row],[Number of Complaints or Support]]&lt;=7,"Medium","High"))</f>
        <v>Medium</v>
      </c>
      <c r="AN4112" s="5">
        <f>AmazonChurn[[#This Row],[Number of Complaints or Support]]/AmazonChurn[[#This Row],[Account Length (in months)]]</f>
        <v>1.4</v>
      </c>
      <c r="AO4112" t="str">
        <f>IF(AmazonChurn[[#This Row],[Avg Monthly GB Download]]&lt;15, "Low", IF(AmazonChurn[[#This Row],[Avg Monthly GB Download]]&lt;30, "Medium", "High"))</f>
        <v>Low</v>
      </c>
      <c r="AP4112" t="str">
        <f>IF(AmazonChurn[[#This Row],[Age]]&lt;30,"Under 30",IF(AmazonChurn[[#This Row],[Age]]&gt;65,"Senior","Mid Age"))</f>
        <v>Mid Age</v>
      </c>
    </row>
    <row r="4113" spans="1:42" hidden="1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 s="5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  <c r="AL4113" t="str">
        <f>IF(AmazonChurn[[#This Row],[Average Monthly Expenses]]&lt;=30,"Low",IF(AmazonChurn[[#This Row],[Average Monthly Expenses]]&lt;=60,"Medium","High"))</f>
        <v>Low</v>
      </c>
      <c r="AM4113" t="str">
        <f>IF(AmazonChurn[[#This Row],[Number of Complaints or Support]]&lt;3,"Low",IF(AmazonChurn[[#This Row],[Number of Complaints or Support]]&lt;=7,"Medium","High"))</f>
        <v>Low</v>
      </c>
      <c r="AN4113" s="5">
        <f>AmazonChurn[[#This Row],[Number of Complaints or Support]]/AmazonChurn[[#This Row],[Account Length (in months)]]</f>
        <v>0</v>
      </c>
      <c r="AO4113" t="str">
        <f>IF(AmazonChurn[[#This Row],[Avg Monthly GB Download]]&lt;15, "Low", IF(AmazonChurn[[#This Row],[Avg Monthly GB Download]]&lt;30, "Medium", "High"))</f>
        <v>Low</v>
      </c>
      <c r="AP4113" t="str">
        <f>IF(AmazonChurn[[#This Row],[Age]]&lt;30,"Under 30",IF(AmazonChurn[[#This Row],[Age]]&gt;65,"Senior","Mid Age"))</f>
        <v>Mid Age</v>
      </c>
    </row>
    <row r="4114" spans="1:42" hidden="1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 s="5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  <c r="AL4114" t="str">
        <f>IF(AmazonChurn[[#This Row],[Average Monthly Expenses]]&lt;=30,"Low",IF(AmazonChurn[[#This Row],[Average Monthly Expenses]]&lt;=60,"Medium","High"))</f>
        <v>Medium</v>
      </c>
      <c r="AM4114" t="str">
        <f>IF(AmazonChurn[[#This Row],[Number of Complaints or Support]]&lt;3,"Low",IF(AmazonChurn[[#This Row],[Number of Complaints or Support]]&lt;=7,"Medium","High"))</f>
        <v>High</v>
      </c>
      <c r="AN4114" s="5">
        <f>AmazonChurn[[#This Row],[Number of Complaints or Support]]/AmazonChurn[[#This Row],[Account Length (in months)]]</f>
        <v>1.2857142857142858</v>
      </c>
      <c r="AO4114" t="str">
        <f>IF(AmazonChurn[[#This Row],[Avg Monthly GB Download]]&lt;15, "Low", IF(AmazonChurn[[#This Row],[Avg Monthly GB Download]]&lt;30, "Medium", "High"))</f>
        <v>Low</v>
      </c>
      <c r="AP4114" t="str">
        <f>IF(AmazonChurn[[#This Row],[Age]]&lt;30,"Under 30",IF(AmazonChurn[[#This Row],[Age]]&gt;65,"Senior","Mid Age"))</f>
        <v>Mid Age</v>
      </c>
    </row>
    <row r="4115" spans="1:42" hidden="1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 s="5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  <c r="AL4115" t="str">
        <f>IF(AmazonChurn[[#This Row],[Average Monthly Expenses]]&lt;=30,"Low",IF(AmazonChurn[[#This Row],[Average Monthly Expenses]]&lt;=60,"Medium","High"))</f>
        <v>Medium</v>
      </c>
      <c r="AM4115" t="str">
        <f>IF(AmazonChurn[[#This Row],[Number of Complaints or Support]]&lt;3,"Low",IF(AmazonChurn[[#This Row],[Number of Complaints or Support]]&lt;=7,"Medium","High"))</f>
        <v>Low</v>
      </c>
      <c r="AN4115" s="5">
        <f>AmazonChurn[[#This Row],[Number of Complaints or Support]]/AmazonChurn[[#This Row],[Account Length (in months)]]</f>
        <v>0.125</v>
      </c>
      <c r="AO4115" t="str">
        <f>IF(AmazonChurn[[#This Row],[Avg Monthly GB Download]]&lt;15, "Low", IF(AmazonChurn[[#This Row],[Avg Monthly GB Download]]&lt;30, "Medium", "High"))</f>
        <v>Low</v>
      </c>
      <c r="AP4115" t="str">
        <f>IF(AmazonChurn[[#This Row],[Age]]&lt;30,"Under 30",IF(AmazonChurn[[#This Row],[Age]]&gt;65,"Senior","Mid Age"))</f>
        <v>Mid Age</v>
      </c>
    </row>
    <row r="4116" spans="1:42" hidden="1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 s="5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  <c r="AL4116" t="str">
        <f>IF(AmazonChurn[[#This Row],[Average Monthly Expenses]]&lt;=30,"Low",IF(AmazonChurn[[#This Row],[Average Monthly Expenses]]&lt;=60,"Medium","High"))</f>
        <v>Medium</v>
      </c>
      <c r="AM4116" t="str">
        <f>IF(AmazonChurn[[#This Row],[Number of Complaints or Support]]&lt;3,"Low",IF(AmazonChurn[[#This Row],[Number of Complaints or Support]]&lt;=7,"Medium","High"))</f>
        <v>Medium</v>
      </c>
      <c r="AN4116" s="5">
        <f>AmazonChurn[[#This Row],[Number of Complaints or Support]]/AmazonChurn[[#This Row],[Account Length (in months)]]</f>
        <v>1.1666666666666667</v>
      </c>
      <c r="AO4116" t="str">
        <f>IF(AmazonChurn[[#This Row],[Avg Monthly GB Download]]&lt;15, "Low", IF(AmazonChurn[[#This Row],[Avg Monthly GB Download]]&lt;30, "Medium", "High"))</f>
        <v>Low</v>
      </c>
      <c r="AP4116" t="str">
        <f>IF(AmazonChurn[[#This Row],[Age]]&lt;30,"Under 30",IF(AmazonChurn[[#This Row],[Age]]&gt;65,"Senior","Mid Age"))</f>
        <v>Mid Age</v>
      </c>
    </row>
    <row r="4117" spans="1:42" hidden="1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 s="5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  <c r="AL4117" t="str">
        <f>IF(AmazonChurn[[#This Row],[Average Monthly Expenses]]&lt;=30,"Low",IF(AmazonChurn[[#This Row],[Average Monthly Expenses]]&lt;=60,"Medium","High"))</f>
        <v>Medium</v>
      </c>
      <c r="AM4117" t="str">
        <f>IF(AmazonChurn[[#This Row],[Number of Complaints or Support]]&lt;3,"Low",IF(AmazonChurn[[#This Row],[Number of Complaints or Support]]&lt;=7,"Medium","High"))</f>
        <v>High</v>
      </c>
      <c r="AN4117" s="5">
        <f>AmazonChurn[[#This Row],[Number of Complaints or Support]]/AmazonChurn[[#This Row],[Account Length (in months)]]</f>
        <v>0.27777777777777779</v>
      </c>
      <c r="AO4117" t="str">
        <f>IF(AmazonChurn[[#This Row],[Avg Monthly GB Download]]&lt;15, "Low", IF(AmazonChurn[[#This Row],[Avg Monthly GB Download]]&lt;30, "Medium", "High"))</f>
        <v>Medium</v>
      </c>
      <c r="AP4117" t="str">
        <f>IF(AmazonChurn[[#This Row],[Age]]&lt;30,"Under 30",IF(AmazonChurn[[#This Row],[Age]]&gt;65,"Senior","Mid Age"))</f>
        <v>Under 30</v>
      </c>
    </row>
    <row r="4118" spans="1:42" hidden="1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 s="5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  <c r="AL4118" t="str">
        <f>IF(AmazonChurn[[#This Row],[Average Monthly Expenses]]&lt;=30,"Low",IF(AmazonChurn[[#This Row],[Average Monthly Expenses]]&lt;=60,"Medium","High"))</f>
        <v>Low</v>
      </c>
      <c r="AM4118" t="str">
        <f>IF(AmazonChurn[[#This Row],[Number of Complaints or Support]]&lt;3,"Low",IF(AmazonChurn[[#This Row],[Number of Complaints or Support]]&lt;=7,"Medium","High"))</f>
        <v>Medium</v>
      </c>
      <c r="AN4118" s="5">
        <f>AmazonChurn[[#This Row],[Number of Complaints or Support]]/AmazonChurn[[#This Row],[Account Length (in months)]]</f>
        <v>0.20689655172413793</v>
      </c>
      <c r="AO4118" t="str">
        <f>IF(AmazonChurn[[#This Row],[Avg Monthly GB Download]]&lt;15, "Low", IF(AmazonChurn[[#This Row],[Avg Monthly GB Download]]&lt;30, "Medium", "High"))</f>
        <v>Low</v>
      </c>
      <c r="AP4118" t="str">
        <f>IF(AmazonChurn[[#This Row],[Age]]&lt;30,"Under 30",IF(AmazonChurn[[#This Row],[Age]]&gt;65,"Senior","Mid Age"))</f>
        <v>Senior</v>
      </c>
    </row>
    <row r="4119" spans="1:42" hidden="1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 s="5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  <c r="AL4119" t="str">
        <f>IF(AmazonChurn[[#This Row],[Average Monthly Expenses]]&lt;=30,"Low",IF(AmazonChurn[[#This Row],[Average Monthly Expenses]]&lt;=60,"Medium","High"))</f>
        <v>Medium</v>
      </c>
      <c r="AM4119" t="str">
        <f>IF(AmazonChurn[[#This Row],[Number of Complaints or Support]]&lt;3,"Low",IF(AmazonChurn[[#This Row],[Number of Complaints or Support]]&lt;=7,"Medium","High"))</f>
        <v>Medium</v>
      </c>
      <c r="AN4119" s="5">
        <f>AmazonChurn[[#This Row],[Number of Complaints or Support]]/AmazonChurn[[#This Row],[Account Length (in months)]]</f>
        <v>4.1666666666666664E-2</v>
      </c>
      <c r="AO4119" t="str">
        <f>IF(AmazonChurn[[#This Row],[Avg Monthly GB Download]]&lt;15, "Low", IF(AmazonChurn[[#This Row],[Avg Monthly GB Download]]&lt;30, "Medium", "High"))</f>
        <v>Low</v>
      </c>
      <c r="AP4119" t="str">
        <f>IF(AmazonChurn[[#This Row],[Age]]&lt;30,"Under 30",IF(AmazonChurn[[#This Row],[Age]]&gt;65,"Senior","Mid Age"))</f>
        <v>Under 30</v>
      </c>
    </row>
    <row r="4120" spans="1:42" hidden="1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 s="5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  <c r="AL4120" t="str">
        <f>IF(AmazonChurn[[#This Row],[Average Monthly Expenses]]&lt;=30,"Low",IF(AmazonChurn[[#This Row],[Average Monthly Expenses]]&lt;=60,"Medium","High"))</f>
        <v>Medium</v>
      </c>
      <c r="AM4120" t="str">
        <f>IF(AmazonChurn[[#This Row],[Number of Complaints or Support]]&lt;3,"Low",IF(AmazonChurn[[#This Row],[Number of Complaints or Support]]&lt;=7,"Medium","High"))</f>
        <v>Medium</v>
      </c>
      <c r="AN4120" s="5">
        <f>AmazonChurn[[#This Row],[Number of Complaints or Support]]/AmazonChurn[[#This Row],[Account Length (in months)]]</f>
        <v>1.5</v>
      </c>
      <c r="AO4120" t="str">
        <f>IF(AmazonChurn[[#This Row],[Avg Monthly GB Download]]&lt;15, "Low", IF(AmazonChurn[[#This Row],[Avg Monthly GB Download]]&lt;30, "Medium", "High"))</f>
        <v>Low</v>
      </c>
      <c r="AP4120" t="str">
        <f>IF(AmazonChurn[[#This Row],[Age]]&lt;30,"Under 30",IF(AmazonChurn[[#This Row],[Age]]&gt;65,"Senior","Mid Age"))</f>
        <v>Mid Age</v>
      </c>
    </row>
    <row r="4121" spans="1:42" hidden="1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 s="5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  <c r="AL4121" t="str">
        <f>IF(AmazonChurn[[#This Row],[Average Monthly Expenses]]&lt;=30,"Low",IF(AmazonChurn[[#This Row],[Average Monthly Expenses]]&lt;=60,"Medium","High"))</f>
        <v>Low</v>
      </c>
      <c r="AM4121" t="str">
        <f>IF(AmazonChurn[[#This Row],[Number of Complaints or Support]]&lt;3,"Low",IF(AmazonChurn[[#This Row],[Number of Complaints or Support]]&lt;=7,"Medium","High"))</f>
        <v>Medium</v>
      </c>
      <c r="AN4121" s="5">
        <f>AmazonChurn[[#This Row],[Number of Complaints or Support]]/AmazonChurn[[#This Row],[Account Length (in months)]]</f>
        <v>6</v>
      </c>
      <c r="AO4121" t="str">
        <f>IF(AmazonChurn[[#This Row],[Avg Monthly GB Download]]&lt;15, "Low", IF(AmazonChurn[[#This Row],[Avg Monthly GB Download]]&lt;30, "Medium", "High"))</f>
        <v>Low</v>
      </c>
      <c r="AP4121" t="str">
        <f>IF(AmazonChurn[[#This Row],[Age]]&lt;30,"Under 30",IF(AmazonChurn[[#This Row],[Age]]&gt;65,"Senior","Mid Age"))</f>
        <v>Under 30</v>
      </c>
    </row>
    <row r="4122" spans="1:42" hidden="1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 s="5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  <c r="AL4122" t="str">
        <f>IF(AmazonChurn[[#This Row],[Average Monthly Expenses]]&lt;=30,"Low",IF(AmazonChurn[[#This Row],[Average Monthly Expenses]]&lt;=60,"Medium","High"))</f>
        <v>Low</v>
      </c>
      <c r="AM4122" t="str">
        <f>IF(AmazonChurn[[#This Row],[Number of Complaints or Support]]&lt;3,"Low",IF(AmazonChurn[[#This Row],[Number of Complaints or Support]]&lt;=7,"Medium","High"))</f>
        <v>Medium</v>
      </c>
      <c r="AN4122" s="5">
        <f>AmazonChurn[[#This Row],[Number of Complaints or Support]]/AmazonChurn[[#This Row],[Account Length (in months)]]</f>
        <v>0.75</v>
      </c>
      <c r="AO4122" t="str">
        <f>IF(AmazonChurn[[#This Row],[Avg Monthly GB Download]]&lt;15, "Low", IF(AmazonChurn[[#This Row],[Avg Monthly GB Download]]&lt;30, "Medium", "High"))</f>
        <v>Medium</v>
      </c>
      <c r="AP4122" t="str">
        <f>IF(AmazonChurn[[#This Row],[Age]]&lt;30,"Under 30",IF(AmazonChurn[[#This Row],[Age]]&gt;65,"Senior","Mid Age"))</f>
        <v>Under 30</v>
      </c>
    </row>
    <row r="4123" spans="1:42" hidden="1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 s="5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  <c r="AL4123" t="str">
        <f>IF(AmazonChurn[[#This Row],[Average Monthly Expenses]]&lt;=30,"Low",IF(AmazonChurn[[#This Row],[Average Monthly Expenses]]&lt;=60,"Medium","High"))</f>
        <v>Medium</v>
      </c>
      <c r="AM4123" t="str">
        <f>IF(AmazonChurn[[#This Row],[Number of Complaints or Support]]&lt;3,"Low",IF(AmazonChurn[[#This Row],[Number of Complaints or Support]]&lt;=7,"Medium","High"))</f>
        <v>High</v>
      </c>
      <c r="AN4123" s="5">
        <f>AmazonChurn[[#This Row],[Number of Complaints or Support]]/AmazonChurn[[#This Row],[Account Length (in months)]]</f>
        <v>0.14925373134328357</v>
      </c>
      <c r="AO4123" t="str">
        <f>IF(AmazonChurn[[#This Row],[Avg Monthly GB Download]]&lt;15, "Low", IF(AmazonChurn[[#This Row],[Avg Monthly GB Download]]&lt;30, "Medium", "High"))</f>
        <v>Low</v>
      </c>
      <c r="AP4123" t="str">
        <f>IF(AmazonChurn[[#This Row],[Age]]&lt;30,"Under 30",IF(AmazonChurn[[#This Row],[Age]]&gt;65,"Senior","Mid Age"))</f>
        <v>Mid Age</v>
      </c>
    </row>
    <row r="4124" spans="1:42" hidden="1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 s="5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  <c r="AL4124" t="str">
        <f>IF(AmazonChurn[[#This Row],[Average Monthly Expenses]]&lt;=30,"Low",IF(AmazonChurn[[#This Row],[Average Monthly Expenses]]&lt;=60,"Medium","High"))</f>
        <v>Low</v>
      </c>
      <c r="AM4124" t="str">
        <f>IF(AmazonChurn[[#This Row],[Number of Complaints or Support]]&lt;3,"Low",IF(AmazonChurn[[#This Row],[Number of Complaints or Support]]&lt;=7,"Medium","High"))</f>
        <v>Low</v>
      </c>
      <c r="AN4124" s="5">
        <f>AmazonChurn[[#This Row],[Number of Complaints or Support]]/AmazonChurn[[#This Row],[Account Length (in months)]]</f>
        <v>9.0909090909090912E-2</v>
      </c>
      <c r="AO4124" t="str">
        <f>IF(AmazonChurn[[#This Row],[Avg Monthly GB Download]]&lt;15, "Low", IF(AmazonChurn[[#This Row],[Avg Monthly GB Download]]&lt;30, "Medium", "High"))</f>
        <v>Low</v>
      </c>
      <c r="AP4124" t="str">
        <f>IF(AmazonChurn[[#This Row],[Age]]&lt;30,"Under 30",IF(AmazonChurn[[#This Row],[Age]]&gt;65,"Senior","Mid Age"))</f>
        <v>Mid Age</v>
      </c>
    </row>
    <row r="4125" spans="1:42" hidden="1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 s="5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  <c r="AL4125" t="str">
        <f>IF(AmazonChurn[[#This Row],[Average Monthly Expenses]]&lt;=30,"Low",IF(AmazonChurn[[#This Row],[Average Monthly Expenses]]&lt;=60,"Medium","High"))</f>
        <v>Medium</v>
      </c>
      <c r="AM4125" t="str">
        <f>IF(AmazonChurn[[#This Row],[Number of Complaints or Support]]&lt;3,"Low",IF(AmazonChurn[[#This Row],[Number of Complaints or Support]]&lt;=7,"Medium","High"))</f>
        <v>Medium</v>
      </c>
      <c r="AN4125" s="5">
        <f>AmazonChurn[[#This Row],[Number of Complaints or Support]]/AmazonChurn[[#This Row],[Account Length (in months)]]</f>
        <v>7.3529411764705885E-2</v>
      </c>
      <c r="AO4125" t="str">
        <f>IF(AmazonChurn[[#This Row],[Avg Monthly GB Download]]&lt;15, "Low", IF(AmazonChurn[[#This Row],[Avg Monthly GB Download]]&lt;30, "Medium", "High"))</f>
        <v>Low</v>
      </c>
      <c r="AP4125" t="str">
        <f>IF(AmazonChurn[[#This Row],[Age]]&lt;30,"Under 30",IF(AmazonChurn[[#This Row],[Age]]&gt;65,"Senior","Mid Age"))</f>
        <v>Mid Age</v>
      </c>
    </row>
    <row r="4126" spans="1:42" hidden="1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 s="5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  <c r="AL4126" t="str">
        <f>IF(AmazonChurn[[#This Row],[Average Monthly Expenses]]&lt;=30,"Low",IF(AmazonChurn[[#This Row],[Average Monthly Expenses]]&lt;=60,"Medium","High"))</f>
        <v>Medium</v>
      </c>
      <c r="AM4126" t="str">
        <f>IF(AmazonChurn[[#This Row],[Number of Complaints or Support]]&lt;3,"Low",IF(AmazonChurn[[#This Row],[Number of Complaints or Support]]&lt;=7,"Medium","High"))</f>
        <v>Medium</v>
      </c>
      <c r="AN4126" s="5">
        <f>AmazonChurn[[#This Row],[Number of Complaints or Support]]/AmazonChurn[[#This Row],[Account Length (in months)]]</f>
        <v>0.22580645161290322</v>
      </c>
      <c r="AO4126" t="str">
        <f>IF(AmazonChurn[[#This Row],[Avg Monthly GB Download]]&lt;15, "Low", IF(AmazonChurn[[#This Row],[Avg Monthly GB Download]]&lt;30, "Medium", "High"))</f>
        <v>Low</v>
      </c>
      <c r="AP4126" t="str">
        <f>IF(AmazonChurn[[#This Row],[Age]]&lt;30,"Under 30",IF(AmazonChurn[[#This Row],[Age]]&gt;65,"Senior","Mid Age"))</f>
        <v>Mid Age</v>
      </c>
    </row>
    <row r="4127" spans="1:42" hidden="1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 s="5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  <c r="AL4127" t="str">
        <f>IF(AmazonChurn[[#This Row],[Average Monthly Expenses]]&lt;=30,"Low",IF(AmazonChurn[[#This Row],[Average Monthly Expenses]]&lt;=60,"Medium","High"))</f>
        <v>Low</v>
      </c>
      <c r="AM4127" t="str">
        <f>IF(AmazonChurn[[#This Row],[Number of Complaints or Support]]&lt;3,"Low",IF(AmazonChurn[[#This Row],[Number of Complaints or Support]]&lt;=7,"Medium","High"))</f>
        <v>Medium</v>
      </c>
      <c r="AN4127" s="5">
        <f>AmazonChurn[[#This Row],[Number of Complaints or Support]]/AmazonChurn[[#This Row],[Account Length (in months)]]</f>
        <v>0.11363636363636363</v>
      </c>
      <c r="AO4127" t="str">
        <f>IF(AmazonChurn[[#This Row],[Avg Monthly GB Download]]&lt;15, "Low", IF(AmazonChurn[[#This Row],[Avg Monthly GB Download]]&lt;30, "Medium", "High"))</f>
        <v>Low</v>
      </c>
      <c r="AP4127" t="str">
        <f>IF(AmazonChurn[[#This Row],[Age]]&lt;30,"Under 30",IF(AmazonChurn[[#This Row],[Age]]&gt;65,"Senior","Mid Age"))</f>
        <v>Mid Age</v>
      </c>
    </row>
    <row r="4128" spans="1:42" hidden="1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 s="5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  <c r="AL4128" t="str">
        <f>IF(AmazonChurn[[#This Row],[Average Monthly Expenses]]&lt;=30,"Low",IF(AmazonChurn[[#This Row],[Average Monthly Expenses]]&lt;=60,"Medium","High"))</f>
        <v>Low</v>
      </c>
      <c r="AM4128" t="str">
        <f>IF(AmazonChurn[[#This Row],[Number of Complaints or Support]]&lt;3,"Low",IF(AmazonChurn[[#This Row],[Number of Complaints or Support]]&lt;=7,"Medium","High"))</f>
        <v>High</v>
      </c>
      <c r="AN4128" s="5">
        <f>AmazonChurn[[#This Row],[Number of Complaints or Support]]/AmazonChurn[[#This Row],[Account Length (in months)]]</f>
        <v>0.24390243902439024</v>
      </c>
      <c r="AO4128" t="str">
        <f>IF(AmazonChurn[[#This Row],[Avg Monthly GB Download]]&lt;15, "Low", IF(AmazonChurn[[#This Row],[Avg Monthly GB Download]]&lt;30, "Medium", "High"))</f>
        <v>Low</v>
      </c>
      <c r="AP4128" t="str">
        <f>IF(AmazonChurn[[#This Row],[Age]]&lt;30,"Under 30",IF(AmazonChurn[[#This Row],[Age]]&gt;65,"Senior","Mid Age"))</f>
        <v>Under 30</v>
      </c>
    </row>
    <row r="4129" spans="1:42" hidden="1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 s="5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  <c r="AL4129" t="str">
        <f>IF(AmazonChurn[[#This Row],[Average Monthly Expenses]]&lt;=30,"Low",IF(AmazonChurn[[#This Row],[Average Monthly Expenses]]&lt;=60,"Medium","High"))</f>
        <v>Low</v>
      </c>
      <c r="AM4129" t="str">
        <f>IF(AmazonChurn[[#This Row],[Number of Complaints or Support]]&lt;3,"Low",IF(AmazonChurn[[#This Row],[Number of Complaints or Support]]&lt;=7,"Medium","High"))</f>
        <v>Low</v>
      </c>
      <c r="AN4129" s="5">
        <f>AmazonChurn[[#This Row],[Number of Complaints or Support]]/AmazonChurn[[#This Row],[Account Length (in months)]]</f>
        <v>0.33333333333333331</v>
      </c>
      <c r="AO4129" t="str">
        <f>IF(AmazonChurn[[#This Row],[Avg Monthly GB Download]]&lt;15, "Low", IF(AmazonChurn[[#This Row],[Avg Monthly GB Download]]&lt;30, "Medium", "High"))</f>
        <v>Low</v>
      </c>
      <c r="AP4129" t="str">
        <f>IF(AmazonChurn[[#This Row],[Age]]&lt;30,"Under 30",IF(AmazonChurn[[#This Row],[Age]]&gt;65,"Senior","Mid Age"))</f>
        <v>Mid Age</v>
      </c>
    </row>
    <row r="4130" spans="1:42" hidden="1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 s="5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  <c r="AL4130" t="str">
        <f>IF(AmazonChurn[[#This Row],[Average Monthly Expenses]]&lt;=30,"Low",IF(AmazonChurn[[#This Row],[Average Monthly Expenses]]&lt;=60,"Medium","High"))</f>
        <v>Low</v>
      </c>
      <c r="AM4130" t="str">
        <f>IF(AmazonChurn[[#This Row],[Number of Complaints or Support]]&lt;3,"Low",IF(AmazonChurn[[#This Row],[Number of Complaints or Support]]&lt;=7,"Medium","High"))</f>
        <v>Medium</v>
      </c>
      <c r="AN4130" s="5">
        <f>AmazonChurn[[#This Row],[Number of Complaints or Support]]/AmazonChurn[[#This Row],[Account Length (in months)]]</f>
        <v>0.1</v>
      </c>
      <c r="AO4130" t="str">
        <f>IF(AmazonChurn[[#This Row],[Avg Monthly GB Download]]&lt;15, "Low", IF(AmazonChurn[[#This Row],[Avg Monthly GB Download]]&lt;30, "Medium", "High"))</f>
        <v>Low</v>
      </c>
      <c r="AP4130" t="str">
        <f>IF(AmazonChurn[[#This Row],[Age]]&lt;30,"Under 30",IF(AmazonChurn[[#This Row],[Age]]&gt;65,"Senior","Mid Age"))</f>
        <v>Mid Age</v>
      </c>
    </row>
    <row r="4131" spans="1:42" hidden="1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 s="5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  <c r="AL4131" t="str">
        <f>IF(AmazonChurn[[#This Row],[Average Monthly Expenses]]&lt;=30,"Low",IF(AmazonChurn[[#This Row],[Average Monthly Expenses]]&lt;=60,"Medium","High"))</f>
        <v>Low</v>
      </c>
      <c r="AM4131" t="str">
        <f>IF(AmazonChurn[[#This Row],[Number of Complaints or Support]]&lt;3,"Low",IF(AmazonChurn[[#This Row],[Number of Complaints or Support]]&lt;=7,"Medium","High"))</f>
        <v>Medium</v>
      </c>
      <c r="AN4131" s="5">
        <f>AmazonChurn[[#This Row],[Number of Complaints or Support]]/AmazonChurn[[#This Row],[Account Length (in months)]]</f>
        <v>0.1</v>
      </c>
      <c r="AO4131" t="str">
        <f>IF(AmazonChurn[[#This Row],[Avg Monthly GB Download]]&lt;15, "Low", IF(AmazonChurn[[#This Row],[Avg Monthly GB Download]]&lt;30, "Medium", "High"))</f>
        <v>Low</v>
      </c>
      <c r="AP4131" t="str">
        <f>IF(AmazonChurn[[#This Row],[Age]]&lt;30,"Under 30",IF(AmazonChurn[[#This Row],[Age]]&gt;65,"Senior","Mid Age"))</f>
        <v>Mid Age</v>
      </c>
    </row>
    <row r="4132" spans="1:42" hidden="1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 s="5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  <c r="AL4132" t="str">
        <f>IF(AmazonChurn[[#This Row],[Average Monthly Expenses]]&lt;=30,"Low",IF(AmazonChurn[[#This Row],[Average Monthly Expenses]]&lt;=60,"Medium","High"))</f>
        <v>Medium</v>
      </c>
      <c r="AM4132" t="str">
        <f>IF(AmazonChurn[[#This Row],[Number of Complaints or Support]]&lt;3,"Low",IF(AmazonChurn[[#This Row],[Number of Complaints or Support]]&lt;=7,"Medium","High"))</f>
        <v>Medium</v>
      </c>
      <c r="AN4132" s="5">
        <f>AmazonChurn[[#This Row],[Number of Complaints or Support]]/AmazonChurn[[#This Row],[Account Length (in months)]]</f>
        <v>0.1276595744680851</v>
      </c>
      <c r="AO4132" t="str">
        <f>IF(AmazonChurn[[#This Row],[Avg Monthly GB Download]]&lt;15, "Low", IF(AmazonChurn[[#This Row],[Avg Monthly GB Download]]&lt;30, "Medium", "High"))</f>
        <v>Low</v>
      </c>
      <c r="AP4132" t="str">
        <f>IF(AmazonChurn[[#This Row],[Age]]&lt;30,"Under 30",IF(AmazonChurn[[#This Row],[Age]]&gt;65,"Senior","Mid Age"))</f>
        <v>Mid Age</v>
      </c>
    </row>
    <row r="4133" spans="1:42" hidden="1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 s="5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  <c r="AL4133" t="str">
        <f>IF(AmazonChurn[[#This Row],[Average Monthly Expenses]]&lt;=30,"Low",IF(AmazonChurn[[#This Row],[Average Monthly Expenses]]&lt;=60,"Medium","High"))</f>
        <v>Low</v>
      </c>
      <c r="AM4133" t="str">
        <f>IF(AmazonChurn[[#This Row],[Number of Complaints or Support]]&lt;3,"Low",IF(AmazonChurn[[#This Row],[Number of Complaints or Support]]&lt;=7,"Medium","High"))</f>
        <v>Low</v>
      </c>
      <c r="AN4133" s="5">
        <f>AmazonChurn[[#This Row],[Number of Complaints or Support]]/AmazonChurn[[#This Row],[Account Length (in months)]]</f>
        <v>0</v>
      </c>
      <c r="AO4133" t="str">
        <f>IF(AmazonChurn[[#This Row],[Avg Monthly GB Download]]&lt;15, "Low", IF(AmazonChurn[[#This Row],[Avg Monthly GB Download]]&lt;30, "Medium", "High"))</f>
        <v>Low</v>
      </c>
      <c r="AP4133" t="str">
        <f>IF(AmazonChurn[[#This Row],[Age]]&lt;30,"Under 30",IF(AmazonChurn[[#This Row],[Age]]&gt;65,"Senior","Mid Age"))</f>
        <v>Mid Age</v>
      </c>
    </row>
    <row r="4134" spans="1:42" hidden="1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 s="5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  <c r="AL4134" t="str">
        <f>IF(AmazonChurn[[#This Row],[Average Monthly Expenses]]&lt;=30,"Low",IF(AmazonChurn[[#This Row],[Average Monthly Expenses]]&lt;=60,"Medium","High"))</f>
        <v>Low</v>
      </c>
      <c r="AM4134" t="str">
        <f>IF(AmazonChurn[[#This Row],[Number of Complaints or Support]]&lt;3,"Low",IF(AmazonChurn[[#This Row],[Number of Complaints or Support]]&lt;=7,"Medium","High"))</f>
        <v>Medium</v>
      </c>
      <c r="AN4134" s="5">
        <f>AmazonChurn[[#This Row],[Number of Complaints or Support]]/AmazonChurn[[#This Row],[Account Length (in months)]]</f>
        <v>0.5</v>
      </c>
      <c r="AO4134" t="str">
        <f>IF(AmazonChurn[[#This Row],[Avg Monthly GB Download]]&lt;15, "Low", IF(AmazonChurn[[#This Row],[Avg Monthly GB Download]]&lt;30, "Medium", "High"))</f>
        <v>Low</v>
      </c>
      <c r="AP4134" t="str">
        <f>IF(AmazonChurn[[#This Row],[Age]]&lt;30,"Under 30",IF(AmazonChurn[[#This Row],[Age]]&gt;65,"Senior","Mid Age"))</f>
        <v>Mid Age</v>
      </c>
    </row>
    <row r="4135" spans="1:42" hidden="1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 s="5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  <c r="AL4135" t="str">
        <f>IF(AmazonChurn[[#This Row],[Average Monthly Expenses]]&lt;=30,"Low",IF(AmazonChurn[[#This Row],[Average Monthly Expenses]]&lt;=60,"Medium","High"))</f>
        <v>Low</v>
      </c>
      <c r="AM4135" t="str">
        <f>IF(AmazonChurn[[#This Row],[Number of Complaints or Support]]&lt;3,"Low",IF(AmazonChurn[[#This Row],[Number of Complaints or Support]]&lt;=7,"Medium","High"))</f>
        <v>High</v>
      </c>
      <c r="AN4135" s="5">
        <f>AmazonChurn[[#This Row],[Number of Complaints or Support]]/AmazonChurn[[#This Row],[Account Length (in months)]]</f>
        <v>2.6666666666666665</v>
      </c>
      <c r="AO4135" t="str">
        <f>IF(AmazonChurn[[#This Row],[Avg Monthly GB Download]]&lt;15, "Low", IF(AmazonChurn[[#This Row],[Avg Monthly GB Download]]&lt;30, "Medium", "High"))</f>
        <v>Low</v>
      </c>
      <c r="AP4135" t="str">
        <f>IF(AmazonChurn[[#This Row],[Age]]&lt;30,"Under 30",IF(AmazonChurn[[#This Row],[Age]]&gt;65,"Senior","Mid Age"))</f>
        <v>Mid Age</v>
      </c>
    </row>
    <row r="4136" spans="1:42" hidden="1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 s="5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  <c r="AL4136" t="str">
        <f>IF(AmazonChurn[[#This Row],[Average Monthly Expenses]]&lt;=30,"Low",IF(AmazonChurn[[#This Row],[Average Monthly Expenses]]&lt;=60,"Medium","High"))</f>
        <v>Medium</v>
      </c>
      <c r="AM4136" t="str">
        <f>IF(AmazonChurn[[#This Row],[Number of Complaints or Support]]&lt;3,"Low",IF(AmazonChurn[[#This Row],[Number of Complaints or Support]]&lt;=7,"Medium","High"))</f>
        <v>Low</v>
      </c>
      <c r="AN4136" s="5">
        <f>AmazonChurn[[#This Row],[Number of Complaints or Support]]/AmazonChurn[[#This Row],[Account Length (in months)]]</f>
        <v>2.2222222222222223E-2</v>
      </c>
      <c r="AO4136" t="str">
        <f>IF(AmazonChurn[[#This Row],[Avg Monthly GB Download]]&lt;15, "Low", IF(AmazonChurn[[#This Row],[Avg Monthly GB Download]]&lt;30, "Medium", "High"))</f>
        <v>Low</v>
      </c>
      <c r="AP4136" t="str">
        <f>IF(AmazonChurn[[#This Row],[Age]]&lt;30,"Under 30",IF(AmazonChurn[[#This Row],[Age]]&gt;65,"Senior","Mid Age"))</f>
        <v>Mid Age</v>
      </c>
    </row>
    <row r="4137" spans="1:42" hidden="1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 s="5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  <c r="AL4137" t="str">
        <f>IF(AmazonChurn[[#This Row],[Average Monthly Expenses]]&lt;=30,"Low",IF(AmazonChurn[[#This Row],[Average Monthly Expenses]]&lt;=60,"Medium","High"))</f>
        <v>Low</v>
      </c>
      <c r="AM4137" t="str">
        <f>IF(AmazonChurn[[#This Row],[Number of Complaints or Support]]&lt;3,"Low",IF(AmazonChurn[[#This Row],[Number of Complaints or Support]]&lt;=7,"Medium","High"))</f>
        <v>Medium</v>
      </c>
      <c r="AN4137" s="5">
        <f>AmazonChurn[[#This Row],[Number of Complaints or Support]]/AmazonChurn[[#This Row],[Account Length (in months)]]</f>
        <v>0.18181818181818182</v>
      </c>
      <c r="AO4137" t="str">
        <f>IF(AmazonChurn[[#This Row],[Avg Monthly GB Download]]&lt;15, "Low", IF(AmazonChurn[[#This Row],[Avg Monthly GB Download]]&lt;30, "Medium", "High"))</f>
        <v>Low</v>
      </c>
      <c r="AP4137" t="str">
        <f>IF(AmazonChurn[[#This Row],[Age]]&lt;30,"Under 30",IF(AmazonChurn[[#This Row],[Age]]&gt;65,"Senior","Mid Age"))</f>
        <v>Mid Age</v>
      </c>
    </row>
    <row r="4138" spans="1:42" hidden="1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 s="5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  <c r="AL4138" t="str">
        <f>IF(AmazonChurn[[#This Row],[Average Monthly Expenses]]&lt;=30,"Low",IF(AmazonChurn[[#This Row],[Average Monthly Expenses]]&lt;=60,"Medium","High"))</f>
        <v>High</v>
      </c>
      <c r="AM4138" t="str">
        <f>IF(AmazonChurn[[#This Row],[Number of Complaints or Support]]&lt;3,"Low",IF(AmazonChurn[[#This Row],[Number of Complaints or Support]]&lt;=7,"Medium","High"))</f>
        <v>Medium</v>
      </c>
      <c r="AN4138" s="5">
        <f>AmazonChurn[[#This Row],[Number of Complaints or Support]]/AmazonChurn[[#This Row],[Account Length (in months)]]</f>
        <v>4.2857142857142858E-2</v>
      </c>
      <c r="AO4138" t="str">
        <f>IF(AmazonChurn[[#This Row],[Avg Monthly GB Download]]&lt;15, "Low", IF(AmazonChurn[[#This Row],[Avg Monthly GB Download]]&lt;30, "Medium", "High"))</f>
        <v>Low</v>
      </c>
      <c r="AP4138" t="str">
        <f>IF(AmazonChurn[[#This Row],[Age]]&lt;30,"Under 30",IF(AmazonChurn[[#This Row],[Age]]&gt;65,"Senior","Mid Age"))</f>
        <v>Senior</v>
      </c>
    </row>
    <row r="4139" spans="1:42" hidden="1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 s="5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  <c r="AL4139" t="str">
        <f>IF(AmazonChurn[[#This Row],[Average Monthly Expenses]]&lt;=30,"Low",IF(AmazonChurn[[#This Row],[Average Monthly Expenses]]&lt;=60,"Medium","High"))</f>
        <v>Low</v>
      </c>
      <c r="AM4139" t="str">
        <f>IF(AmazonChurn[[#This Row],[Number of Complaints or Support]]&lt;3,"Low",IF(AmazonChurn[[#This Row],[Number of Complaints or Support]]&lt;=7,"Medium","High"))</f>
        <v>Medium</v>
      </c>
      <c r="AN4139" s="5">
        <f>AmazonChurn[[#This Row],[Number of Complaints or Support]]/AmazonChurn[[#This Row],[Account Length (in months)]]</f>
        <v>1.3333333333333333</v>
      </c>
      <c r="AO4139" t="str">
        <f>IF(AmazonChurn[[#This Row],[Avg Monthly GB Download]]&lt;15, "Low", IF(AmazonChurn[[#This Row],[Avg Monthly GB Download]]&lt;30, "Medium", "High"))</f>
        <v>Low</v>
      </c>
      <c r="AP4139" t="str">
        <f>IF(AmazonChurn[[#This Row],[Age]]&lt;30,"Under 30",IF(AmazonChurn[[#This Row],[Age]]&gt;65,"Senior","Mid Age"))</f>
        <v>Mid Age</v>
      </c>
    </row>
    <row r="4140" spans="1:42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 s="5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  <c r="AL4140" t="str">
        <f>IF(AmazonChurn[[#This Row],[Average Monthly Expenses]]&lt;=30,"Low",IF(AmazonChurn[[#This Row],[Average Monthly Expenses]]&lt;=60,"Medium","High"))</f>
        <v>Medium</v>
      </c>
      <c r="AM4140" t="str">
        <f>IF(AmazonChurn[[#This Row],[Number of Complaints or Support]]&lt;3,"Low",IF(AmazonChurn[[#This Row],[Number of Complaints or Support]]&lt;=7,"Medium","High"))</f>
        <v>Medium</v>
      </c>
      <c r="AN4140" s="5">
        <f>AmazonChurn[[#This Row],[Number of Complaints or Support]]/AmazonChurn[[#This Row],[Account Length (in months)]]</f>
        <v>0.14000000000000001</v>
      </c>
      <c r="AO4140" t="str">
        <f>IF(AmazonChurn[[#This Row],[Avg Monthly GB Download]]&lt;15, "Low", IF(AmazonChurn[[#This Row],[Avg Monthly GB Download]]&lt;30, "Medium", "High"))</f>
        <v>High</v>
      </c>
      <c r="AP4140" t="str">
        <f>IF(AmazonChurn[[#This Row],[Age]]&lt;30,"Under 30",IF(AmazonChurn[[#This Row],[Age]]&gt;65,"Senior","Mid Age"))</f>
        <v>Under 30</v>
      </c>
    </row>
    <row r="4141" spans="1:42" hidden="1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 s="5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  <c r="AL4141" t="str">
        <f>IF(AmazonChurn[[#This Row],[Average Monthly Expenses]]&lt;=30,"Low",IF(AmazonChurn[[#This Row],[Average Monthly Expenses]]&lt;=60,"Medium","High"))</f>
        <v>Low</v>
      </c>
      <c r="AM4141" t="str">
        <f>IF(AmazonChurn[[#This Row],[Number of Complaints or Support]]&lt;3,"Low",IF(AmazonChurn[[#This Row],[Number of Complaints or Support]]&lt;=7,"Medium","High"))</f>
        <v>High</v>
      </c>
      <c r="AN4141" s="5">
        <f>AmazonChurn[[#This Row],[Number of Complaints or Support]]/AmazonChurn[[#This Row],[Account Length (in months)]]</f>
        <v>0.15789473684210525</v>
      </c>
      <c r="AO4141" t="str">
        <f>IF(AmazonChurn[[#This Row],[Avg Monthly GB Download]]&lt;15, "Low", IF(AmazonChurn[[#This Row],[Avg Monthly GB Download]]&lt;30, "Medium", "High"))</f>
        <v>Low</v>
      </c>
      <c r="AP4141" t="str">
        <f>IF(AmazonChurn[[#This Row],[Age]]&lt;30,"Under 30",IF(AmazonChurn[[#This Row],[Age]]&gt;65,"Senior","Mid Age"))</f>
        <v>Mid Age</v>
      </c>
    </row>
    <row r="4142" spans="1:42" hidden="1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 s="5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  <c r="AL4142" t="str">
        <f>IF(AmazonChurn[[#This Row],[Average Monthly Expenses]]&lt;=30,"Low",IF(AmazonChurn[[#This Row],[Average Monthly Expenses]]&lt;=60,"Medium","High"))</f>
        <v>Low</v>
      </c>
      <c r="AM4142" t="str">
        <f>IF(AmazonChurn[[#This Row],[Number of Complaints or Support]]&lt;3,"Low",IF(AmazonChurn[[#This Row],[Number of Complaints or Support]]&lt;=7,"Medium","High"))</f>
        <v>Low</v>
      </c>
      <c r="AN4142" s="5">
        <f>AmazonChurn[[#This Row],[Number of Complaints or Support]]/AmazonChurn[[#This Row],[Account Length (in months)]]</f>
        <v>6.0606060606060608E-2</v>
      </c>
      <c r="AO4142" t="str">
        <f>IF(AmazonChurn[[#This Row],[Avg Monthly GB Download]]&lt;15, "Low", IF(AmazonChurn[[#This Row],[Avg Monthly GB Download]]&lt;30, "Medium", "High"))</f>
        <v>Low</v>
      </c>
      <c r="AP4142" t="str">
        <f>IF(AmazonChurn[[#This Row],[Age]]&lt;30,"Under 30",IF(AmazonChurn[[#This Row],[Age]]&gt;65,"Senior","Mid Age"))</f>
        <v>Mid Age</v>
      </c>
    </row>
    <row r="4143" spans="1:42" hidden="1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 s="5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  <c r="AL4143" t="str">
        <f>IF(AmazonChurn[[#This Row],[Average Monthly Expenses]]&lt;=30,"Low",IF(AmazonChurn[[#This Row],[Average Monthly Expenses]]&lt;=60,"Medium","High"))</f>
        <v>Medium</v>
      </c>
      <c r="AM4143" t="str">
        <f>IF(AmazonChurn[[#This Row],[Number of Complaints or Support]]&lt;3,"Low",IF(AmazonChurn[[#This Row],[Number of Complaints or Support]]&lt;=7,"Medium","High"))</f>
        <v>High</v>
      </c>
      <c r="AN4143" s="5">
        <f>AmazonChurn[[#This Row],[Number of Complaints or Support]]/AmazonChurn[[#This Row],[Account Length (in months)]]</f>
        <v>0.34782608695652173</v>
      </c>
      <c r="AO4143" t="str">
        <f>IF(AmazonChurn[[#This Row],[Avg Monthly GB Download]]&lt;15, "Low", IF(AmazonChurn[[#This Row],[Avg Monthly GB Download]]&lt;30, "Medium", "High"))</f>
        <v>Low</v>
      </c>
      <c r="AP4143" t="str">
        <f>IF(AmazonChurn[[#This Row],[Age]]&lt;30,"Under 30",IF(AmazonChurn[[#This Row],[Age]]&gt;65,"Senior","Mid Age"))</f>
        <v>Mid Age</v>
      </c>
    </row>
    <row r="4144" spans="1:42" hidden="1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 s="5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  <c r="AL4144" t="str">
        <f>IF(AmazonChurn[[#This Row],[Average Monthly Expenses]]&lt;=30,"Low",IF(AmazonChurn[[#This Row],[Average Monthly Expenses]]&lt;=60,"Medium","High"))</f>
        <v>Low</v>
      </c>
      <c r="AM4144" t="str">
        <f>IF(AmazonChurn[[#This Row],[Number of Complaints or Support]]&lt;3,"Low",IF(AmazonChurn[[#This Row],[Number of Complaints or Support]]&lt;=7,"Medium","High"))</f>
        <v>High</v>
      </c>
      <c r="AN4144" s="5">
        <f>AmazonChurn[[#This Row],[Number of Complaints or Support]]/AmazonChurn[[#This Row],[Account Length (in months)]]</f>
        <v>0.18518518518518517</v>
      </c>
      <c r="AO4144" t="str">
        <f>IF(AmazonChurn[[#This Row],[Avg Monthly GB Download]]&lt;15, "Low", IF(AmazonChurn[[#This Row],[Avg Monthly GB Download]]&lt;30, "Medium", "High"))</f>
        <v>Low</v>
      </c>
      <c r="AP4144" t="str">
        <f>IF(AmazonChurn[[#This Row],[Age]]&lt;30,"Under 30",IF(AmazonChurn[[#This Row],[Age]]&gt;65,"Senior","Mid Age"))</f>
        <v>Mid Age</v>
      </c>
    </row>
    <row r="4145" spans="1:42" hidden="1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 s="5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  <c r="AL4145" t="str">
        <f>IF(AmazonChurn[[#This Row],[Average Monthly Expenses]]&lt;=30,"Low",IF(AmazonChurn[[#This Row],[Average Monthly Expenses]]&lt;=60,"Medium","High"))</f>
        <v>Low</v>
      </c>
      <c r="AM4145" t="str">
        <f>IF(AmazonChurn[[#This Row],[Number of Complaints or Support]]&lt;3,"Low",IF(AmazonChurn[[#This Row],[Number of Complaints or Support]]&lt;=7,"Medium","High"))</f>
        <v>High</v>
      </c>
      <c r="AN4145" s="5">
        <f>AmazonChurn[[#This Row],[Number of Complaints or Support]]/AmazonChurn[[#This Row],[Account Length (in months)]]</f>
        <v>0.375</v>
      </c>
      <c r="AO4145" t="str">
        <f>IF(AmazonChurn[[#This Row],[Avg Monthly GB Download]]&lt;15, "Low", IF(AmazonChurn[[#This Row],[Avg Monthly GB Download]]&lt;30, "Medium", "High"))</f>
        <v>Low</v>
      </c>
      <c r="AP4145" t="str">
        <f>IF(AmazonChurn[[#This Row],[Age]]&lt;30,"Under 30",IF(AmazonChurn[[#This Row],[Age]]&gt;65,"Senior","Mid Age"))</f>
        <v>Mid Age</v>
      </c>
    </row>
    <row r="4146" spans="1:42" hidden="1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 s="5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  <c r="AL4146" t="str">
        <f>IF(AmazonChurn[[#This Row],[Average Monthly Expenses]]&lt;=30,"Low",IF(AmazonChurn[[#This Row],[Average Monthly Expenses]]&lt;=60,"Medium","High"))</f>
        <v>Medium</v>
      </c>
      <c r="AM4146" t="str">
        <f>IF(AmazonChurn[[#This Row],[Number of Complaints or Support]]&lt;3,"Low",IF(AmazonChurn[[#This Row],[Number of Complaints or Support]]&lt;=7,"Medium","High"))</f>
        <v>Medium</v>
      </c>
      <c r="AN4146" s="5">
        <f>AmazonChurn[[#This Row],[Number of Complaints or Support]]/AmazonChurn[[#This Row],[Account Length (in months)]]</f>
        <v>0.10344827586206896</v>
      </c>
      <c r="AO4146" t="str">
        <f>IF(AmazonChurn[[#This Row],[Avg Monthly GB Download]]&lt;15, "Low", IF(AmazonChurn[[#This Row],[Avg Monthly GB Download]]&lt;30, "Medium", "High"))</f>
        <v>Low</v>
      </c>
      <c r="AP4146" t="str">
        <f>IF(AmazonChurn[[#This Row],[Age]]&lt;30,"Under 30",IF(AmazonChurn[[#This Row],[Age]]&gt;65,"Senior","Mid Age"))</f>
        <v>Mid Age</v>
      </c>
    </row>
    <row r="4147" spans="1:42" hidden="1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 s="5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  <c r="AL4147" t="str">
        <f>IF(AmazonChurn[[#This Row],[Average Monthly Expenses]]&lt;=30,"Low",IF(AmazonChurn[[#This Row],[Average Monthly Expenses]]&lt;=60,"Medium","High"))</f>
        <v>Low</v>
      </c>
      <c r="AM4147" t="str">
        <f>IF(AmazonChurn[[#This Row],[Number of Complaints or Support]]&lt;3,"Low",IF(AmazonChurn[[#This Row],[Number of Complaints or Support]]&lt;=7,"Medium","High"))</f>
        <v>Medium</v>
      </c>
      <c r="AN4147" s="5">
        <f>AmazonChurn[[#This Row],[Number of Complaints or Support]]/AmazonChurn[[#This Row],[Account Length (in months)]]</f>
        <v>0.10638297872340426</v>
      </c>
      <c r="AO4147" t="str">
        <f>IF(AmazonChurn[[#This Row],[Avg Monthly GB Download]]&lt;15, "Low", IF(AmazonChurn[[#This Row],[Avg Monthly GB Download]]&lt;30, "Medium", "High"))</f>
        <v>Low</v>
      </c>
      <c r="AP4147" t="str">
        <f>IF(AmazonChurn[[#This Row],[Age]]&lt;30,"Under 30",IF(AmazonChurn[[#This Row],[Age]]&gt;65,"Senior","Mid Age"))</f>
        <v>Mid Age</v>
      </c>
    </row>
    <row r="4148" spans="1:42" hidden="1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 s="5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  <c r="AL4148" t="str">
        <f>IF(AmazonChurn[[#This Row],[Average Monthly Expenses]]&lt;=30,"Low",IF(AmazonChurn[[#This Row],[Average Monthly Expenses]]&lt;=60,"Medium","High"))</f>
        <v>Medium</v>
      </c>
      <c r="AM4148" t="str">
        <f>IF(AmazonChurn[[#This Row],[Number of Complaints or Support]]&lt;3,"Low",IF(AmazonChurn[[#This Row],[Number of Complaints or Support]]&lt;=7,"Medium","High"))</f>
        <v>Medium</v>
      </c>
      <c r="AN4148" s="5">
        <f>AmazonChurn[[#This Row],[Number of Complaints or Support]]/AmazonChurn[[#This Row],[Account Length (in months)]]</f>
        <v>5.7142857142857141E-2</v>
      </c>
      <c r="AO4148" t="str">
        <f>IF(AmazonChurn[[#This Row],[Avg Monthly GB Download]]&lt;15, "Low", IF(AmazonChurn[[#This Row],[Avg Monthly GB Download]]&lt;30, "Medium", "High"))</f>
        <v>Low</v>
      </c>
      <c r="AP4148" t="str">
        <f>IF(AmazonChurn[[#This Row],[Age]]&lt;30,"Under 30",IF(AmazonChurn[[#This Row],[Age]]&gt;65,"Senior","Mid Age"))</f>
        <v>Mid Age</v>
      </c>
    </row>
    <row r="4149" spans="1:42" hidden="1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 s="5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  <c r="AL4149" t="str">
        <f>IF(AmazonChurn[[#This Row],[Average Monthly Expenses]]&lt;=30,"Low",IF(AmazonChurn[[#This Row],[Average Monthly Expenses]]&lt;=60,"Medium","High"))</f>
        <v>Low</v>
      </c>
      <c r="AM4149" t="str">
        <f>IF(AmazonChurn[[#This Row],[Number of Complaints or Support]]&lt;3,"Low",IF(AmazonChurn[[#This Row],[Number of Complaints or Support]]&lt;=7,"Medium","High"))</f>
        <v>Low</v>
      </c>
      <c r="AN4149" s="5">
        <f>AmazonChurn[[#This Row],[Number of Complaints or Support]]/AmazonChurn[[#This Row],[Account Length (in months)]]</f>
        <v>0.14285714285714285</v>
      </c>
      <c r="AO4149" t="str">
        <f>IF(AmazonChurn[[#This Row],[Avg Monthly GB Download]]&lt;15, "Low", IF(AmazonChurn[[#This Row],[Avg Monthly GB Download]]&lt;30, "Medium", "High"))</f>
        <v>Medium</v>
      </c>
      <c r="AP4149" t="str">
        <f>IF(AmazonChurn[[#This Row],[Age]]&lt;30,"Under 30",IF(AmazonChurn[[#This Row],[Age]]&gt;65,"Senior","Mid Age"))</f>
        <v>Mid Age</v>
      </c>
    </row>
    <row r="4150" spans="1:42" hidden="1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 s="5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  <c r="AL4150" t="str">
        <f>IF(AmazonChurn[[#This Row],[Average Monthly Expenses]]&lt;=30,"Low",IF(AmazonChurn[[#This Row],[Average Monthly Expenses]]&lt;=60,"Medium","High"))</f>
        <v>Medium</v>
      </c>
      <c r="AM4150" t="str">
        <f>IF(AmazonChurn[[#This Row],[Number of Complaints or Support]]&lt;3,"Low",IF(AmazonChurn[[#This Row],[Number of Complaints or Support]]&lt;=7,"Medium","High"))</f>
        <v>High</v>
      </c>
      <c r="AN4150" s="5">
        <f>AmazonChurn[[#This Row],[Number of Complaints or Support]]/AmazonChurn[[#This Row],[Account Length (in months)]]</f>
        <v>10</v>
      </c>
      <c r="AO4150" t="str">
        <f>IF(AmazonChurn[[#This Row],[Avg Monthly GB Download]]&lt;15, "Low", IF(AmazonChurn[[#This Row],[Avg Monthly GB Download]]&lt;30, "Medium", "High"))</f>
        <v>Low</v>
      </c>
      <c r="AP4150" t="str">
        <f>IF(AmazonChurn[[#This Row],[Age]]&lt;30,"Under 30",IF(AmazonChurn[[#This Row],[Age]]&gt;65,"Senior","Mid Age"))</f>
        <v>Senior</v>
      </c>
    </row>
    <row r="4151" spans="1:42" hidden="1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 s="5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  <c r="AL4151" t="str">
        <f>IF(AmazonChurn[[#This Row],[Average Monthly Expenses]]&lt;=30,"Low",IF(AmazonChurn[[#This Row],[Average Monthly Expenses]]&lt;=60,"Medium","High"))</f>
        <v>Low</v>
      </c>
      <c r="AM4151" t="str">
        <f>IF(AmazonChurn[[#This Row],[Number of Complaints or Support]]&lt;3,"Low",IF(AmazonChurn[[#This Row],[Number of Complaints or Support]]&lt;=7,"Medium","High"))</f>
        <v>Medium</v>
      </c>
      <c r="AN4151" s="5">
        <f>AmazonChurn[[#This Row],[Number of Complaints or Support]]/AmazonChurn[[#This Row],[Account Length (in months)]]</f>
        <v>6.8181818181818177E-2</v>
      </c>
      <c r="AO4151" t="str">
        <f>IF(AmazonChurn[[#This Row],[Avg Monthly GB Download]]&lt;15, "Low", IF(AmazonChurn[[#This Row],[Avg Monthly GB Download]]&lt;30, "Medium", "High"))</f>
        <v>Medium</v>
      </c>
      <c r="AP4151" t="str">
        <f>IF(AmazonChurn[[#This Row],[Age]]&lt;30,"Under 30",IF(AmazonChurn[[#This Row],[Age]]&gt;65,"Senior","Mid Age"))</f>
        <v>Under 30</v>
      </c>
    </row>
    <row r="4152" spans="1:42" hidden="1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 s="5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  <c r="AL4152" t="str">
        <f>IF(AmazonChurn[[#This Row],[Average Monthly Expenses]]&lt;=30,"Low",IF(AmazonChurn[[#This Row],[Average Monthly Expenses]]&lt;=60,"Medium","High"))</f>
        <v>Medium</v>
      </c>
      <c r="AM4152" t="str">
        <f>IF(AmazonChurn[[#This Row],[Number of Complaints or Support]]&lt;3,"Low",IF(AmazonChurn[[#This Row],[Number of Complaints or Support]]&lt;=7,"Medium","High"))</f>
        <v>Medium</v>
      </c>
      <c r="AN4152" s="5">
        <f>AmazonChurn[[#This Row],[Number of Complaints or Support]]/AmazonChurn[[#This Row],[Account Length (in months)]]</f>
        <v>0.83333333333333337</v>
      </c>
      <c r="AO4152" t="str">
        <f>IF(AmazonChurn[[#This Row],[Avg Monthly GB Download]]&lt;15, "Low", IF(AmazonChurn[[#This Row],[Avg Monthly GB Download]]&lt;30, "Medium", "High"))</f>
        <v>Low</v>
      </c>
      <c r="AP4152" t="str">
        <f>IF(AmazonChurn[[#This Row],[Age]]&lt;30,"Under 30",IF(AmazonChurn[[#This Row],[Age]]&gt;65,"Senior","Mid Age"))</f>
        <v>Mid Age</v>
      </c>
    </row>
    <row r="4153" spans="1:42" hidden="1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 s="5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  <c r="AL4153" t="str">
        <f>IF(AmazonChurn[[#This Row],[Average Monthly Expenses]]&lt;=30,"Low",IF(AmazonChurn[[#This Row],[Average Monthly Expenses]]&lt;=60,"Medium","High"))</f>
        <v>Medium</v>
      </c>
      <c r="AM4153" t="str">
        <f>IF(AmazonChurn[[#This Row],[Number of Complaints or Support]]&lt;3,"Low",IF(AmazonChurn[[#This Row],[Number of Complaints or Support]]&lt;=7,"Medium","High"))</f>
        <v>Low</v>
      </c>
      <c r="AN4153" s="5">
        <f>AmazonChurn[[#This Row],[Number of Complaints or Support]]/AmazonChurn[[#This Row],[Account Length (in months)]]</f>
        <v>3.0303030303030304E-2</v>
      </c>
      <c r="AO4153" t="str">
        <f>IF(AmazonChurn[[#This Row],[Avg Monthly GB Download]]&lt;15, "Low", IF(AmazonChurn[[#This Row],[Avg Monthly GB Download]]&lt;30, "Medium", "High"))</f>
        <v>Low</v>
      </c>
      <c r="AP4153" t="str">
        <f>IF(AmazonChurn[[#This Row],[Age]]&lt;30,"Under 30",IF(AmazonChurn[[#This Row],[Age]]&gt;65,"Senior","Mid Age"))</f>
        <v>Mid Age</v>
      </c>
    </row>
    <row r="4154" spans="1:42" hidden="1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 s="5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  <c r="AL4154" t="str">
        <f>IF(AmazonChurn[[#This Row],[Average Monthly Expenses]]&lt;=30,"Low",IF(AmazonChurn[[#This Row],[Average Monthly Expenses]]&lt;=60,"Medium","High"))</f>
        <v>Medium</v>
      </c>
      <c r="AM4154" t="str">
        <f>IF(AmazonChurn[[#This Row],[Number of Complaints or Support]]&lt;3,"Low",IF(AmazonChurn[[#This Row],[Number of Complaints or Support]]&lt;=7,"Medium","High"))</f>
        <v>Medium</v>
      </c>
      <c r="AN4154" s="5">
        <f>AmazonChurn[[#This Row],[Number of Complaints or Support]]/AmazonChurn[[#This Row],[Account Length (in months)]]</f>
        <v>0.26923076923076922</v>
      </c>
      <c r="AO4154" t="str">
        <f>IF(AmazonChurn[[#This Row],[Avg Monthly GB Download]]&lt;15, "Low", IF(AmazonChurn[[#This Row],[Avg Monthly GB Download]]&lt;30, "Medium", "High"))</f>
        <v>Low</v>
      </c>
      <c r="AP4154" t="str">
        <f>IF(AmazonChurn[[#This Row],[Age]]&lt;30,"Under 30",IF(AmazonChurn[[#This Row],[Age]]&gt;65,"Senior","Mid Age"))</f>
        <v>Mid Age</v>
      </c>
    </row>
    <row r="4155" spans="1:42" hidden="1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 s="5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  <c r="AL4155" t="str">
        <f>IF(AmazonChurn[[#This Row],[Average Monthly Expenses]]&lt;=30,"Low",IF(AmazonChurn[[#This Row],[Average Monthly Expenses]]&lt;=60,"Medium","High"))</f>
        <v>Low</v>
      </c>
      <c r="AM4155" t="str">
        <f>IF(AmazonChurn[[#This Row],[Number of Complaints or Support]]&lt;3,"Low",IF(AmazonChurn[[#This Row],[Number of Complaints or Support]]&lt;=7,"Medium","High"))</f>
        <v>Low</v>
      </c>
      <c r="AN4155" s="5">
        <f>AmazonChurn[[#This Row],[Number of Complaints or Support]]/AmazonChurn[[#This Row],[Account Length (in months)]]</f>
        <v>0.14285714285714285</v>
      </c>
      <c r="AO4155" t="str">
        <f>IF(AmazonChurn[[#This Row],[Avg Monthly GB Download]]&lt;15, "Low", IF(AmazonChurn[[#This Row],[Avg Monthly GB Download]]&lt;30, "Medium", "High"))</f>
        <v>Low</v>
      </c>
      <c r="AP4155" t="str">
        <f>IF(AmazonChurn[[#This Row],[Age]]&lt;30,"Under 30",IF(AmazonChurn[[#This Row],[Age]]&gt;65,"Senior","Mid Age"))</f>
        <v>Mid Age</v>
      </c>
    </row>
    <row r="4156" spans="1:42" hidden="1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 s="5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  <c r="AL4156" t="str">
        <f>IF(AmazonChurn[[#This Row],[Average Monthly Expenses]]&lt;=30,"Low",IF(AmazonChurn[[#This Row],[Average Monthly Expenses]]&lt;=60,"Medium","High"))</f>
        <v>Low</v>
      </c>
      <c r="AM4156" t="str">
        <f>IF(AmazonChurn[[#This Row],[Number of Complaints or Support]]&lt;3,"Low",IF(AmazonChurn[[#This Row],[Number of Complaints or Support]]&lt;=7,"Medium","High"))</f>
        <v>Medium</v>
      </c>
      <c r="AN4156" s="5">
        <f>AmazonChurn[[#This Row],[Number of Complaints or Support]]/AmazonChurn[[#This Row],[Account Length (in months)]]</f>
        <v>3.5</v>
      </c>
      <c r="AO4156" t="str">
        <f>IF(AmazonChurn[[#This Row],[Avg Monthly GB Download]]&lt;15, "Low", IF(AmazonChurn[[#This Row],[Avg Monthly GB Download]]&lt;30, "Medium", "High"))</f>
        <v>Low</v>
      </c>
      <c r="AP4156" t="str">
        <f>IF(AmazonChurn[[#This Row],[Age]]&lt;30,"Under 30",IF(AmazonChurn[[#This Row],[Age]]&gt;65,"Senior","Mid Age"))</f>
        <v>Mid Age</v>
      </c>
    </row>
    <row r="4157" spans="1:42" hidden="1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 s="5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  <c r="AL4157" t="str">
        <f>IF(AmazonChurn[[#This Row],[Average Monthly Expenses]]&lt;=30,"Low",IF(AmazonChurn[[#This Row],[Average Monthly Expenses]]&lt;=60,"Medium","High"))</f>
        <v>Low</v>
      </c>
      <c r="AM4157" t="str">
        <f>IF(AmazonChurn[[#This Row],[Number of Complaints or Support]]&lt;3,"Low",IF(AmazonChurn[[#This Row],[Number of Complaints or Support]]&lt;=7,"Medium","High"))</f>
        <v>Medium</v>
      </c>
      <c r="AN4157" s="5">
        <f>AmazonChurn[[#This Row],[Number of Complaints or Support]]/AmazonChurn[[#This Row],[Account Length (in months)]]</f>
        <v>0.20833333333333334</v>
      </c>
      <c r="AO4157" t="str">
        <f>IF(AmazonChurn[[#This Row],[Avg Monthly GB Download]]&lt;15, "Low", IF(AmazonChurn[[#This Row],[Avg Monthly GB Download]]&lt;30, "Medium", "High"))</f>
        <v>Low</v>
      </c>
      <c r="AP4157" t="str">
        <f>IF(AmazonChurn[[#This Row],[Age]]&lt;30,"Under 30",IF(AmazonChurn[[#This Row],[Age]]&gt;65,"Senior","Mid Age"))</f>
        <v>Mid Age</v>
      </c>
    </row>
    <row r="4158" spans="1:42" hidden="1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 s="5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  <c r="AL4158" t="str">
        <f>IF(AmazonChurn[[#This Row],[Average Monthly Expenses]]&lt;=30,"Low",IF(AmazonChurn[[#This Row],[Average Monthly Expenses]]&lt;=60,"Medium","High"))</f>
        <v>Low</v>
      </c>
      <c r="AM4158" t="str">
        <f>IF(AmazonChurn[[#This Row],[Number of Complaints or Support]]&lt;3,"Low",IF(AmazonChurn[[#This Row],[Number of Complaints or Support]]&lt;=7,"Medium","High"))</f>
        <v>High</v>
      </c>
      <c r="AN4158" s="5">
        <f>AmazonChurn[[#This Row],[Number of Complaints or Support]]/AmazonChurn[[#This Row],[Account Length (in months)]]</f>
        <v>0.29411764705882354</v>
      </c>
      <c r="AO4158" t="str">
        <f>IF(AmazonChurn[[#This Row],[Avg Monthly GB Download]]&lt;15, "Low", IF(AmazonChurn[[#This Row],[Avg Monthly GB Download]]&lt;30, "Medium", "High"))</f>
        <v>Low</v>
      </c>
      <c r="AP4158" t="str">
        <f>IF(AmazonChurn[[#This Row],[Age]]&lt;30,"Under 30",IF(AmazonChurn[[#This Row],[Age]]&gt;65,"Senior","Mid Age"))</f>
        <v>Mid Age</v>
      </c>
    </row>
    <row r="4159" spans="1:42" hidden="1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 s="5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  <c r="AL4159" t="str">
        <f>IF(AmazonChurn[[#This Row],[Average Monthly Expenses]]&lt;=30,"Low",IF(AmazonChurn[[#This Row],[Average Monthly Expenses]]&lt;=60,"Medium","High"))</f>
        <v>Low</v>
      </c>
      <c r="AM4159" t="str">
        <f>IF(AmazonChurn[[#This Row],[Number of Complaints or Support]]&lt;3,"Low",IF(AmazonChurn[[#This Row],[Number of Complaints or Support]]&lt;=7,"Medium","High"))</f>
        <v>Low</v>
      </c>
      <c r="AN4159" s="5">
        <f>AmazonChurn[[#This Row],[Number of Complaints or Support]]/AmazonChurn[[#This Row],[Account Length (in months)]]</f>
        <v>0.13333333333333333</v>
      </c>
      <c r="AO4159" t="str">
        <f>IF(AmazonChurn[[#This Row],[Avg Monthly GB Download]]&lt;15, "Low", IF(AmazonChurn[[#This Row],[Avg Monthly GB Download]]&lt;30, "Medium", "High"))</f>
        <v>Low</v>
      </c>
      <c r="AP4159" t="str">
        <f>IF(AmazonChurn[[#This Row],[Age]]&lt;30,"Under 30",IF(AmazonChurn[[#This Row],[Age]]&gt;65,"Senior","Mid Age"))</f>
        <v>Mid Age</v>
      </c>
    </row>
    <row r="4160" spans="1:42" hidden="1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 s="5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  <c r="AL4160" t="str">
        <f>IF(AmazonChurn[[#This Row],[Average Monthly Expenses]]&lt;=30,"Low",IF(AmazonChurn[[#This Row],[Average Monthly Expenses]]&lt;=60,"Medium","High"))</f>
        <v>Medium</v>
      </c>
      <c r="AM4160" t="str">
        <f>IF(AmazonChurn[[#This Row],[Number of Complaints or Support]]&lt;3,"Low",IF(AmazonChurn[[#This Row],[Number of Complaints or Support]]&lt;=7,"Medium","High"))</f>
        <v>Medium</v>
      </c>
      <c r="AN4160" s="5">
        <f>AmazonChurn[[#This Row],[Number of Complaints or Support]]/AmazonChurn[[#This Row],[Account Length (in months)]]</f>
        <v>7.8125E-2</v>
      </c>
      <c r="AO4160" t="str">
        <f>IF(AmazonChurn[[#This Row],[Avg Monthly GB Download]]&lt;15, "Low", IF(AmazonChurn[[#This Row],[Avg Monthly GB Download]]&lt;30, "Medium", "High"))</f>
        <v>Low</v>
      </c>
      <c r="AP4160" t="str">
        <f>IF(AmazonChurn[[#This Row],[Age]]&lt;30,"Under 30",IF(AmazonChurn[[#This Row],[Age]]&gt;65,"Senior","Mid Age"))</f>
        <v>Mid Age</v>
      </c>
    </row>
    <row r="4161" spans="1:42" hidden="1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 s="5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  <c r="AL4161" t="str">
        <f>IF(AmazonChurn[[#This Row],[Average Monthly Expenses]]&lt;=30,"Low",IF(AmazonChurn[[#This Row],[Average Monthly Expenses]]&lt;=60,"Medium","High"))</f>
        <v>Low</v>
      </c>
      <c r="AM4161" t="str">
        <f>IF(AmazonChurn[[#This Row],[Number of Complaints or Support]]&lt;3,"Low",IF(AmazonChurn[[#This Row],[Number of Complaints or Support]]&lt;=7,"Medium","High"))</f>
        <v>Medium</v>
      </c>
      <c r="AN4161" s="5">
        <f>AmazonChurn[[#This Row],[Number of Complaints or Support]]/AmazonChurn[[#This Row],[Account Length (in months)]]</f>
        <v>7</v>
      </c>
      <c r="AO4161" t="str">
        <f>IF(AmazonChurn[[#This Row],[Avg Monthly GB Download]]&lt;15, "Low", IF(AmazonChurn[[#This Row],[Avg Monthly GB Download]]&lt;30, "Medium", "High"))</f>
        <v>Low</v>
      </c>
      <c r="AP4161" t="str">
        <f>IF(AmazonChurn[[#This Row],[Age]]&lt;30,"Under 30",IF(AmazonChurn[[#This Row],[Age]]&gt;65,"Senior","Mid Age"))</f>
        <v>Mid Age</v>
      </c>
    </row>
    <row r="4162" spans="1:42" hidden="1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 s="5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  <c r="AL4162" t="str">
        <f>IF(AmazonChurn[[#This Row],[Average Monthly Expenses]]&lt;=30,"Low",IF(AmazonChurn[[#This Row],[Average Monthly Expenses]]&lt;=60,"Medium","High"))</f>
        <v>Medium</v>
      </c>
      <c r="AM4162" t="str">
        <f>IF(AmazonChurn[[#This Row],[Number of Complaints or Support]]&lt;3,"Low",IF(AmazonChurn[[#This Row],[Number of Complaints or Support]]&lt;=7,"Medium","High"))</f>
        <v>Medium</v>
      </c>
      <c r="AN4162" s="5">
        <f>AmazonChurn[[#This Row],[Number of Complaints or Support]]/AmazonChurn[[#This Row],[Account Length (in months)]]</f>
        <v>1.1666666666666667</v>
      </c>
      <c r="AO4162" t="str">
        <f>IF(AmazonChurn[[#This Row],[Avg Monthly GB Download]]&lt;15, "Low", IF(AmazonChurn[[#This Row],[Avg Monthly GB Download]]&lt;30, "Medium", "High"))</f>
        <v>Low</v>
      </c>
      <c r="AP4162" t="str">
        <f>IF(AmazonChurn[[#This Row],[Age]]&lt;30,"Under 30",IF(AmazonChurn[[#This Row],[Age]]&gt;65,"Senior","Mid Age"))</f>
        <v>Mid Age</v>
      </c>
    </row>
    <row r="4163" spans="1:42" hidden="1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 s="5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  <c r="AL4163" t="str">
        <f>IF(AmazonChurn[[#This Row],[Average Monthly Expenses]]&lt;=30,"Low",IF(AmazonChurn[[#This Row],[Average Monthly Expenses]]&lt;=60,"Medium","High"))</f>
        <v>Medium</v>
      </c>
      <c r="AM4163" t="str">
        <f>IF(AmazonChurn[[#This Row],[Number of Complaints or Support]]&lt;3,"Low",IF(AmazonChurn[[#This Row],[Number of Complaints or Support]]&lt;=7,"Medium","High"))</f>
        <v>Low</v>
      </c>
      <c r="AN4163" s="5">
        <f>AmazonChurn[[#This Row],[Number of Complaints or Support]]/AmazonChurn[[#This Row],[Account Length (in months)]]</f>
        <v>3.125E-2</v>
      </c>
      <c r="AO4163" t="str">
        <f>IF(AmazonChurn[[#This Row],[Avg Monthly GB Download]]&lt;15, "Low", IF(AmazonChurn[[#This Row],[Avg Monthly GB Download]]&lt;30, "Medium", "High"))</f>
        <v>Low</v>
      </c>
      <c r="AP4163" t="str">
        <f>IF(AmazonChurn[[#This Row],[Age]]&lt;30,"Under 30",IF(AmazonChurn[[#This Row],[Age]]&gt;65,"Senior","Mid Age"))</f>
        <v>Mid Age</v>
      </c>
    </row>
    <row r="4164" spans="1:42" hidden="1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 s="5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  <c r="AL4164" t="str">
        <f>IF(AmazonChurn[[#This Row],[Average Monthly Expenses]]&lt;=30,"Low",IF(AmazonChurn[[#This Row],[Average Monthly Expenses]]&lt;=60,"Medium","High"))</f>
        <v>Medium</v>
      </c>
      <c r="AM4164" t="str">
        <f>IF(AmazonChurn[[#This Row],[Number of Complaints or Support]]&lt;3,"Low",IF(AmazonChurn[[#This Row],[Number of Complaints or Support]]&lt;=7,"Medium","High"))</f>
        <v>Low</v>
      </c>
      <c r="AN4164" s="5">
        <f>AmazonChurn[[#This Row],[Number of Complaints or Support]]/AmazonChurn[[#This Row],[Account Length (in months)]]</f>
        <v>1.7543859649122806E-2</v>
      </c>
      <c r="AO4164" t="str">
        <f>IF(AmazonChurn[[#This Row],[Avg Monthly GB Download]]&lt;15, "Low", IF(AmazonChurn[[#This Row],[Avg Monthly GB Download]]&lt;30, "Medium", "High"))</f>
        <v>Low</v>
      </c>
      <c r="AP4164" t="str">
        <f>IF(AmazonChurn[[#This Row],[Age]]&lt;30,"Under 30",IF(AmazonChurn[[#This Row],[Age]]&gt;65,"Senior","Mid Age"))</f>
        <v>Mid Age</v>
      </c>
    </row>
    <row r="4165" spans="1:42" hidden="1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 s="5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  <c r="AL4165" t="str">
        <f>IF(AmazonChurn[[#This Row],[Average Monthly Expenses]]&lt;=30,"Low",IF(AmazonChurn[[#This Row],[Average Monthly Expenses]]&lt;=60,"Medium","High"))</f>
        <v>Medium</v>
      </c>
      <c r="AM4165" t="str">
        <f>IF(AmazonChurn[[#This Row],[Number of Complaints or Support]]&lt;3,"Low",IF(AmazonChurn[[#This Row],[Number of Complaints or Support]]&lt;=7,"Medium","High"))</f>
        <v>Medium</v>
      </c>
      <c r="AN4165" s="5">
        <f>AmazonChurn[[#This Row],[Number of Complaints or Support]]/AmazonChurn[[#This Row],[Account Length (in months)]]</f>
        <v>5.7971014492753624E-2</v>
      </c>
      <c r="AO4165" t="str">
        <f>IF(AmazonChurn[[#This Row],[Avg Monthly GB Download]]&lt;15, "Low", IF(AmazonChurn[[#This Row],[Avg Monthly GB Download]]&lt;30, "Medium", "High"))</f>
        <v>Low</v>
      </c>
      <c r="AP4165" t="str">
        <f>IF(AmazonChurn[[#This Row],[Age]]&lt;30,"Under 30",IF(AmazonChurn[[#This Row],[Age]]&gt;65,"Senior","Mid Age"))</f>
        <v>Mid Age</v>
      </c>
    </row>
    <row r="4166" spans="1:42" hidden="1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 s="5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  <c r="AL4166" t="str">
        <f>IF(AmazonChurn[[#This Row],[Average Monthly Expenses]]&lt;=30,"Low",IF(AmazonChurn[[#This Row],[Average Monthly Expenses]]&lt;=60,"Medium","High"))</f>
        <v>Low</v>
      </c>
      <c r="AM4166" t="str">
        <f>IF(AmazonChurn[[#This Row],[Number of Complaints or Support]]&lt;3,"Low",IF(AmazonChurn[[#This Row],[Number of Complaints or Support]]&lt;=7,"Medium","High"))</f>
        <v>Low</v>
      </c>
      <c r="AN4166" s="5">
        <f>AmazonChurn[[#This Row],[Number of Complaints or Support]]/AmazonChurn[[#This Row],[Account Length (in months)]]</f>
        <v>4.6511627906976744E-2</v>
      </c>
      <c r="AO4166" t="str">
        <f>IF(AmazonChurn[[#This Row],[Avg Monthly GB Download]]&lt;15, "Low", IF(AmazonChurn[[#This Row],[Avg Monthly GB Download]]&lt;30, "Medium", "High"))</f>
        <v>Low</v>
      </c>
      <c r="AP4166" t="str">
        <f>IF(AmazonChurn[[#This Row],[Age]]&lt;30,"Under 30",IF(AmazonChurn[[#This Row],[Age]]&gt;65,"Senior","Mid Age"))</f>
        <v>Mid Age</v>
      </c>
    </row>
    <row r="4167" spans="1:42" hidden="1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 s="5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  <c r="AL4167" t="str">
        <f>IF(AmazonChurn[[#This Row],[Average Monthly Expenses]]&lt;=30,"Low",IF(AmazonChurn[[#This Row],[Average Monthly Expenses]]&lt;=60,"Medium","High"))</f>
        <v>Low</v>
      </c>
      <c r="AM4167" t="str">
        <f>IF(AmazonChurn[[#This Row],[Number of Complaints or Support]]&lt;3,"Low",IF(AmazonChurn[[#This Row],[Number of Complaints or Support]]&lt;=7,"Medium","High"))</f>
        <v>Medium</v>
      </c>
      <c r="AN4167" s="5">
        <f>AmazonChurn[[#This Row],[Number of Complaints or Support]]/AmazonChurn[[#This Row],[Account Length (in months)]]</f>
        <v>0.5</v>
      </c>
      <c r="AO4167" t="str">
        <f>IF(AmazonChurn[[#This Row],[Avg Monthly GB Download]]&lt;15, "Low", IF(AmazonChurn[[#This Row],[Avg Monthly GB Download]]&lt;30, "Medium", "High"))</f>
        <v>Low</v>
      </c>
      <c r="AP4167" t="str">
        <f>IF(AmazonChurn[[#This Row],[Age]]&lt;30,"Under 30",IF(AmazonChurn[[#This Row],[Age]]&gt;65,"Senior","Mid Age"))</f>
        <v>Mid Age</v>
      </c>
    </row>
    <row r="4168" spans="1:42" hidden="1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 s="5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  <c r="AL4168" t="str">
        <f>IF(AmazonChurn[[#This Row],[Average Monthly Expenses]]&lt;=30,"Low",IF(AmazonChurn[[#This Row],[Average Monthly Expenses]]&lt;=60,"Medium","High"))</f>
        <v>Low</v>
      </c>
      <c r="AM4168" t="str">
        <f>IF(AmazonChurn[[#This Row],[Number of Complaints or Support]]&lt;3,"Low",IF(AmazonChurn[[#This Row],[Number of Complaints or Support]]&lt;=7,"Medium","High"))</f>
        <v>High</v>
      </c>
      <c r="AN4168" s="5">
        <f>AmazonChurn[[#This Row],[Number of Complaints or Support]]/AmazonChurn[[#This Row],[Account Length (in months)]]</f>
        <v>0.23684210526315788</v>
      </c>
      <c r="AO4168" t="str">
        <f>IF(AmazonChurn[[#This Row],[Avg Monthly GB Download]]&lt;15, "Low", IF(AmazonChurn[[#This Row],[Avg Monthly GB Download]]&lt;30, "Medium", "High"))</f>
        <v>Low</v>
      </c>
      <c r="AP4168" t="str">
        <f>IF(AmazonChurn[[#This Row],[Age]]&lt;30,"Under 30",IF(AmazonChurn[[#This Row],[Age]]&gt;65,"Senior","Mid Age"))</f>
        <v>Mid Age</v>
      </c>
    </row>
    <row r="4169" spans="1:42" hidden="1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 s="5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  <c r="AL4169" t="str">
        <f>IF(AmazonChurn[[#This Row],[Average Monthly Expenses]]&lt;=30,"Low",IF(AmazonChurn[[#This Row],[Average Monthly Expenses]]&lt;=60,"Medium","High"))</f>
        <v>Low</v>
      </c>
      <c r="AM4169" t="str">
        <f>IF(AmazonChurn[[#This Row],[Number of Complaints or Support]]&lt;3,"Low",IF(AmazonChurn[[#This Row],[Number of Complaints or Support]]&lt;=7,"Medium","High"))</f>
        <v>Medium</v>
      </c>
      <c r="AN4169" s="5">
        <f>AmazonChurn[[#This Row],[Number of Complaints or Support]]/AmazonChurn[[#This Row],[Account Length (in months)]]</f>
        <v>0.55555555555555558</v>
      </c>
      <c r="AO4169" t="str">
        <f>IF(AmazonChurn[[#This Row],[Avg Monthly GB Download]]&lt;15, "Low", IF(AmazonChurn[[#This Row],[Avg Monthly GB Download]]&lt;30, "Medium", "High"))</f>
        <v>Low</v>
      </c>
      <c r="AP4169" t="str">
        <f>IF(AmazonChurn[[#This Row],[Age]]&lt;30,"Under 30",IF(AmazonChurn[[#This Row],[Age]]&gt;65,"Senior","Mid Age"))</f>
        <v>Mid Age</v>
      </c>
    </row>
    <row r="4170" spans="1:42" hidden="1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 s="5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  <c r="AL4170" t="str">
        <f>IF(AmazonChurn[[#This Row],[Average Monthly Expenses]]&lt;=30,"Low",IF(AmazonChurn[[#This Row],[Average Monthly Expenses]]&lt;=60,"Medium","High"))</f>
        <v>Medium</v>
      </c>
      <c r="AM4170" t="str">
        <f>IF(AmazonChurn[[#This Row],[Number of Complaints or Support]]&lt;3,"Low",IF(AmazonChurn[[#This Row],[Number of Complaints or Support]]&lt;=7,"Medium","High"))</f>
        <v>Medium</v>
      </c>
      <c r="AN4170" s="5">
        <f>AmazonChurn[[#This Row],[Number of Complaints or Support]]/AmazonChurn[[#This Row],[Account Length (in months)]]</f>
        <v>6.4516129032258063E-2</v>
      </c>
      <c r="AO4170" t="str">
        <f>IF(AmazonChurn[[#This Row],[Avg Monthly GB Download]]&lt;15, "Low", IF(AmazonChurn[[#This Row],[Avg Monthly GB Download]]&lt;30, "Medium", "High"))</f>
        <v>Low</v>
      </c>
      <c r="AP4170" t="str">
        <f>IF(AmazonChurn[[#This Row],[Age]]&lt;30,"Under 30",IF(AmazonChurn[[#This Row],[Age]]&gt;65,"Senior","Mid Age"))</f>
        <v>Mid Age</v>
      </c>
    </row>
    <row r="4171" spans="1:42" hidden="1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 s="5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  <c r="AL4171" t="str">
        <f>IF(AmazonChurn[[#This Row],[Average Monthly Expenses]]&lt;=30,"Low",IF(AmazonChurn[[#This Row],[Average Monthly Expenses]]&lt;=60,"Medium","High"))</f>
        <v>Low</v>
      </c>
      <c r="AM4171" t="str">
        <f>IF(AmazonChurn[[#This Row],[Number of Complaints or Support]]&lt;3,"Low",IF(AmazonChurn[[#This Row],[Number of Complaints or Support]]&lt;=7,"Medium","High"))</f>
        <v>High</v>
      </c>
      <c r="AN4171" s="5">
        <f>AmazonChurn[[#This Row],[Number of Complaints or Support]]/AmazonChurn[[#This Row],[Account Length (in months)]]</f>
        <v>8</v>
      </c>
      <c r="AO4171" t="str">
        <f>IF(AmazonChurn[[#This Row],[Avg Monthly GB Download]]&lt;15, "Low", IF(AmazonChurn[[#This Row],[Avg Monthly GB Download]]&lt;30, "Medium", "High"))</f>
        <v>Low</v>
      </c>
      <c r="AP4171" t="str">
        <f>IF(AmazonChurn[[#This Row],[Age]]&lt;30,"Under 30",IF(AmazonChurn[[#This Row],[Age]]&gt;65,"Senior","Mid Age"))</f>
        <v>Mid Age</v>
      </c>
    </row>
    <row r="4172" spans="1:42" hidden="1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 s="5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  <c r="AL4172" t="str">
        <f>IF(AmazonChurn[[#This Row],[Average Monthly Expenses]]&lt;=30,"Low",IF(AmazonChurn[[#This Row],[Average Monthly Expenses]]&lt;=60,"Medium","High"))</f>
        <v>Low</v>
      </c>
      <c r="AM4172" t="str">
        <f>IF(AmazonChurn[[#This Row],[Number of Complaints or Support]]&lt;3,"Low",IF(AmazonChurn[[#This Row],[Number of Complaints or Support]]&lt;=7,"Medium","High"))</f>
        <v>Low</v>
      </c>
      <c r="AN4172" s="5">
        <f>AmazonChurn[[#This Row],[Number of Complaints or Support]]/AmazonChurn[[#This Row],[Account Length (in months)]]</f>
        <v>2.7027027027027029E-2</v>
      </c>
      <c r="AO4172" t="str">
        <f>IF(AmazonChurn[[#This Row],[Avg Monthly GB Download]]&lt;15, "Low", IF(AmazonChurn[[#This Row],[Avg Monthly GB Download]]&lt;30, "Medium", "High"))</f>
        <v>Low</v>
      </c>
      <c r="AP4172" t="str">
        <f>IF(AmazonChurn[[#This Row],[Age]]&lt;30,"Under 30",IF(AmazonChurn[[#This Row],[Age]]&gt;65,"Senior","Mid Age"))</f>
        <v>Mid Age</v>
      </c>
    </row>
    <row r="4173" spans="1:42" hidden="1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 s="5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  <c r="AL4173" t="str">
        <f>IF(AmazonChurn[[#This Row],[Average Monthly Expenses]]&lt;=30,"Low",IF(AmazonChurn[[#This Row],[Average Monthly Expenses]]&lt;=60,"Medium","High"))</f>
        <v>Medium</v>
      </c>
      <c r="AM4173" t="str">
        <f>IF(AmazonChurn[[#This Row],[Number of Complaints or Support]]&lt;3,"Low",IF(AmazonChurn[[#This Row],[Number of Complaints or Support]]&lt;=7,"Medium","High"))</f>
        <v>Medium</v>
      </c>
      <c r="AN4173" s="5">
        <f>AmazonChurn[[#This Row],[Number of Complaints or Support]]/AmazonChurn[[#This Row],[Account Length (in months)]]</f>
        <v>0.2</v>
      </c>
      <c r="AO4173" t="str">
        <f>IF(AmazonChurn[[#This Row],[Avg Monthly GB Download]]&lt;15, "Low", IF(AmazonChurn[[#This Row],[Avg Monthly GB Download]]&lt;30, "Medium", "High"))</f>
        <v>Low</v>
      </c>
      <c r="AP4173" t="str">
        <f>IF(AmazonChurn[[#This Row],[Age]]&lt;30,"Under 30",IF(AmazonChurn[[#This Row],[Age]]&gt;65,"Senior","Mid Age"))</f>
        <v>Mid Age</v>
      </c>
    </row>
    <row r="4174" spans="1:42" hidden="1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 s="5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  <c r="AL4174" t="str">
        <f>IF(AmazonChurn[[#This Row],[Average Monthly Expenses]]&lt;=30,"Low",IF(AmazonChurn[[#This Row],[Average Monthly Expenses]]&lt;=60,"Medium","High"))</f>
        <v>Medium</v>
      </c>
      <c r="AM4174" t="str">
        <f>IF(AmazonChurn[[#This Row],[Number of Complaints or Support]]&lt;3,"Low",IF(AmazonChurn[[#This Row],[Number of Complaints or Support]]&lt;=7,"Medium","High"))</f>
        <v>High</v>
      </c>
      <c r="AN4174" s="5">
        <f>AmazonChurn[[#This Row],[Number of Complaints or Support]]/AmazonChurn[[#This Row],[Account Length (in months)]]</f>
        <v>8</v>
      </c>
      <c r="AO4174" t="str">
        <f>IF(AmazonChurn[[#This Row],[Avg Monthly GB Download]]&lt;15, "Low", IF(AmazonChurn[[#This Row],[Avg Monthly GB Download]]&lt;30, "Medium", "High"))</f>
        <v>Low</v>
      </c>
      <c r="AP4174" t="str">
        <f>IF(AmazonChurn[[#This Row],[Age]]&lt;30,"Under 30",IF(AmazonChurn[[#This Row],[Age]]&gt;65,"Senior","Mid Age"))</f>
        <v>Mid Age</v>
      </c>
    </row>
    <row r="4175" spans="1:42" hidden="1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 s="5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  <c r="AL4175" t="str">
        <f>IF(AmazonChurn[[#This Row],[Average Monthly Expenses]]&lt;=30,"Low",IF(AmazonChurn[[#This Row],[Average Monthly Expenses]]&lt;=60,"Medium","High"))</f>
        <v>Low</v>
      </c>
      <c r="AM4175" t="str">
        <f>IF(AmazonChurn[[#This Row],[Number of Complaints or Support]]&lt;3,"Low",IF(AmazonChurn[[#This Row],[Number of Complaints or Support]]&lt;=7,"Medium","High"))</f>
        <v>High</v>
      </c>
      <c r="AN4175" s="5">
        <f>AmazonChurn[[#This Row],[Number of Complaints or Support]]/AmazonChurn[[#This Row],[Account Length (in months)]]</f>
        <v>1.1111111111111112</v>
      </c>
      <c r="AO4175" t="str">
        <f>IF(AmazonChurn[[#This Row],[Avg Monthly GB Download]]&lt;15, "Low", IF(AmazonChurn[[#This Row],[Avg Monthly GB Download]]&lt;30, "Medium", "High"))</f>
        <v>Low</v>
      </c>
      <c r="AP4175" t="str">
        <f>IF(AmazonChurn[[#This Row],[Age]]&lt;30,"Under 30",IF(AmazonChurn[[#This Row],[Age]]&gt;65,"Senior","Mid Age"))</f>
        <v>Mid Age</v>
      </c>
    </row>
    <row r="4176" spans="1:42" hidden="1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 s="5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  <c r="AL4176" t="str">
        <f>IF(AmazonChurn[[#This Row],[Average Monthly Expenses]]&lt;=30,"Low",IF(AmazonChurn[[#This Row],[Average Monthly Expenses]]&lt;=60,"Medium","High"))</f>
        <v>Low</v>
      </c>
      <c r="AM4176" t="str">
        <f>IF(AmazonChurn[[#This Row],[Number of Complaints or Support]]&lt;3,"Low",IF(AmazonChurn[[#This Row],[Number of Complaints or Support]]&lt;=7,"Medium","High"))</f>
        <v>Low</v>
      </c>
      <c r="AN4176" s="5">
        <f>AmazonChurn[[#This Row],[Number of Complaints or Support]]/AmazonChurn[[#This Row],[Account Length (in months)]]</f>
        <v>0</v>
      </c>
      <c r="AO4176" t="str">
        <f>IF(AmazonChurn[[#This Row],[Avg Monthly GB Download]]&lt;15, "Low", IF(AmazonChurn[[#This Row],[Avg Monthly GB Download]]&lt;30, "Medium", "High"))</f>
        <v>Low</v>
      </c>
      <c r="AP4176" t="str">
        <f>IF(AmazonChurn[[#This Row],[Age]]&lt;30,"Under 30",IF(AmazonChurn[[#This Row],[Age]]&gt;65,"Senior","Mid Age"))</f>
        <v>Under 30</v>
      </c>
    </row>
    <row r="4177" spans="1:42" hidden="1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 s="5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  <c r="AL4177" t="str">
        <f>IF(AmazonChurn[[#This Row],[Average Monthly Expenses]]&lt;=30,"Low",IF(AmazonChurn[[#This Row],[Average Monthly Expenses]]&lt;=60,"Medium","High"))</f>
        <v>Low</v>
      </c>
      <c r="AM4177" t="str">
        <f>IF(AmazonChurn[[#This Row],[Number of Complaints or Support]]&lt;3,"Low",IF(AmazonChurn[[#This Row],[Number of Complaints or Support]]&lt;=7,"Medium","High"))</f>
        <v>Low</v>
      </c>
      <c r="AN4177" s="5">
        <f>AmazonChurn[[#This Row],[Number of Complaints or Support]]/AmazonChurn[[#This Row],[Account Length (in months)]]</f>
        <v>0.66666666666666663</v>
      </c>
      <c r="AO4177" t="str">
        <f>IF(AmazonChurn[[#This Row],[Avg Monthly GB Download]]&lt;15, "Low", IF(AmazonChurn[[#This Row],[Avg Monthly GB Download]]&lt;30, "Medium", "High"))</f>
        <v>Low</v>
      </c>
      <c r="AP4177" t="str">
        <f>IF(AmazonChurn[[#This Row],[Age]]&lt;30,"Under 30",IF(AmazonChurn[[#This Row],[Age]]&gt;65,"Senior","Mid Age"))</f>
        <v>Mid Age</v>
      </c>
    </row>
    <row r="4178" spans="1:42" hidden="1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 s="5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  <c r="AL4178" t="str">
        <f>IF(AmazonChurn[[#This Row],[Average Monthly Expenses]]&lt;=30,"Low",IF(AmazonChurn[[#This Row],[Average Monthly Expenses]]&lt;=60,"Medium","High"))</f>
        <v>Medium</v>
      </c>
      <c r="AM4178" t="str">
        <f>IF(AmazonChurn[[#This Row],[Number of Complaints or Support]]&lt;3,"Low",IF(AmazonChurn[[#This Row],[Number of Complaints or Support]]&lt;=7,"Medium","High"))</f>
        <v>Low</v>
      </c>
      <c r="AN4178" s="5">
        <f>AmazonChurn[[#This Row],[Number of Complaints or Support]]/AmazonChurn[[#This Row],[Account Length (in months)]]</f>
        <v>0</v>
      </c>
      <c r="AO4178" t="str">
        <f>IF(AmazonChurn[[#This Row],[Avg Monthly GB Download]]&lt;15, "Low", IF(AmazonChurn[[#This Row],[Avg Monthly GB Download]]&lt;30, "Medium", "High"))</f>
        <v>Medium</v>
      </c>
      <c r="AP4178" t="str">
        <f>IF(AmazonChurn[[#This Row],[Age]]&lt;30,"Under 30",IF(AmazonChurn[[#This Row],[Age]]&gt;65,"Senior","Mid Age"))</f>
        <v>Under 30</v>
      </c>
    </row>
    <row r="4179" spans="1:42" hidden="1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 s="5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  <c r="AL4179" t="str">
        <f>IF(AmazonChurn[[#This Row],[Average Monthly Expenses]]&lt;=30,"Low",IF(AmazonChurn[[#This Row],[Average Monthly Expenses]]&lt;=60,"Medium","High"))</f>
        <v>Low</v>
      </c>
      <c r="AM4179" t="str">
        <f>IF(AmazonChurn[[#This Row],[Number of Complaints or Support]]&lt;3,"Low",IF(AmazonChurn[[#This Row],[Number of Complaints or Support]]&lt;=7,"Medium","High"))</f>
        <v>High</v>
      </c>
      <c r="AN4179" s="5">
        <f>AmazonChurn[[#This Row],[Number of Complaints or Support]]/AmazonChurn[[#This Row],[Account Length (in months)]]</f>
        <v>2</v>
      </c>
      <c r="AO4179" t="str">
        <f>IF(AmazonChurn[[#This Row],[Avg Monthly GB Download]]&lt;15, "Low", IF(AmazonChurn[[#This Row],[Avg Monthly GB Download]]&lt;30, "Medium", "High"))</f>
        <v>Low</v>
      </c>
      <c r="AP4179" t="str">
        <f>IF(AmazonChurn[[#This Row],[Age]]&lt;30,"Under 30",IF(AmazonChurn[[#This Row],[Age]]&gt;65,"Senior","Mid Age"))</f>
        <v>Mid Age</v>
      </c>
    </row>
    <row r="4180" spans="1:42" hidden="1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 s="5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  <c r="AL4180" t="str">
        <f>IF(AmazonChurn[[#This Row],[Average Monthly Expenses]]&lt;=30,"Low",IF(AmazonChurn[[#This Row],[Average Monthly Expenses]]&lt;=60,"Medium","High"))</f>
        <v>Low</v>
      </c>
      <c r="AM4180" t="str">
        <f>IF(AmazonChurn[[#This Row],[Number of Complaints or Support]]&lt;3,"Low",IF(AmazonChurn[[#This Row],[Number of Complaints or Support]]&lt;=7,"Medium","High"))</f>
        <v>Medium</v>
      </c>
      <c r="AN4180" s="5">
        <f>AmazonChurn[[#This Row],[Number of Complaints or Support]]/AmazonChurn[[#This Row],[Account Length (in months)]]</f>
        <v>1</v>
      </c>
      <c r="AO4180" t="str">
        <f>IF(AmazonChurn[[#This Row],[Avg Monthly GB Download]]&lt;15, "Low", IF(AmazonChurn[[#This Row],[Avg Monthly GB Download]]&lt;30, "Medium", "High"))</f>
        <v>Low</v>
      </c>
      <c r="AP4180" t="str">
        <f>IF(AmazonChurn[[#This Row],[Age]]&lt;30,"Under 30",IF(AmazonChurn[[#This Row],[Age]]&gt;65,"Senior","Mid Age"))</f>
        <v>Mid Age</v>
      </c>
    </row>
    <row r="4181" spans="1:42" hidden="1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 s="5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  <c r="AL4181" t="str">
        <f>IF(AmazonChurn[[#This Row],[Average Monthly Expenses]]&lt;=30,"Low",IF(AmazonChurn[[#This Row],[Average Monthly Expenses]]&lt;=60,"Medium","High"))</f>
        <v>Medium</v>
      </c>
      <c r="AM4181" t="str">
        <f>IF(AmazonChurn[[#This Row],[Number of Complaints or Support]]&lt;3,"Low",IF(AmazonChurn[[#This Row],[Number of Complaints or Support]]&lt;=7,"Medium","High"))</f>
        <v>Medium</v>
      </c>
      <c r="AN4181" s="5">
        <f>AmazonChurn[[#This Row],[Number of Complaints or Support]]/AmazonChurn[[#This Row],[Account Length (in months)]]</f>
        <v>7.3529411764705885E-2</v>
      </c>
      <c r="AO4181" t="str">
        <f>IF(AmazonChurn[[#This Row],[Avg Monthly GB Download]]&lt;15, "Low", IF(AmazonChurn[[#This Row],[Avg Monthly GB Download]]&lt;30, "Medium", "High"))</f>
        <v>Medium</v>
      </c>
      <c r="AP4181" t="str">
        <f>IF(AmazonChurn[[#This Row],[Age]]&lt;30,"Under 30",IF(AmazonChurn[[#This Row],[Age]]&gt;65,"Senior","Mid Age"))</f>
        <v>Under 30</v>
      </c>
    </row>
    <row r="4182" spans="1:42" hidden="1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 s="5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  <c r="AL4182" t="str">
        <f>IF(AmazonChurn[[#This Row],[Average Monthly Expenses]]&lt;=30,"Low",IF(AmazonChurn[[#This Row],[Average Monthly Expenses]]&lt;=60,"Medium","High"))</f>
        <v>Medium</v>
      </c>
      <c r="AM4182" t="str">
        <f>IF(AmazonChurn[[#This Row],[Number of Complaints or Support]]&lt;3,"Low",IF(AmazonChurn[[#This Row],[Number of Complaints or Support]]&lt;=7,"Medium","High"))</f>
        <v>High</v>
      </c>
      <c r="AN4182" s="5">
        <f>AmazonChurn[[#This Row],[Number of Complaints or Support]]/AmazonChurn[[#This Row],[Account Length (in months)]]</f>
        <v>0.18181818181818182</v>
      </c>
      <c r="AO4182" t="str">
        <f>IF(AmazonChurn[[#This Row],[Avg Monthly GB Download]]&lt;15, "Low", IF(AmazonChurn[[#This Row],[Avg Monthly GB Download]]&lt;30, "Medium", "High"))</f>
        <v>Low</v>
      </c>
      <c r="AP4182" t="str">
        <f>IF(AmazonChurn[[#This Row],[Age]]&lt;30,"Under 30",IF(AmazonChurn[[#This Row],[Age]]&gt;65,"Senior","Mid Age"))</f>
        <v>Mid Age</v>
      </c>
    </row>
    <row r="4183" spans="1:42" hidden="1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 s="5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  <c r="AL4183" t="str">
        <f>IF(AmazonChurn[[#This Row],[Average Monthly Expenses]]&lt;=30,"Low",IF(AmazonChurn[[#This Row],[Average Monthly Expenses]]&lt;=60,"Medium","High"))</f>
        <v>Low</v>
      </c>
      <c r="AM4183" t="str">
        <f>IF(AmazonChurn[[#This Row],[Number of Complaints or Support]]&lt;3,"Low",IF(AmazonChurn[[#This Row],[Number of Complaints or Support]]&lt;=7,"Medium","High"))</f>
        <v>High</v>
      </c>
      <c r="AN4183" s="5">
        <f>AmazonChurn[[#This Row],[Number of Complaints or Support]]/AmazonChurn[[#This Row],[Account Length (in months)]]</f>
        <v>0.18604651162790697</v>
      </c>
      <c r="AO4183" t="str">
        <f>IF(AmazonChurn[[#This Row],[Avg Monthly GB Download]]&lt;15, "Low", IF(AmazonChurn[[#This Row],[Avg Monthly GB Download]]&lt;30, "Medium", "High"))</f>
        <v>Low</v>
      </c>
      <c r="AP4183" t="str">
        <f>IF(AmazonChurn[[#This Row],[Age]]&lt;30,"Under 30",IF(AmazonChurn[[#This Row],[Age]]&gt;65,"Senior","Mid Age"))</f>
        <v>Under 30</v>
      </c>
    </row>
    <row r="4184" spans="1:42" hidden="1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 s="5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  <c r="AL4184" t="str">
        <f>IF(AmazonChurn[[#This Row],[Average Monthly Expenses]]&lt;=30,"Low",IF(AmazonChurn[[#This Row],[Average Monthly Expenses]]&lt;=60,"Medium","High"))</f>
        <v>Medium</v>
      </c>
      <c r="AM4184" t="str">
        <f>IF(AmazonChurn[[#This Row],[Number of Complaints or Support]]&lt;3,"Low",IF(AmazonChurn[[#This Row],[Number of Complaints or Support]]&lt;=7,"Medium","High"))</f>
        <v>High</v>
      </c>
      <c r="AN4184" s="5">
        <f>AmazonChurn[[#This Row],[Number of Complaints or Support]]/AmazonChurn[[#This Row],[Account Length (in months)]]</f>
        <v>0.16</v>
      </c>
      <c r="AO4184" t="str">
        <f>IF(AmazonChurn[[#This Row],[Avg Monthly GB Download]]&lt;15, "Low", IF(AmazonChurn[[#This Row],[Avg Monthly GB Download]]&lt;30, "Medium", "High"))</f>
        <v>Low</v>
      </c>
      <c r="AP4184" t="str">
        <f>IF(AmazonChurn[[#This Row],[Age]]&lt;30,"Under 30",IF(AmazonChurn[[#This Row],[Age]]&gt;65,"Senior","Mid Age"))</f>
        <v>Senior</v>
      </c>
    </row>
    <row r="4185" spans="1:42" hidden="1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 s="5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  <c r="AL4185" t="str">
        <f>IF(AmazonChurn[[#This Row],[Average Monthly Expenses]]&lt;=30,"Low",IF(AmazonChurn[[#This Row],[Average Monthly Expenses]]&lt;=60,"Medium","High"))</f>
        <v>Medium</v>
      </c>
      <c r="AM4185" t="str">
        <f>IF(AmazonChurn[[#This Row],[Number of Complaints or Support]]&lt;3,"Low",IF(AmazonChurn[[#This Row],[Number of Complaints or Support]]&lt;=7,"Medium","High"))</f>
        <v>Low</v>
      </c>
      <c r="AN4185" s="5">
        <f>AmazonChurn[[#This Row],[Number of Complaints or Support]]/AmazonChurn[[#This Row],[Account Length (in months)]]</f>
        <v>6.25E-2</v>
      </c>
      <c r="AO4185" t="str">
        <f>IF(AmazonChurn[[#This Row],[Avg Monthly GB Download]]&lt;15, "Low", IF(AmazonChurn[[#This Row],[Avg Monthly GB Download]]&lt;30, "Medium", "High"))</f>
        <v>Medium</v>
      </c>
      <c r="AP4185" t="str">
        <f>IF(AmazonChurn[[#This Row],[Age]]&lt;30,"Under 30",IF(AmazonChurn[[#This Row],[Age]]&gt;65,"Senior","Mid Age"))</f>
        <v>Mid Age</v>
      </c>
    </row>
    <row r="4186" spans="1:42" hidden="1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 s="5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  <c r="AL4186" t="str">
        <f>IF(AmazonChurn[[#This Row],[Average Monthly Expenses]]&lt;=30,"Low",IF(AmazonChurn[[#This Row],[Average Monthly Expenses]]&lt;=60,"Medium","High"))</f>
        <v>Low</v>
      </c>
      <c r="AM4186" t="str">
        <f>IF(AmazonChurn[[#This Row],[Number of Complaints or Support]]&lt;3,"Low",IF(AmazonChurn[[#This Row],[Number of Complaints or Support]]&lt;=7,"Medium","High"))</f>
        <v>Medium</v>
      </c>
      <c r="AN4186" s="5">
        <f>AmazonChurn[[#This Row],[Number of Complaints or Support]]/AmazonChurn[[#This Row],[Account Length (in months)]]</f>
        <v>0.15909090909090909</v>
      </c>
      <c r="AO4186" t="str">
        <f>IF(AmazonChurn[[#This Row],[Avg Monthly GB Download]]&lt;15, "Low", IF(AmazonChurn[[#This Row],[Avg Monthly GB Download]]&lt;30, "Medium", "High"))</f>
        <v>Low</v>
      </c>
      <c r="AP4186" t="str">
        <f>IF(AmazonChurn[[#This Row],[Age]]&lt;30,"Under 30",IF(AmazonChurn[[#This Row],[Age]]&gt;65,"Senior","Mid Age"))</f>
        <v>Mid Age</v>
      </c>
    </row>
    <row r="4187" spans="1:42" hidden="1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 s="5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  <c r="AL4187" t="str">
        <f>IF(AmazonChurn[[#This Row],[Average Monthly Expenses]]&lt;=30,"Low",IF(AmazonChurn[[#This Row],[Average Monthly Expenses]]&lt;=60,"Medium","High"))</f>
        <v>Medium</v>
      </c>
      <c r="AM4187" t="str">
        <f>IF(AmazonChurn[[#This Row],[Number of Complaints or Support]]&lt;3,"Low",IF(AmazonChurn[[#This Row],[Number of Complaints or Support]]&lt;=7,"Medium","High"))</f>
        <v>Medium</v>
      </c>
      <c r="AN4187" s="5">
        <f>AmazonChurn[[#This Row],[Number of Complaints or Support]]/AmazonChurn[[#This Row],[Account Length (in months)]]</f>
        <v>0.1111111111111111</v>
      </c>
      <c r="AO4187" t="str">
        <f>IF(AmazonChurn[[#This Row],[Avg Monthly GB Download]]&lt;15, "Low", IF(AmazonChurn[[#This Row],[Avg Monthly GB Download]]&lt;30, "Medium", "High"))</f>
        <v>Low</v>
      </c>
      <c r="AP4187" t="str">
        <f>IF(AmazonChurn[[#This Row],[Age]]&lt;30,"Under 30",IF(AmazonChurn[[#This Row],[Age]]&gt;65,"Senior","Mid Age"))</f>
        <v>Senior</v>
      </c>
    </row>
    <row r="4188" spans="1:42" hidden="1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 s="5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  <c r="AL4188" t="str">
        <f>IF(AmazonChurn[[#This Row],[Average Monthly Expenses]]&lt;=30,"Low",IF(AmazonChurn[[#This Row],[Average Monthly Expenses]]&lt;=60,"Medium","High"))</f>
        <v>Medium</v>
      </c>
      <c r="AM4188" t="str">
        <f>IF(AmazonChurn[[#This Row],[Number of Complaints or Support]]&lt;3,"Low",IF(AmazonChurn[[#This Row],[Number of Complaints or Support]]&lt;=7,"Medium","High"))</f>
        <v>Low</v>
      </c>
      <c r="AN4188" s="5">
        <f>AmazonChurn[[#This Row],[Number of Complaints or Support]]/AmazonChurn[[#This Row],[Account Length (in months)]]</f>
        <v>0.4</v>
      </c>
      <c r="AO4188" t="str">
        <f>IF(AmazonChurn[[#This Row],[Avg Monthly GB Download]]&lt;15, "Low", IF(AmazonChurn[[#This Row],[Avg Monthly GB Download]]&lt;30, "Medium", "High"))</f>
        <v>Medium</v>
      </c>
      <c r="AP4188" t="str">
        <f>IF(AmazonChurn[[#This Row],[Age]]&lt;30,"Under 30",IF(AmazonChurn[[#This Row],[Age]]&gt;65,"Senior","Mid Age"))</f>
        <v>Mid Age</v>
      </c>
    </row>
    <row r="4189" spans="1:42" hidden="1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 s="5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  <c r="AL4189" t="str">
        <f>IF(AmazonChurn[[#This Row],[Average Monthly Expenses]]&lt;=30,"Low",IF(AmazonChurn[[#This Row],[Average Monthly Expenses]]&lt;=60,"Medium","High"))</f>
        <v>Medium</v>
      </c>
      <c r="AM4189" t="str">
        <f>IF(AmazonChurn[[#This Row],[Number of Complaints or Support]]&lt;3,"Low",IF(AmazonChurn[[#This Row],[Number of Complaints or Support]]&lt;=7,"Medium","High"))</f>
        <v>Medium</v>
      </c>
      <c r="AN4189" s="5">
        <f>AmazonChurn[[#This Row],[Number of Complaints or Support]]/AmazonChurn[[#This Row],[Account Length (in months)]]</f>
        <v>1</v>
      </c>
      <c r="AO4189" t="str">
        <f>IF(AmazonChurn[[#This Row],[Avg Monthly GB Download]]&lt;15, "Low", IF(AmazonChurn[[#This Row],[Avg Monthly GB Download]]&lt;30, "Medium", "High"))</f>
        <v>Low</v>
      </c>
      <c r="AP4189" t="str">
        <f>IF(AmazonChurn[[#This Row],[Age]]&lt;30,"Under 30",IF(AmazonChurn[[#This Row],[Age]]&gt;65,"Senior","Mid Age"))</f>
        <v>Senior</v>
      </c>
    </row>
    <row r="4190" spans="1:42" hidden="1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 s="5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  <c r="AL4190" t="str">
        <f>IF(AmazonChurn[[#This Row],[Average Monthly Expenses]]&lt;=30,"Low",IF(AmazonChurn[[#This Row],[Average Monthly Expenses]]&lt;=60,"Medium","High"))</f>
        <v>Low</v>
      </c>
      <c r="AM4190" t="str">
        <f>IF(AmazonChurn[[#This Row],[Number of Complaints or Support]]&lt;3,"Low",IF(AmazonChurn[[#This Row],[Number of Complaints or Support]]&lt;=7,"Medium","High"))</f>
        <v>High</v>
      </c>
      <c r="AN4190" s="5">
        <f>AmazonChurn[[#This Row],[Number of Complaints or Support]]/AmazonChurn[[#This Row],[Account Length (in months)]]</f>
        <v>0.44444444444444442</v>
      </c>
      <c r="AO4190" t="str">
        <f>IF(AmazonChurn[[#This Row],[Avg Monthly GB Download]]&lt;15, "Low", IF(AmazonChurn[[#This Row],[Avg Monthly GB Download]]&lt;30, "Medium", "High"))</f>
        <v>Low</v>
      </c>
      <c r="AP4190" t="str">
        <f>IF(AmazonChurn[[#This Row],[Age]]&lt;30,"Under 30",IF(AmazonChurn[[#This Row],[Age]]&gt;65,"Senior","Mid Age"))</f>
        <v>Mid Age</v>
      </c>
    </row>
    <row r="4191" spans="1:42" hidden="1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 s="5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  <c r="AL4191" t="str">
        <f>IF(AmazonChurn[[#This Row],[Average Monthly Expenses]]&lt;=30,"Low",IF(AmazonChurn[[#This Row],[Average Monthly Expenses]]&lt;=60,"Medium","High"))</f>
        <v>High</v>
      </c>
      <c r="AM4191" t="str">
        <f>IF(AmazonChurn[[#This Row],[Number of Complaints or Support]]&lt;3,"Low",IF(AmazonChurn[[#This Row],[Number of Complaints or Support]]&lt;=7,"Medium","High"))</f>
        <v>High</v>
      </c>
      <c r="AN4191" s="5">
        <f>AmazonChurn[[#This Row],[Number of Complaints or Support]]/AmazonChurn[[#This Row],[Account Length (in months)]]</f>
        <v>0.13043478260869565</v>
      </c>
      <c r="AO4191" t="str">
        <f>IF(AmazonChurn[[#This Row],[Avg Monthly GB Download]]&lt;15, "Low", IF(AmazonChurn[[#This Row],[Avg Monthly GB Download]]&lt;30, "Medium", "High"))</f>
        <v>Medium</v>
      </c>
      <c r="AP4191" t="str">
        <f>IF(AmazonChurn[[#This Row],[Age]]&lt;30,"Under 30",IF(AmazonChurn[[#This Row],[Age]]&gt;65,"Senior","Mid Age"))</f>
        <v>Mid Age</v>
      </c>
    </row>
    <row r="4192" spans="1:42" hidden="1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 s="5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  <c r="AL4192" t="str">
        <f>IF(AmazonChurn[[#This Row],[Average Monthly Expenses]]&lt;=30,"Low",IF(AmazonChurn[[#This Row],[Average Monthly Expenses]]&lt;=60,"Medium","High"))</f>
        <v>High</v>
      </c>
      <c r="AM4192" t="str">
        <f>IF(AmazonChurn[[#This Row],[Number of Complaints or Support]]&lt;3,"Low",IF(AmazonChurn[[#This Row],[Number of Complaints or Support]]&lt;=7,"Medium","High"))</f>
        <v>Low</v>
      </c>
      <c r="AN4192" s="5">
        <f>AmazonChurn[[#This Row],[Number of Complaints or Support]]/AmazonChurn[[#This Row],[Account Length (in months)]]</f>
        <v>0</v>
      </c>
      <c r="AO4192" t="str">
        <f>IF(AmazonChurn[[#This Row],[Avg Monthly GB Download]]&lt;15, "Low", IF(AmazonChurn[[#This Row],[Avg Monthly GB Download]]&lt;30, "Medium", "High"))</f>
        <v>Medium</v>
      </c>
      <c r="AP4192" t="str">
        <f>IF(AmazonChurn[[#This Row],[Age]]&lt;30,"Under 30",IF(AmazonChurn[[#This Row],[Age]]&gt;65,"Senior","Mid Age"))</f>
        <v>Under 30</v>
      </c>
    </row>
    <row r="4193" spans="1:42" hidden="1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 s="5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  <c r="AL4193" t="str">
        <f>IF(AmazonChurn[[#This Row],[Average Monthly Expenses]]&lt;=30,"Low",IF(AmazonChurn[[#This Row],[Average Monthly Expenses]]&lt;=60,"Medium","High"))</f>
        <v>Medium</v>
      </c>
      <c r="AM4193" t="str">
        <f>IF(AmazonChurn[[#This Row],[Number of Complaints or Support]]&lt;3,"Low",IF(AmazonChurn[[#This Row],[Number of Complaints or Support]]&lt;=7,"Medium","High"))</f>
        <v>Medium</v>
      </c>
      <c r="AN4193" s="5">
        <f>AmazonChurn[[#This Row],[Number of Complaints or Support]]/AmazonChurn[[#This Row],[Account Length (in months)]]</f>
        <v>0.54545454545454541</v>
      </c>
      <c r="AO4193" t="str">
        <f>IF(AmazonChurn[[#This Row],[Avg Monthly GB Download]]&lt;15, "Low", IF(AmazonChurn[[#This Row],[Avg Monthly GB Download]]&lt;30, "Medium", "High"))</f>
        <v>Low</v>
      </c>
      <c r="AP4193" t="str">
        <f>IF(AmazonChurn[[#This Row],[Age]]&lt;30,"Under 30",IF(AmazonChurn[[#This Row],[Age]]&gt;65,"Senior","Mid Age"))</f>
        <v>Mid Age</v>
      </c>
    </row>
    <row r="4194" spans="1:42" hidden="1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 s="5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  <c r="AL4194" t="str">
        <f>IF(AmazonChurn[[#This Row],[Average Monthly Expenses]]&lt;=30,"Low",IF(AmazonChurn[[#This Row],[Average Monthly Expenses]]&lt;=60,"Medium","High"))</f>
        <v>Low</v>
      </c>
      <c r="AM4194" t="str">
        <f>IF(AmazonChurn[[#This Row],[Number of Complaints or Support]]&lt;3,"Low",IF(AmazonChurn[[#This Row],[Number of Complaints or Support]]&lt;=7,"Medium","High"))</f>
        <v>Medium</v>
      </c>
      <c r="AN4194" s="5">
        <f>AmazonChurn[[#This Row],[Number of Complaints or Support]]/AmazonChurn[[#This Row],[Account Length (in months)]]</f>
        <v>0.75</v>
      </c>
      <c r="AO4194" t="str">
        <f>IF(AmazonChurn[[#This Row],[Avg Monthly GB Download]]&lt;15, "Low", IF(AmazonChurn[[#This Row],[Avg Monthly GB Download]]&lt;30, "Medium", "High"))</f>
        <v>Low</v>
      </c>
      <c r="AP4194" t="str">
        <f>IF(AmazonChurn[[#This Row],[Age]]&lt;30,"Under 30",IF(AmazonChurn[[#This Row],[Age]]&gt;65,"Senior","Mid Age"))</f>
        <v>Mid Age</v>
      </c>
    </row>
    <row r="4195" spans="1:42" hidden="1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 s="5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  <c r="AL4195" t="str">
        <f>IF(AmazonChurn[[#This Row],[Average Monthly Expenses]]&lt;=30,"Low",IF(AmazonChurn[[#This Row],[Average Monthly Expenses]]&lt;=60,"Medium","High"))</f>
        <v>Low</v>
      </c>
      <c r="AM4195" t="str">
        <f>IF(AmazonChurn[[#This Row],[Number of Complaints or Support]]&lt;3,"Low",IF(AmazonChurn[[#This Row],[Number of Complaints or Support]]&lt;=7,"Medium","High"))</f>
        <v>Low</v>
      </c>
      <c r="AN4195" s="5">
        <f>AmazonChurn[[#This Row],[Number of Complaints or Support]]/AmazonChurn[[#This Row],[Account Length (in months)]]</f>
        <v>0.1</v>
      </c>
      <c r="AO4195" t="str">
        <f>IF(AmazonChurn[[#This Row],[Avg Monthly GB Download]]&lt;15, "Low", IF(AmazonChurn[[#This Row],[Avg Monthly GB Download]]&lt;30, "Medium", "High"))</f>
        <v>Low</v>
      </c>
      <c r="AP4195" t="str">
        <f>IF(AmazonChurn[[#This Row],[Age]]&lt;30,"Under 30",IF(AmazonChurn[[#This Row],[Age]]&gt;65,"Senior","Mid Age"))</f>
        <v>Mid Age</v>
      </c>
    </row>
    <row r="4196" spans="1:42" hidden="1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 s="5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  <c r="AL4196" t="str">
        <f>IF(AmazonChurn[[#This Row],[Average Monthly Expenses]]&lt;=30,"Low",IF(AmazonChurn[[#This Row],[Average Monthly Expenses]]&lt;=60,"Medium","High"))</f>
        <v>Medium</v>
      </c>
      <c r="AM4196" t="str">
        <f>IF(AmazonChurn[[#This Row],[Number of Complaints or Support]]&lt;3,"Low",IF(AmazonChurn[[#This Row],[Number of Complaints or Support]]&lt;=7,"Medium","High"))</f>
        <v>Medium</v>
      </c>
      <c r="AN4196" s="5">
        <f>AmazonChurn[[#This Row],[Number of Complaints or Support]]/AmazonChurn[[#This Row],[Account Length (in months)]]</f>
        <v>0.11904761904761904</v>
      </c>
      <c r="AO4196" t="str">
        <f>IF(AmazonChurn[[#This Row],[Avg Monthly GB Download]]&lt;15, "Low", IF(AmazonChurn[[#This Row],[Avg Monthly GB Download]]&lt;30, "Medium", "High"))</f>
        <v>Low</v>
      </c>
      <c r="AP4196" t="str">
        <f>IF(AmazonChurn[[#This Row],[Age]]&lt;30,"Under 30",IF(AmazonChurn[[#This Row],[Age]]&gt;65,"Senior","Mid Age"))</f>
        <v>Mid Age</v>
      </c>
    </row>
    <row r="4197" spans="1:42" hidden="1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 s="5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  <c r="AL4197" t="str">
        <f>IF(AmazonChurn[[#This Row],[Average Monthly Expenses]]&lt;=30,"Low",IF(AmazonChurn[[#This Row],[Average Monthly Expenses]]&lt;=60,"Medium","High"))</f>
        <v>Medium</v>
      </c>
      <c r="AM4197" t="str">
        <f>IF(AmazonChurn[[#This Row],[Number of Complaints or Support]]&lt;3,"Low",IF(AmazonChurn[[#This Row],[Number of Complaints or Support]]&lt;=7,"Medium","High"))</f>
        <v>Medium</v>
      </c>
      <c r="AN4197" s="5">
        <f>AmazonChurn[[#This Row],[Number of Complaints or Support]]/AmazonChurn[[#This Row],[Account Length (in months)]]</f>
        <v>9.4339622641509441E-2</v>
      </c>
      <c r="AO4197" t="str">
        <f>IF(AmazonChurn[[#This Row],[Avg Monthly GB Download]]&lt;15, "Low", IF(AmazonChurn[[#This Row],[Avg Monthly GB Download]]&lt;30, "Medium", "High"))</f>
        <v>Low</v>
      </c>
      <c r="AP4197" t="str">
        <f>IF(AmazonChurn[[#This Row],[Age]]&lt;30,"Under 30",IF(AmazonChurn[[#This Row],[Age]]&gt;65,"Senior","Mid Age"))</f>
        <v>Mid Age</v>
      </c>
    </row>
    <row r="4198" spans="1:42" hidden="1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 s="5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  <c r="AL4198" t="str">
        <f>IF(AmazonChurn[[#This Row],[Average Monthly Expenses]]&lt;=30,"Low",IF(AmazonChurn[[#This Row],[Average Monthly Expenses]]&lt;=60,"Medium","High"))</f>
        <v>Low</v>
      </c>
      <c r="AM4198" t="str">
        <f>IF(AmazonChurn[[#This Row],[Number of Complaints or Support]]&lt;3,"Low",IF(AmazonChurn[[#This Row],[Number of Complaints or Support]]&lt;=7,"Medium","High"))</f>
        <v>High</v>
      </c>
      <c r="AN4198" s="5">
        <f>AmazonChurn[[#This Row],[Number of Complaints or Support]]/AmazonChurn[[#This Row],[Account Length (in months)]]</f>
        <v>0.25714285714285712</v>
      </c>
      <c r="AO4198" t="str">
        <f>IF(AmazonChurn[[#This Row],[Avg Monthly GB Download]]&lt;15, "Low", IF(AmazonChurn[[#This Row],[Avg Monthly GB Download]]&lt;30, "Medium", "High"))</f>
        <v>Low</v>
      </c>
      <c r="AP4198" t="str">
        <f>IF(AmazonChurn[[#This Row],[Age]]&lt;30,"Under 30",IF(AmazonChurn[[#This Row],[Age]]&gt;65,"Senior","Mid Age"))</f>
        <v>Mid Age</v>
      </c>
    </row>
    <row r="4199" spans="1:42" hidden="1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 s="5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  <c r="AL4199" t="str">
        <f>IF(AmazonChurn[[#This Row],[Average Monthly Expenses]]&lt;=30,"Low",IF(AmazonChurn[[#This Row],[Average Monthly Expenses]]&lt;=60,"Medium","High"))</f>
        <v>Medium</v>
      </c>
      <c r="AM4199" t="str">
        <f>IF(AmazonChurn[[#This Row],[Number of Complaints or Support]]&lt;3,"Low",IF(AmazonChurn[[#This Row],[Number of Complaints or Support]]&lt;=7,"Medium","High"))</f>
        <v>High</v>
      </c>
      <c r="AN4199" s="5">
        <f>AmazonChurn[[#This Row],[Number of Complaints or Support]]/AmazonChurn[[#This Row],[Account Length (in months)]]</f>
        <v>0.1875</v>
      </c>
      <c r="AO4199" t="str">
        <f>IF(AmazonChurn[[#This Row],[Avg Monthly GB Download]]&lt;15, "Low", IF(AmazonChurn[[#This Row],[Avg Monthly GB Download]]&lt;30, "Medium", "High"))</f>
        <v>Low</v>
      </c>
      <c r="AP4199" t="str">
        <f>IF(AmazonChurn[[#This Row],[Age]]&lt;30,"Under 30",IF(AmazonChurn[[#This Row],[Age]]&gt;65,"Senior","Mid Age"))</f>
        <v>Mid Age</v>
      </c>
    </row>
    <row r="4200" spans="1:42" hidden="1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 s="5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  <c r="AL4200" t="str">
        <f>IF(AmazonChurn[[#This Row],[Average Monthly Expenses]]&lt;=30,"Low",IF(AmazonChurn[[#This Row],[Average Monthly Expenses]]&lt;=60,"Medium","High"))</f>
        <v>Low</v>
      </c>
      <c r="AM4200" t="str">
        <f>IF(AmazonChurn[[#This Row],[Number of Complaints or Support]]&lt;3,"Low",IF(AmazonChurn[[#This Row],[Number of Complaints or Support]]&lt;=7,"Medium","High"))</f>
        <v>High</v>
      </c>
      <c r="AN4200" s="5">
        <f>AmazonChurn[[#This Row],[Number of Complaints or Support]]/AmazonChurn[[#This Row],[Account Length (in months)]]</f>
        <v>0.44444444444444442</v>
      </c>
      <c r="AO4200" t="str">
        <f>IF(AmazonChurn[[#This Row],[Avg Monthly GB Download]]&lt;15, "Low", IF(AmazonChurn[[#This Row],[Avg Monthly GB Download]]&lt;30, "Medium", "High"))</f>
        <v>Medium</v>
      </c>
      <c r="AP4200" t="str">
        <f>IF(AmazonChurn[[#This Row],[Age]]&lt;30,"Under 30",IF(AmazonChurn[[#This Row],[Age]]&gt;65,"Senior","Mid Age"))</f>
        <v>Under 30</v>
      </c>
    </row>
    <row r="4201" spans="1:42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 s="5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  <c r="AL4201" t="str">
        <f>IF(AmazonChurn[[#This Row],[Average Monthly Expenses]]&lt;=30,"Low",IF(AmazonChurn[[#This Row],[Average Monthly Expenses]]&lt;=60,"Medium","High"))</f>
        <v>Medium</v>
      </c>
      <c r="AM4201" t="str">
        <f>IF(AmazonChurn[[#This Row],[Number of Complaints or Support]]&lt;3,"Low",IF(AmazonChurn[[#This Row],[Number of Complaints or Support]]&lt;=7,"Medium","High"))</f>
        <v>High</v>
      </c>
      <c r="AN4201" s="5">
        <f>AmazonChurn[[#This Row],[Number of Complaints or Support]]/AmazonChurn[[#This Row],[Account Length (in months)]]</f>
        <v>0.19565217391304349</v>
      </c>
      <c r="AO4201" t="str">
        <f>IF(AmazonChurn[[#This Row],[Avg Monthly GB Download]]&lt;15, "Low", IF(AmazonChurn[[#This Row],[Avg Monthly GB Download]]&lt;30, "Medium", "High"))</f>
        <v>High</v>
      </c>
      <c r="AP4201" t="str">
        <f>IF(AmazonChurn[[#This Row],[Age]]&lt;30,"Under 30",IF(AmazonChurn[[#This Row],[Age]]&gt;65,"Senior","Mid Age"))</f>
        <v>Under 30</v>
      </c>
    </row>
    <row r="4202" spans="1:42" hidden="1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 s="5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  <c r="AL4202" t="str">
        <f>IF(AmazonChurn[[#This Row],[Average Monthly Expenses]]&lt;=30,"Low",IF(AmazonChurn[[#This Row],[Average Monthly Expenses]]&lt;=60,"Medium","High"))</f>
        <v>Medium</v>
      </c>
      <c r="AM4202" t="str">
        <f>IF(AmazonChurn[[#This Row],[Number of Complaints or Support]]&lt;3,"Low",IF(AmazonChurn[[#This Row],[Number of Complaints or Support]]&lt;=7,"Medium","High"))</f>
        <v>High</v>
      </c>
      <c r="AN4202" s="5">
        <f>AmazonChurn[[#This Row],[Number of Complaints or Support]]/AmazonChurn[[#This Row],[Account Length (in months)]]</f>
        <v>0.22222222222222221</v>
      </c>
      <c r="AO4202" t="str">
        <f>IF(AmazonChurn[[#This Row],[Avg Monthly GB Download]]&lt;15, "Low", IF(AmazonChurn[[#This Row],[Avg Monthly GB Download]]&lt;30, "Medium", "High"))</f>
        <v>Low</v>
      </c>
      <c r="AP4202" t="str">
        <f>IF(AmazonChurn[[#This Row],[Age]]&lt;30,"Under 30",IF(AmazonChurn[[#This Row],[Age]]&gt;65,"Senior","Mid Age"))</f>
        <v>Mid Age</v>
      </c>
    </row>
    <row r="4203" spans="1:42" hidden="1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 s="5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  <c r="AL4203" t="str">
        <f>IF(AmazonChurn[[#This Row],[Average Monthly Expenses]]&lt;=30,"Low",IF(AmazonChurn[[#This Row],[Average Monthly Expenses]]&lt;=60,"Medium","High"))</f>
        <v>Low</v>
      </c>
      <c r="AM4203" t="str">
        <f>IF(AmazonChurn[[#This Row],[Number of Complaints or Support]]&lt;3,"Low",IF(AmazonChurn[[#This Row],[Number of Complaints or Support]]&lt;=7,"Medium","High"))</f>
        <v>Low</v>
      </c>
      <c r="AN4203" s="5">
        <f>AmazonChurn[[#This Row],[Number of Complaints or Support]]/AmazonChurn[[#This Row],[Account Length (in months)]]</f>
        <v>0</v>
      </c>
      <c r="AO4203" t="str">
        <f>IF(AmazonChurn[[#This Row],[Avg Monthly GB Download]]&lt;15, "Low", IF(AmazonChurn[[#This Row],[Avg Monthly GB Download]]&lt;30, "Medium", "High"))</f>
        <v>Low</v>
      </c>
      <c r="AP4203" t="str">
        <f>IF(AmazonChurn[[#This Row],[Age]]&lt;30,"Under 30",IF(AmazonChurn[[#This Row],[Age]]&gt;65,"Senior","Mid Age"))</f>
        <v>Mid Age</v>
      </c>
    </row>
    <row r="4204" spans="1:42" hidden="1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 s="5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  <c r="AL4204" t="str">
        <f>IF(AmazonChurn[[#This Row],[Average Monthly Expenses]]&lt;=30,"Low",IF(AmazonChurn[[#This Row],[Average Monthly Expenses]]&lt;=60,"Medium","High"))</f>
        <v>Low</v>
      </c>
      <c r="AM4204" t="str">
        <f>IF(AmazonChurn[[#This Row],[Number of Complaints or Support]]&lt;3,"Low",IF(AmazonChurn[[#This Row],[Number of Complaints or Support]]&lt;=7,"Medium","High"))</f>
        <v>Low</v>
      </c>
      <c r="AN4204" s="5">
        <f>AmazonChurn[[#This Row],[Number of Complaints or Support]]/AmazonChurn[[#This Row],[Account Length (in months)]]</f>
        <v>1.7241379310344827E-2</v>
      </c>
      <c r="AO4204" t="str">
        <f>IF(AmazonChurn[[#This Row],[Avg Monthly GB Download]]&lt;15, "Low", IF(AmazonChurn[[#This Row],[Avg Monthly GB Download]]&lt;30, "Medium", "High"))</f>
        <v>Low</v>
      </c>
      <c r="AP4204" t="str">
        <f>IF(AmazonChurn[[#This Row],[Age]]&lt;30,"Under 30",IF(AmazonChurn[[#This Row],[Age]]&gt;65,"Senior","Mid Age"))</f>
        <v>Senior</v>
      </c>
    </row>
    <row r="4205" spans="1:42" hidden="1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 s="5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  <c r="AL4205" t="str">
        <f>IF(AmazonChurn[[#This Row],[Average Monthly Expenses]]&lt;=30,"Low",IF(AmazonChurn[[#This Row],[Average Monthly Expenses]]&lt;=60,"Medium","High"))</f>
        <v>Medium</v>
      </c>
      <c r="AM4205" t="str">
        <f>IF(AmazonChurn[[#This Row],[Number of Complaints or Support]]&lt;3,"Low",IF(AmazonChurn[[#This Row],[Number of Complaints or Support]]&lt;=7,"Medium","High"))</f>
        <v>Medium</v>
      </c>
      <c r="AN4205" s="5">
        <f>AmazonChurn[[#This Row],[Number of Complaints or Support]]/AmazonChurn[[#This Row],[Account Length (in months)]]</f>
        <v>0.23809523809523808</v>
      </c>
      <c r="AO4205" t="str">
        <f>IF(AmazonChurn[[#This Row],[Avg Monthly GB Download]]&lt;15, "Low", IF(AmazonChurn[[#This Row],[Avg Monthly GB Download]]&lt;30, "Medium", "High"))</f>
        <v>Low</v>
      </c>
      <c r="AP4205" t="str">
        <f>IF(AmazonChurn[[#This Row],[Age]]&lt;30,"Under 30",IF(AmazonChurn[[#This Row],[Age]]&gt;65,"Senior","Mid Age"))</f>
        <v>Mid Age</v>
      </c>
    </row>
    <row r="4206" spans="1:42" hidden="1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 s="5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  <c r="AL4206" t="str">
        <f>IF(AmazonChurn[[#This Row],[Average Monthly Expenses]]&lt;=30,"Low",IF(AmazonChurn[[#This Row],[Average Monthly Expenses]]&lt;=60,"Medium","High"))</f>
        <v>Low</v>
      </c>
      <c r="AM4206" t="str">
        <f>IF(AmazonChurn[[#This Row],[Number of Complaints or Support]]&lt;3,"Low",IF(AmazonChurn[[#This Row],[Number of Complaints or Support]]&lt;=7,"Medium","High"))</f>
        <v>High</v>
      </c>
      <c r="AN4206" s="5">
        <f>AmazonChurn[[#This Row],[Number of Complaints or Support]]/AmazonChurn[[#This Row],[Account Length (in months)]]</f>
        <v>0.69230769230769229</v>
      </c>
      <c r="AO4206" t="str">
        <f>IF(AmazonChurn[[#This Row],[Avg Monthly GB Download]]&lt;15, "Low", IF(AmazonChurn[[#This Row],[Avg Monthly GB Download]]&lt;30, "Medium", "High"))</f>
        <v>Low</v>
      </c>
      <c r="AP4206" t="str">
        <f>IF(AmazonChurn[[#This Row],[Age]]&lt;30,"Under 30",IF(AmazonChurn[[#This Row],[Age]]&gt;65,"Senior","Mid Age"))</f>
        <v>Mid Age</v>
      </c>
    </row>
    <row r="4207" spans="1:42" hidden="1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 s="5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  <c r="AL4207" t="str">
        <f>IF(AmazonChurn[[#This Row],[Average Monthly Expenses]]&lt;=30,"Low",IF(AmazonChurn[[#This Row],[Average Monthly Expenses]]&lt;=60,"Medium","High"))</f>
        <v>Medium</v>
      </c>
      <c r="AM4207" t="str">
        <f>IF(AmazonChurn[[#This Row],[Number of Complaints or Support]]&lt;3,"Low",IF(AmazonChurn[[#This Row],[Number of Complaints or Support]]&lt;=7,"Medium","High"))</f>
        <v>Medium</v>
      </c>
      <c r="AN4207" s="5">
        <f>AmazonChurn[[#This Row],[Number of Complaints or Support]]/AmazonChurn[[#This Row],[Account Length (in months)]]</f>
        <v>0.11627906976744186</v>
      </c>
      <c r="AO4207" t="str">
        <f>IF(AmazonChurn[[#This Row],[Avg Monthly GB Download]]&lt;15, "Low", IF(AmazonChurn[[#This Row],[Avg Monthly GB Download]]&lt;30, "Medium", "High"))</f>
        <v>Low</v>
      </c>
      <c r="AP4207" t="str">
        <f>IF(AmazonChurn[[#This Row],[Age]]&lt;30,"Under 30",IF(AmazonChurn[[#This Row],[Age]]&gt;65,"Senior","Mid Age"))</f>
        <v>Under 30</v>
      </c>
    </row>
    <row r="4208" spans="1:42" hidden="1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 s="5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  <c r="AL4208" t="str">
        <f>IF(AmazonChurn[[#This Row],[Average Monthly Expenses]]&lt;=30,"Low",IF(AmazonChurn[[#This Row],[Average Monthly Expenses]]&lt;=60,"Medium","High"))</f>
        <v>Medium</v>
      </c>
      <c r="AM4208" t="str">
        <f>IF(AmazonChurn[[#This Row],[Number of Complaints or Support]]&lt;3,"Low",IF(AmazonChurn[[#This Row],[Number of Complaints or Support]]&lt;=7,"Medium","High"))</f>
        <v>Medium</v>
      </c>
      <c r="AN4208" s="5">
        <f>AmazonChurn[[#This Row],[Number of Complaints or Support]]/AmazonChurn[[#This Row],[Account Length (in months)]]</f>
        <v>9.5890410958904104E-2</v>
      </c>
      <c r="AO4208" t="str">
        <f>IF(AmazonChurn[[#This Row],[Avg Monthly GB Download]]&lt;15, "Low", IF(AmazonChurn[[#This Row],[Avg Monthly GB Download]]&lt;30, "Medium", "High"))</f>
        <v>Low</v>
      </c>
      <c r="AP4208" t="str">
        <f>IF(AmazonChurn[[#This Row],[Age]]&lt;30,"Under 30",IF(AmazonChurn[[#This Row],[Age]]&gt;65,"Senior","Mid Age"))</f>
        <v>Mid Age</v>
      </c>
    </row>
    <row r="4209" spans="1:42" hidden="1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 s="5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  <c r="AL4209" t="str">
        <f>IF(AmazonChurn[[#This Row],[Average Monthly Expenses]]&lt;=30,"Low",IF(AmazonChurn[[#This Row],[Average Monthly Expenses]]&lt;=60,"Medium","High"))</f>
        <v>Medium</v>
      </c>
      <c r="AM4209" t="str">
        <f>IF(AmazonChurn[[#This Row],[Number of Complaints or Support]]&lt;3,"Low",IF(AmazonChurn[[#This Row],[Number of Complaints or Support]]&lt;=7,"Medium","High"))</f>
        <v>High</v>
      </c>
      <c r="AN4209" s="5">
        <f>AmazonChurn[[#This Row],[Number of Complaints or Support]]/AmazonChurn[[#This Row],[Account Length (in months)]]</f>
        <v>0.20930232558139536</v>
      </c>
      <c r="AO4209" t="str">
        <f>IF(AmazonChurn[[#This Row],[Avg Monthly GB Download]]&lt;15, "Low", IF(AmazonChurn[[#This Row],[Avg Monthly GB Download]]&lt;30, "Medium", "High"))</f>
        <v>Low</v>
      </c>
      <c r="AP4209" t="str">
        <f>IF(AmazonChurn[[#This Row],[Age]]&lt;30,"Under 30",IF(AmazonChurn[[#This Row],[Age]]&gt;65,"Senior","Mid Age"))</f>
        <v>Mid Age</v>
      </c>
    </row>
    <row r="4210" spans="1:42" hidden="1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 s="5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  <c r="AL4210" t="str">
        <f>IF(AmazonChurn[[#This Row],[Average Monthly Expenses]]&lt;=30,"Low",IF(AmazonChurn[[#This Row],[Average Monthly Expenses]]&lt;=60,"Medium","High"))</f>
        <v>High</v>
      </c>
      <c r="AM4210" t="str">
        <f>IF(AmazonChurn[[#This Row],[Number of Complaints or Support]]&lt;3,"Low",IF(AmazonChurn[[#This Row],[Number of Complaints or Support]]&lt;=7,"Medium","High"))</f>
        <v>Low</v>
      </c>
      <c r="AN4210" s="5">
        <f>AmazonChurn[[#This Row],[Number of Complaints or Support]]/AmazonChurn[[#This Row],[Account Length (in months)]]</f>
        <v>1.4705882352941176E-2</v>
      </c>
      <c r="AO4210" t="str">
        <f>IF(AmazonChurn[[#This Row],[Avg Monthly GB Download]]&lt;15, "Low", IF(AmazonChurn[[#This Row],[Avg Monthly GB Download]]&lt;30, "Medium", "High"))</f>
        <v>Low</v>
      </c>
      <c r="AP4210" t="str">
        <f>IF(AmazonChurn[[#This Row],[Age]]&lt;30,"Under 30",IF(AmazonChurn[[#This Row],[Age]]&gt;65,"Senior","Mid Age"))</f>
        <v>Senior</v>
      </c>
    </row>
    <row r="4211" spans="1:42" hidden="1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 s="5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  <c r="AL4211" t="str">
        <f>IF(AmazonChurn[[#This Row],[Average Monthly Expenses]]&lt;=30,"Low",IF(AmazonChurn[[#This Row],[Average Monthly Expenses]]&lt;=60,"Medium","High"))</f>
        <v>Low</v>
      </c>
      <c r="AM4211" t="str">
        <f>IF(AmazonChurn[[#This Row],[Number of Complaints or Support]]&lt;3,"Low",IF(AmazonChurn[[#This Row],[Number of Complaints or Support]]&lt;=7,"Medium","High"))</f>
        <v>High</v>
      </c>
      <c r="AN4211" s="5">
        <f>AmazonChurn[[#This Row],[Number of Complaints or Support]]/AmazonChurn[[#This Row],[Account Length (in months)]]</f>
        <v>0.18181818181818182</v>
      </c>
      <c r="AO4211" t="str">
        <f>IF(AmazonChurn[[#This Row],[Avg Monthly GB Download]]&lt;15, "Low", IF(AmazonChurn[[#This Row],[Avg Monthly GB Download]]&lt;30, "Medium", "High"))</f>
        <v>Medium</v>
      </c>
      <c r="AP4211" t="str">
        <f>IF(AmazonChurn[[#This Row],[Age]]&lt;30,"Under 30",IF(AmazonChurn[[#This Row],[Age]]&gt;65,"Senior","Mid Age"))</f>
        <v>Mid Age</v>
      </c>
    </row>
    <row r="4212" spans="1:42" hidden="1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 s="5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  <c r="AL4212" t="str">
        <f>IF(AmazonChurn[[#This Row],[Average Monthly Expenses]]&lt;=30,"Low",IF(AmazonChurn[[#This Row],[Average Monthly Expenses]]&lt;=60,"Medium","High"))</f>
        <v>Medium</v>
      </c>
      <c r="AM4212" t="str">
        <f>IF(AmazonChurn[[#This Row],[Number of Complaints or Support]]&lt;3,"Low",IF(AmazonChurn[[#This Row],[Number of Complaints or Support]]&lt;=7,"Medium","High"))</f>
        <v>Low</v>
      </c>
      <c r="AN4212" s="5">
        <f>AmazonChurn[[#This Row],[Number of Complaints or Support]]/AmazonChurn[[#This Row],[Account Length (in months)]]</f>
        <v>1.3698630136986301E-2</v>
      </c>
      <c r="AO4212" t="str">
        <f>IF(AmazonChurn[[#This Row],[Avg Monthly GB Download]]&lt;15, "Low", IF(AmazonChurn[[#This Row],[Avg Monthly GB Download]]&lt;30, "Medium", "High"))</f>
        <v>Low</v>
      </c>
      <c r="AP4212" t="str">
        <f>IF(AmazonChurn[[#This Row],[Age]]&lt;30,"Under 30",IF(AmazonChurn[[#This Row],[Age]]&gt;65,"Senior","Mid Age"))</f>
        <v>Mid Age</v>
      </c>
    </row>
    <row r="4213" spans="1:42" hidden="1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 s="5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  <c r="AL4213" t="str">
        <f>IF(AmazonChurn[[#This Row],[Average Monthly Expenses]]&lt;=30,"Low",IF(AmazonChurn[[#This Row],[Average Monthly Expenses]]&lt;=60,"Medium","High"))</f>
        <v>Low</v>
      </c>
      <c r="AM4213" t="str">
        <f>IF(AmazonChurn[[#This Row],[Number of Complaints or Support]]&lt;3,"Low",IF(AmazonChurn[[#This Row],[Number of Complaints or Support]]&lt;=7,"Medium","High"))</f>
        <v>High</v>
      </c>
      <c r="AN4213" s="5">
        <f>AmazonChurn[[#This Row],[Number of Complaints or Support]]/AmazonChurn[[#This Row],[Account Length (in months)]]</f>
        <v>3</v>
      </c>
      <c r="AO4213" t="str">
        <f>IF(AmazonChurn[[#This Row],[Avg Monthly GB Download]]&lt;15, "Low", IF(AmazonChurn[[#This Row],[Avg Monthly GB Download]]&lt;30, "Medium", "High"))</f>
        <v>Low</v>
      </c>
      <c r="AP4213" t="str">
        <f>IF(AmazonChurn[[#This Row],[Age]]&lt;30,"Under 30",IF(AmazonChurn[[#This Row],[Age]]&gt;65,"Senior","Mid Age"))</f>
        <v>Mid Age</v>
      </c>
    </row>
    <row r="4214" spans="1:42" hidden="1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 s="5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  <c r="AL4214" t="str">
        <f>IF(AmazonChurn[[#This Row],[Average Monthly Expenses]]&lt;=30,"Low",IF(AmazonChurn[[#This Row],[Average Monthly Expenses]]&lt;=60,"Medium","High"))</f>
        <v>Low</v>
      </c>
      <c r="AM4214" t="str">
        <f>IF(AmazonChurn[[#This Row],[Number of Complaints or Support]]&lt;3,"Low",IF(AmazonChurn[[#This Row],[Number of Complaints or Support]]&lt;=7,"Medium","High"))</f>
        <v>Medium</v>
      </c>
      <c r="AN4214" s="5">
        <f>AmazonChurn[[#This Row],[Number of Complaints or Support]]/AmazonChurn[[#This Row],[Account Length (in months)]]</f>
        <v>0.15217391304347827</v>
      </c>
      <c r="AO4214" t="str">
        <f>IF(AmazonChurn[[#This Row],[Avg Monthly GB Download]]&lt;15, "Low", IF(AmazonChurn[[#This Row],[Avg Monthly GB Download]]&lt;30, "Medium", "High"))</f>
        <v>Low</v>
      </c>
      <c r="AP4214" t="str">
        <f>IF(AmazonChurn[[#This Row],[Age]]&lt;30,"Under 30",IF(AmazonChurn[[#This Row],[Age]]&gt;65,"Senior","Mid Age"))</f>
        <v>Senior</v>
      </c>
    </row>
    <row r="4215" spans="1:42" hidden="1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 s="5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  <c r="AL4215" t="str">
        <f>IF(AmazonChurn[[#This Row],[Average Monthly Expenses]]&lt;=30,"Low",IF(AmazonChurn[[#This Row],[Average Monthly Expenses]]&lt;=60,"Medium","High"))</f>
        <v>Medium</v>
      </c>
      <c r="AM4215" t="str">
        <f>IF(AmazonChurn[[#This Row],[Number of Complaints or Support]]&lt;3,"Low",IF(AmazonChurn[[#This Row],[Number of Complaints or Support]]&lt;=7,"Medium","High"))</f>
        <v>Medium</v>
      </c>
      <c r="AN4215" s="5">
        <f>AmazonChurn[[#This Row],[Number of Complaints or Support]]/AmazonChurn[[#This Row],[Account Length (in months)]]</f>
        <v>6.3829787234042548E-2</v>
      </c>
      <c r="AO4215" t="str">
        <f>IF(AmazonChurn[[#This Row],[Avg Monthly GB Download]]&lt;15, "Low", IF(AmazonChurn[[#This Row],[Avg Monthly GB Download]]&lt;30, "Medium", "High"))</f>
        <v>Low</v>
      </c>
      <c r="AP4215" t="str">
        <f>IF(AmazonChurn[[#This Row],[Age]]&lt;30,"Under 30",IF(AmazonChurn[[#This Row],[Age]]&gt;65,"Senior","Mid Age"))</f>
        <v>Mid Age</v>
      </c>
    </row>
    <row r="4216" spans="1:42" hidden="1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 s="5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  <c r="AL4216" t="str">
        <f>IF(AmazonChurn[[#This Row],[Average Monthly Expenses]]&lt;=30,"Low",IF(AmazonChurn[[#This Row],[Average Monthly Expenses]]&lt;=60,"Medium","High"))</f>
        <v>Medium</v>
      </c>
      <c r="AM4216" t="str">
        <f>IF(AmazonChurn[[#This Row],[Number of Complaints or Support]]&lt;3,"Low",IF(AmazonChurn[[#This Row],[Number of Complaints or Support]]&lt;=7,"Medium","High"))</f>
        <v>High</v>
      </c>
      <c r="AN4216" s="5">
        <f>AmazonChurn[[#This Row],[Number of Complaints or Support]]/AmazonChurn[[#This Row],[Account Length (in months)]]</f>
        <v>0.12121212121212122</v>
      </c>
      <c r="AO4216" t="str">
        <f>IF(AmazonChurn[[#This Row],[Avg Monthly GB Download]]&lt;15, "Low", IF(AmazonChurn[[#This Row],[Avg Monthly GB Download]]&lt;30, "Medium", "High"))</f>
        <v>Low</v>
      </c>
      <c r="AP4216" t="str">
        <f>IF(AmazonChurn[[#This Row],[Age]]&lt;30,"Under 30",IF(AmazonChurn[[#This Row],[Age]]&gt;65,"Senior","Mid Age"))</f>
        <v>Mid Age</v>
      </c>
    </row>
    <row r="4217" spans="1:42" hidden="1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 s="5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  <c r="AL4217" t="str">
        <f>IF(AmazonChurn[[#This Row],[Average Monthly Expenses]]&lt;=30,"Low",IF(AmazonChurn[[#This Row],[Average Monthly Expenses]]&lt;=60,"Medium","High"))</f>
        <v>High</v>
      </c>
      <c r="AM4217" t="str">
        <f>IF(AmazonChurn[[#This Row],[Number of Complaints or Support]]&lt;3,"Low",IF(AmazonChurn[[#This Row],[Number of Complaints or Support]]&lt;=7,"Medium","High"))</f>
        <v>Medium</v>
      </c>
      <c r="AN4217" s="5">
        <f>AmazonChurn[[#This Row],[Number of Complaints or Support]]/AmazonChurn[[#This Row],[Account Length (in months)]]</f>
        <v>6.8493150684931503E-2</v>
      </c>
      <c r="AO4217" t="str">
        <f>IF(AmazonChurn[[#This Row],[Avg Monthly GB Download]]&lt;15, "Low", IF(AmazonChurn[[#This Row],[Avg Monthly GB Download]]&lt;30, "Medium", "High"))</f>
        <v>Low</v>
      </c>
      <c r="AP4217" t="str">
        <f>IF(AmazonChurn[[#This Row],[Age]]&lt;30,"Under 30",IF(AmazonChurn[[#This Row],[Age]]&gt;65,"Senior","Mid Age"))</f>
        <v>Mid Age</v>
      </c>
    </row>
    <row r="4218" spans="1:42" hidden="1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 s="5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  <c r="AL4218" t="str">
        <f>IF(AmazonChurn[[#This Row],[Average Monthly Expenses]]&lt;=30,"Low",IF(AmazonChurn[[#This Row],[Average Monthly Expenses]]&lt;=60,"Medium","High"))</f>
        <v>Low</v>
      </c>
      <c r="AM4218" t="str">
        <f>IF(AmazonChurn[[#This Row],[Number of Complaints or Support]]&lt;3,"Low",IF(AmazonChurn[[#This Row],[Number of Complaints or Support]]&lt;=7,"Medium","High"))</f>
        <v>Low</v>
      </c>
      <c r="AN4218" s="5">
        <f>AmazonChurn[[#This Row],[Number of Complaints or Support]]/AmazonChurn[[#This Row],[Account Length (in months)]]</f>
        <v>0.22222222222222221</v>
      </c>
      <c r="AO4218" t="str">
        <f>IF(AmazonChurn[[#This Row],[Avg Monthly GB Download]]&lt;15, "Low", IF(AmazonChurn[[#This Row],[Avg Monthly GB Download]]&lt;30, "Medium", "High"))</f>
        <v>Low</v>
      </c>
      <c r="AP4218" t="str">
        <f>IF(AmazonChurn[[#This Row],[Age]]&lt;30,"Under 30",IF(AmazonChurn[[#This Row],[Age]]&gt;65,"Senior","Mid Age"))</f>
        <v>Mid Age</v>
      </c>
    </row>
    <row r="4219" spans="1:42" hidden="1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 s="5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  <c r="AL4219" t="str">
        <f>IF(AmazonChurn[[#This Row],[Average Monthly Expenses]]&lt;=30,"Low",IF(AmazonChurn[[#This Row],[Average Monthly Expenses]]&lt;=60,"Medium","High"))</f>
        <v>Medium</v>
      </c>
      <c r="AM4219" t="str">
        <f>IF(AmazonChurn[[#This Row],[Number of Complaints or Support]]&lt;3,"Low",IF(AmazonChurn[[#This Row],[Number of Complaints or Support]]&lt;=7,"Medium","High"))</f>
        <v>Medium</v>
      </c>
      <c r="AN4219" s="5">
        <f>AmazonChurn[[#This Row],[Number of Complaints or Support]]/AmazonChurn[[#This Row],[Account Length (in months)]]</f>
        <v>0.46153846153846156</v>
      </c>
      <c r="AO4219" t="str">
        <f>IF(AmazonChurn[[#This Row],[Avg Monthly GB Download]]&lt;15, "Low", IF(AmazonChurn[[#This Row],[Avg Monthly GB Download]]&lt;30, "Medium", "High"))</f>
        <v>Low</v>
      </c>
      <c r="AP4219" t="str">
        <f>IF(AmazonChurn[[#This Row],[Age]]&lt;30,"Under 30",IF(AmazonChurn[[#This Row],[Age]]&gt;65,"Senior","Mid Age"))</f>
        <v>Senior</v>
      </c>
    </row>
    <row r="4220" spans="1:42" hidden="1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 s="5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  <c r="AL4220" t="str">
        <f>IF(AmazonChurn[[#This Row],[Average Monthly Expenses]]&lt;=30,"Low",IF(AmazonChurn[[#This Row],[Average Monthly Expenses]]&lt;=60,"Medium","High"))</f>
        <v>Low</v>
      </c>
      <c r="AM4220" t="str">
        <f>IF(AmazonChurn[[#This Row],[Number of Complaints or Support]]&lt;3,"Low",IF(AmazonChurn[[#This Row],[Number of Complaints or Support]]&lt;=7,"Medium","High"))</f>
        <v>Low</v>
      </c>
      <c r="AN4220" s="5">
        <f>AmazonChurn[[#This Row],[Number of Complaints or Support]]/AmazonChurn[[#This Row],[Account Length (in months)]]</f>
        <v>2</v>
      </c>
      <c r="AO4220" t="str">
        <f>IF(AmazonChurn[[#This Row],[Avg Monthly GB Download]]&lt;15, "Low", IF(AmazonChurn[[#This Row],[Avg Monthly GB Download]]&lt;30, "Medium", "High"))</f>
        <v>Low</v>
      </c>
      <c r="AP4220" t="str">
        <f>IF(AmazonChurn[[#This Row],[Age]]&lt;30,"Under 30",IF(AmazonChurn[[#This Row],[Age]]&gt;65,"Senior","Mid Age"))</f>
        <v>Mid Age</v>
      </c>
    </row>
    <row r="4221" spans="1:42" hidden="1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 s="5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  <c r="AL4221" t="str">
        <f>IF(AmazonChurn[[#This Row],[Average Monthly Expenses]]&lt;=30,"Low",IF(AmazonChurn[[#This Row],[Average Monthly Expenses]]&lt;=60,"Medium","High"))</f>
        <v>Low</v>
      </c>
      <c r="AM4221" t="str">
        <f>IF(AmazonChurn[[#This Row],[Number of Complaints or Support]]&lt;3,"Low",IF(AmazonChurn[[#This Row],[Number of Complaints or Support]]&lt;=7,"Medium","High"))</f>
        <v>Low</v>
      </c>
      <c r="AN4221" s="5">
        <f>AmazonChurn[[#This Row],[Number of Complaints or Support]]/AmazonChurn[[#This Row],[Account Length (in months)]]</f>
        <v>0</v>
      </c>
      <c r="AO4221" t="str">
        <f>IF(AmazonChurn[[#This Row],[Avg Monthly GB Download]]&lt;15, "Low", IF(AmazonChurn[[#This Row],[Avg Monthly GB Download]]&lt;30, "Medium", "High"))</f>
        <v>Low</v>
      </c>
      <c r="AP4221" t="str">
        <f>IF(AmazonChurn[[#This Row],[Age]]&lt;30,"Under 30",IF(AmazonChurn[[#This Row],[Age]]&gt;65,"Senior","Mid Age"))</f>
        <v>Mid Age</v>
      </c>
    </row>
    <row r="4222" spans="1:42" hidden="1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 s="5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  <c r="AL4222" t="str">
        <f>IF(AmazonChurn[[#This Row],[Average Monthly Expenses]]&lt;=30,"Low",IF(AmazonChurn[[#This Row],[Average Monthly Expenses]]&lt;=60,"Medium","High"))</f>
        <v>Medium</v>
      </c>
      <c r="AM4222" t="str">
        <f>IF(AmazonChurn[[#This Row],[Number of Complaints or Support]]&lt;3,"Low",IF(AmazonChurn[[#This Row],[Number of Complaints or Support]]&lt;=7,"Medium","High"))</f>
        <v>High</v>
      </c>
      <c r="AN4222" s="5">
        <f>AmazonChurn[[#This Row],[Number of Complaints or Support]]/AmazonChurn[[#This Row],[Account Length (in months)]]</f>
        <v>0.13513513513513514</v>
      </c>
      <c r="AO4222" t="str">
        <f>IF(AmazonChurn[[#This Row],[Avg Monthly GB Download]]&lt;15, "Low", IF(AmazonChurn[[#This Row],[Avg Monthly GB Download]]&lt;30, "Medium", "High"))</f>
        <v>Low</v>
      </c>
      <c r="AP4222" t="str">
        <f>IF(AmazonChurn[[#This Row],[Age]]&lt;30,"Under 30",IF(AmazonChurn[[#This Row],[Age]]&gt;65,"Senior","Mid Age"))</f>
        <v>Mid Age</v>
      </c>
    </row>
    <row r="4223" spans="1:42" hidden="1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 s="5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  <c r="AL4223" t="str">
        <f>IF(AmazonChurn[[#This Row],[Average Monthly Expenses]]&lt;=30,"Low",IF(AmazonChurn[[#This Row],[Average Monthly Expenses]]&lt;=60,"Medium","High"))</f>
        <v>Medium</v>
      </c>
      <c r="AM4223" t="str">
        <f>IF(AmazonChurn[[#This Row],[Number of Complaints or Support]]&lt;3,"Low",IF(AmazonChurn[[#This Row],[Number of Complaints or Support]]&lt;=7,"Medium","High"))</f>
        <v>High</v>
      </c>
      <c r="AN4223" s="5">
        <f>AmazonChurn[[#This Row],[Number of Complaints or Support]]/AmazonChurn[[#This Row],[Account Length (in months)]]</f>
        <v>0.35714285714285715</v>
      </c>
      <c r="AO4223" t="str">
        <f>IF(AmazonChurn[[#This Row],[Avg Monthly GB Download]]&lt;15, "Low", IF(AmazonChurn[[#This Row],[Avg Monthly GB Download]]&lt;30, "Medium", "High"))</f>
        <v>Medium</v>
      </c>
      <c r="AP4223" t="str">
        <f>IF(AmazonChurn[[#This Row],[Age]]&lt;30,"Under 30",IF(AmazonChurn[[#This Row],[Age]]&gt;65,"Senior","Mid Age"))</f>
        <v>Under 30</v>
      </c>
    </row>
    <row r="4224" spans="1:42" hidden="1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 s="5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  <c r="AL4224" t="str">
        <f>IF(AmazonChurn[[#This Row],[Average Monthly Expenses]]&lt;=30,"Low",IF(AmazonChurn[[#This Row],[Average Monthly Expenses]]&lt;=60,"Medium","High"))</f>
        <v>High</v>
      </c>
      <c r="AM4224" t="str">
        <f>IF(AmazonChurn[[#This Row],[Number of Complaints or Support]]&lt;3,"Low",IF(AmazonChurn[[#This Row],[Number of Complaints or Support]]&lt;=7,"Medium","High"))</f>
        <v>Low</v>
      </c>
      <c r="AN4224" s="5">
        <f>AmazonChurn[[#This Row],[Number of Complaints or Support]]/AmazonChurn[[#This Row],[Account Length (in months)]]</f>
        <v>3.3898305084745763E-2</v>
      </c>
      <c r="AO4224" t="str">
        <f>IF(AmazonChurn[[#This Row],[Avg Monthly GB Download]]&lt;15, "Low", IF(AmazonChurn[[#This Row],[Avg Monthly GB Download]]&lt;30, "Medium", "High"))</f>
        <v>Medium</v>
      </c>
      <c r="AP4224" t="str">
        <f>IF(AmazonChurn[[#This Row],[Age]]&lt;30,"Under 30",IF(AmazonChurn[[#This Row],[Age]]&gt;65,"Senior","Mid Age"))</f>
        <v>Under 30</v>
      </c>
    </row>
    <row r="4225" spans="1:42" hidden="1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 s="5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  <c r="AL4225" t="str">
        <f>IF(AmazonChurn[[#This Row],[Average Monthly Expenses]]&lt;=30,"Low",IF(AmazonChurn[[#This Row],[Average Monthly Expenses]]&lt;=60,"Medium","High"))</f>
        <v>Medium</v>
      </c>
      <c r="AM4225" t="str">
        <f>IF(AmazonChurn[[#This Row],[Number of Complaints or Support]]&lt;3,"Low",IF(AmazonChurn[[#This Row],[Number of Complaints or Support]]&lt;=7,"Medium","High"))</f>
        <v>Low</v>
      </c>
      <c r="AN4225" s="5">
        <f>AmazonChurn[[#This Row],[Number of Complaints or Support]]/AmazonChurn[[#This Row],[Account Length (in months)]]</f>
        <v>6.4516129032258063E-2</v>
      </c>
      <c r="AO4225" t="str">
        <f>IF(AmazonChurn[[#This Row],[Avg Monthly GB Download]]&lt;15, "Low", IF(AmazonChurn[[#This Row],[Avg Monthly GB Download]]&lt;30, "Medium", "High"))</f>
        <v>Low</v>
      </c>
      <c r="AP4225" t="str">
        <f>IF(AmazonChurn[[#This Row],[Age]]&lt;30,"Under 30",IF(AmazonChurn[[#This Row],[Age]]&gt;65,"Senior","Mid Age"))</f>
        <v>Under 30</v>
      </c>
    </row>
    <row r="4226" spans="1:42" hidden="1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 s="5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  <c r="AL4226" t="str">
        <f>IF(AmazonChurn[[#This Row],[Average Monthly Expenses]]&lt;=30,"Low",IF(AmazonChurn[[#This Row],[Average Monthly Expenses]]&lt;=60,"Medium","High"))</f>
        <v>Medium</v>
      </c>
      <c r="AM4226" t="str">
        <f>IF(AmazonChurn[[#This Row],[Number of Complaints or Support]]&lt;3,"Low",IF(AmazonChurn[[#This Row],[Number of Complaints or Support]]&lt;=7,"Medium","High"))</f>
        <v>Low</v>
      </c>
      <c r="AN4226" s="5">
        <f>AmazonChurn[[#This Row],[Number of Complaints or Support]]/AmazonChurn[[#This Row],[Account Length (in months)]]</f>
        <v>0.66666666666666663</v>
      </c>
      <c r="AO4226" t="str">
        <f>IF(AmazonChurn[[#This Row],[Avg Monthly GB Download]]&lt;15, "Low", IF(AmazonChurn[[#This Row],[Avg Monthly GB Download]]&lt;30, "Medium", "High"))</f>
        <v>Low</v>
      </c>
      <c r="AP4226" t="str">
        <f>IF(AmazonChurn[[#This Row],[Age]]&lt;30,"Under 30",IF(AmazonChurn[[#This Row],[Age]]&gt;65,"Senior","Mid Age"))</f>
        <v>Mid Age</v>
      </c>
    </row>
    <row r="4227" spans="1:42" hidden="1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 s="5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  <c r="AL4227" t="str">
        <f>IF(AmazonChurn[[#This Row],[Average Monthly Expenses]]&lt;=30,"Low",IF(AmazonChurn[[#This Row],[Average Monthly Expenses]]&lt;=60,"Medium","High"))</f>
        <v>Low</v>
      </c>
      <c r="AM4227" t="str">
        <f>IF(AmazonChurn[[#This Row],[Number of Complaints or Support]]&lt;3,"Low",IF(AmazonChurn[[#This Row],[Number of Complaints or Support]]&lt;=7,"Medium","High"))</f>
        <v>Low</v>
      </c>
      <c r="AN4227" s="5">
        <f>AmazonChurn[[#This Row],[Number of Complaints or Support]]/AmazonChurn[[#This Row],[Account Length (in months)]]</f>
        <v>0</v>
      </c>
      <c r="AO4227" t="str">
        <f>IF(AmazonChurn[[#This Row],[Avg Monthly GB Download]]&lt;15, "Low", IF(AmazonChurn[[#This Row],[Avg Monthly GB Download]]&lt;30, "Medium", "High"))</f>
        <v>Low</v>
      </c>
      <c r="AP4227" t="str">
        <f>IF(AmazonChurn[[#This Row],[Age]]&lt;30,"Under 30",IF(AmazonChurn[[#This Row],[Age]]&gt;65,"Senior","Mid Age"))</f>
        <v>Under 30</v>
      </c>
    </row>
    <row r="4228" spans="1:42" hidden="1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 s="5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  <c r="AL4228" t="str">
        <f>IF(AmazonChurn[[#This Row],[Average Monthly Expenses]]&lt;=30,"Low",IF(AmazonChurn[[#This Row],[Average Monthly Expenses]]&lt;=60,"Medium","High"))</f>
        <v>Low</v>
      </c>
      <c r="AM4228" t="str">
        <f>IF(AmazonChurn[[#This Row],[Number of Complaints or Support]]&lt;3,"Low",IF(AmazonChurn[[#This Row],[Number of Complaints or Support]]&lt;=7,"Medium","High"))</f>
        <v>Medium</v>
      </c>
      <c r="AN4228" s="5">
        <f>AmazonChurn[[#This Row],[Number of Complaints or Support]]/AmazonChurn[[#This Row],[Account Length (in months)]]</f>
        <v>1.4</v>
      </c>
      <c r="AO4228" t="str">
        <f>IF(AmazonChurn[[#This Row],[Avg Monthly GB Download]]&lt;15, "Low", IF(AmazonChurn[[#This Row],[Avg Monthly GB Download]]&lt;30, "Medium", "High"))</f>
        <v>Low</v>
      </c>
      <c r="AP4228" t="str">
        <f>IF(AmazonChurn[[#This Row],[Age]]&lt;30,"Under 30",IF(AmazonChurn[[#This Row],[Age]]&gt;65,"Senior","Mid Age"))</f>
        <v>Mid Age</v>
      </c>
    </row>
    <row r="4229" spans="1:42" hidden="1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 s="5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  <c r="AL4229" t="str">
        <f>IF(AmazonChurn[[#This Row],[Average Monthly Expenses]]&lt;=30,"Low",IF(AmazonChurn[[#This Row],[Average Monthly Expenses]]&lt;=60,"Medium","High"))</f>
        <v>Low</v>
      </c>
      <c r="AM4229" t="str">
        <f>IF(AmazonChurn[[#This Row],[Number of Complaints or Support]]&lt;3,"Low",IF(AmazonChurn[[#This Row],[Number of Complaints or Support]]&lt;=7,"Medium","High"))</f>
        <v>High</v>
      </c>
      <c r="AN4229" s="5">
        <f>AmazonChurn[[#This Row],[Number of Complaints or Support]]/AmazonChurn[[#This Row],[Account Length (in months)]]</f>
        <v>1.5</v>
      </c>
      <c r="AO4229" t="str">
        <f>IF(AmazonChurn[[#This Row],[Avg Monthly GB Download]]&lt;15, "Low", IF(AmazonChurn[[#This Row],[Avg Monthly GB Download]]&lt;30, "Medium", "High"))</f>
        <v>Low</v>
      </c>
      <c r="AP4229" t="str">
        <f>IF(AmazonChurn[[#This Row],[Age]]&lt;30,"Under 30",IF(AmazonChurn[[#This Row],[Age]]&gt;65,"Senior","Mid Age"))</f>
        <v>Under 30</v>
      </c>
    </row>
    <row r="4230" spans="1:42" hidden="1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 s="5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  <c r="AL4230" t="str">
        <f>IF(AmazonChurn[[#This Row],[Average Monthly Expenses]]&lt;=30,"Low",IF(AmazonChurn[[#This Row],[Average Monthly Expenses]]&lt;=60,"Medium","High"))</f>
        <v>Medium</v>
      </c>
      <c r="AM4230" t="str">
        <f>IF(AmazonChurn[[#This Row],[Number of Complaints or Support]]&lt;3,"Low",IF(AmazonChurn[[#This Row],[Number of Complaints or Support]]&lt;=7,"Medium","High"))</f>
        <v>Low</v>
      </c>
      <c r="AN4230" s="5">
        <f>AmazonChurn[[#This Row],[Number of Complaints or Support]]/AmazonChurn[[#This Row],[Account Length (in months)]]</f>
        <v>0</v>
      </c>
      <c r="AO4230" t="str">
        <f>IF(AmazonChurn[[#This Row],[Avg Monthly GB Download]]&lt;15, "Low", IF(AmazonChurn[[#This Row],[Avg Monthly GB Download]]&lt;30, "Medium", "High"))</f>
        <v>Low</v>
      </c>
      <c r="AP4230" t="str">
        <f>IF(AmazonChurn[[#This Row],[Age]]&lt;30,"Under 30",IF(AmazonChurn[[#This Row],[Age]]&gt;65,"Senior","Mid Age"))</f>
        <v>Senior</v>
      </c>
    </row>
    <row r="4231" spans="1:42" hidden="1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 s="5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  <c r="AL4231" t="str">
        <f>IF(AmazonChurn[[#This Row],[Average Monthly Expenses]]&lt;=30,"Low",IF(AmazonChurn[[#This Row],[Average Monthly Expenses]]&lt;=60,"Medium","High"))</f>
        <v>Low</v>
      </c>
      <c r="AM4231" t="str">
        <f>IF(AmazonChurn[[#This Row],[Number of Complaints or Support]]&lt;3,"Low",IF(AmazonChurn[[#This Row],[Number of Complaints or Support]]&lt;=7,"Medium","High"))</f>
        <v>Medium</v>
      </c>
      <c r="AN4231" s="5">
        <f>AmazonChurn[[#This Row],[Number of Complaints or Support]]/AmazonChurn[[#This Row],[Account Length (in months)]]</f>
        <v>0.28000000000000003</v>
      </c>
      <c r="AO4231" t="str">
        <f>IF(AmazonChurn[[#This Row],[Avg Monthly GB Download]]&lt;15, "Low", IF(AmazonChurn[[#This Row],[Avg Monthly GB Download]]&lt;30, "Medium", "High"))</f>
        <v>Low</v>
      </c>
      <c r="AP4231" t="str">
        <f>IF(AmazonChurn[[#This Row],[Age]]&lt;30,"Under 30",IF(AmazonChurn[[#This Row],[Age]]&gt;65,"Senior","Mid Age"))</f>
        <v>Mid Age</v>
      </c>
    </row>
    <row r="4232" spans="1:42" hidden="1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 s="5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  <c r="AL4232" t="str">
        <f>IF(AmazonChurn[[#This Row],[Average Monthly Expenses]]&lt;=30,"Low",IF(AmazonChurn[[#This Row],[Average Monthly Expenses]]&lt;=60,"Medium","High"))</f>
        <v>Low</v>
      </c>
      <c r="AM4232" t="str">
        <f>IF(AmazonChurn[[#This Row],[Number of Complaints or Support]]&lt;3,"Low",IF(AmazonChurn[[#This Row],[Number of Complaints or Support]]&lt;=7,"Medium","High"))</f>
        <v>High</v>
      </c>
      <c r="AN4232" s="5">
        <f>AmazonChurn[[#This Row],[Number of Complaints or Support]]/AmazonChurn[[#This Row],[Account Length (in months)]]</f>
        <v>0.15384615384615385</v>
      </c>
      <c r="AO4232" t="str">
        <f>IF(AmazonChurn[[#This Row],[Avg Monthly GB Download]]&lt;15, "Low", IF(AmazonChurn[[#This Row],[Avg Monthly GB Download]]&lt;30, "Medium", "High"))</f>
        <v>Medium</v>
      </c>
      <c r="AP4232" t="str">
        <f>IF(AmazonChurn[[#This Row],[Age]]&lt;30,"Under 30",IF(AmazonChurn[[#This Row],[Age]]&gt;65,"Senior","Mid Age"))</f>
        <v>Under 30</v>
      </c>
    </row>
    <row r="4233" spans="1:42" hidden="1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 s="5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  <c r="AL4233" t="str">
        <f>IF(AmazonChurn[[#This Row],[Average Monthly Expenses]]&lt;=30,"Low",IF(AmazonChurn[[#This Row],[Average Monthly Expenses]]&lt;=60,"Medium","High"))</f>
        <v>Low</v>
      </c>
      <c r="AM4233" t="str">
        <f>IF(AmazonChurn[[#This Row],[Number of Complaints or Support]]&lt;3,"Low",IF(AmazonChurn[[#This Row],[Number of Complaints or Support]]&lt;=7,"Medium","High"))</f>
        <v>Medium</v>
      </c>
      <c r="AN4233" s="5">
        <f>AmazonChurn[[#This Row],[Number of Complaints or Support]]/AmazonChurn[[#This Row],[Account Length (in months)]]</f>
        <v>8.5714285714285715E-2</v>
      </c>
      <c r="AO4233" t="str">
        <f>IF(AmazonChurn[[#This Row],[Avg Monthly GB Download]]&lt;15, "Low", IF(AmazonChurn[[#This Row],[Avg Monthly GB Download]]&lt;30, "Medium", "High"))</f>
        <v>Low</v>
      </c>
      <c r="AP4233" t="str">
        <f>IF(AmazonChurn[[#This Row],[Age]]&lt;30,"Under 30",IF(AmazonChurn[[#This Row],[Age]]&gt;65,"Senior","Mid Age"))</f>
        <v>Senior</v>
      </c>
    </row>
    <row r="4234" spans="1:42" hidden="1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 s="5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  <c r="AL4234" t="str">
        <f>IF(AmazonChurn[[#This Row],[Average Monthly Expenses]]&lt;=30,"Low",IF(AmazonChurn[[#This Row],[Average Monthly Expenses]]&lt;=60,"Medium","High"))</f>
        <v>Low</v>
      </c>
      <c r="AM4234" t="str">
        <f>IF(AmazonChurn[[#This Row],[Number of Complaints or Support]]&lt;3,"Low",IF(AmazonChurn[[#This Row],[Number of Complaints or Support]]&lt;=7,"Medium","High"))</f>
        <v>Low</v>
      </c>
      <c r="AN4234" s="5">
        <f>AmazonChurn[[#This Row],[Number of Complaints or Support]]/AmazonChurn[[#This Row],[Account Length (in months)]]</f>
        <v>0</v>
      </c>
      <c r="AO4234" t="str">
        <f>IF(AmazonChurn[[#This Row],[Avg Monthly GB Download]]&lt;15, "Low", IF(AmazonChurn[[#This Row],[Avg Monthly GB Download]]&lt;30, "Medium", "High"))</f>
        <v>Low</v>
      </c>
      <c r="AP4234" t="str">
        <f>IF(AmazonChurn[[#This Row],[Age]]&lt;30,"Under 30",IF(AmazonChurn[[#This Row],[Age]]&gt;65,"Senior","Mid Age"))</f>
        <v>Senior</v>
      </c>
    </row>
    <row r="4235" spans="1:42" hidden="1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 s="5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  <c r="AL4235" t="str">
        <f>IF(AmazonChurn[[#This Row],[Average Monthly Expenses]]&lt;=30,"Low",IF(AmazonChurn[[#This Row],[Average Monthly Expenses]]&lt;=60,"Medium","High"))</f>
        <v>Medium</v>
      </c>
      <c r="AM4235" t="str">
        <f>IF(AmazonChurn[[#This Row],[Number of Complaints or Support]]&lt;3,"Low",IF(AmazonChurn[[#This Row],[Number of Complaints or Support]]&lt;=7,"Medium","High"))</f>
        <v>High</v>
      </c>
      <c r="AN4235" s="5">
        <f>AmazonChurn[[#This Row],[Number of Complaints or Support]]/AmazonChurn[[#This Row],[Account Length (in months)]]</f>
        <v>0.125</v>
      </c>
      <c r="AO4235" t="str">
        <f>IF(AmazonChurn[[#This Row],[Avg Monthly GB Download]]&lt;15, "Low", IF(AmazonChurn[[#This Row],[Avg Monthly GB Download]]&lt;30, "Medium", "High"))</f>
        <v>Low</v>
      </c>
      <c r="AP4235" t="str">
        <f>IF(AmazonChurn[[#This Row],[Age]]&lt;30,"Under 30",IF(AmazonChurn[[#This Row],[Age]]&gt;65,"Senior","Mid Age"))</f>
        <v>Mid Age</v>
      </c>
    </row>
    <row r="4236" spans="1:42" hidden="1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 s="5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  <c r="AL4236" t="str">
        <f>IF(AmazonChurn[[#This Row],[Average Monthly Expenses]]&lt;=30,"Low",IF(AmazonChurn[[#This Row],[Average Monthly Expenses]]&lt;=60,"Medium","High"))</f>
        <v>Low</v>
      </c>
      <c r="AM4236" t="str">
        <f>IF(AmazonChurn[[#This Row],[Number of Complaints or Support]]&lt;3,"Low",IF(AmazonChurn[[#This Row],[Number of Complaints or Support]]&lt;=7,"Medium","High"))</f>
        <v>Medium</v>
      </c>
      <c r="AN4236" s="5">
        <f>AmazonChurn[[#This Row],[Number of Complaints or Support]]/AmazonChurn[[#This Row],[Account Length (in months)]]</f>
        <v>0.4375</v>
      </c>
      <c r="AO4236" t="str">
        <f>IF(AmazonChurn[[#This Row],[Avg Monthly GB Download]]&lt;15, "Low", IF(AmazonChurn[[#This Row],[Avg Monthly GB Download]]&lt;30, "Medium", "High"))</f>
        <v>Low</v>
      </c>
      <c r="AP4236" t="str">
        <f>IF(AmazonChurn[[#This Row],[Age]]&lt;30,"Under 30",IF(AmazonChurn[[#This Row],[Age]]&gt;65,"Senior","Mid Age"))</f>
        <v>Senior</v>
      </c>
    </row>
    <row r="4237" spans="1:42" hidden="1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 s="5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  <c r="AL4237" t="str">
        <f>IF(AmazonChurn[[#This Row],[Average Monthly Expenses]]&lt;=30,"Low",IF(AmazonChurn[[#This Row],[Average Monthly Expenses]]&lt;=60,"Medium","High"))</f>
        <v>Low</v>
      </c>
      <c r="AM4237" t="str">
        <f>IF(AmazonChurn[[#This Row],[Number of Complaints or Support]]&lt;3,"Low",IF(AmazonChurn[[#This Row],[Number of Complaints or Support]]&lt;=7,"Medium","High"))</f>
        <v>Medium</v>
      </c>
      <c r="AN4237" s="5">
        <f>AmazonChurn[[#This Row],[Number of Complaints or Support]]/AmazonChurn[[#This Row],[Account Length (in months)]]</f>
        <v>0.41176470588235292</v>
      </c>
      <c r="AO4237" t="str">
        <f>IF(AmazonChurn[[#This Row],[Avg Monthly GB Download]]&lt;15, "Low", IF(AmazonChurn[[#This Row],[Avg Monthly GB Download]]&lt;30, "Medium", "High"))</f>
        <v>Low</v>
      </c>
      <c r="AP4237" t="str">
        <f>IF(AmazonChurn[[#This Row],[Age]]&lt;30,"Under 30",IF(AmazonChurn[[#This Row],[Age]]&gt;65,"Senior","Mid Age"))</f>
        <v>Senior</v>
      </c>
    </row>
    <row r="4238" spans="1:42" hidden="1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 s="5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  <c r="AL4238" t="str">
        <f>IF(AmazonChurn[[#This Row],[Average Monthly Expenses]]&lt;=30,"Low",IF(AmazonChurn[[#This Row],[Average Monthly Expenses]]&lt;=60,"Medium","High"))</f>
        <v>Low</v>
      </c>
      <c r="AM4238" t="str">
        <f>IF(AmazonChurn[[#This Row],[Number of Complaints or Support]]&lt;3,"Low",IF(AmazonChurn[[#This Row],[Number of Complaints or Support]]&lt;=7,"Medium","High"))</f>
        <v>Low</v>
      </c>
      <c r="AN4238" s="5">
        <f>AmazonChurn[[#This Row],[Number of Complaints or Support]]/AmazonChurn[[#This Row],[Account Length (in months)]]</f>
        <v>1</v>
      </c>
      <c r="AO4238" t="str">
        <f>IF(AmazonChurn[[#This Row],[Avg Monthly GB Download]]&lt;15, "Low", IF(AmazonChurn[[#This Row],[Avg Monthly GB Download]]&lt;30, "Medium", "High"))</f>
        <v>Low</v>
      </c>
      <c r="AP4238" t="str">
        <f>IF(AmazonChurn[[#This Row],[Age]]&lt;30,"Under 30",IF(AmazonChurn[[#This Row],[Age]]&gt;65,"Senior","Mid Age"))</f>
        <v>Mid Age</v>
      </c>
    </row>
    <row r="4239" spans="1:42" hidden="1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 s="5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  <c r="AL4239" t="str">
        <f>IF(AmazonChurn[[#This Row],[Average Monthly Expenses]]&lt;=30,"Low",IF(AmazonChurn[[#This Row],[Average Monthly Expenses]]&lt;=60,"Medium","High"))</f>
        <v>Low</v>
      </c>
      <c r="AM4239" t="str">
        <f>IF(AmazonChurn[[#This Row],[Number of Complaints or Support]]&lt;3,"Low",IF(AmazonChurn[[#This Row],[Number of Complaints or Support]]&lt;=7,"Medium","High"))</f>
        <v>High</v>
      </c>
      <c r="AN4239" s="5">
        <f>AmazonChurn[[#This Row],[Number of Complaints or Support]]/AmazonChurn[[#This Row],[Account Length (in months)]]</f>
        <v>0.12328767123287671</v>
      </c>
      <c r="AO4239" t="str">
        <f>IF(AmazonChurn[[#This Row],[Avg Monthly GB Download]]&lt;15, "Low", IF(AmazonChurn[[#This Row],[Avg Monthly GB Download]]&lt;30, "Medium", "High"))</f>
        <v>Medium</v>
      </c>
      <c r="AP4239" t="str">
        <f>IF(AmazonChurn[[#This Row],[Age]]&lt;30,"Under 30",IF(AmazonChurn[[#This Row],[Age]]&gt;65,"Senior","Mid Age"))</f>
        <v>Mid Age</v>
      </c>
    </row>
    <row r="4240" spans="1:42" hidden="1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 s="5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  <c r="AL4240" t="str">
        <f>IF(AmazonChurn[[#This Row],[Average Monthly Expenses]]&lt;=30,"Low",IF(AmazonChurn[[#This Row],[Average Monthly Expenses]]&lt;=60,"Medium","High"))</f>
        <v>Medium</v>
      </c>
      <c r="AM4240" t="str">
        <f>IF(AmazonChurn[[#This Row],[Number of Complaints or Support]]&lt;3,"Low",IF(AmazonChurn[[#This Row],[Number of Complaints or Support]]&lt;=7,"Medium","High"))</f>
        <v>Medium</v>
      </c>
      <c r="AN4240" s="5">
        <f>AmazonChurn[[#This Row],[Number of Complaints or Support]]/AmazonChurn[[#This Row],[Account Length (in months)]]</f>
        <v>0.17142857142857143</v>
      </c>
      <c r="AO4240" t="str">
        <f>IF(AmazonChurn[[#This Row],[Avg Monthly GB Download]]&lt;15, "Low", IF(AmazonChurn[[#This Row],[Avg Monthly GB Download]]&lt;30, "Medium", "High"))</f>
        <v>Medium</v>
      </c>
      <c r="AP4240" t="str">
        <f>IF(AmazonChurn[[#This Row],[Age]]&lt;30,"Under 30",IF(AmazonChurn[[#This Row],[Age]]&gt;65,"Senior","Mid Age"))</f>
        <v>Mid Age</v>
      </c>
    </row>
    <row r="4241" spans="1:42" hidden="1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 s="5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  <c r="AL4241" t="str">
        <f>IF(AmazonChurn[[#This Row],[Average Monthly Expenses]]&lt;=30,"Low",IF(AmazonChurn[[#This Row],[Average Monthly Expenses]]&lt;=60,"Medium","High"))</f>
        <v>Low</v>
      </c>
      <c r="AM4241" t="str">
        <f>IF(AmazonChurn[[#This Row],[Number of Complaints or Support]]&lt;3,"Low",IF(AmazonChurn[[#This Row],[Number of Complaints or Support]]&lt;=7,"Medium","High"))</f>
        <v>Low</v>
      </c>
      <c r="AN4241" s="5">
        <f>AmazonChurn[[#This Row],[Number of Complaints or Support]]/AmazonChurn[[#This Row],[Account Length (in months)]]</f>
        <v>0.125</v>
      </c>
      <c r="AO4241" t="str">
        <f>IF(AmazonChurn[[#This Row],[Avg Monthly GB Download]]&lt;15, "Low", IF(AmazonChurn[[#This Row],[Avg Monthly GB Download]]&lt;30, "Medium", "High"))</f>
        <v>Low</v>
      </c>
      <c r="AP4241" t="str">
        <f>IF(AmazonChurn[[#This Row],[Age]]&lt;30,"Under 30",IF(AmazonChurn[[#This Row],[Age]]&gt;65,"Senior","Mid Age"))</f>
        <v>Mid Age</v>
      </c>
    </row>
    <row r="4242" spans="1:42" hidden="1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 s="5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  <c r="AL4242" t="str">
        <f>IF(AmazonChurn[[#This Row],[Average Monthly Expenses]]&lt;=30,"Low",IF(AmazonChurn[[#This Row],[Average Monthly Expenses]]&lt;=60,"Medium","High"))</f>
        <v>Medium</v>
      </c>
      <c r="AM4242" t="str">
        <f>IF(AmazonChurn[[#This Row],[Number of Complaints or Support]]&lt;3,"Low",IF(AmazonChurn[[#This Row],[Number of Complaints or Support]]&lt;=7,"Medium","High"))</f>
        <v>Low</v>
      </c>
      <c r="AN4242" s="5">
        <f>AmazonChurn[[#This Row],[Number of Complaints or Support]]/AmazonChurn[[#This Row],[Account Length (in months)]]</f>
        <v>0</v>
      </c>
      <c r="AO4242" t="str">
        <f>IF(AmazonChurn[[#This Row],[Avg Monthly GB Download]]&lt;15, "Low", IF(AmazonChurn[[#This Row],[Avg Monthly GB Download]]&lt;30, "Medium", "High"))</f>
        <v>Low</v>
      </c>
      <c r="AP4242" t="str">
        <f>IF(AmazonChurn[[#This Row],[Age]]&lt;30,"Under 30",IF(AmazonChurn[[#This Row],[Age]]&gt;65,"Senior","Mid Age"))</f>
        <v>Mid Age</v>
      </c>
    </row>
    <row r="4243" spans="1:42" hidden="1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 s="5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  <c r="AL4243" t="str">
        <f>IF(AmazonChurn[[#This Row],[Average Monthly Expenses]]&lt;=30,"Low",IF(AmazonChurn[[#This Row],[Average Monthly Expenses]]&lt;=60,"Medium","High"))</f>
        <v>Medium</v>
      </c>
      <c r="AM4243" t="str">
        <f>IF(AmazonChurn[[#This Row],[Number of Complaints or Support]]&lt;3,"Low",IF(AmazonChurn[[#This Row],[Number of Complaints or Support]]&lt;=7,"Medium","High"))</f>
        <v>Medium</v>
      </c>
      <c r="AN4243" s="5">
        <f>AmazonChurn[[#This Row],[Number of Complaints or Support]]/AmazonChurn[[#This Row],[Account Length (in months)]]</f>
        <v>0.20833333333333334</v>
      </c>
      <c r="AO4243" t="str">
        <f>IF(AmazonChurn[[#This Row],[Avg Monthly GB Download]]&lt;15, "Low", IF(AmazonChurn[[#This Row],[Avg Monthly GB Download]]&lt;30, "Medium", "High"))</f>
        <v>Low</v>
      </c>
      <c r="AP4243" t="str">
        <f>IF(AmazonChurn[[#This Row],[Age]]&lt;30,"Under 30",IF(AmazonChurn[[#This Row],[Age]]&gt;65,"Senior","Mid Age"))</f>
        <v>Mid Age</v>
      </c>
    </row>
    <row r="4244" spans="1:42" hidden="1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 s="5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  <c r="AL4244" t="str">
        <f>IF(AmazonChurn[[#This Row],[Average Monthly Expenses]]&lt;=30,"Low",IF(AmazonChurn[[#This Row],[Average Monthly Expenses]]&lt;=60,"Medium","High"))</f>
        <v>Medium</v>
      </c>
      <c r="AM4244" t="str">
        <f>IF(AmazonChurn[[#This Row],[Number of Complaints or Support]]&lt;3,"Low",IF(AmazonChurn[[#This Row],[Number of Complaints or Support]]&lt;=7,"Medium","High"))</f>
        <v>Medium</v>
      </c>
      <c r="AN4244" s="5">
        <f>AmazonChurn[[#This Row],[Number of Complaints or Support]]/AmazonChurn[[#This Row],[Account Length (in months)]]</f>
        <v>0.18181818181818182</v>
      </c>
      <c r="AO4244" t="str">
        <f>IF(AmazonChurn[[#This Row],[Avg Monthly GB Download]]&lt;15, "Low", IF(AmazonChurn[[#This Row],[Avg Monthly GB Download]]&lt;30, "Medium", "High"))</f>
        <v>Low</v>
      </c>
      <c r="AP4244" t="str">
        <f>IF(AmazonChurn[[#This Row],[Age]]&lt;30,"Under 30",IF(AmazonChurn[[#This Row],[Age]]&gt;65,"Senior","Mid Age"))</f>
        <v>Mid Age</v>
      </c>
    </row>
    <row r="4245" spans="1:42" hidden="1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 s="5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  <c r="AL4245" t="str">
        <f>IF(AmazonChurn[[#This Row],[Average Monthly Expenses]]&lt;=30,"Low",IF(AmazonChurn[[#This Row],[Average Monthly Expenses]]&lt;=60,"Medium","High"))</f>
        <v>Low</v>
      </c>
      <c r="AM4245" t="str">
        <f>IF(AmazonChurn[[#This Row],[Number of Complaints or Support]]&lt;3,"Low",IF(AmazonChurn[[#This Row],[Number of Complaints or Support]]&lt;=7,"Medium","High"))</f>
        <v>High</v>
      </c>
      <c r="AN4245" s="5">
        <f>AmazonChurn[[#This Row],[Number of Complaints or Support]]/AmazonChurn[[#This Row],[Account Length (in months)]]</f>
        <v>1.125</v>
      </c>
      <c r="AO4245" t="str">
        <f>IF(AmazonChurn[[#This Row],[Avg Monthly GB Download]]&lt;15, "Low", IF(AmazonChurn[[#This Row],[Avg Monthly GB Download]]&lt;30, "Medium", "High"))</f>
        <v>Low</v>
      </c>
      <c r="AP4245" t="str">
        <f>IF(AmazonChurn[[#This Row],[Age]]&lt;30,"Under 30",IF(AmazonChurn[[#This Row],[Age]]&gt;65,"Senior","Mid Age"))</f>
        <v>Under 30</v>
      </c>
    </row>
    <row r="4246" spans="1:42" hidden="1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 s="5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  <c r="AL4246" t="str">
        <f>IF(AmazonChurn[[#This Row],[Average Monthly Expenses]]&lt;=30,"Low",IF(AmazonChurn[[#This Row],[Average Monthly Expenses]]&lt;=60,"Medium","High"))</f>
        <v>Low</v>
      </c>
      <c r="AM4246" t="str">
        <f>IF(AmazonChurn[[#This Row],[Number of Complaints or Support]]&lt;3,"Low",IF(AmazonChurn[[#This Row],[Number of Complaints or Support]]&lt;=7,"Medium","High"))</f>
        <v>Medium</v>
      </c>
      <c r="AN4246" s="5">
        <f>AmazonChurn[[#This Row],[Number of Complaints or Support]]/AmazonChurn[[#This Row],[Account Length (in months)]]</f>
        <v>4.2253521126760563E-2</v>
      </c>
      <c r="AO4246" t="str">
        <f>IF(AmazonChurn[[#This Row],[Avg Monthly GB Download]]&lt;15, "Low", IF(AmazonChurn[[#This Row],[Avg Monthly GB Download]]&lt;30, "Medium", "High"))</f>
        <v>Low</v>
      </c>
      <c r="AP4246" t="str">
        <f>IF(AmazonChurn[[#This Row],[Age]]&lt;30,"Under 30",IF(AmazonChurn[[#This Row],[Age]]&gt;65,"Senior","Mid Age"))</f>
        <v>Mid Age</v>
      </c>
    </row>
    <row r="4247" spans="1:42" hidden="1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 s="5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  <c r="AL4247" t="str">
        <f>IF(AmazonChurn[[#This Row],[Average Monthly Expenses]]&lt;=30,"Low",IF(AmazonChurn[[#This Row],[Average Monthly Expenses]]&lt;=60,"Medium","High"))</f>
        <v>Medium</v>
      </c>
      <c r="AM4247" t="str">
        <f>IF(AmazonChurn[[#This Row],[Number of Complaints or Support]]&lt;3,"Low",IF(AmazonChurn[[#This Row],[Number of Complaints or Support]]&lt;=7,"Medium","High"))</f>
        <v>Medium</v>
      </c>
      <c r="AN4247" s="5">
        <f>AmazonChurn[[#This Row],[Number of Complaints or Support]]/AmazonChurn[[#This Row],[Account Length (in months)]]</f>
        <v>3.5</v>
      </c>
      <c r="AO4247" t="str">
        <f>IF(AmazonChurn[[#This Row],[Avg Monthly GB Download]]&lt;15, "Low", IF(AmazonChurn[[#This Row],[Avg Monthly GB Download]]&lt;30, "Medium", "High"))</f>
        <v>Low</v>
      </c>
      <c r="AP4247" t="str">
        <f>IF(AmazonChurn[[#This Row],[Age]]&lt;30,"Under 30",IF(AmazonChurn[[#This Row],[Age]]&gt;65,"Senior","Mid Age"))</f>
        <v>Senior</v>
      </c>
    </row>
    <row r="4248" spans="1:42" hidden="1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 s="5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  <c r="AL4248" t="str">
        <f>IF(AmazonChurn[[#This Row],[Average Monthly Expenses]]&lt;=30,"Low",IF(AmazonChurn[[#This Row],[Average Monthly Expenses]]&lt;=60,"Medium","High"))</f>
        <v>Low</v>
      </c>
      <c r="AM4248" t="str">
        <f>IF(AmazonChurn[[#This Row],[Number of Complaints or Support]]&lt;3,"Low",IF(AmazonChurn[[#This Row],[Number of Complaints or Support]]&lt;=7,"Medium","High"))</f>
        <v>Medium</v>
      </c>
      <c r="AN4248" s="5">
        <f>AmazonChurn[[#This Row],[Number of Complaints or Support]]/AmazonChurn[[#This Row],[Account Length (in months)]]</f>
        <v>7</v>
      </c>
      <c r="AO4248" t="str">
        <f>IF(AmazonChurn[[#This Row],[Avg Monthly GB Download]]&lt;15, "Low", IF(AmazonChurn[[#This Row],[Avg Monthly GB Download]]&lt;30, "Medium", "High"))</f>
        <v>Low</v>
      </c>
      <c r="AP4248" t="str">
        <f>IF(AmazonChurn[[#This Row],[Age]]&lt;30,"Under 30",IF(AmazonChurn[[#This Row],[Age]]&gt;65,"Senior","Mid Age"))</f>
        <v>Mid Age</v>
      </c>
    </row>
    <row r="4249" spans="1:42" hidden="1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 s="5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  <c r="AL4249" t="str">
        <f>IF(AmazonChurn[[#This Row],[Average Monthly Expenses]]&lt;=30,"Low",IF(AmazonChurn[[#This Row],[Average Monthly Expenses]]&lt;=60,"Medium","High"))</f>
        <v>Medium</v>
      </c>
      <c r="AM4249" t="str">
        <f>IF(AmazonChurn[[#This Row],[Number of Complaints or Support]]&lt;3,"Low",IF(AmazonChurn[[#This Row],[Number of Complaints or Support]]&lt;=7,"Medium","High"))</f>
        <v>Low</v>
      </c>
      <c r="AN4249" s="5">
        <f>AmazonChurn[[#This Row],[Number of Complaints or Support]]/AmazonChurn[[#This Row],[Account Length (in months)]]</f>
        <v>2.9411764705882353E-2</v>
      </c>
      <c r="AO4249" t="str">
        <f>IF(AmazonChurn[[#This Row],[Avg Monthly GB Download]]&lt;15, "Low", IF(AmazonChurn[[#This Row],[Avg Monthly GB Download]]&lt;30, "Medium", "High"))</f>
        <v>Low</v>
      </c>
      <c r="AP4249" t="str">
        <f>IF(AmazonChurn[[#This Row],[Age]]&lt;30,"Under 30",IF(AmazonChurn[[#This Row],[Age]]&gt;65,"Senior","Mid Age"))</f>
        <v>Senior</v>
      </c>
    </row>
    <row r="4250" spans="1:42" hidden="1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 s="5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  <c r="AL4250" t="str">
        <f>IF(AmazonChurn[[#This Row],[Average Monthly Expenses]]&lt;=30,"Low",IF(AmazonChurn[[#This Row],[Average Monthly Expenses]]&lt;=60,"Medium","High"))</f>
        <v>Low</v>
      </c>
      <c r="AM4250" t="str">
        <f>IF(AmazonChurn[[#This Row],[Number of Complaints or Support]]&lt;3,"Low",IF(AmazonChurn[[#This Row],[Number of Complaints or Support]]&lt;=7,"Medium","High"))</f>
        <v>High</v>
      </c>
      <c r="AN4250" s="5">
        <f>AmazonChurn[[#This Row],[Number of Complaints or Support]]/AmazonChurn[[#This Row],[Account Length (in months)]]</f>
        <v>8</v>
      </c>
      <c r="AO4250" t="str">
        <f>IF(AmazonChurn[[#This Row],[Avg Monthly GB Download]]&lt;15, "Low", IF(AmazonChurn[[#This Row],[Avg Monthly GB Download]]&lt;30, "Medium", "High"))</f>
        <v>Medium</v>
      </c>
      <c r="AP4250" t="str">
        <f>IF(AmazonChurn[[#This Row],[Age]]&lt;30,"Under 30",IF(AmazonChurn[[#This Row],[Age]]&gt;65,"Senior","Mid Age"))</f>
        <v>Mid Age</v>
      </c>
    </row>
    <row r="4251" spans="1:42" hidden="1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 s="5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  <c r="AL4251" t="str">
        <f>IF(AmazonChurn[[#This Row],[Average Monthly Expenses]]&lt;=30,"Low",IF(AmazonChurn[[#This Row],[Average Monthly Expenses]]&lt;=60,"Medium","High"))</f>
        <v>Medium</v>
      </c>
      <c r="AM4251" t="str">
        <f>IF(AmazonChurn[[#This Row],[Number of Complaints or Support]]&lt;3,"Low",IF(AmazonChurn[[#This Row],[Number of Complaints or Support]]&lt;=7,"Medium","High"))</f>
        <v>High</v>
      </c>
      <c r="AN4251" s="5">
        <f>AmazonChurn[[#This Row],[Number of Complaints or Support]]/AmazonChurn[[#This Row],[Account Length (in months)]]</f>
        <v>0.15686274509803921</v>
      </c>
      <c r="AO4251" t="str">
        <f>IF(AmazonChurn[[#This Row],[Avg Monthly GB Download]]&lt;15, "Low", IF(AmazonChurn[[#This Row],[Avg Monthly GB Download]]&lt;30, "Medium", "High"))</f>
        <v>Low</v>
      </c>
      <c r="AP4251" t="str">
        <f>IF(AmazonChurn[[#This Row],[Age]]&lt;30,"Under 30",IF(AmazonChurn[[#This Row],[Age]]&gt;65,"Senior","Mid Age"))</f>
        <v>Under 30</v>
      </c>
    </row>
    <row r="4252" spans="1:42" hidden="1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 s="5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  <c r="AL4252" t="str">
        <f>IF(AmazonChurn[[#This Row],[Average Monthly Expenses]]&lt;=30,"Low",IF(AmazonChurn[[#This Row],[Average Monthly Expenses]]&lt;=60,"Medium","High"))</f>
        <v>Medium</v>
      </c>
      <c r="AM4252" t="str">
        <f>IF(AmazonChurn[[#This Row],[Number of Complaints or Support]]&lt;3,"Low",IF(AmazonChurn[[#This Row],[Number of Complaints or Support]]&lt;=7,"Medium","High"))</f>
        <v>Low</v>
      </c>
      <c r="AN4252" s="5">
        <f>AmazonChurn[[#This Row],[Number of Complaints or Support]]/AmazonChurn[[#This Row],[Account Length (in months)]]</f>
        <v>4.5454545454545456E-2</v>
      </c>
      <c r="AO4252" t="str">
        <f>IF(AmazonChurn[[#This Row],[Avg Monthly GB Download]]&lt;15, "Low", IF(AmazonChurn[[#This Row],[Avg Monthly GB Download]]&lt;30, "Medium", "High"))</f>
        <v>Low</v>
      </c>
      <c r="AP4252" t="str">
        <f>IF(AmazonChurn[[#This Row],[Age]]&lt;30,"Under 30",IF(AmazonChurn[[#This Row],[Age]]&gt;65,"Senior","Mid Age"))</f>
        <v>Senior</v>
      </c>
    </row>
    <row r="4253" spans="1:42" hidden="1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 s="5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  <c r="AL4253" t="str">
        <f>IF(AmazonChurn[[#This Row],[Average Monthly Expenses]]&lt;=30,"Low",IF(AmazonChurn[[#This Row],[Average Monthly Expenses]]&lt;=60,"Medium","High"))</f>
        <v>Medium</v>
      </c>
      <c r="AM4253" t="str">
        <f>IF(AmazonChurn[[#This Row],[Number of Complaints or Support]]&lt;3,"Low",IF(AmazonChurn[[#This Row],[Number of Complaints or Support]]&lt;=7,"Medium","High"))</f>
        <v>Medium</v>
      </c>
      <c r="AN4253" s="5">
        <f>AmazonChurn[[#This Row],[Number of Complaints or Support]]/AmazonChurn[[#This Row],[Account Length (in months)]]</f>
        <v>0.54545454545454541</v>
      </c>
      <c r="AO4253" t="str">
        <f>IF(AmazonChurn[[#This Row],[Avg Monthly GB Download]]&lt;15, "Low", IF(AmazonChurn[[#This Row],[Avg Monthly GB Download]]&lt;30, "Medium", "High"))</f>
        <v>Low</v>
      </c>
      <c r="AP4253" t="str">
        <f>IF(AmazonChurn[[#This Row],[Age]]&lt;30,"Under 30",IF(AmazonChurn[[#This Row],[Age]]&gt;65,"Senior","Mid Age"))</f>
        <v>Senior</v>
      </c>
    </row>
    <row r="4254" spans="1:42" hidden="1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 s="5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  <c r="AL4254" t="str">
        <f>IF(AmazonChurn[[#This Row],[Average Monthly Expenses]]&lt;=30,"Low",IF(AmazonChurn[[#This Row],[Average Monthly Expenses]]&lt;=60,"Medium","High"))</f>
        <v>Medium</v>
      </c>
      <c r="AM4254" t="str">
        <f>IF(AmazonChurn[[#This Row],[Number of Complaints or Support]]&lt;3,"Low",IF(AmazonChurn[[#This Row],[Number of Complaints or Support]]&lt;=7,"Medium","High"))</f>
        <v>Medium</v>
      </c>
      <c r="AN4254" s="5">
        <f>AmazonChurn[[#This Row],[Number of Complaints or Support]]/AmazonChurn[[#This Row],[Account Length (in months)]]</f>
        <v>0.30434782608695654</v>
      </c>
      <c r="AO4254" t="str">
        <f>IF(AmazonChurn[[#This Row],[Avg Monthly GB Download]]&lt;15, "Low", IF(AmazonChurn[[#This Row],[Avg Monthly GB Download]]&lt;30, "Medium", "High"))</f>
        <v>Low</v>
      </c>
      <c r="AP4254" t="str">
        <f>IF(AmazonChurn[[#This Row],[Age]]&lt;30,"Under 30",IF(AmazonChurn[[#This Row],[Age]]&gt;65,"Senior","Mid Age"))</f>
        <v>Mid Age</v>
      </c>
    </row>
    <row r="4255" spans="1:42" hidden="1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 s="5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  <c r="AL4255" t="str">
        <f>IF(AmazonChurn[[#This Row],[Average Monthly Expenses]]&lt;=30,"Low",IF(AmazonChurn[[#This Row],[Average Monthly Expenses]]&lt;=60,"Medium","High"))</f>
        <v>Medium</v>
      </c>
      <c r="AM4255" t="str">
        <f>IF(AmazonChurn[[#This Row],[Number of Complaints or Support]]&lt;3,"Low",IF(AmazonChurn[[#This Row],[Number of Complaints or Support]]&lt;=7,"Medium","High"))</f>
        <v>Medium</v>
      </c>
      <c r="AN4255" s="5">
        <f>AmazonChurn[[#This Row],[Number of Complaints or Support]]/AmazonChurn[[#This Row],[Account Length (in months)]]</f>
        <v>0.4</v>
      </c>
      <c r="AO4255" t="str">
        <f>IF(AmazonChurn[[#This Row],[Avg Monthly GB Download]]&lt;15, "Low", IF(AmazonChurn[[#This Row],[Avg Monthly GB Download]]&lt;30, "Medium", "High"))</f>
        <v>Low</v>
      </c>
      <c r="AP4255" t="str">
        <f>IF(AmazonChurn[[#This Row],[Age]]&lt;30,"Under 30",IF(AmazonChurn[[#This Row],[Age]]&gt;65,"Senior","Mid Age"))</f>
        <v>Under 30</v>
      </c>
    </row>
    <row r="4256" spans="1:42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 s="5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  <c r="AL4256" t="str">
        <f>IF(AmazonChurn[[#This Row],[Average Monthly Expenses]]&lt;=30,"Low",IF(AmazonChurn[[#This Row],[Average Monthly Expenses]]&lt;=60,"Medium","High"))</f>
        <v>Medium</v>
      </c>
      <c r="AM4256" t="str">
        <f>IF(AmazonChurn[[#This Row],[Number of Complaints or Support]]&lt;3,"Low",IF(AmazonChurn[[#This Row],[Number of Complaints or Support]]&lt;=7,"Medium","High"))</f>
        <v>Low</v>
      </c>
      <c r="AN4256" s="5">
        <f>AmazonChurn[[#This Row],[Number of Complaints or Support]]/AmazonChurn[[#This Row],[Account Length (in months)]]</f>
        <v>9.5238095238095233E-2</v>
      </c>
      <c r="AO4256" t="str">
        <f>IF(AmazonChurn[[#This Row],[Avg Monthly GB Download]]&lt;15, "Low", IF(AmazonChurn[[#This Row],[Avg Monthly GB Download]]&lt;30, "Medium", "High"))</f>
        <v>High</v>
      </c>
      <c r="AP4256" t="str">
        <f>IF(AmazonChurn[[#This Row],[Age]]&lt;30,"Under 30",IF(AmazonChurn[[#This Row],[Age]]&gt;65,"Senior","Mid Age"))</f>
        <v>Under 30</v>
      </c>
    </row>
    <row r="4257" spans="1:42" hidden="1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 s="5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  <c r="AL4257" t="str">
        <f>IF(AmazonChurn[[#This Row],[Average Monthly Expenses]]&lt;=30,"Low",IF(AmazonChurn[[#This Row],[Average Monthly Expenses]]&lt;=60,"Medium","High"))</f>
        <v>Low</v>
      </c>
      <c r="AM4257" t="str">
        <f>IF(AmazonChurn[[#This Row],[Number of Complaints or Support]]&lt;3,"Low",IF(AmazonChurn[[#This Row],[Number of Complaints or Support]]&lt;=7,"Medium","High"))</f>
        <v>Medium</v>
      </c>
      <c r="AN4257" s="5">
        <f>AmazonChurn[[#This Row],[Number of Complaints or Support]]/AmazonChurn[[#This Row],[Account Length (in months)]]</f>
        <v>0.23076923076923078</v>
      </c>
      <c r="AO4257" t="str">
        <f>IF(AmazonChurn[[#This Row],[Avg Monthly GB Download]]&lt;15, "Low", IF(AmazonChurn[[#This Row],[Avg Monthly GB Download]]&lt;30, "Medium", "High"))</f>
        <v>Low</v>
      </c>
      <c r="AP4257" t="str">
        <f>IF(AmazonChurn[[#This Row],[Age]]&lt;30,"Under 30",IF(AmazonChurn[[#This Row],[Age]]&gt;65,"Senior","Mid Age"))</f>
        <v>Mid Age</v>
      </c>
    </row>
    <row r="4258" spans="1:42" hidden="1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 s="5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  <c r="AL4258" t="str">
        <f>IF(AmazonChurn[[#This Row],[Average Monthly Expenses]]&lt;=30,"Low",IF(AmazonChurn[[#This Row],[Average Monthly Expenses]]&lt;=60,"Medium","High"))</f>
        <v>Medium</v>
      </c>
      <c r="AM4258" t="str">
        <f>IF(AmazonChurn[[#This Row],[Number of Complaints or Support]]&lt;3,"Low",IF(AmazonChurn[[#This Row],[Number of Complaints or Support]]&lt;=7,"Medium","High"))</f>
        <v>High</v>
      </c>
      <c r="AN4258" s="5">
        <f>AmazonChurn[[#This Row],[Number of Complaints or Support]]/AmazonChurn[[#This Row],[Account Length (in months)]]</f>
        <v>0.13235294117647059</v>
      </c>
      <c r="AO4258" t="str">
        <f>IF(AmazonChurn[[#This Row],[Avg Monthly GB Download]]&lt;15, "Low", IF(AmazonChurn[[#This Row],[Avg Monthly GB Download]]&lt;30, "Medium", "High"))</f>
        <v>Low</v>
      </c>
      <c r="AP4258" t="str">
        <f>IF(AmazonChurn[[#This Row],[Age]]&lt;30,"Under 30",IF(AmazonChurn[[#This Row],[Age]]&gt;65,"Senior","Mid Age"))</f>
        <v>Mid Age</v>
      </c>
    </row>
    <row r="4259" spans="1:42" hidden="1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 s="5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  <c r="AL4259" t="str">
        <f>IF(AmazonChurn[[#This Row],[Average Monthly Expenses]]&lt;=30,"Low",IF(AmazonChurn[[#This Row],[Average Monthly Expenses]]&lt;=60,"Medium","High"))</f>
        <v>Medium</v>
      </c>
      <c r="AM4259" t="str">
        <f>IF(AmazonChurn[[#This Row],[Number of Complaints or Support]]&lt;3,"Low",IF(AmazonChurn[[#This Row],[Number of Complaints or Support]]&lt;=7,"Medium","High"))</f>
        <v>High</v>
      </c>
      <c r="AN4259" s="5">
        <f>AmazonChurn[[#This Row],[Number of Complaints or Support]]/AmazonChurn[[#This Row],[Account Length (in months)]]</f>
        <v>0.375</v>
      </c>
      <c r="AO4259" t="str">
        <f>IF(AmazonChurn[[#This Row],[Avg Monthly GB Download]]&lt;15, "Low", IF(AmazonChurn[[#This Row],[Avg Monthly GB Download]]&lt;30, "Medium", "High"))</f>
        <v>Low</v>
      </c>
      <c r="AP4259" t="str">
        <f>IF(AmazonChurn[[#This Row],[Age]]&lt;30,"Under 30",IF(AmazonChurn[[#This Row],[Age]]&gt;65,"Senior","Mid Age"))</f>
        <v>Senior</v>
      </c>
    </row>
    <row r="4260" spans="1:42" hidden="1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 s="5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  <c r="AL4260" t="str">
        <f>IF(AmazonChurn[[#This Row],[Average Monthly Expenses]]&lt;=30,"Low",IF(AmazonChurn[[#This Row],[Average Monthly Expenses]]&lt;=60,"Medium","High"))</f>
        <v>Medium</v>
      </c>
      <c r="AM4260" t="str">
        <f>IF(AmazonChurn[[#This Row],[Number of Complaints or Support]]&lt;3,"Low",IF(AmazonChurn[[#This Row],[Number of Complaints or Support]]&lt;=7,"Medium","High"))</f>
        <v>Medium</v>
      </c>
      <c r="AN4260" s="5">
        <f>AmazonChurn[[#This Row],[Number of Complaints or Support]]/AmazonChurn[[#This Row],[Account Length (in months)]]</f>
        <v>0.15384615384615385</v>
      </c>
      <c r="AO4260" t="str">
        <f>IF(AmazonChurn[[#This Row],[Avg Monthly GB Download]]&lt;15, "Low", IF(AmazonChurn[[#This Row],[Avg Monthly GB Download]]&lt;30, "Medium", "High"))</f>
        <v>Low</v>
      </c>
      <c r="AP4260" t="str">
        <f>IF(AmazonChurn[[#This Row],[Age]]&lt;30,"Under 30",IF(AmazonChurn[[#This Row],[Age]]&gt;65,"Senior","Mid Age"))</f>
        <v>Mid Age</v>
      </c>
    </row>
    <row r="4261" spans="1:42" hidden="1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 s="5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  <c r="AL4261" t="str">
        <f>IF(AmazonChurn[[#This Row],[Average Monthly Expenses]]&lt;=30,"Low",IF(AmazonChurn[[#This Row],[Average Monthly Expenses]]&lt;=60,"Medium","High"))</f>
        <v>Low</v>
      </c>
      <c r="AM4261" t="str">
        <f>IF(AmazonChurn[[#This Row],[Number of Complaints or Support]]&lt;3,"Low",IF(AmazonChurn[[#This Row],[Number of Complaints or Support]]&lt;=7,"Medium","High"))</f>
        <v>Medium</v>
      </c>
      <c r="AN4261" s="5">
        <f>AmazonChurn[[#This Row],[Number of Complaints or Support]]/AmazonChurn[[#This Row],[Account Length (in months)]]</f>
        <v>9.375E-2</v>
      </c>
      <c r="AO4261" t="str">
        <f>IF(AmazonChurn[[#This Row],[Avg Monthly GB Download]]&lt;15, "Low", IF(AmazonChurn[[#This Row],[Avg Monthly GB Download]]&lt;30, "Medium", "High"))</f>
        <v>Low</v>
      </c>
      <c r="AP4261" t="str">
        <f>IF(AmazonChurn[[#This Row],[Age]]&lt;30,"Under 30",IF(AmazonChurn[[#This Row],[Age]]&gt;65,"Senior","Mid Age"))</f>
        <v>Mid Age</v>
      </c>
    </row>
    <row r="4262" spans="1:42" hidden="1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 s="5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  <c r="AL4262" t="str">
        <f>IF(AmazonChurn[[#This Row],[Average Monthly Expenses]]&lt;=30,"Low",IF(AmazonChurn[[#This Row],[Average Monthly Expenses]]&lt;=60,"Medium","High"))</f>
        <v>Medium</v>
      </c>
      <c r="AM4262" t="str">
        <f>IF(AmazonChurn[[#This Row],[Number of Complaints or Support]]&lt;3,"Low",IF(AmazonChurn[[#This Row],[Number of Complaints or Support]]&lt;=7,"Medium","High"))</f>
        <v>Medium</v>
      </c>
      <c r="AN4262" s="5">
        <f>AmazonChurn[[#This Row],[Number of Complaints or Support]]/AmazonChurn[[#This Row],[Account Length (in months)]]</f>
        <v>7.575757575757576E-2</v>
      </c>
      <c r="AO4262" t="str">
        <f>IF(AmazonChurn[[#This Row],[Avg Monthly GB Download]]&lt;15, "Low", IF(AmazonChurn[[#This Row],[Avg Monthly GB Download]]&lt;30, "Medium", "High"))</f>
        <v>Low</v>
      </c>
      <c r="AP4262" t="str">
        <f>IF(AmazonChurn[[#This Row],[Age]]&lt;30,"Under 30",IF(AmazonChurn[[#This Row],[Age]]&gt;65,"Senior","Mid Age"))</f>
        <v>Mid Age</v>
      </c>
    </row>
    <row r="4263" spans="1:42" hidden="1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 s="5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  <c r="AL4263" t="str">
        <f>IF(AmazonChurn[[#This Row],[Average Monthly Expenses]]&lt;=30,"Low",IF(AmazonChurn[[#This Row],[Average Monthly Expenses]]&lt;=60,"Medium","High"))</f>
        <v>Low</v>
      </c>
      <c r="AM4263" t="str">
        <f>IF(AmazonChurn[[#This Row],[Number of Complaints or Support]]&lt;3,"Low",IF(AmazonChurn[[#This Row],[Number of Complaints or Support]]&lt;=7,"Medium","High"))</f>
        <v>Low</v>
      </c>
      <c r="AN4263" s="5">
        <f>AmazonChurn[[#This Row],[Number of Complaints or Support]]/AmazonChurn[[#This Row],[Account Length (in months)]]</f>
        <v>2.8571428571428571E-2</v>
      </c>
      <c r="AO4263" t="str">
        <f>IF(AmazonChurn[[#This Row],[Avg Monthly GB Download]]&lt;15, "Low", IF(AmazonChurn[[#This Row],[Avg Monthly GB Download]]&lt;30, "Medium", "High"))</f>
        <v>Low</v>
      </c>
      <c r="AP4263" t="str">
        <f>IF(AmazonChurn[[#This Row],[Age]]&lt;30,"Under 30",IF(AmazonChurn[[#This Row],[Age]]&gt;65,"Senior","Mid Age"))</f>
        <v>Mid Age</v>
      </c>
    </row>
    <row r="4264" spans="1:42" hidden="1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 s="5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  <c r="AL4264" t="str">
        <f>IF(AmazonChurn[[#This Row],[Average Monthly Expenses]]&lt;=30,"Low",IF(AmazonChurn[[#This Row],[Average Monthly Expenses]]&lt;=60,"Medium","High"))</f>
        <v>Low</v>
      </c>
      <c r="AM4264" t="str">
        <f>IF(AmazonChurn[[#This Row],[Number of Complaints or Support]]&lt;3,"Low",IF(AmazonChurn[[#This Row],[Number of Complaints or Support]]&lt;=7,"Medium","High"))</f>
        <v>Low</v>
      </c>
      <c r="AN4264" s="5">
        <f>AmazonChurn[[#This Row],[Number of Complaints or Support]]/AmazonChurn[[#This Row],[Account Length (in months)]]</f>
        <v>0</v>
      </c>
      <c r="AO4264" t="str">
        <f>IF(AmazonChurn[[#This Row],[Avg Monthly GB Download]]&lt;15, "Low", IF(AmazonChurn[[#This Row],[Avg Monthly GB Download]]&lt;30, "Medium", "High"))</f>
        <v>Low</v>
      </c>
      <c r="AP4264" t="str">
        <f>IF(AmazonChurn[[#This Row],[Age]]&lt;30,"Under 30",IF(AmazonChurn[[#This Row],[Age]]&gt;65,"Senior","Mid Age"))</f>
        <v>Senior</v>
      </c>
    </row>
    <row r="4265" spans="1:42" hidden="1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 s="5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  <c r="AL4265" t="str">
        <f>IF(AmazonChurn[[#This Row],[Average Monthly Expenses]]&lt;=30,"Low",IF(AmazonChurn[[#This Row],[Average Monthly Expenses]]&lt;=60,"Medium","High"))</f>
        <v>Medium</v>
      </c>
      <c r="AM4265" t="str">
        <f>IF(AmazonChurn[[#This Row],[Number of Complaints or Support]]&lt;3,"Low",IF(AmazonChurn[[#This Row],[Number of Complaints or Support]]&lt;=7,"Medium","High"))</f>
        <v>High</v>
      </c>
      <c r="AN4265" s="5">
        <f>AmazonChurn[[#This Row],[Number of Complaints or Support]]/AmazonChurn[[#This Row],[Account Length (in months)]]</f>
        <v>0.13698630136986301</v>
      </c>
      <c r="AO4265" t="str">
        <f>IF(AmazonChurn[[#This Row],[Avg Monthly GB Download]]&lt;15, "Low", IF(AmazonChurn[[#This Row],[Avg Monthly GB Download]]&lt;30, "Medium", "High"))</f>
        <v>Low</v>
      </c>
      <c r="AP4265" t="str">
        <f>IF(AmazonChurn[[#This Row],[Age]]&lt;30,"Under 30",IF(AmazonChurn[[#This Row],[Age]]&gt;65,"Senior","Mid Age"))</f>
        <v>Mid Age</v>
      </c>
    </row>
    <row r="4266" spans="1:42" hidden="1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 s="5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  <c r="AL4266" t="str">
        <f>IF(AmazonChurn[[#This Row],[Average Monthly Expenses]]&lt;=30,"Low",IF(AmazonChurn[[#This Row],[Average Monthly Expenses]]&lt;=60,"Medium","High"))</f>
        <v>Low</v>
      </c>
      <c r="AM4266" t="str">
        <f>IF(AmazonChurn[[#This Row],[Number of Complaints or Support]]&lt;3,"Low",IF(AmazonChurn[[#This Row],[Number of Complaints or Support]]&lt;=7,"Medium","High"))</f>
        <v>Low</v>
      </c>
      <c r="AN4266" s="5">
        <f>AmazonChurn[[#This Row],[Number of Complaints or Support]]/AmazonChurn[[#This Row],[Account Length (in months)]]</f>
        <v>7.6923076923076927E-2</v>
      </c>
      <c r="AO4266" t="str">
        <f>IF(AmazonChurn[[#This Row],[Avg Monthly GB Download]]&lt;15, "Low", IF(AmazonChurn[[#This Row],[Avg Monthly GB Download]]&lt;30, "Medium", "High"))</f>
        <v>Low</v>
      </c>
      <c r="AP4266" t="str">
        <f>IF(AmazonChurn[[#This Row],[Age]]&lt;30,"Under 30",IF(AmazonChurn[[#This Row],[Age]]&gt;65,"Senior","Mid Age"))</f>
        <v>Mid Age</v>
      </c>
    </row>
    <row r="4267" spans="1:42" hidden="1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 s="5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  <c r="AL4267" t="str">
        <f>IF(AmazonChurn[[#This Row],[Average Monthly Expenses]]&lt;=30,"Low",IF(AmazonChurn[[#This Row],[Average Monthly Expenses]]&lt;=60,"Medium","High"))</f>
        <v>Low</v>
      </c>
      <c r="AM4267" t="str">
        <f>IF(AmazonChurn[[#This Row],[Number of Complaints or Support]]&lt;3,"Low",IF(AmazonChurn[[#This Row],[Number of Complaints or Support]]&lt;=7,"Medium","High"))</f>
        <v>Medium</v>
      </c>
      <c r="AN4267" s="5">
        <f>AmazonChurn[[#This Row],[Number of Complaints or Support]]/AmazonChurn[[#This Row],[Account Length (in months)]]</f>
        <v>9.0909090909090912E-2</v>
      </c>
      <c r="AO4267" t="str">
        <f>IF(AmazonChurn[[#This Row],[Avg Monthly GB Download]]&lt;15, "Low", IF(AmazonChurn[[#This Row],[Avg Monthly GB Download]]&lt;30, "Medium", "High"))</f>
        <v>Low</v>
      </c>
      <c r="AP4267" t="str">
        <f>IF(AmazonChurn[[#This Row],[Age]]&lt;30,"Under 30",IF(AmazonChurn[[#This Row],[Age]]&gt;65,"Senior","Mid Age"))</f>
        <v>Mid Age</v>
      </c>
    </row>
    <row r="4268" spans="1:42" hidden="1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 s="5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  <c r="AL4268" t="str">
        <f>IF(AmazonChurn[[#This Row],[Average Monthly Expenses]]&lt;=30,"Low",IF(AmazonChurn[[#This Row],[Average Monthly Expenses]]&lt;=60,"Medium","High"))</f>
        <v>Medium</v>
      </c>
      <c r="AM4268" t="str">
        <f>IF(AmazonChurn[[#This Row],[Number of Complaints or Support]]&lt;3,"Low",IF(AmazonChurn[[#This Row],[Number of Complaints or Support]]&lt;=7,"Medium","High"))</f>
        <v>Medium</v>
      </c>
      <c r="AN4268" s="5">
        <f>AmazonChurn[[#This Row],[Number of Complaints or Support]]/AmazonChurn[[#This Row],[Account Length (in months)]]</f>
        <v>9.3023255813953487E-2</v>
      </c>
      <c r="AO4268" t="str">
        <f>IF(AmazonChurn[[#This Row],[Avg Monthly GB Download]]&lt;15, "Low", IF(AmazonChurn[[#This Row],[Avg Monthly GB Download]]&lt;30, "Medium", "High"))</f>
        <v>Low</v>
      </c>
      <c r="AP4268" t="str">
        <f>IF(AmazonChurn[[#This Row],[Age]]&lt;30,"Under 30",IF(AmazonChurn[[#This Row],[Age]]&gt;65,"Senior","Mid Age"))</f>
        <v>Mid Age</v>
      </c>
    </row>
    <row r="4269" spans="1:42" hidden="1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 s="5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  <c r="AL4269" t="str">
        <f>IF(AmazonChurn[[#This Row],[Average Monthly Expenses]]&lt;=30,"Low",IF(AmazonChurn[[#This Row],[Average Monthly Expenses]]&lt;=60,"Medium","High"))</f>
        <v>Low</v>
      </c>
      <c r="AM4269" t="str">
        <f>IF(AmazonChurn[[#This Row],[Number of Complaints or Support]]&lt;3,"Low",IF(AmazonChurn[[#This Row],[Number of Complaints or Support]]&lt;=7,"Medium","High"))</f>
        <v>Medium</v>
      </c>
      <c r="AN4269" s="5">
        <f>AmazonChurn[[#This Row],[Number of Complaints or Support]]/AmazonChurn[[#This Row],[Account Length (in months)]]</f>
        <v>0.21428571428571427</v>
      </c>
      <c r="AO4269" t="str">
        <f>IF(AmazonChurn[[#This Row],[Avg Monthly GB Download]]&lt;15, "Low", IF(AmazonChurn[[#This Row],[Avg Monthly GB Download]]&lt;30, "Medium", "High"))</f>
        <v>Low</v>
      </c>
      <c r="AP4269" t="str">
        <f>IF(AmazonChurn[[#This Row],[Age]]&lt;30,"Under 30",IF(AmazonChurn[[#This Row],[Age]]&gt;65,"Senior","Mid Age"))</f>
        <v>Under 30</v>
      </c>
    </row>
    <row r="4270" spans="1:42" hidden="1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 s="5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  <c r="AL4270" t="str">
        <f>IF(AmazonChurn[[#This Row],[Average Monthly Expenses]]&lt;=30,"Low",IF(AmazonChurn[[#This Row],[Average Monthly Expenses]]&lt;=60,"Medium","High"))</f>
        <v>Medium</v>
      </c>
      <c r="AM4270" t="str">
        <f>IF(AmazonChurn[[#This Row],[Number of Complaints or Support]]&lt;3,"Low",IF(AmazonChurn[[#This Row],[Number of Complaints or Support]]&lt;=7,"Medium","High"))</f>
        <v>Low</v>
      </c>
      <c r="AN4270" s="5">
        <f>AmazonChurn[[#This Row],[Number of Complaints or Support]]/AmazonChurn[[#This Row],[Account Length (in months)]]</f>
        <v>2.9411764705882353E-2</v>
      </c>
      <c r="AO4270" t="str">
        <f>IF(AmazonChurn[[#This Row],[Avg Monthly GB Download]]&lt;15, "Low", IF(AmazonChurn[[#This Row],[Avg Monthly GB Download]]&lt;30, "Medium", "High"))</f>
        <v>Low</v>
      </c>
      <c r="AP4270" t="str">
        <f>IF(AmazonChurn[[#This Row],[Age]]&lt;30,"Under 30",IF(AmazonChurn[[#This Row],[Age]]&gt;65,"Senior","Mid Age"))</f>
        <v>Mid Age</v>
      </c>
    </row>
    <row r="4271" spans="1:42" hidden="1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 s="5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  <c r="AL4271" t="str">
        <f>IF(AmazonChurn[[#This Row],[Average Monthly Expenses]]&lt;=30,"Low",IF(AmazonChurn[[#This Row],[Average Monthly Expenses]]&lt;=60,"Medium","High"))</f>
        <v>Medium</v>
      </c>
      <c r="AM4271" t="str">
        <f>IF(AmazonChurn[[#This Row],[Number of Complaints or Support]]&lt;3,"Low",IF(AmazonChurn[[#This Row],[Number of Complaints or Support]]&lt;=7,"Medium","High"))</f>
        <v>Medium</v>
      </c>
      <c r="AN4271" s="5">
        <f>AmazonChurn[[#This Row],[Number of Complaints or Support]]/AmazonChurn[[#This Row],[Account Length (in months)]]</f>
        <v>0.16666666666666666</v>
      </c>
      <c r="AO4271" t="str">
        <f>IF(AmazonChurn[[#This Row],[Avg Monthly GB Download]]&lt;15, "Low", IF(AmazonChurn[[#This Row],[Avg Monthly GB Download]]&lt;30, "Medium", "High"))</f>
        <v>Low</v>
      </c>
      <c r="AP4271" t="str">
        <f>IF(AmazonChurn[[#This Row],[Age]]&lt;30,"Under 30",IF(AmazonChurn[[#This Row],[Age]]&gt;65,"Senior","Mid Age"))</f>
        <v>Senior</v>
      </c>
    </row>
    <row r="4272" spans="1:42" hidden="1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 s="5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  <c r="AL4272" t="str">
        <f>IF(AmazonChurn[[#This Row],[Average Monthly Expenses]]&lt;=30,"Low",IF(AmazonChurn[[#This Row],[Average Monthly Expenses]]&lt;=60,"Medium","High"))</f>
        <v>Low</v>
      </c>
      <c r="AM4272" t="str">
        <f>IF(AmazonChurn[[#This Row],[Number of Complaints or Support]]&lt;3,"Low",IF(AmazonChurn[[#This Row],[Number of Complaints or Support]]&lt;=7,"Medium","High"))</f>
        <v>High</v>
      </c>
      <c r="AN4272" s="5">
        <f>AmazonChurn[[#This Row],[Number of Complaints or Support]]/AmazonChurn[[#This Row],[Account Length (in months)]]</f>
        <v>0.17241379310344829</v>
      </c>
      <c r="AO4272" t="str">
        <f>IF(AmazonChurn[[#This Row],[Avg Monthly GB Download]]&lt;15, "Low", IF(AmazonChurn[[#This Row],[Avg Monthly GB Download]]&lt;30, "Medium", "High"))</f>
        <v>Low</v>
      </c>
      <c r="AP4272" t="str">
        <f>IF(AmazonChurn[[#This Row],[Age]]&lt;30,"Under 30",IF(AmazonChurn[[#This Row],[Age]]&gt;65,"Senior","Mid Age"))</f>
        <v>Mid Age</v>
      </c>
    </row>
    <row r="4273" spans="1:42" hidden="1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 s="5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  <c r="AL4273" t="str">
        <f>IF(AmazonChurn[[#This Row],[Average Monthly Expenses]]&lt;=30,"Low",IF(AmazonChurn[[#This Row],[Average Monthly Expenses]]&lt;=60,"Medium","High"))</f>
        <v>Low</v>
      </c>
      <c r="AM4273" t="str">
        <f>IF(AmazonChurn[[#This Row],[Number of Complaints or Support]]&lt;3,"Low",IF(AmazonChurn[[#This Row],[Number of Complaints or Support]]&lt;=7,"Medium","High"))</f>
        <v>Low</v>
      </c>
      <c r="AN4273" s="5">
        <f>AmazonChurn[[#This Row],[Number of Complaints or Support]]/AmazonChurn[[#This Row],[Account Length (in months)]]</f>
        <v>7.1428571428571425E-2</v>
      </c>
      <c r="AO4273" t="str">
        <f>IF(AmazonChurn[[#This Row],[Avg Monthly GB Download]]&lt;15, "Low", IF(AmazonChurn[[#This Row],[Avg Monthly GB Download]]&lt;30, "Medium", "High"))</f>
        <v>Low</v>
      </c>
      <c r="AP4273" t="str">
        <f>IF(AmazonChurn[[#This Row],[Age]]&lt;30,"Under 30",IF(AmazonChurn[[#This Row],[Age]]&gt;65,"Senior","Mid Age"))</f>
        <v>Mid Age</v>
      </c>
    </row>
    <row r="4274" spans="1:42" hidden="1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 s="5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  <c r="AL4274" t="str">
        <f>IF(AmazonChurn[[#This Row],[Average Monthly Expenses]]&lt;=30,"Low",IF(AmazonChurn[[#This Row],[Average Monthly Expenses]]&lt;=60,"Medium","High"))</f>
        <v>Medium</v>
      </c>
      <c r="AM4274" t="str">
        <f>IF(AmazonChurn[[#This Row],[Number of Complaints or Support]]&lt;3,"Low",IF(AmazonChurn[[#This Row],[Number of Complaints or Support]]&lt;=7,"Medium","High"))</f>
        <v>Medium</v>
      </c>
      <c r="AN4274" s="5">
        <f>AmazonChurn[[#This Row],[Number of Complaints or Support]]/AmazonChurn[[#This Row],[Account Length (in months)]]</f>
        <v>8.8235294117647065E-2</v>
      </c>
      <c r="AO4274" t="str">
        <f>IF(AmazonChurn[[#This Row],[Avg Monthly GB Download]]&lt;15, "Low", IF(AmazonChurn[[#This Row],[Avg Monthly GB Download]]&lt;30, "Medium", "High"))</f>
        <v>Low</v>
      </c>
      <c r="AP4274" t="str">
        <f>IF(AmazonChurn[[#This Row],[Age]]&lt;30,"Under 30",IF(AmazonChurn[[#This Row],[Age]]&gt;65,"Senior","Mid Age"))</f>
        <v>Mid Age</v>
      </c>
    </row>
    <row r="4275" spans="1:42" hidden="1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 s="5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  <c r="AL4275" t="str">
        <f>IF(AmazonChurn[[#This Row],[Average Monthly Expenses]]&lt;=30,"Low",IF(AmazonChurn[[#This Row],[Average Monthly Expenses]]&lt;=60,"Medium","High"))</f>
        <v>Low</v>
      </c>
      <c r="AM4275" t="str">
        <f>IF(AmazonChurn[[#This Row],[Number of Complaints or Support]]&lt;3,"Low",IF(AmazonChurn[[#This Row],[Number of Complaints or Support]]&lt;=7,"Medium","High"))</f>
        <v>Medium</v>
      </c>
      <c r="AN4275" s="5">
        <f>AmazonChurn[[#This Row],[Number of Complaints or Support]]/AmazonChurn[[#This Row],[Account Length (in months)]]</f>
        <v>0.14814814814814814</v>
      </c>
      <c r="AO4275" t="str">
        <f>IF(AmazonChurn[[#This Row],[Avg Monthly GB Download]]&lt;15, "Low", IF(AmazonChurn[[#This Row],[Avg Monthly GB Download]]&lt;30, "Medium", "High"))</f>
        <v>Medium</v>
      </c>
      <c r="AP4275" t="str">
        <f>IF(AmazonChurn[[#This Row],[Age]]&lt;30,"Under 30",IF(AmazonChurn[[#This Row],[Age]]&gt;65,"Senior","Mid Age"))</f>
        <v>Senior</v>
      </c>
    </row>
    <row r="4276" spans="1:42" hidden="1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 s="5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  <c r="AL4276" t="str">
        <f>IF(AmazonChurn[[#This Row],[Average Monthly Expenses]]&lt;=30,"Low",IF(AmazonChurn[[#This Row],[Average Monthly Expenses]]&lt;=60,"Medium","High"))</f>
        <v>Low</v>
      </c>
      <c r="AM4276" t="str">
        <f>IF(AmazonChurn[[#This Row],[Number of Complaints or Support]]&lt;3,"Low",IF(AmazonChurn[[#This Row],[Number of Complaints or Support]]&lt;=7,"Medium","High"))</f>
        <v>Low</v>
      </c>
      <c r="AN4276" s="5">
        <f>AmazonChurn[[#This Row],[Number of Complaints or Support]]/AmazonChurn[[#This Row],[Account Length (in months)]]</f>
        <v>0.08</v>
      </c>
      <c r="AO4276" t="str">
        <f>IF(AmazonChurn[[#This Row],[Avg Monthly GB Download]]&lt;15, "Low", IF(AmazonChurn[[#This Row],[Avg Monthly GB Download]]&lt;30, "Medium", "High"))</f>
        <v>Low</v>
      </c>
      <c r="AP4276" t="str">
        <f>IF(AmazonChurn[[#This Row],[Age]]&lt;30,"Under 30",IF(AmazonChurn[[#This Row],[Age]]&gt;65,"Senior","Mid Age"))</f>
        <v>Mid Age</v>
      </c>
    </row>
    <row r="4277" spans="1:42" hidden="1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 s="5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  <c r="AL4277" t="str">
        <f>IF(AmazonChurn[[#This Row],[Average Monthly Expenses]]&lt;=30,"Low",IF(AmazonChurn[[#This Row],[Average Monthly Expenses]]&lt;=60,"Medium","High"))</f>
        <v>Low</v>
      </c>
      <c r="AM4277" t="str">
        <f>IF(AmazonChurn[[#This Row],[Number of Complaints or Support]]&lt;3,"Low",IF(AmazonChurn[[#This Row],[Number of Complaints or Support]]&lt;=7,"Medium","High"))</f>
        <v>Medium</v>
      </c>
      <c r="AN4277" s="5">
        <f>AmazonChurn[[#This Row],[Number of Complaints or Support]]/AmazonChurn[[#This Row],[Account Length (in months)]]</f>
        <v>0.1111111111111111</v>
      </c>
      <c r="AO4277" t="str">
        <f>IF(AmazonChurn[[#This Row],[Avg Monthly GB Download]]&lt;15, "Low", IF(AmazonChurn[[#This Row],[Avg Monthly GB Download]]&lt;30, "Medium", "High"))</f>
        <v>Low</v>
      </c>
      <c r="AP4277" t="str">
        <f>IF(AmazonChurn[[#This Row],[Age]]&lt;30,"Under 30",IF(AmazonChurn[[#This Row],[Age]]&gt;65,"Senior","Mid Age"))</f>
        <v>Mid Age</v>
      </c>
    </row>
    <row r="4278" spans="1:42" hidden="1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 s="5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  <c r="AL4278" t="str">
        <f>IF(AmazonChurn[[#This Row],[Average Monthly Expenses]]&lt;=30,"Low",IF(AmazonChurn[[#This Row],[Average Monthly Expenses]]&lt;=60,"Medium","High"))</f>
        <v>Low</v>
      </c>
      <c r="AM4278" t="str">
        <f>IF(AmazonChurn[[#This Row],[Number of Complaints or Support]]&lt;3,"Low",IF(AmazonChurn[[#This Row],[Number of Complaints or Support]]&lt;=7,"Medium","High"))</f>
        <v>High</v>
      </c>
      <c r="AN4278" s="5">
        <f>AmazonChurn[[#This Row],[Number of Complaints or Support]]/AmazonChurn[[#This Row],[Account Length (in months)]]</f>
        <v>9</v>
      </c>
      <c r="AO4278" t="str">
        <f>IF(AmazonChurn[[#This Row],[Avg Monthly GB Download]]&lt;15, "Low", IF(AmazonChurn[[#This Row],[Avg Monthly GB Download]]&lt;30, "Medium", "High"))</f>
        <v>Low</v>
      </c>
      <c r="AP4278" t="str">
        <f>IF(AmazonChurn[[#This Row],[Age]]&lt;30,"Under 30",IF(AmazonChurn[[#This Row],[Age]]&gt;65,"Senior","Mid Age"))</f>
        <v>Mid Age</v>
      </c>
    </row>
    <row r="4279" spans="1:42" hidden="1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 s="5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  <c r="AL4279" t="str">
        <f>IF(AmazonChurn[[#This Row],[Average Monthly Expenses]]&lt;=30,"Low",IF(AmazonChurn[[#This Row],[Average Monthly Expenses]]&lt;=60,"Medium","High"))</f>
        <v>Low</v>
      </c>
      <c r="AM4279" t="str">
        <f>IF(AmazonChurn[[#This Row],[Number of Complaints or Support]]&lt;3,"Low",IF(AmazonChurn[[#This Row],[Number of Complaints or Support]]&lt;=7,"Medium","High"))</f>
        <v>Medium</v>
      </c>
      <c r="AN4279" s="5">
        <f>AmazonChurn[[#This Row],[Number of Complaints or Support]]/AmazonChurn[[#This Row],[Account Length (in months)]]</f>
        <v>2</v>
      </c>
      <c r="AO4279" t="str">
        <f>IF(AmazonChurn[[#This Row],[Avg Monthly GB Download]]&lt;15, "Low", IF(AmazonChurn[[#This Row],[Avg Monthly GB Download]]&lt;30, "Medium", "High"))</f>
        <v>Low</v>
      </c>
      <c r="AP4279" t="str">
        <f>IF(AmazonChurn[[#This Row],[Age]]&lt;30,"Under 30",IF(AmazonChurn[[#This Row],[Age]]&gt;65,"Senior","Mid Age"))</f>
        <v>Mid Age</v>
      </c>
    </row>
    <row r="4280" spans="1:42" hidden="1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 s="5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  <c r="AL4280" t="str">
        <f>IF(AmazonChurn[[#This Row],[Average Monthly Expenses]]&lt;=30,"Low",IF(AmazonChurn[[#This Row],[Average Monthly Expenses]]&lt;=60,"Medium","High"))</f>
        <v>High</v>
      </c>
      <c r="AM4280" t="str">
        <f>IF(AmazonChurn[[#This Row],[Number of Complaints or Support]]&lt;3,"Low",IF(AmazonChurn[[#This Row],[Number of Complaints or Support]]&lt;=7,"Medium","High"))</f>
        <v>Low</v>
      </c>
      <c r="AN4280" s="5">
        <f>AmazonChurn[[#This Row],[Number of Complaints or Support]]/AmazonChurn[[#This Row],[Account Length (in months)]]</f>
        <v>5.5555555555555552E-2</v>
      </c>
      <c r="AO4280" t="str">
        <f>IF(AmazonChurn[[#This Row],[Avg Monthly GB Download]]&lt;15, "Low", IF(AmazonChurn[[#This Row],[Avg Monthly GB Download]]&lt;30, "Medium", "High"))</f>
        <v>Low</v>
      </c>
      <c r="AP4280" t="str">
        <f>IF(AmazonChurn[[#This Row],[Age]]&lt;30,"Under 30",IF(AmazonChurn[[#This Row],[Age]]&gt;65,"Senior","Mid Age"))</f>
        <v>Mid Age</v>
      </c>
    </row>
    <row r="4281" spans="1:42" hidden="1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 s="5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  <c r="AL4281" t="str">
        <f>IF(AmazonChurn[[#This Row],[Average Monthly Expenses]]&lt;=30,"Low",IF(AmazonChurn[[#This Row],[Average Monthly Expenses]]&lt;=60,"Medium","High"))</f>
        <v>Low</v>
      </c>
      <c r="AM4281" t="str">
        <f>IF(AmazonChurn[[#This Row],[Number of Complaints or Support]]&lt;3,"Low",IF(AmazonChurn[[#This Row],[Number of Complaints or Support]]&lt;=7,"Medium","High"))</f>
        <v>Low</v>
      </c>
      <c r="AN4281" s="5">
        <f>AmazonChurn[[#This Row],[Number of Complaints or Support]]/AmazonChurn[[#This Row],[Account Length (in months)]]</f>
        <v>3.2786885245901641E-2</v>
      </c>
      <c r="AO4281" t="str">
        <f>IF(AmazonChurn[[#This Row],[Avg Monthly GB Download]]&lt;15, "Low", IF(AmazonChurn[[#This Row],[Avg Monthly GB Download]]&lt;30, "Medium", "High"))</f>
        <v>Low</v>
      </c>
      <c r="AP4281" t="str">
        <f>IF(AmazonChurn[[#This Row],[Age]]&lt;30,"Under 30",IF(AmazonChurn[[#This Row],[Age]]&gt;65,"Senior","Mid Age"))</f>
        <v>Mid Age</v>
      </c>
    </row>
    <row r="4282" spans="1:42" hidden="1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 s="5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  <c r="AL4282" t="str">
        <f>IF(AmazonChurn[[#This Row],[Average Monthly Expenses]]&lt;=30,"Low",IF(AmazonChurn[[#This Row],[Average Monthly Expenses]]&lt;=60,"Medium","High"))</f>
        <v>Low</v>
      </c>
      <c r="AM4282" t="str">
        <f>IF(AmazonChurn[[#This Row],[Number of Complaints or Support]]&lt;3,"Low",IF(AmazonChurn[[#This Row],[Number of Complaints or Support]]&lt;=7,"Medium","High"))</f>
        <v>Medium</v>
      </c>
      <c r="AN4282" s="5">
        <f>AmazonChurn[[#This Row],[Number of Complaints or Support]]/AmazonChurn[[#This Row],[Account Length (in months)]]</f>
        <v>4</v>
      </c>
      <c r="AO4282" t="str">
        <f>IF(AmazonChurn[[#This Row],[Avg Monthly GB Download]]&lt;15, "Low", IF(AmazonChurn[[#This Row],[Avg Monthly GB Download]]&lt;30, "Medium", "High"))</f>
        <v>Low</v>
      </c>
      <c r="AP4282" t="str">
        <f>IF(AmazonChurn[[#This Row],[Age]]&lt;30,"Under 30",IF(AmazonChurn[[#This Row],[Age]]&gt;65,"Senior","Mid Age"))</f>
        <v>Mid Age</v>
      </c>
    </row>
    <row r="4283" spans="1:42" hidden="1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 s="5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  <c r="AL4283" t="str">
        <f>IF(AmazonChurn[[#This Row],[Average Monthly Expenses]]&lt;=30,"Low",IF(AmazonChurn[[#This Row],[Average Monthly Expenses]]&lt;=60,"Medium","High"))</f>
        <v>High</v>
      </c>
      <c r="AM4283" t="str">
        <f>IF(AmazonChurn[[#This Row],[Number of Complaints or Support]]&lt;3,"Low",IF(AmazonChurn[[#This Row],[Number of Complaints or Support]]&lt;=7,"Medium","High"))</f>
        <v>Low</v>
      </c>
      <c r="AN4283" s="5">
        <f>AmazonChurn[[#This Row],[Number of Complaints or Support]]/AmazonChurn[[#This Row],[Account Length (in months)]]</f>
        <v>3.1746031746031744E-2</v>
      </c>
      <c r="AO4283" t="str">
        <f>IF(AmazonChurn[[#This Row],[Avg Monthly GB Download]]&lt;15, "Low", IF(AmazonChurn[[#This Row],[Avg Monthly GB Download]]&lt;30, "Medium", "High"))</f>
        <v>Low</v>
      </c>
      <c r="AP4283" t="str">
        <f>IF(AmazonChurn[[#This Row],[Age]]&lt;30,"Under 30",IF(AmazonChurn[[#This Row],[Age]]&gt;65,"Senior","Mid Age"))</f>
        <v>Mid Age</v>
      </c>
    </row>
    <row r="4284" spans="1:42" hidden="1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 s="5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  <c r="AL4284" t="str">
        <f>IF(AmazonChurn[[#This Row],[Average Monthly Expenses]]&lt;=30,"Low",IF(AmazonChurn[[#This Row],[Average Monthly Expenses]]&lt;=60,"Medium","High"))</f>
        <v>Low</v>
      </c>
      <c r="AM4284" t="str">
        <f>IF(AmazonChurn[[#This Row],[Number of Complaints or Support]]&lt;3,"Low",IF(AmazonChurn[[#This Row],[Number of Complaints or Support]]&lt;=7,"Medium","High"))</f>
        <v>High</v>
      </c>
      <c r="AN4284" s="5">
        <f>AmazonChurn[[#This Row],[Number of Complaints or Support]]/AmazonChurn[[#This Row],[Account Length (in months)]]</f>
        <v>0.12857142857142856</v>
      </c>
      <c r="AO4284" t="str">
        <f>IF(AmazonChurn[[#This Row],[Avg Monthly GB Download]]&lt;15, "Low", IF(AmazonChurn[[#This Row],[Avg Monthly GB Download]]&lt;30, "Medium", "High"))</f>
        <v>Medium</v>
      </c>
      <c r="AP4284" t="str">
        <f>IF(AmazonChurn[[#This Row],[Age]]&lt;30,"Under 30",IF(AmazonChurn[[#This Row],[Age]]&gt;65,"Senior","Mid Age"))</f>
        <v>Under 30</v>
      </c>
    </row>
    <row r="4285" spans="1:42" hidden="1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 s="5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  <c r="AL4285" t="str">
        <f>IF(AmazonChurn[[#This Row],[Average Monthly Expenses]]&lt;=30,"Low",IF(AmazonChurn[[#This Row],[Average Monthly Expenses]]&lt;=60,"Medium","High"))</f>
        <v>Medium</v>
      </c>
      <c r="AM4285" t="str">
        <f>IF(AmazonChurn[[#This Row],[Number of Complaints or Support]]&lt;3,"Low",IF(AmazonChurn[[#This Row],[Number of Complaints or Support]]&lt;=7,"Medium","High"))</f>
        <v>High</v>
      </c>
      <c r="AN4285" s="5">
        <f>AmazonChurn[[#This Row],[Number of Complaints or Support]]/AmazonChurn[[#This Row],[Account Length (in months)]]</f>
        <v>0.42105263157894735</v>
      </c>
      <c r="AO4285" t="str">
        <f>IF(AmazonChurn[[#This Row],[Avg Monthly GB Download]]&lt;15, "Low", IF(AmazonChurn[[#This Row],[Avg Monthly GB Download]]&lt;30, "Medium", "High"))</f>
        <v>Low</v>
      </c>
      <c r="AP4285" t="str">
        <f>IF(AmazonChurn[[#This Row],[Age]]&lt;30,"Under 30",IF(AmazonChurn[[#This Row],[Age]]&gt;65,"Senior","Mid Age"))</f>
        <v>Senior</v>
      </c>
    </row>
    <row r="4286" spans="1:42" hidden="1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 s="5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  <c r="AL4286" t="str">
        <f>IF(AmazonChurn[[#This Row],[Average Monthly Expenses]]&lt;=30,"Low",IF(AmazonChurn[[#This Row],[Average Monthly Expenses]]&lt;=60,"Medium","High"))</f>
        <v>High</v>
      </c>
      <c r="AM4286" t="str">
        <f>IF(AmazonChurn[[#This Row],[Number of Complaints or Support]]&lt;3,"Low",IF(AmazonChurn[[#This Row],[Number of Complaints or Support]]&lt;=7,"Medium","High"))</f>
        <v>Low</v>
      </c>
      <c r="AN4286" s="5">
        <f>AmazonChurn[[#This Row],[Number of Complaints or Support]]/AmazonChurn[[#This Row],[Account Length (in months)]]</f>
        <v>0</v>
      </c>
      <c r="AO4286" t="str">
        <f>IF(AmazonChurn[[#This Row],[Avg Monthly GB Download]]&lt;15, "Low", IF(AmazonChurn[[#This Row],[Avg Monthly GB Download]]&lt;30, "Medium", "High"))</f>
        <v>Low</v>
      </c>
      <c r="AP4286" t="str">
        <f>IF(AmazonChurn[[#This Row],[Age]]&lt;30,"Under 30",IF(AmazonChurn[[#This Row],[Age]]&gt;65,"Senior","Mid Age"))</f>
        <v>Mid Age</v>
      </c>
    </row>
    <row r="4287" spans="1:42" hidden="1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 s="5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  <c r="AL4287" t="str">
        <f>IF(AmazonChurn[[#This Row],[Average Monthly Expenses]]&lt;=30,"Low",IF(AmazonChurn[[#This Row],[Average Monthly Expenses]]&lt;=60,"Medium","High"))</f>
        <v>Medium</v>
      </c>
      <c r="AM4287" t="str">
        <f>IF(AmazonChurn[[#This Row],[Number of Complaints or Support]]&lt;3,"Low",IF(AmazonChurn[[#This Row],[Number of Complaints or Support]]&lt;=7,"Medium","High"))</f>
        <v>High</v>
      </c>
      <c r="AN4287" s="5">
        <f>AmazonChurn[[#This Row],[Number of Complaints or Support]]/AmazonChurn[[#This Row],[Account Length (in months)]]</f>
        <v>0.18867924528301888</v>
      </c>
      <c r="AO4287" t="str">
        <f>IF(AmazonChurn[[#This Row],[Avg Monthly GB Download]]&lt;15, "Low", IF(AmazonChurn[[#This Row],[Avg Monthly GB Download]]&lt;30, "Medium", "High"))</f>
        <v>Medium</v>
      </c>
      <c r="AP4287" t="str">
        <f>IF(AmazonChurn[[#This Row],[Age]]&lt;30,"Under 30",IF(AmazonChurn[[#This Row],[Age]]&gt;65,"Senior","Mid Age"))</f>
        <v>Under 30</v>
      </c>
    </row>
    <row r="4288" spans="1:42" hidden="1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 s="5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  <c r="AL4288" t="str">
        <f>IF(AmazonChurn[[#This Row],[Average Monthly Expenses]]&lt;=30,"Low",IF(AmazonChurn[[#This Row],[Average Monthly Expenses]]&lt;=60,"Medium","High"))</f>
        <v>Low</v>
      </c>
      <c r="AM4288" t="str">
        <f>IF(AmazonChurn[[#This Row],[Number of Complaints or Support]]&lt;3,"Low",IF(AmazonChurn[[#This Row],[Number of Complaints or Support]]&lt;=7,"Medium","High"))</f>
        <v>Medium</v>
      </c>
      <c r="AN4288" s="5">
        <f>AmazonChurn[[#This Row],[Number of Complaints or Support]]/AmazonChurn[[#This Row],[Account Length (in months)]]</f>
        <v>0.875</v>
      </c>
      <c r="AO4288" t="str">
        <f>IF(AmazonChurn[[#This Row],[Avg Monthly GB Download]]&lt;15, "Low", IF(AmazonChurn[[#This Row],[Avg Monthly GB Download]]&lt;30, "Medium", "High"))</f>
        <v>Low</v>
      </c>
      <c r="AP4288" t="str">
        <f>IF(AmazonChurn[[#This Row],[Age]]&lt;30,"Under 30",IF(AmazonChurn[[#This Row],[Age]]&gt;65,"Senior","Mid Age"))</f>
        <v>Mid Age</v>
      </c>
    </row>
    <row r="4289" spans="1:42" hidden="1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 s="5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  <c r="AL4289" t="str">
        <f>IF(AmazonChurn[[#This Row],[Average Monthly Expenses]]&lt;=30,"Low",IF(AmazonChurn[[#This Row],[Average Monthly Expenses]]&lt;=60,"Medium","High"))</f>
        <v>Low</v>
      </c>
      <c r="AM4289" t="str">
        <f>IF(AmazonChurn[[#This Row],[Number of Complaints or Support]]&lt;3,"Low",IF(AmazonChurn[[#This Row],[Number of Complaints or Support]]&lt;=7,"Medium","High"))</f>
        <v>Low</v>
      </c>
      <c r="AN4289" s="5">
        <f>AmazonChurn[[#This Row],[Number of Complaints or Support]]/AmazonChurn[[#This Row],[Account Length (in months)]]</f>
        <v>0.2</v>
      </c>
      <c r="AO4289" t="str">
        <f>IF(AmazonChurn[[#This Row],[Avg Monthly GB Download]]&lt;15, "Low", IF(AmazonChurn[[#This Row],[Avg Monthly GB Download]]&lt;30, "Medium", "High"))</f>
        <v>Low</v>
      </c>
      <c r="AP4289" t="str">
        <f>IF(AmazonChurn[[#This Row],[Age]]&lt;30,"Under 30",IF(AmazonChurn[[#This Row],[Age]]&gt;65,"Senior","Mid Age"))</f>
        <v>Mid Age</v>
      </c>
    </row>
    <row r="4290" spans="1:42" hidden="1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 s="5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  <c r="AL4290" t="str">
        <f>IF(AmazonChurn[[#This Row],[Average Monthly Expenses]]&lt;=30,"Low",IF(AmazonChurn[[#This Row],[Average Monthly Expenses]]&lt;=60,"Medium","High"))</f>
        <v>Low</v>
      </c>
      <c r="AM4290" t="str">
        <f>IF(AmazonChurn[[#This Row],[Number of Complaints or Support]]&lt;3,"Low",IF(AmazonChurn[[#This Row],[Number of Complaints or Support]]&lt;=7,"Medium","High"))</f>
        <v>Medium</v>
      </c>
      <c r="AN4290" s="5">
        <f>AmazonChurn[[#This Row],[Number of Complaints or Support]]/AmazonChurn[[#This Row],[Account Length (in months)]]</f>
        <v>6</v>
      </c>
      <c r="AO4290" t="str">
        <f>IF(AmazonChurn[[#This Row],[Avg Monthly GB Download]]&lt;15, "Low", IF(AmazonChurn[[#This Row],[Avg Monthly GB Download]]&lt;30, "Medium", "High"))</f>
        <v>Low</v>
      </c>
      <c r="AP4290" t="str">
        <f>IF(AmazonChurn[[#This Row],[Age]]&lt;30,"Under 30",IF(AmazonChurn[[#This Row],[Age]]&gt;65,"Senior","Mid Age"))</f>
        <v>Mid Age</v>
      </c>
    </row>
    <row r="4291" spans="1:42" hidden="1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 s="5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  <c r="AL4291" t="str">
        <f>IF(AmazonChurn[[#This Row],[Average Monthly Expenses]]&lt;=30,"Low",IF(AmazonChurn[[#This Row],[Average Monthly Expenses]]&lt;=60,"Medium","High"))</f>
        <v>Medium</v>
      </c>
      <c r="AM4291" t="str">
        <f>IF(AmazonChurn[[#This Row],[Number of Complaints or Support]]&lt;3,"Low",IF(AmazonChurn[[#This Row],[Number of Complaints or Support]]&lt;=7,"Medium","High"))</f>
        <v>High</v>
      </c>
      <c r="AN4291" s="5">
        <f>AmazonChurn[[#This Row],[Number of Complaints or Support]]/AmazonChurn[[#This Row],[Account Length (in months)]]</f>
        <v>0.14285714285714285</v>
      </c>
      <c r="AO4291" t="str">
        <f>IF(AmazonChurn[[#This Row],[Avg Monthly GB Download]]&lt;15, "Low", IF(AmazonChurn[[#This Row],[Avg Monthly GB Download]]&lt;30, "Medium", "High"))</f>
        <v>Low</v>
      </c>
      <c r="AP4291" t="str">
        <f>IF(AmazonChurn[[#This Row],[Age]]&lt;30,"Under 30",IF(AmazonChurn[[#This Row],[Age]]&gt;65,"Senior","Mid Age"))</f>
        <v>Senior</v>
      </c>
    </row>
    <row r="4292" spans="1:42" hidden="1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 s="5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  <c r="AL4292" t="str">
        <f>IF(AmazonChurn[[#This Row],[Average Monthly Expenses]]&lt;=30,"Low",IF(AmazonChurn[[#This Row],[Average Monthly Expenses]]&lt;=60,"Medium","High"))</f>
        <v>Low</v>
      </c>
      <c r="AM4292" t="str">
        <f>IF(AmazonChurn[[#This Row],[Number of Complaints or Support]]&lt;3,"Low",IF(AmazonChurn[[#This Row],[Number of Complaints or Support]]&lt;=7,"Medium","High"))</f>
        <v>Low</v>
      </c>
      <c r="AN4292" s="5">
        <f>AmazonChurn[[#This Row],[Number of Complaints or Support]]/AmazonChurn[[#This Row],[Account Length (in months)]]</f>
        <v>0</v>
      </c>
      <c r="AO4292" t="str">
        <f>IF(AmazonChurn[[#This Row],[Avg Monthly GB Download]]&lt;15, "Low", IF(AmazonChurn[[#This Row],[Avg Monthly GB Download]]&lt;30, "Medium", "High"))</f>
        <v>Low</v>
      </c>
      <c r="AP4292" t="str">
        <f>IF(AmazonChurn[[#This Row],[Age]]&lt;30,"Under 30",IF(AmazonChurn[[#This Row],[Age]]&gt;65,"Senior","Mid Age"))</f>
        <v>Mid Age</v>
      </c>
    </row>
    <row r="4293" spans="1:42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 s="5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  <c r="AL4293" t="str">
        <f>IF(AmazonChurn[[#This Row],[Average Monthly Expenses]]&lt;=30,"Low",IF(AmazonChurn[[#This Row],[Average Monthly Expenses]]&lt;=60,"Medium","High"))</f>
        <v>Medium</v>
      </c>
      <c r="AM4293" t="str">
        <f>IF(AmazonChurn[[#This Row],[Number of Complaints or Support]]&lt;3,"Low",IF(AmazonChurn[[#This Row],[Number of Complaints or Support]]&lt;=7,"Medium","High"))</f>
        <v>High</v>
      </c>
      <c r="AN4293" s="5">
        <f>AmazonChurn[[#This Row],[Number of Complaints or Support]]/AmazonChurn[[#This Row],[Account Length (in months)]]</f>
        <v>0.15625</v>
      </c>
      <c r="AO4293" t="str">
        <f>IF(AmazonChurn[[#This Row],[Avg Monthly GB Download]]&lt;15, "Low", IF(AmazonChurn[[#This Row],[Avg Monthly GB Download]]&lt;30, "Medium", "High"))</f>
        <v>High</v>
      </c>
      <c r="AP4293" t="str">
        <f>IF(AmazonChurn[[#This Row],[Age]]&lt;30,"Under 30",IF(AmazonChurn[[#This Row],[Age]]&gt;65,"Senior","Mid Age"))</f>
        <v>Under 30</v>
      </c>
    </row>
    <row r="4294" spans="1:42" hidden="1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 s="5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  <c r="AL4294" t="str">
        <f>IF(AmazonChurn[[#This Row],[Average Monthly Expenses]]&lt;=30,"Low",IF(AmazonChurn[[#This Row],[Average Monthly Expenses]]&lt;=60,"Medium","High"))</f>
        <v>Medium</v>
      </c>
      <c r="AM4294" t="str">
        <f>IF(AmazonChurn[[#This Row],[Number of Complaints or Support]]&lt;3,"Low",IF(AmazonChurn[[#This Row],[Number of Complaints or Support]]&lt;=7,"Medium","High"))</f>
        <v>Medium</v>
      </c>
      <c r="AN4294" s="5">
        <f>AmazonChurn[[#This Row],[Number of Complaints or Support]]/AmazonChurn[[#This Row],[Account Length (in months)]]</f>
        <v>0.63636363636363635</v>
      </c>
      <c r="AO4294" t="str">
        <f>IF(AmazonChurn[[#This Row],[Avg Monthly GB Download]]&lt;15, "Low", IF(AmazonChurn[[#This Row],[Avg Monthly GB Download]]&lt;30, "Medium", "High"))</f>
        <v>Low</v>
      </c>
      <c r="AP4294" t="str">
        <f>IF(AmazonChurn[[#This Row],[Age]]&lt;30,"Under 30",IF(AmazonChurn[[#This Row],[Age]]&gt;65,"Senior","Mid Age"))</f>
        <v>Mid Age</v>
      </c>
    </row>
    <row r="4295" spans="1:42" hidden="1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 s="5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  <c r="AL4295" t="str">
        <f>IF(AmazonChurn[[#This Row],[Average Monthly Expenses]]&lt;=30,"Low",IF(AmazonChurn[[#This Row],[Average Monthly Expenses]]&lt;=60,"Medium","High"))</f>
        <v>Low</v>
      </c>
      <c r="AM4295" t="str">
        <f>IF(AmazonChurn[[#This Row],[Number of Complaints or Support]]&lt;3,"Low",IF(AmazonChurn[[#This Row],[Number of Complaints or Support]]&lt;=7,"Medium","High"))</f>
        <v>Low</v>
      </c>
      <c r="AN4295" s="5">
        <f>AmazonChurn[[#This Row],[Number of Complaints or Support]]/AmazonChurn[[#This Row],[Account Length (in months)]]</f>
        <v>0</v>
      </c>
      <c r="AO4295" t="str">
        <f>IF(AmazonChurn[[#This Row],[Avg Monthly GB Download]]&lt;15, "Low", IF(AmazonChurn[[#This Row],[Avg Monthly GB Download]]&lt;30, "Medium", "High"))</f>
        <v>Medium</v>
      </c>
      <c r="AP4295" t="str">
        <f>IF(AmazonChurn[[#This Row],[Age]]&lt;30,"Under 30",IF(AmazonChurn[[#This Row],[Age]]&gt;65,"Senior","Mid Age"))</f>
        <v>Under 30</v>
      </c>
    </row>
    <row r="4296" spans="1:42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 s="5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  <c r="AL4296" t="str">
        <f>IF(AmazonChurn[[#This Row],[Average Monthly Expenses]]&lt;=30,"Low",IF(AmazonChurn[[#This Row],[Average Monthly Expenses]]&lt;=60,"Medium","High"))</f>
        <v>Medium</v>
      </c>
      <c r="AM4296" t="str">
        <f>IF(AmazonChurn[[#This Row],[Number of Complaints or Support]]&lt;3,"Low",IF(AmazonChurn[[#This Row],[Number of Complaints or Support]]&lt;=7,"Medium","High"))</f>
        <v>High</v>
      </c>
      <c r="AN4296" s="5">
        <f>AmazonChurn[[#This Row],[Number of Complaints or Support]]/AmazonChurn[[#This Row],[Account Length (in months)]]</f>
        <v>0.53333333333333333</v>
      </c>
      <c r="AO4296" t="str">
        <f>IF(AmazonChurn[[#This Row],[Avg Monthly GB Download]]&lt;15, "Low", IF(AmazonChurn[[#This Row],[Avg Monthly GB Download]]&lt;30, "Medium", "High"))</f>
        <v>High</v>
      </c>
      <c r="AP4296" t="str">
        <f>IF(AmazonChurn[[#This Row],[Age]]&lt;30,"Under 30",IF(AmazonChurn[[#This Row],[Age]]&gt;65,"Senior","Mid Age"))</f>
        <v>Under 30</v>
      </c>
    </row>
    <row r="4297" spans="1:42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 s="5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  <c r="AL4297" t="str">
        <f>IF(AmazonChurn[[#This Row],[Average Monthly Expenses]]&lt;=30,"Low",IF(AmazonChurn[[#This Row],[Average Monthly Expenses]]&lt;=60,"Medium","High"))</f>
        <v>Medium</v>
      </c>
      <c r="AM4297" t="str">
        <f>IF(AmazonChurn[[#This Row],[Number of Complaints or Support]]&lt;3,"Low",IF(AmazonChurn[[#This Row],[Number of Complaints or Support]]&lt;=7,"Medium","High"))</f>
        <v>Medium</v>
      </c>
      <c r="AN4297" s="5">
        <f>AmazonChurn[[#This Row],[Number of Complaints or Support]]/AmazonChurn[[#This Row],[Account Length (in months)]]</f>
        <v>0.10606060606060606</v>
      </c>
      <c r="AO4297" t="str">
        <f>IF(AmazonChurn[[#This Row],[Avg Monthly GB Download]]&lt;15, "Low", IF(AmazonChurn[[#This Row],[Avg Monthly GB Download]]&lt;30, "Medium", "High"))</f>
        <v>High</v>
      </c>
      <c r="AP4297" t="str">
        <f>IF(AmazonChurn[[#This Row],[Age]]&lt;30,"Under 30",IF(AmazonChurn[[#This Row],[Age]]&gt;65,"Senior","Mid Age"))</f>
        <v>Under 30</v>
      </c>
    </row>
    <row r="4298" spans="1:42" hidden="1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 s="5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  <c r="AL4298" t="str">
        <f>IF(AmazonChurn[[#This Row],[Average Monthly Expenses]]&lt;=30,"Low",IF(AmazonChurn[[#This Row],[Average Monthly Expenses]]&lt;=60,"Medium","High"))</f>
        <v>Medium</v>
      </c>
      <c r="AM4298" t="str">
        <f>IF(AmazonChurn[[#This Row],[Number of Complaints or Support]]&lt;3,"Low",IF(AmazonChurn[[#This Row],[Number of Complaints or Support]]&lt;=7,"Medium","High"))</f>
        <v>Medium</v>
      </c>
      <c r="AN4298" s="5">
        <f>AmazonChurn[[#This Row],[Number of Complaints or Support]]/AmazonChurn[[#This Row],[Account Length (in months)]]</f>
        <v>0.66666666666666663</v>
      </c>
      <c r="AO4298" t="str">
        <f>IF(AmazonChurn[[#This Row],[Avg Monthly GB Download]]&lt;15, "Low", IF(AmazonChurn[[#This Row],[Avg Monthly GB Download]]&lt;30, "Medium", "High"))</f>
        <v>Low</v>
      </c>
      <c r="AP4298" t="str">
        <f>IF(AmazonChurn[[#This Row],[Age]]&lt;30,"Under 30",IF(AmazonChurn[[#This Row],[Age]]&gt;65,"Senior","Mid Age"))</f>
        <v>Senior</v>
      </c>
    </row>
    <row r="4299" spans="1:42" hidden="1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 s="5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  <c r="AL4299" t="str">
        <f>IF(AmazonChurn[[#This Row],[Average Monthly Expenses]]&lt;=30,"Low",IF(AmazonChurn[[#This Row],[Average Monthly Expenses]]&lt;=60,"Medium","High"))</f>
        <v>High</v>
      </c>
      <c r="AM4299" t="str">
        <f>IF(AmazonChurn[[#This Row],[Number of Complaints or Support]]&lt;3,"Low",IF(AmazonChurn[[#This Row],[Number of Complaints or Support]]&lt;=7,"Medium","High"))</f>
        <v>High</v>
      </c>
      <c r="AN4299" s="5">
        <f>AmazonChurn[[#This Row],[Number of Complaints or Support]]/AmazonChurn[[#This Row],[Account Length (in months)]]</f>
        <v>2</v>
      </c>
      <c r="AO4299" t="str">
        <f>IF(AmazonChurn[[#This Row],[Avg Monthly GB Download]]&lt;15, "Low", IF(AmazonChurn[[#This Row],[Avg Monthly GB Download]]&lt;30, "Medium", "High"))</f>
        <v>Low</v>
      </c>
      <c r="AP4299" t="str">
        <f>IF(AmazonChurn[[#This Row],[Age]]&lt;30,"Under 30",IF(AmazonChurn[[#This Row],[Age]]&gt;65,"Senior","Mid Age"))</f>
        <v>Mid Age</v>
      </c>
    </row>
    <row r="4300" spans="1:42" hidden="1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 s="5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  <c r="AL4300" t="str">
        <f>IF(AmazonChurn[[#This Row],[Average Monthly Expenses]]&lt;=30,"Low",IF(AmazonChurn[[#This Row],[Average Monthly Expenses]]&lt;=60,"Medium","High"))</f>
        <v>Medium</v>
      </c>
      <c r="AM4300" t="str">
        <f>IF(AmazonChurn[[#This Row],[Number of Complaints or Support]]&lt;3,"Low",IF(AmazonChurn[[#This Row],[Number of Complaints or Support]]&lt;=7,"Medium","High"))</f>
        <v>Medium</v>
      </c>
      <c r="AN4300" s="5">
        <f>AmazonChurn[[#This Row],[Number of Complaints or Support]]/AmazonChurn[[#This Row],[Account Length (in months)]]</f>
        <v>0.1206896551724138</v>
      </c>
      <c r="AO4300" t="str">
        <f>IF(AmazonChurn[[#This Row],[Avg Monthly GB Download]]&lt;15, "Low", IF(AmazonChurn[[#This Row],[Avg Monthly GB Download]]&lt;30, "Medium", "High"))</f>
        <v>Low</v>
      </c>
      <c r="AP4300" t="str">
        <f>IF(AmazonChurn[[#This Row],[Age]]&lt;30,"Under 30",IF(AmazonChurn[[#This Row],[Age]]&gt;65,"Senior","Mid Age"))</f>
        <v>Mid Age</v>
      </c>
    </row>
    <row r="4301" spans="1:42" hidden="1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 s="5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  <c r="AL4301" t="str">
        <f>IF(AmazonChurn[[#This Row],[Average Monthly Expenses]]&lt;=30,"Low",IF(AmazonChurn[[#This Row],[Average Monthly Expenses]]&lt;=60,"Medium","High"))</f>
        <v>Low</v>
      </c>
      <c r="AM4301" t="str">
        <f>IF(AmazonChurn[[#This Row],[Number of Complaints or Support]]&lt;3,"Low",IF(AmazonChurn[[#This Row],[Number of Complaints or Support]]&lt;=7,"Medium","High"))</f>
        <v>Medium</v>
      </c>
      <c r="AN4301" s="5">
        <f>AmazonChurn[[#This Row],[Number of Complaints or Support]]/AmazonChurn[[#This Row],[Account Length (in months)]]</f>
        <v>0.45454545454545453</v>
      </c>
      <c r="AO4301" t="str">
        <f>IF(AmazonChurn[[#This Row],[Avg Monthly GB Download]]&lt;15, "Low", IF(AmazonChurn[[#This Row],[Avg Monthly GB Download]]&lt;30, "Medium", "High"))</f>
        <v>Low</v>
      </c>
      <c r="AP4301" t="str">
        <f>IF(AmazonChurn[[#This Row],[Age]]&lt;30,"Under 30",IF(AmazonChurn[[#This Row],[Age]]&gt;65,"Senior","Mid Age"))</f>
        <v>Mid Age</v>
      </c>
    </row>
    <row r="4302" spans="1:42" hidden="1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 s="5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  <c r="AL4302" t="str">
        <f>IF(AmazonChurn[[#This Row],[Average Monthly Expenses]]&lt;=30,"Low",IF(AmazonChurn[[#This Row],[Average Monthly Expenses]]&lt;=60,"Medium","High"))</f>
        <v>Medium</v>
      </c>
      <c r="AM4302" t="str">
        <f>IF(AmazonChurn[[#This Row],[Number of Complaints or Support]]&lt;3,"Low",IF(AmazonChurn[[#This Row],[Number of Complaints or Support]]&lt;=7,"Medium","High"))</f>
        <v>Medium</v>
      </c>
      <c r="AN4302" s="5">
        <f>AmazonChurn[[#This Row],[Number of Complaints or Support]]/AmazonChurn[[#This Row],[Account Length (in months)]]</f>
        <v>0.11428571428571428</v>
      </c>
      <c r="AO4302" t="str">
        <f>IF(AmazonChurn[[#This Row],[Avg Monthly GB Download]]&lt;15, "Low", IF(AmazonChurn[[#This Row],[Avg Monthly GB Download]]&lt;30, "Medium", "High"))</f>
        <v>Low</v>
      </c>
      <c r="AP4302" t="str">
        <f>IF(AmazonChurn[[#This Row],[Age]]&lt;30,"Under 30",IF(AmazonChurn[[#This Row],[Age]]&gt;65,"Senior","Mid Age"))</f>
        <v>Mid Age</v>
      </c>
    </row>
    <row r="4303" spans="1:42" hidden="1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 s="5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  <c r="AL4303" t="str">
        <f>IF(AmazonChurn[[#This Row],[Average Monthly Expenses]]&lt;=30,"Low",IF(AmazonChurn[[#This Row],[Average Monthly Expenses]]&lt;=60,"Medium","High"))</f>
        <v>Low</v>
      </c>
      <c r="AM4303" t="str">
        <f>IF(AmazonChurn[[#This Row],[Number of Complaints or Support]]&lt;3,"Low",IF(AmazonChurn[[#This Row],[Number of Complaints or Support]]&lt;=7,"Medium","High"))</f>
        <v>Medium</v>
      </c>
      <c r="AN4303" s="5">
        <f>AmazonChurn[[#This Row],[Number of Complaints or Support]]/AmazonChurn[[#This Row],[Account Length (in months)]]</f>
        <v>1</v>
      </c>
      <c r="AO4303" t="str">
        <f>IF(AmazonChurn[[#This Row],[Avg Monthly GB Download]]&lt;15, "Low", IF(AmazonChurn[[#This Row],[Avg Monthly GB Download]]&lt;30, "Medium", "High"))</f>
        <v>Low</v>
      </c>
      <c r="AP4303" t="str">
        <f>IF(AmazonChurn[[#This Row],[Age]]&lt;30,"Under 30",IF(AmazonChurn[[#This Row],[Age]]&gt;65,"Senior","Mid Age"))</f>
        <v>Mid Age</v>
      </c>
    </row>
    <row r="4304" spans="1:42" hidden="1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 s="5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  <c r="AL4304" t="str">
        <f>IF(AmazonChurn[[#This Row],[Average Monthly Expenses]]&lt;=30,"Low",IF(AmazonChurn[[#This Row],[Average Monthly Expenses]]&lt;=60,"Medium","High"))</f>
        <v>Medium</v>
      </c>
      <c r="AM4304" t="str">
        <f>IF(AmazonChurn[[#This Row],[Number of Complaints or Support]]&lt;3,"Low",IF(AmazonChurn[[#This Row],[Number of Complaints or Support]]&lt;=7,"Medium","High"))</f>
        <v>Medium</v>
      </c>
      <c r="AN4304" s="5">
        <f>AmazonChurn[[#This Row],[Number of Complaints or Support]]/AmazonChurn[[#This Row],[Account Length (in months)]]</f>
        <v>0.13953488372093023</v>
      </c>
      <c r="AO4304" t="str">
        <f>IF(AmazonChurn[[#This Row],[Avg Monthly GB Download]]&lt;15, "Low", IF(AmazonChurn[[#This Row],[Avg Monthly GB Download]]&lt;30, "Medium", "High"))</f>
        <v>Low</v>
      </c>
      <c r="AP4304" t="str">
        <f>IF(AmazonChurn[[#This Row],[Age]]&lt;30,"Under 30",IF(AmazonChurn[[#This Row],[Age]]&gt;65,"Senior","Mid Age"))</f>
        <v>Mid Age</v>
      </c>
    </row>
    <row r="4305" spans="1:42" hidden="1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 s="5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  <c r="AL4305" t="str">
        <f>IF(AmazonChurn[[#This Row],[Average Monthly Expenses]]&lt;=30,"Low",IF(AmazonChurn[[#This Row],[Average Monthly Expenses]]&lt;=60,"Medium","High"))</f>
        <v>Medium</v>
      </c>
      <c r="AM4305" t="str">
        <f>IF(AmazonChurn[[#This Row],[Number of Complaints or Support]]&lt;3,"Low",IF(AmazonChurn[[#This Row],[Number of Complaints or Support]]&lt;=7,"Medium","High"))</f>
        <v>High</v>
      </c>
      <c r="AN4305" s="5">
        <f>AmazonChurn[[#This Row],[Number of Complaints or Support]]/AmazonChurn[[#This Row],[Account Length (in months)]]</f>
        <v>3</v>
      </c>
      <c r="AO4305" t="str">
        <f>IF(AmazonChurn[[#This Row],[Avg Monthly GB Download]]&lt;15, "Low", IF(AmazonChurn[[#This Row],[Avg Monthly GB Download]]&lt;30, "Medium", "High"))</f>
        <v>Low</v>
      </c>
      <c r="AP4305" t="str">
        <f>IF(AmazonChurn[[#This Row],[Age]]&lt;30,"Under 30",IF(AmazonChurn[[#This Row],[Age]]&gt;65,"Senior","Mid Age"))</f>
        <v>Mid Age</v>
      </c>
    </row>
    <row r="4306" spans="1:42" hidden="1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 s="5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  <c r="AL4306" t="str">
        <f>IF(AmazonChurn[[#This Row],[Average Monthly Expenses]]&lt;=30,"Low",IF(AmazonChurn[[#This Row],[Average Monthly Expenses]]&lt;=60,"Medium","High"))</f>
        <v>High</v>
      </c>
      <c r="AM4306" t="str">
        <f>IF(AmazonChurn[[#This Row],[Number of Complaints or Support]]&lt;3,"Low",IF(AmazonChurn[[#This Row],[Number of Complaints or Support]]&lt;=7,"Medium","High"))</f>
        <v>High</v>
      </c>
      <c r="AN4306" s="5">
        <f>AmazonChurn[[#This Row],[Number of Complaints or Support]]/AmazonChurn[[#This Row],[Account Length (in months)]]</f>
        <v>0.125</v>
      </c>
      <c r="AO4306" t="str">
        <f>IF(AmazonChurn[[#This Row],[Avg Monthly GB Download]]&lt;15, "Low", IF(AmazonChurn[[#This Row],[Avg Monthly GB Download]]&lt;30, "Medium", "High"))</f>
        <v>Low</v>
      </c>
      <c r="AP4306" t="str">
        <f>IF(AmazonChurn[[#This Row],[Age]]&lt;30,"Under 30",IF(AmazonChurn[[#This Row],[Age]]&gt;65,"Senior","Mid Age"))</f>
        <v>Mid Age</v>
      </c>
    </row>
    <row r="4307" spans="1:42" hidden="1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 s="5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  <c r="AL4307" t="str">
        <f>IF(AmazonChurn[[#This Row],[Average Monthly Expenses]]&lt;=30,"Low",IF(AmazonChurn[[#This Row],[Average Monthly Expenses]]&lt;=60,"Medium","High"))</f>
        <v>Medium</v>
      </c>
      <c r="AM4307" t="str">
        <f>IF(AmazonChurn[[#This Row],[Number of Complaints or Support]]&lt;3,"Low",IF(AmazonChurn[[#This Row],[Number of Complaints or Support]]&lt;=7,"Medium","High"))</f>
        <v>Low</v>
      </c>
      <c r="AN4307" s="5">
        <f>AmazonChurn[[#This Row],[Number of Complaints or Support]]/AmazonChurn[[#This Row],[Account Length (in months)]]</f>
        <v>0</v>
      </c>
      <c r="AO4307" t="str">
        <f>IF(AmazonChurn[[#This Row],[Avg Monthly GB Download]]&lt;15, "Low", IF(AmazonChurn[[#This Row],[Avg Monthly GB Download]]&lt;30, "Medium", "High"))</f>
        <v>Low</v>
      </c>
      <c r="AP4307" t="str">
        <f>IF(AmazonChurn[[#This Row],[Age]]&lt;30,"Under 30",IF(AmazonChurn[[#This Row],[Age]]&gt;65,"Senior","Mid Age"))</f>
        <v>Under 30</v>
      </c>
    </row>
    <row r="4308" spans="1:42" hidden="1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 s="5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  <c r="AL4308" t="str">
        <f>IF(AmazonChurn[[#This Row],[Average Monthly Expenses]]&lt;=30,"Low",IF(AmazonChurn[[#This Row],[Average Monthly Expenses]]&lt;=60,"Medium","High"))</f>
        <v>Low</v>
      </c>
      <c r="AM4308" t="str">
        <f>IF(AmazonChurn[[#This Row],[Number of Complaints or Support]]&lt;3,"Low",IF(AmazonChurn[[#This Row],[Number of Complaints or Support]]&lt;=7,"Medium","High"))</f>
        <v>Medium</v>
      </c>
      <c r="AN4308" s="5">
        <f>AmazonChurn[[#This Row],[Number of Complaints or Support]]/AmazonChurn[[#This Row],[Account Length (in months)]]</f>
        <v>0.1111111111111111</v>
      </c>
      <c r="AO4308" t="str">
        <f>IF(AmazonChurn[[#This Row],[Avg Monthly GB Download]]&lt;15, "Low", IF(AmazonChurn[[#This Row],[Avg Monthly GB Download]]&lt;30, "Medium", "High"))</f>
        <v>Low</v>
      </c>
      <c r="AP4308" t="str">
        <f>IF(AmazonChurn[[#This Row],[Age]]&lt;30,"Under 30",IF(AmazonChurn[[#This Row],[Age]]&gt;65,"Senior","Mid Age"))</f>
        <v>Mid Age</v>
      </c>
    </row>
    <row r="4309" spans="1:42" hidden="1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 s="5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  <c r="AL4309" t="str">
        <f>IF(AmazonChurn[[#This Row],[Average Monthly Expenses]]&lt;=30,"Low",IF(AmazonChurn[[#This Row],[Average Monthly Expenses]]&lt;=60,"Medium","High"))</f>
        <v>Medium</v>
      </c>
      <c r="AM4309" t="str">
        <f>IF(AmazonChurn[[#This Row],[Number of Complaints or Support]]&lt;3,"Low",IF(AmazonChurn[[#This Row],[Number of Complaints or Support]]&lt;=7,"Medium","High"))</f>
        <v>High</v>
      </c>
      <c r="AN4309" s="5">
        <f>AmazonChurn[[#This Row],[Number of Complaints or Support]]/AmazonChurn[[#This Row],[Account Length (in months)]]</f>
        <v>1.4285714285714286</v>
      </c>
      <c r="AO4309" t="str">
        <f>IF(AmazonChurn[[#This Row],[Avg Monthly GB Download]]&lt;15, "Low", IF(AmazonChurn[[#This Row],[Avg Monthly GB Download]]&lt;30, "Medium", "High"))</f>
        <v>Low</v>
      </c>
      <c r="AP4309" t="str">
        <f>IF(AmazonChurn[[#This Row],[Age]]&lt;30,"Under 30",IF(AmazonChurn[[#This Row],[Age]]&gt;65,"Senior","Mid Age"))</f>
        <v>Mid Age</v>
      </c>
    </row>
    <row r="4310" spans="1:42" hidden="1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 s="5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  <c r="AL4310" t="str">
        <f>IF(AmazonChurn[[#This Row],[Average Monthly Expenses]]&lt;=30,"Low",IF(AmazonChurn[[#This Row],[Average Monthly Expenses]]&lt;=60,"Medium","High"))</f>
        <v>Medium</v>
      </c>
      <c r="AM4310" t="str">
        <f>IF(AmazonChurn[[#This Row],[Number of Complaints or Support]]&lt;3,"Low",IF(AmazonChurn[[#This Row],[Number of Complaints or Support]]&lt;=7,"Medium","High"))</f>
        <v>High</v>
      </c>
      <c r="AN4310" s="5">
        <f>AmazonChurn[[#This Row],[Number of Complaints or Support]]/AmazonChurn[[#This Row],[Account Length (in months)]]</f>
        <v>0.15625</v>
      </c>
      <c r="AO4310" t="str">
        <f>IF(AmazonChurn[[#This Row],[Avg Monthly GB Download]]&lt;15, "Low", IF(AmazonChurn[[#This Row],[Avg Monthly GB Download]]&lt;30, "Medium", "High"))</f>
        <v>Low</v>
      </c>
      <c r="AP4310" t="str">
        <f>IF(AmazonChurn[[#This Row],[Age]]&lt;30,"Under 30",IF(AmazonChurn[[#This Row],[Age]]&gt;65,"Senior","Mid Age"))</f>
        <v>Mid Age</v>
      </c>
    </row>
    <row r="4311" spans="1:42" hidden="1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 s="5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  <c r="AL4311" t="str">
        <f>IF(AmazonChurn[[#This Row],[Average Monthly Expenses]]&lt;=30,"Low",IF(AmazonChurn[[#This Row],[Average Monthly Expenses]]&lt;=60,"Medium","High"))</f>
        <v>Medium</v>
      </c>
      <c r="AM4311" t="str">
        <f>IF(AmazonChurn[[#This Row],[Number of Complaints or Support]]&lt;3,"Low",IF(AmazonChurn[[#This Row],[Number of Complaints or Support]]&lt;=7,"Medium","High"))</f>
        <v>Medium</v>
      </c>
      <c r="AN4311" s="5">
        <f>AmazonChurn[[#This Row],[Number of Complaints or Support]]/AmazonChurn[[#This Row],[Account Length (in months)]]</f>
        <v>1</v>
      </c>
      <c r="AO4311" t="str">
        <f>IF(AmazonChurn[[#This Row],[Avg Monthly GB Download]]&lt;15, "Low", IF(AmazonChurn[[#This Row],[Avg Monthly GB Download]]&lt;30, "Medium", "High"))</f>
        <v>Low</v>
      </c>
      <c r="AP4311" t="str">
        <f>IF(AmazonChurn[[#This Row],[Age]]&lt;30,"Under 30",IF(AmazonChurn[[#This Row],[Age]]&gt;65,"Senior","Mid Age"))</f>
        <v>Senior</v>
      </c>
    </row>
    <row r="4312" spans="1:42" hidden="1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 s="5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  <c r="AL4312" t="str">
        <f>IF(AmazonChurn[[#This Row],[Average Monthly Expenses]]&lt;=30,"Low",IF(AmazonChurn[[#This Row],[Average Monthly Expenses]]&lt;=60,"Medium","High"))</f>
        <v>Low</v>
      </c>
      <c r="AM4312" t="str">
        <f>IF(AmazonChurn[[#This Row],[Number of Complaints or Support]]&lt;3,"Low",IF(AmazonChurn[[#This Row],[Number of Complaints or Support]]&lt;=7,"Medium","High"))</f>
        <v>Medium</v>
      </c>
      <c r="AN4312" s="5">
        <f>AmazonChurn[[#This Row],[Number of Complaints or Support]]/AmazonChurn[[#This Row],[Account Length (in months)]]</f>
        <v>0.109375</v>
      </c>
      <c r="AO4312" t="str">
        <f>IF(AmazonChurn[[#This Row],[Avg Monthly GB Download]]&lt;15, "Low", IF(AmazonChurn[[#This Row],[Avg Monthly GB Download]]&lt;30, "Medium", "High"))</f>
        <v>Low</v>
      </c>
      <c r="AP4312" t="str">
        <f>IF(AmazonChurn[[#This Row],[Age]]&lt;30,"Under 30",IF(AmazonChurn[[#This Row],[Age]]&gt;65,"Senior","Mid Age"))</f>
        <v>Mid Age</v>
      </c>
    </row>
    <row r="4313" spans="1:42" hidden="1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 s="5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  <c r="AL4313" t="str">
        <f>IF(AmazonChurn[[#This Row],[Average Monthly Expenses]]&lt;=30,"Low",IF(AmazonChurn[[#This Row],[Average Monthly Expenses]]&lt;=60,"Medium","High"))</f>
        <v>Medium</v>
      </c>
      <c r="AM4313" t="str">
        <f>IF(AmazonChurn[[#This Row],[Number of Complaints or Support]]&lt;3,"Low",IF(AmazonChurn[[#This Row],[Number of Complaints or Support]]&lt;=7,"Medium","High"))</f>
        <v>Medium</v>
      </c>
      <c r="AN4313" s="5">
        <f>AmazonChurn[[#This Row],[Number of Complaints or Support]]/AmazonChurn[[#This Row],[Account Length (in months)]]</f>
        <v>6.9444444444444448E-2</v>
      </c>
      <c r="AO4313" t="str">
        <f>IF(AmazonChurn[[#This Row],[Avg Monthly GB Download]]&lt;15, "Low", IF(AmazonChurn[[#This Row],[Avg Monthly GB Download]]&lt;30, "Medium", "High"))</f>
        <v>Low</v>
      </c>
      <c r="AP4313" t="str">
        <f>IF(AmazonChurn[[#This Row],[Age]]&lt;30,"Under 30",IF(AmazonChurn[[#This Row],[Age]]&gt;65,"Senior","Mid Age"))</f>
        <v>Senior</v>
      </c>
    </row>
    <row r="4314" spans="1:42" hidden="1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 s="5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  <c r="AL4314" t="str">
        <f>IF(AmazonChurn[[#This Row],[Average Monthly Expenses]]&lt;=30,"Low",IF(AmazonChurn[[#This Row],[Average Monthly Expenses]]&lt;=60,"Medium","High"))</f>
        <v>Low</v>
      </c>
      <c r="AM4314" t="str">
        <f>IF(AmazonChurn[[#This Row],[Number of Complaints or Support]]&lt;3,"Low",IF(AmazonChurn[[#This Row],[Number of Complaints or Support]]&lt;=7,"Medium","High"))</f>
        <v>Low</v>
      </c>
      <c r="AN4314" s="5">
        <f>AmazonChurn[[#This Row],[Number of Complaints or Support]]/AmazonChurn[[#This Row],[Account Length (in months)]]</f>
        <v>0</v>
      </c>
      <c r="AO4314" t="str">
        <f>IF(AmazonChurn[[#This Row],[Avg Monthly GB Download]]&lt;15, "Low", IF(AmazonChurn[[#This Row],[Avg Monthly GB Download]]&lt;30, "Medium", "High"))</f>
        <v>Low</v>
      </c>
      <c r="AP4314" t="str">
        <f>IF(AmazonChurn[[#This Row],[Age]]&lt;30,"Under 30",IF(AmazonChurn[[#This Row],[Age]]&gt;65,"Senior","Mid Age"))</f>
        <v>Mid Age</v>
      </c>
    </row>
    <row r="4315" spans="1:42" hidden="1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 s="5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  <c r="AL4315" t="str">
        <f>IF(AmazonChurn[[#This Row],[Average Monthly Expenses]]&lt;=30,"Low",IF(AmazonChurn[[#This Row],[Average Monthly Expenses]]&lt;=60,"Medium","High"))</f>
        <v>Low</v>
      </c>
      <c r="AM4315" t="str">
        <f>IF(AmazonChurn[[#This Row],[Number of Complaints or Support]]&lt;3,"Low",IF(AmazonChurn[[#This Row],[Number of Complaints or Support]]&lt;=7,"Medium","High"))</f>
        <v>Low</v>
      </c>
      <c r="AN4315" s="5">
        <f>AmazonChurn[[#This Row],[Number of Complaints or Support]]/AmazonChurn[[#This Row],[Account Length (in months)]]</f>
        <v>1.3698630136986301E-2</v>
      </c>
      <c r="AO4315" t="str">
        <f>IF(AmazonChurn[[#This Row],[Avg Monthly GB Download]]&lt;15, "Low", IF(AmazonChurn[[#This Row],[Avg Monthly GB Download]]&lt;30, "Medium", "High"))</f>
        <v>Low</v>
      </c>
      <c r="AP4315" t="str">
        <f>IF(AmazonChurn[[#This Row],[Age]]&lt;30,"Under 30",IF(AmazonChurn[[#This Row],[Age]]&gt;65,"Senior","Mid Age"))</f>
        <v>Mid Age</v>
      </c>
    </row>
    <row r="4316" spans="1:42" hidden="1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 s="5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  <c r="AL4316" t="str">
        <f>IF(AmazonChurn[[#This Row],[Average Monthly Expenses]]&lt;=30,"Low",IF(AmazonChurn[[#This Row],[Average Monthly Expenses]]&lt;=60,"Medium","High"))</f>
        <v>Medium</v>
      </c>
      <c r="AM4316" t="str">
        <f>IF(AmazonChurn[[#This Row],[Number of Complaints or Support]]&lt;3,"Low",IF(AmazonChurn[[#This Row],[Number of Complaints or Support]]&lt;=7,"Medium","High"))</f>
        <v>Low</v>
      </c>
      <c r="AN4316" s="5">
        <f>AmazonChurn[[#This Row],[Number of Complaints or Support]]/AmazonChurn[[#This Row],[Account Length (in months)]]</f>
        <v>2.0833333333333332E-2</v>
      </c>
      <c r="AO4316" t="str">
        <f>IF(AmazonChurn[[#This Row],[Avg Monthly GB Download]]&lt;15, "Low", IF(AmazonChurn[[#This Row],[Avg Monthly GB Download]]&lt;30, "Medium", "High"))</f>
        <v>Low</v>
      </c>
      <c r="AP4316" t="str">
        <f>IF(AmazonChurn[[#This Row],[Age]]&lt;30,"Under 30",IF(AmazonChurn[[#This Row],[Age]]&gt;65,"Senior","Mid Age"))</f>
        <v>Mid Age</v>
      </c>
    </row>
    <row r="4317" spans="1:42" hidden="1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 s="5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  <c r="AL4317" t="str">
        <f>IF(AmazonChurn[[#This Row],[Average Monthly Expenses]]&lt;=30,"Low",IF(AmazonChurn[[#This Row],[Average Monthly Expenses]]&lt;=60,"Medium","High"))</f>
        <v>Low</v>
      </c>
      <c r="AM4317" t="str">
        <f>IF(AmazonChurn[[#This Row],[Number of Complaints or Support]]&lt;3,"Low",IF(AmazonChurn[[#This Row],[Number of Complaints or Support]]&lt;=7,"Medium","High"))</f>
        <v>Medium</v>
      </c>
      <c r="AN4317" s="5">
        <f>AmazonChurn[[#This Row],[Number of Complaints or Support]]/AmazonChurn[[#This Row],[Account Length (in months)]]</f>
        <v>0.875</v>
      </c>
      <c r="AO4317" t="str">
        <f>IF(AmazonChurn[[#This Row],[Avg Monthly GB Download]]&lt;15, "Low", IF(AmazonChurn[[#This Row],[Avg Monthly GB Download]]&lt;30, "Medium", "High"))</f>
        <v>Low</v>
      </c>
      <c r="AP4317" t="str">
        <f>IF(AmazonChurn[[#This Row],[Age]]&lt;30,"Under 30",IF(AmazonChurn[[#This Row],[Age]]&gt;65,"Senior","Mid Age"))</f>
        <v>Mid Age</v>
      </c>
    </row>
    <row r="4318" spans="1:42" hidden="1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 s="5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  <c r="AL4318" t="str">
        <f>IF(AmazonChurn[[#This Row],[Average Monthly Expenses]]&lt;=30,"Low",IF(AmazonChurn[[#This Row],[Average Monthly Expenses]]&lt;=60,"Medium","High"))</f>
        <v>Medium</v>
      </c>
      <c r="AM4318" t="str">
        <f>IF(AmazonChurn[[#This Row],[Number of Complaints or Support]]&lt;3,"Low",IF(AmazonChurn[[#This Row],[Number of Complaints or Support]]&lt;=7,"Medium","High"))</f>
        <v>Low</v>
      </c>
      <c r="AN4318" s="5">
        <f>AmazonChurn[[#This Row],[Number of Complaints or Support]]/AmazonChurn[[#This Row],[Account Length (in months)]]</f>
        <v>2.9411764705882353E-2</v>
      </c>
      <c r="AO4318" t="str">
        <f>IF(AmazonChurn[[#This Row],[Avg Monthly GB Download]]&lt;15, "Low", IF(AmazonChurn[[#This Row],[Avg Monthly GB Download]]&lt;30, "Medium", "High"))</f>
        <v>Medium</v>
      </c>
      <c r="AP4318" t="str">
        <f>IF(AmazonChurn[[#This Row],[Age]]&lt;30,"Under 30",IF(AmazonChurn[[#This Row],[Age]]&gt;65,"Senior","Mid Age"))</f>
        <v>Mid Age</v>
      </c>
    </row>
    <row r="4319" spans="1:42" hidden="1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 s="5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  <c r="AL4319" t="str">
        <f>IF(AmazonChurn[[#This Row],[Average Monthly Expenses]]&lt;=30,"Low",IF(AmazonChurn[[#This Row],[Average Monthly Expenses]]&lt;=60,"Medium","High"))</f>
        <v>High</v>
      </c>
      <c r="AM4319" t="str">
        <f>IF(AmazonChurn[[#This Row],[Number of Complaints or Support]]&lt;3,"Low",IF(AmazonChurn[[#This Row],[Number of Complaints or Support]]&lt;=7,"Medium","High"))</f>
        <v>Medium</v>
      </c>
      <c r="AN4319" s="5">
        <f>AmazonChurn[[#This Row],[Number of Complaints or Support]]/AmazonChurn[[#This Row],[Account Length (in months)]]</f>
        <v>0.10294117647058823</v>
      </c>
      <c r="AO4319" t="str">
        <f>IF(AmazonChurn[[#This Row],[Avg Monthly GB Download]]&lt;15, "Low", IF(AmazonChurn[[#This Row],[Avg Monthly GB Download]]&lt;30, "Medium", "High"))</f>
        <v>Low</v>
      </c>
      <c r="AP4319" t="str">
        <f>IF(AmazonChurn[[#This Row],[Age]]&lt;30,"Under 30",IF(AmazonChurn[[#This Row],[Age]]&gt;65,"Senior","Mid Age"))</f>
        <v>Mid Age</v>
      </c>
    </row>
    <row r="4320" spans="1:42" hidden="1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 s="5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  <c r="AL4320" t="str">
        <f>IF(AmazonChurn[[#This Row],[Average Monthly Expenses]]&lt;=30,"Low",IF(AmazonChurn[[#This Row],[Average Monthly Expenses]]&lt;=60,"Medium","High"))</f>
        <v>Low</v>
      </c>
      <c r="AM4320" t="str">
        <f>IF(AmazonChurn[[#This Row],[Number of Complaints or Support]]&lt;3,"Low",IF(AmazonChurn[[#This Row],[Number of Complaints or Support]]&lt;=7,"Medium","High"))</f>
        <v>High</v>
      </c>
      <c r="AN4320" s="5">
        <f>AmazonChurn[[#This Row],[Number of Complaints or Support]]/AmazonChurn[[#This Row],[Account Length (in months)]]</f>
        <v>0.66666666666666663</v>
      </c>
      <c r="AO4320" t="str">
        <f>IF(AmazonChurn[[#This Row],[Avg Monthly GB Download]]&lt;15, "Low", IF(AmazonChurn[[#This Row],[Avg Monthly GB Download]]&lt;30, "Medium", "High"))</f>
        <v>Low</v>
      </c>
      <c r="AP4320" t="str">
        <f>IF(AmazonChurn[[#This Row],[Age]]&lt;30,"Under 30",IF(AmazonChurn[[#This Row],[Age]]&gt;65,"Senior","Mid Age"))</f>
        <v>Under 30</v>
      </c>
    </row>
    <row r="4321" spans="1:42" hidden="1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 s="5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  <c r="AL4321" t="str">
        <f>IF(AmazonChurn[[#This Row],[Average Monthly Expenses]]&lt;=30,"Low",IF(AmazonChurn[[#This Row],[Average Monthly Expenses]]&lt;=60,"Medium","High"))</f>
        <v>Low</v>
      </c>
      <c r="AM4321" t="str">
        <f>IF(AmazonChurn[[#This Row],[Number of Complaints or Support]]&lt;3,"Low",IF(AmazonChurn[[#This Row],[Number of Complaints or Support]]&lt;=7,"Medium","High"))</f>
        <v>Medium</v>
      </c>
      <c r="AN4321" s="5">
        <f>AmazonChurn[[#This Row],[Number of Complaints or Support]]/AmazonChurn[[#This Row],[Account Length (in months)]]</f>
        <v>0.12280701754385964</v>
      </c>
      <c r="AO4321" t="str">
        <f>IF(AmazonChurn[[#This Row],[Avg Monthly GB Download]]&lt;15, "Low", IF(AmazonChurn[[#This Row],[Avg Monthly GB Download]]&lt;30, "Medium", "High"))</f>
        <v>Low</v>
      </c>
      <c r="AP4321" t="str">
        <f>IF(AmazonChurn[[#This Row],[Age]]&lt;30,"Under 30",IF(AmazonChurn[[#This Row],[Age]]&gt;65,"Senior","Mid Age"))</f>
        <v>Mid Age</v>
      </c>
    </row>
    <row r="4322" spans="1:42" hidden="1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 s="5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  <c r="AL4322" t="str">
        <f>IF(AmazonChurn[[#This Row],[Average Monthly Expenses]]&lt;=30,"Low",IF(AmazonChurn[[#This Row],[Average Monthly Expenses]]&lt;=60,"Medium","High"))</f>
        <v>Medium</v>
      </c>
      <c r="AM4322" t="str">
        <f>IF(AmazonChurn[[#This Row],[Number of Complaints or Support]]&lt;3,"Low",IF(AmazonChurn[[#This Row],[Number of Complaints or Support]]&lt;=7,"Medium","High"))</f>
        <v>Medium</v>
      </c>
      <c r="AN4322" s="5">
        <f>AmazonChurn[[#This Row],[Number of Complaints or Support]]/AmazonChurn[[#This Row],[Account Length (in months)]]</f>
        <v>5</v>
      </c>
      <c r="AO4322" t="str">
        <f>IF(AmazonChurn[[#This Row],[Avg Monthly GB Download]]&lt;15, "Low", IF(AmazonChurn[[#This Row],[Avg Monthly GB Download]]&lt;30, "Medium", "High"))</f>
        <v>Low</v>
      </c>
      <c r="AP4322" t="str">
        <f>IF(AmazonChurn[[#This Row],[Age]]&lt;30,"Under 30",IF(AmazonChurn[[#This Row],[Age]]&gt;65,"Senior","Mid Age"))</f>
        <v>Mid Age</v>
      </c>
    </row>
    <row r="4323" spans="1:42" hidden="1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 s="5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  <c r="AL4323" t="str">
        <f>IF(AmazonChurn[[#This Row],[Average Monthly Expenses]]&lt;=30,"Low",IF(AmazonChurn[[#This Row],[Average Monthly Expenses]]&lt;=60,"Medium","High"))</f>
        <v>Medium</v>
      </c>
      <c r="AM4323" t="str">
        <f>IF(AmazonChurn[[#This Row],[Number of Complaints or Support]]&lt;3,"Low",IF(AmazonChurn[[#This Row],[Number of Complaints or Support]]&lt;=7,"Medium","High"))</f>
        <v>High</v>
      </c>
      <c r="AN4323" s="5">
        <f>AmazonChurn[[#This Row],[Number of Complaints or Support]]/AmazonChurn[[#This Row],[Account Length (in months)]]</f>
        <v>0.12676056338028169</v>
      </c>
      <c r="AO4323" t="str">
        <f>IF(AmazonChurn[[#This Row],[Avg Monthly GB Download]]&lt;15, "Low", IF(AmazonChurn[[#This Row],[Avg Monthly GB Download]]&lt;30, "Medium", "High"))</f>
        <v>Low</v>
      </c>
      <c r="AP4323" t="str">
        <f>IF(AmazonChurn[[#This Row],[Age]]&lt;30,"Under 30",IF(AmazonChurn[[#This Row],[Age]]&gt;65,"Senior","Mid Age"))</f>
        <v>Senior</v>
      </c>
    </row>
    <row r="4324" spans="1:42" hidden="1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 s="5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  <c r="AL4324" t="str">
        <f>IF(AmazonChurn[[#This Row],[Average Monthly Expenses]]&lt;=30,"Low",IF(AmazonChurn[[#This Row],[Average Monthly Expenses]]&lt;=60,"Medium","High"))</f>
        <v>Low</v>
      </c>
      <c r="AM4324" t="str">
        <f>IF(AmazonChurn[[#This Row],[Number of Complaints or Support]]&lt;3,"Low",IF(AmazonChurn[[#This Row],[Number of Complaints or Support]]&lt;=7,"Medium","High"))</f>
        <v>Medium</v>
      </c>
      <c r="AN4324" s="5">
        <f>AmazonChurn[[#This Row],[Number of Complaints or Support]]/AmazonChurn[[#This Row],[Account Length (in months)]]</f>
        <v>0.10638297872340426</v>
      </c>
      <c r="AO4324" t="str">
        <f>IF(AmazonChurn[[#This Row],[Avg Monthly GB Download]]&lt;15, "Low", IF(AmazonChurn[[#This Row],[Avg Monthly GB Download]]&lt;30, "Medium", "High"))</f>
        <v>Low</v>
      </c>
      <c r="AP4324" t="str">
        <f>IF(AmazonChurn[[#This Row],[Age]]&lt;30,"Under 30",IF(AmazonChurn[[#This Row],[Age]]&gt;65,"Senior","Mid Age"))</f>
        <v>Mid Age</v>
      </c>
    </row>
    <row r="4325" spans="1:42" hidden="1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 s="5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  <c r="AL4325" t="str">
        <f>IF(AmazonChurn[[#This Row],[Average Monthly Expenses]]&lt;=30,"Low",IF(AmazonChurn[[#This Row],[Average Monthly Expenses]]&lt;=60,"Medium","High"))</f>
        <v>High</v>
      </c>
      <c r="AM4325" t="str">
        <f>IF(AmazonChurn[[#This Row],[Number of Complaints or Support]]&lt;3,"Low",IF(AmazonChurn[[#This Row],[Number of Complaints or Support]]&lt;=7,"Medium","High"))</f>
        <v>Medium</v>
      </c>
      <c r="AN4325" s="5">
        <f>AmazonChurn[[#This Row],[Number of Complaints or Support]]/AmazonChurn[[#This Row],[Account Length (in months)]]</f>
        <v>0.53846153846153844</v>
      </c>
      <c r="AO4325" t="str">
        <f>IF(AmazonChurn[[#This Row],[Avg Monthly GB Download]]&lt;15, "Low", IF(AmazonChurn[[#This Row],[Avg Monthly GB Download]]&lt;30, "Medium", "High"))</f>
        <v>Low</v>
      </c>
      <c r="AP4325" t="str">
        <f>IF(AmazonChurn[[#This Row],[Age]]&lt;30,"Under 30",IF(AmazonChurn[[#This Row],[Age]]&gt;65,"Senior","Mid Age"))</f>
        <v>Senior</v>
      </c>
    </row>
    <row r="4326" spans="1:42" hidden="1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 s="5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  <c r="AL4326" t="str">
        <f>IF(AmazonChurn[[#This Row],[Average Monthly Expenses]]&lt;=30,"Low",IF(AmazonChurn[[#This Row],[Average Monthly Expenses]]&lt;=60,"Medium","High"))</f>
        <v>Medium</v>
      </c>
      <c r="AM4326" t="str">
        <f>IF(AmazonChurn[[#This Row],[Number of Complaints or Support]]&lt;3,"Low",IF(AmazonChurn[[#This Row],[Number of Complaints or Support]]&lt;=7,"Medium","High"))</f>
        <v>Low</v>
      </c>
      <c r="AN4326" s="5">
        <f>AmazonChurn[[#This Row],[Number of Complaints or Support]]/AmazonChurn[[#This Row],[Account Length (in months)]]</f>
        <v>0</v>
      </c>
      <c r="AO4326" t="str">
        <f>IF(AmazonChurn[[#This Row],[Avg Monthly GB Download]]&lt;15, "Low", IF(AmazonChurn[[#This Row],[Avg Monthly GB Download]]&lt;30, "Medium", "High"))</f>
        <v>Low</v>
      </c>
      <c r="AP4326" t="str">
        <f>IF(AmazonChurn[[#This Row],[Age]]&lt;30,"Under 30",IF(AmazonChurn[[#This Row],[Age]]&gt;65,"Senior","Mid Age"))</f>
        <v>Mid Age</v>
      </c>
    </row>
    <row r="4327" spans="1:42" hidden="1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 s="5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  <c r="AL4327" t="str">
        <f>IF(AmazonChurn[[#This Row],[Average Monthly Expenses]]&lt;=30,"Low",IF(AmazonChurn[[#This Row],[Average Monthly Expenses]]&lt;=60,"Medium","High"))</f>
        <v>Medium</v>
      </c>
      <c r="AM4327" t="str">
        <f>IF(AmazonChurn[[#This Row],[Number of Complaints or Support]]&lt;3,"Low",IF(AmazonChurn[[#This Row],[Number of Complaints or Support]]&lt;=7,"Medium","High"))</f>
        <v>High</v>
      </c>
      <c r="AN4327" s="5">
        <f>AmazonChurn[[#This Row],[Number of Complaints or Support]]/AmazonChurn[[#This Row],[Account Length (in months)]]</f>
        <v>0.11428571428571428</v>
      </c>
      <c r="AO4327" t="str">
        <f>IF(AmazonChurn[[#This Row],[Avg Monthly GB Download]]&lt;15, "Low", IF(AmazonChurn[[#This Row],[Avg Monthly GB Download]]&lt;30, "Medium", "High"))</f>
        <v>Low</v>
      </c>
      <c r="AP4327" t="str">
        <f>IF(AmazonChurn[[#This Row],[Age]]&lt;30,"Under 30",IF(AmazonChurn[[#This Row],[Age]]&gt;65,"Senior","Mid Age"))</f>
        <v>Mid Age</v>
      </c>
    </row>
    <row r="4328" spans="1:42" hidden="1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 s="5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  <c r="AL4328" t="str">
        <f>IF(AmazonChurn[[#This Row],[Average Monthly Expenses]]&lt;=30,"Low",IF(AmazonChurn[[#This Row],[Average Monthly Expenses]]&lt;=60,"Medium","High"))</f>
        <v>Medium</v>
      </c>
      <c r="AM4328" t="str">
        <f>IF(AmazonChurn[[#This Row],[Number of Complaints or Support]]&lt;3,"Low",IF(AmazonChurn[[#This Row],[Number of Complaints or Support]]&lt;=7,"Medium","High"))</f>
        <v>Medium</v>
      </c>
      <c r="AN4328" s="5">
        <f>AmazonChurn[[#This Row],[Number of Complaints or Support]]/AmazonChurn[[#This Row],[Account Length (in months)]]</f>
        <v>8.4507042253521125E-2</v>
      </c>
      <c r="AO4328" t="str">
        <f>IF(AmazonChurn[[#This Row],[Avg Monthly GB Download]]&lt;15, "Low", IF(AmazonChurn[[#This Row],[Avg Monthly GB Download]]&lt;30, "Medium", "High"))</f>
        <v>Low</v>
      </c>
      <c r="AP4328" t="str">
        <f>IF(AmazonChurn[[#This Row],[Age]]&lt;30,"Under 30",IF(AmazonChurn[[#This Row],[Age]]&gt;65,"Senior","Mid Age"))</f>
        <v>Mid Age</v>
      </c>
    </row>
    <row r="4329" spans="1:42" hidden="1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 s="5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  <c r="AL4329" t="str">
        <f>IF(AmazonChurn[[#This Row],[Average Monthly Expenses]]&lt;=30,"Low",IF(AmazonChurn[[#This Row],[Average Monthly Expenses]]&lt;=60,"Medium","High"))</f>
        <v>Low</v>
      </c>
      <c r="AM4329" t="str">
        <f>IF(AmazonChurn[[#This Row],[Number of Complaints or Support]]&lt;3,"Low",IF(AmazonChurn[[#This Row],[Number of Complaints or Support]]&lt;=7,"Medium","High"))</f>
        <v>High</v>
      </c>
      <c r="AN4329" s="5">
        <f>AmazonChurn[[#This Row],[Number of Complaints or Support]]/AmazonChurn[[#This Row],[Account Length (in months)]]</f>
        <v>0.13636363636363635</v>
      </c>
      <c r="AO4329" t="str">
        <f>IF(AmazonChurn[[#This Row],[Avg Monthly GB Download]]&lt;15, "Low", IF(AmazonChurn[[#This Row],[Avg Monthly GB Download]]&lt;30, "Medium", "High"))</f>
        <v>Low</v>
      </c>
      <c r="AP4329" t="str">
        <f>IF(AmazonChurn[[#This Row],[Age]]&lt;30,"Under 30",IF(AmazonChurn[[#This Row],[Age]]&gt;65,"Senior","Mid Age"))</f>
        <v>Mid Age</v>
      </c>
    </row>
    <row r="4330" spans="1:42" hidden="1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 s="5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  <c r="AL4330" t="str">
        <f>IF(AmazonChurn[[#This Row],[Average Monthly Expenses]]&lt;=30,"Low",IF(AmazonChurn[[#This Row],[Average Monthly Expenses]]&lt;=60,"Medium","High"))</f>
        <v>Medium</v>
      </c>
      <c r="AM4330" t="str">
        <f>IF(AmazonChurn[[#This Row],[Number of Complaints or Support]]&lt;3,"Low",IF(AmazonChurn[[#This Row],[Number of Complaints or Support]]&lt;=7,"Medium","High"))</f>
        <v>Medium</v>
      </c>
      <c r="AN4330" s="5">
        <f>AmazonChurn[[#This Row],[Number of Complaints or Support]]/AmazonChurn[[#This Row],[Account Length (in months)]]</f>
        <v>4</v>
      </c>
      <c r="AO4330" t="str">
        <f>IF(AmazonChurn[[#This Row],[Avg Monthly GB Download]]&lt;15, "Low", IF(AmazonChurn[[#This Row],[Avg Monthly GB Download]]&lt;30, "Medium", "High"))</f>
        <v>Low</v>
      </c>
      <c r="AP4330" t="str">
        <f>IF(AmazonChurn[[#This Row],[Age]]&lt;30,"Under 30",IF(AmazonChurn[[#This Row],[Age]]&gt;65,"Senior","Mid Age"))</f>
        <v>Senior</v>
      </c>
    </row>
    <row r="4331" spans="1:42" hidden="1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 s="5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  <c r="AL4331" t="str">
        <f>IF(AmazonChurn[[#This Row],[Average Monthly Expenses]]&lt;=30,"Low",IF(AmazonChurn[[#This Row],[Average Monthly Expenses]]&lt;=60,"Medium","High"))</f>
        <v>Medium</v>
      </c>
      <c r="AM4331" t="str">
        <f>IF(AmazonChurn[[#This Row],[Number of Complaints or Support]]&lt;3,"Low",IF(AmazonChurn[[#This Row],[Number of Complaints or Support]]&lt;=7,"Medium","High"))</f>
        <v>Medium</v>
      </c>
      <c r="AN4331" s="5">
        <f>AmazonChurn[[#This Row],[Number of Complaints or Support]]/AmazonChurn[[#This Row],[Account Length (in months)]]</f>
        <v>0.13461538461538461</v>
      </c>
      <c r="AO4331" t="str">
        <f>IF(AmazonChurn[[#This Row],[Avg Monthly GB Download]]&lt;15, "Low", IF(AmazonChurn[[#This Row],[Avg Monthly GB Download]]&lt;30, "Medium", "High"))</f>
        <v>Low</v>
      </c>
      <c r="AP4331" t="str">
        <f>IF(AmazonChurn[[#This Row],[Age]]&lt;30,"Under 30",IF(AmazonChurn[[#This Row],[Age]]&gt;65,"Senior","Mid Age"))</f>
        <v>Under 30</v>
      </c>
    </row>
    <row r="4332" spans="1:42" hidden="1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 s="5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  <c r="AL4332" t="str">
        <f>IF(AmazonChurn[[#This Row],[Average Monthly Expenses]]&lt;=30,"Low",IF(AmazonChurn[[#This Row],[Average Monthly Expenses]]&lt;=60,"Medium","High"))</f>
        <v>Low</v>
      </c>
      <c r="AM4332" t="str">
        <f>IF(AmazonChurn[[#This Row],[Number of Complaints or Support]]&lt;3,"Low",IF(AmazonChurn[[#This Row],[Number of Complaints or Support]]&lt;=7,"Medium","High"))</f>
        <v>High</v>
      </c>
      <c r="AN4332" s="5">
        <f>AmazonChurn[[#This Row],[Number of Complaints or Support]]/AmazonChurn[[#This Row],[Account Length (in months)]]</f>
        <v>0.88888888888888884</v>
      </c>
      <c r="AO4332" t="str">
        <f>IF(AmazonChurn[[#This Row],[Avg Monthly GB Download]]&lt;15, "Low", IF(AmazonChurn[[#This Row],[Avg Monthly GB Download]]&lt;30, "Medium", "High"))</f>
        <v>Low</v>
      </c>
      <c r="AP4332" t="str">
        <f>IF(AmazonChurn[[#This Row],[Age]]&lt;30,"Under 30",IF(AmazonChurn[[#This Row],[Age]]&gt;65,"Senior","Mid Age"))</f>
        <v>Under 30</v>
      </c>
    </row>
    <row r="4333" spans="1:42" hidden="1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 s="5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  <c r="AL4333" t="str">
        <f>IF(AmazonChurn[[#This Row],[Average Monthly Expenses]]&lt;=30,"Low",IF(AmazonChurn[[#This Row],[Average Monthly Expenses]]&lt;=60,"Medium","High"))</f>
        <v>Low</v>
      </c>
      <c r="AM4333" t="str">
        <f>IF(AmazonChurn[[#This Row],[Number of Complaints or Support]]&lt;3,"Low",IF(AmazonChurn[[#This Row],[Number of Complaints or Support]]&lt;=7,"Medium","High"))</f>
        <v>Low</v>
      </c>
      <c r="AN4333" s="5">
        <f>AmazonChurn[[#This Row],[Number of Complaints or Support]]/AmazonChurn[[#This Row],[Account Length (in months)]]</f>
        <v>0.11764705882352941</v>
      </c>
      <c r="AO4333" t="str">
        <f>IF(AmazonChurn[[#This Row],[Avg Monthly GB Download]]&lt;15, "Low", IF(AmazonChurn[[#This Row],[Avg Monthly GB Download]]&lt;30, "Medium", "High"))</f>
        <v>Low</v>
      </c>
      <c r="AP4333" t="str">
        <f>IF(AmazonChurn[[#This Row],[Age]]&lt;30,"Under 30",IF(AmazonChurn[[#This Row],[Age]]&gt;65,"Senior","Mid Age"))</f>
        <v>Mid Age</v>
      </c>
    </row>
    <row r="4334" spans="1:42" hidden="1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 s="5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  <c r="AL4334" t="str">
        <f>IF(AmazonChurn[[#This Row],[Average Monthly Expenses]]&lt;=30,"Low",IF(AmazonChurn[[#This Row],[Average Monthly Expenses]]&lt;=60,"Medium","High"))</f>
        <v>Medium</v>
      </c>
      <c r="AM4334" t="str">
        <f>IF(AmazonChurn[[#This Row],[Number of Complaints or Support]]&lt;3,"Low",IF(AmazonChurn[[#This Row],[Number of Complaints or Support]]&lt;=7,"Medium","High"))</f>
        <v>Medium</v>
      </c>
      <c r="AN4334" s="5">
        <f>AmazonChurn[[#This Row],[Number of Complaints or Support]]/AmazonChurn[[#This Row],[Account Length (in months)]]</f>
        <v>0.23333333333333334</v>
      </c>
      <c r="AO4334" t="str">
        <f>IF(AmazonChurn[[#This Row],[Avg Monthly GB Download]]&lt;15, "Low", IF(AmazonChurn[[#This Row],[Avg Monthly GB Download]]&lt;30, "Medium", "High"))</f>
        <v>Medium</v>
      </c>
      <c r="AP4334" t="str">
        <f>IF(AmazonChurn[[#This Row],[Age]]&lt;30,"Under 30",IF(AmazonChurn[[#This Row],[Age]]&gt;65,"Senior","Mid Age"))</f>
        <v>Under 30</v>
      </c>
    </row>
    <row r="4335" spans="1:42" hidden="1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 s="5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  <c r="AL4335" t="str">
        <f>IF(AmazonChurn[[#This Row],[Average Monthly Expenses]]&lt;=30,"Low",IF(AmazonChurn[[#This Row],[Average Monthly Expenses]]&lt;=60,"Medium","High"))</f>
        <v>Low</v>
      </c>
      <c r="AM4335" t="str">
        <f>IF(AmazonChurn[[#This Row],[Number of Complaints or Support]]&lt;3,"Low",IF(AmazonChurn[[#This Row],[Number of Complaints or Support]]&lt;=7,"Medium","High"))</f>
        <v>High</v>
      </c>
      <c r="AN4335" s="5">
        <f>AmazonChurn[[#This Row],[Number of Complaints or Support]]/AmazonChurn[[#This Row],[Account Length (in months)]]</f>
        <v>0.11764705882352941</v>
      </c>
      <c r="AO4335" t="str">
        <f>IF(AmazonChurn[[#This Row],[Avg Monthly GB Download]]&lt;15, "Low", IF(AmazonChurn[[#This Row],[Avg Monthly GB Download]]&lt;30, "Medium", "High"))</f>
        <v>Low</v>
      </c>
      <c r="AP4335" t="str">
        <f>IF(AmazonChurn[[#This Row],[Age]]&lt;30,"Under 30",IF(AmazonChurn[[#This Row],[Age]]&gt;65,"Senior","Mid Age"))</f>
        <v>Mid Age</v>
      </c>
    </row>
    <row r="4336" spans="1:42" hidden="1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 s="5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  <c r="AL4336" t="str">
        <f>IF(AmazonChurn[[#This Row],[Average Monthly Expenses]]&lt;=30,"Low",IF(AmazonChurn[[#This Row],[Average Monthly Expenses]]&lt;=60,"Medium","High"))</f>
        <v>Low</v>
      </c>
      <c r="AM4336" t="str">
        <f>IF(AmazonChurn[[#This Row],[Number of Complaints or Support]]&lt;3,"Low",IF(AmazonChurn[[#This Row],[Number of Complaints or Support]]&lt;=7,"Medium","High"))</f>
        <v>Medium</v>
      </c>
      <c r="AN4336" s="5">
        <f>AmazonChurn[[#This Row],[Number of Complaints or Support]]/AmazonChurn[[#This Row],[Account Length (in months)]]</f>
        <v>0.24</v>
      </c>
      <c r="AO4336" t="str">
        <f>IF(AmazonChurn[[#This Row],[Avg Monthly GB Download]]&lt;15, "Low", IF(AmazonChurn[[#This Row],[Avg Monthly GB Download]]&lt;30, "Medium", "High"))</f>
        <v>Low</v>
      </c>
      <c r="AP4336" t="str">
        <f>IF(AmazonChurn[[#This Row],[Age]]&lt;30,"Under 30",IF(AmazonChurn[[#This Row],[Age]]&gt;65,"Senior","Mid Age"))</f>
        <v>Mid Age</v>
      </c>
    </row>
    <row r="4337" spans="1:42" hidden="1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 s="5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  <c r="AL4337" t="str">
        <f>IF(AmazonChurn[[#This Row],[Average Monthly Expenses]]&lt;=30,"Low",IF(AmazonChurn[[#This Row],[Average Monthly Expenses]]&lt;=60,"Medium","High"))</f>
        <v>Low</v>
      </c>
      <c r="AM4337" t="str">
        <f>IF(AmazonChurn[[#This Row],[Number of Complaints or Support]]&lt;3,"Low",IF(AmazonChurn[[#This Row],[Number of Complaints or Support]]&lt;=7,"Medium","High"))</f>
        <v>Low</v>
      </c>
      <c r="AN4337" s="5">
        <f>AmazonChurn[[#This Row],[Number of Complaints or Support]]/AmazonChurn[[#This Row],[Account Length (in months)]]</f>
        <v>4.6511627906976744E-2</v>
      </c>
      <c r="AO4337" t="str">
        <f>IF(AmazonChurn[[#This Row],[Avg Monthly GB Download]]&lt;15, "Low", IF(AmazonChurn[[#This Row],[Avg Monthly GB Download]]&lt;30, "Medium", "High"))</f>
        <v>Low</v>
      </c>
      <c r="AP4337" t="str">
        <f>IF(AmazonChurn[[#This Row],[Age]]&lt;30,"Under 30",IF(AmazonChurn[[#This Row],[Age]]&gt;65,"Senior","Mid Age"))</f>
        <v>Mid Age</v>
      </c>
    </row>
    <row r="4338" spans="1:42" hidden="1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 s="5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  <c r="AL4338" t="str">
        <f>IF(AmazonChurn[[#This Row],[Average Monthly Expenses]]&lt;=30,"Low",IF(AmazonChurn[[#This Row],[Average Monthly Expenses]]&lt;=60,"Medium","High"))</f>
        <v>Medium</v>
      </c>
      <c r="AM4338" t="str">
        <f>IF(AmazonChurn[[#This Row],[Number of Complaints or Support]]&lt;3,"Low",IF(AmazonChurn[[#This Row],[Number of Complaints or Support]]&lt;=7,"Medium","High"))</f>
        <v>Medium</v>
      </c>
      <c r="AN4338" s="5">
        <f>AmazonChurn[[#This Row],[Number of Complaints or Support]]/AmazonChurn[[#This Row],[Account Length (in months)]]</f>
        <v>0.1206896551724138</v>
      </c>
      <c r="AO4338" t="str">
        <f>IF(AmazonChurn[[#This Row],[Avg Monthly GB Download]]&lt;15, "Low", IF(AmazonChurn[[#This Row],[Avg Monthly GB Download]]&lt;30, "Medium", "High"))</f>
        <v>Low</v>
      </c>
      <c r="AP4338" t="str">
        <f>IF(AmazonChurn[[#This Row],[Age]]&lt;30,"Under 30",IF(AmazonChurn[[#This Row],[Age]]&gt;65,"Senior","Mid Age"))</f>
        <v>Mid Age</v>
      </c>
    </row>
    <row r="4339" spans="1:42" hidden="1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 s="5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  <c r="AL4339" t="str">
        <f>IF(AmazonChurn[[#This Row],[Average Monthly Expenses]]&lt;=30,"Low",IF(AmazonChurn[[#This Row],[Average Monthly Expenses]]&lt;=60,"Medium","High"))</f>
        <v>Low</v>
      </c>
      <c r="AM4339" t="str">
        <f>IF(AmazonChurn[[#This Row],[Number of Complaints or Support]]&lt;3,"Low",IF(AmazonChurn[[#This Row],[Number of Complaints or Support]]&lt;=7,"Medium","High"))</f>
        <v>Medium</v>
      </c>
      <c r="AN4339" s="5">
        <f>AmazonChurn[[#This Row],[Number of Complaints or Support]]/AmazonChurn[[#This Row],[Account Length (in months)]]</f>
        <v>7.0422535211267609E-2</v>
      </c>
      <c r="AO4339" t="str">
        <f>IF(AmazonChurn[[#This Row],[Avg Monthly GB Download]]&lt;15, "Low", IF(AmazonChurn[[#This Row],[Avg Monthly GB Download]]&lt;30, "Medium", "High"))</f>
        <v>Low</v>
      </c>
      <c r="AP4339" t="str">
        <f>IF(AmazonChurn[[#This Row],[Age]]&lt;30,"Under 30",IF(AmazonChurn[[#This Row],[Age]]&gt;65,"Senior","Mid Age"))</f>
        <v>Under 30</v>
      </c>
    </row>
    <row r="4340" spans="1:42" hidden="1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 s="5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  <c r="AL4340" t="str">
        <f>IF(AmazonChurn[[#This Row],[Average Monthly Expenses]]&lt;=30,"Low",IF(AmazonChurn[[#This Row],[Average Monthly Expenses]]&lt;=60,"Medium","High"))</f>
        <v>Low</v>
      </c>
      <c r="AM4340" t="str">
        <f>IF(AmazonChurn[[#This Row],[Number of Complaints or Support]]&lt;3,"Low",IF(AmazonChurn[[#This Row],[Number of Complaints or Support]]&lt;=7,"Medium","High"))</f>
        <v>Medium</v>
      </c>
      <c r="AN4340" s="5">
        <f>AmazonChurn[[#This Row],[Number of Complaints or Support]]/AmazonChurn[[#This Row],[Account Length (in months)]]</f>
        <v>0.5</v>
      </c>
      <c r="AO4340" t="str">
        <f>IF(AmazonChurn[[#This Row],[Avg Monthly GB Download]]&lt;15, "Low", IF(AmazonChurn[[#This Row],[Avg Monthly GB Download]]&lt;30, "Medium", "High"))</f>
        <v>Medium</v>
      </c>
      <c r="AP4340" t="str">
        <f>IF(AmazonChurn[[#This Row],[Age]]&lt;30,"Under 30",IF(AmazonChurn[[#This Row],[Age]]&gt;65,"Senior","Mid Age"))</f>
        <v>Mid Age</v>
      </c>
    </row>
    <row r="4341" spans="1:42" hidden="1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 s="5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  <c r="AL4341" t="str">
        <f>IF(AmazonChurn[[#This Row],[Average Monthly Expenses]]&lt;=30,"Low",IF(AmazonChurn[[#This Row],[Average Monthly Expenses]]&lt;=60,"Medium","High"))</f>
        <v>Medium</v>
      </c>
      <c r="AM4341" t="str">
        <f>IF(AmazonChurn[[#This Row],[Number of Complaints or Support]]&lt;3,"Low",IF(AmazonChurn[[#This Row],[Number of Complaints or Support]]&lt;=7,"Medium","High"))</f>
        <v>Medium</v>
      </c>
      <c r="AN4341" s="5">
        <f>AmazonChurn[[#This Row],[Number of Complaints or Support]]/AmazonChurn[[#This Row],[Account Length (in months)]]</f>
        <v>0.1</v>
      </c>
      <c r="AO4341" t="str">
        <f>IF(AmazonChurn[[#This Row],[Avg Monthly GB Download]]&lt;15, "Low", IF(AmazonChurn[[#This Row],[Avg Monthly GB Download]]&lt;30, "Medium", "High"))</f>
        <v>Low</v>
      </c>
      <c r="AP4341" t="str">
        <f>IF(AmazonChurn[[#This Row],[Age]]&lt;30,"Under 30",IF(AmazonChurn[[#This Row],[Age]]&gt;65,"Senior","Mid Age"))</f>
        <v>Mid Age</v>
      </c>
    </row>
    <row r="4342" spans="1:42" hidden="1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 s="5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  <c r="AL4342" t="str">
        <f>IF(AmazonChurn[[#This Row],[Average Monthly Expenses]]&lt;=30,"Low",IF(AmazonChurn[[#This Row],[Average Monthly Expenses]]&lt;=60,"Medium","High"))</f>
        <v>Low</v>
      </c>
      <c r="AM4342" t="str">
        <f>IF(AmazonChurn[[#This Row],[Number of Complaints or Support]]&lt;3,"Low",IF(AmazonChurn[[#This Row],[Number of Complaints or Support]]&lt;=7,"Medium","High"))</f>
        <v>Low</v>
      </c>
      <c r="AN4342" s="5">
        <f>AmazonChurn[[#This Row],[Number of Complaints or Support]]/AmazonChurn[[#This Row],[Account Length (in months)]]</f>
        <v>0</v>
      </c>
      <c r="AO4342" t="str">
        <f>IF(AmazonChurn[[#This Row],[Avg Monthly GB Download]]&lt;15, "Low", IF(AmazonChurn[[#This Row],[Avg Monthly GB Download]]&lt;30, "Medium", "High"))</f>
        <v>Low</v>
      </c>
      <c r="AP4342" t="str">
        <f>IF(AmazonChurn[[#This Row],[Age]]&lt;30,"Under 30",IF(AmazonChurn[[#This Row],[Age]]&gt;65,"Senior","Mid Age"))</f>
        <v>Mid Age</v>
      </c>
    </row>
    <row r="4343" spans="1:42" hidden="1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 s="5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  <c r="AL4343" t="str">
        <f>IF(AmazonChurn[[#This Row],[Average Monthly Expenses]]&lt;=30,"Low",IF(AmazonChurn[[#This Row],[Average Monthly Expenses]]&lt;=60,"Medium","High"))</f>
        <v>Medium</v>
      </c>
      <c r="AM4343" t="str">
        <f>IF(AmazonChurn[[#This Row],[Number of Complaints or Support]]&lt;3,"Low",IF(AmazonChurn[[#This Row],[Number of Complaints or Support]]&lt;=7,"Medium","High"))</f>
        <v>High</v>
      </c>
      <c r="AN4343" s="5">
        <f>AmazonChurn[[#This Row],[Number of Complaints or Support]]/AmazonChurn[[#This Row],[Account Length (in months)]]</f>
        <v>0.16363636363636364</v>
      </c>
      <c r="AO4343" t="str">
        <f>IF(AmazonChurn[[#This Row],[Avg Monthly GB Download]]&lt;15, "Low", IF(AmazonChurn[[#This Row],[Avg Monthly GB Download]]&lt;30, "Medium", "High"))</f>
        <v>Low</v>
      </c>
      <c r="AP4343" t="str">
        <f>IF(AmazonChurn[[#This Row],[Age]]&lt;30,"Under 30",IF(AmazonChurn[[#This Row],[Age]]&gt;65,"Senior","Mid Age"))</f>
        <v>Under 30</v>
      </c>
    </row>
    <row r="4344" spans="1:42" hidden="1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 s="5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  <c r="AL4344" t="str">
        <f>IF(AmazonChurn[[#This Row],[Average Monthly Expenses]]&lt;=30,"Low",IF(AmazonChurn[[#This Row],[Average Monthly Expenses]]&lt;=60,"Medium","High"))</f>
        <v>Medium</v>
      </c>
      <c r="AM4344" t="str">
        <f>IF(AmazonChurn[[#This Row],[Number of Complaints or Support]]&lt;3,"Low",IF(AmazonChurn[[#This Row],[Number of Complaints or Support]]&lt;=7,"Medium","High"))</f>
        <v>Low</v>
      </c>
      <c r="AN4344" s="5">
        <f>AmazonChurn[[#This Row],[Number of Complaints or Support]]/AmazonChurn[[#This Row],[Account Length (in months)]]</f>
        <v>4.878048780487805E-2</v>
      </c>
      <c r="AO4344" t="str">
        <f>IF(AmazonChurn[[#This Row],[Avg Monthly GB Download]]&lt;15, "Low", IF(AmazonChurn[[#This Row],[Avg Monthly GB Download]]&lt;30, "Medium", "High"))</f>
        <v>Low</v>
      </c>
      <c r="AP4344" t="str">
        <f>IF(AmazonChurn[[#This Row],[Age]]&lt;30,"Under 30",IF(AmazonChurn[[#This Row],[Age]]&gt;65,"Senior","Mid Age"))</f>
        <v>Mid Age</v>
      </c>
    </row>
    <row r="4345" spans="1:42" hidden="1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 s="5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  <c r="AL4345" t="str">
        <f>IF(AmazonChurn[[#This Row],[Average Monthly Expenses]]&lt;=30,"Low",IF(AmazonChurn[[#This Row],[Average Monthly Expenses]]&lt;=60,"Medium","High"))</f>
        <v>Medium</v>
      </c>
      <c r="AM4345" t="str">
        <f>IF(AmazonChurn[[#This Row],[Number of Complaints or Support]]&lt;3,"Low",IF(AmazonChurn[[#This Row],[Number of Complaints or Support]]&lt;=7,"Medium","High"))</f>
        <v>High</v>
      </c>
      <c r="AN4345" s="5">
        <f>AmazonChurn[[#This Row],[Number of Complaints or Support]]/AmazonChurn[[#This Row],[Account Length (in months)]]</f>
        <v>0.47619047619047616</v>
      </c>
      <c r="AO4345" t="str">
        <f>IF(AmazonChurn[[#This Row],[Avg Monthly GB Download]]&lt;15, "Low", IF(AmazonChurn[[#This Row],[Avg Monthly GB Download]]&lt;30, "Medium", "High"))</f>
        <v>Low</v>
      </c>
      <c r="AP4345" t="str">
        <f>IF(AmazonChurn[[#This Row],[Age]]&lt;30,"Under 30",IF(AmazonChurn[[#This Row],[Age]]&gt;65,"Senior","Mid Age"))</f>
        <v>Senior</v>
      </c>
    </row>
    <row r="4346" spans="1:42" hidden="1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 s="5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  <c r="AL4346" t="str">
        <f>IF(AmazonChurn[[#This Row],[Average Monthly Expenses]]&lt;=30,"Low",IF(AmazonChurn[[#This Row],[Average Monthly Expenses]]&lt;=60,"Medium","High"))</f>
        <v>Medium</v>
      </c>
      <c r="AM4346" t="str">
        <f>IF(AmazonChurn[[#This Row],[Number of Complaints or Support]]&lt;3,"Low",IF(AmazonChurn[[#This Row],[Number of Complaints or Support]]&lt;=7,"Medium","High"))</f>
        <v>High</v>
      </c>
      <c r="AN4346" s="5">
        <f>AmazonChurn[[#This Row],[Number of Complaints or Support]]/AmazonChurn[[#This Row],[Account Length (in months)]]</f>
        <v>9</v>
      </c>
      <c r="AO4346" t="str">
        <f>IF(AmazonChurn[[#This Row],[Avg Monthly GB Download]]&lt;15, "Low", IF(AmazonChurn[[#This Row],[Avg Monthly GB Download]]&lt;30, "Medium", "High"))</f>
        <v>Low</v>
      </c>
      <c r="AP4346" t="str">
        <f>IF(AmazonChurn[[#This Row],[Age]]&lt;30,"Under 30",IF(AmazonChurn[[#This Row],[Age]]&gt;65,"Senior","Mid Age"))</f>
        <v>Mid Age</v>
      </c>
    </row>
    <row r="4347" spans="1:42" hidden="1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 s="5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  <c r="AL4347" t="str">
        <f>IF(AmazonChurn[[#This Row],[Average Monthly Expenses]]&lt;=30,"Low",IF(AmazonChurn[[#This Row],[Average Monthly Expenses]]&lt;=60,"Medium","High"))</f>
        <v>Medium</v>
      </c>
      <c r="AM4347" t="str">
        <f>IF(AmazonChurn[[#This Row],[Number of Complaints or Support]]&lt;3,"Low",IF(AmazonChurn[[#This Row],[Number of Complaints or Support]]&lt;=7,"Medium","High"))</f>
        <v>High</v>
      </c>
      <c r="AN4347" s="5">
        <f>AmazonChurn[[#This Row],[Number of Complaints or Support]]/AmazonChurn[[#This Row],[Account Length (in months)]]</f>
        <v>0.42105263157894735</v>
      </c>
      <c r="AO4347" t="str">
        <f>IF(AmazonChurn[[#This Row],[Avg Monthly GB Download]]&lt;15, "Low", IF(AmazonChurn[[#This Row],[Avg Monthly GB Download]]&lt;30, "Medium", "High"))</f>
        <v>Low</v>
      </c>
      <c r="AP4347" t="str">
        <f>IF(AmazonChurn[[#This Row],[Age]]&lt;30,"Under 30",IF(AmazonChurn[[#This Row],[Age]]&gt;65,"Senior","Mid Age"))</f>
        <v>Mid Age</v>
      </c>
    </row>
    <row r="4348" spans="1:42" hidden="1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 s="5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  <c r="AL4348" t="str">
        <f>IF(AmazonChurn[[#This Row],[Average Monthly Expenses]]&lt;=30,"Low",IF(AmazonChurn[[#This Row],[Average Monthly Expenses]]&lt;=60,"Medium","High"))</f>
        <v>Medium</v>
      </c>
      <c r="AM4348" t="str">
        <f>IF(AmazonChurn[[#This Row],[Number of Complaints or Support]]&lt;3,"Low",IF(AmazonChurn[[#This Row],[Number of Complaints or Support]]&lt;=7,"Medium","High"))</f>
        <v>Low</v>
      </c>
      <c r="AN4348" s="5">
        <f>AmazonChurn[[#This Row],[Number of Complaints or Support]]/AmazonChurn[[#This Row],[Account Length (in months)]]</f>
        <v>0.125</v>
      </c>
      <c r="AO4348" t="str">
        <f>IF(AmazonChurn[[#This Row],[Avg Monthly GB Download]]&lt;15, "Low", IF(AmazonChurn[[#This Row],[Avg Monthly GB Download]]&lt;30, "Medium", "High"))</f>
        <v>Low</v>
      </c>
      <c r="AP4348" t="str">
        <f>IF(AmazonChurn[[#This Row],[Age]]&lt;30,"Under 30",IF(AmazonChurn[[#This Row],[Age]]&gt;65,"Senior","Mid Age"))</f>
        <v>Mid Age</v>
      </c>
    </row>
    <row r="4349" spans="1:42" hidden="1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 s="5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  <c r="AL4349" t="str">
        <f>IF(AmazonChurn[[#This Row],[Average Monthly Expenses]]&lt;=30,"Low",IF(AmazonChurn[[#This Row],[Average Monthly Expenses]]&lt;=60,"Medium","High"))</f>
        <v>Medium</v>
      </c>
      <c r="AM4349" t="str">
        <f>IF(AmazonChurn[[#This Row],[Number of Complaints or Support]]&lt;3,"Low",IF(AmazonChurn[[#This Row],[Number of Complaints or Support]]&lt;=7,"Medium","High"))</f>
        <v>Medium</v>
      </c>
      <c r="AN4349" s="5">
        <f>AmazonChurn[[#This Row],[Number of Complaints or Support]]/AmazonChurn[[#This Row],[Account Length (in months)]]</f>
        <v>6.5573770491803282E-2</v>
      </c>
      <c r="AO4349" t="str">
        <f>IF(AmazonChurn[[#This Row],[Avg Monthly GB Download]]&lt;15, "Low", IF(AmazonChurn[[#This Row],[Avg Monthly GB Download]]&lt;30, "Medium", "High"))</f>
        <v>Low</v>
      </c>
      <c r="AP4349" t="str">
        <f>IF(AmazonChurn[[#This Row],[Age]]&lt;30,"Under 30",IF(AmazonChurn[[#This Row],[Age]]&gt;65,"Senior","Mid Age"))</f>
        <v>Senior</v>
      </c>
    </row>
    <row r="4350" spans="1:42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 s="5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  <c r="AL4350" t="str">
        <f>IF(AmazonChurn[[#This Row],[Average Monthly Expenses]]&lt;=30,"Low",IF(AmazonChurn[[#This Row],[Average Monthly Expenses]]&lt;=60,"Medium","High"))</f>
        <v>Medium</v>
      </c>
      <c r="AM4350" t="str">
        <f>IF(AmazonChurn[[#This Row],[Number of Complaints or Support]]&lt;3,"Low",IF(AmazonChurn[[#This Row],[Number of Complaints or Support]]&lt;=7,"Medium","High"))</f>
        <v>High</v>
      </c>
      <c r="AN4350" s="5">
        <f>AmazonChurn[[#This Row],[Number of Complaints or Support]]/AmazonChurn[[#This Row],[Account Length (in months)]]</f>
        <v>0.12857142857142856</v>
      </c>
      <c r="AO4350" t="str">
        <f>IF(AmazonChurn[[#This Row],[Avg Monthly GB Download]]&lt;15, "Low", IF(AmazonChurn[[#This Row],[Avg Monthly GB Download]]&lt;30, "Medium", "High"))</f>
        <v>High</v>
      </c>
      <c r="AP4350" t="str">
        <f>IF(AmazonChurn[[#This Row],[Age]]&lt;30,"Under 30",IF(AmazonChurn[[#This Row],[Age]]&gt;65,"Senior","Mid Age"))</f>
        <v>Under 30</v>
      </c>
    </row>
    <row r="4351" spans="1:42" hidden="1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 s="5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  <c r="AL4351" t="str">
        <f>IF(AmazonChurn[[#This Row],[Average Monthly Expenses]]&lt;=30,"Low",IF(AmazonChurn[[#This Row],[Average Monthly Expenses]]&lt;=60,"Medium","High"))</f>
        <v>Low</v>
      </c>
      <c r="AM4351" t="str">
        <f>IF(AmazonChurn[[#This Row],[Number of Complaints or Support]]&lt;3,"Low",IF(AmazonChurn[[#This Row],[Number of Complaints or Support]]&lt;=7,"Medium","High"))</f>
        <v>Low</v>
      </c>
      <c r="AN4351" s="5">
        <f>AmazonChurn[[#This Row],[Number of Complaints or Support]]/AmazonChurn[[#This Row],[Account Length (in months)]]</f>
        <v>0.5</v>
      </c>
      <c r="AO4351" t="str">
        <f>IF(AmazonChurn[[#This Row],[Avg Monthly GB Download]]&lt;15, "Low", IF(AmazonChurn[[#This Row],[Avg Monthly GB Download]]&lt;30, "Medium", "High"))</f>
        <v>Low</v>
      </c>
      <c r="AP4351" t="str">
        <f>IF(AmazonChurn[[#This Row],[Age]]&lt;30,"Under 30",IF(AmazonChurn[[#This Row],[Age]]&gt;65,"Senior","Mid Age"))</f>
        <v>Mid Age</v>
      </c>
    </row>
    <row r="4352" spans="1:42" hidden="1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 s="5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  <c r="AL4352" t="str">
        <f>IF(AmazonChurn[[#This Row],[Average Monthly Expenses]]&lt;=30,"Low",IF(AmazonChurn[[#This Row],[Average Monthly Expenses]]&lt;=60,"Medium","High"))</f>
        <v>Low</v>
      </c>
      <c r="AM4352" t="str">
        <f>IF(AmazonChurn[[#This Row],[Number of Complaints or Support]]&lt;3,"Low",IF(AmazonChurn[[#This Row],[Number of Complaints or Support]]&lt;=7,"Medium","High"))</f>
        <v>High</v>
      </c>
      <c r="AN4352" s="5">
        <f>AmazonChurn[[#This Row],[Number of Complaints or Support]]/AmazonChurn[[#This Row],[Account Length (in months)]]</f>
        <v>0.34482758620689657</v>
      </c>
      <c r="AO4352" t="str">
        <f>IF(AmazonChurn[[#This Row],[Avg Monthly GB Download]]&lt;15, "Low", IF(AmazonChurn[[#This Row],[Avg Monthly GB Download]]&lt;30, "Medium", "High"))</f>
        <v>Low</v>
      </c>
      <c r="AP4352" t="str">
        <f>IF(AmazonChurn[[#This Row],[Age]]&lt;30,"Under 30",IF(AmazonChurn[[#This Row],[Age]]&gt;65,"Senior","Mid Age"))</f>
        <v>Mid Age</v>
      </c>
    </row>
    <row r="4353" spans="1:42" hidden="1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 s="5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  <c r="AL4353" t="str">
        <f>IF(AmazonChurn[[#This Row],[Average Monthly Expenses]]&lt;=30,"Low",IF(AmazonChurn[[#This Row],[Average Monthly Expenses]]&lt;=60,"Medium","High"))</f>
        <v>Medium</v>
      </c>
      <c r="AM4353" t="str">
        <f>IF(AmazonChurn[[#This Row],[Number of Complaints or Support]]&lt;3,"Low",IF(AmazonChurn[[#This Row],[Number of Complaints or Support]]&lt;=7,"Medium","High"))</f>
        <v>Medium</v>
      </c>
      <c r="AN4353" s="5">
        <f>AmazonChurn[[#This Row],[Number of Complaints or Support]]/AmazonChurn[[#This Row],[Account Length (in months)]]</f>
        <v>0.6</v>
      </c>
      <c r="AO4353" t="str">
        <f>IF(AmazonChurn[[#This Row],[Avg Monthly GB Download]]&lt;15, "Low", IF(AmazonChurn[[#This Row],[Avg Monthly GB Download]]&lt;30, "Medium", "High"))</f>
        <v>Low</v>
      </c>
      <c r="AP4353" t="str">
        <f>IF(AmazonChurn[[#This Row],[Age]]&lt;30,"Under 30",IF(AmazonChurn[[#This Row],[Age]]&gt;65,"Senior","Mid Age"))</f>
        <v>Mid Age</v>
      </c>
    </row>
    <row r="4354" spans="1:42" hidden="1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 s="5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  <c r="AL4354" t="str">
        <f>IF(AmazonChurn[[#This Row],[Average Monthly Expenses]]&lt;=30,"Low",IF(AmazonChurn[[#This Row],[Average Monthly Expenses]]&lt;=60,"Medium","High"))</f>
        <v>Low</v>
      </c>
      <c r="AM4354" t="str">
        <f>IF(AmazonChurn[[#This Row],[Number of Complaints or Support]]&lt;3,"Low",IF(AmazonChurn[[#This Row],[Number of Complaints or Support]]&lt;=7,"Medium","High"))</f>
        <v>Low</v>
      </c>
      <c r="AN4354" s="5">
        <f>AmazonChurn[[#This Row],[Number of Complaints or Support]]/AmazonChurn[[#This Row],[Account Length (in months)]]</f>
        <v>0</v>
      </c>
      <c r="AO4354" t="str">
        <f>IF(AmazonChurn[[#This Row],[Avg Monthly GB Download]]&lt;15, "Low", IF(AmazonChurn[[#This Row],[Avg Monthly GB Download]]&lt;30, "Medium", "High"))</f>
        <v>Low</v>
      </c>
      <c r="AP4354" t="str">
        <f>IF(AmazonChurn[[#This Row],[Age]]&lt;30,"Under 30",IF(AmazonChurn[[#This Row],[Age]]&gt;65,"Senior","Mid Age"))</f>
        <v>Mid Age</v>
      </c>
    </row>
    <row r="4355" spans="1:42" hidden="1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 s="5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  <c r="AL4355" t="str">
        <f>IF(AmazonChurn[[#This Row],[Average Monthly Expenses]]&lt;=30,"Low",IF(AmazonChurn[[#This Row],[Average Monthly Expenses]]&lt;=60,"Medium","High"))</f>
        <v>Medium</v>
      </c>
      <c r="AM4355" t="str">
        <f>IF(AmazonChurn[[#This Row],[Number of Complaints or Support]]&lt;3,"Low",IF(AmazonChurn[[#This Row],[Number of Complaints or Support]]&lt;=7,"Medium","High"))</f>
        <v>High</v>
      </c>
      <c r="AN4355" s="5">
        <f>AmazonChurn[[#This Row],[Number of Complaints or Support]]/AmazonChurn[[#This Row],[Account Length (in months)]]</f>
        <v>0.13043478260869565</v>
      </c>
      <c r="AO4355" t="str">
        <f>IF(AmazonChurn[[#This Row],[Avg Monthly GB Download]]&lt;15, "Low", IF(AmazonChurn[[#This Row],[Avg Monthly GB Download]]&lt;30, "Medium", "High"))</f>
        <v>Low</v>
      </c>
      <c r="AP4355" t="str">
        <f>IF(AmazonChurn[[#This Row],[Age]]&lt;30,"Under 30",IF(AmazonChurn[[#This Row],[Age]]&gt;65,"Senior","Mid Age"))</f>
        <v>Mid Age</v>
      </c>
    </row>
    <row r="4356" spans="1:42" hidden="1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 s="5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  <c r="AL4356" t="str">
        <f>IF(AmazonChurn[[#This Row],[Average Monthly Expenses]]&lt;=30,"Low",IF(AmazonChurn[[#This Row],[Average Monthly Expenses]]&lt;=60,"Medium","High"))</f>
        <v>Medium</v>
      </c>
      <c r="AM4356" t="str">
        <f>IF(AmazonChurn[[#This Row],[Number of Complaints or Support]]&lt;3,"Low",IF(AmazonChurn[[#This Row],[Number of Complaints or Support]]&lt;=7,"Medium","High"))</f>
        <v>Medium</v>
      </c>
      <c r="AN4356" s="5">
        <f>AmazonChurn[[#This Row],[Number of Complaints or Support]]/AmazonChurn[[#This Row],[Account Length (in months)]]</f>
        <v>0.5</v>
      </c>
      <c r="AO4356" t="str">
        <f>IF(AmazonChurn[[#This Row],[Avg Monthly GB Download]]&lt;15, "Low", IF(AmazonChurn[[#This Row],[Avg Monthly GB Download]]&lt;30, "Medium", "High"))</f>
        <v>Medium</v>
      </c>
      <c r="AP4356" t="str">
        <f>IF(AmazonChurn[[#This Row],[Age]]&lt;30,"Under 30",IF(AmazonChurn[[#This Row],[Age]]&gt;65,"Senior","Mid Age"))</f>
        <v>Mid Age</v>
      </c>
    </row>
    <row r="4357" spans="1:42" hidden="1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 s="5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  <c r="AL4357" t="str">
        <f>IF(AmazonChurn[[#This Row],[Average Monthly Expenses]]&lt;=30,"Low",IF(AmazonChurn[[#This Row],[Average Monthly Expenses]]&lt;=60,"Medium","High"))</f>
        <v>Low</v>
      </c>
      <c r="AM4357" t="str">
        <f>IF(AmazonChurn[[#This Row],[Number of Complaints or Support]]&lt;3,"Low",IF(AmazonChurn[[#This Row],[Number of Complaints or Support]]&lt;=7,"Medium","High"))</f>
        <v>Medium</v>
      </c>
      <c r="AN4357" s="5">
        <f>AmazonChurn[[#This Row],[Number of Complaints or Support]]/AmazonChurn[[#This Row],[Account Length (in months)]]</f>
        <v>6</v>
      </c>
      <c r="AO4357" t="str">
        <f>IF(AmazonChurn[[#This Row],[Avg Monthly GB Download]]&lt;15, "Low", IF(AmazonChurn[[#This Row],[Avg Monthly GB Download]]&lt;30, "Medium", "High"))</f>
        <v>Low</v>
      </c>
      <c r="AP4357" t="str">
        <f>IF(AmazonChurn[[#This Row],[Age]]&lt;30,"Under 30",IF(AmazonChurn[[#This Row],[Age]]&gt;65,"Senior","Mid Age"))</f>
        <v>Senior</v>
      </c>
    </row>
    <row r="4358" spans="1:42" hidden="1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 s="5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  <c r="AL4358" t="str">
        <f>IF(AmazonChurn[[#This Row],[Average Monthly Expenses]]&lt;=30,"Low",IF(AmazonChurn[[#This Row],[Average Monthly Expenses]]&lt;=60,"Medium","High"))</f>
        <v>Medium</v>
      </c>
      <c r="AM4358" t="str">
        <f>IF(AmazonChurn[[#This Row],[Number of Complaints or Support]]&lt;3,"Low",IF(AmazonChurn[[#This Row],[Number of Complaints or Support]]&lt;=7,"Medium","High"))</f>
        <v>Low</v>
      </c>
      <c r="AN4358" s="5">
        <f>AmazonChurn[[#This Row],[Number of Complaints or Support]]/AmazonChurn[[#This Row],[Account Length (in months)]]</f>
        <v>2.8985507246376812E-2</v>
      </c>
      <c r="AO4358" t="str">
        <f>IF(AmazonChurn[[#This Row],[Avg Monthly GB Download]]&lt;15, "Low", IF(AmazonChurn[[#This Row],[Avg Monthly GB Download]]&lt;30, "Medium", "High"))</f>
        <v>Low</v>
      </c>
      <c r="AP4358" t="str">
        <f>IF(AmazonChurn[[#This Row],[Age]]&lt;30,"Under 30",IF(AmazonChurn[[#This Row],[Age]]&gt;65,"Senior","Mid Age"))</f>
        <v>Mid Age</v>
      </c>
    </row>
    <row r="4359" spans="1:42" hidden="1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 s="5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  <c r="AL4359" t="str">
        <f>IF(AmazonChurn[[#This Row],[Average Monthly Expenses]]&lt;=30,"Low",IF(AmazonChurn[[#This Row],[Average Monthly Expenses]]&lt;=60,"Medium","High"))</f>
        <v>Low</v>
      </c>
      <c r="AM4359" t="str">
        <f>IF(AmazonChurn[[#This Row],[Number of Complaints or Support]]&lt;3,"Low",IF(AmazonChurn[[#This Row],[Number of Complaints or Support]]&lt;=7,"Medium","High"))</f>
        <v>Medium</v>
      </c>
      <c r="AN4359" s="5">
        <f>AmazonChurn[[#This Row],[Number of Complaints or Support]]/AmazonChurn[[#This Row],[Account Length (in months)]]</f>
        <v>0.13636363636363635</v>
      </c>
      <c r="AO4359" t="str">
        <f>IF(AmazonChurn[[#This Row],[Avg Monthly GB Download]]&lt;15, "Low", IF(AmazonChurn[[#This Row],[Avg Monthly GB Download]]&lt;30, "Medium", "High"))</f>
        <v>Low</v>
      </c>
      <c r="AP4359" t="str">
        <f>IF(AmazonChurn[[#This Row],[Age]]&lt;30,"Under 30",IF(AmazonChurn[[#This Row],[Age]]&gt;65,"Senior","Mid Age"))</f>
        <v>Mid Age</v>
      </c>
    </row>
    <row r="4360" spans="1:42" hidden="1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 s="5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  <c r="AL4360" t="str">
        <f>IF(AmazonChurn[[#This Row],[Average Monthly Expenses]]&lt;=30,"Low",IF(AmazonChurn[[#This Row],[Average Monthly Expenses]]&lt;=60,"Medium","High"))</f>
        <v>Medium</v>
      </c>
      <c r="AM4360" t="str">
        <f>IF(AmazonChurn[[#This Row],[Number of Complaints or Support]]&lt;3,"Low",IF(AmazonChurn[[#This Row],[Number of Complaints or Support]]&lt;=7,"Medium","High"))</f>
        <v>Low</v>
      </c>
      <c r="AN4360" s="5">
        <f>AmazonChurn[[#This Row],[Number of Complaints or Support]]/AmazonChurn[[#This Row],[Account Length (in months)]]</f>
        <v>0</v>
      </c>
      <c r="AO4360" t="str">
        <f>IF(AmazonChurn[[#This Row],[Avg Monthly GB Download]]&lt;15, "Low", IF(AmazonChurn[[#This Row],[Avg Monthly GB Download]]&lt;30, "Medium", "High"))</f>
        <v>Low</v>
      </c>
      <c r="AP4360" t="str">
        <f>IF(AmazonChurn[[#This Row],[Age]]&lt;30,"Under 30",IF(AmazonChurn[[#This Row],[Age]]&gt;65,"Senior","Mid Age"))</f>
        <v>Mid Age</v>
      </c>
    </row>
    <row r="4361" spans="1:42" hidden="1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 s="5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  <c r="AL4361" t="str">
        <f>IF(AmazonChurn[[#This Row],[Average Monthly Expenses]]&lt;=30,"Low",IF(AmazonChurn[[#This Row],[Average Monthly Expenses]]&lt;=60,"Medium","High"))</f>
        <v>Medium</v>
      </c>
      <c r="AM4361" t="str">
        <f>IF(AmazonChurn[[#This Row],[Number of Complaints or Support]]&lt;3,"Low",IF(AmazonChurn[[#This Row],[Number of Complaints or Support]]&lt;=7,"Medium","High"))</f>
        <v>Low</v>
      </c>
      <c r="AN4361" s="5">
        <f>AmazonChurn[[#This Row],[Number of Complaints or Support]]/AmazonChurn[[#This Row],[Account Length (in months)]]</f>
        <v>0.14285714285714285</v>
      </c>
      <c r="AO4361" t="str">
        <f>IF(AmazonChurn[[#This Row],[Avg Monthly GB Download]]&lt;15, "Low", IF(AmazonChurn[[#This Row],[Avg Monthly GB Download]]&lt;30, "Medium", "High"))</f>
        <v>Low</v>
      </c>
      <c r="AP4361" t="str">
        <f>IF(AmazonChurn[[#This Row],[Age]]&lt;30,"Under 30",IF(AmazonChurn[[#This Row],[Age]]&gt;65,"Senior","Mid Age"))</f>
        <v>Under 30</v>
      </c>
    </row>
    <row r="4362" spans="1:42" hidden="1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 s="5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  <c r="AL4362" t="str">
        <f>IF(AmazonChurn[[#This Row],[Average Monthly Expenses]]&lt;=30,"Low",IF(AmazonChurn[[#This Row],[Average Monthly Expenses]]&lt;=60,"Medium","High"))</f>
        <v>Medium</v>
      </c>
      <c r="AM4362" t="str">
        <f>IF(AmazonChurn[[#This Row],[Number of Complaints or Support]]&lt;3,"Low",IF(AmazonChurn[[#This Row],[Number of Complaints or Support]]&lt;=7,"Medium","High"))</f>
        <v>High</v>
      </c>
      <c r="AN4362" s="5">
        <f>AmazonChurn[[#This Row],[Number of Complaints or Support]]/AmazonChurn[[#This Row],[Account Length (in months)]]</f>
        <v>0.13333333333333333</v>
      </c>
      <c r="AO4362" t="str">
        <f>IF(AmazonChurn[[#This Row],[Avg Monthly GB Download]]&lt;15, "Low", IF(AmazonChurn[[#This Row],[Avg Monthly GB Download]]&lt;30, "Medium", "High"))</f>
        <v>Low</v>
      </c>
      <c r="AP4362" t="str">
        <f>IF(AmazonChurn[[#This Row],[Age]]&lt;30,"Under 30",IF(AmazonChurn[[#This Row],[Age]]&gt;65,"Senior","Mid Age"))</f>
        <v>Mid Age</v>
      </c>
    </row>
    <row r="4363" spans="1:42" hidden="1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 s="5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  <c r="AL4363" t="str">
        <f>IF(AmazonChurn[[#This Row],[Average Monthly Expenses]]&lt;=30,"Low",IF(AmazonChurn[[#This Row],[Average Monthly Expenses]]&lt;=60,"Medium","High"))</f>
        <v>Medium</v>
      </c>
      <c r="AM4363" t="str">
        <f>IF(AmazonChurn[[#This Row],[Number of Complaints or Support]]&lt;3,"Low",IF(AmazonChurn[[#This Row],[Number of Complaints or Support]]&lt;=7,"Medium","High"))</f>
        <v>Low</v>
      </c>
      <c r="AN4363" s="5">
        <f>AmazonChurn[[#This Row],[Number of Complaints or Support]]/AmazonChurn[[#This Row],[Account Length (in months)]]</f>
        <v>0.125</v>
      </c>
      <c r="AO4363" t="str">
        <f>IF(AmazonChurn[[#This Row],[Avg Monthly GB Download]]&lt;15, "Low", IF(AmazonChurn[[#This Row],[Avg Monthly GB Download]]&lt;30, "Medium", "High"))</f>
        <v>Low</v>
      </c>
      <c r="AP4363" t="str">
        <f>IF(AmazonChurn[[#This Row],[Age]]&lt;30,"Under 30",IF(AmazonChurn[[#This Row],[Age]]&gt;65,"Senior","Mid Age"))</f>
        <v>Senior</v>
      </c>
    </row>
    <row r="4364" spans="1:42" hidden="1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 s="5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  <c r="AL4364" t="str">
        <f>IF(AmazonChurn[[#This Row],[Average Monthly Expenses]]&lt;=30,"Low",IF(AmazonChurn[[#This Row],[Average Monthly Expenses]]&lt;=60,"Medium","High"))</f>
        <v>Medium</v>
      </c>
      <c r="AM4364" t="str">
        <f>IF(AmazonChurn[[#This Row],[Number of Complaints or Support]]&lt;3,"Low",IF(AmazonChurn[[#This Row],[Number of Complaints or Support]]&lt;=7,"Medium","High"))</f>
        <v>Medium</v>
      </c>
      <c r="AN4364" s="5">
        <f>AmazonChurn[[#This Row],[Number of Complaints or Support]]/AmazonChurn[[#This Row],[Account Length (in months)]]</f>
        <v>0.33333333333333331</v>
      </c>
      <c r="AO4364" t="str">
        <f>IF(AmazonChurn[[#This Row],[Avg Monthly GB Download]]&lt;15, "Low", IF(AmazonChurn[[#This Row],[Avg Monthly GB Download]]&lt;30, "Medium", "High"))</f>
        <v>Low</v>
      </c>
      <c r="AP4364" t="str">
        <f>IF(AmazonChurn[[#This Row],[Age]]&lt;30,"Under 30",IF(AmazonChurn[[#This Row],[Age]]&gt;65,"Senior","Mid Age"))</f>
        <v>Senior</v>
      </c>
    </row>
    <row r="4365" spans="1:42" hidden="1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 s="5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  <c r="AL4365" t="str">
        <f>IF(AmazonChurn[[#This Row],[Average Monthly Expenses]]&lt;=30,"Low",IF(AmazonChurn[[#This Row],[Average Monthly Expenses]]&lt;=60,"Medium","High"))</f>
        <v>Low</v>
      </c>
      <c r="AM4365" t="str">
        <f>IF(AmazonChurn[[#This Row],[Number of Complaints or Support]]&lt;3,"Low",IF(AmazonChurn[[#This Row],[Number of Complaints or Support]]&lt;=7,"Medium","High"))</f>
        <v>Medium</v>
      </c>
      <c r="AN4365" s="5">
        <f>AmazonChurn[[#This Row],[Number of Complaints or Support]]/AmazonChurn[[#This Row],[Account Length (in months)]]</f>
        <v>0.46153846153846156</v>
      </c>
      <c r="AO4365" t="str">
        <f>IF(AmazonChurn[[#This Row],[Avg Monthly GB Download]]&lt;15, "Low", IF(AmazonChurn[[#This Row],[Avg Monthly GB Download]]&lt;30, "Medium", "High"))</f>
        <v>Low</v>
      </c>
      <c r="AP4365" t="str">
        <f>IF(AmazonChurn[[#This Row],[Age]]&lt;30,"Under 30",IF(AmazonChurn[[#This Row],[Age]]&gt;65,"Senior","Mid Age"))</f>
        <v>Mid Age</v>
      </c>
    </row>
    <row r="4366" spans="1:42" hidden="1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 s="5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  <c r="AL4366" t="str">
        <f>IF(AmazonChurn[[#This Row],[Average Monthly Expenses]]&lt;=30,"Low",IF(AmazonChurn[[#This Row],[Average Monthly Expenses]]&lt;=60,"Medium","High"))</f>
        <v>Medium</v>
      </c>
      <c r="AM4366" t="str">
        <f>IF(AmazonChurn[[#This Row],[Number of Complaints or Support]]&lt;3,"Low",IF(AmazonChurn[[#This Row],[Number of Complaints or Support]]&lt;=7,"Medium","High"))</f>
        <v>High</v>
      </c>
      <c r="AN4366" s="5">
        <f>AmazonChurn[[#This Row],[Number of Complaints or Support]]/AmazonChurn[[#This Row],[Account Length (in months)]]</f>
        <v>1.4285714285714286</v>
      </c>
      <c r="AO4366" t="str">
        <f>IF(AmazonChurn[[#This Row],[Avg Monthly GB Download]]&lt;15, "Low", IF(AmazonChurn[[#This Row],[Avg Monthly GB Download]]&lt;30, "Medium", "High"))</f>
        <v>Low</v>
      </c>
      <c r="AP4366" t="str">
        <f>IF(AmazonChurn[[#This Row],[Age]]&lt;30,"Under 30",IF(AmazonChurn[[#This Row],[Age]]&gt;65,"Senior","Mid Age"))</f>
        <v>Senior</v>
      </c>
    </row>
    <row r="4367" spans="1:42" hidden="1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 s="5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  <c r="AL4367" t="str">
        <f>IF(AmazonChurn[[#This Row],[Average Monthly Expenses]]&lt;=30,"Low",IF(AmazonChurn[[#This Row],[Average Monthly Expenses]]&lt;=60,"Medium","High"))</f>
        <v>Medium</v>
      </c>
      <c r="AM4367" t="str">
        <f>IF(AmazonChurn[[#This Row],[Number of Complaints or Support]]&lt;3,"Low",IF(AmazonChurn[[#This Row],[Number of Complaints or Support]]&lt;=7,"Medium","High"))</f>
        <v>Medium</v>
      </c>
      <c r="AN4367" s="5">
        <f>AmazonChurn[[#This Row],[Number of Complaints or Support]]/AmazonChurn[[#This Row],[Account Length (in months)]]</f>
        <v>8.8235294117647065E-2</v>
      </c>
      <c r="AO4367" t="str">
        <f>IF(AmazonChurn[[#This Row],[Avg Monthly GB Download]]&lt;15, "Low", IF(AmazonChurn[[#This Row],[Avg Monthly GB Download]]&lt;30, "Medium", "High"))</f>
        <v>Medium</v>
      </c>
      <c r="AP4367" t="str">
        <f>IF(AmazonChurn[[#This Row],[Age]]&lt;30,"Under 30",IF(AmazonChurn[[#This Row],[Age]]&gt;65,"Senior","Mid Age"))</f>
        <v>Under 30</v>
      </c>
    </row>
    <row r="4368" spans="1:42" hidden="1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 s="5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  <c r="AL4368" t="str">
        <f>IF(AmazonChurn[[#This Row],[Average Monthly Expenses]]&lt;=30,"Low",IF(AmazonChurn[[#This Row],[Average Monthly Expenses]]&lt;=60,"Medium","High"))</f>
        <v>Low</v>
      </c>
      <c r="AM4368" t="str">
        <f>IF(AmazonChurn[[#This Row],[Number of Complaints or Support]]&lt;3,"Low",IF(AmazonChurn[[#This Row],[Number of Complaints or Support]]&lt;=7,"Medium","High"))</f>
        <v>Low</v>
      </c>
      <c r="AN4368" s="5">
        <f>AmazonChurn[[#This Row],[Number of Complaints or Support]]/AmazonChurn[[#This Row],[Account Length (in months)]]</f>
        <v>0</v>
      </c>
      <c r="AO4368" t="str">
        <f>IF(AmazonChurn[[#This Row],[Avg Monthly GB Download]]&lt;15, "Low", IF(AmazonChurn[[#This Row],[Avg Monthly GB Download]]&lt;30, "Medium", "High"))</f>
        <v>Low</v>
      </c>
      <c r="AP4368" t="str">
        <f>IF(AmazonChurn[[#This Row],[Age]]&lt;30,"Under 30",IF(AmazonChurn[[#This Row],[Age]]&gt;65,"Senior","Mid Age"))</f>
        <v>Senior</v>
      </c>
    </row>
    <row r="4369" spans="1:42" hidden="1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 s="5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  <c r="AL4369" t="str">
        <f>IF(AmazonChurn[[#This Row],[Average Monthly Expenses]]&lt;=30,"Low",IF(AmazonChurn[[#This Row],[Average Monthly Expenses]]&lt;=60,"Medium","High"))</f>
        <v>Low</v>
      </c>
      <c r="AM4369" t="str">
        <f>IF(AmazonChurn[[#This Row],[Number of Complaints or Support]]&lt;3,"Low",IF(AmazonChurn[[#This Row],[Number of Complaints or Support]]&lt;=7,"Medium","High"))</f>
        <v>High</v>
      </c>
      <c r="AN4369" s="5">
        <f>AmazonChurn[[#This Row],[Number of Complaints or Support]]/AmazonChurn[[#This Row],[Account Length (in months)]]</f>
        <v>0.17777777777777778</v>
      </c>
      <c r="AO4369" t="str">
        <f>IF(AmazonChurn[[#This Row],[Avg Monthly GB Download]]&lt;15, "Low", IF(AmazonChurn[[#This Row],[Avg Monthly GB Download]]&lt;30, "Medium", "High"))</f>
        <v>Low</v>
      </c>
      <c r="AP4369" t="str">
        <f>IF(AmazonChurn[[#This Row],[Age]]&lt;30,"Under 30",IF(AmazonChurn[[#This Row],[Age]]&gt;65,"Senior","Mid Age"))</f>
        <v>Mid Age</v>
      </c>
    </row>
    <row r="4370" spans="1:42" hidden="1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 s="5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  <c r="AL4370" t="str">
        <f>IF(AmazonChurn[[#This Row],[Average Monthly Expenses]]&lt;=30,"Low",IF(AmazonChurn[[#This Row],[Average Monthly Expenses]]&lt;=60,"Medium","High"))</f>
        <v>Medium</v>
      </c>
      <c r="AM4370" t="str">
        <f>IF(AmazonChurn[[#This Row],[Number of Complaints or Support]]&lt;3,"Low",IF(AmazonChurn[[#This Row],[Number of Complaints or Support]]&lt;=7,"Medium","High"))</f>
        <v>High</v>
      </c>
      <c r="AN4370" s="5">
        <f>AmazonChurn[[#This Row],[Number of Complaints or Support]]/AmazonChurn[[#This Row],[Account Length (in months)]]</f>
        <v>0.1875</v>
      </c>
      <c r="AO4370" t="str">
        <f>IF(AmazonChurn[[#This Row],[Avg Monthly GB Download]]&lt;15, "Low", IF(AmazonChurn[[#This Row],[Avg Monthly GB Download]]&lt;30, "Medium", "High"))</f>
        <v>Low</v>
      </c>
      <c r="AP4370" t="str">
        <f>IF(AmazonChurn[[#This Row],[Age]]&lt;30,"Under 30",IF(AmazonChurn[[#This Row],[Age]]&gt;65,"Senior","Mid Age"))</f>
        <v>Senior</v>
      </c>
    </row>
    <row r="4371" spans="1:42" hidden="1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 s="5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  <c r="AL4371" t="str">
        <f>IF(AmazonChurn[[#This Row],[Average Monthly Expenses]]&lt;=30,"Low",IF(AmazonChurn[[#This Row],[Average Monthly Expenses]]&lt;=60,"Medium","High"))</f>
        <v>Medium</v>
      </c>
      <c r="AM4371" t="str">
        <f>IF(AmazonChurn[[#This Row],[Number of Complaints or Support]]&lt;3,"Low",IF(AmazonChurn[[#This Row],[Number of Complaints or Support]]&lt;=7,"Medium","High"))</f>
        <v>Low</v>
      </c>
      <c r="AN4371" s="5">
        <f>AmazonChurn[[#This Row],[Number of Complaints or Support]]/AmazonChurn[[#This Row],[Account Length (in months)]]</f>
        <v>5.5555555555555552E-2</v>
      </c>
      <c r="AO4371" t="str">
        <f>IF(AmazonChurn[[#This Row],[Avg Monthly GB Download]]&lt;15, "Low", IF(AmazonChurn[[#This Row],[Avg Monthly GB Download]]&lt;30, "Medium", "High"))</f>
        <v>Low</v>
      </c>
      <c r="AP4371" t="str">
        <f>IF(AmazonChurn[[#This Row],[Age]]&lt;30,"Under 30",IF(AmazonChurn[[#This Row],[Age]]&gt;65,"Senior","Mid Age"))</f>
        <v>Under 30</v>
      </c>
    </row>
    <row r="4372" spans="1:42" hidden="1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 s="5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  <c r="AL4372" t="str">
        <f>IF(AmazonChurn[[#This Row],[Average Monthly Expenses]]&lt;=30,"Low",IF(AmazonChurn[[#This Row],[Average Monthly Expenses]]&lt;=60,"Medium","High"))</f>
        <v>Low</v>
      </c>
      <c r="AM4372" t="str">
        <f>IF(AmazonChurn[[#This Row],[Number of Complaints or Support]]&lt;3,"Low",IF(AmazonChurn[[#This Row],[Number of Complaints or Support]]&lt;=7,"Medium","High"))</f>
        <v>Medium</v>
      </c>
      <c r="AN4372" s="5">
        <f>AmazonChurn[[#This Row],[Number of Complaints or Support]]/AmazonChurn[[#This Row],[Account Length (in months)]]</f>
        <v>9.4339622641509441E-2</v>
      </c>
      <c r="AO4372" t="str">
        <f>IF(AmazonChurn[[#This Row],[Avg Monthly GB Download]]&lt;15, "Low", IF(AmazonChurn[[#This Row],[Avg Monthly GB Download]]&lt;30, "Medium", "High"))</f>
        <v>Low</v>
      </c>
      <c r="AP4372" t="str">
        <f>IF(AmazonChurn[[#This Row],[Age]]&lt;30,"Under 30",IF(AmazonChurn[[#This Row],[Age]]&gt;65,"Senior","Mid Age"))</f>
        <v>Mid Age</v>
      </c>
    </row>
    <row r="4373" spans="1:42" hidden="1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 s="5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  <c r="AL4373" t="str">
        <f>IF(AmazonChurn[[#This Row],[Average Monthly Expenses]]&lt;=30,"Low",IF(AmazonChurn[[#This Row],[Average Monthly Expenses]]&lt;=60,"Medium","High"))</f>
        <v>Low</v>
      </c>
      <c r="AM4373" t="str">
        <f>IF(AmazonChurn[[#This Row],[Number of Complaints or Support]]&lt;3,"Low",IF(AmazonChurn[[#This Row],[Number of Complaints or Support]]&lt;=7,"Medium","High"))</f>
        <v>Medium</v>
      </c>
      <c r="AN4373" s="5">
        <f>AmazonChurn[[#This Row],[Number of Complaints or Support]]/AmazonChurn[[#This Row],[Account Length (in months)]]</f>
        <v>0.6</v>
      </c>
      <c r="AO4373" t="str">
        <f>IF(AmazonChurn[[#This Row],[Avg Monthly GB Download]]&lt;15, "Low", IF(AmazonChurn[[#This Row],[Avg Monthly GB Download]]&lt;30, "Medium", "High"))</f>
        <v>Low</v>
      </c>
      <c r="AP4373" t="str">
        <f>IF(AmazonChurn[[#This Row],[Age]]&lt;30,"Under 30",IF(AmazonChurn[[#This Row],[Age]]&gt;65,"Senior","Mid Age"))</f>
        <v>Mid Age</v>
      </c>
    </row>
    <row r="4374" spans="1:42" hidden="1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 s="5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  <c r="AL4374" t="str">
        <f>IF(AmazonChurn[[#This Row],[Average Monthly Expenses]]&lt;=30,"Low",IF(AmazonChurn[[#This Row],[Average Monthly Expenses]]&lt;=60,"Medium","High"))</f>
        <v>Low</v>
      </c>
      <c r="AM4374" t="str">
        <f>IF(AmazonChurn[[#This Row],[Number of Complaints or Support]]&lt;3,"Low",IF(AmazonChurn[[#This Row],[Number of Complaints or Support]]&lt;=7,"Medium","High"))</f>
        <v>Medium</v>
      </c>
      <c r="AN4374" s="5">
        <f>AmazonChurn[[#This Row],[Number of Complaints or Support]]/AmazonChurn[[#This Row],[Account Length (in months)]]</f>
        <v>0.5</v>
      </c>
      <c r="AO4374" t="str">
        <f>IF(AmazonChurn[[#This Row],[Avg Monthly GB Download]]&lt;15, "Low", IF(AmazonChurn[[#This Row],[Avg Monthly GB Download]]&lt;30, "Medium", "High"))</f>
        <v>Low</v>
      </c>
      <c r="AP4374" t="str">
        <f>IF(AmazonChurn[[#This Row],[Age]]&lt;30,"Under 30",IF(AmazonChurn[[#This Row],[Age]]&gt;65,"Senior","Mid Age"))</f>
        <v>Under 30</v>
      </c>
    </row>
    <row r="4375" spans="1:42" hidden="1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 s="5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  <c r="AL4375" t="str">
        <f>IF(AmazonChurn[[#This Row],[Average Monthly Expenses]]&lt;=30,"Low",IF(AmazonChurn[[#This Row],[Average Monthly Expenses]]&lt;=60,"Medium","High"))</f>
        <v>Medium</v>
      </c>
      <c r="AM4375" t="str">
        <f>IF(AmazonChurn[[#This Row],[Number of Complaints or Support]]&lt;3,"Low",IF(AmazonChurn[[#This Row],[Number of Complaints or Support]]&lt;=7,"Medium","High"))</f>
        <v>High</v>
      </c>
      <c r="AN4375" s="5">
        <f>AmazonChurn[[#This Row],[Number of Complaints or Support]]/AmazonChurn[[#This Row],[Account Length (in months)]]</f>
        <v>0.29411764705882354</v>
      </c>
      <c r="AO4375" t="str">
        <f>IF(AmazonChurn[[#This Row],[Avg Monthly GB Download]]&lt;15, "Low", IF(AmazonChurn[[#This Row],[Avg Monthly GB Download]]&lt;30, "Medium", "High"))</f>
        <v>Low</v>
      </c>
      <c r="AP4375" t="str">
        <f>IF(AmazonChurn[[#This Row],[Age]]&lt;30,"Under 30",IF(AmazonChurn[[#This Row],[Age]]&gt;65,"Senior","Mid Age"))</f>
        <v>Senior</v>
      </c>
    </row>
    <row r="4376" spans="1:42" hidden="1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 s="5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  <c r="AL4376" t="str">
        <f>IF(AmazonChurn[[#This Row],[Average Monthly Expenses]]&lt;=30,"Low",IF(AmazonChurn[[#This Row],[Average Monthly Expenses]]&lt;=60,"Medium","High"))</f>
        <v>Low</v>
      </c>
      <c r="AM4376" t="str">
        <f>IF(AmazonChurn[[#This Row],[Number of Complaints or Support]]&lt;3,"Low",IF(AmazonChurn[[#This Row],[Number of Complaints or Support]]&lt;=7,"Medium","High"))</f>
        <v>Medium</v>
      </c>
      <c r="AN4376" s="5">
        <f>AmazonChurn[[#This Row],[Number of Complaints or Support]]/AmazonChurn[[#This Row],[Account Length (in months)]]</f>
        <v>0.20588235294117646</v>
      </c>
      <c r="AO4376" t="str">
        <f>IF(AmazonChurn[[#This Row],[Avg Monthly GB Download]]&lt;15, "Low", IF(AmazonChurn[[#This Row],[Avg Monthly GB Download]]&lt;30, "Medium", "High"))</f>
        <v>Low</v>
      </c>
      <c r="AP4376" t="str">
        <f>IF(AmazonChurn[[#This Row],[Age]]&lt;30,"Under 30",IF(AmazonChurn[[#This Row],[Age]]&gt;65,"Senior","Mid Age"))</f>
        <v>Mid Age</v>
      </c>
    </row>
    <row r="4377" spans="1:42" hidden="1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 s="5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  <c r="AL4377" t="str">
        <f>IF(AmazonChurn[[#This Row],[Average Monthly Expenses]]&lt;=30,"Low",IF(AmazonChurn[[#This Row],[Average Monthly Expenses]]&lt;=60,"Medium","High"))</f>
        <v>Low</v>
      </c>
      <c r="AM4377" t="str">
        <f>IF(AmazonChurn[[#This Row],[Number of Complaints or Support]]&lt;3,"Low",IF(AmazonChurn[[#This Row],[Number of Complaints or Support]]&lt;=7,"Medium","High"))</f>
        <v>Low</v>
      </c>
      <c r="AN4377" s="5">
        <f>AmazonChurn[[#This Row],[Number of Complaints or Support]]/AmazonChurn[[#This Row],[Account Length (in months)]]</f>
        <v>0.33333333333333331</v>
      </c>
      <c r="AO4377" t="str">
        <f>IF(AmazonChurn[[#This Row],[Avg Monthly GB Download]]&lt;15, "Low", IF(AmazonChurn[[#This Row],[Avg Monthly GB Download]]&lt;30, "Medium", "High"))</f>
        <v>Low</v>
      </c>
      <c r="AP4377" t="str">
        <f>IF(AmazonChurn[[#This Row],[Age]]&lt;30,"Under 30",IF(AmazonChurn[[#This Row],[Age]]&gt;65,"Senior","Mid Age"))</f>
        <v>Senior</v>
      </c>
    </row>
    <row r="4378" spans="1:42" hidden="1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 s="5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  <c r="AL4378" t="str">
        <f>IF(AmazonChurn[[#This Row],[Average Monthly Expenses]]&lt;=30,"Low",IF(AmazonChurn[[#This Row],[Average Monthly Expenses]]&lt;=60,"Medium","High"))</f>
        <v>Medium</v>
      </c>
      <c r="AM4378" t="str">
        <f>IF(AmazonChurn[[#This Row],[Number of Complaints or Support]]&lt;3,"Low",IF(AmazonChurn[[#This Row],[Number of Complaints or Support]]&lt;=7,"Medium","High"))</f>
        <v>Low</v>
      </c>
      <c r="AN4378" s="5">
        <f>AmazonChurn[[#This Row],[Number of Complaints or Support]]/AmazonChurn[[#This Row],[Account Length (in months)]]</f>
        <v>2.3809523809523808E-2</v>
      </c>
      <c r="AO4378" t="str">
        <f>IF(AmazonChurn[[#This Row],[Avg Monthly GB Download]]&lt;15, "Low", IF(AmazonChurn[[#This Row],[Avg Monthly GB Download]]&lt;30, "Medium", "High"))</f>
        <v>Low</v>
      </c>
      <c r="AP4378" t="str">
        <f>IF(AmazonChurn[[#This Row],[Age]]&lt;30,"Under 30",IF(AmazonChurn[[#This Row],[Age]]&gt;65,"Senior","Mid Age"))</f>
        <v>Senior</v>
      </c>
    </row>
    <row r="4379" spans="1:42" hidden="1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 s="5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  <c r="AL4379" t="str">
        <f>IF(AmazonChurn[[#This Row],[Average Monthly Expenses]]&lt;=30,"Low",IF(AmazonChurn[[#This Row],[Average Monthly Expenses]]&lt;=60,"Medium","High"))</f>
        <v>Low</v>
      </c>
      <c r="AM4379" t="str">
        <f>IF(AmazonChurn[[#This Row],[Number of Complaints or Support]]&lt;3,"Low",IF(AmazonChurn[[#This Row],[Number of Complaints or Support]]&lt;=7,"Medium","High"))</f>
        <v>High</v>
      </c>
      <c r="AN4379" s="5">
        <f>AmazonChurn[[#This Row],[Number of Complaints or Support]]/AmazonChurn[[#This Row],[Account Length (in months)]]</f>
        <v>0.16129032258064516</v>
      </c>
      <c r="AO4379" t="str">
        <f>IF(AmazonChurn[[#This Row],[Avg Monthly GB Download]]&lt;15, "Low", IF(AmazonChurn[[#This Row],[Avg Monthly GB Download]]&lt;30, "Medium", "High"))</f>
        <v>Low</v>
      </c>
      <c r="AP4379" t="str">
        <f>IF(AmazonChurn[[#This Row],[Age]]&lt;30,"Under 30",IF(AmazonChurn[[#This Row],[Age]]&gt;65,"Senior","Mid Age"))</f>
        <v>Mid Age</v>
      </c>
    </row>
    <row r="4380" spans="1:42" hidden="1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 s="5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  <c r="AL4380" t="str">
        <f>IF(AmazonChurn[[#This Row],[Average Monthly Expenses]]&lt;=30,"Low",IF(AmazonChurn[[#This Row],[Average Monthly Expenses]]&lt;=60,"Medium","High"))</f>
        <v>Medium</v>
      </c>
      <c r="AM4380" t="str">
        <f>IF(AmazonChurn[[#This Row],[Number of Complaints or Support]]&lt;3,"Low",IF(AmazonChurn[[#This Row],[Number of Complaints or Support]]&lt;=7,"Medium","High"))</f>
        <v>High</v>
      </c>
      <c r="AN4380" s="5">
        <f>AmazonChurn[[#This Row],[Number of Complaints or Support]]/AmazonChurn[[#This Row],[Account Length (in months)]]</f>
        <v>0.28125</v>
      </c>
      <c r="AO4380" t="str">
        <f>IF(AmazonChurn[[#This Row],[Avg Monthly GB Download]]&lt;15, "Low", IF(AmazonChurn[[#This Row],[Avg Monthly GB Download]]&lt;30, "Medium", "High"))</f>
        <v>Low</v>
      </c>
      <c r="AP4380" t="str">
        <f>IF(AmazonChurn[[#This Row],[Age]]&lt;30,"Under 30",IF(AmazonChurn[[#This Row],[Age]]&gt;65,"Senior","Mid Age"))</f>
        <v>Senior</v>
      </c>
    </row>
    <row r="4381" spans="1:42" hidden="1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 s="5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  <c r="AL4381" t="str">
        <f>IF(AmazonChurn[[#This Row],[Average Monthly Expenses]]&lt;=30,"Low",IF(AmazonChurn[[#This Row],[Average Monthly Expenses]]&lt;=60,"Medium","High"))</f>
        <v>Low</v>
      </c>
      <c r="AM4381" t="str">
        <f>IF(AmazonChurn[[#This Row],[Number of Complaints or Support]]&lt;3,"Low",IF(AmazonChurn[[#This Row],[Number of Complaints or Support]]&lt;=7,"Medium","High"))</f>
        <v>Low</v>
      </c>
      <c r="AN4381" s="5">
        <f>AmazonChurn[[#This Row],[Number of Complaints or Support]]/AmazonChurn[[#This Row],[Account Length (in months)]]</f>
        <v>0</v>
      </c>
      <c r="AO4381" t="str">
        <f>IF(AmazonChurn[[#This Row],[Avg Monthly GB Download]]&lt;15, "Low", IF(AmazonChurn[[#This Row],[Avg Monthly GB Download]]&lt;30, "Medium", "High"))</f>
        <v>Low</v>
      </c>
      <c r="AP4381" t="str">
        <f>IF(AmazonChurn[[#This Row],[Age]]&lt;30,"Under 30",IF(AmazonChurn[[#This Row],[Age]]&gt;65,"Senior","Mid Age"))</f>
        <v>Mid Age</v>
      </c>
    </row>
    <row r="4382" spans="1:42" hidden="1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 s="5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  <c r="AL4382" t="str">
        <f>IF(AmazonChurn[[#This Row],[Average Monthly Expenses]]&lt;=30,"Low",IF(AmazonChurn[[#This Row],[Average Monthly Expenses]]&lt;=60,"Medium","High"))</f>
        <v>Medium</v>
      </c>
      <c r="AM4382" t="str">
        <f>IF(AmazonChurn[[#This Row],[Number of Complaints or Support]]&lt;3,"Low",IF(AmazonChurn[[#This Row],[Number of Complaints or Support]]&lt;=7,"Medium","High"))</f>
        <v>Medium</v>
      </c>
      <c r="AN4382" s="5">
        <f>AmazonChurn[[#This Row],[Number of Complaints or Support]]/AmazonChurn[[#This Row],[Account Length (in months)]]</f>
        <v>0.35</v>
      </c>
      <c r="AO4382" t="str">
        <f>IF(AmazonChurn[[#This Row],[Avg Monthly GB Download]]&lt;15, "Low", IF(AmazonChurn[[#This Row],[Avg Monthly GB Download]]&lt;30, "Medium", "High"))</f>
        <v>Low</v>
      </c>
      <c r="AP4382" t="str">
        <f>IF(AmazonChurn[[#This Row],[Age]]&lt;30,"Under 30",IF(AmazonChurn[[#This Row],[Age]]&gt;65,"Senior","Mid Age"))</f>
        <v>Mid Age</v>
      </c>
    </row>
    <row r="4383" spans="1:42" hidden="1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 s="5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  <c r="AL4383" t="str">
        <f>IF(AmazonChurn[[#This Row],[Average Monthly Expenses]]&lt;=30,"Low",IF(AmazonChurn[[#This Row],[Average Monthly Expenses]]&lt;=60,"Medium","High"))</f>
        <v>Medium</v>
      </c>
      <c r="AM4383" t="str">
        <f>IF(AmazonChurn[[#This Row],[Number of Complaints or Support]]&lt;3,"Low",IF(AmazonChurn[[#This Row],[Number of Complaints or Support]]&lt;=7,"Medium","High"))</f>
        <v>Low</v>
      </c>
      <c r="AN4383" s="5">
        <f>AmazonChurn[[#This Row],[Number of Complaints or Support]]/AmazonChurn[[#This Row],[Account Length (in months)]]</f>
        <v>1.6129032258064516E-2</v>
      </c>
      <c r="AO4383" t="str">
        <f>IF(AmazonChurn[[#This Row],[Avg Monthly GB Download]]&lt;15, "Low", IF(AmazonChurn[[#This Row],[Avg Monthly GB Download]]&lt;30, "Medium", "High"))</f>
        <v>Low</v>
      </c>
      <c r="AP4383" t="str">
        <f>IF(AmazonChurn[[#This Row],[Age]]&lt;30,"Under 30",IF(AmazonChurn[[#This Row],[Age]]&gt;65,"Senior","Mid Age"))</f>
        <v>Mid Age</v>
      </c>
    </row>
    <row r="4384" spans="1:42" hidden="1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 s="5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  <c r="AL4384" t="str">
        <f>IF(AmazonChurn[[#This Row],[Average Monthly Expenses]]&lt;=30,"Low",IF(AmazonChurn[[#This Row],[Average Monthly Expenses]]&lt;=60,"Medium","High"))</f>
        <v>Low</v>
      </c>
      <c r="AM4384" t="str">
        <f>IF(AmazonChurn[[#This Row],[Number of Complaints or Support]]&lt;3,"Low",IF(AmazonChurn[[#This Row],[Number of Complaints or Support]]&lt;=7,"Medium","High"))</f>
        <v>Medium</v>
      </c>
      <c r="AN4384" s="5">
        <f>AmazonChurn[[#This Row],[Number of Complaints or Support]]/AmazonChurn[[#This Row],[Account Length (in months)]]</f>
        <v>8.9552238805970144E-2</v>
      </c>
      <c r="AO4384" t="str">
        <f>IF(AmazonChurn[[#This Row],[Avg Monthly GB Download]]&lt;15, "Low", IF(AmazonChurn[[#This Row],[Avg Monthly GB Download]]&lt;30, "Medium", "High"))</f>
        <v>Low</v>
      </c>
      <c r="AP4384" t="str">
        <f>IF(AmazonChurn[[#This Row],[Age]]&lt;30,"Under 30",IF(AmazonChurn[[#This Row],[Age]]&gt;65,"Senior","Mid Age"))</f>
        <v>Under 30</v>
      </c>
    </row>
    <row r="4385" spans="1:42" hidden="1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 s="5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  <c r="AL4385" t="str">
        <f>IF(AmazonChurn[[#This Row],[Average Monthly Expenses]]&lt;=30,"Low",IF(AmazonChurn[[#This Row],[Average Monthly Expenses]]&lt;=60,"Medium","High"))</f>
        <v>Low</v>
      </c>
      <c r="AM4385" t="str">
        <f>IF(AmazonChurn[[#This Row],[Number of Complaints or Support]]&lt;3,"Low",IF(AmazonChurn[[#This Row],[Number of Complaints or Support]]&lt;=7,"Medium","High"))</f>
        <v>High</v>
      </c>
      <c r="AN4385" s="5">
        <f>AmazonChurn[[#This Row],[Number of Complaints or Support]]/AmazonChurn[[#This Row],[Account Length (in months)]]</f>
        <v>2.5</v>
      </c>
      <c r="AO4385" t="str">
        <f>IF(AmazonChurn[[#This Row],[Avg Monthly GB Download]]&lt;15, "Low", IF(AmazonChurn[[#This Row],[Avg Monthly GB Download]]&lt;30, "Medium", "High"))</f>
        <v>Low</v>
      </c>
      <c r="AP4385" t="str">
        <f>IF(AmazonChurn[[#This Row],[Age]]&lt;30,"Under 30",IF(AmazonChurn[[#This Row],[Age]]&gt;65,"Senior","Mid Age"))</f>
        <v>Under 30</v>
      </c>
    </row>
    <row r="4386" spans="1:42" hidden="1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 s="5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  <c r="AL4386" t="str">
        <f>IF(AmazonChurn[[#This Row],[Average Monthly Expenses]]&lt;=30,"Low",IF(AmazonChurn[[#This Row],[Average Monthly Expenses]]&lt;=60,"Medium","High"))</f>
        <v>Low</v>
      </c>
      <c r="AM4386" t="str">
        <f>IF(AmazonChurn[[#This Row],[Number of Complaints or Support]]&lt;3,"Low",IF(AmazonChurn[[#This Row],[Number of Complaints or Support]]&lt;=7,"Medium","High"))</f>
        <v>Medium</v>
      </c>
      <c r="AN4386" s="5">
        <f>AmazonChurn[[#This Row],[Number of Complaints or Support]]/AmazonChurn[[#This Row],[Account Length (in months)]]</f>
        <v>1.4</v>
      </c>
      <c r="AO4386" t="str">
        <f>IF(AmazonChurn[[#This Row],[Avg Monthly GB Download]]&lt;15, "Low", IF(AmazonChurn[[#This Row],[Avg Monthly GB Download]]&lt;30, "Medium", "High"))</f>
        <v>Low</v>
      </c>
      <c r="AP4386" t="str">
        <f>IF(AmazonChurn[[#This Row],[Age]]&lt;30,"Under 30",IF(AmazonChurn[[#This Row],[Age]]&gt;65,"Senior","Mid Age"))</f>
        <v>Mid Age</v>
      </c>
    </row>
    <row r="4387" spans="1:42" hidden="1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 s="5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  <c r="AL4387" t="str">
        <f>IF(AmazonChurn[[#This Row],[Average Monthly Expenses]]&lt;=30,"Low",IF(AmazonChurn[[#This Row],[Average Monthly Expenses]]&lt;=60,"Medium","High"))</f>
        <v>Low</v>
      </c>
      <c r="AM4387" t="str">
        <f>IF(AmazonChurn[[#This Row],[Number of Complaints or Support]]&lt;3,"Low",IF(AmazonChurn[[#This Row],[Number of Complaints or Support]]&lt;=7,"Medium","High"))</f>
        <v>Medium</v>
      </c>
      <c r="AN4387" s="5">
        <f>AmazonChurn[[#This Row],[Number of Complaints or Support]]/AmazonChurn[[#This Row],[Account Length (in months)]]</f>
        <v>5.5555555555555552E-2</v>
      </c>
      <c r="AO4387" t="str">
        <f>IF(AmazonChurn[[#This Row],[Avg Monthly GB Download]]&lt;15, "Low", IF(AmazonChurn[[#This Row],[Avg Monthly GB Download]]&lt;30, "Medium", "High"))</f>
        <v>Low</v>
      </c>
      <c r="AP4387" t="str">
        <f>IF(AmazonChurn[[#This Row],[Age]]&lt;30,"Under 30",IF(AmazonChurn[[#This Row],[Age]]&gt;65,"Senior","Mid Age"))</f>
        <v>Under 30</v>
      </c>
    </row>
    <row r="4388" spans="1:42" hidden="1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 s="5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  <c r="AL4388" t="str">
        <f>IF(AmazonChurn[[#This Row],[Average Monthly Expenses]]&lt;=30,"Low",IF(AmazonChurn[[#This Row],[Average Monthly Expenses]]&lt;=60,"Medium","High"))</f>
        <v>Low</v>
      </c>
      <c r="AM4388" t="str">
        <f>IF(AmazonChurn[[#This Row],[Number of Complaints or Support]]&lt;3,"Low",IF(AmazonChurn[[#This Row],[Number of Complaints or Support]]&lt;=7,"Medium","High"))</f>
        <v>High</v>
      </c>
      <c r="AN4388" s="5">
        <f>AmazonChurn[[#This Row],[Number of Complaints or Support]]/AmazonChurn[[#This Row],[Account Length (in months)]]</f>
        <v>8</v>
      </c>
      <c r="AO4388" t="str">
        <f>IF(AmazonChurn[[#This Row],[Avg Monthly GB Download]]&lt;15, "Low", IF(AmazonChurn[[#This Row],[Avg Monthly GB Download]]&lt;30, "Medium", "High"))</f>
        <v>Low</v>
      </c>
      <c r="AP4388" t="str">
        <f>IF(AmazonChurn[[#This Row],[Age]]&lt;30,"Under 30",IF(AmazonChurn[[#This Row],[Age]]&gt;65,"Senior","Mid Age"))</f>
        <v>Mid Age</v>
      </c>
    </row>
    <row r="4389" spans="1:42" hidden="1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 s="5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  <c r="AL4389" t="str">
        <f>IF(AmazonChurn[[#This Row],[Average Monthly Expenses]]&lt;=30,"Low",IF(AmazonChurn[[#This Row],[Average Monthly Expenses]]&lt;=60,"Medium","High"))</f>
        <v>Medium</v>
      </c>
      <c r="AM4389" t="str">
        <f>IF(AmazonChurn[[#This Row],[Number of Complaints or Support]]&lt;3,"Low",IF(AmazonChurn[[#This Row],[Number of Complaints or Support]]&lt;=7,"Medium","High"))</f>
        <v>Medium</v>
      </c>
      <c r="AN4389" s="5">
        <f>AmazonChurn[[#This Row],[Number of Complaints or Support]]/AmazonChurn[[#This Row],[Account Length (in months)]]</f>
        <v>0.1111111111111111</v>
      </c>
      <c r="AO4389" t="str">
        <f>IF(AmazonChurn[[#This Row],[Avg Monthly GB Download]]&lt;15, "Low", IF(AmazonChurn[[#This Row],[Avg Monthly GB Download]]&lt;30, "Medium", "High"))</f>
        <v>Medium</v>
      </c>
      <c r="AP4389" t="str">
        <f>IF(AmazonChurn[[#This Row],[Age]]&lt;30,"Under 30",IF(AmazonChurn[[#This Row],[Age]]&gt;65,"Senior","Mid Age"))</f>
        <v>Under 30</v>
      </c>
    </row>
    <row r="4390" spans="1:42" hidden="1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 s="5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  <c r="AL4390" t="str">
        <f>IF(AmazonChurn[[#This Row],[Average Monthly Expenses]]&lt;=30,"Low",IF(AmazonChurn[[#This Row],[Average Monthly Expenses]]&lt;=60,"Medium","High"))</f>
        <v>Low</v>
      </c>
      <c r="AM4390" t="str">
        <f>IF(AmazonChurn[[#This Row],[Number of Complaints or Support]]&lt;3,"Low",IF(AmazonChurn[[#This Row],[Number of Complaints or Support]]&lt;=7,"Medium","High"))</f>
        <v>Low</v>
      </c>
      <c r="AN4390" s="5">
        <f>AmazonChurn[[#This Row],[Number of Complaints or Support]]/AmazonChurn[[#This Row],[Account Length (in months)]]</f>
        <v>0.15384615384615385</v>
      </c>
      <c r="AO4390" t="str">
        <f>IF(AmazonChurn[[#This Row],[Avg Monthly GB Download]]&lt;15, "Low", IF(AmazonChurn[[#This Row],[Avg Monthly GB Download]]&lt;30, "Medium", "High"))</f>
        <v>Low</v>
      </c>
      <c r="AP4390" t="str">
        <f>IF(AmazonChurn[[#This Row],[Age]]&lt;30,"Under 30",IF(AmazonChurn[[#This Row],[Age]]&gt;65,"Senior","Mid Age"))</f>
        <v>Mid Age</v>
      </c>
    </row>
    <row r="4391" spans="1:42" hidden="1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 s="5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  <c r="AL4391" t="str">
        <f>IF(AmazonChurn[[#This Row],[Average Monthly Expenses]]&lt;=30,"Low",IF(AmazonChurn[[#This Row],[Average Monthly Expenses]]&lt;=60,"Medium","High"))</f>
        <v>Medium</v>
      </c>
      <c r="AM4391" t="str">
        <f>IF(AmazonChurn[[#This Row],[Number of Complaints or Support]]&lt;3,"Low",IF(AmazonChurn[[#This Row],[Number of Complaints or Support]]&lt;=7,"Medium","High"))</f>
        <v>Medium</v>
      </c>
      <c r="AN4391" s="5">
        <f>AmazonChurn[[#This Row],[Number of Complaints or Support]]/AmazonChurn[[#This Row],[Account Length (in months)]]</f>
        <v>5.4794520547945202E-2</v>
      </c>
      <c r="AO4391" t="str">
        <f>IF(AmazonChurn[[#This Row],[Avg Monthly GB Download]]&lt;15, "Low", IF(AmazonChurn[[#This Row],[Avg Monthly GB Download]]&lt;30, "Medium", "High"))</f>
        <v>Medium</v>
      </c>
      <c r="AP4391" t="str">
        <f>IF(AmazonChurn[[#This Row],[Age]]&lt;30,"Under 30",IF(AmazonChurn[[#This Row],[Age]]&gt;65,"Senior","Mid Age"))</f>
        <v>Under 30</v>
      </c>
    </row>
    <row r="4392" spans="1:42" hidden="1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 s="5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  <c r="AL4392" t="str">
        <f>IF(AmazonChurn[[#This Row],[Average Monthly Expenses]]&lt;=30,"Low",IF(AmazonChurn[[#This Row],[Average Monthly Expenses]]&lt;=60,"Medium","High"))</f>
        <v>Low</v>
      </c>
      <c r="AM4392" t="str">
        <f>IF(AmazonChurn[[#This Row],[Number of Complaints or Support]]&lt;3,"Low",IF(AmazonChurn[[#This Row],[Number of Complaints or Support]]&lt;=7,"Medium","High"))</f>
        <v>High</v>
      </c>
      <c r="AN4392" s="5">
        <f>AmazonChurn[[#This Row],[Number of Complaints or Support]]/AmazonChurn[[#This Row],[Account Length (in months)]]</f>
        <v>10</v>
      </c>
      <c r="AO4392" t="str">
        <f>IF(AmazonChurn[[#This Row],[Avg Monthly GB Download]]&lt;15, "Low", IF(AmazonChurn[[#This Row],[Avg Monthly GB Download]]&lt;30, "Medium", "High"))</f>
        <v>Low</v>
      </c>
      <c r="AP4392" t="str">
        <f>IF(AmazonChurn[[#This Row],[Age]]&lt;30,"Under 30",IF(AmazonChurn[[#This Row],[Age]]&gt;65,"Senior","Mid Age"))</f>
        <v>Mid Age</v>
      </c>
    </row>
    <row r="4393" spans="1:42" hidden="1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 s="5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  <c r="AL4393" t="str">
        <f>IF(AmazonChurn[[#This Row],[Average Monthly Expenses]]&lt;=30,"Low",IF(AmazonChurn[[#This Row],[Average Monthly Expenses]]&lt;=60,"Medium","High"))</f>
        <v>High</v>
      </c>
      <c r="AM4393" t="str">
        <f>IF(AmazonChurn[[#This Row],[Number of Complaints or Support]]&lt;3,"Low",IF(AmazonChurn[[#This Row],[Number of Complaints or Support]]&lt;=7,"Medium","High"))</f>
        <v>Low</v>
      </c>
      <c r="AN4393" s="5">
        <f>AmazonChurn[[#This Row],[Number of Complaints or Support]]/AmazonChurn[[#This Row],[Account Length (in months)]]</f>
        <v>3.3898305084745763E-2</v>
      </c>
      <c r="AO4393" t="str">
        <f>IF(AmazonChurn[[#This Row],[Avg Monthly GB Download]]&lt;15, "Low", IF(AmazonChurn[[#This Row],[Avg Monthly GB Download]]&lt;30, "Medium", "High"))</f>
        <v>Low</v>
      </c>
      <c r="AP4393" t="str">
        <f>IF(AmazonChurn[[#This Row],[Age]]&lt;30,"Under 30",IF(AmazonChurn[[#This Row],[Age]]&gt;65,"Senior","Mid Age"))</f>
        <v>Mid Age</v>
      </c>
    </row>
    <row r="4394" spans="1:42" hidden="1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 s="5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  <c r="AL4394" t="str">
        <f>IF(AmazonChurn[[#This Row],[Average Monthly Expenses]]&lt;=30,"Low",IF(AmazonChurn[[#This Row],[Average Monthly Expenses]]&lt;=60,"Medium","High"))</f>
        <v>Medium</v>
      </c>
      <c r="AM4394" t="str">
        <f>IF(AmazonChurn[[#This Row],[Number of Complaints or Support]]&lt;3,"Low",IF(AmazonChurn[[#This Row],[Number of Complaints or Support]]&lt;=7,"Medium","High"))</f>
        <v>High</v>
      </c>
      <c r="AN4394" s="5">
        <f>AmazonChurn[[#This Row],[Number of Complaints or Support]]/AmazonChurn[[#This Row],[Account Length (in months)]]</f>
        <v>0.14754098360655737</v>
      </c>
      <c r="AO4394" t="str">
        <f>IF(AmazonChurn[[#This Row],[Avg Monthly GB Download]]&lt;15, "Low", IF(AmazonChurn[[#This Row],[Avg Monthly GB Download]]&lt;30, "Medium", "High"))</f>
        <v>Low</v>
      </c>
      <c r="AP4394" t="str">
        <f>IF(AmazonChurn[[#This Row],[Age]]&lt;30,"Under 30",IF(AmazonChurn[[#This Row],[Age]]&gt;65,"Senior","Mid Age"))</f>
        <v>Mid Age</v>
      </c>
    </row>
    <row r="4395" spans="1:42" hidden="1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 s="5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  <c r="AL4395" t="str">
        <f>IF(AmazonChurn[[#This Row],[Average Monthly Expenses]]&lt;=30,"Low",IF(AmazonChurn[[#This Row],[Average Monthly Expenses]]&lt;=60,"Medium","High"))</f>
        <v>Low</v>
      </c>
      <c r="AM4395" t="str">
        <f>IF(AmazonChurn[[#This Row],[Number of Complaints or Support]]&lt;3,"Low",IF(AmazonChurn[[#This Row],[Number of Complaints or Support]]&lt;=7,"Medium","High"))</f>
        <v>Low</v>
      </c>
      <c r="AN4395" s="5">
        <f>AmazonChurn[[#This Row],[Number of Complaints or Support]]/AmazonChurn[[#This Row],[Account Length (in months)]]</f>
        <v>0.14285714285714285</v>
      </c>
      <c r="AO4395" t="str">
        <f>IF(AmazonChurn[[#This Row],[Avg Monthly GB Download]]&lt;15, "Low", IF(AmazonChurn[[#This Row],[Avg Monthly GB Download]]&lt;30, "Medium", "High"))</f>
        <v>Low</v>
      </c>
      <c r="AP4395" t="str">
        <f>IF(AmazonChurn[[#This Row],[Age]]&lt;30,"Under 30",IF(AmazonChurn[[#This Row],[Age]]&gt;65,"Senior","Mid Age"))</f>
        <v>Mid Age</v>
      </c>
    </row>
    <row r="4396" spans="1:42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 s="5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  <c r="AL4396" t="str">
        <f>IF(AmazonChurn[[#This Row],[Average Monthly Expenses]]&lt;=30,"Low",IF(AmazonChurn[[#This Row],[Average Monthly Expenses]]&lt;=60,"Medium","High"))</f>
        <v>Medium</v>
      </c>
      <c r="AM4396" t="str">
        <f>IF(AmazonChurn[[#This Row],[Number of Complaints or Support]]&lt;3,"Low",IF(AmazonChurn[[#This Row],[Number of Complaints or Support]]&lt;=7,"Medium","High"))</f>
        <v>Medium</v>
      </c>
      <c r="AN4396" s="5">
        <f>AmazonChurn[[#This Row],[Number of Complaints or Support]]/AmazonChurn[[#This Row],[Account Length (in months)]]</f>
        <v>0.20833333333333334</v>
      </c>
      <c r="AO4396" t="str">
        <f>IF(AmazonChurn[[#This Row],[Avg Monthly GB Download]]&lt;15, "Low", IF(AmazonChurn[[#This Row],[Avg Monthly GB Download]]&lt;30, "Medium", "High"))</f>
        <v>High</v>
      </c>
      <c r="AP4396" t="str">
        <f>IF(AmazonChurn[[#This Row],[Age]]&lt;30,"Under 30",IF(AmazonChurn[[#This Row],[Age]]&gt;65,"Senior","Mid Age"))</f>
        <v>Under 30</v>
      </c>
    </row>
    <row r="4397" spans="1:42" hidden="1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 s="5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  <c r="AL4397" t="str">
        <f>IF(AmazonChurn[[#This Row],[Average Monthly Expenses]]&lt;=30,"Low",IF(AmazonChurn[[#This Row],[Average Monthly Expenses]]&lt;=60,"Medium","High"))</f>
        <v>Medium</v>
      </c>
      <c r="AM4397" t="str">
        <f>IF(AmazonChurn[[#This Row],[Number of Complaints or Support]]&lt;3,"Low",IF(AmazonChurn[[#This Row],[Number of Complaints or Support]]&lt;=7,"Medium","High"))</f>
        <v>Low</v>
      </c>
      <c r="AN4397" s="5">
        <f>AmazonChurn[[#This Row],[Number of Complaints or Support]]/AmazonChurn[[#This Row],[Account Length (in months)]]</f>
        <v>1.3513513513513514E-2</v>
      </c>
      <c r="AO4397" t="str">
        <f>IF(AmazonChurn[[#This Row],[Avg Monthly GB Download]]&lt;15, "Low", IF(AmazonChurn[[#This Row],[Avg Monthly GB Download]]&lt;30, "Medium", "High"))</f>
        <v>Low</v>
      </c>
      <c r="AP4397" t="str">
        <f>IF(AmazonChurn[[#This Row],[Age]]&lt;30,"Under 30",IF(AmazonChurn[[#This Row],[Age]]&gt;65,"Senior","Mid Age"))</f>
        <v>Mid Age</v>
      </c>
    </row>
    <row r="4398" spans="1:42" hidden="1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 s="5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  <c r="AL4398" t="str">
        <f>IF(AmazonChurn[[#This Row],[Average Monthly Expenses]]&lt;=30,"Low",IF(AmazonChurn[[#This Row],[Average Monthly Expenses]]&lt;=60,"Medium","High"))</f>
        <v>Medium</v>
      </c>
      <c r="AM4398" t="str">
        <f>IF(AmazonChurn[[#This Row],[Number of Complaints or Support]]&lt;3,"Low",IF(AmazonChurn[[#This Row],[Number of Complaints or Support]]&lt;=7,"Medium","High"))</f>
        <v>Low</v>
      </c>
      <c r="AN4398" s="5">
        <f>AmazonChurn[[#This Row],[Number of Complaints or Support]]/AmazonChurn[[#This Row],[Account Length (in months)]]</f>
        <v>5.8823529411764705E-2</v>
      </c>
      <c r="AO4398" t="str">
        <f>IF(AmazonChurn[[#This Row],[Avg Monthly GB Download]]&lt;15, "Low", IF(AmazonChurn[[#This Row],[Avg Monthly GB Download]]&lt;30, "Medium", "High"))</f>
        <v>Low</v>
      </c>
      <c r="AP4398" t="str">
        <f>IF(AmazonChurn[[#This Row],[Age]]&lt;30,"Under 30",IF(AmazonChurn[[#This Row],[Age]]&gt;65,"Senior","Mid Age"))</f>
        <v>Under 30</v>
      </c>
    </row>
    <row r="4399" spans="1:42" hidden="1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 s="5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  <c r="AL4399" t="str">
        <f>IF(AmazonChurn[[#This Row],[Average Monthly Expenses]]&lt;=30,"Low",IF(AmazonChurn[[#This Row],[Average Monthly Expenses]]&lt;=60,"Medium","High"))</f>
        <v>High</v>
      </c>
      <c r="AM4399" t="str">
        <f>IF(AmazonChurn[[#This Row],[Number of Complaints or Support]]&lt;3,"Low",IF(AmazonChurn[[#This Row],[Number of Complaints or Support]]&lt;=7,"Medium","High"))</f>
        <v>Low</v>
      </c>
      <c r="AN4399" s="5">
        <f>AmazonChurn[[#This Row],[Number of Complaints or Support]]/AmazonChurn[[#This Row],[Account Length (in months)]]</f>
        <v>0.33333333333333331</v>
      </c>
      <c r="AO4399" t="str">
        <f>IF(AmazonChurn[[#This Row],[Avg Monthly GB Download]]&lt;15, "Low", IF(AmazonChurn[[#This Row],[Avg Monthly GB Download]]&lt;30, "Medium", "High"))</f>
        <v>Low</v>
      </c>
      <c r="AP4399" t="str">
        <f>IF(AmazonChurn[[#This Row],[Age]]&lt;30,"Under 30",IF(AmazonChurn[[#This Row],[Age]]&gt;65,"Senior","Mid Age"))</f>
        <v>Mid Age</v>
      </c>
    </row>
    <row r="4400" spans="1:42" hidden="1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 s="5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  <c r="AL4400" t="str">
        <f>IF(AmazonChurn[[#This Row],[Average Monthly Expenses]]&lt;=30,"Low",IF(AmazonChurn[[#This Row],[Average Monthly Expenses]]&lt;=60,"Medium","High"))</f>
        <v>Medium</v>
      </c>
      <c r="AM4400" t="str">
        <f>IF(AmazonChurn[[#This Row],[Number of Complaints or Support]]&lt;3,"Low",IF(AmazonChurn[[#This Row],[Number of Complaints or Support]]&lt;=7,"Medium","High"))</f>
        <v>Medium</v>
      </c>
      <c r="AN4400" s="5">
        <f>AmazonChurn[[#This Row],[Number of Complaints or Support]]/AmazonChurn[[#This Row],[Account Length (in months)]]</f>
        <v>0.11538461538461539</v>
      </c>
      <c r="AO4400" t="str">
        <f>IF(AmazonChurn[[#This Row],[Avg Monthly GB Download]]&lt;15, "Low", IF(AmazonChurn[[#This Row],[Avg Monthly GB Download]]&lt;30, "Medium", "High"))</f>
        <v>Low</v>
      </c>
      <c r="AP4400" t="str">
        <f>IF(AmazonChurn[[#This Row],[Age]]&lt;30,"Under 30",IF(AmazonChurn[[#This Row],[Age]]&gt;65,"Senior","Mid Age"))</f>
        <v>Mid Age</v>
      </c>
    </row>
    <row r="4401" spans="1:42" hidden="1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 s="5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  <c r="AL4401" t="str">
        <f>IF(AmazonChurn[[#This Row],[Average Monthly Expenses]]&lt;=30,"Low",IF(AmazonChurn[[#This Row],[Average Monthly Expenses]]&lt;=60,"Medium","High"))</f>
        <v>Medium</v>
      </c>
      <c r="AM4401" t="str">
        <f>IF(AmazonChurn[[#This Row],[Number of Complaints or Support]]&lt;3,"Low",IF(AmazonChurn[[#This Row],[Number of Complaints or Support]]&lt;=7,"Medium","High"))</f>
        <v>Medium</v>
      </c>
      <c r="AN4401" s="5">
        <f>AmazonChurn[[#This Row],[Number of Complaints or Support]]/AmazonChurn[[#This Row],[Account Length (in months)]]</f>
        <v>0.12903225806451613</v>
      </c>
      <c r="AO4401" t="str">
        <f>IF(AmazonChurn[[#This Row],[Avg Monthly GB Download]]&lt;15, "Low", IF(AmazonChurn[[#This Row],[Avg Monthly GB Download]]&lt;30, "Medium", "High"))</f>
        <v>Low</v>
      </c>
      <c r="AP4401" t="str">
        <f>IF(AmazonChurn[[#This Row],[Age]]&lt;30,"Under 30",IF(AmazonChurn[[#This Row],[Age]]&gt;65,"Senior","Mid Age"))</f>
        <v>Under 30</v>
      </c>
    </row>
    <row r="4402" spans="1:42" hidden="1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 s="5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  <c r="AL4402" t="str">
        <f>IF(AmazonChurn[[#This Row],[Average Monthly Expenses]]&lt;=30,"Low",IF(AmazonChurn[[#This Row],[Average Monthly Expenses]]&lt;=60,"Medium","High"))</f>
        <v>Low</v>
      </c>
      <c r="AM4402" t="str">
        <f>IF(AmazonChurn[[#This Row],[Number of Complaints or Support]]&lt;3,"Low",IF(AmazonChurn[[#This Row],[Number of Complaints or Support]]&lt;=7,"Medium","High"))</f>
        <v>High</v>
      </c>
      <c r="AN4402" s="5">
        <f>AmazonChurn[[#This Row],[Number of Complaints or Support]]/AmazonChurn[[#This Row],[Account Length (in months)]]</f>
        <v>0.30303030303030304</v>
      </c>
      <c r="AO4402" t="str">
        <f>IF(AmazonChurn[[#This Row],[Avg Monthly GB Download]]&lt;15, "Low", IF(AmazonChurn[[#This Row],[Avg Monthly GB Download]]&lt;30, "Medium", "High"))</f>
        <v>Low</v>
      </c>
      <c r="AP4402" t="str">
        <f>IF(AmazonChurn[[#This Row],[Age]]&lt;30,"Under 30",IF(AmazonChurn[[#This Row],[Age]]&gt;65,"Senior","Mid Age"))</f>
        <v>Senior</v>
      </c>
    </row>
    <row r="4403" spans="1:42" hidden="1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 s="5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  <c r="AL4403" t="str">
        <f>IF(AmazonChurn[[#This Row],[Average Monthly Expenses]]&lt;=30,"Low",IF(AmazonChurn[[#This Row],[Average Monthly Expenses]]&lt;=60,"Medium","High"))</f>
        <v>Low</v>
      </c>
      <c r="AM4403" t="str">
        <f>IF(AmazonChurn[[#This Row],[Number of Complaints or Support]]&lt;3,"Low",IF(AmazonChurn[[#This Row],[Number of Complaints or Support]]&lt;=7,"Medium","High"))</f>
        <v>Medium</v>
      </c>
      <c r="AN4403" s="5">
        <f>AmazonChurn[[#This Row],[Number of Complaints or Support]]/AmazonChurn[[#This Row],[Account Length (in months)]]</f>
        <v>7.8125E-2</v>
      </c>
      <c r="AO4403" t="str">
        <f>IF(AmazonChurn[[#This Row],[Avg Monthly GB Download]]&lt;15, "Low", IF(AmazonChurn[[#This Row],[Avg Monthly GB Download]]&lt;30, "Medium", "High"))</f>
        <v>Low</v>
      </c>
      <c r="AP4403" t="str">
        <f>IF(AmazonChurn[[#This Row],[Age]]&lt;30,"Under 30",IF(AmazonChurn[[#This Row],[Age]]&gt;65,"Senior","Mid Age"))</f>
        <v>Mid Age</v>
      </c>
    </row>
    <row r="4404" spans="1:42" hidden="1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 s="5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  <c r="AL4404" t="str">
        <f>IF(AmazonChurn[[#This Row],[Average Monthly Expenses]]&lt;=30,"Low",IF(AmazonChurn[[#This Row],[Average Monthly Expenses]]&lt;=60,"Medium","High"))</f>
        <v>Medium</v>
      </c>
      <c r="AM4404" t="str">
        <f>IF(AmazonChurn[[#This Row],[Number of Complaints or Support]]&lt;3,"Low",IF(AmazonChurn[[#This Row],[Number of Complaints or Support]]&lt;=7,"Medium","High"))</f>
        <v>High</v>
      </c>
      <c r="AN4404" s="5">
        <f>AmazonChurn[[#This Row],[Number of Complaints or Support]]/AmazonChurn[[#This Row],[Account Length (in months)]]</f>
        <v>0.58823529411764708</v>
      </c>
      <c r="AO4404" t="str">
        <f>IF(AmazonChurn[[#This Row],[Avg Monthly GB Download]]&lt;15, "Low", IF(AmazonChurn[[#This Row],[Avg Monthly GB Download]]&lt;30, "Medium", "High"))</f>
        <v>Low</v>
      </c>
      <c r="AP4404" t="str">
        <f>IF(AmazonChurn[[#This Row],[Age]]&lt;30,"Under 30",IF(AmazonChurn[[#This Row],[Age]]&gt;65,"Senior","Mid Age"))</f>
        <v>Senior</v>
      </c>
    </row>
    <row r="4405" spans="1:42" hidden="1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 s="5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  <c r="AL4405" t="str">
        <f>IF(AmazonChurn[[#This Row],[Average Monthly Expenses]]&lt;=30,"Low",IF(AmazonChurn[[#This Row],[Average Monthly Expenses]]&lt;=60,"Medium","High"))</f>
        <v>Low</v>
      </c>
      <c r="AM4405" t="str">
        <f>IF(AmazonChurn[[#This Row],[Number of Complaints or Support]]&lt;3,"Low",IF(AmazonChurn[[#This Row],[Number of Complaints or Support]]&lt;=7,"Medium","High"))</f>
        <v>Low</v>
      </c>
      <c r="AN4405" s="5">
        <f>AmazonChurn[[#This Row],[Number of Complaints or Support]]/AmazonChurn[[#This Row],[Account Length (in months)]]</f>
        <v>5.5555555555555552E-2</v>
      </c>
      <c r="AO4405" t="str">
        <f>IF(AmazonChurn[[#This Row],[Avg Monthly GB Download]]&lt;15, "Low", IF(AmazonChurn[[#This Row],[Avg Monthly GB Download]]&lt;30, "Medium", "High"))</f>
        <v>Low</v>
      </c>
      <c r="AP4405" t="str">
        <f>IF(AmazonChurn[[#This Row],[Age]]&lt;30,"Under 30",IF(AmazonChurn[[#This Row],[Age]]&gt;65,"Senior","Mid Age"))</f>
        <v>Mid Age</v>
      </c>
    </row>
    <row r="4406" spans="1:42" hidden="1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 s="5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  <c r="AL4406" t="str">
        <f>IF(AmazonChurn[[#This Row],[Average Monthly Expenses]]&lt;=30,"Low",IF(AmazonChurn[[#This Row],[Average Monthly Expenses]]&lt;=60,"Medium","High"))</f>
        <v>Low</v>
      </c>
      <c r="AM4406" t="str">
        <f>IF(AmazonChurn[[#This Row],[Number of Complaints or Support]]&lt;3,"Low",IF(AmazonChurn[[#This Row],[Number of Complaints or Support]]&lt;=7,"Medium","High"))</f>
        <v>Low</v>
      </c>
      <c r="AN4406" s="5">
        <f>AmazonChurn[[#This Row],[Number of Complaints or Support]]/AmazonChurn[[#This Row],[Account Length (in months)]]</f>
        <v>4.3478260869565216E-2</v>
      </c>
      <c r="AO4406" t="str">
        <f>IF(AmazonChurn[[#This Row],[Avg Monthly GB Download]]&lt;15, "Low", IF(AmazonChurn[[#This Row],[Avg Monthly GB Download]]&lt;30, "Medium", "High"))</f>
        <v>Low</v>
      </c>
      <c r="AP4406" t="str">
        <f>IF(AmazonChurn[[#This Row],[Age]]&lt;30,"Under 30",IF(AmazonChurn[[#This Row],[Age]]&gt;65,"Senior","Mid Age"))</f>
        <v>Mid Age</v>
      </c>
    </row>
    <row r="4407" spans="1:42" hidden="1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 s="5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  <c r="AL4407" t="str">
        <f>IF(AmazonChurn[[#This Row],[Average Monthly Expenses]]&lt;=30,"Low",IF(AmazonChurn[[#This Row],[Average Monthly Expenses]]&lt;=60,"Medium","High"))</f>
        <v>Low</v>
      </c>
      <c r="AM4407" t="str">
        <f>IF(AmazonChurn[[#This Row],[Number of Complaints or Support]]&lt;3,"Low",IF(AmazonChurn[[#This Row],[Number of Complaints or Support]]&lt;=7,"Medium","High"))</f>
        <v>Low</v>
      </c>
      <c r="AN4407" s="5">
        <f>AmazonChurn[[#This Row],[Number of Complaints or Support]]/AmazonChurn[[#This Row],[Account Length (in months)]]</f>
        <v>3.7037037037037035E-2</v>
      </c>
      <c r="AO4407" t="str">
        <f>IF(AmazonChurn[[#This Row],[Avg Monthly GB Download]]&lt;15, "Low", IF(AmazonChurn[[#This Row],[Avg Monthly GB Download]]&lt;30, "Medium", "High"))</f>
        <v>Low</v>
      </c>
      <c r="AP4407" t="str">
        <f>IF(AmazonChurn[[#This Row],[Age]]&lt;30,"Under 30",IF(AmazonChurn[[#This Row],[Age]]&gt;65,"Senior","Mid Age"))</f>
        <v>Mid Age</v>
      </c>
    </row>
    <row r="4408" spans="1:42" hidden="1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 s="5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  <c r="AL4408" t="str">
        <f>IF(AmazonChurn[[#This Row],[Average Monthly Expenses]]&lt;=30,"Low",IF(AmazonChurn[[#This Row],[Average Monthly Expenses]]&lt;=60,"Medium","High"))</f>
        <v>Medium</v>
      </c>
      <c r="AM4408" t="str">
        <f>IF(AmazonChurn[[#This Row],[Number of Complaints or Support]]&lt;3,"Low",IF(AmazonChurn[[#This Row],[Number of Complaints or Support]]&lt;=7,"Medium","High"))</f>
        <v>High</v>
      </c>
      <c r="AN4408" s="5">
        <f>AmazonChurn[[#This Row],[Number of Complaints or Support]]/AmazonChurn[[#This Row],[Account Length (in months)]]</f>
        <v>0.90909090909090906</v>
      </c>
      <c r="AO4408" t="str">
        <f>IF(AmazonChurn[[#This Row],[Avg Monthly GB Download]]&lt;15, "Low", IF(AmazonChurn[[#This Row],[Avg Monthly GB Download]]&lt;30, "Medium", "High"))</f>
        <v>Medium</v>
      </c>
      <c r="AP4408" t="str">
        <f>IF(AmazonChurn[[#This Row],[Age]]&lt;30,"Under 30",IF(AmazonChurn[[#This Row],[Age]]&gt;65,"Senior","Mid Age"))</f>
        <v>Mid Age</v>
      </c>
    </row>
    <row r="4409" spans="1:42" hidden="1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 s="5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  <c r="AL4409" t="str">
        <f>IF(AmazonChurn[[#This Row],[Average Monthly Expenses]]&lt;=30,"Low",IF(AmazonChurn[[#This Row],[Average Monthly Expenses]]&lt;=60,"Medium","High"))</f>
        <v>Medium</v>
      </c>
      <c r="AM4409" t="str">
        <f>IF(AmazonChurn[[#This Row],[Number of Complaints or Support]]&lt;3,"Low",IF(AmazonChurn[[#This Row],[Number of Complaints or Support]]&lt;=7,"Medium","High"))</f>
        <v>High</v>
      </c>
      <c r="AN4409" s="5">
        <f>AmazonChurn[[#This Row],[Number of Complaints or Support]]/AmazonChurn[[#This Row],[Account Length (in months)]]</f>
        <v>4.5</v>
      </c>
      <c r="AO4409" t="str">
        <f>IF(AmazonChurn[[#This Row],[Avg Monthly GB Download]]&lt;15, "Low", IF(AmazonChurn[[#This Row],[Avg Monthly GB Download]]&lt;30, "Medium", "High"))</f>
        <v>Low</v>
      </c>
      <c r="AP4409" t="str">
        <f>IF(AmazonChurn[[#This Row],[Age]]&lt;30,"Under 30",IF(AmazonChurn[[#This Row],[Age]]&gt;65,"Senior","Mid Age"))</f>
        <v>Mid Age</v>
      </c>
    </row>
    <row r="4410" spans="1:42" hidden="1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 s="5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  <c r="AL4410" t="str">
        <f>IF(AmazonChurn[[#This Row],[Average Monthly Expenses]]&lt;=30,"Low",IF(AmazonChurn[[#This Row],[Average Monthly Expenses]]&lt;=60,"Medium","High"))</f>
        <v>Medium</v>
      </c>
      <c r="AM4410" t="str">
        <f>IF(AmazonChurn[[#This Row],[Number of Complaints or Support]]&lt;3,"Low",IF(AmazonChurn[[#This Row],[Number of Complaints or Support]]&lt;=7,"Medium","High"))</f>
        <v>Low</v>
      </c>
      <c r="AN4410" s="5">
        <f>AmazonChurn[[#This Row],[Number of Complaints or Support]]/AmazonChurn[[#This Row],[Account Length (in months)]]</f>
        <v>1</v>
      </c>
      <c r="AO4410" t="str">
        <f>IF(AmazonChurn[[#This Row],[Avg Monthly GB Download]]&lt;15, "Low", IF(AmazonChurn[[#This Row],[Avg Monthly GB Download]]&lt;30, "Medium", "High"))</f>
        <v>Low</v>
      </c>
      <c r="AP4410" t="str">
        <f>IF(AmazonChurn[[#This Row],[Age]]&lt;30,"Under 30",IF(AmazonChurn[[#This Row],[Age]]&gt;65,"Senior","Mid Age"))</f>
        <v>Mid Age</v>
      </c>
    </row>
    <row r="4411" spans="1:42" hidden="1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 s="5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  <c r="AL4411" t="str">
        <f>IF(AmazonChurn[[#This Row],[Average Monthly Expenses]]&lt;=30,"Low",IF(AmazonChurn[[#This Row],[Average Monthly Expenses]]&lt;=60,"Medium","High"))</f>
        <v>Medium</v>
      </c>
      <c r="AM4411" t="str">
        <f>IF(AmazonChurn[[#This Row],[Number of Complaints or Support]]&lt;3,"Low",IF(AmazonChurn[[#This Row],[Number of Complaints or Support]]&lt;=7,"Medium","High"))</f>
        <v>Medium</v>
      </c>
      <c r="AN4411" s="5">
        <f>AmazonChurn[[#This Row],[Number of Complaints or Support]]/AmazonChurn[[#This Row],[Account Length (in months)]]</f>
        <v>0.12820512820512819</v>
      </c>
      <c r="AO4411" t="str">
        <f>IF(AmazonChurn[[#This Row],[Avg Monthly GB Download]]&lt;15, "Low", IF(AmazonChurn[[#This Row],[Avg Monthly GB Download]]&lt;30, "Medium", "High"))</f>
        <v>Low</v>
      </c>
      <c r="AP4411" t="str">
        <f>IF(AmazonChurn[[#This Row],[Age]]&lt;30,"Under 30",IF(AmazonChurn[[#This Row],[Age]]&gt;65,"Senior","Mid Age"))</f>
        <v>Mid Age</v>
      </c>
    </row>
    <row r="4412" spans="1:42" hidden="1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 s="5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  <c r="AL4412" t="str">
        <f>IF(AmazonChurn[[#This Row],[Average Monthly Expenses]]&lt;=30,"Low",IF(AmazonChurn[[#This Row],[Average Monthly Expenses]]&lt;=60,"Medium","High"))</f>
        <v>Medium</v>
      </c>
      <c r="AM4412" t="str">
        <f>IF(AmazonChurn[[#This Row],[Number of Complaints or Support]]&lt;3,"Low",IF(AmazonChurn[[#This Row],[Number of Complaints or Support]]&lt;=7,"Medium","High"))</f>
        <v>Medium</v>
      </c>
      <c r="AN4412" s="5">
        <f>AmazonChurn[[#This Row],[Number of Complaints or Support]]/AmazonChurn[[#This Row],[Account Length (in months)]]</f>
        <v>0.1111111111111111</v>
      </c>
      <c r="AO4412" t="str">
        <f>IF(AmazonChurn[[#This Row],[Avg Monthly GB Download]]&lt;15, "Low", IF(AmazonChurn[[#This Row],[Avg Monthly GB Download]]&lt;30, "Medium", "High"))</f>
        <v>Medium</v>
      </c>
      <c r="AP4412" t="str">
        <f>IF(AmazonChurn[[#This Row],[Age]]&lt;30,"Under 30",IF(AmazonChurn[[#This Row],[Age]]&gt;65,"Senior","Mid Age"))</f>
        <v>Mid Age</v>
      </c>
    </row>
    <row r="4413" spans="1:42" hidden="1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 s="5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  <c r="AL4413" t="str">
        <f>IF(AmazonChurn[[#This Row],[Average Monthly Expenses]]&lt;=30,"Low",IF(AmazonChurn[[#This Row],[Average Monthly Expenses]]&lt;=60,"Medium","High"))</f>
        <v>High</v>
      </c>
      <c r="AM4413" t="str">
        <f>IF(AmazonChurn[[#This Row],[Number of Complaints or Support]]&lt;3,"Low",IF(AmazonChurn[[#This Row],[Number of Complaints or Support]]&lt;=7,"Medium","High"))</f>
        <v>Medium</v>
      </c>
      <c r="AN4413" s="5">
        <f>AmazonChurn[[#This Row],[Number of Complaints or Support]]/AmazonChurn[[#This Row],[Account Length (in months)]]</f>
        <v>0.10344827586206896</v>
      </c>
      <c r="AO4413" t="str">
        <f>IF(AmazonChurn[[#This Row],[Avg Monthly GB Download]]&lt;15, "Low", IF(AmazonChurn[[#This Row],[Avg Monthly GB Download]]&lt;30, "Medium", "High"))</f>
        <v>Low</v>
      </c>
      <c r="AP4413" t="str">
        <f>IF(AmazonChurn[[#This Row],[Age]]&lt;30,"Under 30",IF(AmazonChurn[[#This Row],[Age]]&gt;65,"Senior","Mid Age"))</f>
        <v>Mid Age</v>
      </c>
    </row>
    <row r="4414" spans="1:42" hidden="1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 s="5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  <c r="AL4414" t="str">
        <f>IF(AmazonChurn[[#This Row],[Average Monthly Expenses]]&lt;=30,"Low",IF(AmazonChurn[[#This Row],[Average Monthly Expenses]]&lt;=60,"Medium","High"))</f>
        <v>Medium</v>
      </c>
      <c r="AM4414" t="str">
        <f>IF(AmazonChurn[[#This Row],[Number of Complaints or Support]]&lt;3,"Low",IF(AmazonChurn[[#This Row],[Number of Complaints or Support]]&lt;=7,"Medium","High"))</f>
        <v>Medium</v>
      </c>
      <c r="AN4414" s="5">
        <f>AmazonChurn[[#This Row],[Number of Complaints or Support]]/AmazonChurn[[#This Row],[Account Length (in months)]]</f>
        <v>0.26666666666666666</v>
      </c>
      <c r="AO4414" t="str">
        <f>IF(AmazonChurn[[#This Row],[Avg Monthly GB Download]]&lt;15, "Low", IF(AmazonChurn[[#This Row],[Avg Monthly GB Download]]&lt;30, "Medium", "High"))</f>
        <v>Low</v>
      </c>
      <c r="AP4414" t="str">
        <f>IF(AmazonChurn[[#This Row],[Age]]&lt;30,"Under 30",IF(AmazonChurn[[#This Row],[Age]]&gt;65,"Senior","Mid Age"))</f>
        <v>Senior</v>
      </c>
    </row>
    <row r="4415" spans="1:42" hidden="1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 s="5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  <c r="AL4415" t="str">
        <f>IF(AmazonChurn[[#This Row],[Average Monthly Expenses]]&lt;=30,"Low",IF(AmazonChurn[[#This Row],[Average Monthly Expenses]]&lt;=60,"Medium","High"))</f>
        <v>Medium</v>
      </c>
      <c r="AM4415" t="str">
        <f>IF(AmazonChurn[[#This Row],[Number of Complaints or Support]]&lt;3,"Low",IF(AmazonChurn[[#This Row],[Number of Complaints or Support]]&lt;=7,"Medium","High"))</f>
        <v>Medium</v>
      </c>
      <c r="AN4415" s="5">
        <f>AmazonChurn[[#This Row],[Number of Complaints or Support]]/AmazonChurn[[#This Row],[Account Length (in months)]]</f>
        <v>0.29411764705882354</v>
      </c>
      <c r="AO4415" t="str">
        <f>IF(AmazonChurn[[#This Row],[Avg Monthly GB Download]]&lt;15, "Low", IF(AmazonChurn[[#This Row],[Avg Monthly GB Download]]&lt;30, "Medium", "High"))</f>
        <v>Low</v>
      </c>
      <c r="AP4415" t="str">
        <f>IF(AmazonChurn[[#This Row],[Age]]&lt;30,"Under 30",IF(AmazonChurn[[#This Row],[Age]]&gt;65,"Senior","Mid Age"))</f>
        <v>Mid Age</v>
      </c>
    </row>
    <row r="4416" spans="1:42" hidden="1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 s="5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  <c r="AL4416" t="str">
        <f>IF(AmazonChurn[[#This Row],[Average Monthly Expenses]]&lt;=30,"Low",IF(AmazonChurn[[#This Row],[Average Monthly Expenses]]&lt;=60,"Medium","High"))</f>
        <v>Medium</v>
      </c>
      <c r="AM4416" t="str">
        <f>IF(AmazonChurn[[#This Row],[Number of Complaints or Support]]&lt;3,"Low",IF(AmazonChurn[[#This Row],[Number of Complaints or Support]]&lt;=7,"Medium","High"))</f>
        <v>Medium</v>
      </c>
      <c r="AN4416" s="5">
        <f>AmazonChurn[[#This Row],[Number of Complaints or Support]]/AmazonChurn[[#This Row],[Account Length (in months)]]</f>
        <v>7.1428571428571425E-2</v>
      </c>
      <c r="AO4416" t="str">
        <f>IF(AmazonChurn[[#This Row],[Avg Monthly GB Download]]&lt;15, "Low", IF(AmazonChurn[[#This Row],[Avg Monthly GB Download]]&lt;30, "Medium", "High"))</f>
        <v>Low</v>
      </c>
      <c r="AP4416" t="str">
        <f>IF(AmazonChurn[[#This Row],[Age]]&lt;30,"Under 30",IF(AmazonChurn[[#This Row],[Age]]&gt;65,"Senior","Mid Age"))</f>
        <v>Senior</v>
      </c>
    </row>
    <row r="4417" spans="1:42" hidden="1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 s="5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  <c r="AL4417" t="str">
        <f>IF(AmazonChurn[[#This Row],[Average Monthly Expenses]]&lt;=30,"Low",IF(AmazonChurn[[#This Row],[Average Monthly Expenses]]&lt;=60,"Medium","High"))</f>
        <v>Low</v>
      </c>
      <c r="AM4417" t="str">
        <f>IF(AmazonChurn[[#This Row],[Number of Complaints or Support]]&lt;3,"Low",IF(AmazonChurn[[#This Row],[Number of Complaints or Support]]&lt;=7,"Medium","High"))</f>
        <v>Medium</v>
      </c>
      <c r="AN4417" s="5">
        <f>AmazonChurn[[#This Row],[Number of Complaints or Support]]/AmazonChurn[[#This Row],[Account Length (in months)]]</f>
        <v>9.8360655737704916E-2</v>
      </c>
      <c r="AO4417" t="str">
        <f>IF(AmazonChurn[[#This Row],[Avg Monthly GB Download]]&lt;15, "Low", IF(AmazonChurn[[#This Row],[Avg Monthly GB Download]]&lt;30, "Medium", "High"))</f>
        <v>Low</v>
      </c>
      <c r="AP4417" t="str">
        <f>IF(AmazonChurn[[#This Row],[Age]]&lt;30,"Under 30",IF(AmazonChurn[[#This Row],[Age]]&gt;65,"Senior","Mid Age"))</f>
        <v>Mid Age</v>
      </c>
    </row>
    <row r="4418" spans="1:42" hidden="1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 s="5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  <c r="AL4418" t="str">
        <f>IF(AmazonChurn[[#This Row],[Average Monthly Expenses]]&lt;=30,"Low",IF(AmazonChurn[[#This Row],[Average Monthly Expenses]]&lt;=60,"Medium","High"))</f>
        <v>Low</v>
      </c>
      <c r="AM4418" t="str">
        <f>IF(AmazonChurn[[#This Row],[Number of Complaints or Support]]&lt;3,"Low",IF(AmazonChurn[[#This Row],[Number of Complaints or Support]]&lt;=7,"Medium","High"))</f>
        <v>High</v>
      </c>
      <c r="AN4418" s="5">
        <f>AmazonChurn[[#This Row],[Number of Complaints or Support]]/AmazonChurn[[#This Row],[Account Length (in months)]]</f>
        <v>0.15517241379310345</v>
      </c>
      <c r="AO4418" t="str">
        <f>IF(AmazonChurn[[#This Row],[Avg Monthly GB Download]]&lt;15, "Low", IF(AmazonChurn[[#This Row],[Avg Monthly GB Download]]&lt;30, "Medium", "High"))</f>
        <v>Low</v>
      </c>
      <c r="AP4418" t="str">
        <f>IF(AmazonChurn[[#This Row],[Age]]&lt;30,"Under 30",IF(AmazonChurn[[#This Row],[Age]]&gt;65,"Senior","Mid Age"))</f>
        <v>Mid Age</v>
      </c>
    </row>
    <row r="4419" spans="1:42" hidden="1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 s="5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  <c r="AL4419" t="str">
        <f>IF(AmazonChurn[[#This Row],[Average Monthly Expenses]]&lt;=30,"Low",IF(AmazonChurn[[#This Row],[Average Monthly Expenses]]&lt;=60,"Medium","High"))</f>
        <v>High</v>
      </c>
      <c r="AM4419" t="str">
        <f>IF(AmazonChurn[[#This Row],[Number of Complaints or Support]]&lt;3,"Low",IF(AmazonChurn[[#This Row],[Number of Complaints or Support]]&lt;=7,"Medium","High"))</f>
        <v>High</v>
      </c>
      <c r="AN4419" s="5">
        <f>AmazonChurn[[#This Row],[Number of Complaints or Support]]/AmazonChurn[[#This Row],[Account Length (in months)]]</f>
        <v>0.42105263157894735</v>
      </c>
      <c r="AO4419" t="str">
        <f>IF(AmazonChurn[[#This Row],[Avg Monthly GB Download]]&lt;15, "Low", IF(AmazonChurn[[#This Row],[Avg Monthly GB Download]]&lt;30, "Medium", "High"))</f>
        <v>Low</v>
      </c>
      <c r="AP4419" t="str">
        <f>IF(AmazonChurn[[#This Row],[Age]]&lt;30,"Under 30",IF(AmazonChurn[[#This Row],[Age]]&gt;65,"Senior","Mid Age"))</f>
        <v>Mid Age</v>
      </c>
    </row>
    <row r="4420" spans="1:42" hidden="1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 s="5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  <c r="AL4420" t="str">
        <f>IF(AmazonChurn[[#This Row],[Average Monthly Expenses]]&lt;=30,"Low",IF(AmazonChurn[[#This Row],[Average Monthly Expenses]]&lt;=60,"Medium","High"))</f>
        <v>Medium</v>
      </c>
      <c r="AM4420" t="str">
        <f>IF(AmazonChurn[[#This Row],[Number of Complaints or Support]]&lt;3,"Low",IF(AmazonChurn[[#This Row],[Number of Complaints or Support]]&lt;=7,"Medium","High"))</f>
        <v>High</v>
      </c>
      <c r="AN4420" s="5">
        <f>AmazonChurn[[#This Row],[Number of Complaints or Support]]/AmazonChurn[[#This Row],[Account Length (in months)]]</f>
        <v>2.6666666666666665</v>
      </c>
      <c r="AO4420" t="str">
        <f>IF(AmazonChurn[[#This Row],[Avg Monthly GB Download]]&lt;15, "Low", IF(AmazonChurn[[#This Row],[Avg Monthly GB Download]]&lt;30, "Medium", "High"))</f>
        <v>Medium</v>
      </c>
      <c r="AP4420" t="str">
        <f>IF(AmazonChurn[[#This Row],[Age]]&lt;30,"Under 30",IF(AmazonChurn[[#This Row],[Age]]&gt;65,"Senior","Mid Age"))</f>
        <v>Under 30</v>
      </c>
    </row>
    <row r="4421" spans="1:42" hidden="1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 s="5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  <c r="AL4421" t="str">
        <f>IF(AmazonChurn[[#This Row],[Average Monthly Expenses]]&lt;=30,"Low",IF(AmazonChurn[[#This Row],[Average Monthly Expenses]]&lt;=60,"Medium","High"))</f>
        <v>Low</v>
      </c>
      <c r="AM4421" t="str">
        <f>IF(AmazonChurn[[#This Row],[Number of Complaints or Support]]&lt;3,"Low",IF(AmazonChurn[[#This Row],[Number of Complaints or Support]]&lt;=7,"Medium","High"))</f>
        <v>Low</v>
      </c>
      <c r="AN4421" s="5">
        <f>AmazonChurn[[#This Row],[Number of Complaints or Support]]/AmazonChurn[[#This Row],[Account Length (in months)]]</f>
        <v>0</v>
      </c>
      <c r="AO4421" t="str">
        <f>IF(AmazonChurn[[#This Row],[Avg Monthly GB Download]]&lt;15, "Low", IF(AmazonChurn[[#This Row],[Avg Monthly GB Download]]&lt;30, "Medium", "High"))</f>
        <v>Low</v>
      </c>
      <c r="AP4421" t="str">
        <f>IF(AmazonChurn[[#This Row],[Age]]&lt;30,"Under 30",IF(AmazonChurn[[#This Row],[Age]]&gt;65,"Senior","Mid Age"))</f>
        <v>Mid Age</v>
      </c>
    </row>
    <row r="4422" spans="1:42" hidden="1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 s="5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  <c r="AL4422" t="str">
        <f>IF(AmazonChurn[[#This Row],[Average Monthly Expenses]]&lt;=30,"Low",IF(AmazonChurn[[#This Row],[Average Monthly Expenses]]&lt;=60,"Medium","High"))</f>
        <v>Low</v>
      </c>
      <c r="AM4422" t="str">
        <f>IF(AmazonChurn[[#This Row],[Number of Complaints or Support]]&lt;3,"Low",IF(AmazonChurn[[#This Row],[Number of Complaints or Support]]&lt;=7,"Medium","High"))</f>
        <v>Low</v>
      </c>
      <c r="AN4422" s="5">
        <f>AmazonChurn[[#This Row],[Number of Complaints or Support]]/AmazonChurn[[#This Row],[Account Length (in months)]]</f>
        <v>0</v>
      </c>
      <c r="AO4422" t="str">
        <f>IF(AmazonChurn[[#This Row],[Avg Monthly GB Download]]&lt;15, "Low", IF(AmazonChurn[[#This Row],[Avg Monthly GB Download]]&lt;30, "Medium", "High"))</f>
        <v>Low</v>
      </c>
      <c r="AP4422" t="str">
        <f>IF(AmazonChurn[[#This Row],[Age]]&lt;30,"Under 30",IF(AmazonChurn[[#This Row],[Age]]&gt;65,"Senior","Mid Age"))</f>
        <v>Senior</v>
      </c>
    </row>
    <row r="4423" spans="1:42" hidden="1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 s="5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  <c r="AL4423" t="str">
        <f>IF(AmazonChurn[[#This Row],[Average Monthly Expenses]]&lt;=30,"Low",IF(AmazonChurn[[#This Row],[Average Monthly Expenses]]&lt;=60,"Medium","High"))</f>
        <v>Low</v>
      </c>
      <c r="AM4423" t="str">
        <f>IF(AmazonChurn[[#This Row],[Number of Complaints or Support]]&lt;3,"Low",IF(AmazonChurn[[#This Row],[Number of Complaints or Support]]&lt;=7,"Medium","High"))</f>
        <v>Medium</v>
      </c>
      <c r="AN4423" s="5">
        <f>AmazonChurn[[#This Row],[Number of Complaints or Support]]/AmazonChurn[[#This Row],[Account Length (in months)]]</f>
        <v>6.0606060606060608E-2</v>
      </c>
      <c r="AO4423" t="str">
        <f>IF(AmazonChurn[[#This Row],[Avg Monthly GB Download]]&lt;15, "Low", IF(AmazonChurn[[#This Row],[Avg Monthly GB Download]]&lt;30, "Medium", "High"))</f>
        <v>Low</v>
      </c>
      <c r="AP4423" t="str">
        <f>IF(AmazonChurn[[#This Row],[Age]]&lt;30,"Under 30",IF(AmazonChurn[[#This Row],[Age]]&gt;65,"Senior","Mid Age"))</f>
        <v>Mid Age</v>
      </c>
    </row>
    <row r="4424" spans="1:42" hidden="1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 s="5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  <c r="AL4424" t="str">
        <f>IF(AmazonChurn[[#This Row],[Average Monthly Expenses]]&lt;=30,"Low",IF(AmazonChurn[[#This Row],[Average Monthly Expenses]]&lt;=60,"Medium","High"))</f>
        <v>Medium</v>
      </c>
      <c r="AM4424" t="str">
        <f>IF(AmazonChurn[[#This Row],[Number of Complaints or Support]]&lt;3,"Low",IF(AmazonChurn[[#This Row],[Number of Complaints or Support]]&lt;=7,"Medium","High"))</f>
        <v>Low</v>
      </c>
      <c r="AN4424" s="5">
        <f>AmazonChurn[[#This Row],[Number of Complaints or Support]]/AmazonChurn[[#This Row],[Account Length (in months)]]</f>
        <v>0</v>
      </c>
      <c r="AO4424" t="str">
        <f>IF(AmazonChurn[[#This Row],[Avg Monthly GB Download]]&lt;15, "Low", IF(AmazonChurn[[#This Row],[Avg Monthly GB Download]]&lt;30, "Medium", "High"))</f>
        <v>Low</v>
      </c>
      <c r="AP4424" t="str">
        <f>IF(AmazonChurn[[#This Row],[Age]]&lt;30,"Under 30",IF(AmazonChurn[[#This Row],[Age]]&gt;65,"Senior","Mid Age"))</f>
        <v>Under 30</v>
      </c>
    </row>
    <row r="4425" spans="1:42" hidden="1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 s="5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  <c r="AL4425" t="str">
        <f>IF(AmazonChurn[[#This Row],[Average Monthly Expenses]]&lt;=30,"Low",IF(AmazonChurn[[#This Row],[Average Monthly Expenses]]&lt;=60,"Medium","High"))</f>
        <v>Low</v>
      </c>
      <c r="AM4425" t="str">
        <f>IF(AmazonChurn[[#This Row],[Number of Complaints or Support]]&lt;3,"Low",IF(AmazonChurn[[#This Row],[Number of Complaints or Support]]&lt;=7,"Medium","High"))</f>
        <v>High</v>
      </c>
      <c r="AN4425" s="5">
        <f>AmazonChurn[[#This Row],[Number of Complaints or Support]]/AmazonChurn[[#This Row],[Account Length (in months)]]</f>
        <v>2.5</v>
      </c>
      <c r="AO4425" t="str">
        <f>IF(AmazonChurn[[#This Row],[Avg Monthly GB Download]]&lt;15, "Low", IF(AmazonChurn[[#This Row],[Avg Monthly GB Download]]&lt;30, "Medium", "High"))</f>
        <v>Low</v>
      </c>
      <c r="AP4425" t="str">
        <f>IF(AmazonChurn[[#This Row],[Age]]&lt;30,"Under 30",IF(AmazonChurn[[#This Row],[Age]]&gt;65,"Senior","Mid Age"))</f>
        <v>Senior</v>
      </c>
    </row>
    <row r="4426" spans="1:42" hidden="1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 s="5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  <c r="AL4426" t="str">
        <f>IF(AmazonChurn[[#This Row],[Average Monthly Expenses]]&lt;=30,"Low",IF(AmazonChurn[[#This Row],[Average Monthly Expenses]]&lt;=60,"Medium","High"))</f>
        <v>Medium</v>
      </c>
      <c r="AM4426" t="str">
        <f>IF(AmazonChurn[[#This Row],[Number of Complaints or Support]]&lt;3,"Low",IF(AmazonChurn[[#This Row],[Number of Complaints or Support]]&lt;=7,"Medium","High"))</f>
        <v>Low</v>
      </c>
      <c r="AN4426" s="5">
        <f>AmazonChurn[[#This Row],[Number of Complaints or Support]]/AmazonChurn[[#This Row],[Account Length (in months)]]</f>
        <v>9.0909090909090912E-2</v>
      </c>
      <c r="AO4426" t="str">
        <f>IF(AmazonChurn[[#This Row],[Avg Monthly GB Download]]&lt;15, "Low", IF(AmazonChurn[[#This Row],[Avg Monthly GB Download]]&lt;30, "Medium", "High"))</f>
        <v>Low</v>
      </c>
      <c r="AP4426" t="str">
        <f>IF(AmazonChurn[[#This Row],[Age]]&lt;30,"Under 30",IF(AmazonChurn[[#This Row],[Age]]&gt;65,"Senior","Mid Age"))</f>
        <v>Under 30</v>
      </c>
    </row>
    <row r="4427" spans="1:42" hidden="1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 s="5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  <c r="AL4427" t="str">
        <f>IF(AmazonChurn[[#This Row],[Average Monthly Expenses]]&lt;=30,"Low",IF(AmazonChurn[[#This Row],[Average Monthly Expenses]]&lt;=60,"Medium","High"))</f>
        <v>Low</v>
      </c>
      <c r="AM4427" t="str">
        <f>IF(AmazonChurn[[#This Row],[Number of Complaints or Support]]&lt;3,"Low",IF(AmazonChurn[[#This Row],[Number of Complaints or Support]]&lt;=7,"Medium","High"))</f>
        <v>Low</v>
      </c>
      <c r="AN4427" s="5">
        <f>AmazonChurn[[#This Row],[Number of Complaints or Support]]/AmazonChurn[[#This Row],[Account Length (in months)]]</f>
        <v>1.8518518518518517E-2</v>
      </c>
      <c r="AO4427" t="str">
        <f>IF(AmazonChurn[[#This Row],[Avg Monthly GB Download]]&lt;15, "Low", IF(AmazonChurn[[#This Row],[Avg Monthly GB Download]]&lt;30, "Medium", "High"))</f>
        <v>Low</v>
      </c>
      <c r="AP4427" t="str">
        <f>IF(AmazonChurn[[#This Row],[Age]]&lt;30,"Under 30",IF(AmazonChurn[[#This Row],[Age]]&gt;65,"Senior","Mid Age"))</f>
        <v>Mid Age</v>
      </c>
    </row>
    <row r="4428" spans="1:42" hidden="1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 s="5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  <c r="AL4428" t="str">
        <f>IF(AmazonChurn[[#This Row],[Average Monthly Expenses]]&lt;=30,"Low",IF(AmazonChurn[[#This Row],[Average Monthly Expenses]]&lt;=60,"Medium","High"))</f>
        <v>Low</v>
      </c>
      <c r="AM4428" t="str">
        <f>IF(AmazonChurn[[#This Row],[Number of Complaints or Support]]&lt;3,"Low",IF(AmazonChurn[[#This Row],[Number of Complaints or Support]]&lt;=7,"Medium","High"))</f>
        <v>High</v>
      </c>
      <c r="AN4428" s="5">
        <f>AmazonChurn[[#This Row],[Number of Complaints or Support]]/AmazonChurn[[#This Row],[Account Length (in months)]]</f>
        <v>9</v>
      </c>
      <c r="AO4428" t="str">
        <f>IF(AmazonChurn[[#This Row],[Avg Monthly GB Download]]&lt;15, "Low", IF(AmazonChurn[[#This Row],[Avg Monthly GB Download]]&lt;30, "Medium", "High"))</f>
        <v>Low</v>
      </c>
      <c r="AP4428" t="str">
        <f>IF(AmazonChurn[[#This Row],[Age]]&lt;30,"Under 30",IF(AmazonChurn[[#This Row],[Age]]&gt;65,"Senior","Mid Age"))</f>
        <v>Mid Age</v>
      </c>
    </row>
    <row r="4429" spans="1:42" hidden="1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 s="5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  <c r="AL4429" t="str">
        <f>IF(AmazonChurn[[#This Row],[Average Monthly Expenses]]&lt;=30,"Low",IF(AmazonChurn[[#This Row],[Average Monthly Expenses]]&lt;=60,"Medium","High"))</f>
        <v>Low</v>
      </c>
      <c r="AM4429" t="str">
        <f>IF(AmazonChurn[[#This Row],[Number of Complaints or Support]]&lt;3,"Low",IF(AmazonChurn[[#This Row],[Number of Complaints or Support]]&lt;=7,"Medium","High"))</f>
        <v>Low</v>
      </c>
      <c r="AN4429" s="5">
        <f>AmazonChurn[[#This Row],[Number of Complaints or Support]]/AmazonChurn[[#This Row],[Account Length (in months)]]</f>
        <v>2.564102564102564E-2</v>
      </c>
      <c r="AO4429" t="str">
        <f>IF(AmazonChurn[[#This Row],[Avg Monthly GB Download]]&lt;15, "Low", IF(AmazonChurn[[#This Row],[Avg Monthly GB Download]]&lt;30, "Medium", "High"))</f>
        <v>Medium</v>
      </c>
      <c r="AP4429" t="str">
        <f>IF(AmazonChurn[[#This Row],[Age]]&lt;30,"Under 30",IF(AmazonChurn[[#This Row],[Age]]&gt;65,"Senior","Mid Age"))</f>
        <v>Under 30</v>
      </c>
    </row>
    <row r="4430" spans="1:42" hidden="1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 s="5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  <c r="AL4430" t="str">
        <f>IF(AmazonChurn[[#This Row],[Average Monthly Expenses]]&lt;=30,"Low",IF(AmazonChurn[[#This Row],[Average Monthly Expenses]]&lt;=60,"Medium","High"))</f>
        <v>Low</v>
      </c>
      <c r="AM4430" t="str">
        <f>IF(AmazonChurn[[#This Row],[Number of Complaints or Support]]&lt;3,"Low",IF(AmazonChurn[[#This Row],[Number of Complaints or Support]]&lt;=7,"Medium","High"))</f>
        <v>High</v>
      </c>
      <c r="AN4430" s="5">
        <f>AmazonChurn[[#This Row],[Number of Complaints or Support]]/AmazonChurn[[#This Row],[Account Length (in months)]]</f>
        <v>0.19047619047619047</v>
      </c>
      <c r="AO4430" t="str">
        <f>IF(AmazonChurn[[#This Row],[Avg Monthly GB Download]]&lt;15, "Low", IF(AmazonChurn[[#This Row],[Avg Monthly GB Download]]&lt;30, "Medium", "High"))</f>
        <v>Low</v>
      </c>
      <c r="AP4430" t="str">
        <f>IF(AmazonChurn[[#This Row],[Age]]&lt;30,"Under 30",IF(AmazonChurn[[#This Row],[Age]]&gt;65,"Senior","Mid Age"))</f>
        <v>Mid Age</v>
      </c>
    </row>
    <row r="4431" spans="1:42" hidden="1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 s="5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  <c r="AL4431" t="str">
        <f>IF(AmazonChurn[[#This Row],[Average Monthly Expenses]]&lt;=30,"Low",IF(AmazonChurn[[#This Row],[Average Monthly Expenses]]&lt;=60,"Medium","High"))</f>
        <v>Low</v>
      </c>
      <c r="AM4431" t="str">
        <f>IF(AmazonChurn[[#This Row],[Number of Complaints or Support]]&lt;3,"Low",IF(AmazonChurn[[#This Row],[Number of Complaints or Support]]&lt;=7,"Medium","High"))</f>
        <v>High</v>
      </c>
      <c r="AN4431" s="5">
        <f>AmazonChurn[[#This Row],[Number of Complaints or Support]]/AmazonChurn[[#This Row],[Account Length (in months)]]</f>
        <v>1.6</v>
      </c>
      <c r="AO4431" t="str">
        <f>IF(AmazonChurn[[#This Row],[Avg Monthly GB Download]]&lt;15, "Low", IF(AmazonChurn[[#This Row],[Avg Monthly GB Download]]&lt;30, "Medium", "High"))</f>
        <v>Low</v>
      </c>
      <c r="AP4431" t="str">
        <f>IF(AmazonChurn[[#This Row],[Age]]&lt;30,"Under 30",IF(AmazonChurn[[#This Row],[Age]]&gt;65,"Senior","Mid Age"))</f>
        <v>Mid Age</v>
      </c>
    </row>
    <row r="4432" spans="1:42" hidden="1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 s="5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  <c r="AL4432" t="str">
        <f>IF(AmazonChurn[[#This Row],[Average Monthly Expenses]]&lt;=30,"Low",IF(AmazonChurn[[#This Row],[Average Monthly Expenses]]&lt;=60,"Medium","High"))</f>
        <v>Low</v>
      </c>
      <c r="AM4432" t="str">
        <f>IF(AmazonChurn[[#This Row],[Number of Complaints or Support]]&lt;3,"Low",IF(AmazonChurn[[#This Row],[Number of Complaints or Support]]&lt;=7,"Medium","High"))</f>
        <v>Low</v>
      </c>
      <c r="AN4432" s="5">
        <f>AmazonChurn[[#This Row],[Number of Complaints or Support]]/AmazonChurn[[#This Row],[Account Length (in months)]]</f>
        <v>0.14285714285714285</v>
      </c>
      <c r="AO4432" t="str">
        <f>IF(AmazonChurn[[#This Row],[Avg Monthly GB Download]]&lt;15, "Low", IF(AmazonChurn[[#This Row],[Avg Monthly GB Download]]&lt;30, "Medium", "High"))</f>
        <v>Low</v>
      </c>
      <c r="AP4432" t="str">
        <f>IF(AmazonChurn[[#This Row],[Age]]&lt;30,"Under 30",IF(AmazonChurn[[#This Row],[Age]]&gt;65,"Senior","Mid Age"))</f>
        <v>Mid Age</v>
      </c>
    </row>
    <row r="4433" spans="1:42" hidden="1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 s="5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  <c r="AL4433" t="str">
        <f>IF(AmazonChurn[[#This Row],[Average Monthly Expenses]]&lt;=30,"Low",IF(AmazonChurn[[#This Row],[Average Monthly Expenses]]&lt;=60,"Medium","High"))</f>
        <v>Low</v>
      </c>
      <c r="AM4433" t="str">
        <f>IF(AmazonChurn[[#This Row],[Number of Complaints or Support]]&lt;3,"Low",IF(AmazonChurn[[#This Row],[Number of Complaints or Support]]&lt;=7,"Medium","High"))</f>
        <v>Medium</v>
      </c>
      <c r="AN4433" s="5">
        <f>AmazonChurn[[#This Row],[Number of Complaints or Support]]/AmazonChurn[[#This Row],[Account Length (in months)]]</f>
        <v>0.15</v>
      </c>
      <c r="AO4433" t="str">
        <f>IF(AmazonChurn[[#This Row],[Avg Monthly GB Download]]&lt;15, "Low", IF(AmazonChurn[[#This Row],[Avg Monthly GB Download]]&lt;30, "Medium", "High"))</f>
        <v>Low</v>
      </c>
      <c r="AP4433" t="str">
        <f>IF(AmazonChurn[[#This Row],[Age]]&lt;30,"Under 30",IF(AmazonChurn[[#This Row],[Age]]&gt;65,"Senior","Mid Age"))</f>
        <v>Mid Age</v>
      </c>
    </row>
    <row r="4434" spans="1:42" hidden="1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 s="5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  <c r="AL4434" t="str">
        <f>IF(AmazonChurn[[#This Row],[Average Monthly Expenses]]&lt;=30,"Low",IF(AmazonChurn[[#This Row],[Average Monthly Expenses]]&lt;=60,"Medium","High"))</f>
        <v>Low</v>
      </c>
      <c r="AM4434" t="str">
        <f>IF(AmazonChurn[[#This Row],[Number of Complaints or Support]]&lt;3,"Low",IF(AmazonChurn[[#This Row],[Number of Complaints or Support]]&lt;=7,"Medium","High"))</f>
        <v>Low</v>
      </c>
      <c r="AN4434" s="5">
        <f>AmazonChurn[[#This Row],[Number of Complaints or Support]]/AmazonChurn[[#This Row],[Account Length (in months)]]</f>
        <v>8.3333333333333329E-2</v>
      </c>
      <c r="AO4434" t="str">
        <f>IF(AmazonChurn[[#This Row],[Avg Monthly GB Download]]&lt;15, "Low", IF(AmazonChurn[[#This Row],[Avg Monthly GB Download]]&lt;30, "Medium", "High"))</f>
        <v>Low</v>
      </c>
      <c r="AP4434" t="str">
        <f>IF(AmazonChurn[[#This Row],[Age]]&lt;30,"Under 30",IF(AmazonChurn[[#This Row],[Age]]&gt;65,"Senior","Mid Age"))</f>
        <v>Mid Age</v>
      </c>
    </row>
    <row r="4435" spans="1:42" hidden="1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 s="5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  <c r="AL4435" t="str">
        <f>IF(AmazonChurn[[#This Row],[Average Monthly Expenses]]&lt;=30,"Low",IF(AmazonChurn[[#This Row],[Average Monthly Expenses]]&lt;=60,"Medium","High"))</f>
        <v>Low</v>
      </c>
      <c r="AM4435" t="str">
        <f>IF(AmazonChurn[[#This Row],[Number of Complaints or Support]]&lt;3,"Low",IF(AmazonChurn[[#This Row],[Number of Complaints or Support]]&lt;=7,"Medium","High"))</f>
        <v>Low</v>
      </c>
      <c r="AN4435" s="5">
        <f>AmazonChurn[[#This Row],[Number of Complaints or Support]]/AmazonChurn[[#This Row],[Account Length (in months)]]</f>
        <v>3.5087719298245612E-2</v>
      </c>
      <c r="AO4435" t="str">
        <f>IF(AmazonChurn[[#This Row],[Avg Monthly GB Download]]&lt;15, "Low", IF(AmazonChurn[[#This Row],[Avg Monthly GB Download]]&lt;30, "Medium", "High"))</f>
        <v>Low</v>
      </c>
      <c r="AP4435" t="str">
        <f>IF(AmazonChurn[[#This Row],[Age]]&lt;30,"Under 30",IF(AmazonChurn[[#This Row],[Age]]&gt;65,"Senior","Mid Age"))</f>
        <v>Under 30</v>
      </c>
    </row>
    <row r="4436" spans="1:42" hidden="1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 s="5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  <c r="AL4436" t="str">
        <f>IF(AmazonChurn[[#This Row],[Average Monthly Expenses]]&lt;=30,"Low",IF(AmazonChurn[[#This Row],[Average Monthly Expenses]]&lt;=60,"Medium","High"))</f>
        <v>Medium</v>
      </c>
      <c r="AM4436" t="str">
        <f>IF(AmazonChurn[[#This Row],[Number of Complaints or Support]]&lt;3,"Low",IF(AmazonChurn[[#This Row],[Number of Complaints or Support]]&lt;=7,"Medium","High"))</f>
        <v>Medium</v>
      </c>
      <c r="AN4436" s="5">
        <f>AmazonChurn[[#This Row],[Number of Complaints or Support]]/AmazonChurn[[#This Row],[Account Length (in months)]]</f>
        <v>0.18181818181818182</v>
      </c>
      <c r="AO4436" t="str">
        <f>IF(AmazonChurn[[#This Row],[Avg Monthly GB Download]]&lt;15, "Low", IF(AmazonChurn[[#This Row],[Avg Monthly GB Download]]&lt;30, "Medium", "High"))</f>
        <v>Low</v>
      </c>
      <c r="AP4436" t="str">
        <f>IF(AmazonChurn[[#This Row],[Age]]&lt;30,"Under 30",IF(AmazonChurn[[#This Row],[Age]]&gt;65,"Senior","Mid Age"))</f>
        <v>Senior</v>
      </c>
    </row>
    <row r="4437" spans="1:42" hidden="1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 s="5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  <c r="AL4437" t="str">
        <f>IF(AmazonChurn[[#This Row],[Average Monthly Expenses]]&lt;=30,"Low",IF(AmazonChurn[[#This Row],[Average Monthly Expenses]]&lt;=60,"Medium","High"))</f>
        <v>Low</v>
      </c>
      <c r="AM4437" t="str">
        <f>IF(AmazonChurn[[#This Row],[Number of Complaints or Support]]&lt;3,"Low",IF(AmazonChurn[[#This Row],[Number of Complaints or Support]]&lt;=7,"Medium","High"))</f>
        <v>Medium</v>
      </c>
      <c r="AN4437" s="5">
        <f>AmazonChurn[[#This Row],[Number of Complaints or Support]]/AmazonChurn[[#This Row],[Account Length (in months)]]</f>
        <v>0.45454545454545453</v>
      </c>
      <c r="AO4437" t="str">
        <f>IF(AmazonChurn[[#This Row],[Avg Monthly GB Download]]&lt;15, "Low", IF(AmazonChurn[[#This Row],[Avg Monthly GB Download]]&lt;30, "Medium", "High"))</f>
        <v>Low</v>
      </c>
      <c r="AP4437" t="str">
        <f>IF(AmazonChurn[[#This Row],[Age]]&lt;30,"Under 30",IF(AmazonChurn[[#This Row],[Age]]&gt;65,"Senior","Mid Age"))</f>
        <v>Mid Age</v>
      </c>
    </row>
    <row r="4438" spans="1:42" hidden="1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 s="5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  <c r="AL4438" t="str">
        <f>IF(AmazonChurn[[#This Row],[Average Monthly Expenses]]&lt;=30,"Low",IF(AmazonChurn[[#This Row],[Average Monthly Expenses]]&lt;=60,"Medium","High"))</f>
        <v>Medium</v>
      </c>
      <c r="AM4438" t="str">
        <f>IF(AmazonChurn[[#This Row],[Number of Complaints or Support]]&lt;3,"Low",IF(AmazonChurn[[#This Row],[Number of Complaints or Support]]&lt;=7,"Medium","High"))</f>
        <v>Medium</v>
      </c>
      <c r="AN4438" s="5">
        <f>AmazonChurn[[#This Row],[Number of Complaints or Support]]/AmazonChurn[[#This Row],[Account Length (in months)]]</f>
        <v>0.125</v>
      </c>
      <c r="AO4438" t="str">
        <f>IF(AmazonChurn[[#This Row],[Avg Monthly GB Download]]&lt;15, "Low", IF(AmazonChurn[[#This Row],[Avg Monthly GB Download]]&lt;30, "Medium", "High"))</f>
        <v>Low</v>
      </c>
      <c r="AP4438" t="str">
        <f>IF(AmazonChurn[[#This Row],[Age]]&lt;30,"Under 30",IF(AmazonChurn[[#This Row],[Age]]&gt;65,"Senior","Mid Age"))</f>
        <v>Mid Age</v>
      </c>
    </row>
    <row r="4439" spans="1:42" hidden="1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 s="5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  <c r="AL4439" t="str">
        <f>IF(AmazonChurn[[#This Row],[Average Monthly Expenses]]&lt;=30,"Low",IF(AmazonChurn[[#This Row],[Average Monthly Expenses]]&lt;=60,"Medium","High"))</f>
        <v>Low</v>
      </c>
      <c r="AM4439" t="str">
        <f>IF(AmazonChurn[[#This Row],[Number of Complaints or Support]]&lt;3,"Low",IF(AmazonChurn[[#This Row],[Number of Complaints or Support]]&lt;=7,"Medium","High"))</f>
        <v>Medium</v>
      </c>
      <c r="AN4439" s="5">
        <f>AmazonChurn[[#This Row],[Number of Complaints or Support]]/AmazonChurn[[#This Row],[Account Length (in months)]]</f>
        <v>0.21052631578947367</v>
      </c>
      <c r="AO4439" t="str">
        <f>IF(AmazonChurn[[#This Row],[Avg Monthly GB Download]]&lt;15, "Low", IF(AmazonChurn[[#This Row],[Avg Monthly GB Download]]&lt;30, "Medium", "High"))</f>
        <v>Low</v>
      </c>
      <c r="AP4439" t="str">
        <f>IF(AmazonChurn[[#This Row],[Age]]&lt;30,"Under 30",IF(AmazonChurn[[#This Row],[Age]]&gt;65,"Senior","Mid Age"))</f>
        <v>Mid Age</v>
      </c>
    </row>
    <row r="4440" spans="1:42" hidden="1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 s="5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  <c r="AL4440" t="str">
        <f>IF(AmazonChurn[[#This Row],[Average Monthly Expenses]]&lt;=30,"Low",IF(AmazonChurn[[#This Row],[Average Monthly Expenses]]&lt;=60,"Medium","High"))</f>
        <v>High</v>
      </c>
      <c r="AM4440" t="str">
        <f>IF(AmazonChurn[[#This Row],[Number of Complaints or Support]]&lt;3,"Low",IF(AmazonChurn[[#This Row],[Number of Complaints or Support]]&lt;=7,"Medium","High"))</f>
        <v>High</v>
      </c>
      <c r="AN4440" s="5">
        <f>AmazonChurn[[#This Row],[Number of Complaints or Support]]/AmazonChurn[[#This Row],[Account Length (in months)]]</f>
        <v>0.125</v>
      </c>
      <c r="AO4440" t="str">
        <f>IF(AmazonChurn[[#This Row],[Avg Monthly GB Download]]&lt;15, "Low", IF(AmazonChurn[[#This Row],[Avg Monthly GB Download]]&lt;30, "Medium", "High"))</f>
        <v>Low</v>
      </c>
      <c r="AP4440" t="str">
        <f>IF(AmazonChurn[[#This Row],[Age]]&lt;30,"Under 30",IF(AmazonChurn[[#This Row],[Age]]&gt;65,"Senior","Mid Age"))</f>
        <v>Mid Age</v>
      </c>
    </row>
    <row r="4441" spans="1:42" hidden="1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 s="5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  <c r="AL4441" t="str">
        <f>IF(AmazonChurn[[#This Row],[Average Monthly Expenses]]&lt;=30,"Low",IF(AmazonChurn[[#This Row],[Average Monthly Expenses]]&lt;=60,"Medium","High"))</f>
        <v>Medium</v>
      </c>
      <c r="AM4441" t="str">
        <f>IF(AmazonChurn[[#This Row],[Number of Complaints or Support]]&lt;3,"Low",IF(AmazonChurn[[#This Row],[Number of Complaints or Support]]&lt;=7,"Medium","High"))</f>
        <v>Medium</v>
      </c>
      <c r="AN4441" s="5">
        <f>AmazonChurn[[#This Row],[Number of Complaints or Support]]/AmazonChurn[[#This Row],[Account Length (in months)]]</f>
        <v>3.5</v>
      </c>
      <c r="AO4441" t="str">
        <f>IF(AmazonChurn[[#This Row],[Avg Monthly GB Download]]&lt;15, "Low", IF(AmazonChurn[[#This Row],[Avg Monthly GB Download]]&lt;30, "Medium", "High"))</f>
        <v>Low</v>
      </c>
      <c r="AP4441" t="str">
        <f>IF(AmazonChurn[[#This Row],[Age]]&lt;30,"Under 30",IF(AmazonChurn[[#This Row],[Age]]&gt;65,"Senior","Mid Age"))</f>
        <v>Senior</v>
      </c>
    </row>
    <row r="4442" spans="1:42" hidden="1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 s="5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  <c r="AL4442" t="str">
        <f>IF(AmazonChurn[[#This Row],[Average Monthly Expenses]]&lt;=30,"Low",IF(AmazonChurn[[#This Row],[Average Monthly Expenses]]&lt;=60,"Medium","High"))</f>
        <v>Low</v>
      </c>
      <c r="AM4442" t="str">
        <f>IF(AmazonChurn[[#This Row],[Number of Complaints or Support]]&lt;3,"Low",IF(AmazonChurn[[#This Row],[Number of Complaints or Support]]&lt;=7,"Medium","High"))</f>
        <v>Low</v>
      </c>
      <c r="AN4442" s="5">
        <f>AmazonChurn[[#This Row],[Number of Complaints or Support]]/AmazonChurn[[#This Row],[Account Length (in months)]]</f>
        <v>6.25E-2</v>
      </c>
      <c r="AO4442" t="str">
        <f>IF(AmazonChurn[[#This Row],[Avg Monthly GB Download]]&lt;15, "Low", IF(AmazonChurn[[#This Row],[Avg Monthly GB Download]]&lt;30, "Medium", "High"))</f>
        <v>Low</v>
      </c>
      <c r="AP4442" t="str">
        <f>IF(AmazonChurn[[#This Row],[Age]]&lt;30,"Under 30",IF(AmazonChurn[[#This Row],[Age]]&gt;65,"Senior","Mid Age"))</f>
        <v>Mid Age</v>
      </c>
    </row>
    <row r="4443" spans="1:42" hidden="1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 s="5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  <c r="AL4443" t="str">
        <f>IF(AmazonChurn[[#This Row],[Average Monthly Expenses]]&lt;=30,"Low",IF(AmazonChurn[[#This Row],[Average Monthly Expenses]]&lt;=60,"Medium","High"))</f>
        <v>High</v>
      </c>
      <c r="AM4443" t="str">
        <f>IF(AmazonChurn[[#This Row],[Number of Complaints or Support]]&lt;3,"Low",IF(AmazonChurn[[#This Row],[Number of Complaints or Support]]&lt;=7,"Medium","High"))</f>
        <v>Low</v>
      </c>
      <c r="AN4443" s="5">
        <f>AmazonChurn[[#This Row],[Number of Complaints or Support]]/AmazonChurn[[#This Row],[Account Length (in months)]]</f>
        <v>9.5238095238095233E-2</v>
      </c>
      <c r="AO4443" t="str">
        <f>IF(AmazonChurn[[#This Row],[Avg Monthly GB Download]]&lt;15, "Low", IF(AmazonChurn[[#This Row],[Avg Monthly GB Download]]&lt;30, "Medium", "High"))</f>
        <v>Low</v>
      </c>
      <c r="AP4443" t="str">
        <f>IF(AmazonChurn[[#This Row],[Age]]&lt;30,"Under 30",IF(AmazonChurn[[#This Row],[Age]]&gt;65,"Senior","Mid Age"))</f>
        <v>Under 30</v>
      </c>
    </row>
    <row r="4444" spans="1:42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 s="5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  <c r="AL4444" t="str">
        <f>IF(AmazonChurn[[#This Row],[Average Monthly Expenses]]&lt;=30,"Low",IF(AmazonChurn[[#This Row],[Average Monthly Expenses]]&lt;=60,"Medium","High"))</f>
        <v>Medium</v>
      </c>
      <c r="AM4444" t="str">
        <f>IF(AmazonChurn[[#This Row],[Number of Complaints or Support]]&lt;3,"Low",IF(AmazonChurn[[#This Row],[Number of Complaints or Support]]&lt;=7,"Medium","High"))</f>
        <v>Low</v>
      </c>
      <c r="AN4444" s="5">
        <f>AmazonChurn[[#This Row],[Number of Complaints or Support]]/AmazonChurn[[#This Row],[Account Length (in months)]]</f>
        <v>3.3333333333333333E-2</v>
      </c>
      <c r="AO4444" t="str">
        <f>IF(AmazonChurn[[#This Row],[Avg Monthly GB Download]]&lt;15, "Low", IF(AmazonChurn[[#This Row],[Avg Monthly GB Download]]&lt;30, "Medium", "High"))</f>
        <v>High</v>
      </c>
      <c r="AP4444" t="str">
        <f>IF(AmazonChurn[[#This Row],[Age]]&lt;30,"Under 30",IF(AmazonChurn[[#This Row],[Age]]&gt;65,"Senior","Mid Age"))</f>
        <v>Mid Age</v>
      </c>
    </row>
    <row r="4445" spans="1:42" hidden="1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 s="5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  <c r="AL4445" t="str">
        <f>IF(AmazonChurn[[#This Row],[Average Monthly Expenses]]&lt;=30,"Low",IF(AmazonChurn[[#This Row],[Average Monthly Expenses]]&lt;=60,"Medium","High"))</f>
        <v>Low</v>
      </c>
      <c r="AM4445" t="str">
        <f>IF(AmazonChurn[[#This Row],[Number of Complaints or Support]]&lt;3,"Low",IF(AmazonChurn[[#This Row],[Number of Complaints or Support]]&lt;=7,"Medium","High"))</f>
        <v>High</v>
      </c>
      <c r="AN4445" s="5">
        <f>AmazonChurn[[#This Row],[Number of Complaints or Support]]/AmazonChurn[[#This Row],[Account Length (in months)]]</f>
        <v>0.5625</v>
      </c>
      <c r="AO4445" t="str">
        <f>IF(AmazonChurn[[#This Row],[Avg Monthly GB Download]]&lt;15, "Low", IF(AmazonChurn[[#This Row],[Avg Monthly GB Download]]&lt;30, "Medium", "High"))</f>
        <v>Low</v>
      </c>
      <c r="AP4445" t="str">
        <f>IF(AmazonChurn[[#This Row],[Age]]&lt;30,"Under 30",IF(AmazonChurn[[#This Row],[Age]]&gt;65,"Senior","Mid Age"))</f>
        <v>Mid Age</v>
      </c>
    </row>
    <row r="4446" spans="1:42" hidden="1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 s="5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  <c r="AL4446" t="str">
        <f>IF(AmazonChurn[[#This Row],[Average Monthly Expenses]]&lt;=30,"Low",IF(AmazonChurn[[#This Row],[Average Monthly Expenses]]&lt;=60,"Medium","High"))</f>
        <v>Medium</v>
      </c>
      <c r="AM4446" t="str">
        <f>IF(AmazonChurn[[#This Row],[Number of Complaints or Support]]&lt;3,"Low",IF(AmazonChurn[[#This Row],[Number of Complaints or Support]]&lt;=7,"Medium","High"))</f>
        <v>Low</v>
      </c>
      <c r="AN4446" s="5">
        <f>AmazonChurn[[#This Row],[Number of Complaints or Support]]/AmazonChurn[[#This Row],[Account Length (in months)]]</f>
        <v>0</v>
      </c>
      <c r="AO4446" t="str">
        <f>IF(AmazonChurn[[#This Row],[Avg Monthly GB Download]]&lt;15, "Low", IF(AmazonChurn[[#This Row],[Avg Monthly GB Download]]&lt;30, "Medium", "High"))</f>
        <v>Low</v>
      </c>
      <c r="AP4446" t="str">
        <f>IF(AmazonChurn[[#This Row],[Age]]&lt;30,"Under 30",IF(AmazonChurn[[#This Row],[Age]]&gt;65,"Senior","Mid Age"))</f>
        <v>Senior</v>
      </c>
    </row>
    <row r="4447" spans="1:42" hidden="1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 s="5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  <c r="AL4447" t="str">
        <f>IF(AmazonChurn[[#This Row],[Average Monthly Expenses]]&lt;=30,"Low",IF(AmazonChurn[[#This Row],[Average Monthly Expenses]]&lt;=60,"Medium","High"))</f>
        <v>Low</v>
      </c>
      <c r="AM4447" t="str">
        <f>IF(AmazonChurn[[#This Row],[Number of Complaints or Support]]&lt;3,"Low",IF(AmazonChurn[[#This Row],[Number of Complaints or Support]]&lt;=7,"Medium","High"))</f>
        <v>High</v>
      </c>
      <c r="AN4447" s="5">
        <f>AmazonChurn[[#This Row],[Number of Complaints or Support]]/AmazonChurn[[#This Row],[Account Length (in months)]]</f>
        <v>2.6666666666666665</v>
      </c>
      <c r="AO4447" t="str">
        <f>IF(AmazonChurn[[#This Row],[Avg Monthly GB Download]]&lt;15, "Low", IF(AmazonChurn[[#This Row],[Avg Monthly GB Download]]&lt;30, "Medium", "High"))</f>
        <v>Low</v>
      </c>
      <c r="AP4447" t="str">
        <f>IF(AmazonChurn[[#This Row],[Age]]&lt;30,"Under 30",IF(AmazonChurn[[#This Row],[Age]]&gt;65,"Senior","Mid Age"))</f>
        <v>Mid Age</v>
      </c>
    </row>
    <row r="4448" spans="1:42" hidden="1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 s="5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  <c r="AL4448" t="str">
        <f>IF(AmazonChurn[[#This Row],[Average Monthly Expenses]]&lt;=30,"Low",IF(AmazonChurn[[#This Row],[Average Monthly Expenses]]&lt;=60,"Medium","High"))</f>
        <v>Medium</v>
      </c>
      <c r="AM4448" t="str">
        <f>IF(AmazonChurn[[#This Row],[Number of Complaints or Support]]&lt;3,"Low",IF(AmazonChurn[[#This Row],[Number of Complaints or Support]]&lt;=7,"Medium","High"))</f>
        <v>Medium</v>
      </c>
      <c r="AN4448" s="5">
        <f>AmazonChurn[[#This Row],[Number of Complaints or Support]]/AmazonChurn[[#This Row],[Account Length (in months)]]</f>
        <v>0.75</v>
      </c>
      <c r="AO4448" t="str">
        <f>IF(AmazonChurn[[#This Row],[Avg Monthly GB Download]]&lt;15, "Low", IF(AmazonChurn[[#This Row],[Avg Monthly GB Download]]&lt;30, "Medium", "High"))</f>
        <v>Low</v>
      </c>
      <c r="AP4448" t="str">
        <f>IF(AmazonChurn[[#This Row],[Age]]&lt;30,"Under 30",IF(AmazonChurn[[#This Row],[Age]]&gt;65,"Senior","Mid Age"))</f>
        <v>Mid Age</v>
      </c>
    </row>
    <row r="4449" spans="1:42" hidden="1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 s="5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  <c r="AL4449" t="str">
        <f>IF(AmazonChurn[[#This Row],[Average Monthly Expenses]]&lt;=30,"Low",IF(AmazonChurn[[#This Row],[Average Monthly Expenses]]&lt;=60,"Medium","High"))</f>
        <v>Medium</v>
      </c>
      <c r="AM4449" t="str">
        <f>IF(AmazonChurn[[#This Row],[Number of Complaints or Support]]&lt;3,"Low",IF(AmazonChurn[[#This Row],[Number of Complaints or Support]]&lt;=7,"Medium","High"))</f>
        <v>Medium</v>
      </c>
      <c r="AN4449" s="5">
        <f>AmazonChurn[[#This Row],[Number of Complaints or Support]]/AmazonChurn[[#This Row],[Account Length (in months)]]</f>
        <v>2</v>
      </c>
      <c r="AO4449" t="str">
        <f>IF(AmazonChurn[[#This Row],[Avg Monthly GB Download]]&lt;15, "Low", IF(AmazonChurn[[#This Row],[Avg Monthly GB Download]]&lt;30, "Medium", "High"))</f>
        <v>Medium</v>
      </c>
      <c r="AP4449" t="str">
        <f>IF(AmazonChurn[[#This Row],[Age]]&lt;30,"Under 30",IF(AmazonChurn[[#This Row],[Age]]&gt;65,"Senior","Mid Age"))</f>
        <v>Under 30</v>
      </c>
    </row>
    <row r="4450" spans="1:42" hidden="1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 s="5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  <c r="AL4450" t="str">
        <f>IF(AmazonChurn[[#This Row],[Average Monthly Expenses]]&lt;=30,"Low",IF(AmazonChurn[[#This Row],[Average Monthly Expenses]]&lt;=60,"Medium","High"))</f>
        <v>Medium</v>
      </c>
      <c r="AM4450" t="str">
        <f>IF(AmazonChurn[[#This Row],[Number of Complaints or Support]]&lt;3,"Low",IF(AmazonChurn[[#This Row],[Number of Complaints or Support]]&lt;=7,"Medium","High"))</f>
        <v>Medium</v>
      </c>
      <c r="AN4450" s="5">
        <f>AmazonChurn[[#This Row],[Number of Complaints or Support]]/AmazonChurn[[#This Row],[Account Length (in months)]]</f>
        <v>0.375</v>
      </c>
      <c r="AO4450" t="str">
        <f>IF(AmazonChurn[[#This Row],[Avg Monthly GB Download]]&lt;15, "Low", IF(AmazonChurn[[#This Row],[Avg Monthly GB Download]]&lt;30, "Medium", "High"))</f>
        <v>Low</v>
      </c>
      <c r="AP4450" t="str">
        <f>IF(AmazonChurn[[#This Row],[Age]]&lt;30,"Under 30",IF(AmazonChurn[[#This Row],[Age]]&gt;65,"Senior","Mid Age"))</f>
        <v>Mid Age</v>
      </c>
    </row>
    <row r="4451" spans="1:42" hidden="1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 s="5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  <c r="AL4451" t="str">
        <f>IF(AmazonChurn[[#This Row],[Average Monthly Expenses]]&lt;=30,"Low",IF(AmazonChurn[[#This Row],[Average Monthly Expenses]]&lt;=60,"Medium","High"))</f>
        <v>Low</v>
      </c>
      <c r="AM4451" t="str">
        <f>IF(AmazonChurn[[#This Row],[Number of Complaints or Support]]&lt;3,"Low",IF(AmazonChurn[[#This Row],[Number of Complaints or Support]]&lt;=7,"Medium","High"))</f>
        <v>Medium</v>
      </c>
      <c r="AN4451" s="5">
        <f>AmazonChurn[[#This Row],[Number of Complaints or Support]]/AmazonChurn[[#This Row],[Account Length (in months)]]</f>
        <v>8.9552238805970144E-2</v>
      </c>
      <c r="AO4451" t="str">
        <f>IF(AmazonChurn[[#This Row],[Avg Monthly GB Download]]&lt;15, "Low", IF(AmazonChurn[[#This Row],[Avg Monthly GB Download]]&lt;30, "Medium", "High"))</f>
        <v>Low</v>
      </c>
      <c r="AP4451" t="str">
        <f>IF(AmazonChurn[[#This Row],[Age]]&lt;30,"Under 30",IF(AmazonChurn[[#This Row],[Age]]&gt;65,"Senior","Mid Age"))</f>
        <v>Mid Age</v>
      </c>
    </row>
    <row r="4452" spans="1:42" hidden="1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 s="5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  <c r="AL4452" t="str">
        <f>IF(AmazonChurn[[#This Row],[Average Monthly Expenses]]&lt;=30,"Low",IF(AmazonChurn[[#This Row],[Average Monthly Expenses]]&lt;=60,"Medium","High"))</f>
        <v>Medium</v>
      </c>
      <c r="AM4452" t="str">
        <f>IF(AmazonChurn[[#This Row],[Number of Complaints or Support]]&lt;3,"Low",IF(AmazonChurn[[#This Row],[Number of Complaints or Support]]&lt;=7,"Medium","High"))</f>
        <v>Low</v>
      </c>
      <c r="AN4452" s="5">
        <f>AmazonChurn[[#This Row],[Number of Complaints or Support]]/AmazonChurn[[#This Row],[Account Length (in months)]]</f>
        <v>4.4444444444444446E-2</v>
      </c>
      <c r="AO4452" t="str">
        <f>IF(AmazonChurn[[#This Row],[Avg Monthly GB Download]]&lt;15, "Low", IF(AmazonChurn[[#This Row],[Avg Monthly GB Download]]&lt;30, "Medium", "High"))</f>
        <v>Low</v>
      </c>
      <c r="AP4452" t="str">
        <f>IF(AmazonChurn[[#This Row],[Age]]&lt;30,"Under 30",IF(AmazonChurn[[#This Row],[Age]]&gt;65,"Senior","Mid Age"))</f>
        <v>Senior</v>
      </c>
    </row>
    <row r="4453" spans="1:42" hidden="1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 s="5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  <c r="AL4453" t="str">
        <f>IF(AmazonChurn[[#This Row],[Average Monthly Expenses]]&lt;=30,"Low",IF(AmazonChurn[[#This Row],[Average Monthly Expenses]]&lt;=60,"Medium","High"))</f>
        <v>Medium</v>
      </c>
      <c r="AM4453" t="str">
        <f>IF(AmazonChurn[[#This Row],[Number of Complaints or Support]]&lt;3,"Low",IF(AmazonChurn[[#This Row],[Number of Complaints or Support]]&lt;=7,"Medium","High"))</f>
        <v>Low</v>
      </c>
      <c r="AN4453" s="5">
        <f>AmazonChurn[[#This Row],[Number of Complaints or Support]]/AmazonChurn[[#This Row],[Account Length (in months)]]</f>
        <v>0</v>
      </c>
      <c r="AO4453" t="str">
        <f>IF(AmazonChurn[[#This Row],[Avg Monthly GB Download]]&lt;15, "Low", IF(AmazonChurn[[#This Row],[Avg Monthly GB Download]]&lt;30, "Medium", "High"))</f>
        <v>Medium</v>
      </c>
      <c r="AP4453" t="str">
        <f>IF(AmazonChurn[[#This Row],[Age]]&lt;30,"Under 30",IF(AmazonChurn[[#This Row],[Age]]&gt;65,"Senior","Mid Age"))</f>
        <v>Under 30</v>
      </c>
    </row>
    <row r="4454" spans="1:42" hidden="1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 s="5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  <c r="AL4454" t="str">
        <f>IF(AmazonChurn[[#This Row],[Average Monthly Expenses]]&lt;=30,"Low",IF(AmazonChurn[[#This Row],[Average Monthly Expenses]]&lt;=60,"Medium","High"))</f>
        <v>Low</v>
      </c>
      <c r="AM4454" t="str">
        <f>IF(AmazonChurn[[#This Row],[Number of Complaints or Support]]&lt;3,"Low",IF(AmazonChurn[[#This Row],[Number of Complaints or Support]]&lt;=7,"Medium","High"))</f>
        <v>Low</v>
      </c>
      <c r="AN4454" s="5">
        <f>AmazonChurn[[#This Row],[Number of Complaints or Support]]/AmazonChurn[[#This Row],[Account Length (in months)]]</f>
        <v>0.5</v>
      </c>
      <c r="AO4454" t="str">
        <f>IF(AmazonChurn[[#This Row],[Avg Monthly GB Download]]&lt;15, "Low", IF(AmazonChurn[[#This Row],[Avg Monthly GB Download]]&lt;30, "Medium", "High"))</f>
        <v>Low</v>
      </c>
      <c r="AP4454" t="str">
        <f>IF(AmazonChurn[[#This Row],[Age]]&lt;30,"Under 30",IF(AmazonChurn[[#This Row],[Age]]&gt;65,"Senior","Mid Age"))</f>
        <v>Mid Age</v>
      </c>
    </row>
    <row r="4455" spans="1:42" hidden="1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 s="5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  <c r="AL4455" t="str">
        <f>IF(AmazonChurn[[#This Row],[Average Monthly Expenses]]&lt;=30,"Low",IF(AmazonChurn[[#This Row],[Average Monthly Expenses]]&lt;=60,"Medium","High"))</f>
        <v>Low</v>
      </c>
      <c r="AM4455" t="str">
        <f>IF(AmazonChurn[[#This Row],[Number of Complaints or Support]]&lt;3,"Low",IF(AmazonChurn[[#This Row],[Number of Complaints or Support]]&lt;=7,"Medium","High"))</f>
        <v>High</v>
      </c>
      <c r="AN4455" s="5">
        <f>AmazonChurn[[#This Row],[Number of Complaints or Support]]/AmazonChurn[[#This Row],[Account Length (in months)]]</f>
        <v>0.1111111111111111</v>
      </c>
      <c r="AO4455" t="str">
        <f>IF(AmazonChurn[[#This Row],[Avg Monthly GB Download]]&lt;15, "Low", IF(AmazonChurn[[#This Row],[Avg Monthly GB Download]]&lt;30, "Medium", "High"))</f>
        <v>Low</v>
      </c>
      <c r="AP4455" t="str">
        <f>IF(AmazonChurn[[#This Row],[Age]]&lt;30,"Under 30",IF(AmazonChurn[[#This Row],[Age]]&gt;65,"Senior","Mid Age"))</f>
        <v>Mid Age</v>
      </c>
    </row>
    <row r="4456" spans="1:42" hidden="1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 s="5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  <c r="AL4456" t="str">
        <f>IF(AmazonChurn[[#This Row],[Average Monthly Expenses]]&lt;=30,"Low",IF(AmazonChurn[[#This Row],[Average Monthly Expenses]]&lt;=60,"Medium","High"))</f>
        <v>Medium</v>
      </c>
      <c r="AM4456" t="str">
        <f>IF(AmazonChurn[[#This Row],[Number of Complaints or Support]]&lt;3,"Low",IF(AmazonChurn[[#This Row],[Number of Complaints or Support]]&lt;=7,"Medium","High"))</f>
        <v>Low</v>
      </c>
      <c r="AN4456" s="5">
        <f>AmazonChurn[[#This Row],[Number of Complaints or Support]]/AmazonChurn[[#This Row],[Account Length (in months)]]</f>
        <v>1.6393442622950821E-2</v>
      </c>
      <c r="AO4456" t="str">
        <f>IF(AmazonChurn[[#This Row],[Avg Monthly GB Download]]&lt;15, "Low", IF(AmazonChurn[[#This Row],[Avg Monthly GB Download]]&lt;30, "Medium", "High"))</f>
        <v>Low</v>
      </c>
      <c r="AP4456" t="str">
        <f>IF(AmazonChurn[[#This Row],[Age]]&lt;30,"Under 30",IF(AmazonChurn[[#This Row],[Age]]&gt;65,"Senior","Mid Age"))</f>
        <v>Senior</v>
      </c>
    </row>
    <row r="4457" spans="1:42" hidden="1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 s="5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  <c r="AL4457" t="str">
        <f>IF(AmazonChurn[[#This Row],[Average Monthly Expenses]]&lt;=30,"Low",IF(AmazonChurn[[#This Row],[Average Monthly Expenses]]&lt;=60,"Medium","High"))</f>
        <v>Low</v>
      </c>
      <c r="AM4457" t="str">
        <f>IF(AmazonChurn[[#This Row],[Number of Complaints or Support]]&lt;3,"Low",IF(AmazonChurn[[#This Row],[Number of Complaints or Support]]&lt;=7,"Medium","High"))</f>
        <v>Medium</v>
      </c>
      <c r="AN4457" s="5">
        <f>AmazonChurn[[#This Row],[Number of Complaints or Support]]/AmazonChurn[[#This Row],[Account Length (in months)]]</f>
        <v>0.27777777777777779</v>
      </c>
      <c r="AO4457" t="str">
        <f>IF(AmazonChurn[[#This Row],[Avg Monthly GB Download]]&lt;15, "Low", IF(AmazonChurn[[#This Row],[Avg Monthly GB Download]]&lt;30, "Medium", "High"))</f>
        <v>Low</v>
      </c>
      <c r="AP4457" t="str">
        <f>IF(AmazonChurn[[#This Row],[Age]]&lt;30,"Under 30",IF(AmazonChurn[[#This Row],[Age]]&gt;65,"Senior","Mid Age"))</f>
        <v>Senior</v>
      </c>
    </row>
    <row r="4458" spans="1:42" hidden="1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 s="5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  <c r="AL4458" t="str">
        <f>IF(AmazonChurn[[#This Row],[Average Monthly Expenses]]&lt;=30,"Low",IF(AmazonChurn[[#This Row],[Average Monthly Expenses]]&lt;=60,"Medium","High"))</f>
        <v>Low</v>
      </c>
      <c r="AM4458" t="str">
        <f>IF(AmazonChurn[[#This Row],[Number of Complaints or Support]]&lt;3,"Low",IF(AmazonChurn[[#This Row],[Number of Complaints or Support]]&lt;=7,"Medium","High"))</f>
        <v>High</v>
      </c>
      <c r="AN4458" s="5">
        <f>AmazonChurn[[#This Row],[Number of Complaints or Support]]/AmazonChurn[[#This Row],[Account Length (in months)]]</f>
        <v>0.20454545454545456</v>
      </c>
      <c r="AO4458" t="str">
        <f>IF(AmazonChurn[[#This Row],[Avg Monthly GB Download]]&lt;15, "Low", IF(AmazonChurn[[#This Row],[Avg Monthly GB Download]]&lt;30, "Medium", "High"))</f>
        <v>Low</v>
      </c>
      <c r="AP4458" t="str">
        <f>IF(AmazonChurn[[#This Row],[Age]]&lt;30,"Under 30",IF(AmazonChurn[[#This Row],[Age]]&gt;65,"Senior","Mid Age"))</f>
        <v>Under 30</v>
      </c>
    </row>
    <row r="4459" spans="1:42" hidden="1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 s="5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  <c r="AL4459" t="str">
        <f>IF(AmazonChurn[[#This Row],[Average Monthly Expenses]]&lt;=30,"Low",IF(AmazonChurn[[#This Row],[Average Monthly Expenses]]&lt;=60,"Medium","High"))</f>
        <v>Low</v>
      </c>
      <c r="AM4459" t="str">
        <f>IF(AmazonChurn[[#This Row],[Number of Complaints or Support]]&lt;3,"Low",IF(AmazonChurn[[#This Row],[Number of Complaints or Support]]&lt;=7,"Medium","High"))</f>
        <v>Low</v>
      </c>
      <c r="AN4459" s="5">
        <f>AmazonChurn[[#This Row],[Number of Complaints or Support]]/AmazonChurn[[#This Row],[Account Length (in months)]]</f>
        <v>3.0303030303030304E-2</v>
      </c>
      <c r="AO4459" t="str">
        <f>IF(AmazonChurn[[#This Row],[Avg Monthly GB Download]]&lt;15, "Low", IF(AmazonChurn[[#This Row],[Avg Monthly GB Download]]&lt;30, "Medium", "High"))</f>
        <v>Low</v>
      </c>
      <c r="AP4459" t="str">
        <f>IF(AmazonChurn[[#This Row],[Age]]&lt;30,"Under 30",IF(AmazonChurn[[#This Row],[Age]]&gt;65,"Senior","Mid Age"))</f>
        <v>Mid Age</v>
      </c>
    </row>
    <row r="4460" spans="1:42" hidden="1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 s="5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  <c r="AL4460" t="str">
        <f>IF(AmazonChurn[[#This Row],[Average Monthly Expenses]]&lt;=30,"Low",IF(AmazonChurn[[#This Row],[Average Monthly Expenses]]&lt;=60,"Medium","High"))</f>
        <v>Low</v>
      </c>
      <c r="AM4460" t="str">
        <f>IF(AmazonChurn[[#This Row],[Number of Complaints or Support]]&lt;3,"Low",IF(AmazonChurn[[#This Row],[Number of Complaints or Support]]&lt;=7,"Medium","High"))</f>
        <v>Medium</v>
      </c>
      <c r="AN4460" s="5">
        <f>AmazonChurn[[#This Row],[Number of Complaints or Support]]/AmazonChurn[[#This Row],[Account Length (in months)]]</f>
        <v>9.8591549295774641E-2</v>
      </c>
      <c r="AO4460" t="str">
        <f>IF(AmazonChurn[[#This Row],[Avg Monthly GB Download]]&lt;15, "Low", IF(AmazonChurn[[#This Row],[Avg Monthly GB Download]]&lt;30, "Medium", "High"))</f>
        <v>Low</v>
      </c>
      <c r="AP4460" t="str">
        <f>IF(AmazonChurn[[#This Row],[Age]]&lt;30,"Under 30",IF(AmazonChurn[[#This Row],[Age]]&gt;65,"Senior","Mid Age"))</f>
        <v>Under 30</v>
      </c>
    </row>
    <row r="4461" spans="1:42" hidden="1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 s="5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  <c r="AL4461" t="str">
        <f>IF(AmazonChurn[[#This Row],[Average Monthly Expenses]]&lt;=30,"Low",IF(AmazonChurn[[#This Row],[Average Monthly Expenses]]&lt;=60,"Medium","High"))</f>
        <v>Low</v>
      </c>
      <c r="AM4461" t="str">
        <f>IF(AmazonChurn[[#This Row],[Number of Complaints or Support]]&lt;3,"Low",IF(AmazonChurn[[#This Row],[Number of Complaints or Support]]&lt;=7,"Medium","High"))</f>
        <v>Medium</v>
      </c>
      <c r="AN4461" s="5">
        <f>AmazonChurn[[#This Row],[Number of Complaints or Support]]/AmazonChurn[[#This Row],[Account Length (in months)]]</f>
        <v>0.36363636363636365</v>
      </c>
      <c r="AO4461" t="str">
        <f>IF(AmazonChurn[[#This Row],[Avg Monthly GB Download]]&lt;15, "Low", IF(AmazonChurn[[#This Row],[Avg Monthly GB Download]]&lt;30, "Medium", "High"))</f>
        <v>Low</v>
      </c>
      <c r="AP4461" t="str">
        <f>IF(AmazonChurn[[#This Row],[Age]]&lt;30,"Under 30",IF(AmazonChurn[[#This Row],[Age]]&gt;65,"Senior","Mid Age"))</f>
        <v>Senior</v>
      </c>
    </row>
    <row r="4462" spans="1:42" hidden="1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 s="5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  <c r="AL4462" t="str">
        <f>IF(AmazonChurn[[#This Row],[Average Monthly Expenses]]&lt;=30,"Low",IF(AmazonChurn[[#This Row],[Average Monthly Expenses]]&lt;=60,"Medium","High"))</f>
        <v>Low</v>
      </c>
      <c r="AM4462" t="str">
        <f>IF(AmazonChurn[[#This Row],[Number of Complaints or Support]]&lt;3,"Low",IF(AmazonChurn[[#This Row],[Number of Complaints or Support]]&lt;=7,"Medium","High"))</f>
        <v>Medium</v>
      </c>
      <c r="AN4462" s="5">
        <f>AmazonChurn[[#This Row],[Number of Complaints or Support]]/AmazonChurn[[#This Row],[Account Length (in months)]]</f>
        <v>1</v>
      </c>
      <c r="AO4462" t="str">
        <f>IF(AmazonChurn[[#This Row],[Avg Monthly GB Download]]&lt;15, "Low", IF(AmazonChurn[[#This Row],[Avg Monthly GB Download]]&lt;30, "Medium", "High"))</f>
        <v>Medium</v>
      </c>
      <c r="AP4462" t="str">
        <f>IF(AmazonChurn[[#This Row],[Age]]&lt;30,"Under 30",IF(AmazonChurn[[#This Row],[Age]]&gt;65,"Senior","Mid Age"))</f>
        <v>Under 30</v>
      </c>
    </row>
    <row r="4463" spans="1:42" hidden="1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 s="5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  <c r="AL4463" t="str">
        <f>IF(AmazonChurn[[#This Row],[Average Monthly Expenses]]&lt;=30,"Low",IF(AmazonChurn[[#This Row],[Average Monthly Expenses]]&lt;=60,"Medium","High"))</f>
        <v>Medium</v>
      </c>
      <c r="AM4463" t="str">
        <f>IF(AmazonChurn[[#This Row],[Number of Complaints or Support]]&lt;3,"Low",IF(AmazonChurn[[#This Row],[Number of Complaints or Support]]&lt;=7,"Medium","High"))</f>
        <v>Medium</v>
      </c>
      <c r="AN4463" s="5">
        <f>AmazonChurn[[#This Row],[Number of Complaints or Support]]/AmazonChurn[[#This Row],[Account Length (in months)]]</f>
        <v>0.11666666666666667</v>
      </c>
      <c r="AO4463" t="str">
        <f>IF(AmazonChurn[[#This Row],[Avg Monthly GB Download]]&lt;15, "Low", IF(AmazonChurn[[#This Row],[Avg Monthly GB Download]]&lt;30, "Medium", "High"))</f>
        <v>Low</v>
      </c>
      <c r="AP4463" t="str">
        <f>IF(AmazonChurn[[#This Row],[Age]]&lt;30,"Under 30",IF(AmazonChurn[[#This Row],[Age]]&gt;65,"Senior","Mid Age"))</f>
        <v>Mid Age</v>
      </c>
    </row>
    <row r="4464" spans="1:42" hidden="1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 s="5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  <c r="AL4464" t="str">
        <f>IF(AmazonChurn[[#This Row],[Average Monthly Expenses]]&lt;=30,"Low",IF(AmazonChurn[[#This Row],[Average Monthly Expenses]]&lt;=60,"Medium","High"))</f>
        <v>Low</v>
      </c>
      <c r="AM4464" t="str">
        <f>IF(AmazonChurn[[#This Row],[Number of Complaints or Support]]&lt;3,"Low",IF(AmazonChurn[[#This Row],[Number of Complaints or Support]]&lt;=7,"Medium","High"))</f>
        <v>High</v>
      </c>
      <c r="AN4464" s="5">
        <f>AmazonChurn[[#This Row],[Number of Complaints or Support]]/AmazonChurn[[#This Row],[Account Length (in months)]]</f>
        <v>0.16666666666666666</v>
      </c>
      <c r="AO4464" t="str">
        <f>IF(AmazonChurn[[#This Row],[Avg Monthly GB Download]]&lt;15, "Low", IF(AmazonChurn[[#This Row],[Avg Monthly GB Download]]&lt;30, "Medium", "High"))</f>
        <v>Low</v>
      </c>
      <c r="AP4464" t="str">
        <f>IF(AmazonChurn[[#This Row],[Age]]&lt;30,"Under 30",IF(AmazonChurn[[#This Row],[Age]]&gt;65,"Senior","Mid Age"))</f>
        <v>Mid Age</v>
      </c>
    </row>
    <row r="4465" spans="1:42" hidden="1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 s="5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  <c r="AL4465" t="str">
        <f>IF(AmazonChurn[[#This Row],[Average Monthly Expenses]]&lt;=30,"Low",IF(AmazonChurn[[#This Row],[Average Monthly Expenses]]&lt;=60,"Medium","High"))</f>
        <v>Medium</v>
      </c>
      <c r="AM4465" t="str">
        <f>IF(AmazonChurn[[#This Row],[Number of Complaints or Support]]&lt;3,"Low",IF(AmazonChurn[[#This Row],[Number of Complaints or Support]]&lt;=7,"Medium","High"))</f>
        <v>Low</v>
      </c>
      <c r="AN4465" s="5">
        <f>AmazonChurn[[#This Row],[Number of Complaints or Support]]/AmazonChurn[[#This Row],[Account Length (in months)]]</f>
        <v>7.6923076923076927E-2</v>
      </c>
      <c r="AO4465" t="str">
        <f>IF(AmazonChurn[[#This Row],[Avg Monthly GB Download]]&lt;15, "Low", IF(AmazonChurn[[#This Row],[Avg Monthly GB Download]]&lt;30, "Medium", "High"))</f>
        <v>Low</v>
      </c>
      <c r="AP4465" t="str">
        <f>IF(AmazonChurn[[#This Row],[Age]]&lt;30,"Under 30",IF(AmazonChurn[[#This Row],[Age]]&gt;65,"Senior","Mid Age"))</f>
        <v>Mid Age</v>
      </c>
    </row>
    <row r="4466" spans="1:42" hidden="1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 s="5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  <c r="AL4466" t="str">
        <f>IF(AmazonChurn[[#This Row],[Average Monthly Expenses]]&lt;=30,"Low",IF(AmazonChurn[[#This Row],[Average Monthly Expenses]]&lt;=60,"Medium","High"))</f>
        <v>Medium</v>
      </c>
      <c r="AM4466" t="str">
        <f>IF(AmazonChurn[[#This Row],[Number of Complaints or Support]]&lt;3,"Low",IF(AmazonChurn[[#This Row],[Number of Complaints or Support]]&lt;=7,"Medium","High"))</f>
        <v>Low</v>
      </c>
      <c r="AN4466" s="5">
        <f>AmazonChurn[[#This Row],[Number of Complaints or Support]]/AmazonChurn[[#This Row],[Account Length (in months)]]</f>
        <v>0</v>
      </c>
      <c r="AO4466" t="str">
        <f>IF(AmazonChurn[[#This Row],[Avg Monthly GB Download]]&lt;15, "Low", IF(AmazonChurn[[#This Row],[Avg Monthly GB Download]]&lt;30, "Medium", "High"))</f>
        <v>Low</v>
      </c>
      <c r="AP4466" t="str">
        <f>IF(AmazonChurn[[#This Row],[Age]]&lt;30,"Under 30",IF(AmazonChurn[[#This Row],[Age]]&gt;65,"Senior","Mid Age"))</f>
        <v>Senior</v>
      </c>
    </row>
    <row r="4467" spans="1:42" hidden="1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 s="5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  <c r="AL4467" t="str">
        <f>IF(AmazonChurn[[#This Row],[Average Monthly Expenses]]&lt;=30,"Low",IF(AmazonChurn[[#This Row],[Average Monthly Expenses]]&lt;=60,"Medium","High"))</f>
        <v>Medium</v>
      </c>
      <c r="AM4467" t="str">
        <f>IF(AmazonChurn[[#This Row],[Number of Complaints or Support]]&lt;3,"Low",IF(AmazonChurn[[#This Row],[Number of Complaints or Support]]&lt;=7,"Medium","High"))</f>
        <v>Medium</v>
      </c>
      <c r="AN4467" s="5">
        <f>AmazonChurn[[#This Row],[Number of Complaints or Support]]/AmazonChurn[[#This Row],[Account Length (in months)]]</f>
        <v>7.8947368421052627E-2</v>
      </c>
      <c r="AO4467" t="str">
        <f>IF(AmazonChurn[[#This Row],[Avg Monthly GB Download]]&lt;15, "Low", IF(AmazonChurn[[#This Row],[Avg Monthly GB Download]]&lt;30, "Medium", "High"))</f>
        <v>Low</v>
      </c>
      <c r="AP4467" t="str">
        <f>IF(AmazonChurn[[#This Row],[Age]]&lt;30,"Under 30",IF(AmazonChurn[[#This Row],[Age]]&gt;65,"Senior","Mid Age"))</f>
        <v>Mid Age</v>
      </c>
    </row>
    <row r="4468" spans="1:42" hidden="1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 s="5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  <c r="AL4468" t="str">
        <f>IF(AmazonChurn[[#This Row],[Average Monthly Expenses]]&lt;=30,"Low",IF(AmazonChurn[[#This Row],[Average Monthly Expenses]]&lt;=60,"Medium","High"))</f>
        <v>Medium</v>
      </c>
      <c r="AM4468" t="str">
        <f>IF(AmazonChurn[[#This Row],[Number of Complaints or Support]]&lt;3,"Low",IF(AmazonChurn[[#This Row],[Number of Complaints or Support]]&lt;=7,"Medium","High"))</f>
        <v>Medium</v>
      </c>
      <c r="AN4468" s="5">
        <f>AmazonChurn[[#This Row],[Number of Complaints or Support]]/AmazonChurn[[#This Row],[Account Length (in months)]]</f>
        <v>9.0909090909090912E-2</v>
      </c>
      <c r="AO4468" t="str">
        <f>IF(AmazonChurn[[#This Row],[Avg Monthly GB Download]]&lt;15, "Low", IF(AmazonChurn[[#This Row],[Avg Monthly GB Download]]&lt;30, "Medium", "High"))</f>
        <v>Low</v>
      </c>
      <c r="AP4468" t="str">
        <f>IF(AmazonChurn[[#This Row],[Age]]&lt;30,"Under 30",IF(AmazonChurn[[#This Row],[Age]]&gt;65,"Senior","Mid Age"))</f>
        <v>Senior</v>
      </c>
    </row>
    <row r="4469" spans="1:42" hidden="1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 s="5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  <c r="AL4469" t="str">
        <f>IF(AmazonChurn[[#This Row],[Average Monthly Expenses]]&lt;=30,"Low",IF(AmazonChurn[[#This Row],[Average Monthly Expenses]]&lt;=60,"Medium","High"))</f>
        <v>Medium</v>
      </c>
      <c r="AM4469" t="str">
        <f>IF(AmazonChurn[[#This Row],[Number of Complaints or Support]]&lt;3,"Low",IF(AmazonChurn[[#This Row],[Number of Complaints or Support]]&lt;=7,"Medium","High"))</f>
        <v>Medium</v>
      </c>
      <c r="AN4469" s="5">
        <f>AmazonChurn[[#This Row],[Number of Complaints or Support]]/AmazonChurn[[#This Row],[Account Length (in months)]]</f>
        <v>0.5</v>
      </c>
      <c r="AO4469" t="str">
        <f>IF(AmazonChurn[[#This Row],[Avg Monthly GB Download]]&lt;15, "Low", IF(AmazonChurn[[#This Row],[Avg Monthly GB Download]]&lt;30, "Medium", "High"))</f>
        <v>Low</v>
      </c>
      <c r="AP4469" t="str">
        <f>IF(AmazonChurn[[#This Row],[Age]]&lt;30,"Under 30",IF(AmazonChurn[[#This Row],[Age]]&gt;65,"Senior","Mid Age"))</f>
        <v>Senior</v>
      </c>
    </row>
    <row r="4470" spans="1:42" hidden="1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 s="5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  <c r="AL4470" t="str">
        <f>IF(AmazonChurn[[#This Row],[Average Monthly Expenses]]&lt;=30,"Low",IF(AmazonChurn[[#This Row],[Average Monthly Expenses]]&lt;=60,"Medium","High"))</f>
        <v>Low</v>
      </c>
      <c r="AM4470" t="str">
        <f>IF(AmazonChurn[[#This Row],[Number of Complaints or Support]]&lt;3,"Low",IF(AmazonChurn[[#This Row],[Number of Complaints or Support]]&lt;=7,"Medium","High"))</f>
        <v>Medium</v>
      </c>
      <c r="AN4470" s="5">
        <f>AmazonChurn[[#This Row],[Number of Complaints or Support]]/AmazonChurn[[#This Row],[Account Length (in months)]]</f>
        <v>0.23076923076923078</v>
      </c>
      <c r="AO4470" t="str">
        <f>IF(AmazonChurn[[#This Row],[Avg Monthly GB Download]]&lt;15, "Low", IF(AmazonChurn[[#This Row],[Avg Monthly GB Download]]&lt;30, "Medium", "High"))</f>
        <v>Low</v>
      </c>
      <c r="AP4470" t="str">
        <f>IF(AmazonChurn[[#This Row],[Age]]&lt;30,"Under 30",IF(AmazonChurn[[#This Row],[Age]]&gt;65,"Senior","Mid Age"))</f>
        <v>Senior</v>
      </c>
    </row>
    <row r="4471" spans="1:42" hidden="1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 s="5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  <c r="AL4471" t="str">
        <f>IF(AmazonChurn[[#This Row],[Average Monthly Expenses]]&lt;=30,"Low",IF(AmazonChurn[[#This Row],[Average Monthly Expenses]]&lt;=60,"Medium","High"))</f>
        <v>Low</v>
      </c>
      <c r="AM4471" t="str">
        <f>IF(AmazonChurn[[#This Row],[Number of Complaints or Support]]&lt;3,"Low",IF(AmazonChurn[[#This Row],[Number of Complaints or Support]]&lt;=7,"Medium","High"))</f>
        <v>High</v>
      </c>
      <c r="AN4471" s="5">
        <f>AmazonChurn[[#This Row],[Number of Complaints or Support]]/AmazonChurn[[#This Row],[Account Length (in months)]]</f>
        <v>0.72727272727272729</v>
      </c>
      <c r="AO4471" t="str">
        <f>IF(AmazonChurn[[#This Row],[Avg Monthly GB Download]]&lt;15, "Low", IF(AmazonChurn[[#This Row],[Avg Monthly GB Download]]&lt;30, "Medium", "High"))</f>
        <v>Low</v>
      </c>
      <c r="AP4471" t="str">
        <f>IF(AmazonChurn[[#This Row],[Age]]&lt;30,"Under 30",IF(AmazonChurn[[#This Row],[Age]]&gt;65,"Senior","Mid Age"))</f>
        <v>Senior</v>
      </c>
    </row>
    <row r="4472" spans="1:42" hidden="1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 s="5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  <c r="AL4472" t="str">
        <f>IF(AmazonChurn[[#This Row],[Average Monthly Expenses]]&lt;=30,"Low",IF(AmazonChurn[[#This Row],[Average Monthly Expenses]]&lt;=60,"Medium","High"))</f>
        <v>Low</v>
      </c>
      <c r="AM4472" t="str">
        <f>IF(AmazonChurn[[#This Row],[Number of Complaints or Support]]&lt;3,"Low",IF(AmazonChurn[[#This Row],[Number of Complaints or Support]]&lt;=7,"Medium","High"))</f>
        <v>Low</v>
      </c>
      <c r="AN4472" s="5">
        <f>AmazonChurn[[#This Row],[Number of Complaints or Support]]/AmazonChurn[[#This Row],[Account Length (in months)]]</f>
        <v>0.33333333333333331</v>
      </c>
      <c r="AO4472" t="str">
        <f>IF(AmazonChurn[[#This Row],[Avg Monthly GB Download]]&lt;15, "Low", IF(AmazonChurn[[#This Row],[Avg Monthly GB Download]]&lt;30, "Medium", "High"))</f>
        <v>Low</v>
      </c>
      <c r="AP4472" t="str">
        <f>IF(AmazonChurn[[#This Row],[Age]]&lt;30,"Under 30",IF(AmazonChurn[[#This Row],[Age]]&gt;65,"Senior","Mid Age"))</f>
        <v>Senior</v>
      </c>
    </row>
    <row r="4473" spans="1:42" hidden="1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 s="5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  <c r="AL4473" t="str">
        <f>IF(AmazonChurn[[#This Row],[Average Monthly Expenses]]&lt;=30,"Low",IF(AmazonChurn[[#This Row],[Average Monthly Expenses]]&lt;=60,"Medium","High"))</f>
        <v>Low</v>
      </c>
      <c r="AM4473" t="str">
        <f>IF(AmazonChurn[[#This Row],[Number of Complaints or Support]]&lt;3,"Low",IF(AmazonChurn[[#This Row],[Number of Complaints or Support]]&lt;=7,"Medium","High"))</f>
        <v>Low</v>
      </c>
      <c r="AN4473" s="5">
        <f>AmazonChurn[[#This Row],[Number of Complaints or Support]]/AmazonChurn[[#This Row],[Account Length (in months)]]</f>
        <v>0</v>
      </c>
      <c r="AO4473" t="str">
        <f>IF(AmazonChurn[[#This Row],[Avg Monthly GB Download]]&lt;15, "Low", IF(AmazonChurn[[#This Row],[Avg Monthly GB Download]]&lt;30, "Medium", "High"))</f>
        <v>Low</v>
      </c>
      <c r="AP4473" t="str">
        <f>IF(AmazonChurn[[#This Row],[Age]]&lt;30,"Under 30",IF(AmazonChurn[[#This Row],[Age]]&gt;65,"Senior","Mid Age"))</f>
        <v>Mid Age</v>
      </c>
    </row>
    <row r="4474" spans="1:42" hidden="1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 s="5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  <c r="AL4474" t="str">
        <f>IF(AmazonChurn[[#This Row],[Average Monthly Expenses]]&lt;=30,"Low",IF(AmazonChurn[[#This Row],[Average Monthly Expenses]]&lt;=60,"Medium","High"))</f>
        <v>Medium</v>
      </c>
      <c r="AM4474" t="str">
        <f>IF(AmazonChurn[[#This Row],[Number of Complaints or Support]]&lt;3,"Low",IF(AmazonChurn[[#This Row],[Number of Complaints or Support]]&lt;=7,"Medium","High"))</f>
        <v>Medium</v>
      </c>
      <c r="AN4474" s="5">
        <f>AmazonChurn[[#This Row],[Number of Complaints or Support]]/AmazonChurn[[#This Row],[Account Length (in months)]]</f>
        <v>4.1095890410958902E-2</v>
      </c>
      <c r="AO4474" t="str">
        <f>IF(AmazonChurn[[#This Row],[Avg Monthly GB Download]]&lt;15, "Low", IF(AmazonChurn[[#This Row],[Avg Monthly GB Download]]&lt;30, "Medium", "High"))</f>
        <v>Low</v>
      </c>
      <c r="AP4474" t="str">
        <f>IF(AmazonChurn[[#This Row],[Age]]&lt;30,"Under 30",IF(AmazonChurn[[#This Row],[Age]]&gt;65,"Senior","Mid Age"))</f>
        <v>Senior</v>
      </c>
    </row>
    <row r="4475" spans="1:42" hidden="1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 s="5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  <c r="AL4475" t="str">
        <f>IF(AmazonChurn[[#This Row],[Average Monthly Expenses]]&lt;=30,"Low",IF(AmazonChurn[[#This Row],[Average Monthly Expenses]]&lt;=60,"Medium","High"))</f>
        <v>Low</v>
      </c>
      <c r="AM4475" t="str">
        <f>IF(AmazonChurn[[#This Row],[Number of Complaints or Support]]&lt;3,"Low",IF(AmazonChurn[[#This Row],[Number of Complaints or Support]]&lt;=7,"Medium","High"))</f>
        <v>High</v>
      </c>
      <c r="AN4475" s="5">
        <f>AmazonChurn[[#This Row],[Number of Complaints or Support]]/AmazonChurn[[#This Row],[Account Length (in months)]]</f>
        <v>1</v>
      </c>
      <c r="AO4475" t="str">
        <f>IF(AmazonChurn[[#This Row],[Avg Monthly GB Download]]&lt;15, "Low", IF(AmazonChurn[[#This Row],[Avg Monthly GB Download]]&lt;30, "Medium", "High"))</f>
        <v>Low</v>
      </c>
      <c r="AP4475" t="str">
        <f>IF(AmazonChurn[[#This Row],[Age]]&lt;30,"Under 30",IF(AmazonChurn[[#This Row],[Age]]&gt;65,"Senior","Mid Age"))</f>
        <v>Senior</v>
      </c>
    </row>
    <row r="4476" spans="1:42" hidden="1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 s="5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  <c r="AL4476" t="str">
        <f>IF(AmazonChurn[[#This Row],[Average Monthly Expenses]]&lt;=30,"Low",IF(AmazonChurn[[#This Row],[Average Monthly Expenses]]&lt;=60,"Medium","High"))</f>
        <v>Low</v>
      </c>
      <c r="AM4476" t="str">
        <f>IF(AmazonChurn[[#This Row],[Number of Complaints or Support]]&lt;3,"Low",IF(AmazonChurn[[#This Row],[Number of Complaints or Support]]&lt;=7,"Medium","High"))</f>
        <v>Medium</v>
      </c>
      <c r="AN4476" s="5">
        <f>AmazonChurn[[#This Row],[Number of Complaints or Support]]/AmazonChurn[[#This Row],[Account Length (in months)]]</f>
        <v>0.8</v>
      </c>
      <c r="AO4476" t="str">
        <f>IF(AmazonChurn[[#This Row],[Avg Monthly GB Download]]&lt;15, "Low", IF(AmazonChurn[[#This Row],[Avg Monthly GB Download]]&lt;30, "Medium", "High"))</f>
        <v>Low</v>
      </c>
      <c r="AP4476" t="str">
        <f>IF(AmazonChurn[[#This Row],[Age]]&lt;30,"Under 30",IF(AmazonChurn[[#This Row],[Age]]&gt;65,"Senior","Mid Age"))</f>
        <v>Mid Age</v>
      </c>
    </row>
    <row r="4477" spans="1:42" hidden="1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 s="5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  <c r="AL4477" t="str">
        <f>IF(AmazonChurn[[#This Row],[Average Monthly Expenses]]&lt;=30,"Low",IF(AmazonChurn[[#This Row],[Average Monthly Expenses]]&lt;=60,"Medium","High"))</f>
        <v>Medium</v>
      </c>
      <c r="AM4477" t="str">
        <f>IF(AmazonChurn[[#This Row],[Number of Complaints or Support]]&lt;3,"Low",IF(AmazonChurn[[#This Row],[Number of Complaints or Support]]&lt;=7,"Medium","High"))</f>
        <v>Medium</v>
      </c>
      <c r="AN4477" s="5">
        <f>AmazonChurn[[#This Row],[Number of Complaints or Support]]/AmazonChurn[[#This Row],[Account Length (in months)]]</f>
        <v>5.3571428571428568E-2</v>
      </c>
      <c r="AO4477" t="str">
        <f>IF(AmazonChurn[[#This Row],[Avg Monthly GB Download]]&lt;15, "Low", IF(AmazonChurn[[#This Row],[Avg Monthly GB Download]]&lt;30, "Medium", "High"))</f>
        <v>Low</v>
      </c>
      <c r="AP4477" t="str">
        <f>IF(AmazonChurn[[#This Row],[Age]]&lt;30,"Under 30",IF(AmazonChurn[[#This Row],[Age]]&gt;65,"Senior","Mid Age"))</f>
        <v>Mid Age</v>
      </c>
    </row>
    <row r="4478" spans="1:42" hidden="1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 s="5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  <c r="AL4478" t="str">
        <f>IF(AmazonChurn[[#This Row],[Average Monthly Expenses]]&lt;=30,"Low",IF(AmazonChurn[[#This Row],[Average Monthly Expenses]]&lt;=60,"Medium","High"))</f>
        <v>Medium</v>
      </c>
      <c r="AM4478" t="str">
        <f>IF(AmazonChurn[[#This Row],[Number of Complaints or Support]]&lt;3,"Low",IF(AmazonChurn[[#This Row],[Number of Complaints or Support]]&lt;=7,"Medium","High"))</f>
        <v>High</v>
      </c>
      <c r="AN4478" s="5">
        <f>AmazonChurn[[#This Row],[Number of Complaints or Support]]/AmazonChurn[[#This Row],[Account Length (in months)]]</f>
        <v>0.25</v>
      </c>
      <c r="AO4478" t="str">
        <f>IF(AmazonChurn[[#This Row],[Avg Monthly GB Download]]&lt;15, "Low", IF(AmazonChurn[[#This Row],[Avg Monthly GB Download]]&lt;30, "Medium", "High"))</f>
        <v>Low</v>
      </c>
      <c r="AP4478" t="str">
        <f>IF(AmazonChurn[[#This Row],[Age]]&lt;30,"Under 30",IF(AmazonChurn[[#This Row],[Age]]&gt;65,"Senior","Mid Age"))</f>
        <v>Mid Age</v>
      </c>
    </row>
    <row r="4479" spans="1:42" hidden="1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 s="5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  <c r="AL4479" t="str">
        <f>IF(AmazonChurn[[#This Row],[Average Monthly Expenses]]&lt;=30,"Low",IF(AmazonChurn[[#This Row],[Average Monthly Expenses]]&lt;=60,"Medium","High"))</f>
        <v>Low</v>
      </c>
      <c r="AM4479" t="str">
        <f>IF(AmazonChurn[[#This Row],[Number of Complaints or Support]]&lt;3,"Low",IF(AmazonChurn[[#This Row],[Number of Complaints or Support]]&lt;=7,"Medium","High"))</f>
        <v>Medium</v>
      </c>
      <c r="AN4479" s="5">
        <f>AmazonChurn[[#This Row],[Number of Complaints or Support]]/AmazonChurn[[#This Row],[Account Length (in months)]]</f>
        <v>5.3571428571428568E-2</v>
      </c>
      <c r="AO4479" t="str">
        <f>IF(AmazonChurn[[#This Row],[Avg Monthly GB Download]]&lt;15, "Low", IF(AmazonChurn[[#This Row],[Avg Monthly GB Download]]&lt;30, "Medium", "High"))</f>
        <v>Low</v>
      </c>
      <c r="AP4479" t="str">
        <f>IF(AmazonChurn[[#This Row],[Age]]&lt;30,"Under 30",IF(AmazonChurn[[#This Row],[Age]]&gt;65,"Senior","Mid Age"))</f>
        <v>Mid Age</v>
      </c>
    </row>
    <row r="4480" spans="1:42" hidden="1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 s="5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  <c r="AL4480" t="str">
        <f>IF(AmazonChurn[[#This Row],[Average Monthly Expenses]]&lt;=30,"Low",IF(AmazonChurn[[#This Row],[Average Monthly Expenses]]&lt;=60,"Medium","High"))</f>
        <v>High</v>
      </c>
      <c r="AM4480" t="str">
        <f>IF(AmazonChurn[[#This Row],[Number of Complaints or Support]]&lt;3,"Low",IF(AmazonChurn[[#This Row],[Number of Complaints or Support]]&lt;=7,"Medium","High"))</f>
        <v>Medium</v>
      </c>
      <c r="AN4480" s="5">
        <f>AmazonChurn[[#This Row],[Number of Complaints or Support]]/AmazonChurn[[#This Row],[Account Length (in months)]]</f>
        <v>0.125</v>
      </c>
      <c r="AO4480" t="str">
        <f>IF(AmazonChurn[[#This Row],[Avg Monthly GB Download]]&lt;15, "Low", IF(AmazonChurn[[#This Row],[Avg Monthly GB Download]]&lt;30, "Medium", "High"))</f>
        <v>Low</v>
      </c>
      <c r="AP4480" t="str">
        <f>IF(AmazonChurn[[#This Row],[Age]]&lt;30,"Under 30",IF(AmazonChurn[[#This Row],[Age]]&gt;65,"Senior","Mid Age"))</f>
        <v>Mid Age</v>
      </c>
    </row>
    <row r="4481" spans="1:42" hidden="1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 s="5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  <c r="AL4481" t="str">
        <f>IF(AmazonChurn[[#This Row],[Average Monthly Expenses]]&lt;=30,"Low",IF(AmazonChurn[[#This Row],[Average Monthly Expenses]]&lt;=60,"Medium","High"))</f>
        <v>Medium</v>
      </c>
      <c r="AM4481" t="str">
        <f>IF(AmazonChurn[[#This Row],[Number of Complaints or Support]]&lt;3,"Low",IF(AmazonChurn[[#This Row],[Number of Complaints or Support]]&lt;=7,"Medium","High"))</f>
        <v>High</v>
      </c>
      <c r="AN4481" s="5">
        <f>AmazonChurn[[#This Row],[Number of Complaints or Support]]/AmazonChurn[[#This Row],[Account Length (in months)]]</f>
        <v>0.27272727272727271</v>
      </c>
      <c r="AO4481" t="str">
        <f>IF(AmazonChurn[[#This Row],[Avg Monthly GB Download]]&lt;15, "Low", IF(AmazonChurn[[#This Row],[Avg Monthly GB Download]]&lt;30, "Medium", "High"))</f>
        <v>Low</v>
      </c>
      <c r="AP4481" t="str">
        <f>IF(AmazonChurn[[#This Row],[Age]]&lt;30,"Under 30",IF(AmazonChurn[[#This Row],[Age]]&gt;65,"Senior","Mid Age"))</f>
        <v>Mid Age</v>
      </c>
    </row>
    <row r="4482" spans="1:42" hidden="1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 s="5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  <c r="AL4482" t="str">
        <f>IF(AmazonChurn[[#This Row],[Average Monthly Expenses]]&lt;=30,"Low",IF(AmazonChurn[[#This Row],[Average Monthly Expenses]]&lt;=60,"Medium","High"))</f>
        <v>Medium</v>
      </c>
      <c r="AM4482" t="str">
        <f>IF(AmazonChurn[[#This Row],[Number of Complaints or Support]]&lt;3,"Low",IF(AmazonChurn[[#This Row],[Number of Complaints or Support]]&lt;=7,"Medium","High"))</f>
        <v>Medium</v>
      </c>
      <c r="AN4482" s="5">
        <f>AmazonChurn[[#This Row],[Number of Complaints or Support]]/AmazonChurn[[#This Row],[Account Length (in months)]]</f>
        <v>0.15151515151515152</v>
      </c>
      <c r="AO4482" t="str">
        <f>IF(AmazonChurn[[#This Row],[Avg Monthly GB Download]]&lt;15, "Low", IF(AmazonChurn[[#This Row],[Avg Monthly GB Download]]&lt;30, "Medium", "High"))</f>
        <v>Low</v>
      </c>
      <c r="AP4482" t="str">
        <f>IF(AmazonChurn[[#This Row],[Age]]&lt;30,"Under 30",IF(AmazonChurn[[#This Row],[Age]]&gt;65,"Senior","Mid Age"))</f>
        <v>Mid Age</v>
      </c>
    </row>
    <row r="4483" spans="1:42" hidden="1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 s="5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  <c r="AL4483" t="str">
        <f>IF(AmazonChurn[[#This Row],[Average Monthly Expenses]]&lt;=30,"Low",IF(AmazonChurn[[#This Row],[Average Monthly Expenses]]&lt;=60,"Medium","High"))</f>
        <v>Medium</v>
      </c>
      <c r="AM4483" t="str">
        <f>IF(AmazonChurn[[#This Row],[Number of Complaints or Support]]&lt;3,"Low",IF(AmazonChurn[[#This Row],[Number of Complaints or Support]]&lt;=7,"Medium","High"))</f>
        <v>High</v>
      </c>
      <c r="AN4483" s="5">
        <f>AmazonChurn[[#This Row],[Number of Complaints or Support]]/AmazonChurn[[#This Row],[Account Length (in months)]]</f>
        <v>0.66666666666666663</v>
      </c>
      <c r="AO4483" t="str">
        <f>IF(AmazonChurn[[#This Row],[Avg Monthly GB Download]]&lt;15, "Low", IF(AmazonChurn[[#This Row],[Avg Monthly GB Download]]&lt;30, "Medium", "High"))</f>
        <v>Low</v>
      </c>
      <c r="AP4483" t="str">
        <f>IF(AmazonChurn[[#This Row],[Age]]&lt;30,"Under 30",IF(AmazonChurn[[#This Row],[Age]]&gt;65,"Senior","Mid Age"))</f>
        <v>Mid Age</v>
      </c>
    </row>
    <row r="4484" spans="1:42" hidden="1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 s="5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  <c r="AL4484" t="str">
        <f>IF(AmazonChurn[[#This Row],[Average Monthly Expenses]]&lt;=30,"Low",IF(AmazonChurn[[#This Row],[Average Monthly Expenses]]&lt;=60,"Medium","High"))</f>
        <v>Medium</v>
      </c>
      <c r="AM4484" t="str">
        <f>IF(AmazonChurn[[#This Row],[Number of Complaints or Support]]&lt;3,"Low",IF(AmazonChurn[[#This Row],[Number of Complaints or Support]]&lt;=7,"Medium","High"))</f>
        <v>Medium</v>
      </c>
      <c r="AN4484" s="5">
        <f>AmazonChurn[[#This Row],[Number of Complaints or Support]]/AmazonChurn[[#This Row],[Account Length (in months)]]</f>
        <v>0.13725490196078433</v>
      </c>
      <c r="AO4484" t="str">
        <f>IF(AmazonChurn[[#This Row],[Avg Monthly GB Download]]&lt;15, "Low", IF(AmazonChurn[[#This Row],[Avg Monthly GB Download]]&lt;30, "Medium", "High"))</f>
        <v>Medium</v>
      </c>
      <c r="AP4484" t="str">
        <f>IF(AmazonChurn[[#This Row],[Age]]&lt;30,"Under 30",IF(AmazonChurn[[#This Row],[Age]]&gt;65,"Senior","Mid Age"))</f>
        <v>Under 30</v>
      </c>
    </row>
    <row r="4485" spans="1:42" hidden="1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 s="5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  <c r="AL4485" t="str">
        <f>IF(AmazonChurn[[#This Row],[Average Monthly Expenses]]&lt;=30,"Low",IF(AmazonChurn[[#This Row],[Average Monthly Expenses]]&lt;=60,"Medium","High"))</f>
        <v>Low</v>
      </c>
      <c r="AM4485" t="str">
        <f>IF(AmazonChurn[[#This Row],[Number of Complaints or Support]]&lt;3,"Low",IF(AmazonChurn[[#This Row],[Number of Complaints or Support]]&lt;=7,"Medium","High"))</f>
        <v>Low</v>
      </c>
      <c r="AN4485" s="5">
        <f>AmazonChurn[[#This Row],[Number of Complaints or Support]]/AmazonChurn[[#This Row],[Account Length (in months)]]</f>
        <v>3.1746031746031744E-2</v>
      </c>
      <c r="AO4485" t="str">
        <f>IF(AmazonChurn[[#This Row],[Avg Monthly GB Download]]&lt;15, "Low", IF(AmazonChurn[[#This Row],[Avg Monthly GB Download]]&lt;30, "Medium", "High"))</f>
        <v>Low</v>
      </c>
      <c r="AP4485" t="str">
        <f>IF(AmazonChurn[[#This Row],[Age]]&lt;30,"Under 30",IF(AmazonChurn[[#This Row],[Age]]&gt;65,"Senior","Mid Age"))</f>
        <v>Mid Age</v>
      </c>
    </row>
    <row r="4486" spans="1:42" hidden="1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 s="5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  <c r="AL4486" t="str">
        <f>IF(AmazonChurn[[#This Row],[Average Monthly Expenses]]&lt;=30,"Low",IF(AmazonChurn[[#This Row],[Average Monthly Expenses]]&lt;=60,"Medium","High"))</f>
        <v>Low</v>
      </c>
      <c r="AM4486" t="str">
        <f>IF(AmazonChurn[[#This Row],[Number of Complaints or Support]]&lt;3,"Low",IF(AmazonChurn[[#This Row],[Number of Complaints or Support]]&lt;=7,"Medium","High"))</f>
        <v>Medium</v>
      </c>
      <c r="AN4486" s="5">
        <f>AmazonChurn[[#This Row],[Number of Complaints or Support]]/AmazonChurn[[#This Row],[Account Length (in months)]]</f>
        <v>0.1111111111111111</v>
      </c>
      <c r="AO4486" t="str">
        <f>IF(AmazonChurn[[#This Row],[Avg Monthly GB Download]]&lt;15, "Low", IF(AmazonChurn[[#This Row],[Avg Monthly GB Download]]&lt;30, "Medium", "High"))</f>
        <v>Low</v>
      </c>
      <c r="AP4486" t="str">
        <f>IF(AmazonChurn[[#This Row],[Age]]&lt;30,"Under 30",IF(AmazonChurn[[#This Row],[Age]]&gt;65,"Senior","Mid Age"))</f>
        <v>Under 30</v>
      </c>
    </row>
    <row r="4487" spans="1:42" hidden="1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 s="5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  <c r="AL4487" t="str">
        <f>IF(AmazonChurn[[#This Row],[Average Monthly Expenses]]&lt;=30,"Low",IF(AmazonChurn[[#This Row],[Average Monthly Expenses]]&lt;=60,"Medium","High"))</f>
        <v>Medium</v>
      </c>
      <c r="AM4487" t="str">
        <f>IF(AmazonChurn[[#This Row],[Number of Complaints or Support]]&lt;3,"Low",IF(AmazonChurn[[#This Row],[Number of Complaints or Support]]&lt;=7,"Medium","High"))</f>
        <v>Low</v>
      </c>
      <c r="AN4487" s="5">
        <f>AmazonChurn[[#This Row],[Number of Complaints or Support]]/AmazonChurn[[#This Row],[Account Length (in months)]]</f>
        <v>3.125E-2</v>
      </c>
      <c r="AO4487" t="str">
        <f>IF(AmazonChurn[[#This Row],[Avg Monthly GB Download]]&lt;15, "Low", IF(AmazonChurn[[#This Row],[Avg Monthly GB Download]]&lt;30, "Medium", "High"))</f>
        <v>Medium</v>
      </c>
      <c r="AP4487" t="str">
        <f>IF(AmazonChurn[[#This Row],[Age]]&lt;30,"Under 30",IF(AmazonChurn[[#This Row],[Age]]&gt;65,"Senior","Mid Age"))</f>
        <v>Under 30</v>
      </c>
    </row>
    <row r="4488" spans="1:42" hidden="1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 s="5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  <c r="AL4488" t="str">
        <f>IF(AmazonChurn[[#This Row],[Average Monthly Expenses]]&lt;=30,"Low",IF(AmazonChurn[[#This Row],[Average Monthly Expenses]]&lt;=60,"Medium","High"))</f>
        <v>Medium</v>
      </c>
      <c r="AM4488" t="str">
        <f>IF(AmazonChurn[[#This Row],[Number of Complaints or Support]]&lt;3,"Low",IF(AmazonChurn[[#This Row],[Number of Complaints or Support]]&lt;=7,"Medium","High"))</f>
        <v>Medium</v>
      </c>
      <c r="AN4488" s="5">
        <f>AmazonChurn[[#This Row],[Number of Complaints or Support]]/AmazonChurn[[#This Row],[Account Length (in months)]]</f>
        <v>5.9701492537313432E-2</v>
      </c>
      <c r="AO4488" t="str">
        <f>IF(AmazonChurn[[#This Row],[Avg Monthly GB Download]]&lt;15, "Low", IF(AmazonChurn[[#This Row],[Avg Monthly GB Download]]&lt;30, "Medium", "High"))</f>
        <v>Low</v>
      </c>
      <c r="AP4488" t="str">
        <f>IF(AmazonChurn[[#This Row],[Age]]&lt;30,"Under 30",IF(AmazonChurn[[#This Row],[Age]]&gt;65,"Senior","Mid Age"))</f>
        <v>Under 30</v>
      </c>
    </row>
    <row r="4489" spans="1:42" hidden="1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 s="5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  <c r="AL4489" t="str">
        <f>IF(AmazonChurn[[#This Row],[Average Monthly Expenses]]&lt;=30,"Low",IF(AmazonChurn[[#This Row],[Average Monthly Expenses]]&lt;=60,"Medium","High"))</f>
        <v>Medium</v>
      </c>
      <c r="AM4489" t="str">
        <f>IF(AmazonChurn[[#This Row],[Number of Complaints or Support]]&lt;3,"Low",IF(AmazonChurn[[#This Row],[Number of Complaints or Support]]&lt;=7,"Medium","High"))</f>
        <v>Low</v>
      </c>
      <c r="AN4489" s="5">
        <f>AmazonChurn[[#This Row],[Number of Complaints or Support]]/AmazonChurn[[#This Row],[Account Length (in months)]]</f>
        <v>4.1666666666666664E-2</v>
      </c>
      <c r="AO4489" t="str">
        <f>IF(AmazonChurn[[#This Row],[Avg Monthly GB Download]]&lt;15, "Low", IF(AmazonChurn[[#This Row],[Avg Monthly GB Download]]&lt;30, "Medium", "High"))</f>
        <v>Low</v>
      </c>
      <c r="AP4489" t="str">
        <f>IF(AmazonChurn[[#This Row],[Age]]&lt;30,"Under 30",IF(AmazonChurn[[#This Row],[Age]]&gt;65,"Senior","Mid Age"))</f>
        <v>Mid Age</v>
      </c>
    </row>
    <row r="4490" spans="1:42" hidden="1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 s="5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  <c r="AL4490" t="str">
        <f>IF(AmazonChurn[[#This Row],[Average Monthly Expenses]]&lt;=30,"Low",IF(AmazonChurn[[#This Row],[Average Monthly Expenses]]&lt;=60,"Medium","High"))</f>
        <v>Low</v>
      </c>
      <c r="AM4490" t="str">
        <f>IF(AmazonChurn[[#This Row],[Number of Complaints or Support]]&lt;3,"Low",IF(AmazonChurn[[#This Row],[Number of Complaints or Support]]&lt;=7,"Medium","High"))</f>
        <v>Medium</v>
      </c>
      <c r="AN4490" s="5">
        <f>AmazonChurn[[#This Row],[Number of Complaints or Support]]/AmazonChurn[[#This Row],[Account Length (in months)]]</f>
        <v>0.18518518518518517</v>
      </c>
      <c r="AO4490" t="str">
        <f>IF(AmazonChurn[[#This Row],[Avg Monthly GB Download]]&lt;15, "Low", IF(AmazonChurn[[#This Row],[Avg Monthly GB Download]]&lt;30, "Medium", "High"))</f>
        <v>Low</v>
      </c>
      <c r="AP4490" t="str">
        <f>IF(AmazonChurn[[#This Row],[Age]]&lt;30,"Under 30",IF(AmazonChurn[[#This Row],[Age]]&gt;65,"Senior","Mid Age"))</f>
        <v>Mid Age</v>
      </c>
    </row>
    <row r="4491" spans="1:42" hidden="1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 s="5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  <c r="AL4491" t="str">
        <f>IF(AmazonChurn[[#This Row],[Average Monthly Expenses]]&lt;=30,"Low",IF(AmazonChurn[[#This Row],[Average Monthly Expenses]]&lt;=60,"Medium","High"))</f>
        <v>Medium</v>
      </c>
      <c r="AM4491" t="str">
        <f>IF(AmazonChurn[[#This Row],[Number of Complaints or Support]]&lt;3,"Low",IF(AmazonChurn[[#This Row],[Number of Complaints or Support]]&lt;=7,"Medium","High"))</f>
        <v>Medium</v>
      </c>
      <c r="AN4491" s="5">
        <f>AmazonChurn[[#This Row],[Number of Complaints or Support]]/AmazonChurn[[#This Row],[Account Length (in months)]]</f>
        <v>0.14000000000000001</v>
      </c>
      <c r="AO4491" t="str">
        <f>IF(AmazonChurn[[#This Row],[Avg Monthly GB Download]]&lt;15, "Low", IF(AmazonChurn[[#This Row],[Avg Monthly GB Download]]&lt;30, "Medium", "High"))</f>
        <v>Low</v>
      </c>
      <c r="AP4491" t="str">
        <f>IF(AmazonChurn[[#This Row],[Age]]&lt;30,"Under 30",IF(AmazonChurn[[#This Row],[Age]]&gt;65,"Senior","Mid Age"))</f>
        <v>Senior</v>
      </c>
    </row>
    <row r="4492" spans="1:42" hidden="1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 s="5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  <c r="AL4492" t="str">
        <f>IF(AmazonChurn[[#This Row],[Average Monthly Expenses]]&lt;=30,"Low",IF(AmazonChurn[[#This Row],[Average Monthly Expenses]]&lt;=60,"Medium","High"))</f>
        <v>Medium</v>
      </c>
      <c r="AM4492" t="str">
        <f>IF(AmazonChurn[[#This Row],[Number of Complaints or Support]]&lt;3,"Low",IF(AmazonChurn[[#This Row],[Number of Complaints or Support]]&lt;=7,"Medium","High"))</f>
        <v>Medium</v>
      </c>
      <c r="AN4492" s="5">
        <f>AmazonChurn[[#This Row],[Number of Complaints or Support]]/AmazonChurn[[#This Row],[Account Length (in months)]]</f>
        <v>0.18181818181818182</v>
      </c>
      <c r="AO4492" t="str">
        <f>IF(AmazonChurn[[#This Row],[Avg Monthly GB Download]]&lt;15, "Low", IF(AmazonChurn[[#This Row],[Avg Monthly GB Download]]&lt;30, "Medium", "High"))</f>
        <v>Low</v>
      </c>
      <c r="AP4492" t="str">
        <f>IF(AmazonChurn[[#This Row],[Age]]&lt;30,"Under 30",IF(AmazonChurn[[#This Row],[Age]]&gt;65,"Senior","Mid Age"))</f>
        <v>Mid Age</v>
      </c>
    </row>
    <row r="4493" spans="1:42" hidden="1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 s="5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  <c r="AL4493" t="str">
        <f>IF(AmazonChurn[[#This Row],[Average Monthly Expenses]]&lt;=30,"Low",IF(AmazonChurn[[#This Row],[Average Monthly Expenses]]&lt;=60,"Medium","High"))</f>
        <v>Low</v>
      </c>
      <c r="AM4493" t="str">
        <f>IF(AmazonChurn[[#This Row],[Number of Complaints or Support]]&lt;3,"Low",IF(AmazonChurn[[#This Row],[Number of Complaints or Support]]&lt;=7,"Medium","High"))</f>
        <v>Medium</v>
      </c>
      <c r="AN4493" s="5">
        <f>AmazonChurn[[#This Row],[Number of Complaints or Support]]/AmazonChurn[[#This Row],[Account Length (in months)]]</f>
        <v>0.63636363636363635</v>
      </c>
      <c r="AO4493" t="str">
        <f>IF(AmazonChurn[[#This Row],[Avg Monthly GB Download]]&lt;15, "Low", IF(AmazonChurn[[#This Row],[Avg Monthly GB Download]]&lt;30, "Medium", "High"))</f>
        <v>Low</v>
      </c>
      <c r="AP4493" t="str">
        <f>IF(AmazonChurn[[#This Row],[Age]]&lt;30,"Under 30",IF(AmazonChurn[[#This Row],[Age]]&gt;65,"Senior","Mid Age"))</f>
        <v>Mid Age</v>
      </c>
    </row>
    <row r="4494" spans="1:42" hidden="1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 s="5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  <c r="AL4494" t="str">
        <f>IF(AmazonChurn[[#This Row],[Average Monthly Expenses]]&lt;=30,"Low",IF(AmazonChurn[[#This Row],[Average Monthly Expenses]]&lt;=60,"Medium","High"))</f>
        <v>Low</v>
      </c>
      <c r="AM4494" t="str">
        <f>IF(AmazonChurn[[#This Row],[Number of Complaints or Support]]&lt;3,"Low",IF(AmazonChurn[[#This Row],[Number of Complaints or Support]]&lt;=7,"Medium","High"))</f>
        <v>Medium</v>
      </c>
      <c r="AN4494" s="5">
        <f>AmazonChurn[[#This Row],[Number of Complaints or Support]]/AmazonChurn[[#This Row],[Account Length (in months)]]</f>
        <v>0.21739130434782608</v>
      </c>
      <c r="AO4494" t="str">
        <f>IF(AmazonChurn[[#This Row],[Avg Monthly GB Download]]&lt;15, "Low", IF(AmazonChurn[[#This Row],[Avg Monthly GB Download]]&lt;30, "Medium", "High"))</f>
        <v>Low</v>
      </c>
      <c r="AP4494" t="str">
        <f>IF(AmazonChurn[[#This Row],[Age]]&lt;30,"Under 30",IF(AmazonChurn[[#This Row],[Age]]&gt;65,"Senior","Mid Age"))</f>
        <v>Mid Age</v>
      </c>
    </row>
    <row r="4495" spans="1:42" hidden="1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 s="5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  <c r="AL4495" t="str">
        <f>IF(AmazonChurn[[#This Row],[Average Monthly Expenses]]&lt;=30,"Low",IF(AmazonChurn[[#This Row],[Average Monthly Expenses]]&lt;=60,"Medium","High"))</f>
        <v>Medium</v>
      </c>
      <c r="AM4495" t="str">
        <f>IF(AmazonChurn[[#This Row],[Number of Complaints or Support]]&lt;3,"Low",IF(AmazonChurn[[#This Row],[Number of Complaints or Support]]&lt;=7,"Medium","High"))</f>
        <v>High</v>
      </c>
      <c r="AN4495" s="5">
        <f>AmazonChurn[[#This Row],[Number of Complaints or Support]]/AmazonChurn[[#This Row],[Account Length (in months)]]</f>
        <v>1.3333333333333333</v>
      </c>
      <c r="AO4495" t="str">
        <f>IF(AmazonChurn[[#This Row],[Avg Monthly GB Download]]&lt;15, "Low", IF(AmazonChurn[[#This Row],[Avg Monthly GB Download]]&lt;30, "Medium", "High"))</f>
        <v>Medium</v>
      </c>
      <c r="AP4495" t="str">
        <f>IF(AmazonChurn[[#This Row],[Age]]&lt;30,"Under 30",IF(AmazonChurn[[#This Row],[Age]]&gt;65,"Senior","Mid Age"))</f>
        <v>Under 30</v>
      </c>
    </row>
    <row r="4496" spans="1:42" hidden="1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 s="5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  <c r="AL4496" t="str">
        <f>IF(AmazonChurn[[#This Row],[Average Monthly Expenses]]&lt;=30,"Low",IF(AmazonChurn[[#This Row],[Average Monthly Expenses]]&lt;=60,"Medium","High"))</f>
        <v>Low</v>
      </c>
      <c r="AM4496" t="str">
        <f>IF(AmazonChurn[[#This Row],[Number of Complaints or Support]]&lt;3,"Low",IF(AmazonChurn[[#This Row],[Number of Complaints or Support]]&lt;=7,"Medium","High"))</f>
        <v>Medium</v>
      </c>
      <c r="AN4496" s="5">
        <f>AmazonChurn[[#This Row],[Number of Complaints or Support]]/AmazonChurn[[#This Row],[Account Length (in months)]]</f>
        <v>1.6666666666666667</v>
      </c>
      <c r="AO4496" t="str">
        <f>IF(AmazonChurn[[#This Row],[Avg Monthly GB Download]]&lt;15, "Low", IF(AmazonChurn[[#This Row],[Avg Monthly GB Download]]&lt;30, "Medium", "High"))</f>
        <v>Low</v>
      </c>
      <c r="AP4496" t="str">
        <f>IF(AmazonChurn[[#This Row],[Age]]&lt;30,"Under 30",IF(AmazonChurn[[#This Row],[Age]]&gt;65,"Senior","Mid Age"))</f>
        <v>Senior</v>
      </c>
    </row>
    <row r="4497" spans="1:42" hidden="1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 s="5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  <c r="AL4497" t="str">
        <f>IF(AmazonChurn[[#This Row],[Average Monthly Expenses]]&lt;=30,"Low",IF(AmazonChurn[[#This Row],[Average Monthly Expenses]]&lt;=60,"Medium","High"))</f>
        <v>Low</v>
      </c>
      <c r="AM4497" t="str">
        <f>IF(AmazonChurn[[#This Row],[Number of Complaints or Support]]&lt;3,"Low",IF(AmazonChurn[[#This Row],[Number of Complaints or Support]]&lt;=7,"Medium","High"))</f>
        <v>Medium</v>
      </c>
      <c r="AN4497" s="5">
        <f>AmazonChurn[[#This Row],[Number of Complaints or Support]]/AmazonChurn[[#This Row],[Account Length (in months)]]</f>
        <v>0.66666666666666663</v>
      </c>
      <c r="AO4497" t="str">
        <f>IF(AmazonChurn[[#This Row],[Avg Monthly GB Download]]&lt;15, "Low", IF(AmazonChurn[[#This Row],[Avg Monthly GB Download]]&lt;30, "Medium", "High"))</f>
        <v>Low</v>
      </c>
      <c r="AP4497" t="str">
        <f>IF(AmazonChurn[[#This Row],[Age]]&lt;30,"Under 30",IF(AmazonChurn[[#This Row],[Age]]&gt;65,"Senior","Mid Age"))</f>
        <v>Mid Age</v>
      </c>
    </row>
    <row r="4498" spans="1:42" hidden="1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 s="5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  <c r="AL4498" t="str">
        <f>IF(AmazonChurn[[#This Row],[Average Monthly Expenses]]&lt;=30,"Low",IF(AmazonChurn[[#This Row],[Average Monthly Expenses]]&lt;=60,"Medium","High"))</f>
        <v>Medium</v>
      </c>
      <c r="AM4498" t="str">
        <f>IF(AmazonChurn[[#This Row],[Number of Complaints or Support]]&lt;3,"Low",IF(AmazonChurn[[#This Row],[Number of Complaints or Support]]&lt;=7,"Medium","High"))</f>
        <v>High</v>
      </c>
      <c r="AN4498" s="5">
        <f>AmazonChurn[[#This Row],[Number of Complaints or Support]]/AmazonChurn[[#This Row],[Account Length (in months)]]</f>
        <v>0.12698412698412698</v>
      </c>
      <c r="AO4498" t="str">
        <f>IF(AmazonChurn[[#This Row],[Avg Monthly GB Download]]&lt;15, "Low", IF(AmazonChurn[[#This Row],[Avg Monthly GB Download]]&lt;30, "Medium", "High"))</f>
        <v>Low</v>
      </c>
      <c r="AP4498" t="str">
        <f>IF(AmazonChurn[[#This Row],[Age]]&lt;30,"Under 30",IF(AmazonChurn[[#This Row],[Age]]&gt;65,"Senior","Mid Age"))</f>
        <v>Mid Age</v>
      </c>
    </row>
    <row r="4499" spans="1:42" hidden="1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 s="5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  <c r="AL4499" t="str">
        <f>IF(AmazonChurn[[#This Row],[Average Monthly Expenses]]&lt;=30,"Low",IF(AmazonChurn[[#This Row],[Average Monthly Expenses]]&lt;=60,"Medium","High"))</f>
        <v>Low</v>
      </c>
      <c r="AM4499" t="str">
        <f>IF(AmazonChurn[[#This Row],[Number of Complaints or Support]]&lt;3,"Low",IF(AmazonChurn[[#This Row],[Number of Complaints or Support]]&lt;=7,"Medium","High"))</f>
        <v>Low</v>
      </c>
      <c r="AN4499" s="5">
        <f>AmazonChurn[[#This Row],[Number of Complaints or Support]]/AmazonChurn[[#This Row],[Account Length (in months)]]</f>
        <v>0</v>
      </c>
      <c r="AO4499" t="str">
        <f>IF(AmazonChurn[[#This Row],[Avg Monthly GB Download]]&lt;15, "Low", IF(AmazonChurn[[#This Row],[Avg Monthly GB Download]]&lt;30, "Medium", "High"))</f>
        <v>Low</v>
      </c>
      <c r="AP4499" t="str">
        <f>IF(AmazonChurn[[#This Row],[Age]]&lt;30,"Under 30",IF(AmazonChurn[[#This Row],[Age]]&gt;65,"Senior","Mid Age"))</f>
        <v>Mid Age</v>
      </c>
    </row>
    <row r="4500" spans="1:42" hidden="1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 s="5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  <c r="AL4500" t="str">
        <f>IF(AmazonChurn[[#This Row],[Average Monthly Expenses]]&lt;=30,"Low",IF(AmazonChurn[[#This Row],[Average Monthly Expenses]]&lt;=60,"Medium","High"))</f>
        <v>Low</v>
      </c>
      <c r="AM4500" t="str">
        <f>IF(AmazonChurn[[#This Row],[Number of Complaints or Support]]&lt;3,"Low",IF(AmazonChurn[[#This Row],[Number of Complaints or Support]]&lt;=7,"Medium","High"))</f>
        <v>Medium</v>
      </c>
      <c r="AN4500" s="5">
        <f>AmazonChurn[[#This Row],[Number of Complaints or Support]]/AmazonChurn[[#This Row],[Account Length (in months)]]</f>
        <v>0.6</v>
      </c>
      <c r="AO4500" t="str">
        <f>IF(AmazonChurn[[#This Row],[Avg Monthly GB Download]]&lt;15, "Low", IF(AmazonChurn[[#This Row],[Avg Monthly GB Download]]&lt;30, "Medium", "High"))</f>
        <v>Medium</v>
      </c>
      <c r="AP4500" t="str">
        <f>IF(AmazonChurn[[#This Row],[Age]]&lt;30,"Under 30",IF(AmazonChurn[[#This Row],[Age]]&gt;65,"Senior","Mid Age"))</f>
        <v>Under 30</v>
      </c>
    </row>
    <row r="4501" spans="1:42" hidden="1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 s="5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  <c r="AL4501" t="str">
        <f>IF(AmazonChurn[[#This Row],[Average Monthly Expenses]]&lt;=30,"Low",IF(AmazonChurn[[#This Row],[Average Monthly Expenses]]&lt;=60,"Medium","High"))</f>
        <v>High</v>
      </c>
      <c r="AM4501" t="str">
        <f>IF(AmazonChurn[[#This Row],[Number of Complaints or Support]]&lt;3,"Low",IF(AmazonChurn[[#This Row],[Number of Complaints or Support]]&lt;=7,"Medium","High"))</f>
        <v>Medium</v>
      </c>
      <c r="AN4501" s="5">
        <f>AmazonChurn[[#This Row],[Number of Complaints or Support]]/AmazonChurn[[#This Row],[Account Length (in months)]]</f>
        <v>9.2307692307692313E-2</v>
      </c>
      <c r="AO4501" t="str">
        <f>IF(AmazonChurn[[#This Row],[Avg Monthly GB Download]]&lt;15, "Low", IF(AmazonChurn[[#This Row],[Avg Monthly GB Download]]&lt;30, "Medium", "High"))</f>
        <v>Low</v>
      </c>
      <c r="AP4501" t="str">
        <f>IF(AmazonChurn[[#This Row],[Age]]&lt;30,"Under 30",IF(AmazonChurn[[#This Row],[Age]]&gt;65,"Senior","Mid Age"))</f>
        <v>Mid Age</v>
      </c>
    </row>
    <row r="4502" spans="1:42" hidden="1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 s="5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  <c r="AL4502" t="str">
        <f>IF(AmazonChurn[[#This Row],[Average Monthly Expenses]]&lt;=30,"Low",IF(AmazonChurn[[#This Row],[Average Monthly Expenses]]&lt;=60,"Medium","High"))</f>
        <v>Low</v>
      </c>
      <c r="AM4502" t="str">
        <f>IF(AmazonChurn[[#This Row],[Number of Complaints or Support]]&lt;3,"Low",IF(AmazonChurn[[#This Row],[Number of Complaints or Support]]&lt;=7,"Medium","High"))</f>
        <v>Low</v>
      </c>
      <c r="AN4502" s="5">
        <f>AmazonChurn[[#This Row],[Number of Complaints or Support]]/AmazonChurn[[#This Row],[Account Length (in months)]]</f>
        <v>0</v>
      </c>
      <c r="AO4502" t="str">
        <f>IF(AmazonChurn[[#This Row],[Avg Monthly GB Download]]&lt;15, "Low", IF(AmazonChurn[[#This Row],[Avg Monthly GB Download]]&lt;30, "Medium", "High"))</f>
        <v>Low</v>
      </c>
      <c r="AP4502" t="str">
        <f>IF(AmazonChurn[[#This Row],[Age]]&lt;30,"Under 30",IF(AmazonChurn[[#This Row],[Age]]&gt;65,"Senior","Mid Age"))</f>
        <v>Under 30</v>
      </c>
    </row>
    <row r="4503" spans="1:42" hidden="1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 s="5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  <c r="AL4503" t="str">
        <f>IF(AmazonChurn[[#This Row],[Average Monthly Expenses]]&lt;=30,"Low",IF(AmazonChurn[[#This Row],[Average Monthly Expenses]]&lt;=60,"Medium","High"))</f>
        <v>Low</v>
      </c>
      <c r="AM4503" t="str">
        <f>IF(AmazonChurn[[#This Row],[Number of Complaints or Support]]&lt;3,"Low",IF(AmazonChurn[[#This Row],[Number of Complaints or Support]]&lt;=7,"Medium","High"))</f>
        <v>Medium</v>
      </c>
      <c r="AN4503" s="5">
        <f>AmazonChurn[[#This Row],[Number of Complaints or Support]]/AmazonChurn[[#This Row],[Account Length (in months)]]</f>
        <v>4</v>
      </c>
      <c r="AO4503" t="str">
        <f>IF(AmazonChurn[[#This Row],[Avg Monthly GB Download]]&lt;15, "Low", IF(AmazonChurn[[#This Row],[Avg Monthly GB Download]]&lt;30, "Medium", "High"))</f>
        <v>Low</v>
      </c>
      <c r="AP4503" t="str">
        <f>IF(AmazonChurn[[#This Row],[Age]]&lt;30,"Under 30",IF(AmazonChurn[[#This Row],[Age]]&gt;65,"Senior","Mid Age"))</f>
        <v>Mid Age</v>
      </c>
    </row>
    <row r="4504" spans="1:42" hidden="1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 s="5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  <c r="AL4504" t="str">
        <f>IF(AmazonChurn[[#This Row],[Average Monthly Expenses]]&lt;=30,"Low",IF(AmazonChurn[[#This Row],[Average Monthly Expenses]]&lt;=60,"Medium","High"))</f>
        <v>Low</v>
      </c>
      <c r="AM4504" t="str">
        <f>IF(AmazonChurn[[#This Row],[Number of Complaints or Support]]&lt;3,"Low",IF(AmazonChurn[[#This Row],[Number of Complaints or Support]]&lt;=7,"Medium","High"))</f>
        <v>Low</v>
      </c>
      <c r="AN4504" s="5">
        <f>AmazonChurn[[#This Row],[Number of Complaints or Support]]/AmazonChurn[[#This Row],[Account Length (in months)]]</f>
        <v>2.2222222222222223E-2</v>
      </c>
      <c r="AO4504" t="str">
        <f>IF(AmazonChurn[[#This Row],[Avg Monthly GB Download]]&lt;15, "Low", IF(AmazonChurn[[#This Row],[Avg Monthly GB Download]]&lt;30, "Medium", "High"))</f>
        <v>Low</v>
      </c>
      <c r="AP4504" t="str">
        <f>IF(AmazonChurn[[#This Row],[Age]]&lt;30,"Under 30",IF(AmazonChurn[[#This Row],[Age]]&gt;65,"Senior","Mid Age"))</f>
        <v>Mid Age</v>
      </c>
    </row>
    <row r="4505" spans="1:42" hidden="1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 s="5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  <c r="AL4505" t="str">
        <f>IF(AmazonChurn[[#This Row],[Average Monthly Expenses]]&lt;=30,"Low",IF(AmazonChurn[[#This Row],[Average Monthly Expenses]]&lt;=60,"Medium","High"))</f>
        <v>Low</v>
      </c>
      <c r="AM4505" t="str">
        <f>IF(AmazonChurn[[#This Row],[Number of Complaints or Support]]&lt;3,"Low",IF(AmazonChurn[[#This Row],[Number of Complaints or Support]]&lt;=7,"Medium","High"))</f>
        <v>High</v>
      </c>
      <c r="AN4505" s="5">
        <f>AmazonChurn[[#This Row],[Number of Complaints or Support]]/AmazonChurn[[#This Row],[Account Length (in months)]]</f>
        <v>0.33333333333333331</v>
      </c>
      <c r="AO4505" t="str">
        <f>IF(AmazonChurn[[#This Row],[Avg Monthly GB Download]]&lt;15, "Low", IF(AmazonChurn[[#This Row],[Avg Monthly GB Download]]&lt;30, "Medium", "High"))</f>
        <v>Medium</v>
      </c>
      <c r="AP4505" t="str">
        <f>IF(AmazonChurn[[#This Row],[Age]]&lt;30,"Under 30",IF(AmazonChurn[[#This Row],[Age]]&gt;65,"Senior","Mid Age"))</f>
        <v>Under 30</v>
      </c>
    </row>
    <row r="4506" spans="1:42" hidden="1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 s="5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  <c r="AL4506" t="str">
        <f>IF(AmazonChurn[[#This Row],[Average Monthly Expenses]]&lt;=30,"Low",IF(AmazonChurn[[#This Row],[Average Monthly Expenses]]&lt;=60,"Medium","High"))</f>
        <v>Low</v>
      </c>
      <c r="AM4506" t="str">
        <f>IF(AmazonChurn[[#This Row],[Number of Complaints or Support]]&lt;3,"Low",IF(AmazonChurn[[#This Row],[Number of Complaints or Support]]&lt;=7,"Medium","High"))</f>
        <v>Medium</v>
      </c>
      <c r="AN4506" s="5">
        <f>AmazonChurn[[#This Row],[Number of Complaints or Support]]/AmazonChurn[[#This Row],[Account Length (in months)]]</f>
        <v>0.46153846153846156</v>
      </c>
      <c r="AO4506" t="str">
        <f>IF(AmazonChurn[[#This Row],[Avg Monthly GB Download]]&lt;15, "Low", IF(AmazonChurn[[#This Row],[Avg Monthly GB Download]]&lt;30, "Medium", "High"))</f>
        <v>Low</v>
      </c>
      <c r="AP4506" t="str">
        <f>IF(AmazonChurn[[#This Row],[Age]]&lt;30,"Under 30",IF(AmazonChurn[[#This Row],[Age]]&gt;65,"Senior","Mid Age"))</f>
        <v>Mid Age</v>
      </c>
    </row>
    <row r="4507" spans="1:42" hidden="1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 s="5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  <c r="AL4507" t="str">
        <f>IF(AmazonChurn[[#This Row],[Average Monthly Expenses]]&lt;=30,"Low",IF(AmazonChurn[[#This Row],[Average Monthly Expenses]]&lt;=60,"Medium","High"))</f>
        <v>Low</v>
      </c>
      <c r="AM4507" t="str">
        <f>IF(AmazonChurn[[#This Row],[Number of Complaints or Support]]&lt;3,"Low",IF(AmazonChurn[[#This Row],[Number of Complaints or Support]]&lt;=7,"Medium","High"))</f>
        <v>Medium</v>
      </c>
      <c r="AN4507" s="5">
        <f>AmazonChurn[[#This Row],[Number of Complaints or Support]]/AmazonChurn[[#This Row],[Account Length (in months)]]</f>
        <v>5</v>
      </c>
      <c r="AO4507" t="str">
        <f>IF(AmazonChurn[[#This Row],[Avg Monthly GB Download]]&lt;15, "Low", IF(AmazonChurn[[#This Row],[Avg Monthly GB Download]]&lt;30, "Medium", "High"))</f>
        <v>Low</v>
      </c>
      <c r="AP4507" t="str">
        <f>IF(AmazonChurn[[#This Row],[Age]]&lt;30,"Under 30",IF(AmazonChurn[[#This Row],[Age]]&gt;65,"Senior","Mid Age"))</f>
        <v>Under 30</v>
      </c>
    </row>
    <row r="4508" spans="1:42" hidden="1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 s="5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  <c r="AL4508" t="str">
        <f>IF(AmazonChurn[[#This Row],[Average Monthly Expenses]]&lt;=30,"Low",IF(AmazonChurn[[#This Row],[Average Monthly Expenses]]&lt;=60,"Medium","High"))</f>
        <v>Low</v>
      </c>
      <c r="AM4508" t="str">
        <f>IF(AmazonChurn[[#This Row],[Number of Complaints or Support]]&lt;3,"Low",IF(AmazonChurn[[#This Row],[Number of Complaints or Support]]&lt;=7,"Medium","High"))</f>
        <v>Low</v>
      </c>
      <c r="AN4508" s="5">
        <f>AmazonChurn[[#This Row],[Number of Complaints or Support]]/AmazonChurn[[#This Row],[Account Length (in months)]]</f>
        <v>5.8823529411764705E-2</v>
      </c>
      <c r="AO4508" t="str">
        <f>IF(AmazonChurn[[#This Row],[Avg Monthly GB Download]]&lt;15, "Low", IF(AmazonChurn[[#This Row],[Avg Monthly GB Download]]&lt;30, "Medium", "High"))</f>
        <v>Low</v>
      </c>
      <c r="AP4508" t="str">
        <f>IF(AmazonChurn[[#This Row],[Age]]&lt;30,"Under 30",IF(AmazonChurn[[#This Row],[Age]]&gt;65,"Senior","Mid Age"))</f>
        <v>Mid Age</v>
      </c>
    </row>
    <row r="4509" spans="1:42" hidden="1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 s="5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  <c r="AL4509" t="str">
        <f>IF(AmazonChurn[[#This Row],[Average Monthly Expenses]]&lt;=30,"Low",IF(AmazonChurn[[#This Row],[Average Monthly Expenses]]&lt;=60,"Medium","High"))</f>
        <v>Medium</v>
      </c>
      <c r="AM4509" t="str">
        <f>IF(AmazonChurn[[#This Row],[Number of Complaints or Support]]&lt;3,"Low",IF(AmazonChurn[[#This Row],[Number of Complaints or Support]]&lt;=7,"Medium","High"))</f>
        <v>Medium</v>
      </c>
      <c r="AN4509" s="5">
        <f>AmazonChurn[[#This Row],[Number of Complaints or Support]]/AmazonChurn[[#This Row],[Account Length (in months)]]</f>
        <v>0.77777777777777779</v>
      </c>
      <c r="AO4509" t="str">
        <f>IF(AmazonChurn[[#This Row],[Avg Monthly GB Download]]&lt;15, "Low", IF(AmazonChurn[[#This Row],[Avg Monthly GB Download]]&lt;30, "Medium", "High"))</f>
        <v>Low</v>
      </c>
      <c r="AP4509" t="str">
        <f>IF(AmazonChurn[[#This Row],[Age]]&lt;30,"Under 30",IF(AmazonChurn[[#This Row],[Age]]&gt;65,"Senior","Mid Age"))</f>
        <v>Mid Age</v>
      </c>
    </row>
    <row r="4510" spans="1:42" hidden="1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 s="5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  <c r="AL4510" t="str">
        <f>IF(AmazonChurn[[#This Row],[Average Monthly Expenses]]&lt;=30,"Low",IF(AmazonChurn[[#This Row],[Average Monthly Expenses]]&lt;=60,"Medium","High"))</f>
        <v>Low</v>
      </c>
      <c r="AM4510" t="str">
        <f>IF(AmazonChurn[[#This Row],[Number of Complaints or Support]]&lt;3,"Low",IF(AmazonChurn[[#This Row],[Number of Complaints or Support]]&lt;=7,"Medium","High"))</f>
        <v>Medium</v>
      </c>
      <c r="AN4510" s="5">
        <f>AmazonChurn[[#This Row],[Number of Complaints or Support]]/AmazonChurn[[#This Row],[Account Length (in months)]]</f>
        <v>6</v>
      </c>
      <c r="AO4510" t="str">
        <f>IF(AmazonChurn[[#This Row],[Avg Monthly GB Download]]&lt;15, "Low", IF(AmazonChurn[[#This Row],[Avg Monthly GB Download]]&lt;30, "Medium", "High"))</f>
        <v>Low</v>
      </c>
      <c r="AP4510" t="str">
        <f>IF(AmazonChurn[[#This Row],[Age]]&lt;30,"Under 30",IF(AmazonChurn[[#This Row],[Age]]&gt;65,"Senior","Mid Age"))</f>
        <v>Mid Age</v>
      </c>
    </row>
    <row r="4511" spans="1:42" hidden="1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 s="5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  <c r="AL4511" t="str">
        <f>IF(AmazonChurn[[#This Row],[Average Monthly Expenses]]&lt;=30,"Low",IF(AmazonChurn[[#This Row],[Average Monthly Expenses]]&lt;=60,"Medium","High"))</f>
        <v>Low</v>
      </c>
      <c r="AM4511" t="str">
        <f>IF(AmazonChurn[[#This Row],[Number of Complaints or Support]]&lt;3,"Low",IF(AmazonChurn[[#This Row],[Number of Complaints or Support]]&lt;=7,"Medium","High"))</f>
        <v>High</v>
      </c>
      <c r="AN4511" s="5">
        <f>AmazonChurn[[#This Row],[Number of Complaints or Support]]/AmazonChurn[[#This Row],[Account Length (in months)]]</f>
        <v>0.13432835820895522</v>
      </c>
      <c r="AO4511" t="str">
        <f>IF(AmazonChurn[[#This Row],[Avg Monthly GB Download]]&lt;15, "Low", IF(AmazonChurn[[#This Row],[Avg Monthly GB Download]]&lt;30, "Medium", "High"))</f>
        <v>Low</v>
      </c>
      <c r="AP4511" t="str">
        <f>IF(AmazonChurn[[#This Row],[Age]]&lt;30,"Under 30",IF(AmazonChurn[[#This Row],[Age]]&gt;65,"Senior","Mid Age"))</f>
        <v>Mid Age</v>
      </c>
    </row>
    <row r="4512" spans="1:42" hidden="1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 s="5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  <c r="AL4512" t="str">
        <f>IF(AmazonChurn[[#This Row],[Average Monthly Expenses]]&lt;=30,"Low",IF(AmazonChurn[[#This Row],[Average Monthly Expenses]]&lt;=60,"Medium","High"))</f>
        <v>Low</v>
      </c>
      <c r="AM4512" t="str">
        <f>IF(AmazonChurn[[#This Row],[Number of Complaints or Support]]&lt;3,"Low",IF(AmazonChurn[[#This Row],[Number of Complaints or Support]]&lt;=7,"Medium","High"))</f>
        <v>Low</v>
      </c>
      <c r="AN4512" s="5">
        <f>AmazonChurn[[#This Row],[Number of Complaints or Support]]/AmazonChurn[[#This Row],[Account Length (in months)]]</f>
        <v>1</v>
      </c>
      <c r="AO4512" t="str">
        <f>IF(AmazonChurn[[#This Row],[Avg Monthly GB Download]]&lt;15, "Low", IF(AmazonChurn[[#This Row],[Avg Monthly GB Download]]&lt;30, "Medium", "High"))</f>
        <v>Low</v>
      </c>
      <c r="AP4512" t="str">
        <f>IF(AmazonChurn[[#This Row],[Age]]&lt;30,"Under 30",IF(AmazonChurn[[#This Row],[Age]]&gt;65,"Senior","Mid Age"))</f>
        <v>Mid Age</v>
      </c>
    </row>
    <row r="4513" spans="1:42" hidden="1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 s="5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  <c r="AL4513" t="str">
        <f>IF(AmazonChurn[[#This Row],[Average Monthly Expenses]]&lt;=30,"Low",IF(AmazonChurn[[#This Row],[Average Monthly Expenses]]&lt;=60,"Medium","High"))</f>
        <v>High</v>
      </c>
      <c r="AM4513" t="str">
        <f>IF(AmazonChurn[[#This Row],[Number of Complaints or Support]]&lt;3,"Low",IF(AmazonChurn[[#This Row],[Number of Complaints or Support]]&lt;=7,"Medium","High"))</f>
        <v>Medium</v>
      </c>
      <c r="AN4513" s="5">
        <f>AmazonChurn[[#This Row],[Number of Complaints or Support]]/AmazonChurn[[#This Row],[Account Length (in months)]]</f>
        <v>7.0422535211267609E-2</v>
      </c>
      <c r="AO4513" t="str">
        <f>IF(AmazonChurn[[#This Row],[Avg Monthly GB Download]]&lt;15, "Low", IF(AmazonChurn[[#This Row],[Avg Monthly GB Download]]&lt;30, "Medium", "High"))</f>
        <v>Low</v>
      </c>
      <c r="AP4513" t="str">
        <f>IF(AmazonChurn[[#This Row],[Age]]&lt;30,"Under 30",IF(AmazonChurn[[#This Row],[Age]]&gt;65,"Senior","Mid Age"))</f>
        <v>Mid Age</v>
      </c>
    </row>
    <row r="4514" spans="1:42" hidden="1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 s="5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  <c r="AL4514" t="str">
        <f>IF(AmazonChurn[[#This Row],[Average Monthly Expenses]]&lt;=30,"Low",IF(AmazonChurn[[#This Row],[Average Monthly Expenses]]&lt;=60,"Medium","High"))</f>
        <v>High</v>
      </c>
      <c r="AM4514" t="str">
        <f>IF(AmazonChurn[[#This Row],[Number of Complaints or Support]]&lt;3,"Low",IF(AmazonChurn[[#This Row],[Number of Complaints or Support]]&lt;=7,"Medium","High"))</f>
        <v>Medium</v>
      </c>
      <c r="AN4514" s="5">
        <f>AmazonChurn[[#This Row],[Number of Complaints or Support]]/AmazonChurn[[#This Row],[Account Length (in months)]]</f>
        <v>8.5714285714285715E-2</v>
      </c>
      <c r="AO4514" t="str">
        <f>IF(AmazonChurn[[#This Row],[Avg Monthly GB Download]]&lt;15, "Low", IF(AmazonChurn[[#This Row],[Avg Monthly GB Download]]&lt;30, "Medium", "High"))</f>
        <v>Low</v>
      </c>
      <c r="AP4514" t="str">
        <f>IF(AmazonChurn[[#This Row],[Age]]&lt;30,"Under 30",IF(AmazonChurn[[#This Row],[Age]]&gt;65,"Senior","Mid Age"))</f>
        <v>Mid Age</v>
      </c>
    </row>
    <row r="4515" spans="1:42" hidden="1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 s="5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  <c r="AL4515" t="str">
        <f>IF(AmazonChurn[[#This Row],[Average Monthly Expenses]]&lt;=30,"Low",IF(AmazonChurn[[#This Row],[Average Monthly Expenses]]&lt;=60,"Medium","High"))</f>
        <v>Low</v>
      </c>
      <c r="AM4515" t="str">
        <f>IF(AmazonChurn[[#This Row],[Number of Complaints or Support]]&lt;3,"Low",IF(AmazonChurn[[#This Row],[Number of Complaints or Support]]&lt;=7,"Medium","High"))</f>
        <v>Low</v>
      </c>
      <c r="AN4515" s="5">
        <f>AmazonChurn[[#This Row],[Number of Complaints or Support]]/AmazonChurn[[#This Row],[Account Length (in months)]]</f>
        <v>1.8518518518518517E-2</v>
      </c>
      <c r="AO4515" t="str">
        <f>IF(AmazonChurn[[#This Row],[Avg Monthly GB Download]]&lt;15, "Low", IF(AmazonChurn[[#This Row],[Avg Monthly GB Download]]&lt;30, "Medium", "High"))</f>
        <v>Low</v>
      </c>
      <c r="AP4515" t="str">
        <f>IF(AmazonChurn[[#This Row],[Age]]&lt;30,"Under 30",IF(AmazonChurn[[#This Row],[Age]]&gt;65,"Senior","Mid Age"))</f>
        <v>Mid Age</v>
      </c>
    </row>
    <row r="4516" spans="1:42" hidden="1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 s="5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  <c r="AL4516" t="str">
        <f>IF(AmazonChurn[[#This Row],[Average Monthly Expenses]]&lt;=30,"Low",IF(AmazonChurn[[#This Row],[Average Monthly Expenses]]&lt;=60,"Medium","High"))</f>
        <v>Medium</v>
      </c>
      <c r="AM4516" t="str">
        <f>IF(AmazonChurn[[#This Row],[Number of Complaints or Support]]&lt;3,"Low",IF(AmazonChurn[[#This Row],[Number of Complaints or Support]]&lt;=7,"Medium","High"))</f>
        <v>Medium</v>
      </c>
      <c r="AN4516" s="5">
        <f>AmazonChurn[[#This Row],[Number of Complaints or Support]]/AmazonChurn[[#This Row],[Account Length (in months)]]</f>
        <v>6.3829787234042548E-2</v>
      </c>
      <c r="AO4516" t="str">
        <f>IF(AmazonChurn[[#This Row],[Avg Monthly GB Download]]&lt;15, "Low", IF(AmazonChurn[[#This Row],[Avg Monthly GB Download]]&lt;30, "Medium", "High"))</f>
        <v>Low</v>
      </c>
      <c r="AP4516" t="str">
        <f>IF(AmazonChurn[[#This Row],[Age]]&lt;30,"Under 30",IF(AmazonChurn[[#This Row],[Age]]&gt;65,"Senior","Mid Age"))</f>
        <v>Mid Age</v>
      </c>
    </row>
    <row r="4517" spans="1:42" hidden="1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 s="5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  <c r="AL4517" t="str">
        <f>IF(AmazonChurn[[#This Row],[Average Monthly Expenses]]&lt;=30,"Low",IF(AmazonChurn[[#This Row],[Average Monthly Expenses]]&lt;=60,"Medium","High"))</f>
        <v>Medium</v>
      </c>
      <c r="AM4517" t="str">
        <f>IF(AmazonChurn[[#This Row],[Number of Complaints or Support]]&lt;3,"Low",IF(AmazonChurn[[#This Row],[Number of Complaints or Support]]&lt;=7,"Medium","High"))</f>
        <v>High</v>
      </c>
      <c r="AN4517" s="5">
        <f>AmazonChurn[[#This Row],[Number of Complaints or Support]]/AmazonChurn[[#This Row],[Account Length (in months)]]</f>
        <v>1.8</v>
      </c>
      <c r="AO4517" t="str">
        <f>IF(AmazonChurn[[#This Row],[Avg Monthly GB Download]]&lt;15, "Low", IF(AmazonChurn[[#This Row],[Avg Monthly GB Download]]&lt;30, "Medium", "High"))</f>
        <v>Low</v>
      </c>
      <c r="AP4517" t="str">
        <f>IF(AmazonChurn[[#This Row],[Age]]&lt;30,"Under 30",IF(AmazonChurn[[#This Row],[Age]]&gt;65,"Senior","Mid Age"))</f>
        <v>Senior</v>
      </c>
    </row>
    <row r="4518" spans="1:42" hidden="1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 s="5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  <c r="AL4518" t="str">
        <f>IF(AmazonChurn[[#This Row],[Average Monthly Expenses]]&lt;=30,"Low",IF(AmazonChurn[[#This Row],[Average Monthly Expenses]]&lt;=60,"Medium","High"))</f>
        <v>Medium</v>
      </c>
      <c r="AM4518" t="str">
        <f>IF(AmazonChurn[[#This Row],[Number of Complaints or Support]]&lt;3,"Low",IF(AmazonChurn[[#This Row],[Number of Complaints or Support]]&lt;=7,"Medium","High"))</f>
        <v>Medium</v>
      </c>
      <c r="AN4518" s="5">
        <f>AmazonChurn[[#This Row],[Number of Complaints or Support]]/AmazonChurn[[#This Row],[Account Length (in months)]]</f>
        <v>7.8947368421052627E-2</v>
      </c>
      <c r="AO4518" t="str">
        <f>IF(AmazonChurn[[#This Row],[Avg Monthly GB Download]]&lt;15, "Low", IF(AmazonChurn[[#This Row],[Avg Monthly GB Download]]&lt;30, "Medium", "High"))</f>
        <v>Low</v>
      </c>
      <c r="AP4518" t="str">
        <f>IF(AmazonChurn[[#This Row],[Age]]&lt;30,"Under 30",IF(AmazonChurn[[#This Row],[Age]]&gt;65,"Senior","Mid Age"))</f>
        <v>Mid Age</v>
      </c>
    </row>
    <row r="4519" spans="1:42" hidden="1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 s="5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  <c r="AL4519" t="str">
        <f>IF(AmazonChurn[[#This Row],[Average Monthly Expenses]]&lt;=30,"Low",IF(AmazonChurn[[#This Row],[Average Monthly Expenses]]&lt;=60,"Medium","High"))</f>
        <v>Low</v>
      </c>
      <c r="AM4519" t="str">
        <f>IF(AmazonChurn[[#This Row],[Number of Complaints or Support]]&lt;3,"Low",IF(AmazonChurn[[#This Row],[Number of Complaints or Support]]&lt;=7,"Medium","High"))</f>
        <v>High</v>
      </c>
      <c r="AN4519" s="5">
        <f>AmazonChurn[[#This Row],[Number of Complaints or Support]]/AmazonChurn[[#This Row],[Account Length (in months)]]</f>
        <v>0.21276595744680851</v>
      </c>
      <c r="AO4519" t="str">
        <f>IF(AmazonChurn[[#This Row],[Avg Monthly GB Download]]&lt;15, "Low", IF(AmazonChurn[[#This Row],[Avg Monthly GB Download]]&lt;30, "Medium", "High"))</f>
        <v>Low</v>
      </c>
      <c r="AP4519" t="str">
        <f>IF(AmazonChurn[[#This Row],[Age]]&lt;30,"Under 30",IF(AmazonChurn[[#This Row],[Age]]&gt;65,"Senior","Mid Age"))</f>
        <v>Mid Age</v>
      </c>
    </row>
    <row r="4520" spans="1:42" hidden="1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 s="5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  <c r="AL4520" t="str">
        <f>IF(AmazonChurn[[#This Row],[Average Monthly Expenses]]&lt;=30,"Low",IF(AmazonChurn[[#This Row],[Average Monthly Expenses]]&lt;=60,"Medium","High"))</f>
        <v>Medium</v>
      </c>
      <c r="AM4520" t="str">
        <f>IF(AmazonChurn[[#This Row],[Number of Complaints or Support]]&lt;3,"Low",IF(AmazonChurn[[#This Row],[Number of Complaints or Support]]&lt;=7,"Medium","High"))</f>
        <v>Low</v>
      </c>
      <c r="AN4520" s="5">
        <f>AmazonChurn[[#This Row],[Number of Complaints or Support]]/AmazonChurn[[#This Row],[Account Length (in months)]]</f>
        <v>0.05</v>
      </c>
      <c r="AO4520" t="str">
        <f>IF(AmazonChurn[[#This Row],[Avg Monthly GB Download]]&lt;15, "Low", IF(AmazonChurn[[#This Row],[Avg Monthly GB Download]]&lt;30, "Medium", "High"))</f>
        <v>Low</v>
      </c>
      <c r="AP4520" t="str">
        <f>IF(AmazonChurn[[#This Row],[Age]]&lt;30,"Under 30",IF(AmazonChurn[[#This Row],[Age]]&gt;65,"Senior","Mid Age"))</f>
        <v>Mid Age</v>
      </c>
    </row>
    <row r="4521" spans="1:42" hidden="1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 s="5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  <c r="AL4521" t="str">
        <f>IF(AmazonChurn[[#This Row],[Average Monthly Expenses]]&lt;=30,"Low",IF(AmazonChurn[[#This Row],[Average Monthly Expenses]]&lt;=60,"Medium","High"))</f>
        <v>Medium</v>
      </c>
      <c r="AM4521" t="str">
        <f>IF(AmazonChurn[[#This Row],[Number of Complaints or Support]]&lt;3,"Low",IF(AmazonChurn[[#This Row],[Number of Complaints or Support]]&lt;=7,"Medium","High"))</f>
        <v>Medium</v>
      </c>
      <c r="AN4521" s="5">
        <f>AmazonChurn[[#This Row],[Number of Complaints or Support]]/AmazonChurn[[#This Row],[Account Length (in months)]]</f>
        <v>1.5</v>
      </c>
      <c r="AO4521" t="str">
        <f>IF(AmazonChurn[[#This Row],[Avg Monthly GB Download]]&lt;15, "Low", IF(AmazonChurn[[#This Row],[Avg Monthly GB Download]]&lt;30, "Medium", "High"))</f>
        <v>Low</v>
      </c>
      <c r="AP4521" t="str">
        <f>IF(AmazonChurn[[#This Row],[Age]]&lt;30,"Under 30",IF(AmazonChurn[[#This Row],[Age]]&gt;65,"Senior","Mid Age"))</f>
        <v>Mid Age</v>
      </c>
    </row>
    <row r="4522" spans="1:42" hidden="1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 s="5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  <c r="AL4522" t="str">
        <f>IF(AmazonChurn[[#This Row],[Average Monthly Expenses]]&lt;=30,"Low",IF(AmazonChurn[[#This Row],[Average Monthly Expenses]]&lt;=60,"Medium","High"))</f>
        <v>Medium</v>
      </c>
      <c r="AM4522" t="str">
        <f>IF(AmazonChurn[[#This Row],[Number of Complaints or Support]]&lt;3,"Low",IF(AmazonChurn[[#This Row],[Number of Complaints or Support]]&lt;=7,"Medium","High"))</f>
        <v>High</v>
      </c>
      <c r="AN4522" s="5">
        <f>AmazonChurn[[#This Row],[Number of Complaints or Support]]/AmazonChurn[[#This Row],[Account Length (in months)]]</f>
        <v>0.11428571428571428</v>
      </c>
      <c r="AO4522" t="str">
        <f>IF(AmazonChurn[[#This Row],[Avg Monthly GB Download]]&lt;15, "Low", IF(AmazonChurn[[#This Row],[Avg Monthly GB Download]]&lt;30, "Medium", "High"))</f>
        <v>Low</v>
      </c>
      <c r="AP4522" t="str">
        <f>IF(AmazonChurn[[#This Row],[Age]]&lt;30,"Under 30",IF(AmazonChurn[[#This Row],[Age]]&gt;65,"Senior","Mid Age"))</f>
        <v>Mid Age</v>
      </c>
    </row>
    <row r="4523" spans="1:42" hidden="1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 s="5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  <c r="AL4523" t="str">
        <f>IF(AmazonChurn[[#This Row],[Average Monthly Expenses]]&lt;=30,"Low",IF(AmazonChurn[[#This Row],[Average Monthly Expenses]]&lt;=60,"Medium","High"))</f>
        <v>Medium</v>
      </c>
      <c r="AM4523" t="str">
        <f>IF(AmazonChurn[[#This Row],[Number of Complaints or Support]]&lt;3,"Low",IF(AmazonChurn[[#This Row],[Number of Complaints or Support]]&lt;=7,"Medium","High"))</f>
        <v>High</v>
      </c>
      <c r="AN4523" s="5">
        <f>AmazonChurn[[#This Row],[Number of Complaints or Support]]/AmazonChurn[[#This Row],[Account Length (in months)]]</f>
        <v>0.12698412698412698</v>
      </c>
      <c r="AO4523" t="str">
        <f>IF(AmazonChurn[[#This Row],[Avg Monthly GB Download]]&lt;15, "Low", IF(AmazonChurn[[#This Row],[Avg Monthly GB Download]]&lt;30, "Medium", "High"))</f>
        <v>Low</v>
      </c>
      <c r="AP4523" t="str">
        <f>IF(AmazonChurn[[#This Row],[Age]]&lt;30,"Under 30",IF(AmazonChurn[[#This Row],[Age]]&gt;65,"Senior","Mid Age"))</f>
        <v>Mid Age</v>
      </c>
    </row>
    <row r="4524" spans="1:42" hidden="1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 s="5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  <c r="AL4524" t="str">
        <f>IF(AmazonChurn[[#This Row],[Average Monthly Expenses]]&lt;=30,"Low",IF(AmazonChurn[[#This Row],[Average Monthly Expenses]]&lt;=60,"Medium","High"))</f>
        <v>Low</v>
      </c>
      <c r="AM4524" t="str">
        <f>IF(AmazonChurn[[#This Row],[Number of Complaints or Support]]&lt;3,"Low",IF(AmazonChurn[[#This Row],[Number of Complaints or Support]]&lt;=7,"Medium","High"))</f>
        <v>Medium</v>
      </c>
      <c r="AN4524" s="5">
        <f>AmazonChurn[[#This Row],[Number of Complaints or Support]]/AmazonChurn[[#This Row],[Account Length (in months)]]</f>
        <v>0.18181818181818182</v>
      </c>
      <c r="AO4524" t="str">
        <f>IF(AmazonChurn[[#This Row],[Avg Monthly GB Download]]&lt;15, "Low", IF(AmazonChurn[[#This Row],[Avg Monthly GB Download]]&lt;30, "Medium", "High"))</f>
        <v>Low</v>
      </c>
      <c r="AP4524" t="str">
        <f>IF(AmazonChurn[[#This Row],[Age]]&lt;30,"Under 30",IF(AmazonChurn[[#This Row],[Age]]&gt;65,"Senior","Mid Age"))</f>
        <v>Mid Age</v>
      </c>
    </row>
    <row r="4525" spans="1:42" hidden="1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 s="5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  <c r="AL4525" t="str">
        <f>IF(AmazonChurn[[#This Row],[Average Monthly Expenses]]&lt;=30,"Low",IF(AmazonChurn[[#This Row],[Average Monthly Expenses]]&lt;=60,"Medium","High"))</f>
        <v>Low</v>
      </c>
      <c r="AM4525" t="str">
        <f>IF(AmazonChurn[[#This Row],[Number of Complaints or Support]]&lt;3,"Low",IF(AmazonChurn[[#This Row],[Number of Complaints or Support]]&lt;=7,"Medium","High"))</f>
        <v>Medium</v>
      </c>
      <c r="AN4525" s="5">
        <f>AmazonChurn[[#This Row],[Number of Complaints or Support]]/AmazonChurn[[#This Row],[Account Length (in months)]]</f>
        <v>4.9180327868852458E-2</v>
      </c>
      <c r="AO4525" t="str">
        <f>IF(AmazonChurn[[#This Row],[Avg Monthly GB Download]]&lt;15, "Low", IF(AmazonChurn[[#This Row],[Avg Monthly GB Download]]&lt;30, "Medium", "High"))</f>
        <v>Low</v>
      </c>
      <c r="AP4525" t="str">
        <f>IF(AmazonChurn[[#This Row],[Age]]&lt;30,"Under 30",IF(AmazonChurn[[#This Row],[Age]]&gt;65,"Senior","Mid Age"))</f>
        <v>Mid Age</v>
      </c>
    </row>
    <row r="4526" spans="1:42" hidden="1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 s="5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  <c r="AL4526" t="str">
        <f>IF(AmazonChurn[[#This Row],[Average Monthly Expenses]]&lt;=30,"Low",IF(AmazonChurn[[#This Row],[Average Monthly Expenses]]&lt;=60,"Medium","High"))</f>
        <v>Medium</v>
      </c>
      <c r="AM4526" t="str">
        <f>IF(AmazonChurn[[#This Row],[Number of Complaints or Support]]&lt;3,"Low",IF(AmazonChurn[[#This Row],[Number of Complaints or Support]]&lt;=7,"Medium","High"))</f>
        <v>High</v>
      </c>
      <c r="AN4526" s="5">
        <f>AmazonChurn[[#This Row],[Number of Complaints or Support]]/AmazonChurn[[#This Row],[Account Length (in months)]]</f>
        <v>1.2857142857142858</v>
      </c>
      <c r="AO4526" t="str">
        <f>IF(AmazonChurn[[#This Row],[Avg Monthly GB Download]]&lt;15, "Low", IF(AmazonChurn[[#This Row],[Avg Monthly GB Download]]&lt;30, "Medium", "High"))</f>
        <v>Low</v>
      </c>
      <c r="AP4526" t="str">
        <f>IF(AmazonChurn[[#This Row],[Age]]&lt;30,"Under 30",IF(AmazonChurn[[#This Row],[Age]]&gt;65,"Senior","Mid Age"))</f>
        <v>Mid Age</v>
      </c>
    </row>
    <row r="4527" spans="1:42" hidden="1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 s="5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  <c r="AL4527" t="str">
        <f>IF(AmazonChurn[[#This Row],[Average Monthly Expenses]]&lt;=30,"Low",IF(AmazonChurn[[#This Row],[Average Monthly Expenses]]&lt;=60,"Medium","High"))</f>
        <v>Low</v>
      </c>
      <c r="AM4527" t="str">
        <f>IF(AmazonChurn[[#This Row],[Number of Complaints or Support]]&lt;3,"Low",IF(AmazonChurn[[#This Row],[Number of Complaints or Support]]&lt;=7,"Medium","High"))</f>
        <v>Medium</v>
      </c>
      <c r="AN4527" s="5">
        <f>AmazonChurn[[#This Row],[Number of Complaints or Support]]/AmazonChurn[[#This Row],[Account Length (in months)]]</f>
        <v>0.28000000000000003</v>
      </c>
      <c r="AO4527" t="str">
        <f>IF(AmazonChurn[[#This Row],[Avg Monthly GB Download]]&lt;15, "Low", IF(AmazonChurn[[#This Row],[Avg Monthly GB Download]]&lt;30, "Medium", "High"))</f>
        <v>Low</v>
      </c>
      <c r="AP4527" t="str">
        <f>IF(AmazonChurn[[#This Row],[Age]]&lt;30,"Under 30",IF(AmazonChurn[[#This Row],[Age]]&gt;65,"Senior","Mid Age"))</f>
        <v>Mid Age</v>
      </c>
    </row>
    <row r="4528" spans="1:42" hidden="1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 s="5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  <c r="AL4528" t="str">
        <f>IF(AmazonChurn[[#This Row],[Average Monthly Expenses]]&lt;=30,"Low",IF(AmazonChurn[[#This Row],[Average Monthly Expenses]]&lt;=60,"Medium","High"))</f>
        <v>Medium</v>
      </c>
      <c r="AM4528" t="str">
        <f>IF(AmazonChurn[[#This Row],[Number of Complaints or Support]]&lt;3,"Low",IF(AmazonChurn[[#This Row],[Number of Complaints or Support]]&lt;=7,"Medium","High"))</f>
        <v>Low</v>
      </c>
      <c r="AN4528" s="5">
        <f>AmazonChurn[[#This Row],[Number of Complaints or Support]]/AmazonChurn[[#This Row],[Account Length (in months)]]</f>
        <v>3.3333333333333333E-2</v>
      </c>
      <c r="AO4528" t="str">
        <f>IF(AmazonChurn[[#This Row],[Avg Monthly GB Download]]&lt;15, "Low", IF(AmazonChurn[[#This Row],[Avg Monthly GB Download]]&lt;30, "Medium", "High"))</f>
        <v>Low</v>
      </c>
      <c r="AP4528" t="str">
        <f>IF(AmazonChurn[[#This Row],[Age]]&lt;30,"Under 30",IF(AmazonChurn[[#This Row],[Age]]&gt;65,"Senior","Mid Age"))</f>
        <v>Senior</v>
      </c>
    </row>
    <row r="4529" spans="1:42" hidden="1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 s="5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  <c r="AL4529" t="str">
        <f>IF(AmazonChurn[[#This Row],[Average Monthly Expenses]]&lt;=30,"Low",IF(AmazonChurn[[#This Row],[Average Monthly Expenses]]&lt;=60,"Medium","High"))</f>
        <v>Medium</v>
      </c>
      <c r="AM4529" t="str">
        <f>IF(AmazonChurn[[#This Row],[Number of Complaints or Support]]&lt;3,"Low",IF(AmazonChurn[[#This Row],[Number of Complaints or Support]]&lt;=7,"Medium","High"))</f>
        <v>Medium</v>
      </c>
      <c r="AN4529" s="5">
        <f>AmazonChurn[[#This Row],[Number of Complaints or Support]]/AmazonChurn[[#This Row],[Account Length (in months)]]</f>
        <v>8.6206896551724144E-2</v>
      </c>
      <c r="AO4529" t="str">
        <f>IF(AmazonChurn[[#This Row],[Avg Monthly GB Download]]&lt;15, "Low", IF(AmazonChurn[[#This Row],[Avg Monthly GB Download]]&lt;30, "Medium", "High"))</f>
        <v>Low</v>
      </c>
      <c r="AP4529" t="str">
        <f>IF(AmazonChurn[[#This Row],[Age]]&lt;30,"Under 30",IF(AmazonChurn[[#This Row],[Age]]&gt;65,"Senior","Mid Age"))</f>
        <v>Mid Age</v>
      </c>
    </row>
    <row r="4530" spans="1:42" hidden="1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 s="5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  <c r="AL4530" t="str">
        <f>IF(AmazonChurn[[#This Row],[Average Monthly Expenses]]&lt;=30,"Low",IF(AmazonChurn[[#This Row],[Average Monthly Expenses]]&lt;=60,"Medium","High"))</f>
        <v>Medium</v>
      </c>
      <c r="AM4530" t="str">
        <f>IF(AmazonChurn[[#This Row],[Number of Complaints or Support]]&lt;3,"Low",IF(AmazonChurn[[#This Row],[Number of Complaints or Support]]&lt;=7,"Medium","High"))</f>
        <v>High</v>
      </c>
      <c r="AN4530" s="5">
        <f>AmazonChurn[[#This Row],[Number of Complaints or Support]]/AmazonChurn[[#This Row],[Account Length (in months)]]</f>
        <v>0.30303030303030304</v>
      </c>
      <c r="AO4530" t="str">
        <f>IF(AmazonChurn[[#This Row],[Avg Monthly GB Download]]&lt;15, "Low", IF(AmazonChurn[[#This Row],[Avg Monthly GB Download]]&lt;30, "Medium", "High"))</f>
        <v>Low</v>
      </c>
      <c r="AP4530" t="str">
        <f>IF(AmazonChurn[[#This Row],[Age]]&lt;30,"Under 30",IF(AmazonChurn[[#This Row],[Age]]&gt;65,"Senior","Mid Age"))</f>
        <v>Mid Age</v>
      </c>
    </row>
    <row r="4531" spans="1:42" hidden="1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 s="5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  <c r="AL4531" t="str">
        <f>IF(AmazonChurn[[#This Row],[Average Monthly Expenses]]&lt;=30,"Low",IF(AmazonChurn[[#This Row],[Average Monthly Expenses]]&lt;=60,"Medium","High"))</f>
        <v>Medium</v>
      </c>
      <c r="AM4531" t="str">
        <f>IF(AmazonChurn[[#This Row],[Number of Complaints or Support]]&lt;3,"Low",IF(AmazonChurn[[#This Row],[Number of Complaints or Support]]&lt;=7,"Medium","High"))</f>
        <v>High</v>
      </c>
      <c r="AN4531" s="5">
        <f>AmazonChurn[[#This Row],[Number of Complaints or Support]]/AmazonChurn[[#This Row],[Account Length (in months)]]</f>
        <v>8</v>
      </c>
      <c r="AO4531" t="str">
        <f>IF(AmazonChurn[[#This Row],[Avg Monthly GB Download]]&lt;15, "Low", IF(AmazonChurn[[#This Row],[Avg Monthly GB Download]]&lt;30, "Medium", "High"))</f>
        <v>Low</v>
      </c>
      <c r="AP4531" t="str">
        <f>IF(AmazonChurn[[#This Row],[Age]]&lt;30,"Under 30",IF(AmazonChurn[[#This Row],[Age]]&gt;65,"Senior","Mid Age"))</f>
        <v>Mid Age</v>
      </c>
    </row>
    <row r="4532" spans="1:42" hidden="1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 s="5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  <c r="AL4532" t="str">
        <f>IF(AmazonChurn[[#This Row],[Average Monthly Expenses]]&lt;=30,"Low",IF(AmazonChurn[[#This Row],[Average Monthly Expenses]]&lt;=60,"Medium","High"))</f>
        <v>Medium</v>
      </c>
      <c r="AM4532" t="str">
        <f>IF(AmazonChurn[[#This Row],[Number of Complaints or Support]]&lt;3,"Low",IF(AmazonChurn[[#This Row],[Number of Complaints or Support]]&lt;=7,"Medium","High"))</f>
        <v>High</v>
      </c>
      <c r="AN4532" s="5">
        <f>AmazonChurn[[#This Row],[Number of Complaints or Support]]/AmazonChurn[[#This Row],[Account Length (in months)]]</f>
        <v>0.13432835820895522</v>
      </c>
      <c r="AO4532" t="str">
        <f>IF(AmazonChurn[[#This Row],[Avg Monthly GB Download]]&lt;15, "Low", IF(AmazonChurn[[#This Row],[Avg Monthly GB Download]]&lt;30, "Medium", "High"))</f>
        <v>Medium</v>
      </c>
      <c r="AP4532" t="str">
        <f>IF(AmazonChurn[[#This Row],[Age]]&lt;30,"Under 30",IF(AmazonChurn[[#This Row],[Age]]&gt;65,"Senior","Mid Age"))</f>
        <v>Under 30</v>
      </c>
    </row>
    <row r="4533" spans="1:42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 s="5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  <c r="AL4533" t="str">
        <f>IF(AmazonChurn[[#This Row],[Average Monthly Expenses]]&lt;=30,"Low",IF(AmazonChurn[[#This Row],[Average Monthly Expenses]]&lt;=60,"Medium","High"))</f>
        <v>Medium</v>
      </c>
      <c r="AM4533" t="str">
        <f>IF(AmazonChurn[[#This Row],[Number of Complaints or Support]]&lt;3,"Low",IF(AmazonChurn[[#This Row],[Number of Complaints or Support]]&lt;=7,"Medium","High"))</f>
        <v>Medium</v>
      </c>
      <c r="AN4533" s="5">
        <f>AmazonChurn[[#This Row],[Number of Complaints or Support]]/AmazonChurn[[#This Row],[Account Length (in months)]]</f>
        <v>0.13157894736842105</v>
      </c>
      <c r="AO4533" t="str">
        <f>IF(AmazonChurn[[#This Row],[Avg Monthly GB Download]]&lt;15, "Low", IF(AmazonChurn[[#This Row],[Avg Monthly GB Download]]&lt;30, "Medium", "High"))</f>
        <v>High</v>
      </c>
      <c r="AP4533" t="str">
        <f>IF(AmazonChurn[[#This Row],[Age]]&lt;30,"Under 30",IF(AmazonChurn[[#This Row],[Age]]&gt;65,"Senior","Mid Age"))</f>
        <v>Mid Age</v>
      </c>
    </row>
    <row r="4534" spans="1:42" hidden="1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 s="5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  <c r="AL4534" t="str">
        <f>IF(AmazonChurn[[#This Row],[Average Monthly Expenses]]&lt;=30,"Low",IF(AmazonChurn[[#This Row],[Average Monthly Expenses]]&lt;=60,"Medium","High"))</f>
        <v>Low</v>
      </c>
      <c r="AM4534" t="str">
        <f>IF(AmazonChurn[[#This Row],[Number of Complaints or Support]]&lt;3,"Low",IF(AmazonChurn[[#This Row],[Number of Complaints or Support]]&lt;=7,"Medium","High"))</f>
        <v>Medium</v>
      </c>
      <c r="AN4534" s="5">
        <f>AmazonChurn[[#This Row],[Number of Complaints or Support]]/AmazonChurn[[#This Row],[Account Length (in months)]]</f>
        <v>5.8823529411764705E-2</v>
      </c>
      <c r="AO4534" t="str">
        <f>IF(AmazonChurn[[#This Row],[Avg Monthly GB Download]]&lt;15, "Low", IF(AmazonChurn[[#This Row],[Avg Monthly GB Download]]&lt;30, "Medium", "High"))</f>
        <v>Low</v>
      </c>
      <c r="AP4534" t="str">
        <f>IF(AmazonChurn[[#This Row],[Age]]&lt;30,"Under 30",IF(AmazonChurn[[#This Row],[Age]]&gt;65,"Senior","Mid Age"))</f>
        <v>Mid Age</v>
      </c>
    </row>
    <row r="4535" spans="1:42" hidden="1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 s="5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  <c r="AL4535" t="str">
        <f>IF(AmazonChurn[[#This Row],[Average Monthly Expenses]]&lt;=30,"Low",IF(AmazonChurn[[#This Row],[Average Monthly Expenses]]&lt;=60,"Medium","High"))</f>
        <v>Low</v>
      </c>
      <c r="AM4535" t="str">
        <f>IF(AmazonChurn[[#This Row],[Number of Complaints or Support]]&lt;3,"Low",IF(AmazonChurn[[#This Row],[Number of Complaints or Support]]&lt;=7,"Medium","High"))</f>
        <v>High</v>
      </c>
      <c r="AN4535" s="5">
        <f>AmazonChurn[[#This Row],[Number of Complaints or Support]]/AmazonChurn[[#This Row],[Account Length (in months)]]</f>
        <v>0.39130434782608697</v>
      </c>
      <c r="AO4535" t="str">
        <f>IF(AmazonChurn[[#This Row],[Avg Monthly GB Download]]&lt;15, "Low", IF(AmazonChurn[[#This Row],[Avg Monthly GB Download]]&lt;30, "Medium", "High"))</f>
        <v>Low</v>
      </c>
      <c r="AP4535" t="str">
        <f>IF(AmazonChurn[[#This Row],[Age]]&lt;30,"Under 30",IF(AmazonChurn[[#This Row],[Age]]&gt;65,"Senior","Mid Age"))</f>
        <v>Mid Age</v>
      </c>
    </row>
    <row r="4536" spans="1:42" hidden="1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 s="5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  <c r="AL4536" t="str">
        <f>IF(AmazonChurn[[#This Row],[Average Monthly Expenses]]&lt;=30,"Low",IF(AmazonChurn[[#This Row],[Average Monthly Expenses]]&lt;=60,"Medium","High"))</f>
        <v>Low</v>
      </c>
      <c r="AM4536" t="str">
        <f>IF(AmazonChurn[[#This Row],[Number of Complaints or Support]]&lt;3,"Low",IF(AmazonChurn[[#This Row],[Number of Complaints or Support]]&lt;=7,"Medium","High"))</f>
        <v>Medium</v>
      </c>
      <c r="AN4536" s="5">
        <f>AmazonChurn[[#This Row],[Number of Complaints or Support]]/AmazonChurn[[#This Row],[Account Length (in months)]]</f>
        <v>0.5714285714285714</v>
      </c>
      <c r="AO4536" t="str">
        <f>IF(AmazonChurn[[#This Row],[Avg Monthly GB Download]]&lt;15, "Low", IF(AmazonChurn[[#This Row],[Avg Monthly GB Download]]&lt;30, "Medium", "High"))</f>
        <v>Low</v>
      </c>
      <c r="AP4536" t="str">
        <f>IF(AmazonChurn[[#This Row],[Age]]&lt;30,"Under 30",IF(AmazonChurn[[#This Row],[Age]]&gt;65,"Senior","Mid Age"))</f>
        <v>Mid Age</v>
      </c>
    </row>
    <row r="4537" spans="1:42" hidden="1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 s="5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  <c r="AL4537" t="str">
        <f>IF(AmazonChurn[[#This Row],[Average Monthly Expenses]]&lt;=30,"Low",IF(AmazonChurn[[#This Row],[Average Monthly Expenses]]&lt;=60,"Medium","High"))</f>
        <v>Low</v>
      </c>
      <c r="AM4537" t="str">
        <f>IF(AmazonChurn[[#This Row],[Number of Complaints or Support]]&lt;3,"Low",IF(AmazonChurn[[#This Row],[Number of Complaints or Support]]&lt;=7,"Medium","High"))</f>
        <v>Medium</v>
      </c>
      <c r="AN4537" s="5">
        <f>AmazonChurn[[#This Row],[Number of Complaints or Support]]/AmazonChurn[[#This Row],[Account Length (in months)]]</f>
        <v>0.33333333333333331</v>
      </c>
      <c r="AO4537" t="str">
        <f>IF(AmazonChurn[[#This Row],[Avg Monthly GB Download]]&lt;15, "Low", IF(AmazonChurn[[#This Row],[Avg Monthly GB Download]]&lt;30, "Medium", "High"))</f>
        <v>Low</v>
      </c>
      <c r="AP4537" t="str">
        <f>IF(AmazonChurn[[#This Row],[Age]]&lt;30,"Under 30",IF(AmazonChurn[[#This Row],[Age]]&gt;65,"Senior","Mid Age"))</f>
        <v>Mid Age</v>
      </c>
    </row>
    <row r="4538" spans="1:42" hidden="1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 s="5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  <c r="AL4538" t="str">
        <f>IF(AmazonChurn[[#This Row],[Average Monthly Expenses]]&lt;=30,"Low",IF(AmazonChurn[[#This Row],[Average Monthly Expenses]]&lt;=60,"Medium","High"))</f>
        <v>Low</v>
      </c>
      <c r="AM4538" t="str">
        <f>IF(AmazonChurn[[#This Row],[Number of Complaints or Support]]&lt;3,"Low",IF(AmazonChurn[[#This Row],[Number of Complaints or Support]]&lt;=7,"Medium","High"))</f>
        <v>Low</v>
      </c>
      <c r="AN4538" s="5">
        <f>AmazonChurn[[#This Row],[Number of Complaints or Support]]/AmazonChurn[[#This Row],[Account Length (in months)]]</f>
        <v>0</v>
      </c>
      <c r="AO4538" t="str">
        <f>IF(AmazonChurn[[#This Row],[Avg Monthly GB Download]]&lt;15, "Low", IF(AmazonChurn[[#This Row],[Avg Monthly GB Download]]&lt;30, "Medium", "High"))</f>
        <v>Low</v>
      </c>
      <c r="AP4538" t="str">
        <f>IF(AmazonChurn[[#This Row],[Age]]&lt;30,"Under 30",IF(AmazonChurn[[#This Row],[Age]]&gt;65,"Senior","Mid Age"))</f>
        <v>Senior</v>
      </c>
    </row>
    <row r="4539" spans="1:42" hidden="1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 s="5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  <c r="AL4539" t="str">
        <f>IF(AmazonChurn[[#This Row],[Average Monthly Expenses]]&lt;=30,"Low",IF(AmazonChurn[[#This Row],[Average Monthly Expenses]]&lt;=60,"Medium","High"))</f>
        <v>Low</v>
      </c>
      <c r="AM4539" t="str">
        <f>IF(AmazonChurn[[#This Row],[Number of Complaints or Support]]&lt;3,"Low",IF(AmazonChurn[[#This Row],[Number of Complaints or Support]]&lt;=7,"Medium","High"))</f>
        <v>High</v>
      </c>
      <c r="AN4539" s="5">
        <f>AmazonChurn[[#This Row],[Number of Complaints or Support]]/AmazonChurn[[#This Row],[Account Length (in months)]]</f>
        <v>0.36</v>
      </c>
      <c r="AO4539" t="str">
        <f>IF(AmazonChurn[[#This Row],[Avg Monthly GB Download]]&lt;15, "Low", IF(AmazonChurn[[#This Row],[Avg Monthly GB Download]]&lt;30, "Medium", "High"))</f>
        <v>Low</v>
      </c>
      <c r="AP4539" t="str">
        <f>IF(AmazonChurn[[#This Row],[Age]]&lt;30,"Under 30",IF(AmazonChurn[[#This Row],[Age]]&gt;65,"Senior","Mid Age"))</f>
        <v>Mid Age</v>
      </c>
    </row>
    <row r="4540" spans="1:42" hidden="1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 s="5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  <c r="AL4540" t="str">
        <f>IF(AmazonChurn[[#This Row],[Average Monthly Expenses]]&lt;=30,"Low",IF(AmazonChurn[[#This Row],[Average Monthly Expenses]]&lt;=60,"Medium","High"))</f>
        <v>Medium</v>
      </c>
      <c r="AM4540" t="str">
        <f>IF(AmazonChurn[[#This Row],[Number of Complaints or Support]]&lt;3,"Low",IF(AmazonChurn[[#This Row],[Number of Complaints or Support]]&lt;=7,"Medium","High"))</f>
        <v>Low</v>
      </c>
      <c r="AN4540" s="5">
        <f>AmazonChurn[[#This Row],[Number of Complaints or Support]]/AmazonChurn[[#This Row],[Account Length (in months)]]</f>
        <v>0</v>
      </c>
      <c r="AO4540" t="str">
        <f>IF(AmazonChurn[[#This Row],[Avg Monthly GB Download]]&lt;15, "Low", IF(AmazonChurn[[#This Row],[Avg Monthly GB Download]]&lt;30, "Medium", "High"))</f>
        <v>Medium</v>
      </c>
      <c r="AP4540" t="str">
        <f>IF(AmazonChurn[[#This Row],[Age]]&lt;30,"Under 30",IF(AmazonChurn[[#This Row],[Age]]&gt;65,"Senior","Mid Age"))</f>
        <v>Under 30</v>
      </c>
    </row>
    <row r="4541" spans="1:42" hidden="1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 s="5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  <c r="AL4541" t="str">
        <f>IF(AmazonChurn[[#This Row],[Average Monthly Expenses]]&lt;=30,"Low",IF(AmazonChurn[[#This Row],[Average Monthly Expenses]]&lt;=60,"Medium","High"))</f>
        <v>Low</v>
      </c>
      <c r="AM4541" t="str">
        <f>IF(AmazonChurn[[#This Row],[Number of Complaints or Support]]&lt;3,"Low",IF(AmazonChurn[[#This Row],[Number of Complaints or Support]]&lt;=7,"Medium","High"))</f>
        <v>Low</v>
      </c>
      <c r="AN4541" s="5">
        <f>AmazonChurn[[#This Row],[Number of Complaints or Support]]/AmazonChurn[[#This Row],[Account Length (in months)]]</f>
        <v>3.125E-2</v>
      </c>
      <c r="AO4541" t="str">
        <f>IF(AmazonChurn[[#This Row],[Avg Monthly GB Download]]&lt;15, "Low", IF(AmazonChurn[[#This Row],[Avg Monthly GB Download]]&lt;30, "Medium", "High"))</f>
        <v>Low</v>
      </c>
      <c r="AP4541" t="str">
        <f>IF(AmazonChurn[[#This Row],[Age]]&lt;30,"Under 30",IF(AmazonChurn[[#This Row],[Age]]&gt;65,"Senior","Mid Age"))</f>
        <v>Mid Age</v>
      </c>
    </row>
    <row r="4542" spans="1:42" hidden="1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 s="5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  <c r="AL4542" t="str">
        <f>IF(AmazonChurn[[#This Row],[Average Monthly Expenses]]&lt;=30,"Low",IF(AmazonChurn[[#This Row],[Average Monthly Expenses]]&lt;=60,"Medium","High"))</f>
        <v>Low</v>
      </c>
      <c r="AM4542" t="str">
        <f>IF(AmazonChurn[[#This Row],[Number of Complaints or Support]]&lt;3,"Low",IF(AmazonChurn[[#This Row],[Number of Complaints or Support]]&lt;=7,"Medium","High"))</f>
        <v>Medium</v>
      </c>
      <c r="AN4542" s="5">
        <f>AmazonChurn[[#This Row],[Number of Complaints or Support]]/AmazonChurn[[#This Row],[Account Length (in months)]]</f>
        <v>0.33333333333333331</v>
      </c>
      <c r="AO4542" t="str">
        <f>IF(AmazonChurn[[#This Row],[Avg Monthly GB Download]]&lt;15, "Low", IF(AmazonChurn[[#This Row],[Avg Monthly GB Download]]&lt;30, "Medium", "High"))</f>
        <v>Low</v>
      </c>
      <c r="AP4542" t="str">
        <f>IF(AmazonChurn[[#This Row],[Age]]&lt;30,"Under 30",IF(AmazonChurn[[#This Row],[Age]]&gt;65,"Senior","Mid Age"))</f>
        <v>Mid Age</v>
      </c>
    </row>
    <row r="4543" spans="1:42" hidden="1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 s="5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  <c r="AL4543" t="str">
        <f>IF(AmazonChurn[[#This Row],[Average Monthly Expenses]]&lt;=30,"Low",IF(AmazonChurn[[#This Row],[Average Monthly Expenses]]&lt;=60,"Medium","High"))</f>
        <v>Medium</v>
      </c>
      <c r="AM4543" t="str">
        <f>IF(AmazonChurn[[#This Row],[Number of Complaints or Support]]&lt;3,"Low",IF(AmazonChurn[[#This Row],[Number of Complaints or Support]]&lt;=7,"Medium","High"))</f>
        <v>High</v>
      </c>
      <c r="AN4543" s="5">
        <f>AmazonChurn[[#This Row],[Number of Complaints or Support]]/AmazonChurn[[#This Row],[Account Length (in months)]]</f>
        <v>1</v>
      </c>
      <c r="AO4543" t="str">
        <f>IF(AmazonChurn[[#This Row],[Avg Monthly GB Download]]&lt;15, "Low", IF(AmazonChurn[[#This Row],[Avg Monthly GB Download]]&lt;30, "Medium", "High"))</f>
        <v>Low</v>
      </c>
      <c r="AP4543" t="str">
        <f>IF(AmazonChurn[[#This Row],[Age]]&lt;30,"Under 30",IF(AmazonChurn[[#This Row],[Age]]&gt;65,"Senior","Mid Age"))</f>
        <v>Senior</v>
      </c>
    </row>
    <row r="4544" spans="1:42" hidden="1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 s="5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  <c r="AL4544" t="str">
        <f>IF(AmazonChurn[[#This Row],[Average Monthly Expenses]]&lt;=30,"Low",IF(AmazonChurn[[#This Row],[Average Monthly Expenses]]&lt;=60,"Medium","High"))</f>
        <v>Low</v>
      </c>
      <c r="AM4544" t="str">
        <f>IF(AmazonChurn[[#This Row],[Number of Complaints or Support]]&lt;3,"Low",IF(AmazonChurn[[#This Row],[Number of Complaints or Support]]&lt;=7,"Medium","High"))</f>
        <v>Medium</v>
      </c>
      <c r="AN4544" s="5">
        <f>AmazonChurn[[#This Row],[Number of Complaints or Support]]/AmazonChurn[[#This Row],[Account Length (in months)]]</f>
        <v>7.3170731707317069E-2</v>
      </c>
      <c r="AO4544" t="str">
        <f>IF(AmazonChurn[[#This Row],[Avg Monthly GB Download]]&lt;15, "Low", IF(AmazonChurn[[#This Row],[Avg Monthly GB Download]]&lt;30, "Medium", "High"))</f>
        <v>Low</v>
      </c>
      <c r="AP4544" t="str">
        <f>IF(AmazonChurn[[#This Row],[Age]]&lt;30,"Under 30",IF(AmazonChurn[[#This Row],[Age]]&gt;65,"Senior","Mid Age"))</f>
        <v>Mid Age</v>
      </c>
    </row>
    <row r="4545" spans="1:42" hidden="1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 s="5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  <c r="AL4545" t="str">
        <f>IF(AmazonChurn[[#This Row],[Average Monthly Expenses]]&lt;=30,"Low",IF(AmazonChurn[[#This Row],[Average Monthly Expenses]]&lt;=60,"Medium","High"))</f>
        <v>Medium</v>
      </c>
      <c r="AM4545" t="str">
        <f>IF(AmazonChurn[[#This Row],[Number of Complaints or Support]]&lt;3,"Low",IF(AmazonChurn[[#This Row],[Number of Complaints or Support]]&lt;=7,"Medium","High"))</f>
        <v>Medium</v>
      </c>
      <c r="AN4545" s="5">
        <f>AmazonChurn[[#This Row],[Number of Complaints or Support]]/AmazonChurn[[#This Row],[Account Length (in months)]]</f>
        <v>7.8431372549019607E-2</v>
      </c>
      <c r="AO4545" t="str">
        <f>IF(AmazonChurn[[#This Row],[Avg Monthly GB Download]]&lt;15, "Low", IF(AmazonChurn[[#This Row],[Avg Monthly GB Download]]&lt;30, "Medium", "High"))</f>
        <v>Low</v>
      </c>
      <c r="AP4545" t="str">
        <f>IF(AmazonChurn[[#This Row],[Age]]&lt;30,"Under 30",IF(AmazonChurn[[#This Row],[Age]]&gt;65,"Senior","Mid Age"))</f>
        <v>Mid Age</v>
      </c>
    </row>
    <row r="4546" spans="1:42" hidden="1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 s="5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  <c r="AL4546" t="str">
        <f>IF(AmazonChurn[[#This Row],[Average Monthly Expenses]]&lt;=30,"Low",IF(AmazonChurn[[#This Row],[Average Monthly Expenses]]&lt;=60,"Medium","High"))</f>
        <v>Low</v>
      </c>
      <c r="AM4546" t="str">
        <f>IF(AmazonChurn[[#This Row],[Number of Complaints or Support]]&lt;3,"Low",IF(AmazonChurn[[#This Row],[Number of Complaints or Support]]&lt;=7,"Medium","High"))</f>
        <v>Medium</v>
      </c>
      <c r="AN4546" s="5">
        <f>AmazonChurn[[#This Row],[Number of Complaints or Support]]/AmazonChurn[[#This Row],[Account Length (in months)]]</f>
        <v>0.11290322580645161</v>
      </c>
      <c r="AO4546" t="str">
        <f>IF(AmazonChurn[[#This Row],[Avg Monthly GB Download]]&lt;15, "Low", IF(AmazonChurn[[#This Row],[Avg Monthly GB Download]]&lt;30, "Medium", "High"))</f>
        <v>Low</v>
      </c>
      <c r="AP4546" t="str">
        <f>IF(AmazonChurn[[#This Row],[Age]]&lt;30,"Under 30",IF(AmazonChurn[[#This Row],[Age]]&gt;65,"Senior","Mid Age"))</f>
        <v>Mid Age</v>
      </c>
    </row>
    <row r="4547" spans="1:42" hidden="1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 s="5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  <c r="AL4547" t="str">
        <f>IF(AmazonChurn[[#This Row],[Average Monthly Expenses]]&lt;=30,"Low",IF(AmazonChurn[[#This Row],[Average Monthly Expenses]]&lt;=60,"Medium","High"))</f>
        <v>Low</v>
      </c>
      <c r="AM4547" t="str">
        <f>IF(AmazonChurn[[#This Row],[Number of Complaints or Support]]&lt;3,"Low",IF(AmazonChurn[[#This Row],[Number of Complaints or Support]]&lt;=7,"Medium","High"))</f>
        <v>Medium</v>
      </c>
      <c r="AN4547" s="5">
        <f>AmazonChurn[[#This Row],[Number of Complaints or Support]]/AmazonChurn[[#This Row],[Account Length (in months)]]</f>
        <v>0.13636363636363635</v>
      </c>
      <c r="AO4547" t="str">
        <f>IF(AmazonChurn[[#This Row],[Avg Monthly GB Download]]&lt;15, "Low", IF(AmazonChurn[[#This Row],[Avg Monthly GB Download]]&lt;30, "Medium", "High"))</f>
        <v>Low</v>
      </c>
      <c r="AP4547" t="str">
        <f>IF(AmazonChurn[[#This Row],[Age]]&lt;30,"Under 30",IF(AmazonChurn[[#This Row],[Age]]&gt;65,"Senior","Mid Age"))</f>
        <v>Mid Age</v>
      </c>
    </row>
    <row r="4548" spans="1:42" hidden="1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 s="5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  <c r="AL4548" t="str">
        <f>IF(AmazonChurn[[#This Row],[Average Monthly Expenses]]&lt;=30,"Low",IF(AmazonChurn[[#This Row],[Average Monthly Expenses]]&lt;=60,"Medium","High"))</f>
        <v>Low</v>
      </c>
      <c r="AM4548" t="str">
        <f>IF(AmazonChurn[[#This Row],[Number of Complaints or Support]]&lt;3,"Low",IF(AmazonChurn[[#This Row],[Number of Complaints or Support]]&lt;=7,"Medium","High"))</f>
        <v>Medium</v>
      </c>
      <c r="AN4548" s="5">
        <f>AmazonChurn[[#This Row],[Number of Complaints or Support]]/AmazonChurn[[#This Row],[Account Length (in months)]]</f>
        <v>0.10869565217391304</v>
      </c>
      <c r="AO4548" t="str">
        <f>IF(AmazonChurn[[#This Row],[Avg Monthly GB Download]]&lt;15, "Low", IF(AmazonChurn[[#This Row],[Avg Monthly GB Download]]&lt;30, "Medium", "High"))</f>
        <v>Low</v>
      </c>
      <c r="AP4548" t="str">
        <f>IF(AmazonChurn[[#This Row],[Age]]&lt;30,"Under 30",IF(AmazonChurn[[#This Row],[Age]]&gt;65,"Senior","Mid Age"))</f>
        <v>Mid Age</v>
      </c>
    </row>
    <row r="4549" spans="1:42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 s="5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  <c r="AL4549" t="str">
        <f>IF(AmazonChurn[[#This Row],[Average Monthly Expenses]]&lt;=30,"Low",IF(AmazonChurn[[#This Row],[Average Monthly Expenses]]&lt;=60,"Medium","High"))</f>
        <v>Medium</v>
      </c>
      <c r="AM4549" t="str">
        <f>IF(AmazonChurn[[#This Row],[Number of Complaints or Support]]&lt;3,"Low",IF(AmazonChurn[[#This Row],[Number of Complaints or Support]]&lt;=7,"Medium","High"))</f>
        <v>High</v>
      </c>
      <c r="AN4549" s="5">
        <f>AmazonChurn[[#This Row],[Number of Complaints or Support]]/AmazonChurn[[#This Row],[Account Length (in months)]]</f>
        <v>0.14814814814814814</v>
      </c>
      <c r="AO4549" t="str">
        <f>IF(AmazonChurn[[#This Row],[Avg Monthly GB Download]]&lt;15, "Low", IF(AmazonChurn[[#This Row],[Avg Monthly GB Download]]&lt;30, "Medium", "High"))</f>
        <v>High</v>
      </c>
      <c r="AP4549" t="str">
        <f>IF(AmazonChurn[[#This Row],[Age]]&lt;30,"Under 30",IF(AmazonChurn[[#This Row],[Age]]&gt;65,"Senior","Mid Age"))</f>
        <v>Under 30</v>
      </c>
    </row>
    <row r="4550" spans="1:42" hidden="1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 s="5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  <c r="AL4550" t="str">
        <f>IF(AmazonChurn[[#This Row],[Average Monthly Expenses]]&lt;=30,"Low",IF(AmazonChurn[[#This Row],[Average Monthly Expenses]]&lt;=60,"Medium","High"))</f>
        <v>Medium</v>
      </c>
      <c r="AM4550" t="str">
        <f>IF(AmazonChurn[[#This Row],[Number of Complaints or Support]]&lt;3,"Low",IF(AmazonChurn[[#This Row],[Number of Complaints or Support]]&lt;=7,"Medium","High"))</f>
        <v>Medium</v>
      </c>
      <c r="AN4550" s="5">
        <f>AmazonChurn[[#This Row],[Number of Complaints or Support]]/AmazonChurn[[#This Row],[Account Length (in months)]]</f>
        <v>0.14285714285714285</v>
      </c>
      <c r="AO4550" t="str">
        <f>IF(AmazonChurn[[#This Row],[Avg Monthly GB Download]]&lt;15, "Low", IF(AmazonChurn[[#This Row],[Avg Monthly GB Download]]&lt;30, "Medium", "High"))</f>
        <v>Low</v>
      </c>
      <c r="AP4550" t="str">
        <f>IF(AmazonChurn[[#This Row],[Age]]&lt;30,"Under 30",IF(AmazonChurn[[#This Row],[Age]]&gt;65,"Senior","Mid Age"))</f>
        <v>Mid Age</v>
      </c>
    </row>
    <row r="4551" spans="1:42" hidden="1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 s="5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  <c r="AL4551" t="str">
        <f>IF(AmazonChurn[[#This Row],[Average Monthly Expenses]]&lt;=30,"Low",IF(AmazonChurn[[#This Row],[Average Monthly Expenses]]&lt;=60,"Medium","High"))</f>
        <v>Medium</v>
      </c>
      <c r="AM4551" t="str">
        <f>IF(AmazonChurn[[#This Row],[Number of Complaints or Support]]&lt;3,"Low",IF(AmazonChurn[[#This Row],[Number of Complaints or Support]]&lt;=7,"Medium","High"))</f>
        <v>Low</v>
      </c>
      <c r="AN4551" s="5">
        <f>AmazonChurn[[#This Row],[Number of Complaints or Support]]/AmazonChurn[[#This Row],[Account Length (in months)]]</f>
        <v>0</v>
      </c>
      <c r="AO4551" t="str">
        <f>IF(AmazonChurn[[#This Row],[Avg Monthly GB Download]]&lt;15, "Low", IF(AmazonChurn[[#This Row],[Avg Monthly GB Download]]&lt;30, "Medium", "High"))</f>
        <v>Low</v>
      </c>
      <c r="AP4551" t="str">
        <f>IF(AmazonChurn[[#This Row],[Age]]&lt;30,"Under 30",IF(AmazonChurn[[#This Row],[Age]]&gt;65,"Senior","Mid Age"))</f>
        <v>Mid Age</v>
      </c>
    </row>
    <row r="4552" spans="1:42" hidden="1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 s="5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  <c r="AL4552" t="str">
        <f>IF(AmazonChurn[[#This Row],[Average Monthly Expenses]]&lt;=30,"Low",IF(AmazonChurn[[#This Row],[Average Monthly Expenses]]&lt;=60,"Medium","High"))</f>
        <v>Medium</v>
      </c>
      <c r="AM4552" t="str">
        <f>IF(AmazonChurn[[#This Row],[Number of Complaints or Support]]&lt;3,"Low",IF(AmazonChurn[[#This Row],[Number of Complaints or Support]]&lt;=7,"Medium","High"))</f>
        <v>Low</v>
      </c>
      <c r="AN4552" s="5">
        <f>AmazonChurn[[#This Row],[Number of Complaints or Support]]/AmazonChurn[[#This Row],[Account Length (in months)]]</f>
        <v>0</v>
      </c>
      <c r="AO4552" t="str">
        <f>IF(AmazonChurn[[#This Row],[Avg Monthly GB Download]]&lt;15, "Low", IF(AmazonChurn[[#This Row],[Avg Monthly GB Download]]&lt;30, "Medium", "High"))</f>
        <v>Medium</v>
      </c>
      <c r="AP4552" t="str">
        <f>IF(AmazonChurn[[#This Row],[Age]]&lt;30,"Under 30",IF(AmazonChurn[[#This Row],[Age]]&gt;65,"Senior","Mid Age"))</f>
        <v>Senior</v>
      </c>
    </row>
    <row r="4553" spans="1:42" hidden="1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 s="5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  <c r="AL4553" t="str">
        <f>IF(AmazonChurn[[#This Row],[Average Monthly Expenses]]&lt;=30,"Low",IF(AmazonChurn[[#This Row],[Average Monthly Expenses]]&lt;=60,"Medium","High"))</f>
        <v>Low</v>
      </c>
      <c r="AM4553" t="str">
        <f>IF(AmazonChurn[[#This Row],[Number of Complaints or Support]]&lt;3,"Low",IF(AmazonChurn[[#This Row],[Number of Complaints or Support]]&lt;=7,"Medium","High"))</f>
        <v>Medium</v>
      </c>
      <c r="AN4553" s="5">
        <f>AmazonChurn[[#This Row],[Number of Complaints or Support]]/AmazonChurn[[#This Row],[Account Length (in months)]]</f>
        <v>0.375</v>
      </c>
      <c r="AO4553" t="str">
        <f>IF(AmazonChurn[[#This Row],[Avg Monthly GB Download]]&lt;15, "Low", IF(AmazonChurn[[#This Row],[Avg Monthly GB Download]]&lt;30, "Medium", "High"))</f>
        <v>Low</v>
      </c>
      <c r="AP4553" t="str">
        <f>IF(AmazonChurn[[#This Row],[Age]]&lt;30,"Under 30",IF(AmazonChurn[[#This Row],[Age]]&gt;65,"Senior","Mid Age"))</f>
        <v>Mid Age</v>
      </c>
    </row>
    <row r="4554" spans="1:42" hidden="1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 s="5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  <c r="AL4554" t="str">
        <f>IF(AmazonChurn[[#This Row],[Average Monthly Expenses]]&lt;=30,"Low",IF(AmazonChurn[[#This Row],[Average Monthly Expenses]]&lt;=60,"Medium","High"))</f>
        <v>Medium</v>
      </c>
      <c r="AM4554" t="str">
        <f>IF(AmazonChurn[[#This Row],[Number of Complaints or Support]]&lt;3,"Low",IF(AmazonChurn[[#This Row],[Number of Complaints or Support]]&lt;=7,"Medium","High"))</f>
        <v>Medium</v>
      </c>
      <c r="AN4554" s="5">
        <f>AmazonChurn[[#This Row],[Number of Complaints or Support]]/AmazonChurn[[#This Row],[Account Length (in months)]]</f>
        <v>8.5714285714285715E-2</v>
      </c>
      <c r="AO4554" t="str">
        <f>IF(AmazonChurn[[#This Row],[Avg Monthly GB Download]]&lt;15, "Low", IF(AmazonChurn[[#This Row],[Avg Monthly GB Download]]&lt;30, "Medium", "High"))</f>
        <v>Low</v>
      </c>
      <c r="AP4554" t="str">
        <f>IF(AmazonChurn[[#This Row],[Age]]&lt;30,"Under 30",IF(AmazonChurn[[#This Row],[Age]]&gt;65,"Senior","Mid Age"))</f>
        <v>Mid Age</v>
      </c>
    </row>
    <row r="4555" spans="1:42" hidden="1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 s="5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  <c r="AL4555" t="str">
        <f>IF(AmazonChurn[[#This Row],[Average Monthly Expenses]]&lt;=30,"Low",IF(AmazonChurn[[#This Row],[Average Monthly Expenses]]&lt;=60,"Medium","High"))</f>
        <v>Low</v>
      </c>
      <c r="AM4555" t="str">
        <f>IF(AmazonChurn[[#This Row],[Number of Complaints or Support]]&lt;3,"Low",IF(AmazonChurn[[#This Row],[Number of Complaints or Support]]&lt;=7,"Medium","High"))</f>
        <v>Medium</v>
      </c>
      <c r="AN4555" s="5">
        <f>AmazonChurn[[#This Row],[Number of Complaints or Support]]/AmazonChurn[[#This Row],[Account Length (in months)]]</f>
        <v>0.13636363636363635</v>
      </c>
      <c r="AO4555" t="str">
        <f>IF(AmazonChurn[[#This Row],[Avg Monthly GB Download]]&lt;15, "Low", IF(AmazonChurn[[#This Row],[Avg Monthly GB Download]]&lt;30, "Medium", "High"))</f>
        <v>Low</v>
      </c>
      <c r="AP4555" t="str">
        <f>IF(AmazonChurn[[#This Row],[Age]]&lt;30,"Under 30",IF(AmazonChurn[[#This Row],[Age]]&gt;65,"Senior","Mid Age"))</f>
        <v>Under 30</v>
      </c>
    </row>
    <row r="4556" spans="1:42" hidden="1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 s="5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  <c r="AL4556" t="str">
        <f>IF(AmazonChurn[[#This Row],[Average Monthly Expenses]]&lt;=30,"Low",IF(AmazonChurn[[#This Row],[Average Monthly Expenses]]&lt;=60,"Medium","High"))</f>
        <v>Medium</v>
      </c>
      <c r="AM4556" t="str">
        <f>IF(AmazonChurn[[#This Row],[Number of Complaints or Support]]&lt;3,"Low",IF(AmazonChurn[[#This Row],[Number of Complaints or Support]]&lt;=7,"Medium","High"))</f>
        <v>Medium</v>
      </c>
      <c r="AN4556" s="5">
        <f>AmazonChurn[[#This Row],[Number of Complaints or Support]]/AmazonChurn[[#This Row],[Account Length (in months)]]</f>
        <v>0.2857142857142857</v>
      </c>
      <c r="AO4556" t="str">
        <f>IF(AmazonChurn[[#This Row],[Avg Monthly GB Download]]&lt;15, "Low", IF(AmazonChurn[[#This Row],[Avg Monthly GB Download]]&lt;30, "Medium", "High"))</f>
        <v>Low</v>
      </c>
      <c r="AP4556" t="str">
        <f>IF(AmazonChurn[[#This Row],[Age]]&lt;30,"Under 30",IF(AmazonChurn[[#This Row],[Age]]&gt;65,"Senior","Mid Age"))</f>
        <v>Senior</v>
      </c>
    </row>
    <row r="4557" spans="1:42" hidden="1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 s="5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  <c r="AL4557" t="str">
        <f>IF(AmazonChurn[[#This Row],[Average Monthly Expenses]]&lt;=30,"Low",IF(AmazonChurn[[#This Row],[Average Monthly Expenses]]&lt;=60,"Medium","High"))</f>
        <v>Low</v>
      </c>
      <c r="AM4557" t="str">
        <f>IF(AmazonChurn[[#This Row],[Number of Complaints or Support]]&lt;3,"Low",IF(AmazonChurn[[#This Row],[Number of Complaints or Support]]&lt;=7,"Medium","High"))</f>
        <v>Medium</v>
      </c>
      <c r="AN4557" s="5">
        <f>AmazonChurn[[#This Row],[Number of Complaints or Support]]/AmazonChurn[[#This Row],[Account Length (in months)]]</f>
        <v>0.11764705882352941</v>
      </c>
      <c r="AO4557" t="str">
        <f>IF(AmazonChurn[[#This Row],[Avg Monthly GB Download]]&lt;15, "Low", IF(AmazonChurn[[#This Row],[Avg Monthly GB Download]]&lt;30, "Medium", "High"))</f>
        <v>Low</v>
      </c>
      <c r="AP4557" t="str">
        <f>IF(AmazonChurn[[#This Row],[Age]]&lt;30,"Under 30",IF(AmazonChurn[[#This Row],[Age]]&gt;65,"Senior","Mid Age"))</f>
        <v>Mid Age</v>
      </c>
    </row>
    <row r="4558" spans="1:42" hidden="1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 s="5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  <c r="AL4558" t="str">
        <f>IF(AmazonChurn[[#This Row],[Average Monthly Expenses]]&lt;=30,"Low",IF(AmazonChurn[[#This Row],[Average Monthly Expenses]]&lt;=60,"Medium","High"))</f>
        <v>Medium</v>
      </c>
      <c r="AM4558" t="str">
        <f>IF(AmazonChurn[[#This Row],[Number of Complaints or Support]]&lt;3,"Low",IF(AmazonChurn[[#This Row],[Number of Complaints or Support]]&lt;=7,"Medium","High"))</f>
        <v>Low</v>
      </c>
      <c r="AN4558" s="5">
        <f>AmazonChurn[[#This Row],[Number of Complaints or Support]]/AmazonChurn[[#This Row],[Account Length (in months)]]</f>
        <v>2.1739130434782608E-2</v>
      </c>
      <c r="AO4558" t="str">
        <f>IF(AmazonChurn[[#This Row],[Avg Monthly GB Download]]&lt;15, "Low", IF(AmazonChurn[[#This Row],[Avg Monthly GB Download]]&lt;30, "Medium", "High"))</f>
        <v>Low</v>
      </c>
      <c r="AP4558" t="str">
        <f>IF(AmazonChurn[[#This Row],[Age]]&lt;30,"Under 30",IF(AmazonChurn[[#This Row],[Age]]&gt;65,"Senior","Mid Age"))</f>
        <v>Under 30</v>
      </c>
    </row>
    <row r="4559" spans="1:42" hidden="1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 s="5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  <c r="AL4559" t="str">
        <f>IF(AmazonChurn[[#This Row],[Average Monthly Expenses]]&lt;=30,"Low",IF(AmazonChurn[[#This Row],[Average Monthly Expenses]]&lt;=60,"Medium","High"))</f>
        <v>Low</v>
      </c>
      <c r="AM4559" t="str">
        <f>IF(AmazonChurn[[#This Row],[Number of Complaints or Support]]&lt;3,"Low",IF(AmazonChurn[[#This Row],[Number of Complaints or Support]]&lt;=7,"Medium","High"))</f>
        <v>High</v>
      </c>
      <c r="AN4559" s="5">
        <f>AmazonChurn[[#This Row],[Number of Complaints or Support]]/AmazonChurn[[#This Row],[Account Length (in months)]]</f>
        <v>0.42857142857142855</v>
      </c>
      <c r="AO4559" t="str">
        <f>IF(AmazonChurn[[#This Row],[Avg Monthly GB Download]]&lt;15, "Low", IF(AmazonChurn[[#This Row],[Avg Monthly GB Download]]&lt;30, "Medium", "High"))</f>
        <v>Low</v>
      </c>
      <c r="AP4559" t="str">
        <f>IF(AmazonChurn[[#This Row],[Age]]&lt;30,"Under 30",IF(AmazonChurn[[#This Row],[Age]]&gt;65,"Senior","Mid Age"))</f>
        <v>Mid Age</v>
      </c>
    </row>
    <row r="4560" spans="1:42" hidden="1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 s="5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  <c r="AL4560" t="str">
        <f>IF(AmazonChurn[[#This Row],[Average Monthly Expenses]]&lt;=30,"Low",IF(AmazonChurn[[#This Row],[Average Monthly Expenses]]&lt;=60,"Medium","High"))</f>
        <v>Low</v>
      </c>
      <c r="AM4560" t="str">
        <f>IF(AmazonChurn[[#This Row],[Number of Complaints or Support]]&lt;3,"Low",IF(AmazonChurn[[#This Row],[Number of Complaints or Support]]&lt;=7,"Medium","High"))</f>
        <v>Low</v>
      </c>
      <c r="AN4560" s="5">
        <f>AmazonChurn[[#This Row],[Number of Complaints or Support]]/AmazonChurn[[#This Row],[Account Length (in months)]]</f>
        <v>6.0606060606060608E-2</v>
      </c>
      <c r="AO4560" t="str">
        <f>IF(AmazonChurn[[#This Row],[Avg Monthly GB Download]]&lt;15, "Low", IF(AmazonChurn[[#This Row],[Avg Monthly GB Download]]&lt;30, "Medium", "High"))</f>
        <v>Low</v>
      </c>
      <c r="AP4560" t="str">
        <f>IF(AmazonChurn[[#This Row],[Age]]&lt;30,"Under 30",IF(AmazonChurn[[#This Row],[Age]]&gt;65,"Senior","Mid Age"))</f>
        <v>Mid Age</v>
      </c>
    </row>
    <row r="4561" spans="1:42" hidden="1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 s="5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  <c r="AL4561" t="str">
        <f>IF(AmazonChurn[[#This Row],[Average Monthly Expenses]]&lt;=30,"Low",IF(AmazonChurn[[#This Row],[Average Monthly Expenses]]&lt;=60,"Medium","High"))</f>
        <v>Low</v>
      </c>
      <c r="AM4561" t="str">
        <f>IF(AmazonChurn[[#This Row],[Number of Complaints or Support]]&lt;3,"Low",IF(AmazonChurn[[#This Row],[Number of Complaints or Support]]&lt;=7,"Medium","High"))</f>
        <v>Medium</v>
      </c>
      <c r="AN4561" s="5">
        <f>AmazonChurn[[#This Row],[Number of Complaints or Support]]/AmazonChurn[[#This Row],[Account Length (in months)]]</f>
        <v>0.08</v>
      </c>
      <c r="AO4561" t="str">
        <f>IF(AmazonChurn[[#This Row],[Avg Monthly GB Download]]&lt;15, "Low", IF(AmazonChurn[[#This Row],[Avg Monthly GB Download]]&lt;30, "Medium", "High"))</f>
        <v>Low</v>
      </c>
      <c r="AP4561" t="str">
        <f>IF(AmazonChurn[[#This Row],[Age]]&lt;30,"Under 30",IF(AmazonChurn[[#This Row],[Age]]&gt;65,"Senior","Mid Age"))</f>
        <v>Mid Age</v>
      </c>
    </row>
    <row r="4562" spans="1:42" hidden="1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 s="5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  <c r="AL4562" t="str">
        <f>IF(AmazonChurn[[#This Row],[Average Monthly Expenses]]&lt;=30,"Low",IF(AmazonChurn[[#This Row],[Average Monthly Expenses]]&lt;=60,"Medium","High"))</f>
        <v>Medium</v>
      </c>
      <c r="AM4562" t="str">
        <f>IF(AmazonChurn[[#This Row],[Number of Complaints or Support]]&lt;3,"Low",IF(AmazonChurn[[#This Row],[Number of Complaints or Support]]&lt;=7,"Medium","High"))</f>
        <v>Low</v>
      </c>
      <c r="AN4562" s="5">
        <f>AmazonChurn[[#This Row],[Number of Complaints or Support]]/AmazonChurn[[#This Row],[Account Length (in months)]]</f>
        <v>0</v>
      </c>
      <c r="AO4562" t="str">
        <f>IF(AmazonChurn[[#This Row],[Avg Monthly GB Download]]&lt;15, "Low", IF(AmazonChurn[[#This Row],[Avg Monthly GB Download]]&lt;30, "Medium", "High"))</f>
        <v>Low</v>
      </c>
      <c r="AP4562" t="str">
        <f>IF(AmazonChurn[[#This Row],[Age]]&lt;30,"Under 30",IF(AmazonChurn[[#This Row],[Age]]&gt;65,"Senior","Mid Age"))</f>
        <v>Mid Age</v>
      </c>
    </row>
    <row r="4563" spans="1:42" hidden="1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 s="5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  <c r="AL4563" t="str">
        <f>IF(AmazonChurn[[#This Row],[Average Monthly Expenses]]&lt;=30,"Low",IF(AmazonChurn[[#This Row],[Average Monthly Expenses]]&lt;=60,"Medium","High"))</f>
        <v>Medium</v>
      </c>
      <c r="AM4563" t="str">
        <f>IF(AmazonChurn[[#This Row],[Number of Complaints or Support]]&lt;3,"Low",IF(AmazonChurn[[#This Row],[Number of Complaints or Support]]&lt;=7,"Medium","High"))</f>
        <v>High</v>
      </c>
      <c r="AN4563" s="5">
        <f>AmazonChurn[[#This Row],[Number of Complaints or Support]]/AmazonChurn[[#This Row],[Account Length (in months)]]</f>
        <v>9</v>
      </c>
      <c r="AO4563" t="str">
        <f>IF(AmazonChurn[[#This Row],[Avg Monthly GB Download]]&lt;15, "Low", IF(AmazonChurn[[#This Row],[Avg Monthly GB Download]]&lt;30, "Medium", "High"))</f>
        <v>Low</v>
      </c>
      <c r="AP4563" t="str">
        <f>IF(AmazonChurn[[#This Row],[Age]]&lt;30,"Under 30",IF(AmazonChurn[[#This Row],[Age]]&gt;65,"Senior","Mid Age"))</f>
        <v>Mid Age</v>
      </c>
    </row>
    <row r="4564" spans="1:42" hidden="1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 s="5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  <c r="AL4564" t="str">
        <f>IF(AmazonChurn[[#This Row],[Average Monthly Expenses]]&lt;=30,"Low",IF(AmazonChurn[[#This Row],[Average Monthly Expenses]]&lt;=60,"Medium","High"))</f>
        <v>Low</v>
      </c>
      <c r="AM4564" t="str">
        <f>IF(AmazonChurn[[#This Row],[Number of Complaints or Support]]&lt;3,"Low",IF(AmazonChurn[[#This Row],[Number of Complaints or Support]]&lt;=7,"Medium","High"))</f>
        <v>Low</v>
      </c>
      <c r="AN4564" s="5">
        <f>AmazonChurn[[#This Row],[Number of Complaints or Support]]/AmazonChurn[[#This Row],[Account Length (in months)]]</f>
        <v>0</v>
      </c>
      <c r="AO4564" t="str">
        <f>IF(AmazonChurn[[#This Row],[Avg Monthly GB Download]]&lt;15, "Low", IF(AmazonChurn[[#This Row],[Avg Monthly GB Download]]&lt;30, "Medium", "High"))</f>
        <v>Low</v>
      </c>
      <c r="AP4564" t="str">
        <f>IF(AmazonChurn[[#This Row],[Age]]&lt;30,"Under 30",IF(AmazonChurn[[#This Row],[Age]]&gt;65,"Senior","Mid Age"))</f>
        <v>Under 30</v>
      </c>
    </row>
    <row r="4565" spans="1:42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 s="5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  <c r="AL4565" t="str">
        <f>IF(AmazonChurn[[#This Row],[Average Monthly Expenses]]&lt;=30,"Low",IF(AmazonChurn[[#This Row],[Average Monthly Expenses]]&lt;=60,"Medium","High"))</f>
        <v>Medium</v>
      </c>
      <c r="AM4565" t="str">
        <f>IF(AmazonChurn[[#This Row],[Number of Complaints or Support]]&lt;3,"Low",IF(AmazonChurn[[#This Row],[Number of Complaints or Support]]&lt;=7,"Medium","High"))</f>
        <v>High</v>
      </c>
      <c r="AN4565" s="5">
        <f>AmazonChurn[[#This Row],[Number of Complaints or Support]]/AmazonChurn[[#This Row],[Account Length (in months)]]</f>
        <v>0.19047619047619047</v>
      </c>
      <c r="AO4565" t="str">
        <f>IF(AmazonChurn[[#This Row],[Avg Monthly GB Download]]&lt;15, "Low", IF(AmazonChurn[[#This Row],[Avg Monthly GB Download]]&lt;30, "Medium", "High"))</f>
        <v>High</v>
      </c>
      <c r="AP4565" t="str">
        <f>IF(AmazonChurn[[#This Row],[Age]]&lt;30,"Under 30",IF(AmazonChurn[[#This Row],[Age]]&gt;65,"Senior","Mid Age"))</f>
        <v>Mid Age</v>
      </c>
    </row>
    <row r="4566" spans="1:42" hidden="1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 s="5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  <c r="AL4566" t="str">
        <f>IF(AmazonChurn[[#This Row],[Average Monthly Expenses]]&lt;=30,"Low",IF(AmazonChurn[[#This Row],[Average Monthly Expenses]]&lt;=60,"Medium","High"))</f>
        <v>Medium</v>
      </c>
      <c r="AM4566" t="str">
        <f>IF(AmazonChurn[[#This Row],[Number of Complaints or Support]]&lt;3,"Low",IF(AmazonChurn[[#This Row],[Number of Complaints or Support]]&lt;=7,"Medium","High"))</f>
        <v>High</v>
      </c>
      <c r="AN4566" s="5">
        <f>AmazonChurn[[#This Row],[Number of Complaints or Support]]/AmazonChurn[[#This Row],[Account Length (in months)]]</f>
        <v>2.6666666666666665</v>
      </c>
      <c r="AO4566" t="str">
        <f>IF(AmazonChurn[[#This Row],[Avg Monthly GB Download]]&lt;15, "Low", IF(AmazonChurn[[#This Row],[Avg Monthly GB Download]]&lt;30, "Medium", "High"))</f>
        <v>Low</v>
      </c>
      <c r="AP4566" t="str">
        <f>IF(AmazonChurn[[#This Row],[Age]]&lt;30,"Under 30",IF(AmazonChurn[[#This Row],[Age]]&gt;65,"Senior","Mid Age"))</f>
        <v>Mid Age</v>
      </c>
    </row>
    <row r="4567" spans="1:42" hidden="1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 s="5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  <c r="AL4567" t="str">
        <f>IF(AmazonChurn[[#This Row],[Average Monthly Expenses]]&lt;=30,"Low",IF(AmazonChurn[[#This Row],[Average Monthly Expenses]]&lt;=60,"Medium","High"))</f>
        <v>Low</v>
      </c>
      <c r="AM4567" t="str">
        <f>IF(AmazonChurn[[#This Row],[Number of Complaints or Support]]&lt;3,"Low",IF(AmazonChurn[[#This Row],[Number of Complaints or Support]]&lt;=7,"Medium","High"))</f>
        <v>Medium</v>
      </c>
      <c r="AN4567" s="5">
        <f>AmazonChurn[[#This Row],[Number of Complaints or Support]]/AmazonChurn[[#This Row],[Account Length (in months)]]</f>
        <v>2.3333333333333335</v>
      </c>
      <c r="AO4567" t="str">
        <f>IF(AmazonChurn[[#This Row],[Avg Monthly GB Download]]&lt;15, "Low", IF(AmazonChurn[[#This Row],[Avg Monthly GB Download]]&lt;30, "Medium", "High"))</f>
        <v>Low</v>
      </c>
      <c r="AP4567" t="str">
        <f>IF(AmazonChurn[[#This Row],[Age]]&lt;30,"Under 30",IF(AmazonChurn[[#This Row],[Age]]&gt;65,"Senior","Mid Age"))</f>
        <v>Mid Age</v>
      </c>
    </row>
    <row r="4568" spans="1:42" hidden="1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 s="5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  <c r="AL4568" t="str">
        <f>IF(AmazonChurn[[#This Row],[Average Monthly Expenses]]&lt;=30,"Low",IF(AmazonChurn[[#This Row],[Average Monthly Expenses]]&lt;=60,"Medium","High"))</f>
        <v>Medium</v>
      </c>
      <c r="AM4568" t="str">
        <f>IF(AmazonChurn[[#This Row],[Number of Complaints or Support]]&lt;3,"Low",IF(AmazonChurn[[#This Row],[Number of Complaints or Support]]&lt;=7,"Medium","High"))</f>
        <v>Medium</v>
      </c>
      <c r="AN4568" s="5">
        <f>AmazonChurn[[#This Row],[Number of Complaints or Support]]/AmazonChurn[[#This Row],[Account Length (in months)]]</f>
        <v>0.28000000000000003</v>
      </c>
      <c r="AO4568" t="str">
        <f>IF(AmazonChurn[[#This Row],[Avg Monthly GB Download]]&lt;15, "Low", IF(AmazonChurn[[#This Row],[Avg Monthly GB Download]]&lt;30, "Medium", "High"))</f>
        <v>Low</v>
      </c>
      <c r="AP4568" t="str">
        <f>IF(AmazonChurn[[#This Row],[Age]]&lt;30,"Under 30",IF(AmazonChurn[[#This Row],[Age]]&gt;65,"Senior","Mid Age"))</f>
        <v>Under 30</v>
      </c>
    </row>
    <row r="4569" spans="1:42" hidden="1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 s="5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  <c r="AL4569" t="str">
        <f>IF(AmazonChurn[[#This Row],[Average Monthly Expenses]]&lt;=30,"Low",IF(AmazonChurn[[#This Row],[Average Monthly Expenses]]&lt;=60,"Medium","High"))</f>
        <v>Medium</v>
      </c>
      <c r="AM4569" t="str">
        <f>IF(AmazonChurn[[#This Row],[Number of Complaints or Support]]&lt;3,"Low",IF(AmazonChurn[[#This Row],[Number of Complaints or Support]]&lt;=7,"Medium","High"))</f>
        <v>Medium</v>
      </c>
      <c r="AN4569" s="5">
        <f>AmazonChurn[[#This Row],[Number of Complaints or Support]]/AmazonChurn[[#This Row],[Account Length (in months)]]</f>
        <v>0.12121212121212122</v>
      </c>
      <c r="AO4569" t="str">
        <f>IF(AmazonChurn[[#This Row],[Avg Monthly GB Download]]&lt;15, "Low", IF(AmazonChurn[[#This Row],[Avg Monthly GB Download]]&lt;30, "Medium", "High"))</f>
        <v>Low</v>
      </c>
      <c r="AP4569" t="str">
        <f>IF(AmazonChurn[[#This Row],[Age]]&lt;30,"Under 30",IF(AmazonChurn[[#This Row],[Age]]&gt;65,"Senior","Mid Age"))</f>
        <v>Mid Age</v>
      </c>
    </row>
    <row r="4570" spans="1:42" hidden="1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 s="5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  <c r="AL4570" t="str">
        <f>IF(AmazonChurn[[#This Row],[Average Monthly Expenses]]&lt;=30,"Low",IF(AmazonChurn[[#This Row],[Average Monthly Expenses]]&lt;=60,"Medium","High"))</f>
        <v>Low</v>
      </c>
      <c r="AM4570" t="str">
        <f>IF(AmazonChurn[[#This Row],[Number of Complaints or Support]]&lt;3,"Low",IF(AmazonChurn[[#This Row],[Number of Complaints or Support]]&lt;=7,"Medium","High"))</f>
        <v>High</v>
      </c>
      <c r="AN4570" s="5">
        <f>AmazonChurn[[#This Row],[Number of Complaints or Support]]/AmazonChurn[[#This Row],[Account Length (in months)]]</f>
        <v>0.58823529411764708</v>
      </c>
      <c r="AO4570" t="str">
        <f>IF(AmazonChurn[[#This Row],[Avg Monthly GB Download]]&lt;15, "Low", IF(AmazonChurn[[#This Row],[Avg Monthly GB Download]]&lt;30, "Medium", "High"))</f>
        <v>Low</v>
      </c>
      <c r="AP4570" t="str">
        <f>IF(AmazonChurn[[#This Row],[Age]]&lt;30,"Under 30",IF(AmazonChurn[[#This Row],[Age]]&gt;65,"Senior","Mid Age"))</f>
        <v>Mid Age</v>
      </c>
    </row>
    <row r="4571" spans="1:42" hidden="1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 s="5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  <c r="AL4571" t="str">
        <f>IF(AmazonChurn[[#This Row],[Average Monthly Expenses]]&lt;=30,"Low",IF(AmazonChurn[[#This Row],[Average Monthly Expenses]]&lt;=60,"Medium","High"))</f>
        <v>Medium</v>
      </c>
      <c r="AM4571" t="str">
        <f>IF(AmazonChurn[[#This Row],[Number of Complaints or Support]]&lt;3,"Low",IF(AmazonChurn[[#This Row],[Number of Complaints or Support]]&lt;=7,"Medium","High"))</f>
        <v>Low</v>
      </c>
      <c r="AN4571" s="5">
        <f>AmazonChurn[[#This Row],[Number of Complaints or Support]]/AmazonChurn[[#This Row],[Account Length (in months)]]</f>
        <v>0</v>
      </c>
      <c r="AO4571" t="str">
        <f>IF(AmazonChurn[[#This Row],[Avg Monthly GB Download]]&lt;15, "Low", IF(AmazonChurn[[#This Row],[Avg Monthly GB Download]]&lt;30, "Medium", "High"))</f>
        <v>Low</v>
      </c>
      <c r="AP4571" t="str">
        <f>IF(AmazonChurn[[#This Row],[Age]]&lt;30,"Under 30",IF(AmazonChurn[[#This Row],[Age]]&gt;65,"Senior","Mid Age"))</f>
        <v>Mid Age</v>
      </c>
    </row>
    <row r="4572" spans="1:42" hidden="1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 s="5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  <c r="AL4572" t="str">
        <f>IF(AmazonChurn[[#This Row],[Average Monthly Expenses]]&lt;=30,"Low",IF(AmazonChurn[[#This Row],[Average Monthly Expenses]]&lt;=60,"Medium","High"))</f>
        <v>Medium</v>
      </c>
      <c r="AM4572" t="str">
        <f>IF(AmazonChurn[[#This Row],[Number of Complaints or Support]]&lt;3,"Low",IF(AmazonChurn[[#This Row],[Number of Complaints or Support]]&lt;=7,"Medium","High"))</f>
        <v>High</v>
      </c>
      <c r="AN4572" s="5">
        <f>AmazonChurn[[#This Row],[Number of Complaints or Support]]/AmazonChurn[[#This Row],[Account Length (in months)]]</f>
        <v>0.1875</v>
      </c>
      <c r="AO4572" t="str">
        <f>IF(AmazonChurn[[#This Row],[Avg Monthly GB Download]]&lt;15, "Low", IF(AmazonChurn[[#This Row],[Avg Monthly GB Download]]&lt;30, "Medium", "High"))</f>
        <v>Low</v>
      </c>
      <c r="AP4572" t="str">
        <f>IF(AmazonChurn[[#This Row],[Age]]&lt;30,"Under 30",IF(AmazonChurn[[#This Row],[Age]]&gt;65,"Senior","Mid Age"))</f>
        <v>Mid Age</v>
      </c>
    </row>
    <row r="4573" spans="1:42" hidden="1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 s="5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  <c r="AL4573" t="str">
        <f>IF(AmazonChurn[[#This Row],[Average Monthly Expenses]]&lt;=30,"Low",IF(AmazonChurn[[#This Row],[Average Monthly Expenses]]&lt;=60,"Medium","High"))</f>
        <v>Low</v>
      </c>
      <c r="AM4573" t="str">
        <f>IF(AmazonChurn[[#This Row],[Number of Complaints or Support]]&lt;3,"Low",IF(AmazonChurn[[#This Row],[Number of Complaints or Support]]&lt;=7,"Medium","High"))</f>
        <v>Medium</v>
      </c>
      <c r="AN4573" s="5">
        <f>AmazonChurn[[#This Row],[Number of Complaints or Support]]/AmazonChurn[[#This Row],[Account Length (in months)]]</f>
        <v>0.4</v>
      </c>
      <c r="AO4573" t="str">
        <f>IF(AmazonChurn[[#This Row],[Avg Monthly GB Download]]&lt;15, "Low", IF(AmazonChurn[[#This Row],[Avg Monthly GB Download]]&lt;30, "Medium", "High"))</f>
        <v>Low</v>
      </c>
      <c r="AP4573" t="str">
        <f>IF(AmazonChurn[[#This Row],[Age]]&lt;30,"Under 30",IF(AmazonChurn[[#This Row],[Age]]&gt;65,"Senior","Mid Age"))</f>
        <v>Mid Age</v>
      </c>
    </row>
    <row r="4574" spans="1:42" hidden="1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 s="5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  <c r="AL4574" t="str">
        <f>IF(AmazonChurn[[#This Row],[Average Monthly Expenses]]&lt;=30,"Low",IF(AmazonChurn[[#This Row],[Average Monthly Expenses]]&lt;=60,"Medium","High"))</f>
        <v>Low</v>
      </c>
      <c r="AM4574" t="str">
        <f>IF(AmazonChurn[[#This Row],[Number of Complaints or Support]]&lt;3,"Low",IF(AmazonChurn[[#This Row],[Number of Complaints or Support]]&lt;=7,"Medium","High"))</f>
        <v>Medium</v>
      </c>
      <c r="AN4574" s="5">
        <f>AmazonChurn[[#This Row],[Number of Complaints or Support]]/AmazonChurn[[#This Row],[Account Length (in months)]]</f>
        <v>0.875</v>
      </c>
      <c r="AO4574" t="str">
        <f>IF(AmazonChurn[[#This Row],[Avg Monthly GB Download]]&lt;15, "Low", IF(AmazonChurn[[#This Row],[Avg Monthly GB Download]]&lt;30, "Medium", "High"))</f>
        <v>Low</v>
      </c>
      <c r="AP4574" t="str">
        <f>IF(AmazonChurn[[#This Row],[Age]]&lt;30,"Under 30",IF(AmazonChurn[[#This Row],[Age]]&gt;65,"Senior","Mid Age"))</f>
        <v>Senior</v>
      </c>
    </row>
    <row r="4575" spans="1:42" hidden="1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 s="5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  <c r="AL4575" t="str">
        <f>IF(AmazonChurn[[#This Row],[Average Monthly Expenses]]&lt;=30,"Low",IF(AmazonChurn[[#This Row],[Average Monthly Expenses]]&lt;=60,"Medium","High"))</f>
        <v>Low</v>
      </c>
      <c r="AM4575" t="str">
        <f>IF(AmazonChurn[[#This Row],[Number of Complaints or Support]]&lt;3,"Low",IF(AmazonChurn[[#This Row],[Number of Complaints or Support]]&lt;=7,"Medium","High"))</f>
        <v>Low</v>
      </c>
      <c r="AN4575" s="5">
        <f>AmazonChurn[[#This Row],[Number of Complaints or Support]]/AmazonChurn[[#This Row],[Account Length (in months)]]</f>
        <v>1.3888888888888888E-2</v>
      </c>
      <c r="AO4575" t="str">
        <f>IF(AmazonChurn[[#This Row],[Avg Monthly GB Download]]&lt;15, "Low", IF(AmazonChurn[[#This Row],[Avg Monthly GB Download]]&lt;30, "Medium", "High"))</f>
        <v>Low</v>
      </c>
      <c r="AP4575" t="str">
        <f>IF(AmazonChurn[[#This Row],[Age]]&lt;30,"Under 30",IF(AmazonChurn[[#This Row],[Age]]&gt;65,"Senior","Mid Age"))</f>
        <v>Under 30</v>
      </c>
    </row>
    <row r="4576" spans="1:42" hidden="1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 s="5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  <c r="AL4576" t="str">
        <f>IF(AmazonChurn[[#This Row],[Average Monthly Expenses]]&lt;=30,"Low",IF(AmazonChurn[[#This Row],[Average Monthly Expenses]]&lt;=60,"Medium","High"))</f>
        <v>Medium</v>
      </c>
      <c r="AM4576" t="str">
        <f>IF(AmazonChurn[[#This Row],[Number of Complaints or Support]]&lt;3,"Low",IF(AmazonChurn[[#This Row],[Number of Complaints or Support]]&lt;=7,"Medium","High"))</f>
        <v>High</v>
      </c>
      <c r="AN4576" s="5">
        <f>AmazonChurn[[#This Row],[Number of Complaints or Support]]/AmazonChurn[[#This Row],[Account Length (in months)]]</f>
        <v>0.43478260869565216</v>
      </c>
      <c r="AO4576" t="str">
        <f>IF(AmazonChurn[[#This Row],[Avg Monthly GB Download]]&lt;15, "Low", IF(AmazonChurn[[#This Row],[Avg Monthly GB Download]]&lt;30, "Medium", "High"))</f>
        <v>Low</v>
      </c>
      <c r="AP4576" t="str">
        <f>IF(AmazonChurn[[#This Row],[Age]]&lt;30,"Under 30",IF(AmazonChurn[[#This Row],[Age]]&gt;65,"Senior","Mid Age"))</f>
        <v>Mid Age</v>
      </c>
    </row>
    <row r="4577" spans="1:42" hidden="1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 s="5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  <c r="AL4577" t="str">
        <f>IF(AmazonChurn[[#This Row],[Average Monthly Expenses]]&lt;=30,"Low",IF(AmazonChurn[[#This Row],[Average Monthly Expenses]]&lt;=60,"Medium","High"))</f>
        <v>Medium</v>
      </c>
      <c r="AM4577" t="str">
        <f>IF(AmazonChurn[[#This Row],[Number of Complaints or Support]]&lt;3,"Low",IF(AmazonChurn[[#This Row],[Number of Complaints or Support]]&lt;=7,"Medium","High"))</f>
        <v>Low</v>
      </c>
      <c r="AN4577" s="5">
        <f>AmazonChurn[[#This Row],[Number of Complaints or Support]]/AmazonChurn[[#This Row],[Account Length (in months)]]</f>
        <v>0</v>
      </c>
      <c r="AO4577" t="str">
        <f>IF(AmazonChurn[[#This Row],[Avg Monthly GB Download]]&lt;15, "Low", IF(AmazonChurn[[#This Row],[Avg Monthly GB Download]]&lt;30, "Medium", "High"))</f>
        <v>Low</v>
      </c>
      <c r="AP4577" t="str">
        <f>IF(AmazonChurn[[#This Row],[Age]]&lt;30,"Under 30",IF(AmazonChurn[[#This Row],[Age]]&gt;65,"Senior","Mid Age"))</f>
        <v>Mid Age</v>
      </c>
    </row>
    <row r="4578" spans="1:42" hidden="1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 s="5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  <c r="AL4578" t="str">
        <f>IF(AmazonChurn[[#This Row],[Average Monthly Expenses]]&lt;=30,"Low",IF(AmazonChurn[[#This Row],[Average Monthly Expenses]]&lt;=60,"Medium","High"))</f>
        <v>Medium</v>
      </c>
      <c r="AM4578" t="str">
        <f>IF(AmazonChurn[[#This Row],[Number of Complaints or Support]]&lt;3,"Low",IF(AmazonChurn[[#This Row],[Number of Complaints or Support]]&lt;=7,"Medium","High"))</f>
        <v>Medium</v>
      </c>
      <c r="AN4578" s="5">
        <f>AmazonChurn[[#This Row],[Number of Complaints or Support]]/AmazonChurn[[#This Row],[Account Length (in months)]]</f>
        <v>3</v>
      </c>
      <c r="AO4578" t="str">
        <f>IF(AmazonChurn[[#This Row],[Avg Monthly GB Download]]&lt;15, "Low", IF(AmazonChurn[[#This Row],[Avg Monthly GB Download]]&lt;30, "Medium", "High"))</f>
        <v>Medium</v>
      </c>
      <c r="AP4578" t="str">
        <f>IF(AmazonChurn[[#This Row],[Age]]&lt;30,"Under 30",IF(AmazonChurn[[#This Row],[Age]]&gt;65,"Senior","Mid Age"))</f>
        <v>Under 30</v>
      </c>
    </row>
    <row r="4579" spans="1:42" hidden="1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 s="5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  <c r="AL4579" t="str">
        <f>IF(AmazonChurn[[#This Row],[Average Monthly Expenses]]&lt;=30,"Low",IF(AmazonChurn[[#This Row],[Average Monthly Expenses]]&lt;=60,"Medium","High"))</f>
        <v>Low</v>
      </c>
      <c r="AM4579" t="str">
        <f>IF(AmazonChurn[[#This Row],[Number of Complaints or Support]]&lt;3,"Low",IF(AmazonChurn[[#This Row],[Number of Complaints or Support]]&lt;=7,"Medium","High"))</f>
        <v>Low</v>
      </c>
      <c r="AN4579" s="5">
        <f>AmazonChurn[[#This Row],[Number of Complaints or Support]]/AmazonChurn[[#This Row],[Account Length (in months)]]</f>
        <v>0.15384615384615385</v>
      </c>
      <c r="AO4579" t="str">
        <f>IF(AmazonChurn[[#This Row],[Avg Monthly GB Download]]&lt;15, "Low", IF(AmazonChurn[[#This Row],[Avg Monthly GB Download]]&lt;30, "Medium", "High"))</f>
        <v>Medium</v>
      </c>
      <c r="AP4579" t="str">
        <f>IF(AmazonChurn[[#This Row],[Age]]&lt;30,"Under 30",IF(AmazonChurn[[#This Row],[Age]]&gt;65,"Senior","Mid Age"))</f>
        <v>Under 30</v>
      </c>
    </row>
    <row r="4580" spans="1:42" hidden="1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 s="5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  <c r="AL4580" t="str">
        <f>IF(AmazonChurn[[#This Row],[Average Monthly Expenses]]&lt;=30,"Low",IF(AmazonChurn[[#This Row],[Average Monthly Expenses]]&lt;=60,"Medium","High"))</f>
        <v>Medium</v>
      </c>
      <c r="AM4580" t="str">
        <f>IF(AmazonChurn[[#This Row],[Number of Complaints or Support]]&lt;3,"Low",IF(AmazonChurn[[#This Row],[Number of Complaints or Support]]&lt;=7,"Medium","High"))</f>
        <v>Medium</v>
      </c>
      <c r="AN4580" s="5">
        <f>AmazonChurn[[#This Row],[Number of Complaints or Support]]/AmazonChurn[[#This Row],[Account Length (in months)]]</f>
        <v>0.22222222222222221</v>
      </c>
      <c r="AO4580" t="str">
        <f>IF(AmazonChurn[[#This Row],[Avg Monthly GB Download]]&lt;15, "Low", IF(AmazonChurn[[#This Row],[Avg Monthly GB Download]]&lt;30, "Medium", "High"))</f>
        <v>Low</v>
      </c>
      <c r="AP4580" t="str">
        <f>IF(AmazonChurn[[#This Row],[Age]]&lt;30,"Under 30",IF(AmazonChurn[[#This Row],[Age]]&gt;65,"Senior","Mid Age"))</f>
        <v>Mid Age</v>
      </c>
    </row>
    <row r="4581" spans="1:42" hidden="1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 s="5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  <c r="AL4581" t="str">
        <f>IF(AmazonChurn[[#This Row],[Average Monthly Expenses]]&lt;=30,"Low",IF(AmazonChurn[[#This Row],[Average Monthly Expenses]]&lt;=60,"Medium","High"))</f>
        <v>Low</v>
      </c>
      <c r="AM4581" t="str">
        <f>IF(AmazonChurn[[#This Row],[Number of Complaints or Support]]&lt;3,"Low",IF(AmazonChurn[[#This Row],[Number of Complaints or Support]]&lt;=7,"Medium","High"))</f>
        <v>Medium</v>
      </c>
      <c r="AN4581" s="5">
        <f>AmazonChurn[[#This Row],[Number of Complaints or Support]]/AmazonChurn[[#This Row],[Account Length (in months)]]</f>
        <v>3</v>
      </c>
      <c r="AO4581" t="str">
        <f>IF(AmazonChurn[[#This Row],[Avg Monthly GB Download]]&lt;15, "Low", IF(AmazonChurn[[#This Row],[Avg Monthly GB Download]]&lt;30, "Medium", "High"))</f>
        <v>Low</v>
      </c>
      <c r="AP4581" t="str">
        <f>IF(AmazonChurn[[#This Row],[Age]]&lt;30,"Under 30",IF(AmazonChurn[[#This Row],[Age]]&gt;65,"Senior","Mid Age"))</f>
        <v>Senior</v>
      </c>
    </row>
    <row r="4582" spans="1:42" hidden="1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 s="5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  <c r="AL4582" t="str">
        <f>IF(AmazonChurn[[#This Row],[Average Monthly Expenses]]&lt;=30,"Low",IF(AmazonChurn[[#This Row],[Average Monthly Expenses]]&lt;=60,"Medium","High"))</f>
        <v>Medium</v>
      </c>
      <c r="AM4582" t="str">
        <f>IF(AmazonChurn[[#This Row],[Number of Complaints or Support]]&lt;3,"Low",IF(AmazonChurn[[#This Row],[Number of Complaints or Support]]&lt;=7,"Medium","High"))</f>
        <v>Medium</v>
      </c>
      <c r="AN4582" s="5">
        <f>AmazonChurn[[#This Row],[Number of Complaints or Support]]/AmazonChurn[[#This Row],[Account Length (in months)]]</f>
        <v>0.10526315789473684</v>
      </c>
      <c r="AO4582" t="str">
        <f>IF(AmazonChurn[[#This Row],[Avg Monthly GB Download]]&lt;15, "Low", IF(AmazonChurn[[#This Row],[Avg Monthly GB Download]]&lt;30, "Medium", "High"))</f>
        <v>Low</v>
      </c>
      <c r="AP4582" t="str">
        <f>IF(AmazonChurn[[#This Row],[Age]]&lt;30,"Under 30",IF(AmazonChurn[[#This Row],[Age]]&gt;65,"Senior","Mid Age"))</f>
        <v>Senior</v>
      </c>
    </row>
    <row r="4583" spans="1:42" hidden="1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 s="5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  <c r="AL4583" t="str">
        <f>IF(AmazonChurn[[#This Row],[Average Monthly Expenses]]&lt;=30,"Low",IF(AmazonChurn[[#This Row],[Average Monthly Expenses]]&lt;=60,"Medium","High"))</f>
        <v>Low</v>
      </c>
      <c r="AM4583" t="str">
        <f>IF(AmazonChurn[[#This Row],[Number of Complaints or Support]]&lt;3,"Low",IF(AmazonChurn[[#This Row],[Number of Complaints or Support]]&lt;=7,"Medium","High"))</f>
        <v>Medium</v>
      </c>
      <c r="AN4583" s="5">
        <f>AmazonChurn[[#This Row],[Number of Complaints or Support]]/AmazonChurn[[#This Row],[Account Length (in months)]]</f>
        <v>0.13333333333333333</v>
      </c>
      <c r="AO4583" t="str">
        <f>IF(AmazonChurn[[#This Row],[Avg Monthly GB Download]]&lt;15, "Low", IF(AmazonChurn[[#This Row],[Avg Monthly GB Download]]&lt;30, "Medium", "High"))</f>
        <v>Low</v>
      </c>
      <c r="AP4583" t="str">
        <f>IF(AmazonChurn[[#This Row],[Age]]&lt;30,"Under 30",IF(AmazonChurn[[#This Row],[Age]]&gt;65,"Senior","Mid Age"))</f>
        <v>Mid Age</v>
      </c>
    </row>
    <row r="4584" spans="1:42" hidden="1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 s="5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  <c r="AL4584" t="str">
        <f>IF(AmazonChurn[[#This Row],[Average Monthly Expenses]]&lt;=30,"Low",IF(AmazonChurn[[#This Row],[Average Monthly Expenses]]&lt;=60,"Medium","High"))</f>
        <v>Low</v>
      </c>
      <c r="AM4584" t="str">
        <f>IF(AmazonChurn[[#This Row],[Number of Complaints or Support]]&lt;3,"Low",IF(AmazonChurn[[#This Row],[Number of Complaints or Support]]&lt;=7,"Medium","High"))</f>
        <v>Medium</v>
      </c>
      <c r="AN4584" s="5">
        <f>AmazonChurn[[#This Row],[Number of Complaints or Support]]/AmazonChurn[[#This Row],[Account Length (in months)]]</f>
        <v>1.25</v>
      </c>
      <c r="AO4584" t="str">
        <f>IF(AmazonChurn[[#This Row],[Avg Monthly GB Download]]&lt;15, "Low", IF(AmazonChurn[[#This Row],[Avg Monthly GB Download]]&lt;30, "Medium", "High"))</f>
        <v>Low</v>
      </c>
      <c r="AP4584" t="str">
        <f>IF(AmazonChurn[[#This Row],[Age]]&lt;30,"Under 30",IF(AmazonChurn[[#This Row],[Age]]&gt;65,"Senior","Mid Age"))</f>
        <v>Senior</v>
      </c>
    </row>
    <row r="4585" spans="1:42" hidden="1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 s="5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  <c r="AL4585" t="str">
        <f>IF(AmazonChurn[[#This Row],[Average Monthly Expenses]]&lt;=30,"Low",IF(AmazonChurn[[#This Row],[Average Monthly Expenses]]&lt;=60,"Medium","High"))</f>
        <v>Low</v>
      </c>
      <c r="AM4585" t="str">
        <f>IF(AmazonChurn[[#This Row],[Number of Complaints or Support]]&lt;3,"Low",IF(AmazonChurn[[#This Row],[Number of Complaints or Support]]&lt;=7,"Medium","High"))</f>
        <v>Medium</v>
      </c>
      <c r="AN4585" s="5">
        <f>AmazonChurn[[#This Row],[Number of Complaints or Support]]/AmazonChurn[[#This Row],[Account Length (in months)]]</f>
        <v>1.25</v>
      </c>
      <c r="AO4585" t="str">
        <f>IF(AmazonChurn[[#This Row],[Avg Monthly GB Download]]&lt;15, "Low", IF(AmazonChurn[[#This Row],[Avg Monthly GB Download]]&lt;30, "Medium", "High"))</f>
        <v>Low</v>
      </c>
      <c r="AP4585" t="str">
        <f>IF(AmazonChurn[[#This Row],[Age]]&lt;30,"Under 30",IF(AmazonChurn[[#This Row],[Age]]&gt;65,"Senior","Mid Age"))</f>
        <v>Senior</v>
      </c>
    </row>
    <row r="4586" spans="1:42" hidden="1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 s="5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  <c r="AL4586" t="str">
        <f>IF(AmazonChurn[[#This Row],[Average Monthly Expenses]]&lt;=30,"Low",IF(AmazonChurn[[#This Row],[Average Monthly Expenses]]&lt;=60,"Medium","High"))</f>
        <v>Medium</v>
      </c>
      <c r="AM4586" t="str">
        <f>IF(AmazonChurn[[#This Row],[Number of Complaints or Support]]&lt;3,"Low",IF(AmazonChurn[[#This Row],[Number of Complaints or Support]]&lt;=7,"Medium","High"))</f>
        <v>Medium</v>
      </c>
      <c r="AN4586" s="5">
        <f>AmazonChurn[[#This Row],[Number of Complaints or Support]]/AmazonChurn[[#This Row],[Account Length (in months)]]</f>
        <v>3</v>
      </c>
      <c r="AO4586" t="str">
        <f>IF(AmazonChurn[[#This Row],[Avg Monthly GB Download]]&lt;15, "Low", IF(AmazonChurn[[#This Row],[Avg Monthly GB Download]]&lt;30, "Medium", "High"))</f>
        <v>Low</v>
      </c>
      <c r="AP4586" t="str">
        <f>IF(AmazonChurn[[#This Row],[Age]]&lt;30,"Under 30",IF(AmazonChurn[[#This Row],[Age]]&gt;65,"Senior","Mid Age"))</f>
        <v>Mid Age</v>
      </c>
    </row>
    <row r="4587" spans="1:42" hidden="1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 s="5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  <c r="AL4587" t="str">
        <f>IF(AmazonChurn[[#This Row],[Average Monthly Expenses]]&lt;=30,"Low",IF(AmazonChurn[[#This Row],[Average Monthly Expenses]]&lt;=60,"Medium","High"))</f>
        <v>Medium</v>
      </c>
      <c r="AM4587" t="str">
        <f>IF(AmazonChurn[[#This Row],[Number of Complaints or Support]]&lt;3,"Low",IF(AmazonChurn[[#This Row],[Number of Complaints or Support]]&lt;=7,"Medium","High"))</f>
        <v>Medium</v>
      </c>
      <c r="AN4587" s="5">
        <f>AmazonChurn[[#This Row],[Number of Complaints or Support]]/AmazonChurn[[#This Row],[Account Length (in months)]]</f>
        <v>1.75</v>
      </c>
      <c r="AO4587" t="str">
        <f>IF(AmazonChurn[[#This Row],[Avg Monthly GB Download]]&lt;15, "Low", IF(AmazonChurn[[#This Row],[Avg Monthly GB Download]]&lt;30, "Medium", "High"))</f>
        <v>Low</v>
      </c>
      <c r="AP4587" t="str">
        <f>IF(AmazonChurn[[#This Row],[Age]]&lt;30,"Under 30",IF(AmazonChurn[[#This Row],[Age]]&gt;65,"Senior","Mid Age"))</f>
        <v>Mid Age</v>
      </c>
    </row>
    <row r="4588" spans="1:42" hidden="1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 s="5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  <c r="AL4588" t="str">
        <f>IF(AmazonChurn[[#This Row],[Average Monthly Expenses]]&lt;=30,"Low",IF(AmazonChurn[[#This Row],[Average Monthly Expenses]]&lt;=60,"Medium","High"))</f>
        <v>Medium</v>
      </c>
      <c r="AM4588" t="str">
        <f>IF(AmazonChurn[[#This Row],[Number of Complaints or Support]]&lt;3,"Low",IF(AmazonChurn[[#This Row],[Number of Complaints or Support]]&lt;=7,"Medium","High"))</f>
        <v>High</v>
      </c>
      <c r="AN4588" s="5">
        <f>AmazonChurn[[#This Row],[Number of Complaints or Support]]/AmazonChurn[[#This Row],[Account Length (in months)]]</f>
        <v>4</v>
      </c>
      <c r="AO4588" t="str">
        <f>IF(AmazonChurn[[#This Row],[Avg Monthly GB Download]]&lt;15, "Low", IF(AmazonChurn[[#This Row],[Avg Monthly GB Download]]&lt;30, "Medium", "High"))</f>
        <v>Medium</v>
      </c>
      <c r="AP4588" t="str">
        <f>IF(AmazonChurn[[#This Row],[Age]]&lt;30,"Under 30",IF(AmazonChurn[[#This Row],[Age]]&gt;65,"Senior","Mid Age"))</f>
        <v>Mid Age</v>
      </c>
    </row>
    <row r="4589" spans="1:42" hidden="1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 s="5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  <c r="AL4589" t="str">
        <f>IF(AmazonChurn[[#This Row],[Average Monthly Expenses]]&lt;=30,"Low",IF(AmazonChurn[[#This Row],[Average Monthly Expenses]]&lt;=60,"Medium","High"))</f>
        <v>Medium</v>
      </c>
      <c r="AM4589" t="str">
        <f>IF(AmazonChurn[[#This Row],[Number of Complaints or Support]]&lt;3,"Low",IF(AmazonChurn[[#This Row],[Number of Complaints or Support]]&lt;=7,"Medium","High"))</f>
        <v>Low</v>
      </c>
      <c r="AN4589" s="5">
        <f>AmazonChurn[[#This Row],[Number of Complaints or Support]]/AmazonChurn[[#This Row],[Account Length (in months)]]</f>
        <v>0</v>
      </c>
      <c r="AO4589" t="str">
        <f>IF(AmazonChurn[[#This Row],[Avg Monthly GB Download]]&lt;15, "Low", IF(AmazonChurn[[#This Row],[Avg Monthly GB Download]]&lt;30, "Medium", "High"))</f>
        <v>Medium</v>
      </c>
      <c r="AP4589" t="str">
        <f>IF(AmazonChurn[[#This Row],[Age]]&lt;30,"Under 30",IF(AmazonChurn[[#This Row],[Age]]&gt;65,"Senior","Mid Age"))</f>
        <v>Mid Age</v>
      </c>
    </row>
    <row r="4590" spans="1:42" hidden="1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 s="5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  <c r="AL4590" t="str">
        <f>IF(AmazonChurn[[#This Row],[Average Monthly Expenses]]&lt;=30,"Low",IF(AmazonChurn[[#This Row],[Average Monthly Expenses]]&lt;=60,"Medium","High"))</f>
        <v>Medium</v>
      </c>
      <c r="AM4590" t="str">
        <f>IF(AmazonChurn[[#This Row],[Number of Complaints or Support]]&lt;3,"Low",IF(AmazonChurn[[#This Row],[Number of Complaints or Support]]&lt;=7,"Medium","High"))</f>
        <v>Medium</v>
      </c>
      <c r="AN4590" s="5">
        <f>AmazonChurn[[#This Row],[Number of Complaints or Support]]/AmazonChurn[[#This Row],[Account Length (in months)]]</f>
        <v>8.3333333333333329E-2</v>
      </c>
      <c r="AO4590" t="str">
        <f>IF(AmazonChurn[[#This Row],[Avg Monthly GB Download]]&lt;15, "Low", IF(AmazonChurn[[#This Row],[Avg Monthly GB Download]]&lt;30, "Medium", "High"))</f>
        <v>Low</v>
      </c>
      <c r="AP4590" t="str">
        <f>IF(AmazonChurn[[#This Row],[Age]]&lt;30,"Under 30",IF(AmazonChurn[[#This Row],[Age]]&gt;65,"Senior","Mid Age"))</f>
        <v>Mid Age</v>
      </c>
    </row>
    <row r="4591" spans="1:42" hidden="1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 s="5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  <c r="AL4591" t="str">
        <f>IF(AmazonChurn[[#This Row],[Average Monthly Expenses]]&lt;=30,"Low",IF(AmazonChurn[[#This Row],[Average Monthly Expenses]]&lt;=60,"Medium","High"))</f>
        <v>Medium</v>
      </c>
      <c r="AM4591" t="str">
        <f>IF(AmazonChurn[[#This Row],[Number of Complaints or Support]]&lt;3,"Low",IF(AmazonChurn[[#This Row],[Number of Complaints or Support]]&lt;=7,"Medium","High"))</f>
        <v>Medium</v>
      </c>
      <c r="AN4591" s="5">
        <f>AmazonChurn[[#This Row],[Number of Complaints or Support]]/AmazonChurn[[#This Row],[Account Length (in months)]]</f>
        <v>0.26923076923076922</v>
      </c>
      <c r="AO4591" t="str">
        <f>IF(AmazonChurn[[#This Row],[Avg Monthly GB Download]]&lt;15, "Low", IF(AmazonChurn[[#This Row],[Avg Monthly GB Download]]&lt;30, "Medium", "High"))</f>
        <v>Low</v>
      </c>
      <c r="AP4591" t="str">
        <f>IF(AmazonChurn[[#This Row],[Age]]&lt;30,"Under 30",IF(AmazonChurn[[#This Row],[Age]]&gt;65,"Senior","Mid Age"))</f>
        <v>Mid Age</v>
      </c>
    </row>
    <row r="4592" spans="1:42" hidden="1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 s="5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  <c r="AL4592" t="str">
        <f>IF(AmazonChurn[[#This Row],[Average Monthly Expenses]]&lt;=30,"Low",IF(AmazonChurn[[#This Row],[Average Monthly Expenses]]&lt;=60,"Medium","High"))</f>
        <v>Low</v>
      </c>
      <c r="AM4592" t="str">
        <f>IF(AmazonChurn[[#This Row],[Number of Complaints or Support]]&lt;3,"Low",IF(AmazonChurn[[#This Row],[Number of Complaints or Support]]&lt;=7,"Medium","High"))</f>
        <v>High</v>
      </c>
      <c r="AN4592" s="5">
        <f>AmazonChurn[[#This Row],[Number of Complaints or Support]]/AmazonChurn[[#This Row],[Account Length (in months)]]</f>
        <v>0.8</v>
      </c>
      <c r="AO4592" t="str">
        <f>IF(AmazonChurn[[#This Row],[Avg Monthly GB Download]]&lt;15, "Low", IF(AmazonChurn[[#This Row],[Avg Monthly GB Download]]&lt;30, "Medium", "High"))</f>
        <v>Low</v>
      </c>
      <c r="AP4592" t="str">
        <f>IF(AmazonChurn[[#This Row],[Age]]&lt;30,"Under 30",IF(AmazonChurn[[#This Row],[Age]]&gt;65,"Senior","Mid Age"))</f>
        <v>Mid Age</v>
      </c>
    </row>
    <row r="4593" spans="1:42" hidden="1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 s="5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  <c r="AL4593" t="str">
        <f>IF(AmazonChurn[[#This Row],[Average Monthly Expenses]]&lt;=30,"Low",IF(AmazonChurn[[#This Row],[Average Monthly Expenses]]&lt;=60,"Medium","High"))</f>
        <v>Medium</v>
      </c>
      <c r="AM4593" t="str">
        <f>IF(AmazonChurn[[#This Row],[Number of Complaints or Support]]&lt;3,"Low",IF(AmazonChurn[[#This Row],[Number of Complaints or Support]]&lt;=7,"Medium","High"))</f>
        <v>High</v>
      </c>
      <c r="AN4593" s="5">
        <f>AmazonChurn[[#This Row],[Number of Complaints or Support]]/AmazonChurn[[#This Row],[Account Length (in months)]]</f>
        <v>0.33333333333333331</v>
      </c>
      <c r="AO4593" t="str">
        <f>IF(AmazonChurn[[#This Row],[Avg Monthly GB Download]]&lt;15, "Low", IF(AmazonChurn[[#This Row],[Avg Monthly GB Download]]&lt;30, "Medium", "High"))</f>
        <v>Low</v>
      </c>
      <c r="AP4593" t="str">
        <f>IF(AmazonChurn[[#This Row],[Age]]&lt;30,"Under 30",IF(AmazonChurn[[#This Row],[Age]]&gt;65,"Senior","Mid Age"))</f>
        <v>Mid Age</v>
      </c>
    </row>
    <row r="4594" spans="1:42" hidden="1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 s="5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  <c r="AL4594" t="str">
        <f>IF(AmazonChurn[[#This Row],[Average Monthly Expenses]]&lt;=30,"Low",IF(AmazonChurn[[#This Row],[Average Monthly Expenses]]&lt;=60,"Medium","High"))</f>
        <v>Low</v>
      </c>
      <c r="AM4594" t="str">
        <f>IF(AmazonChurn[[#This Row],[Number of Complaints or Support]]&lt;3,"Low",IF(AmazonChurn[[#This Row],[Number of Complaints or Support]]&lt;=7,"Medium","High"))</f>
        <v>Medium</v>
      </c>
      <c r="AN4594" s="5">
        <f>AmazonChurn[[#This Row],[Number of Complaints or Support]]/AmazonChurn[[#This Row],[Account Length (in months)]]</f>
        <v>5.7692307692307696E-2</v>
      </c>
      <c r="AO4594" t="str">
        <f>IF(AmazonChurn[[#This Row],[Avg Monthly GB Download]]&lt;15, "Low", IF(AmazonChurn[[#This Row],[Avg Monthly GB Download]]&lt;30, "Medium", "High"))</f>
        <v>Low</v>
      </c>
      <c r="AP4594" t="str">
        <f>IF(AmazonChurn[[#This Row],[Age]]&lt;30,"Under 30",IF(AmazonChurn[[#This Row],[Age]]&gt;65,"Senior","Mid Age"))</f>
        <v>Mid Age</v>
      </c>
    </row>
    <row r="4595" spans="1:42" hidden="1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 s="5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  <c r="AL4595" t="str">
        <f>IF(AmazonChurn[[#This Row],[Average Monthly Expenses]]&lt;=30,"Low",IF(AmazonChurn[[#This Row],[Average Monthly Expenses]]&lt;=60,"Medium","High"))</f>
        <v>Low</v>
      </c>
      <c r="AM4595" t="str">
        <f>IF(AmazonChurn[[#This Row],[Number of Complaints or Support]]&lt;3,"Low",IF(AmazonChurn[[#This Row],[Number of Complaints or Support]]&lt;=7,"Medium","High"))</f>
        <v>Medium</v>
      </c>
      <c r="AN4595" s="5">
        <f>AmazonChurn[[#This Row],[Number of Complaints or Support]]/AmazonChurn[[#This Row],[Account Length (in months)]]</f>
        <v>7.3529411764705885E-2</v>
      </c>
      <c r="AO4595" t="str">
        <f>IF(AmazonChurn[[#This Row],[Avg Monthly GB Download]]&lt;15, "Low", IF(AmazonChurn[[#This Row],[Avg Monthly GB Download]]&lt;30, "Medium", "High"))</f>
        <v>Low</v>
      </c>
      <c r="AP4595" t="str">
        <f>IF(AmazonChurn[[#This Row],[Age]]&lt;30,"Under 30",IF(AmazonChurn[[#This Row],[Age]]&gt;65,"Senior","Mid Age"))</f>
        <v>Mid Age</v>
      </c>
    </row>
    <row r="4596" spans="1:42" hidden="1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 s="5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  <c r="AL4596" t="str">
        <f>IF(AmazonChurn[[#This Row],[Average Monthly Expenses]]&lt;=30,"Low",IF(AmazonChurn[[#This Row],[Average Monthly Expenses]]&lt;=60,"Medium","High"))</f>
        <v>Low</v>
      </c>
      <c r="AM4596" t="str">
        <f>IF(AmazonChurn[[#This Row],[Number of Complaints or Support]]&lt;3,"Low",IF(AmazonChurn[[#This Row],[Number of Complaints or Support]]&lt;=7,"Medium","High"))</f>
        <v>Low</v>
      </c>
      <c r="AN4596" s="5">
        <f>AmazonChurn[[#This Row],[Number of Complaints or Support]]/AmazonChurn[[#This Row],[Account Length (in months)]]</f>
        <v>0</v>
      </c>
      <c r="AO4596" t="str">
        <f>IF(AmazonChurn[[#This Row],[Avg Monthly GB Download]]&lt;15, "Low", IF(AmazonChurn[[#This Row],[Avg Monthly GB Download]]&lt;30, "Medium", "High"))</f>
        <v>Low</v>
      </c>
      <c r="AP4596" t="str">
        <f>IF(AmazonChurn[[#This Row],[Age]]&lt;30,"Under 30",IF(AmazonChurn[[#This Row],[Age]]&gt;65,"Senior","Mid Age"))</f>
        <v>Mid Age</v>
      </c>
    </row>
    <row r="4597" spans="1:42" hidden="1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 s="5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  <c r="AL4597" t="str">
        <f>IF(AmazonChurn[[#This Row],[Average Monthly Expenses]]&lt;=30,"Low",IF(AmazonChurn[[#This Row],[Average Monthly Expenses]]&lt;=60,"Medium","High"))</f>
        <v>Low</v>
      </c>
      <c r="AM4597" t="str">
        <f>IF(AmazonChurn[[#This Row],[Number of Complaints or Support]]&lt;3,"Low",IF(AmazonChurn[[#This Row],[Number of Complaints or Support]]&lt;=7,"Medium","High"))</f>
        <v>High</v>
      </c>
      <c r="AN4597" s="5">
        <f>AmazonChurn[[#This Row],[Number of Complaints or Support]]/AmazonChurn[[#This Row],[Account Length (in months)]]</f>
        <v>0.22222222222222221</v>
      </c>
      <c r="AO4597" t="str">
        <f>IF(AmazonChurn[[#This Row],[Avg Monthly GB Download]]&lt;15, "Low", IF(AmazonChurn[[#This Row],[Avg Monthly GB Download]]&lt;30, "Medium", "High"))</f>
        <v>Low</v>
      </c>
      <c r="AP4597" t="str">
        <f>IF(AmazonChurn[[#This Row],[Age]]&lt;30,"Under 30",IF(AmazonChurn[[#This Row],[Age]]&gt;65,"Senior","Mid Age"))</f>
        <v>Mid Age</v>
      </c>
    </row>
    <row r="4598" spans="1:42" hidden="1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 s="5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  <c r="AL4598" t="str">
        <f>IF(AmazonChurn[[#This Row],[Average Monthly Expenses]]&lt;=30,"Low",IF(AmazonChurn[[#This Row],[Average Monthly Expenses]]&lt;=60,"Medium","High"))</f>
        <v>Low</v>
      </c>
      <c r="AM4598" t="str">
        <f>IF(AmazonChurn[[#This Row],[Number of Complaints or Support]]&lt;3,"Low",IF(AmazonChurn[[#This Row],[Number of Complaints or Support]]&lt;=7,"Medium","High"))</f>
        <v>Medium</v>
      </c>
      <c r="AN4598" s="5">
        <f>AmazonChurn[[#This Row],[Number of Complaints or Support]]/AmazonChurn[[#This Row],[Account Length (in months)]]</f>
        <v>4</v>
      </c>
      <c r="AO4598" t="str">
        <f>IF(AmazonChurn[[#This Row],[Avg Monthly GB Download]]&lt;15, "Low", IF(AmazonChurn[[#This Row],[Avg Monthly GB Download]]&lt;30, "Medium", "High"))</f>
        <v>Low</v>
      </c>
      <c r="AP4598" t="str">
        <f>IF(AmazonChurn[[#This Row],[Age]]&lt;30,"Under 30",IF(AmazonChurn[[#This Row],[Age]]&gt;65,"Senior","Mid Age"))</f>
        <v>Mid Age</v>
      </c>
    </row>
    <row r="4599" spans="1:42" hidden="1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 s="5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  <c r="AL4599" t="str">
        <f>IF(AmazonChurn[[#This Row],[Average Monthly Expenses]]&lt;=30,"Low",IF(AmazonChurn[[#This Row],[Average Monthly Expenses]]&lt;=60,"Medium","High"))</f>
        <v>Medium</v>
      </c>
      <c r="AM4599" t="str">
        <f>IF(AmazonChurn[[#This Row],[Number of Complaints or Support]]&lt;3,"Low",IF(AmazonChurn[[#This Row],[Number of Complaints or Support]]&lt;=7,"Medium","High"))</f>
        <v>High</v>
      </c>
      <c r="AN4599" s="5">
        <f>AmazonChurn[[#This Row],[Number of Complaints or Support]]/AmazonChurn[[#This Row],[Account Length (in months)]]</f>
        <v>0.27272727272727271</v>
      </c>
      <c r="AO4599" t="str">
        <f>IF(AmazonChurn[[#This Row],[Avg Monthly GB Download]]&lt;15, "Low", IF(AmazonChurn[[#This Row],[Avg Monthly GB Download]]&lt;30, "Medium", "High"))</f>
        <v>Low</v>
      </c>
      <c r="AP4599" t="str">
        <f>IF(AmazonChurn[[#This Row],[Age]]&lt;30,"Under 30",IF(AmazonChurn[[#This Row],[Age]]&gt;65,"Senior","Mid Age"))</f>
        <v>Under 30</v>
      </c>
    </row>
    <row r="4600" spans="1:42" hidden="1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 s="5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  <c r="AL4600" t="str">
        <f>IF(AmazonChurn[[#This Row],[Average Monthly Expenses]]&lt;=30,"Low",IF(AmazonChurn[[#This Row],[Average Monthly Expenses]]&lt;=60,"Medium","High"))</f>
        <v>Medium</v>
      </c>
      <c r="AM4600" t="str">
        <f>IF(AmazonChurn[[#This Row],[Number of Complaints or Support]]&lt;3,"Low",IF(AmazonChurn[[#This Row],[Number of Complaints or Support]]&lt;=7,"Medium","High"))</f>
        <v>Low</v>
      </c>
      <c r="AN4600" s="5">
        <f>AmazonChurn[[#This Row],[Number of Complaints or Support]]/AmazonChurn[[#This Row],[Account Length (in months)]]</f>
        <v>4.3478260869565216E-2</v>
      </c>
      <c r="AO4600" t="str">
        <f>IF(AmazonChurn[[#This Row],[Avg Monthly GB Download]]&lt;15, "Low", IF(AmazonChurn[[#This Row],[Avg Monthly GB Download]]&lt;30, "Medium", "High"))</f>
        <v>Low</v>
      </c>
      <c r="AP4600" t="str">
        <f>IF(AmazonChurn[[#This Row],[Age]]&lt;30,"Under 30",IF(AmazonChurn[[#This Row],[Age]]&gt;65,"Senior","Mid Age"))</f>
        <v>Mid Age</v>
      </c>
    </row>
    <row r="4601" spans="1:42" hidden="1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 s="5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  <c r="AL4601" t="str">
        <f>IF(AmazonChurn[[#This Row],[Average Monthly Expenses]]&lt;=30,"Low",IF(AmazonChurn[[#This Row],[Average Monthly Expenses]]&lt;=60,"Medium","High"))</f>
        <v>Medium</v>
      </c>
      <c r="AM4601" t="str">
        <f>IF(AmazonChurn[[#This Row],[Number of Complaints or Support]]&lt;3,"Low",IF(AmazonChurn[[#This Row],[Number of Complaints or Support]]&lt;=7,"Medium","High"))</f>
        <v>Medium</v>
      </c>
      <c r="AN4601" s="5">
        <f>AmazonChurn[[#This Row],[Number of Complaints or Support]]/AmazonChurn[[#This Row],[Account Length (in months)]]</f>
        <v>0.10714285714285714</v>
      </c>
      <c r="AO4601" t="str">
        <f>IF(AmazonChurn[[#This Row],[Avg Monthly GB Download]]&lt;15, "Low", IF(AmazonChurn[[#This Row],[Avg Monthly GB Download]]&lt;30, "Medium", "High"))</f>
        <v>Low</v>
      </c>
      <c r="AP4601" t="str">
        <f>IF(AmazonChurn[[#This Row],[Age]]&lt;30,"Under 30",IF(AmazonChurn[[#This Row],[Age]]&gt;65,"Senior","Mid Age"))</f>
        <v>Mid Age</v>
      </c>
    </row>
    <row r="4602" spans="1:42" hidden="1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 s="5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  <c r="AL4602" t="str">
        <f>IF(AmazonChurn[[#This Row],[Average Monthly Expenses]]&lt;=30,"Low",IF(AmazonChurn[[#This Row],[Average Monthly Expenses]]&lt;=60,"Medium","High"))</f>
        <v>Low</v>
      </c>
      <c r="AM4602" t="str">
        <f>IF(AmazonChurn[[#This Row],[Number of Complaints or Support]]&lt;3,"Low",IF(AmazonChurn[[#This Row],[Number of Complaints or Support]]&lt;=7,"Medium","High"))</f>
        <v>Low</v>
      </c>
      <c r="AN4602" s="5">
        <f>AmazonChurn[[#This Row],[Number of Complaints or Support]]/AmazonChurn[[#This Row],[Account Length (in months)]]</f>
        <v>0.04</v>
      </c>
      <c r="AO4602" t="str">
        <f>IF(AmazonChurn[[#This Row],[Avg Monthly GB Download]]&lt;15, "Low", IF(AmazonChurn[[#This Row],[Avg Monthly GB Download]]&lt;30, "Medium", "High"))</f>
        <v>Low</v>
      </c>
      <c r="AP4602" t="str">
        <f>IF(AmazonChurn[[#This Row],[Age]]&lt;30,"Under 30",IF(AmazonChurn[[#This Row],[Age]]&gt;65,"Senior","Mid Age"))</f>
        <v>Mid Age</v>
      </c>
    </row>
    <row r="4603" spans="1:42" hidden="1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 s="5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  <c r="AL4603" t="str">
        <f>IF(AmazonChurn[[#This Row],[Average Monthly Expenses]]&lt;=30,"Low",IF(AmazonChurn[[#This Row],[Average Monthly Expenses]]&lt;=60,"Medium","High"))</f>
        <v>Low</v>
      </c>
      <c r="AM4603" t="str">
        <f>IF(AmazonChurn[[#This Row],[Number of Complaints or Support]]&lt;3,"Low",IF(AmazonChurn[[#This Row],[Number of Complaints or Support]]&lt;=7,"Medium","High"))</f>
        <v>High</v>
      </c>
      <c r="AN4603" s="5">
        <f>AmazonChurn[[#This Row],[Number of Complaints or Support]]/AmazonChurn[[#This Row],[Account Length (in months)]]</f>
        <v>8</v>
      </c>
      <c r="AO4603" t="str">
        <f>IF(AmazonChurn[[#This Row],[Avg Monthly GB Download]]&lt;15, "Low", IF(AmazonChurn[[#This Row],[Avg Monthly GB Download]]&lt;30, "Medium", "High"))</f>
        <v>Low</v>
      </c>
      <c r="AP4603" t="str">
        <f>IF(AmazonChurn[[#This Row],[Age]]&lt;30,"Under 30",IF(AmazonChurn[[#This Row],[Age]]&gt;65,"Senior","Mid Age"))</f>
        <v>Under 30</v>
      </c>
    </row>
    <row r="4604" spans="1:42" hidden="1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 s="5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  <c r="AL4604" t="str">
        <f>IF(AmazonChurn[[#This Row],[Average Monthly Expenses]]&lt;=30,"Low",IF(AmazonChurn[[#This Row],[Average Monthly Expenses]]&lt;=60,"Medium","High"))</f>
        <v>Medium</v>
      </c>
      <c r="AM4604" t="str">
        <f>IF(AmazonChurn[[#This Row],[Number of Complaints or Support]]&lt;3,"Low",IF(AmazonChurn[[#This Row],[Number of Complaints or Support]]&lt;=7,"Medium","High"))</f>
        <v>High</v>
      </c>
      <c r="AN4604" s="5">
        <f>AmazonChurn[[#This Row],[Number of Complaints or Support]]/AmazonChurn[[#This Row],[Account Length (in months)]]</f>
        <v>0.35714285714285715</v>
      </c>
      <c r="AO4604" t="str">
        <f>IF(AmazonChurn[[#This Row],[Avg Monthly GB Download]]&lt;15, "Low", IF(AmazonChurn[[#This Row],[Avg Monthly GB Download]]&lt;30, "Medium", "High"))</f>
        <v>Low</v>
      </c>
      <c r="AP4604" t="str">
        <f>IF(AmazonChurn[[#This Row],[Age]]&lt;30,"Under 30",IF(AmazonChurn[[#This Row],[Age]]&gt;65,"Senior","Mid Age"))</f>
        <v>Mid Age</v>
      </c>
    </row>
    <row r="4605" spans="1:42" hidden="1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 s="5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  <c r="AL4605" t="str">
        <f>IF(AmazonChurn[[#This Row],[Average Monthly Expenses]]&lt;=30,"Low",IF(AmazonChurn[[#This Row],[Average Monthly Expenses]]&lt;=60,"Medium","High"))</f>
        <v>Low</v>
      </c>
      <c r="AM4605" t="str">
        <f>IF(AmazonChurn[[#This Row],[Number of Complaints or Support]]&lt;3,"Low",IF(AmazonChurn[[#This Row],[Number of Complaints or Support]]&lt;=7,"Medium","High"))</f>
        <v>Low</v>
      </c>
      <c r="AN4605" s="5">
        <f>AmazonChurn[[#This Row],[Number of Complaints or Support]]/AmazonChurn[[#This Row],[Account Length (in months)]]</f>
        <v>1</v>
      </c>
      <c r="AO4605" t="str">
        <f>IF(AmazonChurn[[#This Row],[Avg Monthly GB Download]]&lt;15, "Low", IF(AmazonChurn[[#This Row],[Avg Monthly GB Download]]&lt;30, "Medium", "High"))</f>
        <v>Low</v>
      </c>
      <c r="AP4605" t="str">
        <f>IF(AmazonChurn[[#This Row],[Age]]&lt;30,"Under 30",IF(AmazonChurn[[#This Row],[Age]]&gt;65,"Senior","Mid Age"))</f>
        <v>Mid Age</v>
      </c>
    </row>
    <row r="4606" spans="1:42" hidden="1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 s="5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  <c r="AL4606" t="str">
        <f>IF(AmazonChurn[[#This Row],[Average Monthly Expenses]]&lt;=30,"Low",IF(AmazonChurn[[#This Row],[Average Monthly Expenses]]&lt;=60,"Medium","High"))</f>
        <v>Low</v>
      </c>
      <c r="AM4606" t="str">
        <f>IF(AmazonChurn[[#This Row],[Number of Complaints or Support]]&lt;3,"Low",IF(AmazonChurn[[#This Row],[Number of Complaints or Support]]&lt;=7,"Medium","High"))</f>
        <v>Medium</v>
      </c>
      <c r="AN4606" s="5">
        <f>AmazonChurn[[#This Row],[Number of Complaints or Support]]/AmazonChurn[[#This Row],[Account Length (in months)]]</f>
        <v>0.375</v>
      </c>
      <c r="AO4606" t="str">
        <f>IF(AmazonChurn[[#This Row],[Avg Monthly GB Download]]&lt;15, "Low", IF(AmazonChurn[[#This Row],[Avg Monthly GB Download]]&lt;30, "Medium", "High"))</f>
        <v>Low</v>
      </c>
      <c r="AP4606" t="str">
        <f>IF(AmazonChurn[[#This Row],[Age]]&lt;30,"Under 30",IF(AmazonChurn[[#This Row],[Age]]&gt;65,"Senior","Mid Age"))</f>
        <v>Under 30</v>
      </c>
    </row>
    <row r="4607" spans="1:42" hidden="1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 s="5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  <c r="AL4607" t="str">
        <f>IF(AmazonChurn[[#This Row],[Average Monthly Expenses]]&lt;=30,"Low",IF(AmazonChurn[[#This Row],[Average Monthly Expenses]]&lt;=60,"Medium","High"))</f>
        <v>Low</v>
      </c>
      <c r="AM4607" t="str">
        <f>IF(AmazonChurn[[#This Row],[Number of Complaints or Support]]&lt;3,"Low",IF(AmazonChurn[[#This Row],[Number of Complaints or Support]]&lt;=7,"Medium","High"))</f>
        <v>Low</v>
      </c>
      <c r="AN4607" s="5">
        <f>AmazonChurn[[#This Row],[Number of Complaints or Support]]/AmazonChurn[[#This Row],[Account Length (in months)]]</f>
        <v>1</v>
      </c>
      <c r="AO4607" t="str">
        <f>IF(AmazonChurn[[#This Row],[Avg Monthly GB Download]]&lt;15, "Low", IF(AmazonChurn[[#This Row],[Avg Monthly GB Download]]&lt;30, "Medium", "High"))</f>
        <v>Low</v>
      </c>
      <c r="AP4607" t="str">
        <f>IF(AmazonChurn[[#This Row],[Age]]&lt;30,"Under 30",IF(AmazonChurn[[#This Row],[Age]]&gt;65,"Senior","Mid Age"))</f>
        <v>Mid Age</v>
      </c>
    </row>
    <row r="4608" spans="1:42" hidden="1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 s="5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  <c r="AL4608" t="str">
        <f>IF(AmazonChurn[[#This Row],[Average Monthly Expenses]]&lt;=30,"Low",IF(AmazonChurn[[#This Row],[Average Monthly Expenses]]&lt;=60,"Medium","High"))</f>
        <v>Medium</v>
      </c>
      <c r="AM4608" t="str">
        <f>IF(AmazonChurn[[#This Row],[Number of Complaints or Support]]&lt;3,"Low",IF(AmazonChurn[[#This Row],[Number of Complaints or Support]]&lt;=7,"Medium","High"))</f>
        <v>Medium</v>
      </c>
      <c r="AN4608" s="5">
        <f>AmazonChurn[[#This Row],[Number of Complaints or Support]]/AmazonChurn[[#This Row],[Account Length (in months)]]</f>
        <v>0.1111111111111111</v>
      </c>
      <c r="AO4608" t="str">
        <f>IF(AmazonChurn[[#This Row],[Avg Monthly GB Download]]&lt;15, "Low", IF(AmazonChurn[[#This Row],[Avg Monthly GB Download]]&lt;30, "Medium", "High"))</f>
        <v>Medium</v>
      </c>
      <c r="AP4608" t="str">
        <f>IF(AmazonChurn[[#This Row],[Age]]&lt;30,"Under 30",IF(AmazonChurn[[#This Row],[Age]]&gt;65,"Senior","Mid Age"))</f>
        <v>Mid Age</v>
      </c>
    </row>
    <row r="4609" spans="1:42" hidden="1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 s="5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  <c r="AL4609" t="str">
        <f>IF(AmazonChurn[[#This Row],[Average Monthly Expenses]]&lt;=30,"Low",IF(AmazonChurn[[#This Row],[Average Monthly Expenses]]&lt;=60,"Medium","High"))</f>
        <v>Medium</v>
      </c>
      <c r="AM4609" t="str">
        <f>IF(AmazonChurn[[#This Row],[Number of Complaints or Support]]&lt;3,"Low",IF(AmazonChurn[[#This Row],[Number of Complaints or Support]]&lt;=7,"Medium","High"))</f>
        <v>High</v>
      </c>
      <c r="AN4609" s="5">
        <f>AmazonChurn[[#This Row],[Number of Complaints or Support]]/AmazonChurn[[#This Row],[Account Length (in months)]]</f>
        <v>0.14285714285714285</v>
      </c>
      <c r="AO4609" t="str">
        <f>IF(AmazonChurn[[#This Row],[Avg Monthly GB Download]]&lt;15, "Low", IF(AmazonChurn[[#This Row],[Avg Monthly GB Download]]&lt;30, "Medium", "High"))</f>
        <v>Low</v>
      </c>
      <c r="AP4609" t="str">
        <f>IF(AmazonChurn[[#This Row],[Age]]&lt;30,"Under 30",IF(AmazonChurn[[#This Row],[Age]]&gt;65,"Senior","Mid Age"))</f>
        <v>Mid Age</v>
      </c>
    </row>
    <row r="4610" spans="1:42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 s="5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  <c r="AL4610" t="str">
        <f>IF(AmazonChurn[[#This Row],[Average Monthly Expenses]]&lt;=30,"Low",IF(AmazonChurn[[#This Row],[Average Monthly Expenses]]&lt;=60,"Medium","High"))</f>
        <v>Medium</v>
      </c>
      <c r="AM4610" t="str">
        <f>IF(AmazonChurn[[#This Row],[Number of Complaints or Support]]&lt;3,"Low",IF(AmazonChurn[[#This Row],[Number of Complaints or Support]]&lt;=7,"Medium","High"))</f>
        <v>Medium</v>
      </c>
      <c r="AN4610" s="5">
        <f>AmazonChurn[[#This Row],[Number of Complaints or Support]]/AmazonChurn[[#This Row],[Account Length (in months)]]</f>
        <v>0.19354838709677419</v>
      </c>
      <c r="AO4610" t="str">
        <f>IF(AmazonChurn[[#This Row],[Avg Monthly GB Download]]&lt;15, "Low", IF(AmazonChurn[[#This Row],[Avg Monthly GB Download]]&lt;30, "Medium", "High"))</f>
        <v>High</v>
      </c>
      <c r="AP4610" t="str">
        <f>IF(AmazonChurn[[#This Row],[Age]]&lt;30,"Under 30",IF(AmazonChurn[[#This Row],[Age]]&gt;65,"Senior","Mid Age"))</f>
        <v>Under 30</v>
      </c>
    </row>
    <row r="4611" spans="1:42" hidden="1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 s="5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  <c r="AL4611" t="str">
        <f>IF(AmazonChurn[[#This Row],[Average Monthly Expenses]]&lt;=30,"Low",IF(AmazonChurn[[#This Row],[Average Monthly Expenses]]&lt;=60,"Medium","High"))</f>
        <v>Medium</v>
      </c>
      <c r="AM4611" t="str">
        <f>IF(AmazonChurn[[#This Row],[Number of Complaints or Support]]&lt;3,"Low",IF(AmazonChurn[[#This Row],[Number of Complaints or Support]]&lt;=7,"Medium","High"))</f>
        <v>Medium</v>
      </c>
      <c r="AN4611" s="5">
        <f>AmazonChurn[[#This Row],[Number of Complaints or Support]]/AmazonChurn[[#This Row],[Account Length (in months)]]</f>
        <v>0.5</v>
      </c>
      <c r="AO4611" t="str">
        <f>IF(AmazonChurn[[#This Row],[Avg Monthly GB Download]]&lt;15, "Low", IF(AmazonChurn[[#This Row],[Avg Monthly GB Download]]&lt;30, "Medium", "High"))</f>
        <v>Low</v>
      </c>
      <c r="AP4611" t="str">
        <f>IF(AmazonChurn[[#This Row],[Age]]&lt;30,"Under 30",IF(AmazonChurn[[#This Row],[Age]]&gt;65,"Senior","Mid Age"))</f>
        <v>Mid Age</v>
      </c>
    </row>
    <row r="4612" spans="1:42" hidden="1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 s="5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  <c r="AL4612" t="str">
        <f>IF(AmazonChurn[[#This Row],[Average Monthly Expenses]]&lt;=30,"Low",IF(AmazonChurn[[#This Row],[Average Monthly Expenses]]&lt;=60,"Medium","High"))</f>
        <v>Low</v>
      </c>
      <c r="AM4612" t="str">
        <f>IF(AmazonChurn[[#This Row],[Number of Complaints or Support]]&lt;3,"Low",IF(AmazonChurn[[#This Row],[Number of Complaints or Support]]&lt;=7,"Medium","High"))</f>
        <v>Low</v>
      </c>
      <c r="AN4612" s="5">
        <f>AmazonChurn[[#This Row],[Number of Complaints or Support]]/AmazonChurn[[#This Row],[Account Length (in months)]]</f>
        <v>0.125</v>
      </c>
      <c r="AO4612" t="str">
        <f>IF(AmazonChurn[[#This Row],[Avg Monthly GB Download]]&lt;15, "Low", IF(AmazonChurn[[#This Row],[Avg Monthly GB Download]]&lt;30, "Medium", "High"))</f>
        <v>Low</v>
      </c>
      <c r="AP4612" t="str">
        <f>IF(AmazonChurn[[#This Row],[Age]]&lt;30,"Under 30",IF(AmazonChurn[[#This Row],[Age]]&gt;65,"Senior","Mid Age"))</f>
        <v>Mid Age</v>
      </c>
    </row>
    <row r="4613" spans="1:42" hidden="1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 s="5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  <c r="AL4613" t="str">
        <f>IF(AmazonChurn[[#This Row],[Average Monthly Expenses]]&lt;=30,"Low",IF(AmazonChurn[[#This Row],[Average Monthly Expenses]]&lt;=60,"Medium","High"))</f>
        <v>Medium</v>
      </c>
      <c r="AM4613" t="str">
        <f>IF(AmazonChurn[[#This Row],[Number of Complaints or Support]]&lt;3,"Low",IF(AmazonChurn[[#This Row],[Number of Complaints or Support]]&lt;=7,"Medium","High"))</f>
        <v>Low</v>
      </c>
      <c r="AN4613" s="5">
        <f>AmazonChurn[[#This Row],[Number of Complaints or Support]]/AmazonChurn[[#This Row],[Account Length (in months)]]</f>
        <v>6.25E-2</v>
      </c>
      <c r="AO4613" t="str">
        <f>IF(AmazonChurn[[#This Row],[Avg Monthly GB Download]]&lt;15, "Low", IF(AmazonChurn[[#This Row],[Avg Monthly GB Download]]&lt;30, "Medium", "High"))</f>
        <v>Low</v>
      </c>
      <c r="AP4613" t="str">
        <f>IF(AmazonChurn[[#This Row],[Age]]&lt;30,"Under 30",IF(AmazonChurn[[#This Row],[Age]]&gt;65,"Senior","Mid Age"))</f>
        <v>Mid Age</v>
      </c>
    </row>
    <row r="4614" spans="1:42" hidden="1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 s="5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  <c r="AL4614" t="str">
        <f>IF(AmazonChurn[[#This Row],[Average Monthly Expenses]]&lt;=30,"Low",IF(AmazonChurn[[#This Row],[Average Monthly Expenses]]&lt;=60,"Medium","High"))</f>
        <v>Medium</v>
      </c>
      <c r="AM4614" t="str">
        <f>IF(AmazonChurn[[#This Row],[Number of Complaints or Support]]&lt;3,"Low",IF(AmazonChurn[[#This Row],[Number of Complaints or Support]]&lt;=7,"Medium","High"))</f>
        <v>Low</v>
      </c>
      <c r="AN4614" s="5">
        <f>AmazonChurn[[#This Row],[Number of Complaints or Support]]/AmazonChurn[[#This Row],[Account Length (in months)]]</f>
        <v>6.4516129032258063E-2</v>
      </c>
      <c r="AO4614" t="str">
        <f>IF(AmazonChurn[[#This Row],[Avg Monthly GB Download]]&lt;15, "Low", IF(AmazonChurn[[#This Row],[Avg Monthly GB Download]]&lt;30, "Medium", "High"))</f>
        <v>Low</v>
      </c>
      <c r="AP4614" t="str">
        <f>IF(AmazonChurn[[#This Row],[Age]]&lt;30,"Under 30",IF(AmazonChurn[[#This Row],[Age]]&gt;65,"Senior","Mid Age"))</f>
        <v>Mid Age</v>
      </c>
    </row>
    <row r="4615" spans="1:42" hidden="1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 s="5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  <c r="AL4615" t="str">
        <f>IF(AmazonChurn[[#This Row],[Average Monthly Expenses]]&lt;=30,"Low",IF(AmazonChurn[[#This Row],[Average Monthly Expenses]]&lt;=60,"Medium","High"))</f>
        <v>Low</v>
      </c>
      <c r="AM4615" t="str">
        <f>IF(AmazonChurn[[#This Row],[Number of Complaints or Support]]&lt;3,"Low",IF(AmazonChurn[[#This Row],[Number of Complaints or Support]]&lt;=7,"Medium","High"))</f>
        <v>High</v>
      </c>
      <c r="AN4615" s="5">
        <f>AmazonChurn[[#This Row],[Number of Complaints or Support]]/AmazonChurn[[#This Row],[Account Length (in months)]]</f>
        <v>1.1111111111111112</v>
      </c>
      <c r="AO4615" t="str">
        <f>IF(AmazonChurn[[#This Row],[Avg Monthly GB Download]]&lt;15, "Low", IF(AmazonChurn[[#This Row],[Avg Monthly GB Download]]&lt;30, "Medium", "High"))</f>
        <v>Low</v>
      </c>
      <c r="AP4615" t="str">
        <f>IF(AmazonChurn[[#This Row],[Age]]&lt;30,"Under 30",IF(AmazonChurn[[#This Row],[Age]]&gt;65,"Senior","Mid Age"))</f>
        <v>Mid Age</v>
      </c>
    </row>
    <row r="4616" spans="1:42" hidden="1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 s="5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  <c r="AL4616" t="str">
        <f>IF(AmazonChurn[[#This Row],[Average Monthly Expenses]]&lt;=30,"Low",IF(AmazonChurn[[#This Row],[Average Monthly Expenses]]&lt;=60,"Medium","High"))</f>
        <v>Low</v>
      </c>
      <c r="AM4616" t="str">
        <f>IF(AmazonChurn[[#This Row],[Number of Complaints or Support]]&lt;3,"Low",IF(AmazonChurn[[#This Row],[Number of Complaints or Support]]&lt;=7,"Medium","High"))</f>
        <v>Medium</v>
      </c>
      <c r="AN4616" s="5">
        <f>AmazonChurn[[#This Row],[Number of Complaints or Support]]/AmazonChurn[[#This Row],[Account Length (in months)]]</f>
        <v>0.625</v>
      </c>
      <c r="AO4616" t="str">
        <f>IF(AmazonChurn[[#This Row],[Avg Monthly GB Download]]&lt;15, "Low", IF(AmazonChurn[[#This Row],[Avg Monthly GB Download]]&lt;30, "Medium", "High"))</f>
        <v>Low</v>
      </c>
      <c r="AP4616" t="str">
        <f>IF(AmazonChurn[[#This Row],[Age]]&lt;30,"Under 30",IF(AmazonChurn[[#This Row],[Age]]&gt;65,"Senior","Mid Age"))</f>
        <v>Mid Age</v>
      </c>
    </row>
    <row r="4617" spans="1:42" hidden="1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 s="5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  <c r="AL4617" t="str">
        <f>IF(AmazonChurn[[#This Row],[Average Monthly Expenses]]&lt;=30,"Low",IF(AmazonChurn[[#This Row],[Average Monthly Expenses]]&lt;=60,"Medium","High"))</f>
        <v>Low</v>
      </c>
      <c r="AM4617" t="str">
        <f>IF(AmazonChurn[[#This Row],[Number of Complaints or Support]]&lt;3,"Low",IF(AmazonChurn[[#This Row],[Number of Complaints or Support]]&lt;=7,"Medium","High"))</f>
        <v>Low</v>
      </c>
      <c r="AN4617" s="5">
        <f>AmazonChurn[[#This Row],[Number of Complaints or Support]]/AmazonChurn[[#This Row],[Account Length (in months)]]</f>
        <v>3.5087719298245612E-2</v>
      </c>
      <c r="AO4617" t="str">
        <f>IF(AmazonChurn[[#This Row],[Avg Monthly GB Download]]&lt;15, "Low", IF(AmazonChurn[[#This Row],[Avg Monthly GB Download]]&lt;30, "Medium", "High"))</f>
        <v>Low</v>
      </c>
      <c r="AP4617" t="str">
        <f>IF(AmazonChurn[[#This Row],[Age]]&lt;30,"Under 30",IF(AmazonChurn[[#This Row],[Age]]&gt;65,"Senior","Mid Age"))</f>
        <v>Mid Age</v>
      </c>
    </row>
    <row r="4618" spans="1:42" hidden="1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 s="5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  <c r="AL4618" t="str">
        <f>IF(AmazonChurn[[#This Row],[Average Monthly Expenses]]&lt;=30,"Low",IF(AmazonChurn[[#This Row],[Average Monthly Expenses]]&lt;=60,"Medium","High"))</f>
        <v>Medium</v>
      </c>
      <c r="AM4618" t="str">
        <f>IF(AmazonChurn[[#This Row],[Number of Complaints or Support]]&lt;3,"Low",IF(AmazonChurn[[#This Row],[Number of Complaints or Support]]&lt;=7,"Medium","High"))</f>
        <v>Medium</v>
      </c>
      <c r="AN4618" s="5">
        <f>AmazonChurn[[#This Row],[Number of Complaints or Support]]/AmazonChurn[[#This Row],[Account Length (in months)]]</f>
        <v>0.15789473684210525</v>
      </c>
      <c r="AO4618" t="str">
        <f>IF(AmazonChurn[[#This Row],[Avg Monthly GB Download]]&lt;15, "Low", IF(AmazonChurn[[#This Row],[Avg Monthly GB Download]]&lt;30, "Medium", "High"))</f>
        <v>Low</v>
      </c>
      <c r="AP4618" t="str">
        <f>IF(AmazonChurn[[#This Row],[Age]]&lt;30,"Under 30",IF(AmazonChurn[[#This Row],[Age]]&gt;65,"Senior","Mid Age"))</f>
        <v>Mid Age</v>
      </c>
    </row>
    <row r="4619" spans="1:42" hidden="1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 s="5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  <c r="AL4619" t="str">
        <f>IF(AmazonChurn[[#This Row],[Average Monthly Expenses]]&lt;=30,"Low",IF(AmazonChurn[[#This Row],[Average Monthly Expenses]]&lt;=60,"Medium","High"))</f>
        <v>Medium</v>
      </c>
      <c r="AM4619" t="str">
        <f>IF(AmazonChurn[[#This Row],[Number of Complaints or Support]]&lt;3,"Low",IF(AmazonChurn[[#This Row],[Number of Complaints or Support]]&lt;=7,"Medium","High"))</f>
        <v>Low</v>
      </c>
      <c r="AN4619" s="5">
        <f>AmazonChurn[[#This Row],[Number of Complaints or Support]]/AmazonChurn[[#This Row],[Account Length (in months)]]</f>
        <v>2.8169014084507043E-2</v>
      </c>
      <c r="AO4619" t="str">
        <f>IF(AmazonChurn[[#This Row],[Avg Monthly GB Download]]&lt;15, "Low", IF(AmazonChurn[[#This Row],[Avg Monthly GB Download]]&lt;30, "Medium", "High"))</f>
        <v>Low</v>
      </c>
      <c r="AP4619" t="str">
        <f>IF(AmazonChurn[[#This Row],[Age]]&lt;30,"Under 30",IF(AmazonChurn[[#This Row],[Age]]&gt;65,"Senior","Mid Age"))</f>
        <v>Under 30</v>
      </c>
    </row>
    <row r="4620" spans="1:42" hidden="1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 s="5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  <c r="AL4620" t="str">
        <f>IF(AmazonChurn[[#This Row],[Average Monthly Expenses]]&lt;=30,"Low",IF(AmazonChurn[[#This Row],[Average Monthly Expenses]]&lt;=60,"Medium","High"))</f>
        <v>Medium</v>
      </c>
      <c r="AM4620" t="str">
        <f>IF(AmazonChurn[[#This Row],[Number of Complaints or Support]]&lt;3,"Low",IF(AmazonChurn[[#This Row],[Number of Complaints or Support]]&lt;=7,"Medium","High"))</f>
        <v>Low</v>
      </c>
      <c r="AN4620" s="5">
        <f>AmazonChurn[[#This Row],[Number of Complaints or Support]]/AmazonChurn[[#This Row],[Account Length (in months)]]</f>
        <v>2.7027027027027029E-2</v>
      </c>
      <c r="AO4620" t="str">
        <f>IF(AmazonChurn[[#This Row],[Avg Monthly GB Download]]&lt;15, "Low", IF(AmazonChurn[[#This Row],[Avg Monthly GB Download]]&lt;30, "Medium", "High"))</f>
        <v>Low</v>
      </c>
      <c r="AP4620" t="str">
        <f>IF(AmazonChurn[[#This Row],[Age]]&lt;30,"Under 30",IF(AmazonChurn[[#This Row],[Age]]&gt;65,"Senior","Mid Age"))</f>
        <v>Mid Age</v>
      </c>
    </row>
    <row r="4621" spans="1:42" hidden="1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 s="5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  <c r="AL4621" t="str">
        <f>IF(AmazonChurn[[#This Row],[Average Monthly Expenses]]&lt;=30,"Low",IF(AmazonChurn[[#This Row],[Average Monthly Expenses]]&lt;=60,"Medium","High"))</f>
        <v>Medium</v>
      </c>
      <c r="AM4621" t="str">
        <f>IF(AmazonChurn[[#This Row],[Number of Complaints or Support]]&lt;3,"Low",IF(AmazonChurn[[#This Row],[Number of Complaints or Support]]&lt;=7,"Medium","High"))</f>
        <v>High</v>
      </c>
      <c r="AN4621" s="5">
        <f>AmazonChurn[[#This Row],[Number of Complaints or Support]]/AmazonChurn[[#This Row],[Account Length (in months)]]</f>
        <v>0.22857142857142856</v>
      </c>
      <c r="AO4621" t="str">
        <f>IF(AmazonChurn[[#This Row],[Avg Monthly GB Download]]&lt;15, "Low", IF(AmazonChurn[[#This Row],[Avg Monthly GB Download]]&lt;30, "Medium", "High"))</f>
        <v>Low</v>
      </c>
      <c r="AP4621" t="str">
        <f>IF(AmazonChurn[[#This Row],[Age]]&lt;30,"Under 30",IF(AmazonChurn[[#This Row],[Age]]&gt;65,"Senior","Mid Age"))</f>
        <v>Under 30</v>
      </c>
    </row>
    <row r="4622" spans="1:42" hidden="1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 s="5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  <c r="AL4622" t="str">
        <f>IF(AmazonChurn[[#This Row],[Average Monthly Expenses]]&lt;=30,"Low",IF(AmazonChurn[[#This Row],[Average Monthly Expenses]]&lt;=60,"Medium","High"))</f>
        <v>Medium</v>
      </c>
      <c r="AM4622" t="str">
        <f>IF(AmazonChurn[[#This Row],[Number of Complaints or Support]]&lt;3,"Low",IF(AmazonChurn[[#This Row],[Number of Complaints or Support]]&lt;=7,"Medium","High"))</f>
        <v>Medium</v>
      </c>
      <c r="AN4622" s="5">
        <f>AmazonChurn[[#This Row],[Number of Complaints or Support]]/AmazonChurn[[#This Row],[Account Length (in months)]]</f>
        <v>0.35</v>
      </c>
      <c r="AO4622" t="str">
        <f>IF(AmazonChurn[[#This Row],[Avg Monthly GB Download]]&lt;15, "Low", IF(AmazonChurn[[#This Row],[Avg Monthly GB Download]]&lt;30, "Medium", "High"))</f>
        <v>Low</v>
      </c>
      <c r="AP4622" t="str">
        <f>IF(AmazonChurn[[#This Row],[Age]]&lt;30,"Under 30",IF(AmazonChurn[[#This Row],[Age]]&gt;65,"Senior","Mid Age"))</f>
        <v>Mid Age</v>
      </c>
    </row>
    <row r="4623" spans="1:42" hidden="1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 s="5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  <c r="AL4623" t="str">
        <f>IF(AmazonChurn[[#This Row],[Average Monthly Expenses]]&lt;=30,"Low",IF(AmazonChurn[[#This Row],[Average Monthly Expenses]]&lt;=60,"Medium","High"))</f>
        <v>Low</v>
      </c>
      <c r="AM4623" t="str">
        <f>IF(AmazonChurn[[#This Row],[Number of Complaints or Support]]&lt;3,"Low",IF(AmazonChurn[[#This Row],[Number of Complaints or Support]]&lt;=7,"Medium","High"))</f>
        <v>Medium</v>
      </c>
      <c r="AN4623" s="5">
        <f>AmazonChurn[[#This Row],[Number of Complaints or Support]]/AmazonChurn[[#This Row],[Account Length (in months)]]</f>
        <v>6.5217391304347824E-2</v>
      </c>
      <c r="AO4623" t="str">
        <f>IF(AmazonChurn[[#This Row],[Avg Monthly GB Download]]&lt;15, "Low", IF(AmazonChurn[[#This Row],[Avg Monthly GB Download]]&lt;30, "Medium", "High"))</f>
        <v>Low</v>
      </c>
      <c r="AP4623" t="str">
        <f>IF(AmazonChurn[[#This Row],[Age]]&lt;30,"Under 30",IF(AmazonChurn[[#This Row],[Age]]&gt;65,"Senior","Mid Age"))</f>
        <v>Under 30</v>
      </c>
    </row>
    <row r="4624" spans="1:42" hidden="1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 s="5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  <c r="AL4624" t="str">
        <f>IF(AmazonChurn[[#This Row],[Average Monthly Expenses]]&lt;=30,"Low",IF(AmazonChurn[[#This Row],[Average Monthly Expenses]]&lt;=60,"Medium","High"))</f>
        <v>Medium</v>
      </c>
      <c r="AM4624" t="str">
        <f>IF(AmazonChurn[[#This Row],[Number of Complaints or Support]]&lt;3,"Low",IF(AmazonChurn[[#This Row],[Number of Complaints or Support]]&lt;=7,"Medium","High"))</f>
        <v>Medium</v>
      </c>
      <c r="AN4624" s="5">
        <f>AmazonChurn[[#This Row],[Number of Complaints or Support]]/AmazonChurn[[#This Row],[Account Length (in months)]]</f>
        <v>1.3333333333333333</v>
      </c>
      <c r="AO4624" t="str">
        <f>IF(AmazonChurn[[#This Row],[Avg Monthly GB Download]]&lt;15, "Low", IF(AmazonChurn[[#This Row],[Avg Monthly GB Download]]&lt;30, "Medium", "High"))</f>
        <v>Medium</v>
      </c>
      <c r="AP4624" t="str">
        <f>IF(AmazonChurn[[#This Row],[Age]]&lt;30,"Under 30",IF(AmazonChurn[[#This Row],[Age]]&gt;65,"Senior","Mid Age"))</f>
        <v>Mid Age</v>
      </c>
    </row>
    <row r="4625" spans="1:42" hidden="1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 s="5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  <c r="AL4625" t="str">
        <f>IF(AmazonChurn[[#This Row],[Average Monthly Expenses]]&lt;=30,"Low",IF(AmazonChurn[[#This Row],[Average Monthly Expenses]]&lt;=60,"Medium","High"))</f>
        <v>Medium</v>
      </c>
      <c r="AM4625" t="str">
        <f>IF(AmazonChurn[[#This Row],[Number of Complaints or Support]]&lt;3,"Low",IF(AmazonChurn[[#This Row],[Number of Complaints or Support]]&lt;=7,"Medium","High"))</f>
        <v>Medium</v>
      </c>
      <c r="AN4625" s="5">
        <f>AmazonChurn[[#This Row],[Number of Complaints or Support]]/AmazonChurn[[#This Row],[Account Length (in months)]]</f>
        <v>0.14285714285714285</v>
      </c>
      <c r="AO4625" t="str">
        <f>IF(AmazonChurn[[#This Row],[Avg Monthly GB Download]]&lt;15, "Low", IF(AmazonChurn[[#This Row],[Avg Monthly GB Download]]&lt;30, "Medium", "High"))</f>
        <v>Low</v>
      </c>
      <c r="AP4625" t="str">
        <f>IF(AmazonChurn[[#This Row],[Age]]&lt;30,"Under 30",IF(AmazonChurn[[#This Row],[Age]]&gt;65,"Senior","Mid Age"))</f>
        <v>Mid Age</v>
      </c>
    </row>
    <row r="4626" spans="1:42" hidden="1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 s="5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  <c r="AL4626" t="str">
        <f>IF(AmazonChurn[[#This Row],[Average Monthly Expenses]]&lt;=30,"Low",IF(AmazonChurn[[#This Row],[Average Monthly Expenses]]&lt;=60,"Medium","High"))</f>
        <v>Low</v>
      </c>
      <c r="AM4626" t="str">
        <f>IF(AmazonChurn[[#This Row],[Number of Complaints or Support]]&lt;3,"Low",IF(AmazonChurn[[#This Row],[Number of Complaints or Support]]&lt;=7,"Medium","High"))</f>
        <v>Medium</v>
      </c>
      <c r="AN4626" s="5">
        <f>AmazonChurn[[#This Row],[Number of Complaints or Support]]/AmazonChurn[[#This Row],[Account Length (in months)]]</f>
        <v>0.2857142857142857</v>
      </c>
      <c r="AO4626" t="str">
        <f>IF(AmazonChurn[[#This Row],[Avg Monthly GB Download]]&lt;15, "Low", IF(AmazonChurn[[#This Row],[Avg Monthly GB Download]]&lt;30, "Medium", "High"))</f>
        <v>Low</v>
      </c>
      <c r="AP4626" t="str">
        <f>IF(AmazonChurn[[#This Row],[Age]]&lt;30,"Under 30",IF(AmazonChurn[[#This Row],[Age]]&gt;65,"Senior","Mid Age"))</f>
        <v>Mid Age</v>
      </c>
    </row>
    <row r="4627" spans="1:42" hidden="1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 s="5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  <c r="AL4627" t="str">
        <f>IF(AmazonChurn[[#This Row],[Average Monthly Expenses]]&lt;=30,"Low",IF(AmazonChurn[[#This Row],[Average Monthly Expenses]]&lt;=60,"Medium","High"))</f>
        <v>Low</v>
      </c>
      <c r="AM4627" t="str">
        <f>IF(AmazonChurn[[#This Row],[Number of Complaints or Support]]&lt;3,"Low",IF(AmazonChurn[[#This Row],[Number of Complaints or Support]]&lt;=7,"Medium","High"))</f>
        <v>Medium</v>
      </c>
      <c r="AN4627" s="5">
        <f>AmazonChurn[[#This Row],[Number of Complaints or Support]]/AmazonChurn[[#This Row],[Account Length (in months)]]</f>
        <v>0.27777777777777779</v>
      </c>
      <c r="AO4627" t="str">
        <f>IF(AmazonChurn[[#This Row],[Avg Monthly GB Download]]&lt;15, "Low", IF(AmazonChurn[[#This Row],[Avg Monthly GB Download]]&lt;30, "Medium", "High"))</f>
        <v>Medium</v>
      </c>
      <c r="AP4627" t="str">
        <f>IF(AmazonChurn[[#This Row],[Age]]&lt;30,"Under 30",IF(AmazonChurn[[#This Row],[Age]]&gt;65,"Senior","Mid Age"))</f>
        <v>Under 30</v>
      </c>
    </row>
    <row r="4628" spans="1:42" hidden="1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 s="5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  <c r="AL4628" t="str">
        <f>IF(AmazonChurn[[#This Row],[Average Monthly Expenses]]&lt;=30,"Low",IF(AmazonChurn[[#This Row],[Average Monthly Expenses]]&lt;=60,"Medium","High"))</f>
        <v>Low</v>
      </c>
      <c r="AM4628" t="str">
        <f>IF(AmazonChurn[[#This Row],[Number of Complaints or Support]]&lt;3,"Low",IF(AmazonChurn[[#This Row],[Number of Complaints or Support]]&lt;=7,"Medium","High"))</f>
        <v>High</v>
      </c>
      <c r="AN4628" s="5">
        <f>AmazonChurn[[#This Row],[Number of Complaints or Support]]/AmazonChurn[[#This Row],[Account Length (in months)]]</f>
        <v>2</v>
      </c>
      <c r="AO4628" t="str">
        <f>IF(AmazonChurn[[#This Row],[Avg Monthly GB Download]]&lt;15, "Low", IF(AmazonChurn[[#This Row],[Avg Monthly GB Download]]&lt;30, "Medium", "High"))</f>
        <v>Low</v>
      </c>
      <c r="AP4628" t="str">
        <f>IF(AmazonChurn[[#This Row],[Age]]&lt;30,"Under 30",IF(AmazonChurn[[#This Row],[Age]]&gt;65,"Senior","Mid Age"))</f>
        <v>Mid Age</v>
      </c>
    </row>
    <row r="4629" spans="1:42" hidden="1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 s="5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  <c r="AL4629" t="str">
        <f>IF(AmazonChurn[[#This Row],[Average Monthly Expenses]]&lt;=30,"Low",IF(AmazonChurn[[#This Row],[Average Monthly Expenses]]&lt;=60,"Medium","High"))</f>
        <v>Medium</v>
      </c>
      <c r="AM4629" t="str">
        <f>IF(AmazonChurn[[#This Row],[Number of Complaints or Support]]&lt;3,"Low",IF(AmazonChurn[[#This Row],[Number of Complaints or Support]]&lt;=7,"Medium","High"))</f>
        <v>Medium</v>
      </c>
      <c r="AN4629" s="5">
        <f>AmazonChurn[[#This Row],[Number of Complaints or Support]]/AmazonChurn[[#This Row],[Account Length (in months)]]</f>
        <v>0.14814814814814814</v>
      </c>
      <c r="AO4629" t="str">
        <f>IF(AmazonChurn[[#This Row],[Avg Monthly GB Download]]&lt;15, "Low", IF(AmazonChurn[[#This Row],[Avg Monthly GB Download]]&lt;30, "Medium", "High"))</f>
        <v>Low</v>
      </c>
      <c r="AP4629" t="str">
        <f>IF(AmazonChurn[[#This Row],[Age]]&lt;30,"Under 30",IF(AmazonChurn[[#This Row],[Age]]&gt;65,"Senior","Mid Age"))</f>
        <v>Mid Age</v>
      </c>
    </row>
    <row r="4630" spans="1:42" hidden="1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 s="5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  <c r="AL4630" t="str">
        <f>IF(AmazonChurn[[#This Row],[Average Monthly Expenses]]&lt;=30,"Low",IF(AmazonChurn[[#This Row],[Average Monthly Expenses]]&lt;=60,"Medium","High"))</f>
        <v>Low</v>
      </c>
      <c r="AM4630" t="str">
        <f>IF(AmazonChurn[[#This Row],[Number of Complaints or Support]]&lt;3,"Low",IF(AmazonChurn[[#This Row],[Number of Complaints or Support]]&lt;=7,"Medium","High"))</f>
        <v>Medium</v>
      </c>
      <c r="AN4630" s="5">
        <f>AmazonChurn[[#This Row],[Number of Complaints or Support]]/AmazonChurn[[#This Row],[Account Length (in months)]]</f>
        <v>0.5</v>
      </c>
      <c r="AO4630" t="str">
        <f>IF(AmazonChurn[[#This Row],[Avg Monthly GB Download]]&lt;15, "Low", IF(AmazonChurn[[#This Row],[Avg Monthly GB Download]]&lt;30, "Medium", "High"))</f>
        <v>Low</v>
      </c>
      <c r="AP4630" t="str">
        <f>IF(AmazonChurn[[#This Row],[Age]]&lt;30,"Under 30",IF(AmazonChurn[[#This Row],[Age]]&gt;65,"Senior","Mid Age"))</f>
        <v>Mid Age</v>
      </c>
    </row>
    <row r="4631" spans="1:42" hidden="1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 s="5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  <c r="AL4631" t="str">
        <f>IF(AmazonChurn[[#This Row],[Average Monthly Expenses]]&lt;=30,"Low",IF(AmazonChurn[[#This Row],[Average Monthly Expenses]]&lt;=60,"Medium","High"))</f>
        <v>Medium</v>
      </c>
      <c r="AM4631" t="str">
        <f>IF(AmazonChurn[[#This Row],[Number of Complaints or Support]]&lt;3,"Low",IF(AmazonChurn[[#This Row],[Number of Complaints or Support]]&lt;=7,"Medium","High"))</f>
        <v>High</v>
      </c>
      <c r="AN4631" s="5">
        <f>AmazonChurn[[#This Row],[Number of Complaints or Support]]/AmazonChurn[[#This Row],[Account Length (in months)]]</f>
        <v>0.72727272727272729</v>
      </c>
      <c r="AO4631" t="str">
        <f>IF(AmazonChurn[[#This Row],[Avg Monthly GB Download]]&lt;15, "Low", IF(AmazonChurn[[#This Row],[Avg Monthly GB Download]]&lt;30, "Medium", "High"))</f>
        <v>Low</v>
      </c>
      <c r="AP4631" t="str">
        <f>IF(AmazonChurn[[#This Row],[Age]]&lt;30,"Under 30",IF(AmazonChurn[[#This Row],[Age]]&gt;65,"Senior","Mid Age"))</f>
        <v>Mid Age</v>
      </c>
    </row>
    <row r="4632" spans="1:42" hidden="1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 s="5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  <c r="AL4632" t="str">
        <f>IF(AmazonChurn[[#This Row],[Average Monthly Expenses]]&lt;=30,"Low",IF(AmazonChurn[[#This Row],[Average Monthly Expenses]]&lt;=60,"Medium","High"))</f>
        <v>High</v>
      </c>
      <c r="AM4632" t="str">
        <f>IF(AmazonChurn[[#This Row],[Number of Complaints or Support]]&lt;3,"Low",IF(AmazonChurn[[#This Row],[Number of Complaints or Support]]&lt;=7,"Medium","High"))</f>
        <v>High</v>
      </c>
      <c r="AN4632" s="5">
        <f>AmazonChurn[[#This Row],[Number of Complaints or Support]]/AmazonChurn[[#This Row],[Account Length (in months)]]</f>
        <v>4.5</v>
      </c>
      <c r="AO4632" t="str">
        <f>IF(AmazonChurn[[#This Row],[Avg Monthly GB Download]]&lt;15, "Low", IF(AmazonChurn[[#This Row],[Avg Monthly GB Download]]&lt;30, "Medium", "High"))</f>
        <v>Low</v>
      </c>
      <c r="AP4632" t="str">
        <f>IF(AmazonChurn[[#This Row],[Age]]&lt;30,"Under 30",IF(AmazonChurn[[#This Row],[Age]]&gt;65,"Senior","Mid Age"))</f>
        <v>Senior</v>
      </c>
    </row>
    <row r="4633" spans="1:42" hidden="1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 s="5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  <c r="AL4633" t="str">
        <f>IF(AmazonChurn[[#This Row],[Average Monthly Expenses]]&lt;=30,"Low",IF(AmazonChurn[[#This Row],[Average Monthly Expenses]]&lt;=60,"Medium","High"))</f>
        <v>Medium</v>
      </c>
      <c r="AM4633" t="str">
        <f>IF(AmazonChurn[[#This Row],[Number of Complaints or Support]]&lt;3,"Low",IF(AmazonChurn[[#This Row],[Number of Complaints or Support]]&lt;=7,"Medium","High"))</f>
        <v>High</v>
      </c>
      <c r="AN4633" s="5">
        <f>AmazonChurn[[#This Row],[Number of Complaints or Support]]/AmazonChurn[[#This Row],[Account Length (in months)]]</f>
        <v>0.5625</v>
      </c>
      <c r="AO4633" t="str">
        <f>IF(AmazonChurn[[#This Row],[Avg Monthly GB Download]]&lt;15, "Low", IF(AmazonChurn[[#This Row],[Avg Monthly GB Download]]&lt;30, "Medium", "High"))</f>
        <v>Medium</v>
      </c>
      <c r="AP4633" t="str">
        <f>IF(AmazonChurn[[#This Row],[Age]]&lt;30,"Under 30",IF(AmazonChurn[[#This Row],[Age]]&gt;65,"Senior","Mid Age"))</f>
        <v>Under 30</v>
      </c>
    </row>
    <row r="4634" spans="1:42" hidden="1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 s="5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  <c r="AL4634" t="str">
        <f>IF(AmazonChurn[[#This Row],[Average Monthly Expenses]]&lt;=30,"Low",IF(AmazonChurn[[#This Row],[Average Monthly Expenses]]&lt;=60,"Medium","High"))</f>
        <v>Low</v>
      </c>
      <c r="AM4634" t="str">
        <f>IF(AmazonChurn[[#This Row],[Number of Complaints or Support]]&lt;3,"Low",IF(AmazonChurn[[#This Row],[Number of Complaints or Support]]&lt;=7,"Medium","High"))</f>
        <v>Medium</v>
      </c>
      <c r="AN4634" s="5">
        <f>AmazonChurn[[#This Row],[Number of Complaints or Support]]/AmazonChurn[[#This Row],[Account Length (in months)]]</f>
        <v>0.2</v>
      </c>
      <c r="AO4634" t="str">
        <f>IF(AmazonChurn[[#This Row],[Avg Monthly GB Download]]&lt;15, "Low", IF(AmazonChurn[[#This Row],[Avg Monthly GB Download]]&lt;30, "Medium", "High"))</f>
        <v>Low</v>
      </c>
      <c r="AP4634" t="str">
        <f>IF(AmazonChurn[[#This Row],[Age]]&lt;30,"Under 30",IF(AmazonChurn[[#This Row],[Age]]&gt;65,"Senior","Mid Age"))</f>
        <v>Mid Age</v>
      </c>
    </row>
    <row r="4635" spans="1:42" hidden="1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 s="5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  <c r="AL4635" t="str">
        <f>IF(AmazonChurn[[#This Row],[Average Monthly Expenses]]&lt;=30,"Low",IF(AmazonChurn[[#This Row],[Average Monthly Expenses]]&lt;=60,"Medium","High"))</f>
        <v>Medium</v>
      </c>
      <c r="AM4635" t="str">
        <f>IF(AmazonChurn[[#This Row],[Number of Complaints or Support]]&lt;3,"Low",IF(AmazonChurn[[#This Row],[Number of Complaints or Support]]&lt;=7,"Medium","High"))</f>
        <v>Medium</v>
      </c>
      <c r="AN4635" s="5">
        <f>AmazonChurn[[#This Row],[Number of Complaints or Support]]/AmazonChurn[[#This Row],[Account Length (in months)]]</f>
        <v>1.5</v>
      </c>
      <c r="AO4635" t="str">
        <f>IF(AmazonChurn[[#This Row],[Avg Monthly GB Download]]&lt;15, "Low", IF(AmazonChurn[[#This Row],[Avg Monthly GB Download]]&lt;30, "Medium", "High"))</f>
        <v>Low</v>
      </c>
      <c r="AP4635" t="str">
        <f>IF(AmazonChurn[[#This Row],[Age]]&lt;30,"Under 30",IF(AmazonChurn[[#This Row],[Age]]&gt;65,"Senior","Mid Age"))</f>
        <v>Senior</v>
      </c>
    </row>
    <row r="4636" spans="1:42" hidden="1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 s="5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  <c r="AL4636" t="str">
        <f>IF(AmazonChurn[[#This Row],[Average Monthly Expenses]]&lt;=30,"Low",IF(AmazonChurn[[#This Row],[Average Monthly Expenses]]&lt;=60,"Medium","High"))</f>
        <v>Low</v>
      </c>
      <c r="AM4636" t="str">
        <f>IF(AmazonChurn[[#This Row],[Number of Complaints or Support]]&lt;3,"Low",IF(AmazonChurn[[#This Row],[Number of Complaints or Support]]&lt;=7,"Medium","High"))</f>
        <v>High</v>
      </c>
      <c r="AN4636" s="5">
        <f>AmazonChurn[[#This Row],[Number of Complaints or Support]]/AmazonChurn[[#This Row],[Account Length (in months)]]</f>
        <v>5</v>
      </c>
      <c r="AO4636" t="str">
        <f>IF(AmazonChurn[[#This Row],[Avg Monthly GB Download]]&lt;15, "Low", IF(AmazonChurn[[#This Row],[Avg Monthly GB Download]]&lt;30, "Medium", "High"))</f>
        <v>Low</v>
      </c>
      <c r="AP4636" t="str">
        <f>IF(AmazonChurn[[#This Row],[Age]]&lt;30,"Under 30",IF(AmazonChurn[[#This Row],[Age]]&gt;65,"Senior","Mid Age"))</f>
        <v>Mid Age</v>
      </c>
    </row>
    <row r="4637" spans="1:42" hidden="1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 s="5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  <c r="AL4637" t="str">
        <f>IF(AmazonChurn[[#This Row],[Average Monthly Expenses]]&lt;=30,"Low",IF(AmazonChurn[[#This Row],[Average Monthly Expenses]]&lt;=60,"Medium","High"))</f>
        <v>High</v>
      </c>
      <c r="AM4637" t="str">
        <f>IF(AmazonChurn[[#This Row],[Number of Complaints or Support]]&lt;3,"Low",IF(AmazonChurn[[#This Row],[Number of Complaints or Support]]&lt;=7,"Medium","High"))</f>
        <v>Medium</v>
      </c>
      <c r="AN4637" s="5">
        <f>AmazonChurn[[#This Row],[Number of Complaints or Support]]/AmazonChurn[[#This Row],[Account Length (in months)]]</f>
        <v>0.875</v>
      </c>
      <c r="AO4637" t="str">
        <f>IF(AmazonChurn[[#This Row],[Avg Monthly GB Download]]&lt;15, "Low", IF(AmazonChurn[[#This Row],[Avg Monthly GB Download]]&lt;30, "Medium", "High"))</f>
        <v>Low</v>
      </c>
      <c r="AP4637" t="str">
        <f>IF(AmazonChurn[[#This Row],[Age]]&lt;30,"Under 30",IF(AmazonChurn[[#This Row],[Age]]&gt;65,"Senior","Mid Age"))</f>
        <v>Senior</v>
      </c>
    </row>
    <row r="4638" spans="1:42" hidden="1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 s="5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  <c r="AL4638" t="str">
        <f>IF(AmazonChurn[[#This Row],[Average Monthly Expenses]]&lt;=30,"Low",IF(AmazonChurn[[#This Row],[Average Monthly Expenses]]&lt;=60,"Medium","High"))</f>
        <v>Low</v>
      </c>
      <c r="AM4638" t="str">
        <f>IF(AmazonChurn[[#This Row],[Number of Complaints or Support]]&lt;3,"Low",IF(AmazonChurn[[#This Row],[Number of Complaints or Support]]&lt;=7,"Medium","High"))</f>
        <v>Low</v>
      </c>
      <c r="AN4638" s="5">
        <f>AmazonChurn[[#This Row],[Number of Complaints or Support]]/AmazonChurn[[#This Row],[Account Length (in months)]]</f>
        <v>8.3333333333333329E-2</v>
      </c>
      <c r="AO4638" t="str">
        <f>IF(AmazonChurn[[#This Row],[Avg Monthly GB Download]]&lt;15, "Low", IF(AmazonChurn[[#This Row],[Avg Monthly GB Download]]&lt;30, "Medium", "High"))</f>
        <v>Medium</v>
      </c>
      <c r="AP4638" t="str">
        <f>IF(AmazonChurn[[#This Row],[Age]]&lt;30,"Under 30",IF(AmazonChurn[[#This Row],[Age]]&gt;65,"Senior","Mid Age"))</f>
        <v>Mid Age</v>
      </c>
    </row>
    <row r="4639" spans="1:42" hidden="1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 s="5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  <c r="AL4639" t="str">
        <f>IF(AmazonChurn[[#This Row],[Average Monthly Expenses]]&lt;=30,"Low",IF(AmazonChurn[[#This Row],[Average Monthly Expenses]]&lt;=60,"Medium","High"))</f>
        <v>Low</v>
      </c>
      <c r="AM4639" t="str">
        <f>IF(AmazonChurn[[#This Row],[Number of Complaints or Support]]&lt;3,"Low",IF(AmazonChurn[[#This Row],[Number of Complaints or Support]]&lt;=7,"Medium","High"))</f>
        <v>Low</v>
      </c>
      <c r="AN4639" s="5">
        <f>AmazonChurn[[#This Row],[Number of Complaints or Support]]/AmazonChurn[[#This Row],[Account Length (in months)]]</f>
        <v>0.10526315789473684</v>
      </c>
      <c r="AO4639" t="str">
        <f>IF(AmazonChurn[[#This Row],[Avg Monthly GB Download]]&lt;15, "Low", IF(AmazonChurn[[#This Row],[Avg Monthly GB Download]]&lt;30, "Medium", "High"))</f>
        <v>Low</v>
      </c>
      <c r="AP4639" t="str">
        <f>IF(AmazonChurn[[#This Row],[Age]]&lt;30,"Under 30",IF(AmazonChurn[[#This Row],[Age]]&gt;65,"Senior","Mid Age"))</f>
        <v>Mid Age</v>
      </c>
    </row>
    <row r="4640" spans="1:42" hidden="1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 s="5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  <c r="AL4640" t="str">
        <f>IF(AmazonChurn[[#This Row],[Average Monthly Expenses]]&lt;=30,"Low",IF(AmazonChurn[[#This Row],[Average Monthly Expenses]]&lt;=60,"Medium","High"))</f>
        <v>Low</v>
      </c>
      <c r="AM4640" t="str">
        <f>IF(AmazonChurn[[#This Row],[Number of Complaints or Support]]&lt;3,"Low",IF(AmazonChurn[[#This Row],[Number of Complaints or Support]]&lt;=7,"Medium","High"))</f>
        <v>High</v>
      </c>
      <c r="AN4640" s="5">
        <f>AmazonChurn[[#This Row],[Number of Complaints or Support]]/AmazonChurn[[#This Row],[Account Length (in months)]]</f>
        <v>0.36</v>
      </c>
      <c r="AO4640" t="str">
        <f>IF(AmazonChurn[[#This Row],[Avg Monthly GB Download]]&lt;15, "Low", IF(AmazonChurn[[#This Row],[Avg Monthly GB Download]]&lt;30, "Medium", "High"))</f>
        <v>Low</v>
      </c>
      <c r="AP4640" t="str">
        <f>IF(AmazonChurn[[#This Row],[Age]]&lt;30,"Under 30",IF(AmazonChurn[[#This Row],[Age]]&gt;65,"Senior","Mid Age"))</f>
        <v>Under 30</v>
      </c>
    </row>
    <row r="4641" spans="1:42" hidden="1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 s="5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  <c r="AL4641" t="str">
        <f>IF(AmazonChurn[[#This Row],[Average Monthly Expenses]]&lt;=30,"Low",IF(AmazonChurn[[#This Row],[Average Monthly Expenses]]&lt;=60,"Medium","High"))</f>
        <v>Low</v>
      </c>
      <c r="AM4641" t="str">
        <f>IF(AmazonChurn[[#This Row],[Number of Complaints or Support]]&lt;3,"Low",IF(AmazonChurn[[#This Row],[Number of Complaints or Support]]&lt;=7,"Medium","High"))</f>
        <v>Medium</v>
      </c>
      <c r="AN4641" s="5">
        <f>AmazonChurn[[#This Row],[Number of Complaints or Support]]/AmazonChurn[[#This Row],[Account Length (in months)]]</f>
        <v>0.23333333333333334</v>
      </c>
      <c r="AO4641" t="str">
        <f>IF(AmazonChurn[[#This Row],[Avg Monthly GB Download]]&lt;15, "Low", IF(AmazonChurn[[#This Row],[Avg Monthly GB Download]]&lt;30, "Medium", "High"))</f>
        <v>Low</v>
      </c>
      <c r="AP4641" t="str">
        <f>IF(AmazonChurn[[#This Row],[Age]]&lt;30,"Under 30",IF(AmazonChurn[[#This Row],[Age]]&gt;65,"Senior","Mid Age"))</f>
        <v>Under 30</v>
      </c>
    </row>
    <row r="4642" spans="1:42" hidden="1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 s="5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  <c r="AL4642" t="str">
        <f>IF(AmazonChurn[[#This Row],[Average Monthly Expenses]]&lt;=30,"Low",IF(AmazonChurn[[#This Row],[Average Monthly Expenses]]&lt;=60,"Medium","High"))</f>
        <v>Medium</v>
      </c>
      <c r="AM4642" t="str">
        <f>IF(AmazonChurn[[#This Row],[Number of Complaints or Support]]&lt;3,"Low",IF(AmazonChurn[[#This Row],[Number of Complaints or Support]]&lt;=7,"Medium","High"))</f>
        <v>Low</v>
      </c>
      <c r="AN4642" s="5">
        <f>AmazonChurn[[#This Row],[Number of Complaints or Support]]/AmazonChurn[[#This Row],[Account Length (in months)]]</f>
        <v>0.04</v>
      </c>
      <c r="AO4642" t="str">
        <f>IF(AmazonChurn[[#This Row],[Avg Monthly GB Download]]&lt;15, "Low", IF(AmazonChurn[[#This Row],[Avg Monthly GB Download]]&lt;30, "Medium", "High"))</f>
        <v>Low</v>
      </c>
      <c r="AP4642" t="str">
        <f>IF(AmazonChurn[[#This Row],[Age]]&lt;30,"Under 30",IF(AmazonChurn[[#This Row],[Age]]&gt;65,"Senior","Mid Age"))</f>
        <v>Mid Age</v>
      </c>
    </row>
    <row r="4643" spans="1:42" hidden="1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 s="5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  <c r="AL4643" t="str">
        <f>IF(AmazonChurn[[#This Row],[Average Monthly Expenses]]&lt;=30,"Low",IF(AmazonChurn[[#This Row],[Average Monthly Expenses]]&lt;=60,"Medium","High"))</f>
        <v>Medium</v>
      </c>
      <c r="AM4643" t="str">
        <f>IF(AmazonChurn[[#This Row],[Number of Complaints or Support]]&lt;3,"Low",IF(AmazonChurn[[#This Row],[Number of Complaints or Support]]&lt;=7,"Medium","High"))</f>
        <v>Low</v>
      </c>
      <c r="AN4643" s="5">
        <f>AmazonChurn[[#This Row],[Number of Complaints or Support]]/AmazonChurn[[#This Row],[Account Length (in months)]]</f>
        <v>1.5873015873015872E-2</v>
      </c>
      <c r="AO4643" t="str">
        <f>IF(AmazonChurn[[#This Row],[Avg Monthly GB Download]]&lt;15, "Low", IF(AmazonChurn[[#This Row],[Avg Monthly GB Download]]&lt;30, "Medium", "High"))</f>
        <v>Low</v>
      </c>
      <c r="AP4643" t="str">
        <f>IF(AmazonChurn[[#This Row],[Age]]&lt;30,"Under 30",IF(AmazonChurn[[#This Row],[Age]]&gt;65,"Senior","Mid Age"))</f>
        <v>Mid Age</v>
      </c>
    </row>
    <row r="4644" spans="1:42" hidden="1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 s="5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  <c r="AL4644" t="str">
        <f>IF(AmazonChurn[[#This Row],[Average Monthly Expenses]]&lt;=30,"Low",IF(AmazonChurn[[#This Row],[Average Monthly Expenses]]&lt;=60,"Medium","High"))</f>
        <v>High</v>
      </c>
      <c r="AM4644" t="str">
        <f>IF(AmazonChurn[[#This Row],[Number of Complaints or Support]]&lt;3,"Low",IF(AmazonChurn[[#This Row],[Number of Complaints or Support]]&lt;=7,"Medium","High"))</f>
        <v>High</v>
      </c>
      <c r="AN4644" s="5">
        <f>AmazonChurn[[#This Row],[Number of Complaints or Support]]/AmazonChurn[[#This Row],[Account Length (in months)]]</f>
        <v>9</v>
      </c>
      <c r="AO4644" t="str">
        <f>IF(AmazonChurn[[#This Row],[Avg Monthly GB Download]]&lt;15, "Low", IF(AmazonChurn[[#This Row],[Avg Monthly GB Download]]&lt;30, "Medium", "High"))</f>
        <v>Medium</v>
      </c>
      <c r="AP4644" t="str">
        <f>IF(AmazonChurn[[#This Row],[Age]]&lt;30,"Under 30",IF(AmazonChurn[[#This Row],[Age]]&gt;65,"Senior","Mid Age"))</f>
        <v>Under 30</v>
      </c>
    </row>
    <row r="4645" spans="1:42" hidden="1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 s="5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  <c r="AL4645" t="str">
        <f>IF(AmazonChurn[[#This Row],[Average Monthly Expenses]]&lt;=30,"Low",IF(AmazonChurn[[#This Row],[Average Monthly Expenses]]&lt;=60,"Medium","High"))</f>
        <v>Low</v>
      </c>
      <c r="AM4645" t="str">
        <f>IF(AmazonChurn[[#This Row],[Number of Complaints or Support]]&lt;3,"Low",IF(AmazonChurn[[#This Row],[Number of Complaints or Support]]&lt;=7,"Medium","High"))</f>
        <v>Low</v>
      </c>
      <c r="AN4645" s="5">
        <f>AmazonChurn[[#This Row],[Number of Complaints or Support]]/AmazonChurn[[#This Row],[Account Length (in months)]]</f>
        <v>0.5</v>
      </c>
      <c r="AO4645" t="str">
        <f>IF(AmazonChurn[[#This Row],[Avg Monthly GB Download]]&lt;15, "Low", IF(AmazonChurn[[#This Row],[Avg Monthly GB Download]]&lt;30, "Medium", "High"))</f>
        <v>Low</v>
      </c>
      <c r="AP4645" t="str">
        <f>IF(AmazonChurn[[#This Row],[Age]]&lt;30,"Under 30",IF(AmazonChurn[[#This Row],[Age]]&gt;65,"Senior","Mid Age"))</f>
        <v>Mid Age</v>
      </c>
    </row>
    <row r="4646" spans="1:42" hidden="1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 s="5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  <c r="AL4646" t="str">
        <f>IF(AmazonChurn[[#This Row],[Average Monthly Expenses]]&lt;=30,"Low",IF(AmazonChurn[[#This Row],[Average Monthly Expenses]]&lt;=60,"Medium","High"))</f>
        <v>Low</v>
      </c>
      <c r="AM4646" t="str">
        <f>IF(AmazonChurn[[#This Row],[Number of Complaints or Support]]&lt;3,"Low",IF(AmazonChurn[[#This Row],[Number of Complaints or Support]]&lt;=7,"Medium","High"))</f>
        <v>High</v>
      </c>
      <c r="AN4646" s="5">
        <f>AmazonChurn[[#This Row],[Number of Complaints or Support]]/AmazonChurn[[#This Row],[Account Length (in months)]]</f>
        <v>0.38461538461538464</v>
      </c>
      <c r="AO4646" t="str">
        <f>IF(AmazonChurn[[#This Row],[Avg Monthly GB Download]]&lt;15, "Low", IF(AmazonChurn[[#This Row],[Avg Monthly GB Download]]&lt;30, "Medium", "High"))</f>
        <v>Low</v>
      </c>
      <c r="AP4646" t="str">
        <f>IF(AmazonChurn[[#This Row],[Age]]&lt;30,"Under 30",IF(AmazonChurn[[#This Row],[Age]]&gt;65,"Senior","Mid Age"))</f>
        <v>Mid Age</v>
      </c>
    </row>
    <row r="4647" spans="1:42" hidden="1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 s="5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  <c r="AL4647" t="str">
        <f>IF(AmazonChurn[[#This Row],[Average Monthly Expenses]]&lt;=30,"Low",IF(AmazonChurn[[#This Row],[Average Monthly Expenses]]&lt;=60,"Medium","High"))</f>
        <v>Low</v>
      </c>
      <c r="AM4647" t="str">
        <f>IF(AmazonChurn[[#This Row],[Number of Complaints or Support]]&lt;3,"Low",IF(AmazonChurn[[#This Row],[Number of Complaints or Support]]&lt;=7,"Medium","High"))</f>
        <v>High</v>
      </c>
      <c r="AN4647" s="5">
        <f>AmazonChurn[[#This Row],[Number of Complaints or Support]]/AmazonChurn[[#This Row],[Account Length (in months)]]</f>
        <v>0.19565217391304349</v>
      </c>
      <c r="AO4647" t="str">
        <f>IF(AmazonChurn[[#This Row],[Avg Monthly GB Download]]&lt;15, "Low", IF(AmazonChurn[[#This Row],[Avg Monthly GB Download]]&lt;30, "Medium", "High"))</f>
        <v>Low</v>
      </c>
      <c r="AP4647" t="str">
        <f>IF(AmazonChurn[[#This Row],[Age]]&lt;30,"Under 30",IF(AmazonChurn[[#This Row],[Age]]&gt;65,"Senior","Mid Age"))</f>
        <v>Mid Age</v>
      </c>
    </row>
    <row r="4648" spans="1:42" hidden="1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 s="5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  <c r="AL4648" t="str">
        <f>IF(AmazonChurn[[#This Row],[Average Monthly Expenses]]&lt;=30,"Low",IF(AmazonChurn[[#This Row],[Average Monthly Expenses]]&lt;=60,"Medium","High"))</f>
        <v>Low</v>
      </c>
      <c r="AM4648" t="str">
        <f>IF(AmazonChurn[[#This Row],[Number of Complaints or Support]]&lt;3,"Low",IF(AmazonChurn[[#This Row],[Number of Complaints or Support]]&lt;=7,"Medium","High"))</f>
        <v>Low</v>
      </c>
      <c r="AN4648" s="5">
        <f>AmazonChurn[[#This Row],[Number of Complaints or Support]]/AmazonChurn[[#This Row],[Account Length (in months)]]</f>
        <v>7.1428571428571425E-2</v>
      </c>
      <c r="AO4648" t="str">
        <f>IF(AmazonChurn[[#This Row],[Avg Monthly GB Download]]&lt;15, "Low", IF(AmazonChurn[[#This Row],[Avg Monthly GB Download]]&lt;30, "Medium", "High"))</f>
        <v>Low</v>
      </c>
      <c r="AP4648" t="str">
        <f>IF(AmazonChurn[[#This Row],[Age]]&lt;30,"Under 30",IF(AmazonChurn[[#This Row],[Age]]&gt;65,"Senior","Mid Age"))</f>
        <v>Mid Age</v>
      </c>
    </row>
    <row r="4649" spans="1:42" hidden="1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 s="5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  <c r="AL4649" t="str">
        <f>IF(AmazonChurn[[#This Row],[Average Monthly Expenses]]&lt;=30,"Low",IF(AmazonChurn[[#This Row],[Average Monthly Expenses]]&lt;=60,"Medium","High"))</f>
        <v>Low</v>
      </c>
      <c r="AM4649" t="str">
        <f>IF(AmazonChurn[[#This Row],[Number of Complaints or Support]]&lt;3,"Low",IF(AmazonChurn[[#This Row],[Number of Complaints or Support]]&lt;=7,"Medium","High"))</f>
        <v>High</v>
      </c>
      <c r="AN4649" s="5">
        <f>AmazonChurn[[#This Row],[Number of Complaints or Support]]/AmazonChurn[[#This Row],[Account Length (in months)]]</f>
        <v>1.6</v>
      </c>
      <c r="AO4649" t="str">
        <f>IF(AmazonChurn[[#This Row],[Avg Monthly GB Download]]&lt;15, "Low", IF(AmazonChurn[[#This Row],[Avg Monthly GB Download]]&lt;30, "Medium", "High"))</f>
        <v>Low</v>
      </c>
      <c r="AP4649" t="str">
        <f>IF(AmazonChurn[[#This Row],[Age]]&lt;30,"Under 30",IF(AmazonChurn[[#This Row],[Age]]&gt;65,"Senior","Mid Age"))</f>
        <v>Mid Age</v>
      </c>
    </row>
    <row r="4650" spans="1:42" hidden="1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 s="5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  <c r="AL4650" t="str">
        <f>IF(AmazonChurn[[#This Row],[Average Monthly Expenses]]&lt;=30,"Low",IF(AmazonChurn[[#This Row],[Average Monthly Expenses]]&lt;=60,"Medium","High"))</f>
        <v>Low</v>
      </c>
      <c r="AM4650" t="str">
        <f>IF(AmazonChurn[[#This Row],[Number of Complaints or Support]]&lt;3,"Low",IF(AmazonChurn[[#This Row],[Number of Complaints or Support]]&lt;=7,"Medium","High"))</f>
        <v>Low</v>
      </c>
      <c r="AN4650" s="5">
        <f>AmazonChurn[[#This Row],[Number of Complaints or Support]]/AmazonChurn[[#This Row],[Account Length (in months)]]</f>
        <v>0</v>
      </c>
      <c r="AO4650" t="str">
        <f>IF(AmazonChurn[[#This Row],[Avg Monthly GB Download]]&lt;15, "Low", IF(AmazonChurn[[#This Row],[Avg Monthly GB Download]]&lt;30, "Medium", "High"))</f>
        <v>Low</v>
      </c>
      <c r="AP4650" t="str">
        <f>IF(AmazonChurn[[#This Row],[Age]]&lt;30,"Under 30",IF(AmazonChurn[[#This Row],[Age]]&gt;65,"Senior","Mid Age"))</f>
        <v>Under 30</v>
      </c>
    </row>
    <row r="4651" spans="1:42" hidden="1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 s="5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  <c r="AL4651" t="str">
        <f>IF(AmazonChurn[[#This Row],[Average Monthly Expenses]]&lt;=30,"Low",IF(AmazonChurn[[#This Row],[Average Monthly Expenses]]&lt;=60,"Medium","High"))</f>
        <v>Medium</v>
      </c>
      <c r="AM4651" t="str">
        <f>IF(AmazonChurn[[#This Row],[Number of Complaints or Support]]&lt;3,"Low",IF(AmazonChurn[[#This Row],[Number of Complaints or Support]]&lt;=7,"Medium","High"))</f>
        <v>Medium</v>
      </c>
      <c r="AN4651" s="5">
        <f>AmazonChurn[[#This Row],[Number of Complaints or Support]]/AmazonChurn[[#This Row],[Account Length (in months)]]</f>
        <v>0.20833333333333334</v>
      </c>
      <c r="AO4651" t="str">
        <f>IF(AmazonChurn[[#This Row],[Avg Monthly GB Download]]&lt;15, "Low", IF(AmazonChurn[[#This Row],[Avg Monthly GB Download]]&lt;30, "Medium", "High"))</f>
        <v>Low</v>
      </c>
      <c r="AP4651" t="str">
        <f>IF(AmazonChurn[[#This Row],[Age]]&lt;30,"Under 30",IF(AmazonChurn[[#This Row],[Age]]&gt;65,"Senior","Mid Age"))</f>
        <v>Mid Age</v>
      </c>
    </row>
    <row r="4652" spans="1:42" hidden="1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 s="5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  <c r="AL4652" t="str">
        <f>IF(AmazonChurn[[#This Row],[Average Monthly Expenses]]&lt;=30,"Low",IF(AmazonChurn[[#This Row],[Average Monthly Expenses]]&lt;=60,"Medium","High"))</f>
        <v>Medium</v>
      </c>
      <c r="AM4652" t="str">
        <f>IF(AmazonChurn[[#This Row],[Number of Complaints or Support]]&lt;3,"Low",IF(AmazonChurn[[#This Row],[Number of Complaints or Support]]&lt;=7,"Medium","High"))</f>
        <v>High</v>
      </c>
      <c r="AN4652" s="5">
        <f>AmazonChurn[[#This Row],[Number of Complaints or Support]]/AmazonChurn[[#This Row],[Account Length (in months)]]</f>
        <v>0.22727272727272727</v>
      </c>
      <c r="AO4652" t="str">
        <f>IF(AmazonChurn[[#This Row],[Avg Monthly GB Download]]&lt;15, "Low", IF(AmazonChurn[[#This Row],[Avg Monthly GB Download]]&lt;30, "Medium", "High"))</f>
        <v>Low</v>
      </c>
      <c r="AP4652" t="str">
        <f>IF(AmazonChurn[[#This Row],[Age]]&lt;30,"Under 30",IF(AmazonChurn[[#This Row],[Age]]&gt;65,"Senior","Mid Age"))</f>
        <v>Senior</v>
      </c>
    </row>
    <row r="4653" spans="1:42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 s="5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  <c r="AL4653" t="str">
        <f>IF(AmazonChurn[[#This Row],[Average Monthly Expenses]]&lt;=30,"Low",IF(AmazonChurn[[#This Row],[Average Monthly Expenses]]&lt;=60,"Medium","High"))</f>
        <v>Low</v>
      </c>
      <c r="AM4653" t="str">
        <f>IF(AmazonChurn[[#This Row],[Number of Complaints or Support]]&lt;3,"Low",IF(AmazonChurn[[#This Row],[Number of Complaints or Support]]&lt;=7,"Medium","High"))</f>
        <v>Medium</v>
      </c>
      <c r="AN4653" s="5">
        <f>AmazonChurn[[#This Row],[Number of Complaints or Support]]/AmazonChurn[[#This Row],[Account Length (in months)]]</f>
        <v>0.28000000000000003</v>
      </c>
      <c r="AO4653" t="str">
        <f>IF(AmazonChurn[[#This Row],[Avg Monthly GB Download]]&lt;15, "Low", IF(AmazonChurn[[#This Row],[Avg Monthly GB Download]]&lt;30, "Medium", "High"))</f>
        <v>High</v>
      </c>
      <c r="AP4653" t="str">
        <f>IF(AmazonChurn[[#This Row],[Age]]&lt;30,"Under 30",IF(AmazonChurn[[#This Row],[Age]]&gt;65,"Senior","Mid Age"))</f>
        <v>Under 30</v>
      </c>
    </row>
    <row r="4654" spans="1:42" hidden="1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 s="5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  <c r="AL4654" t="str">
        <f>IF(AmazonChurn[[#This Row],[Average Monthly Expenses]]&lt;=30,"Low",IF(AmazonChurn[[#This Row],[Average Monthly Expenses]]&lt;=60,"Medium","High"))</f>
        <v>Medium</v>
      </c>
      <c r="AM4654" t="str">
        <f>IF(AmazonChurn[[#This Row],[Number of Complaints or Support]]&lt;3,"Low",IF(AmazonChurn[[#This Row],[Number of Complaints or Support]]&lt;=7,"Medium","High"))</f>
        <v>High</v>
      </c>
      <c r="AN4654" s="5">
        <f>AmazonChurn[[#This Row],[Number of Complaints or Support]]/AmazonChurn[[#This Row],[Account Length (in months)]]</f>
        <v>0.15094339622641509</v>
      </c>
      <c r="AO4654" t="str">
        <f>IF(AmazonChurn[[#This Row],[Avg Monthly GB Download]]&lt;15, "Low", IF(AmazonChurn[[#This Row],[Avg Monthly GB Download]]&lt;30, "Medium", "High"))</f>
        <v>Low</v>
      </c>
      <c r="AP4654" t="str">
        <f>IF(AmazonChurn[[#This Row],[Age]]&lt;30,"Under 30",IF(AmazonChurn[[#This Row],[Age]]&gt;65,"Senior","Mid Age"))</f>
        <v>Mid Age</v>
      </c>
    </row>
    <row r="4655" spans="1:42" hidden="1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 s="5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  <c r="AL4655" t="str">
        <f>IF(AmazonChurn[[#This Row],[Average Monthly Expenses]]&lt;=30,"Low",IF(AmazonChurn[[#This Row],[Average Monthly Expenses]]&lt;=60,"Medium","High"))</f>
        <v>Low</v>
      </c>
      <c r="AM4655" t="str">
        <f>IF(AmazonChurn[[#This Row],[Number of Complaints or Support]]&lt;3,"Low",IF(AmazonChurn[[#This Row],[Number of Complaints or Support]]&lt;=7,"Medium","High"))</f>
        <v>Low</v>
      </c>
      <c r="AN4655" s="5">
        <f>AmazonChurn[[#This Row],[Number of Complaints or Support]]/AmazonChurn[[#This Row],[Account Length (in months)]]</f>
        <v>0</v>
      </c>
      <c r="AO4655" t="str">
        <f>IF(AmazonChurn[[#This Row],[Avg Monthly GB Download]]&lt;15, "Low", IF(AmazonChurn[[#This Row],[Avg Monthly GB Download]]&lt;30, "Medium", "High"))</f>
        <v>Low</v>
      </c>
      <c r="AP4655" t="str">
        <f>IF(AmazonChurn[[#This Row],[Age]]&lt;30,"Under 30",IF(AmazonChurn[[#This Row],[Age]]&gt;65,"Senior","Mid Age"))</f>
        <v>Under 30</v>
      </c>
    </row>
    <row r="4656" spans="1:42" hidden="1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 s="5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  <c r="AL4656" t="str">
        <f>IF(AmazonChurn[[#This Row],[Average Monthly Expenses]]&lt;=30,"Low",IF(AmazonChurn[[#This Row],[Average Monthly Expenses]]&lt;=60,"Medium","High"))</f>
        <v>High</v>
      </c>
      <c r="AM4656" t="str">
        <f>IF(AmazonChurn[[#This Row],[Number of Complaints or Support]]&lt;3,"Low",IF(AmazonChurn[[#This Row],[Number of Complaints or Support]]&lt;=7,"Medium","High"))</f>
        <v>Medium</v>
      </c>
      <c r="AN4656" s="5">
        <f>AmazonChurn[[#This Row],[Number of Complaints or Support]]/AmazonChurn[[#This Row],[Account Length (in months)]]</f>
        <v>0.11475409836065574</v>
      </c>
      <c r="AO4656" t="str">
        <f>IF(AmazonChurn[[#This Row],[Avg Monthly GB Download]]&lt;15, "Low", IF(AmazonChurn[[#This Row],[Avg Monthly GB Download]]&lt;30, "Medium", "High"))</f>
        <v>Low</v>
      </c>
      <c r="AP4656" t="str">
        <f>IF(AmazonChurn[[#This Row],[Age]]&lt;30,"Under 30",IF(AmazonChurn[[#This Row],[Age]]&gt;65,"Senior","Mid Age"))</f>
        <v>Senior</v>
      </c>
    </row>
    <row r="4657" spans="1:42" hidden="1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 s="5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  <c r="AL4657" t="str">
        <f>IF(AmazonChurn[[#This Row],[Average Monthly Expenses]]&lt;=30,"Low",IF(AmazonChurn[[#This Row],[Average Monthly Expenses]]&lt;=60,"Medium","High"))</f>
        <v>Low</v>
      </c>
      <c r="AM4657" t="str">
        <f>IF(AmazonChurn[[#This Row],[Number of Complaints or Support]]&lt;3,"Low",IF(AmazonChurn[[#This Row],[Number of Complaints or Support]]&lt;=7,"Medium","High"))</f>
        <v>Low</v>
      </c>
      <c r="AN4657" s="5">
        <f>AmazonChurn[[#This Row],[Number of Complaints or Support]]/AmazonChurn[[#This Row],[Account Length (in months)]]</f>
        <v>0.25</v>
      </c>
      <c r="AO4657" t="str">
        <f>IF(AmazonChurn[[#This Row],[Avg Monthly GB Download]]&lt;15, "Low", IF(AmazonChurn[[#This Row],[Avg Monthly GB Download]]&lt;30, "Medium", "High"))</f>
        <v>Low</v>
      </c>
      <c r="AP4657" t="str">
        <f>IF(AmazonChurn[[#This Row],[Age]]&lt;30,"Under 30",IF(AmazonChurn[[#This Row],[Age]]&gt;65,"Senior","Mid Age"))</f>
        <v>Mid Age</v>
      </c>
    </row>
    <row r="4658" spans="1:42" hidden="1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 s="5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  <c r="AL4658" t="str">
        <f>IF(AmazonChurn[[#This Row],[Average Monthly Expenses]]&lt;=30,"Low",IF(AmazonChurn[[#This Row],[Average Monthly Expenses]]&lt;=60,"Medium","High"))</f>
        <v>Medium</v>
      </c>
      <c r="AM4658" t="str">
        <f>IF(AmazonChurn[[#This Row],[Number of Complaints or Support]]&lt;3,"Low",IF(AmazonChurn[[#This Row],[Number of Complaints or Support]]&lt;=7,"Medium","High"))</f>
        <v>Low</v>
      </c>
      <c r="AN4658" s="5">
        <f>AmazonChurn[[#This Row],[Number of Complaints or Support]]/AmazonChurn[[#This Row],[Account Length (in months)]]</f>
        <v>0</v>
      </c>
      <c r="AO4658" t="str">
        <f>IF(AmazonChurn[[#This Row],[Avg Monthly GB Download]]&lt;15, "Low", IF(AmazonChurn[[#This Row],[Avg Monthly GB Download]]&lt;30, "Medium", "High"))</f>
        <v>Low</v>
      </c>
      <c r="AP4658" t="str">
        <f>IF(AmazonChurn[[#This Row],[Age]]&lt;30,"Under 30",IF(AmazonChurn[[#This Row],[Age]]&gt;65,"Senior","Mid Age"))</f>
        <v>Mid Age</v>
      </c>
    </row>
    <row r="4659" spans="1:42" hidden="1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 s="5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  <c r="AL4659" t="str">
        <f>IF(AmazonChurn[[#This Row],[Average Monthly Expenses]]&lt;=30,"Low",IF(AmazonChurn[[#This Row],[Average Monthly Expenses]]&lt;=60,"Medium","High"))</f>
        <v>Low</v>
      </c>
      <c r="AM4659" t="str">
        <f>IF(AmazonChurn[[#This Row],[Number of Complaints or Support]]&lt;3,"Low",IF(AmazonChurn[[#This Row],[Number of Complaints or Support]]&lt;=7,"Medium","High"))</f>
        <v>Medium</v>
      </c>
      <c r="AN4659" s="5">
        <f>AmazonChurn[[#This Row],[Number of Complaints or Support]]/AmazonChurn[[#This Row],[Account Length (in months)]]</f>
        <v>0.17499999999999999</v>
      </c>
      <c r="AO4659" t="str">
        <f>IF(AmazonChurn[[#This Row],[Avg Monthly GB Download]]&lt;15, "Low", IF(AmazonChurn[[#This Row],[Avg Monthly GB Download]]&lt;30, "Medium", "High"))</f>
        <v>Low</v>
      </c>
      <c r="AP4659" t="str">
        <f>IF(AmazonChurn[[#This Row],[Age]]&lt;30,"Under 30",IF(AmazonChurn[[#This Row],[Age]]&gt;65,"Senior","Mid Age"))</f>
        <v>Under 30</v>
      </c>
    </row>
    <row r="4660" spans="1:42" hidden="1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 s="5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  <c r="AL4660" t="str">
        <f>IF(AmazonChurn[[#This Row],[Average Monthly Expenses]]&lt;=30,"Low",IF(AmazonChurn[[#This Row],[Average Monthly Expenses]]&lt;=60,"Medium","High"))</f>
        <v>High</v>
      </c>
      <c r="AM4660" t="str">
        <f>IF(AmazonChurn[[#This Row],[Number of Complaints or Support]]&lt;3,"Low",IF(AmazonChurn[[#This Row],[Number of Complaints or Support]]&lt;=7,"Medium","High"))</f>
        <v>Low</v>
      </c>
      <c r="AN4660" s="5">
        <f>AmazonChurn[[#This Row],[Number of Complaints or Support]]/AmazonChurn[[#This Row],[Account Length (in months)]]</f>
        <v>1.3888888888888888E-2</v>
      </c>
      <c r="AO4660" t="str">
        <f>IF(AmazonChurn[[#This Row],[Avg Monthly GB Download]]&lt;15, "Low", IF(AmazonChurn[[#This Row],[Avg Monthly GB Download]]&lt;30, "Medium", "High"))</f>
        <v>Medium</v>
      </c>
      <c r="AP4660" t="str">
        <f>IF(AmazonChurn[[#This Row],[Age]]&lt;30,"Under 30",IF(AmazonChurn[[#This Row],[Age]]&gt;65,"Senior","Mid Age"))</f>
        <v>Mid Age</v>
      </c>
    </row>
    <row r="4661" spans="1:42" hidden="1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 s="5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  <c r="AL4661" t="str">
        <f>IF(AmazonChurn[[#This Row],[Average Monthly Expenses]]&lt;=30,"Low",IF(AmazonChurn[[#This Row],[Average Monthly Expenses]]&lt;=60,"Medium","High"))</f>
        <v>Medium</v>
      </c>
      <c r="AM4661" t="str">
        <f>IF(AmazonChurn[[#This Row],[Number of Complaints or Support]]&lt;3,"Low",IF(AmazonChurn[[#This Row],[Number of Complaints or Support]]&lt;=7,"Medium","High"))</f>
        <v>Low</v>
      </c>
      <c r="AN4661" s="5">
        <f>AmazonChurn[[#This Row],[Number of Complaints or Support]]/AmazonChurn[[#This Row],[Account Length (in months)]]</f>
        <v>0</v>
      </c>
      <c r="AO4661" t="str">
        <f>IF(AmazonChurn[[#This Row],[Avg Monthly GB Download]]&lt;15, "Low", IF(AmazonChurn[[#This Row],[Avg Monthly GB Download]]&lt;30, "Medium", "High"))</f>
        <v>Low</v>
      </c>
      <c r="AP4661" t="str">
        <f>IF(AmazonChurn[[#This Row],[Age]]&lt;30,"Under 30",IF(AmazonChurn[[#This Row],[Age]]&gt;65,"Senior","Mid Age"))</f>
        <v>Senior</v>
      </c>
    </row>
    <row r="4662" spans="1:42" hidden="1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 s="5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  <c r="AL4662" t="str">
        <f>IF(AmazonChurn[[#This Row],[Average Monthly Expenses]]&lt;=30,"Low",IF(AmazonChurn[[#This Row],[Average Monthly Expenses]]&lt;=60,"Medium","High"))</f>
        <v>Medium</v>
      </c>
      <c r="AM4662" t="str">
        <f>IF(AmazonChurn[[#This Row],[Number of Complaints or Support]]&lt;3,"Low",IF(AmazonChurn[[#This Row],[Number of Complaints or Support]]&lt;=7,"Medium","High"))</f>
        <v>Low</v>
      </c>
      <c r="AN4662" s="5">
        <f>AmazonChurn[[#This Row],[Number of Complaints or Support]]/AmazonChurn[[#This Row],[Account Length (in months)]]</f>
        <v>0</v>
      </c>
      <c r="AO4662" t="str">
        <f>IF(AmazonChurn[[#This Row],[Avg Monthly GB Download]]&lt;15, "Low", IF(AmazonChurn[[#This Row],[Avg Monthly GB Download]]&lt;30, "Medium", "High"))</f>
        <v>Low</v>
      </c>
      <c r="AP4662" t="str">
        <f>IF(AmazonChurn[[#This Row],[Age]]&lt;30,"Under 30",IF(AmazonChurn[[#This Row],[Age]]&gt;65,"Senior","Mid Age"))</f>
        <v>Mid Age</v>
      </c>
    </row>
    <row r="4663" spans="1:42" hidden="1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 s="5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  <c r="AL4663" t="str">
        <f>IF(AmazonChurn[[#This Row],[Average Monthly Expenses]]&lt;=30,"Low",IF(AmazonChurn[[#This Row],[Average Monthly Expenses]]&lt;=60,"Medium","High"))</f>
        <v>Medium</v>
      </c>
      <c r="AM4663" t="str">
        <f>IF(AmazonChurn[[#This Row],[Number of Complaints or Support]]&lt;3,"Low",IF(AmazonChurn[[#This Row],[Number of Complaints or Support]]&lt;=7,"Medium","High"))</f>
        <v>High</v>
      </c>
      <c r="AN4663" s="5">
        <f>AmazonChurn[[#This Row],[Number of Complaints or Support]]/AmazonChurn[[#This Row],[Account Length (in months)]]</f>
        <v>0.5625</v>
      </c>
      <c r="AO4663" t="str">
        <f>IF(AmazonChurn[[#This Row],[Avg Monthly GB Download]]&lt;15, "Low", IF(AmazonChurn[[#This Row],[Avg Monthly GB Download]]&lt;30, "Medium", "High"))</f>
        <v>Low</v>
      </c>
      <c r="AP4663" t="str">
        <f>IF(AmazonChurn[[#This Row],[Age]]&lt;30,"Under 30",IF(AmazonChurn[[#This Row],[Age]]&gt;65,"Senior","Mid Age"))</f>
        <v>Under 30</v>
      </c>
    </row>
    <row r="4664" spans="1:42" hidden="1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 s="5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  <c r="AL4664" t="str">
        <f>IF(AmazonChurn[[#This Row],[Average Monthly Expenses]]&lt;=30,"Low",IF(AmazonChurn[[#This Row],[Average Monthly Expenses]]&lt;=60,"Medium","High"))</f>
        <v>Low</v>
      </c>
      <c r="AM4664" t="str">
        <f>IF(AmazonChurn[[#This Row],[Number of Complaints or Support]]&lt;3,"Low",IF(AmazonChurn[[#This Row],[Number of Complaints or Support]]&lt;=7,"Medium","High"))</f>
        <v>High</v>
      </c>
      <c r="AN4664" s="5">
        <f>AmazonChurn[[#This Row],[Number of Complaints or Support]]/AmazonChurn[[#This Row],[Account Length (in months)]]</f>
        <v>0.13513513513513514</v>
      </c>
      <c r="AO4664" t="str">
        <f>IF(AmazonChurn[[#This Row],[Avg Monthly GB Download]]&lt;15, "Low", IF(AmazonChurn[[#This Row],[Avg Monthly GB Download]]&lt;30, "Medium", "High"))</f>
        <v>Low</v>
      </c>
      <c r="AP4664" t="str">
        <f>IF(AmazonChurn[[#This Row],[Age]]&lt;30,"Under 30",IF(AmazonChurn[[#This Row],[Age]]&gt;65,"Senior","Mid Age"))</f>
        <v>Mid Age</v>
      </c>
    </row>
    <row r="4665" spans="1:42" hidden="1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 s="5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  <c r="AL4665" t="str">
        <f>IF(AmazonChurn[[#This Row],[Average Monthly Expenses]]&lt;=30,"Low",IF(AmazonChurn[[#This Row],[Average Monthly Expenses]]&lt;=60,"Medium","High"))</f>
        <v>Low</v>
      </c>
      <c r="AM4665" t="str">
        <f>IF(AmazonChurn[[#This Row],[Number of Complaints or Support]]&lt;3,"Low",IF(AmazonChurn[[#This Row],[Number of Complaints or Support]]&lt;=7,"Medium","High"))</f>
        <v>Low</v>
      </c>
      <c r="AN4665" s="5">
        <f>AmazonChurn[[#This Row],[Number of Complaints or Support]]/AmazonChurn[[#This Row],[Account Length (in months)]]</f>
        <v>0</v>
      </c>
      <c r="AO4665" t="str">
        <f>IF(AmazonChurn[[#This Row],[Avg Monthly GB Download]]&lt;15, "Low", IF(AmazonChurn[[#This Row],[Avg Monthly GB Download]]&lt;30, "Medium", "High"))</f>
        <v>Low</v>
      </c>
      <c r="AP4665" t="str">
        <f>IF(AmazonChurn[[#This Row],[Age]]&lt;30,"Under 30",IF(AmazonChurn[[#This Row],[Age]]&gt;65,"Senior","Mid Age"))</f>
        <v>Under 30</v>
      </c>
    </row>
    <row r="4666" spans="1:42" hidden="1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 s="5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  <c r="AL4666" t="str">
        <f>IF(AmazonChurn[[#This Row],[Average Monthly Expenses]]&lt;=30,"Low",IF(AmazonChurn[[#This Row],[Average Monthly Expenses]]&lt;=60,"Medium","High"))</f>
        <v>Medium</v>
      </c>
      <c r="AM4666" t="str">
        <f>IF(AmazonChurn[[#This Row],[Number of Complaints or Support]]&lt;3,"Low",IF(AmazonChurn[[#This Row],[Number of Complaints or Support]]&lt;=7,"Medium","High"))</f>
        <v>High</v>
      </c>
      <c r="AN4666" s="5">
        <f>AmazonChurn[[#This Row],[Number of Complaints or Support]]/AmazonChurn[[#This Row],[Account Length (in months)]]</f>
        <v>0.13559322033898305</v>
      </c>
      <c r="AO4666" t="str">
        <f>IF(AmazonChurn[[#This Row],[Avg Monthly GB Download]]&lt;15, "Low", IF(AmazonChurn[[#This Row],[Avg Monthly GB Download]]&lt;30, "Medium", "High"))</f>
        <v>Low</v>
      </c>
      <c r="AP4666" t="str">
        <f>IF(AmazonChurn[[#This Row],[Age]]&lt;30,"Under 30",IF(AmazonChurn[[#This Row],[Age]]&gt;65,"Senior","Mid Age"))</f>
        <v>Mid Age</v>
      </c>
    </row>
    <row r="4667" spans="1:42" hidden="1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 s="5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  <c r="AL4667" t="str">
        <f>IF(AmazonChurn[[#This Row],[Average Monthly Expenses]]&lt;=30,"Low",IF(AmazonChurn[[#This Row],[Average Monthly Expenses]]&lt;=60,"Medium","High"))</f>
        <v>Low</v>
      </c>
      <c r="AM4667" t="str">
        <f>IF(AmazonChurn[[#This Row],[Number of Complaints or Support]]&lt;3,"Low",IF(AmazonChurn[[#This Row],[Number of Complaints or Support]]&lt;=7,"Medium","High"))</f>
        <v>High</v>
      </c>
      <c r="AN4667" s="5">
        <f>AmazonChurn[[#This Row],[Number of Complaints or Support]]/AmazonChurn[[#This Row],[Account Length (in months)]]</f>
        <v>0.32</v>
      </c>
      <c r="AO4667" t="str">
        <f>IF(AmazonChurn[[#This Row],[Avg Monthly GB Download]]&lt;15, "Low", IF(AmazonChurn[[#This Row],[Avg Monthly GB Download]]&lt;30, "Medium", "High"))</f>
        <v>Medium</v>
      </c>
      <c r="AP4667" t="str">
        <f>IF(AmazonChurn[[#This Row],[Age]]&lt;30,"Under 30",IF(AmazonChurn[[#This Row],[Age]]&gt;65,"Senior","Mid Age"))</f>
        <v>Mid Age</v>
      </c>
    </row>
    <row r="4668" spans="1:42" hidden="1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 s="5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  <c r="AL4668" t="str">
        <f>IF(AmazonChurn[[#This Row],[Average Monthly Expenses]]&lt;=30,"Low",IF(AmazonChurn[[#This Row],[Average Monthly Expenses]]&lt;=60,"Medium","High"))</f>
        <v>Low</v>
      </c>
      <c r="AM4668" t="str">
        <f>IF(AmazonChurn[[#This Row],[Number of Complaints or Support]]&lt;3,"Low",IF(AmazonChurn[[#This Row],[Number of Complaints or Support]]&lt;=7,"Medium","High"))</f>
        <v>High</v>
      </c>
      <c r="AN4668" s="5">
        <f>AmazonChurn[[#This Row],[Number of Complaints or Support]]/AmazonChurn[[#This Row],[Account Length (in months)]]</f>
        <v>1.8</v>
      </c>
      <c r="AO4668" t="str">
        <f>IF(AmazonChurn[[#This Row],[Avg Monthly GB Download]]&lt;15, "Low", IF(AmazonChurn[[#This Row],[Avg Monthly GB Download]]&lt;30, "Medium", "High"))</f>
        <v>Low</v>
      </c>
      <c r="AP4668" t="str">
        <f>IF(AmazonChurn[[#This Row],[Age]]&lt;30,"Under 30",IF(AmazonChurn[[#This Row],[Age]]&gt;65,"Senior","Mid Age"))</f>
        <v>Mid Age</v>
      </c>
    </row>
    <row r="4669" spans="1:42" hidden="1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 s="5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  <c r="AL4669" t="str">
        <f>IF(AmazonChurn[[#This Row],[Average Monthly Expenses]]&lt;=30,"Low",IF(AmazonChurn[[#This Row],[Average Monthly Expenses]]&lt;=60,"Medium","High"))</f>
        <v>Low</v>
      </c>
      <c r="AM4669" t="str">
        <f>IF(AmazonChurn[[#This Row],[Number of Complaints or Support]]&lt;3,"Low",IF(AmazonChurn[[#This Row],[Number of Complaints or Support]]&lt;=7,"Medium","High"))</f>
        <v>Low</v>
      </c>
      <c r="AN4669" s="5">
        <f>AmazonChurn[[#This Row],[Number of Complaints or Support]]/AmazonChurn[[#This Row],[Account Length (in months)]]</f>
        <v>0.2</v>
      </c>
      <c r="AO4669" t="str">
        <f>IF(AmazonChurn[[#This Row],[Avg Monthly GB Download]]&lt;15, "Low", IF(AmazonChurn[[#This Row],[Avg Monthly GB Download]]&lt;30, "Medium", "High"))</f>
        <v>Low</v>
      </c>
      <c r="AP4669" t="str">
        <f>IF(AmazonChurn[[#This Row],[Age]]&lt;30,"Under 30",IF(AmazonChurn[[#This Row],[Age]]&gt;65,"Senior","Mid Age"))</f>
        <v>Under 30</v>
      </c>
    </row>
    <row r="4670" spans="1:42" hidden="1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 s="5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  <c r="AL4670" t="str">
        <f>IF(AmazonChurn[[#This Row],[Average Monthly Expenses]]&lt;=30,"Low",IF(AmazonChurn[[#This Row],[Average Monthly Expenses]]&lt;=60,"Medium","High"))</f>
        <v>Low</v>
      </c>
      <c r="AM4670" t="str">
        <f>IF(AmazonChurn[[#This Row],[Number of Complaints or Support]]&lt;3,"Low",IF(AmazonChurn[[#This Row],[Number of Complaints or Support]]&lt;=7,"Medium","High"))</f>
        <v>High</v>
      </c>
      <c r="AN4670" s="5">
        <f>AmazonChurn[[#This Row],[Number of Complaints or Support]]/AmazonChurn[[#This Row],[Account Length (in months)]]</f>
        <v>5</v>
      </c>
      <c r="AO4670" t="str">
        <f>IF(AmazonChurn[[#This Row],[Avg Monthly GB Download]]&lt;15, "Low", IF(AmazonChurn[[#This Row],[Avg Monthly GB Download]]&lt;30, "Medium", "High"))</f>
        <v>Low</v>
      </c>
      <c r="AP4670" t="str">
        <f>IF(AmazonChurn[[#This Row],[Age]]&lt;30,"Under 30",IF(AmazonChurn[[#This Row],[Age]]&gt;65,"Senior","Mid Age"))</f>
        <v>Senior</v>
      </c>
    </row>
    <row r="4671" spans="1:42" hidden="1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 s="5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  <c r="AL4671" t="str">
        <f>IF(AmazonChurn[[#This Row],[Average Monthly Expenses]]&lt;=30,"Low",IF(AmazonChurn[[#This Row],[Average Monthly Expenses]]&lt;=60,"Medium","High"))</f>
        <v>Low</v>
      </c>
      <c r="AM4671" t="str">
        <f>IF(AmazonChurn[[#This Row],[Number of Complaints or Support]]&lt;3,"Low",IF(AmazonChurn[[#This Row],[Number of Complaints or Support]]&lt;=7,"Medium","High"))</f>
        <v>High</v>
      </c>
      <c r="AN4671" s="5">
        <f>AmazonChurn[[#This Row],[Number of Complaints or Support]]/AmazonChurn[[#This Row],[Account Length (in months)]]</f>
        <v>0.19565217391304349</v>
      </c>
      <c r="AO4671" t="str">
        <f>IF(AmazonChurn[[#This Row],[Avg Monthly GB Download]]&lt;15, "Low", IF(AmazonChurn[[#This Row],[Avg Monthly GB Download]]&lt;30, "Medium", "High"))</f>
        <v>Low</v>
      </c>
      <c r="AP4671" t="str">
        <f>IF(AmazonChurn[[#This Row],[Age]]&lt;30,"Under 30",IF(AmazonChurn[[#This Row],[Age]]&gt;65,"Senior","Mid Age"))</f>
        <v>Mid Age</v>
      </c>
    </row>
    <row r="4672" spans="1:42" hidden="1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 s="5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  <c r="AL4672" t="str">
        <f>IF(AmazonChurn[[#This Row],[Average Monthly Expenses]]&lt;=30,"Low",IF(AmazonChurn[[#This Row],[Average Monthly Expenses]]&lt;=60,"Medium","High"))</f>
        <v>Low</v>
      </c>
      <c r="AM4672" t="str">
        <f>IF(AmazonChurn[[#This Row],[Number of Complaints or Support]]&lt;3,"Low",IF(AmazonChurn[[#This Row],[Number of Complaints or Support]]&lt;=7,"Medium","High"))</f>
        <v>Medium</v>
      </c>
      <c r="AN4672" s="5">
        <f>AmazonChurn[[#This Row],[Number of Complaints or Support]]/AmazonChurn[[#This Row],[Account Length (in months)]]</f>
        <v>0.375</v>
      </c>
      <c r="AO4672" t="str">
        <f>IF(AmazonChurn[[#This Row],[Avg Monthly GB Download]]&lt;15, "Low", IF(AmazonChurn[[#This Row],[Avg Monthly GB Download]]&lt;30, "Medium", "High"))</f>
        <v>Low</v>
      </c>
      <c r="AP4672" t="str">
        <f>IF(AmazonChurn[[#This Row],[Age]]&lt;30,"Under 30",IF(AmazonChurn[[#This Row],[Age]]&gt;65,"Senior","Mid Age"))</f>
        <v>Mid Age</v>
      </c>
    </row>
    <row r="4673" spans="1:42" hidden="1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 s="5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  <c r="AL4673" t="str">
        <f>IF(AmazonChurn[[#This Row],[Average Monthly Expenses]]&lt;=30,"Low",IF(AmazonChurn[[#This Row],[Average Monthly Expenses]]&lt;=60,"Medium","High"))</f>
        <v>Medium</v>
      </c>
      <c r="AM4673" t="str">
        <f>IF(AmazonChurn[[#This Row],[Number of Complaints or Support]]&lt;3,"Low",IF(AmazonChurn[[#This Row],[Number of Complaints or Support]]&lt;=7,"Medium","High"))</f>
        <v>Medium</v>
      </c>
      <c r="AN4673" s="5">
        <f>AmazonChurn[[#This Row],[Number of Complaints or Support]]/AmazonChurn[[#This Row],[Account Length (in months)]]</f>
        <v>4.7619047619047616E-2</v>
      </c>
      <c r="AO4673" t="str">
        <f>IF(AmazonChurn[[#This Row],[Avg Monthly GB Download]]&lt;15, "Low", IF(AmazonChurn[[#This Row],[Avg Monthly GB Download]]&lt;30, "Medium", "High"))</f>
        <v>Low</v>
      </c>
      <c r="AP4673" t="str">
        <f>IF(AmazonChurn[[#This Row],[Age]]&lt;30,"Under 30",IF(AmazonChurn[[#This Row],[Age]]&gt;65,"Senior","Mid Age"))</f>
        <v>Mid Age</v>
      </c>
    </row>
    <row r="4674" spans="1:42" hidden="1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 s="5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  <c r="AL4674" t="str">
        <f>IF(AmazonChurn[[#This Row],[Average Monthly Expenses]]&lt;=30,"Low",IF(AmazonChurn[[#This Row],[Average Monthly Expenses]]&lt;=60,"Medium","High"))</f>
        <v>Low</v>
      </c>
      <c r="AM4674" t="str">
        <f>IF(AmazonChurn[[#This Row],[Number of Complaints or Support]]&lt;3,"Low",IF(AmazonChurn[[#This Row],[Number of Complaints or Support]]&lt;=7,"Medium","High"))</f>
        <v>Low</v>
      </c>
      <c r="AN4674" s="5">
        <f>AmazonChurn[[#This Row],[Number of Complaints or Support]]/AmazonChurn[[#This Row],[Account Length (in months)]]</f>
        <v>0</v>
      </c>
      <c r="AO4674" t="str">
        <f>IF(AmazonChurn[[#This Row],[Avg Monthly GB Download]]&lt;15, "Low", IF(AmazonChurn[[#This Row],[Avg Monthly GB Download]]&lt;30, "Medium", "High"))</f>
        <v>Low</v>
      </c>
      <c r="AP4674" t="str">
        <f>IF(AmazonChurn[[#This Row],[Age]]&lt;30,"Under 30",IF(AmazonChurn[[#This Row],[Age]]&gt;65,"Senior","Mid Age"))</f>
        <v>Mid Age</v>
      </c>
    </row>
    <row r="4675" spans="1:42" hidden="1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 s="5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  <c r="AL4675" t="str">
        <f>IF(AmazonChurn[[#This Row],[Average Monthly Expenses]]&lt;=30,"Low",IF(AmazonChurn[[#This Row],[Average Monthly Expenses]]&lt;=60,"Medium","High"))</f>
        <v>High</v>
      </c>
      <c r="AM4675" t="str">
        <f>IF(AmazonChurn[[#This Row],[Number of Complaints or Support]]&lt;3,"Low",IF(AmazonChurn[[#This Row],[Number of Complaints or Support]]&lt;=7,"Medium","High"))</f>
        <v>Low</v>
      </c>
      <c r="AN4675" s="5">
        <f>AmazonChurn[[#This Row],[Number of Complaints or Support]]/AmazonChurn[[#This Row],[Account Length (in months)]]</f>
        <v>3.9215686274509803E-2</v>
      </c>
      <c r="AO4675" t="str">
        <f>IF(AmazonChurn[[#This Row],[Avg Monthly GB Download]]&lt;15, "Low", IF(AmazonChurn[[#This Row],[Avg Monthly GB Download]]&lt;30, "Medium", "High"))</f>
        <v>Low</v>
      </c>
      <c r="AP4675" t="str">
        <f>IF(AmazonChurn[[#This Row],[Age]]&lt;30,"Under 30",IF(AmazonChurn[[#This Row],[Age]]&gt;65,"Senior","Mid Age"))</f>
        <v>Mid Age</v>
      </c>
    </row>
    <row r="4676" spans="1:42" hidden="1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 s="5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  <c r="AL4676" t="str">
        <f>IF(AmazonChurn[[#This Row],[Average Monthly Expenses]]&lt;=30,"Low",IF(AmazonChurn[[#This Row],[Average Monthly Expenses]]&lt;=60,"Medium","High"))</f>
        <v>Low</v>
      </c>
      <c r="AM4676" t="str">
        <f>IF(AmazonChurn[[#This Row],[Number of Complaints or Support]]&lt;3,"Low",IF(AmazonChurn[[#This Row],[Number of Complaints or Support]]&lt;=7,"Medium","High"))</f>
        <v>Medium</v>
      </c>
      <c r="AN4676" s="5">
        <f>AmazonChurn[[#This Row],[Number of Complaints or Support]]/AmazonChurn[[#This Row],[Account Length (in months)]]</f>
        <v>0.42857142857142855</v>
      </c>
      <c r="AO4676" t="str">
        <f>IF(AmazonChurn[[#This Row],[Avg Monthly GB Download]]&lt;15, "Low", IF(AmazonChurn[[#This Row],[Avg Monthly GB Download]]&lt;30, "Medium", "High"))</f>
        <v>Low</v>
      </c>
      <c r="AP4676" t="str">
        <f>IF(AmazonChurn[[#This Row],[Age]]&lt;30,"Under 30",IF(AmazonChurn[[#This Row],[Age]]&gt;65,"Senior","Mid Age"))</f>
        <v>Mid Age</v>
      </c>
    </row>
    <row r="4677" spans="1:42" hidden="1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 s="5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  <c r="AL4677" t="str">
        <f>IF(AmazonChurn[[#This Row],[Average Monthly Expenses]]&lt;=30,"Low",IF(AmazonChurn[[#This Row],[Average Monthly Expenses]]&lt;=60,"Medium","High"))</f>
        <v>Low</v>
      </c>
      <c r="AM4677" t="str">
        <f>IF(AmazonChurn[[#This Row],[Number of Complaints or Support]]&lt;3,"Low",IF(AmazonChurn[[#This Row],[Number of Complaints or Support]]&lt;=7,"Medium","High"))</f>
        <v>Low</v>
      </c>
      <c r="AN4677" s="5">
        <f>AmazonChurn[[#This Row],[Number of Complaints or Support]]/AmazonChurn[[#This Row],[Account Length (in months)]]</f>
        <v>0.66666666666666663</v>
      </c>
      <c r="AO4677" t="str">
        <f>IF(AmazonChurn[[#This Row],[Avg Monthly GB Download]]&lt;15, "Low", IF(AmazonChurn[[#This Row],[Avg Monthly GB Download]]&lt;30, "Medium", "High"))</f>
        <v>Low</v>
      </c>
      <c r="AP4677" t="str">
        <f>IF(AmazonChurn[[#This Row],[Age]]&lt;30,"Under 30",IF(AmazonChurn[[#This Row],[Age]]&gt;65,"Senior","Mid Age"))</f>
        <v>Under 30</v>
      </c>
    </row>
    <row r="4678" spans="1:42" hidden="1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 s="5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  <c r="AL4678" t="str">
        <f>IF(AmazonChurn[[#This Row],[Average Monthly Expenses]]&lt;=30,"Low",IF(AmazonChurn[[#This Row],[Average Monthly Expenses]]&lt;=60,"Medium","High"))</f>
        <v>Medium</v>
      </c>
      <c r="AM4678" t="str">
        <f>IF(AmazonChurn[[#This Row],[Number of Complaints or Support]]&lt;3,"Low",IF(AmazonChurn[[#This Row],[Number of Complaints or Support]]&lt;=7,"Medium","High"))</f>
        <v>Medium</v>
      </c>
      <c r="AN4678" s="5">
        <f>AmazonChurn[[#This Row],[Number of Complaints or Support]]/AmazonChurn[[#This Row],[Account Length (in months)]]</f>
        <v>0.13333333333333333</v>
      </c>
      <c r="AO4678" t="str">
        <f>IF(AmazonChurn[[#This Row],[Avg Monthly GB Download]]&lt;15, "Low", IF(AmazonChurn[[#This Row],[Avg Monthly GB Download]]&lt;30, "Medium", "High"))</f>
        <v>Low</v>
      </c>
      <c r="AP4678" t="str">
        <f>IF(AmazonChurn[[#This Row],[Age]]&lt;30,"Under 30",IF(AmazonChurn[[#This Row],[Age]]&gt;65,"Senior","Mid Age"))</f>
        <v>Mid Age</v>
      </c>
    </row>
    <row r="4679" spans="1:42" hidden="1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 s="5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  <c r="AL4679" t="str">
        <f>IF(AmazonChurn[[#This Row],[Average Monthly Expenses]]&lt;=30,"Low",IF(AmazonChurn[[#This Row],[Average Monthly Expenses]]&lt;=60,"Medium","High"))</f>
        <v>Medium</v>
      </c>
      <c r="AM4679" t="str">
        <f>IF(AmazonChurn[[#This Row],[Number of Complaints or Support]]&lt;3,"Low",IF(AmazonChurn[[#This Row],[Number of Complaints or Support]]&lt;=7,"Medium","High"))</f>
        <v>Low</v>
      </c>
      <c r="AN4679" s="5">
        <f>AmazonChurn[[#This Row],[Number of Complaints or Support]]/AmazonChurn[[#This Row],[Account Length (in months)]]</f>
        <v>1.4084507042253521E-2</v>
      </c>
      <c r="AO4679" t="str">
        <f>IF(AmazonChurn[[#This Row],[Avg Monthly GB Download]]&lt;15, "Low", IF(AmazonChurn[[#This Row],[Avg Monthly GB Download]]&lt;30, "Medium", "High"))</f>
        <v>Low</v>
      </c>
      <c r="AP4679" t="str">
        <f>IF(AmazonChurn[[#This Row],[Age]]&lt;30,"Under 30",IF(AmazonChurn[[#This Row],[Age]]&gt;65,"Senior","Mid Age"))</f>
        <v>Mid Age</v>
      </c>
    </row>
    <row r="4680" spans="1:42" hidden="1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 s="5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  <c r="AL4680" t="str">
        <f>IF(AmazonChurn[[#This Row],[Average Monthly Expenses]]&lt;=30,"Low",IF(AmazonChurn[[#This Row],[Average Monthly Expenses]]&lt;=60,"Medium","High"))</f>
        <v>Medium</v>
      </c>
      <c r="AM4680" t="str">
        <f>IF(AmazonChurn[[#This Row],[Number of Complaints or Support]]&lt;3,"Low",IF(AmazonChurn[[#This Row],[Number of Complaints or Support]]&lt;=7,"Medium","High"))</f>
        <v>Medium</v>
      </c>
      <c r="AN4680" s="5">
        <f>AmazonChurn[[#This Row],[Number of Complaints or Support]]/AmazonChurn[[#This Row],[Account Length (in months)]]</f>
        <v>6.8493150684931503E-2</v>
      </c>
      <c r="AO4680" t="str">
        <f>IF(AmazonChurn[[#This Row],[Avg Monthly GB Download]]&lt;15, "Low", IF(AmazonChurn[[#This Row],[Avg Monthly GB Download]]&lt;30, "Medium", "High"))</f>
        <v>Low</v>
      </c>
      <c r="AP4680" t="str">
        <f>IF(AmazonChurn[[#This Row],[Age]]&lt;30,"Under 30",IF(AmazonChurn[[#This Row],[Age]]&gt;65,"Senior","Mid Age"))</f>
        <v>Mid Age</v>
      </c>
    </row>
    <row r="4681" spans="1:42" hidden="1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 s="5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  <c r="AL4681" t="str">
        <f>IF(AmazonChurn[[#This Row],[Average Monthly Expenses]]&lt;=30,"Low",IF(AmazonChurn[[#This Row],[Average Monthly Expenses]]&lt;=60,"Medium","High"))</f>
        <v>Low</v>
      </c>
      <c r="AM4681" t="str">
        <f>IF(AmazonChurn[[#This Row],[Number of Complaints or Support]]&lt;3,"Low",IF(AmazonChurn[[#This Row],[Number of Complaints or Support]]&lt;=7,"Medium","High"))</f>
        <v>Low</v>
      </c>
      <c r="AN4681" s="5">
        <f>AmazonChurn[[#This Row],[Number of Complaints or Support]]/AmazonChurn[[#This Row],[Account Length (in months)]]</f>
        <v>0.2</v>
      </c>
      <c r="AO4681" t="str">
        <f>IF(AmazonChurn[[#This Row],[Avg Monthly GB Download]]&lt;15, "Low", IF(AmazonChurn[[#This Row],[Avg Monthly GB Download]]&lt;30, "Medium", "High"))</f>
        <v>Low</v>
      </c>
      <c r="AP4681" t="str">
        <f>IF(AmazonChurn[[#This Row],[Age]]&lt;30,"Under 30",IF(AmazonChurn[[#This Row],[Age]]&gt;65,"Senior","Mid Age"))</f>
        <v>Mid Age</v>
      </c>
    </row>
    <row r="4682" spans="1:42" hidden="1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 s="5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  <c r="AL4682" t="str">
        <f>IF(AmazonChurn[[#This Row],[Average Monthly Expenses]]&lt;=30,"Low",IF(AmazonChurn[[#This Row],[Average Monthly Expenses]]&lt;=60,"Medium","High"))</f>
        <v>Medium</v>
      </c>
      <c r="AM4682" t="str">
        <f>IF(AmazonChurn[[#This Row],[Number of Complaints or Support]]&lt;3,"Low",IF(AmazonChurn[[#This Row],[Number of Complaints or Support]]&lt;=7,"Medium","High"))</f>
        <v>Low</v>
      </c>
      <c r="AN4682" s="5">
        <f>AmazonChurn[[#This Row],[Number of Complaints or Support]]/AmazonChurn[[#This Row],[Account Length (in months)]]</f>
        <v>0</v>
      </c>
      <c r="AO4682" t="str">
        <f>IF(AmazonChurn[[#This Row],[Avg Monthly GB Download]]&lt;15, "Low", IF(AmazonChurn[[#This Row],[Avg Monthly GB Download]]&lt;30, "Medium", "High"))</f>
        <v>Medium</v>
      </c>
      <c r="AP4682" t="str">
        <f>IF(AmazonChurn[[#This Row],[Age]]&lt;30,"Under 30",IF(AmazonChurn[[#This Row],[Age]]&gt;65,"Senior","Mid Age"))</f>
        <v>Under 30</v>
      </c>
    </row>
    <row r="4683" spans="1:42" hidden="1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 s="5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  <c r="AL4683" t="str">
        <f>IF(AmazonChurn[[#This Row],[Average Monthly Expenses]]&lt;=30,"Low",IF(AmazonChurn[[#This Row],[Average Monthly Expenses]]&lt;=60,"Medium","High"))</f>
        <v>Medium</v>
      </c>
      <c r="AM4683" t="str">
        <f>IF(AmazonChurn[[#This Row],[Number of Complaints or Support]]&lt;3,"Low",IF(AmazonChurn[[#This Row],[Number of Complaints or Support]]&lt;=7,"Medium","High"))</f>
        <v>Low</v>
      </c>
      <c r="AN4683" s="5">
        <f>AmazonChurn[[#This Row],[Number of Complaints or Support]]/AmazonChurn[[#This Row],[Account Length (in months)]]</f>
        <v>3.7735849056603772E-2</v>
      </c>
      <c r="AO4683" t="str">
        <f>IF(AmazonChurn[[#This Row],[Avg Monthly GB Download]]&lt;15, "Low", IF(AmazonChurn[[#This Row],[Avg Monthly GB Download]]&lt;30, "Medium", "High"))</f>
        <v>Low</v>
      </c>
      <c r="AP4683" t="str">
        <f>IF(AmazonChurn[[#This Row],[Age]]&lt;30,"Under 30",IF(AmazonChurn[[#This Row],[Age]]&gt;65,"Senior","Mid Age"))</f>
        <v>Mid Age</v>
      </c>
    </row>
    <row r="4684" spans="1:42" hidden="1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 s="5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  <c r="AL4684" t="str">
        <f>IF(AmazonChurn[[#This Row],[Average Monthly Expenses]]&lt;=30,"Low",IF(AmazonChurn[[#This Row],[Average Monthly Expenses]]&lt;=60,"Medium","High"))</f>
        <v>Low</v>
      </c>
      <c r="AM4684" t="str">
        <f>IF(AmazonChurn[[#This Row],[Number of Complaints or Support]]&lt;3,"Low",IF(AmazonChurn[[#This Row],[Number of Complaints or Support]]&lt;=7,"Medium","High"))</f>
        <v>Low</v>
      </c>
      <c r="AN4684" s="5">
        <f>AmazonChurn[[#This Row],[Number of Complaints or Support]]/AmazonChurn[[#This Row],[Account Length (in months)]]</f>
        <v>0</v>
      </c>
      <c r="AO4684" t="str">
        <f>IF(AmazonChurn[[#This Row],[Avg Monthly GB Download]]&lt;15, "Low", IF(AmazonChurn[[#This Row],[Avg Monthly GB Download]]&lt;30, "Medium", "High"))</f>
        <v>Low</v>
      </c>
      <c r="AP4684" t="str">
        <f>IF(AmazonChurn[[#This Row],[Age]]&lt;30,"Under 30",IF(AmazonChurn[[#This Row],[Age]]&gt;65,"Senior","Mid Age"))</f>
        <v>Mid Age</v>
      </c>
    </row>
    <row r="4685" spans="1:42" hidden="1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 s="5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  <c r="AL4685" t="str">
        <f>IF(AmazonChurn[[#This Row],[Average Monthly Expenses]]&lt;=30,"Low",IF(AmazonChurn[[#This Row],[Average Monthly Expenses]]&lt;=60,"Medium","High"))</f>
        <v>Low</v>
      </c>
      <c r="AM4685" t="str">
        <f>IF(AmazonChurn[[#This Row],[Number of Complaints or Support]]&lt;3,"Low",IF(AmazonChurn[[#This Row],[Number of Complaints or Support]]&lt;=7,"Medium","High"))</f>
        <v>Low</v>
      </c>
      <c r="AN4685" s="5">
        <f>AmazonChurn[[#This Row],[Number of Complaints or Support]]/AmazonChurn[[#This Row],[Account Length (in months)]]</f>
        <v>0</v>
      </c>
      <c r="AO4685" t="str">
        <f>IF(AmazonChurn[[#This Row],[Avg Monthly GB Download]]&lt;15, "Low", IF(AmazonChurn[[#This Row],[Avg Monthly GB Download]]&lt;30, "Medium", "High"))</f>
        <v>Medium</v>
      </c>
      <c r="AP4685" t="str">
        <f>IF(AmazonChurn[[#This Row],[Age]]&lt;30,"Under 30",IF(AmazonChurn[[#This Row],[Age]]&gt;65,"Senior","Mid Age"))</f>
        <v>Under 30</v>
      </c>
    </row>
    <row r="4686" spans="1:42" hidden="1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 s="5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  <c r="AL4686" t="str">
        <f>IF(AmazonChurn[[#This Row],[Average Monthly Expenses]]&lt;=30,"Low",IF(AmazonChurn[[#This Row],[Average Monthly Expenses]]&lt;=60,"Medium","High"))</f>
        <v>Medium</v>
      </c>
      <c r="AM4686" t="str">
        <f>IF(AmazonChurn[[#This Row],[Number of Complaints or Support]]&lt;3,"Low",IF(AmazonChurn[[#This Row],[Number of Complaints or Support]]&lt;=7,"Medium","High"))</f>
        <v>Medium</v>
      </c>
      <c r="AN4686" s="5">
        <f>AmazonChurn[[#This Row],[Number of Complaints or Support]]/AmazonChurn[[#This Row],[Account Length (in months)]]</f>
        <v>0.10344827586206896</v>
      </c>
      <c r="AO4686" t="str">
        <f>IF(AmazonChurn[[#This Row],[Avg Monthly GB Download]]&lt;15, "Low", IF(AmazonChurn[[#This Row],[Avg Monthly GB Download]]&lt;30, "Medium", "High"))</f>
        <v>Low</v>
      </c>
      <c r="AP4686" t="str">
        <f>IF(AmazonChurn[[#This Row],[Age]]&lt;30,"Under 30",IF(AmazonChurn[[#This Row],[Age]]&gt;65,"Senior","Mid Age"))</f>
        <v>Under 30</v>
      </c>
    </row>
    <row r="4687" spans="1:42" hidden="1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 s="5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  <c r="AL4687" t="str">
        <f>IF(AmazonChurn[[#This Row],[Average Monthly Expenses]]&lt;=30,"Low",IF(AmazonChurn[[#This Row],[Average Monthly Expenses]]&lt;=60,"Medium","High"))</f>
        <v>Medium</v>
      </c>
      <c r="AM4687" t="str">
        <f>IF(AmazonChurn[[#This Row],[Number of Complaints or Support]]&lt;3,"Low",IF(AmazonChurn[[#This Row],[Number of Complaints or Support]]&lt;=7,"Medium","High"))</f>
        <v>High</v>
      </c>
      <c r="AN4687" s="5">
        <f>AmazonChurn[[#This Row],[Number of Complaints or Support]]/AmazonChurn[[#This Row],[Account Length (in months)]]</f>
        <v>0.6</v>
      </c>
      <c r="AO4687" t="str">
        <f>IF(AmazonChurn[[#This Row],[Avg Monthly GB Download]]&lt;15, "Low", IF(AmazonChurn[[#This Row],[Avg Monthly GB Download]]&lt;30, "Medium", "High"))</f>
        <v>Low</v>
      </c>
      <c r="AP4687" t="str">
        <f>IF(AmazonChurn[[#This Row],[Age]]&lt;30,"Under 30",IF(AmazonChurn[[#This Row],[Age]]&gt;65,"Senior","Mid Age"))</f>
        <v>Senior</v>
      </c>
    </row>
    <row r="4688" spans="1:42" hidden="1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 s="5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  <c r="AL4688" t="str">
        <f>IF(AmazonChurn[[#This Row],[Average Monthly Expenses]]&lt;=30,"Low",IF(AmazonChurn[[#This Row],[Average Monthly Expenses]]&lt;=60,"Medium","High"))</f>
        <v>Medium</v>
      </c>
      <c r="AM4688" t="str">
        <f>IF(AmazonChurn[[#This Row],[Number of Complaints or Support]]&lt;3,"Low",IF(AmazonChurn[[#This Row],[Number of Complaints or Support]]&lt;=7,"Medium","High"))</f>
        <v>Low</v>
      </c>
      <c r="AN4688" s="5">
        <f>AmazonChurn[[#This Row],[Number of Complaints or Support]]/AmazonChurn[[#This Row],[Account Length (in months)]]</f>
        <v>0.125</v>
      </c>
      <c r="AO4688" t="str">
        <f>IF(AmazonChurn[[#This Row],[Avg Monthly GB Download]]&lt;15, "Low", IF(AmazonChurn[[#This Row],[Avg Monthly GB Download]]&lt;30, "Medium", "High"))</f>
        <v>Low</v>
      </c>
      <c r="AP4688" t="str">
        <f>IF(AmazonChurn[[#This Row],[Age]]&lt;30,"Under 30",IF(AmazonChurn[[#This Row],[Age]]&gt;65,"Senior","Mid Age"))</f>
        <v>Senior</v>
      </c>
    </row>
    <row r="4689" spans="1:42" hidden="1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 s="5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  <c r="AL4689" t="str">
        <f>IF(AmazonChurn[[#This Row],[Average Monthly Expenses]]&lt;=30,"Low",IF(AmazonChurn[[#This Row],[Average Monthly Expenses]]&lt;=60,"Medium","High"))</f>
        <v>Low</v>
      </c>
      <c r="AM4689" t="str">
        <f>IF(AmazonChurn[[#This Row],[Number of Complaints or Support]]&lt;3,"Low",IF(AmazonChurn[[#This Row],[Number of Complaints or Support]]&lt;=7,"Medium","High"))</f>
        <v>Medium</v>
      </c>
      <c r="AN4689" s="5">
        <f>AmazonChurn[[#This Row],[Number of Complaints or Support]]/AmazonChurn[[#This Row],[Account Length (in months)]]</f>
        <v>0.2857142857142857</v>
      </c>
      <c r="AO4689" t="str">
        <f>IF(AmazonChurn[[#This Row],[Avg Monthly GB Download]]&lt;15, "Low", IF(AmazonChurn[[#This Row],[Avg Monthly GB Download]]&lt;30, "Medium", "High"))</f>
        <v>Low</v>
      </c>
      <c r="AP4689" t="str">
        <f>IF(AmazonChurn[[#This Row],[Age]]&lt;30,"Under 30",IF(AmazonChurn[[#This Row],[Age]]&gt;65,"Senior","Mid Age"))</f>
        <v>Mid Age</v>
      </c>
    </row>
    <row r="4690" spans="1:42" hidden="1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 s="5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  <c r="AL4690" t="str">
        <f>IF(AmazonChurn[[#This Row],[Average Monthly Expenses]]&lt;=30,"Low",IF(AmazonChurn[[#This Row],[Average Monthly Expenses]]&lt;=60,"Medium","High"))</f>
        <v>Low</v>
      </c>
      <c r="AM4690" t="str">
        <f>IF(AmazonChurn[[#This Row],[Number of Complaints or Support]]&lt;3,"Low",IF(AmazonChurn[[#This Row],[Number of Complaints or Support]]&lt;=7,"Medium","High"))</f>
        <v>High</v>
      </c>
      <c r="AN4690" s="5">
        <f>AmazonChurn[[#This Row],[Number of Complaints or Support]]/AmazonChurn[[#This Row],[Account Length (in months)]]</f>
        <v>0.9</v>
      </c>
      <c r="AO4690" t="str">
        <f>IF(AmazonChurn[[#This Row],[Avg Monthly GB Download]]&lt;15, "Low", IF(AmazonChurn[[#This Row],[Avg Monthly GB Download]]&lt;30, "Medium", "High"))</f>
        <v>Low</v>
      </c>
      <c r="AP4690" t="str">
        <f>IF(AmazonChurn[[#This Row],[Age]]&lt;30,"Under 30",IF(AmazonChurn[[#This Row],[Age]]&gt;65,"Senior","Mid Age"))</f>
        <v>Senior</v>
      </c>
    </row>
    <row r="4691" spans="1:42" hidden="1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 s="5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  <c r="AL4691" t="str">
        <f>IF(AmazonChurn[[#This Row],[Average Monthly Expenses]]&lt;=30,"Low",IF(AmazonChurn[[#This Row],[Average Monthly Expenses]]&lt;=60,"Medium","High"))</f>
        <v>High</v>
      </c>
      <c r="AM4691" t="str">
        <f>IF(AmazonChurn[[#This Row],[Number of Complaints or Support]]&lt;3,"Low",IF(AmazonChurn[[#This Row],[Number of Complaints or Support]]&lt;=7,"Medium","High"))</f>
        <v>Medium</v>
      </c>
      <c r="AN4691" s="5">
        <f>AmazonChurn[[#This Row],[Number of Complaints or Support]]/AmazonChurn[[#This Row],[Account Length (in months)]]</f>
        <v>9.45945945945946E-2</v>
      </c>
      <c r="AO4691" t="str">
        <f>IF(AmazonChurn[[#This Row],[Avg Monthly GB Download]]&lt;15, "Low", IF(AmazonChurn[[#This Row],[Avg Monthly GB Download]]&lt;30, "Medium", "High"))</f>
        <v>Low</v>
      </c>
      <c r="AP4691" t="str">
        <f>IF(AmazonChurn[[#This Row],[Age]]&lt;30,"Under 30",IF(AmazonChurn[[#This Row],[Age]]&gt;65,"Senior","Mid Age"))</f>
        <v>Mid Age</v>
      </c>
    </row>
    <row r="4692" spans="1:42" hidden="1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 s="5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  <c r="AL4692" t="str">
        <f>IF(AmazonChurn[[#This Row],[Average Monthly Expenses]]&lt;=30,"Low",IF(AmazonChurn[[#This Row],[Average Monthly Expenses]]&lt;=60,"Medium","High"))</f>
        <v>Low</v>
      </c>
      <c r="AM4692" t="str">
        <f>IF(AmazonChurn[[#This Row],[Number of Complaints or Support]]&lt;3,"Low",IF(AmazonChurn[[#This Row],[Number of Complaints or Support]]&lt;=7,"Medium","High"))</f>
        <v>High</v>
      </c>
      <c r="AN4692" s="5">
        <f>AmazonChurn[[#This Row],[Number of Complaints or Support]]/AmazonChurn[[#This Row],[Account Length (in months)]]</f>
        <v>0.11267605633802817</v>
      </c>
      <c r="AO4692" t="str">
        <f>IF(AmazonChurn[[#This Row],[Avg Monthly GB Download]]&lt;15, "Low", IF(AmazonChurn[[#This Row],[Avg Monthly GB Download]]&lt;30, "Medium", "High"))</f>
        <v>Low</v>
      </c>
      <c r="AP4692" t="str">
        <f>IF(AmazonChurn[[#This Row],[Age]]&lt;30,"Under 30",IF(AmazonChurn[[#This Row],[Age]]&gt;65,"Senior","Mid Age"))</f>
        <v>Mid Age</v>
      </c>
    </row>
    <row r="4693" spans="1:42" hidden="1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 s="5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  <c r="AL4693" t="str">
        <f>IF(AmazonChurn[[#This Row],[Average Monthly Expenses]]&lt;=30,"Low",IF(AmazonChurn[[#This Row],[Average Monthly Expenses]]&lt;=60,"Medium","High"))</f>
        <v>Low</v>
      </c>
      <c r="AM4693" t="str">
        <f>IF(AmazonChurn[[#This Row],[Number of Complaints or Support]]&lt;3,"Low",IF(AmazonChurn[[#This Row],[Number of Complaints or Support]]&lt;=7,"Medium","High"))</f>
        <v>High</v>
      </c>
      <c r="AN4693" s="5">
        <f>AmazonChurn[[#This Row],[Number of Complaints or Support]]/AmazonChurn[[#This Row],[Account Length (in months)]]</f>
        <v>0.35714285714285715</v>
      </c>
      <c r="AO4693" t="str">
        <f>IF(AmazonChurn[[#This Row],[Avg Monthly GB Download]]&lt;15, "Low", IF(AmazonChurn[[#This Row],[Avg Monthly GB Download]]&lt;30, "Medium", "High"))</f>
        <v>Low</v>
      </c>
      <c r="AP4693" t="str">
        <f>IF(AmazonChurn[[#This Row],[Age]]&lt;30,"Under 30",IF(AmazonChurn[[#This Row],[Age]]&gt;65,"Senior","Mid Age"))</f>
        <v>Mid Age</v>
      </c>
    </row>
    <row r="4694" spans="1:42" hidden="1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 s="5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  <c r="AL4694" t="str">
        <f>IF(AmazonChurn[[#This Row],[Average Monthly Expenses]]&lt;=30,"Low",IF(AmazonChurn[[#This Row],[Average Monthly Expenses]]&lt;=60,"Medium","High"))</f>
        <v>Low</v>
      </c>
      <c r="AM4694" t="str">
        <f>IF(AmazonChurn[[#This Row],[Number of Complaints or Support]]&lt;3,"Low",IF(AmazonChurn[[#This Row],[Number of Complaints or Support]]&lt;=7,"Medium","High"))</f>
        <v>High</v>
      </c>
      <c r="AN4694" s="5">
        <f>AmazonChurn[[#This Row],[Number of Complaints or Support]]/AmazonChurn[[#This Row],[Account Length (in months)]]</f>
        <v>0.25</v>
      </c>
      <c r="AO4694" t="str">
        <f>IF(AmazonChurn[[#This Row],[Avg Monthly GB Download]]&lt;15, "Low", IF(AmazonChurn[[#This Row],[Avg Monthly GB Download]]&lt;30, "Medium", "High"))</f>
        <v>Low</v>
      </c>
      <c r="AP4694" t="str">
        <f>IF(AmazonChurn[[#This Row],[Age]]&lt;30,"Under 30",IF(AmazonChurn[[#This Row],[Age]]&gt;65,"Senior","Mid Age"))</f>
        <v>Mid Age</v>
      </c>
    </row>
    <row r="4695" spans="1:42" hidden="1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 s="5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  <c r="AL4695" t="str">
        <f>IF(AmazonChurn[[#This Row],[Average Monthly Expenses]]&lt;=30,"Low",IF(AmazonChurn[[#This Row],[Average Monthly Expenses]]&lt;=60,"Medium","High"))</f>
        <v>Low</v>
      </c>
      <c r="AM4695" t="str">
        <f>IF(AmazonChurn[[#This Row],[Number of Complaints or Support]]&lt;3,"Low",IF(AmazonChurn[[#This Row],[Number of Complaints or Support]]&lt;=7,"Medium","High"))</f>
        <v>Low</v>
      </c>
      <c r="AN4695" s="5">
        <f>AmazonChurn[[#This Row],[Number of Complaints or Support]]/AmazonChurn[[#This Row],[Account Length (in months)]]</f>
        <v>5.5555555555555552E-2</v>
      </c>
      <c r="AO4695" t="str">
        <f>IF(AmazonChurn[[#This Row],[Avg Monthly GB Download]]&lt;15, "Low", IF(AmazonChurn[[#This Row],[Avg Monthly GB Download]]&lt;30, "Medium", "High"))</f>
        <v>Low</v>
      </c>
      <c r="AP4695" t="str">
        <f>IF(AmazonChurn[[#This Row],[Age]]&lt;30,"Under 30",IF(AmazonChurn[[#This Row],[Age]]&gt;65,"Senior","Mid Age"))</f>
        <v>Mid Age</v>
      </c>
    </row>
    <row r="4696" spans="1:42" hidden="1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 s="5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  <c r="AL4696" t="str">
        <f>IF(AmazonChurn[[#This Row],[Average Monthly Expenses]]&lt;=30,"Low",IF(AmazonChurn[[#This Row],[Average Monthly Expenses]]&lt;=60,"Medium","High"))</f>
        <v>Medium</v>
      </c>
      <c r="AM4696" t="str">
        <f>IF(AmazonChurn[[#This Row],[Number of Complaints or Support]]&lt;3,"Low",IF(AmazonChurn[[#This Row],[Number of Complaints or Support]]&lt;=7,"Medium","High"))</f>
        <v>Medium</v>
      </c>
      <c r="AN4696" s="5">
        <f>AmazonChurn[[#This Row],[Number of Complaints or Support]]/AmazonChurn[[#This Row],[Account Length (in months)]]</f>
        <v>0.10294117647058823</v>
      </c>
      <c r="AO4696" t="str">
        <f>IF(AmazonChurn[[#This Row],[Avg Monthly GB Download]]&lt;15, "Low", IF(AmazonChurn[[#This Row],[Avg Monthly GB Download]]&lt;30, "Medium", "High"))</f>
        <v>Low</v>
      </c>
      <c r="AP4696" t="str">
        <f>IF(AmazonChurn[[#This Row],[Age]]&lt;30,"Under 30",IF(AmazonChurn[[#This Row],[Age]]&gt;65,"Senior","Mid Age"))</f>
        <v>Mid Age</v>
      </c>
    </row>
    <row r="4697" spans="1:42" hidden="1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 s="5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  <c r="AL4697" t="str">
        <f>IF(AmazonChurn[[#This Row],[Average Monthly Expenses]]&lt;=30,"Low",IF(AmazonChurn[[#This Row],[Average Monthly Expenses]]&lt;=60,"Medium","High"))</f>
        <v>Low</v>
      </c>
      <c r="AM4697" t="str">
        <f>IF(AmazonChurn[[#This Row],[Number of Complaints or Support]]&lt;3,"Low",IF(AmazonChurn[[#This Row],[Number of Complaints or Support]]&lt;=7,"Medium","High"))</f>
        <v>High</v>
      </c>
      <c r="AN4697" s="5">
        <f>AmazonChurn[[#This Row],[Number of Complaints or Support]]/AmazonChurn[[#This Row],[Account Length (in months)]]</f>
        <v>1.4285714285714286</v>
      </c>
      <c r="AO4697" t="str">
        <f>IF(AmazonChurn[[#This Row],[Avg Monthly GB Download]]&lt;15, "Low", IF(AmazonChurn[[#This Row],[Avg Monthly GB Download]]&lt;30, "Medium", "High"))</f>
        <v>Low</v>
      </c>
      <c r="AP4697" t="str">
        <f>IF(AmazonChurn[[#This Row],[Age]]&lt;30,"Under 30",IF(AmazonChurn[[#This Row],[Age]]&gt;65,"Senior","Mid Age"))</f>
        <v>Senior</v>
      </c>
    </row>
    <row r="4698" spans="1:42" hidden="1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 s="5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  <c r="AL4698" t="str">
        <f>IF(AmazonChurn[[#This Row],[Average Monthly Expenses]]&lt;=30,"Low",IF(AmazonChurn[[#This Row],[Average Monthly Expenses]]&lt;=60,"Medium","High"))</f>
        <v>Low</v>
      </c>
      <c r="AM4698" t="str">
        <f>IF(AmazonChurn[[#This Row],[Number of Complaints or Support]]&lt;3,"Low",IF(AmazonChurn[[#This Row],[Number of Complaints or Support]]&lt;=7,"Medium","High"))</f>
        <v>High</v>
      </c>
      <c r="AN4698" s="5">
        <f>AmazonChurn[[#This Row],[Number of Complaints or Support]]/AmazonChurn[[#This Row],[Account Length (in months)]]</f>
        <v>1</v>
      </c>
      <c r="AO4698" t="str">
        <f>IF(AmazonChurn[[#This Row],[Avg Monthly GB Download]]&lt;15, "Low", IF(AmazonChurn[[#This Row],[Avg Monthly GB Download]]&lt;30, "Medium", "High"))</f>
        <v>Low</v>
      </c>
      <c r="AP4698" t="str">
        <f>IF(AmazonChurn[[#This Row],[Age]]&lt;30,"Under 30",IF(AmazonChurn[[#This Row],[Age]]&gt;65,"Senior","Mid Age"))</f>
        <v>Mid Age</v>
      </c>
    </row>
    <row r="4699" spans="1:42" hidden="1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 s="5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  <c r="AL4699" t="str">
        <f>IF(AmazonChurn[[#This Row],[Average Monthly Expenses]]&lt;=30,"Low",IF(AmazonChurn[[#This Row],[Average Monthly Expenses]]&lt;=60,"Medium","High"))</f>
        <v>Low</v>
      </c>
      <c r="AM4699" t="str">
        <f>IF(AmazonChurn[[#This Row],[Number of Complaints or Support]]&lt;3,"Low",IF(AmazonChurn[[#This Row],[Number of Complaints or Support]]&lt;=7,"Medium","High"))</f>
        <v>High</v>
      </c>
      <c r="AN4699" s="5">
        <f>AmazonChurn[[#This Row],[Number of Complaints or Support]]/AmazonChurn[[#This Row],[Account Length (in months)]]</f>
        <v>2.25</v>
      </c>
      <c r="AO4699" t="str">
        <f>IF(AmazonChurn[[#This Row],[Avg Monthly GB Download]]&lt;15, "Low", IF(AmazonChurn[[#This Row],[Avg Monthly GB Download]]&lt;30, "Medium", "High"))</f>
        <v>Low</v>
      </c>
      <c r="AP4699" t="str">
        <f>IF(AmazonChurn[[#This Row],[Age]]&lt;30,"Under 30",IF(AmazonChurn[[#This Row],[Age]]&gt;65,"Senior","Mid Age"))</f>
        <v>Mid Age</v>
      </c>
    </row>
    <row r="4700" spans="1:42" hidden="1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 s="5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  <c r="AL4700" t="str">
        <f>IF(AmazonChurn[[#This Row],[Average Monthly Expenses]]&lt;=30,"Low",IF(AmazonChurn[[#This Row],[Average Monthly Expenses]]&lt;=60,"Medium","High"))</f>
        <v>Medium</v>
      </c>
      <c r="AM4700" t="str">
        <f>IF(AmazonChurn[[#This Row],[Number of Complaints or Support]]&lt;3,"Low",IF(AmazonChurn[[#This Row],[Number of Complaints or Support]]&lt;=7,"Medium","High"))</f>
        <v>Low</v>
      </c>
      <c r="AN4700" s="5">
        <f>AmazonChurn[[#This Row],[Number of Complaints or Support]]/AmazonChurn[[#This Row],[Account Length (in months)]]</f>
        <v>0</v>
      </c>
      <c r="AO4700" t="str">
        <f>IF(AmazonChurn[[#This Row],[Avg Monthly GB Download]]&lt;15, "Low", IF(AmazonChurn[[#This Row],[Avg Monthly GB Download]]&lt;30, "Medium", "High"))</f>
        <v>Low</v>
      </c>
      <c r="AP4700" t="str">
        <f>IF(AmazonChurn[[#This Row],[Age]]&lt;30,"Under 30",IF(AmazonChurn[[#This Row],[Age]]&gt;65,"Senior","Mid Age"))</f>
        <v>Senior</v>
      </c>
    </row>
    <row r="4701" spans="1:42" hidden="1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 s="5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  <c r="AL4701" t="str">
        <f>IF(AmazonChurn[[#This Row],[Average Monthly Expenses]]&lt;=30,"Low",IF(AmazonChurn[[#This Row],[Average Monthly Expenses]]&lt;=60,"Medium","High"))</f>
        <v>Low</v>
      </c>
      <c r="AM4701" t="str">
        <f>IF(AmazonChurn[[#This Row],[Number of Complaints or Support]]&lt;3,"Low",IF(AmazonChurn[[#This Row],[Number of Complaints or Support]]&lt;=7,"Medium","High"))</f>
        <v>Medium</v>
      </c>
      <c r="AN4701" s="5">
        <f>AmazonChurn[[#This Row],[Number of Complaints or Support]]/AmazonChurn[[#This Row],[Account Length (in months)]]</f>
        <v>8.2191780821917804E-2</v>
      </c>
      <c r="AO4701" t="str">
        <f>IF(AmazonChurn[[#This Row],[Avg Monthly GB Download]]&lt;15, "Low", IF(AmazonChurn[[#This Row],[Avg Monthly GB Download]]&lt;30, "Medium", "High"))</f>
        <v>Low</v>
      </c>
      <c r="AP4701" t="str">
        <f>IF(AmazonChurn[[#This Row],[Age]]&lt;30,"Under 30",IF(AmazonChurn[[#This Row],[Age]]&gt;65,"Senior","Mid Age"))</f>
        <v>Mid Age</v>
      </c>
    </row>
    <row r="4702" spans="1:42" hidden="1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 s="5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  <c r="AL4702" t="str">
        <f>IF(AmazonChurn[[#This Row],[Average Monthly Expenses]]&lt;=30,"Low",IF(AmazonChurn[[#This Row],[Average Monthly Expenses]]&lt;=60,"Medium","High"))</f>
        <v>Medium</v>
      </c>
      <c r="AM4702" t="str">
        <f>IF(AmazonChurn[[#This Row],[Number of Complaints or Support]]&lt;3,"Low",IF(AmazonChurn[[#This Row],[Number of Complaints or Support]]&lt;=7,"Medium","High"))</f>
        <v>Medium</v>
      </c>
      <c r="AN4702" s="5">
        <f>AmazonChurn[[#This Row],[Number of Complaints or Support]]/AmazonChurn[[#This Row],[Account Length (in months)]]</f>
        <v>9.5238095238095233E-2</v>
      </c>
      <c r="AO4702" t="str">
        <f>IF(AmazonChurn[[#This Row],[Avg Monthly GB Download]]&lt;15, "Low", IF(AmazonChurn[[#This Row],[Avg Monthly GB Download]]&lt;30, "Medium", "High"))</f>
        <v>Low</v>
      </c>
      <c r="AP4702" t="str">
        <f>IF(AmazonChurn[[#This Row],[Age]]&lt;30,"Under 30",IF(AmazonChurn[[#This Row],[Age]]&gt;65,"Senior","Mid Age"))</f>
        <v>Senior</v>
      </c>
    </row>
    <row r="4703" spans="1:42" hidden="1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 s="5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  <c r="AL4703" t="str">
        <f>IF(AmazonChurn[[#This Row],[Average Monthly Expenses]]&lt;=30,"Low",IF(AmazonChurn[[#This Row],[Average Monthly Expenses]]&lt;=60,"Medium","High"))</f>
        <v>Low</v>
      </c>
      <c r="AM4703" t="str">
        <f>IF(AmazonChurn[[#This Row],[Number of Complaints or Support]]&lt;3,"Low",IF(AmazonChurn[[#This Row],[Number of Complaints or Support]]&lt;=7,"Medium","High"))</f>
        <v>High</v>
      </c>
      <c r="AN4703" s="5">
        <f>AmazonChurn[[#This Row],[Number of Complaints or Support]]/AmazonChurn[[#This Row],[Account Length (in months)]]</f>
        <v>9</v>
      </c>
      <c r="AO4703" t="str">
        <f>IF(AmazonChurn[[#This Row],[Avg Monthly GB Download]]&lt;15, "Low", IF(AmazonChurn[[#This Row],[Avg Monthly GB Download]]&lt;30, "Medium", "High"))</f>
        <v>Low</v>
      </c>
      <c r="AP4703" t="str">
        <f>IF(AmazonChurn[[#This Row],[Age]]&lt;30,"Under 30",IF(AmazonChurn[[#This Row],[Age]]&gt;65,"Senior","Mid Age"))</f>
        <v>Under 30</v>
      </c>
    </row>
    <row r="4704" spans="1:42" hidden="1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 s="5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  <c r="AL4704" t="str">
        <f>IF(AmazonChurn[[#This Row],[Average Monthly Expenses]]&lt;=30,"Low",IF(AmazonChurn[[#This Row],[Average Monthly Expenses]]&lt;=60,"Medium","High"))</f>
        <v>Low</v>
      </c>
      <c r="AM4704" t="str">
        <f>IF(AmazonChurn[[#This Row],[Number of Complaints or Support]]&lt;3,"Low",IF(AmazonChurn[[#This Row],[Number of Complaints or Support]]&lt;=7,"Medium","High"))</f>
        <v>Low</v>
      </c>
      <c r="AN4704" s="5">
        <f>AmazonChurn[[#This Row],[Number of Complaints or Support]]/AmazonChurn[[#This Row],[Account Length (in months)]]</f>
        <v>0.66666666666666663</v>
      </c>
      <c r="AO4704" t="str">
        <f>IF(AmazonChurn[[#This Row],[Avg Monthly GB Download]]&lt;15, "Low", IF(AmazonChurn[[#This Row],[Avg Monthly GB Download]]&lt;30, "Medium", "High"))</f>
        <v>Low</v>
      </c>
      <c r="AP4704" t="str">
        <f>IF(AmazonChurn[[#This Row],[Age]]&lt;30,"Under 30",IF(AmazonChurn[[#This Row],[Age]]&gt;65,"Senior","Mid Age"))</f>
        <v>Senior</v>
      </c>
    </row>
    <row r="4705" spans="1:42" hidden="1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 s="5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  <c r="AL4705" t="str">
        <f>IF(AmazonChurn[[#This Row],[Average Monthly Expenses]]&lt;=30,"Low",IF(AmazonChurn[[#This Row],[Average Monthly Expenses]]&lt;=60,"Medium","High"))</f>
        <v>Low</v>
      </c>
      <c r="AM4705" t="str">
        <f>IF(AmazonChurn[[#This Row],[Number of Complaints or Support]]&lt;3,"Low",IF(AmazonChurn[[#This Row],[Number of Complaints or Support]]&lt;=7,"Medium","High"))</f>
        <v>Medium</v>
      </c>
      <c r="AN4705" s="5">
        <f>AmazonChurn[[#This Row],[Number of Complaints or Support]]/AmazonChurn[[#This Row],[Account Length (in months)]]</f>
        <v>0.10526315789473684</v>
      </c>
      <c r="AO4705" t="str">
        <f>IF(AmazonChurn[[#This Row],[Avg Monthly GB Download]]&lt;15, "Low", IF(AmazonChurn[[#This Row],[Avg Monthly GB Download]]&lt;30, "Medium", "High"))</f>
        <v>Low</v>
      </c>
      <c r="AP4705" t="str">
        <f>IF(AmazonChurn[[#This Row],[Age]]&lt;30,"Under 30",IF(AmazonChurn[[#This Row],[Age]]&gt;65,"Senior","Mid Age"))</f>
        <v>Mid Age</v>
      </c>
    </row>
    <row r="4706" spans="1:42" hidden="1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 s="5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  <c r="AL4706" t="str">
        <f>IF(AmazonChurn[[#This Row],[Average Monthly Expenses]]&lt;=30,"Low",IF(AmazonChurn[[#This Row],[Average Monthly Expenses]]&lt;=60,"Medium","High"))</f>
        <v>Low</v>
      </c>
      <c r="AM4706" t="str">
        <f>IF(AmazonChurn[[#This Row],[Number of Complaints or Support]]&lt;3,"Low",IF(AmazonChurn[[#This Row],[Number of Complaints or Support]]&lt;=7,"Medium","High"))</f>
        <v>Medium</v>
      </c>
      <c r="AN4706" s="5">
        <f>AmazonChurn[[#This Row],[Number of Complaints or Support]]/AmazonChurn[[#This Row],[Account Length (in months)]]</f>
        <v>0.33333333333333331</v>
      </c>
      <c r="AO4706" t="str">
        <f>IF(AmazonChurn[[#This Row],[Avg Monthly GB Download]]&lt;15, "Low", IF(AmazonChurn[[#This Row],[Avg Monthly GB Download]]&lt;30, "Medium", "High"))</f>
        <v>Low</v>
      </c>
      <c r="AP4706" t="str">
        <f>IF(AmazonChurn[[#This Row],[Age]]&lt;30,"Under 30",IF(AmazonChurn[[#This Row],[Age]]&gt;65,"Senior","Mid Age"))</f>
        <v>Mid Age</v>
      </c>
    </row>
    <row r="4707" spans="1:42" hidden="1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 s="5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  <c r="AL4707" t="str">
        <f>IF(AmazonChurn[[#This Row],[Average Monthly Expenses]]&lt;=30,"Low",IF(AmazonChurn[[#This Row],[Average Monthly Expenses]]&lt;=60,"Medium","High"))</f>
        <v>Medium</v>
      </c>
      <c r="AM4707" t="str">
        <f>IF(AmazonChurn[[#This Row],[Number of Complaints or Support]]&lt;3,"Low",IF(AmazonChurn[[#This Row],[Number of Complaints or Support]]&lt;=7,"Medium","High"))</f>
        <v>High</v>
      </c>
      <c r="AN4707" s="5">
        <f>AmazonChurn[[#This Row],[Number of Complaints or Support]]/AmazonChurn[[#This Row],[Account Length (in months)]]</f>
        <v>0.14814814814814814</v>
      </c>
      <c r="AO4707" t="str">
        <f>IF(AmazonChurn[[#This Row],[Avg Monthly GB Download]]&lt;15, "Low", IF(AmazonChurn[[#This Row],[Avg Monthly GB Download]]&lt;30, "Medium", "High"))</f>
        <v>Low</v>
      </c>
      <c r="AP4707" t="str">
        <f>IF(AmazonChurn[[#This Row],[Age]]&lt;30,"Under 30",IF(AmazonChurn[[#This Row],[Age]]&gt;65,"Senior","Mid Age"))</f>
        <v>Mid Age</v>
      </c>
    </row>
    <row r="4708" spans="1:42" hidden="1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 s="5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  <c r="AL4708" t="str">
        <f>IF(AmazonChurn[[#This Row],[Average Monthly Expenses]]&lt;=30,"Low",IF(AmazonChurn[[#This Row],[Average Monthly Expenses]]&lt;=60,"Medium","High"))</f>
        <v>Low</v>
      </c>
      <c r="AM4708" t="str">
        <f>IF(AmazonChurn[[#This Row],[Number of Complaints or Support]]&lt;3,"Low",IF(AmazonChurn[[#This Row],[Number of Complaints or Support]]&lt;=7,"Medium","High"))</f>
        <v>Medium</v>
      </c>
      <c r="AN4708" s="5">
        <f>AmazonChurn[[#This Row],[Number of Complaints or Support]]/AmazonChurn[[#This Row],[Account Length (in months)]]</f>
        <v>0.1111111111111111</v>
      </c>
      <c r="AO4708" t="str">
        <f>IF(AmazonChurn[[#This Row],[Avg Monthly GB Download]]&lt;15, "Low", IF(AmazonChurn[[#This Row],[Avg Monthly GB Download]]&lt;30, "Medium", "High"))</f>
        <v>Low</v>
      </c>
      <c r="AP4708" t="str">
        <f>IF(AmazonChurn[[#This Row],[Age]]&lt;30,"Under 30",IF(AmazonChurn[[#This Row],[Age]]&gt;65,"Senior","Mid Age"))</f>
        <v>Mid Age</v>
      </c>
    </row>
    <row r="4709" spans="1:42" hidden="1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 s="5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  <c r="AL4709" t="str">
        <f>IF(AmazonChurn[[#This Row],[Average Monthly Expenses]]&lt;=30,"Low",IF(AmazonChurn[[#This Row],[Average Monthly Expenses]]&lt;=60,"Medium","High"))</f>
        <v>Medium</v>
      </c>
      <c r="AM4709" t="str">
        <f>IF(AmazonChurn[[#This Row],[Number of Complaints or Support]]&lt;3,"Low",IF(AmazonChurn[[#This Row],[Number of Complaints or Support]]&lt;=7,"Medium","High"))</f>
        <v>High</v>
      </c>
      <c r="AN4709" s="5">
        <f>AmazonChurn[[#This Row],[Number of Complaints or Support]]/AmazonChurn[[#This Row],[Account Length (in months)]]</f>
        <v>0.44444444444444442</v>
      </c>
      <c r="AO4709" t="str">
        <f>IF(AmazonChurn[[#This Row],[Avg Monthly GB Download]]&lt;15, "Low", IF(AmazonChurn[[#This Row],[Avg Monthly GB Download]]&lt;30, "Medium", "High"))</f>
        <v>Low</v>
      </c>
      <c r="AP4709" t="str">
        <f>IF(AmazonChurn[[#This Row],[Age]]&lt;30,"Under 30",IF(AmazonChurn[[#This Row],[Age]]&gt;65,"Senior","Mid Age"))</f>
        <v>Mid Age</v>
      </c>
    </row>
    <row r="4710" spans="1:42" hidden="1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 s="5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  <c r="AL4710" t="str">
        <f>IF(AmazonChurn[[#This Row],[Average Monthly Expenses]]&lt;=30,"Low",IF(AmazonChurn[[#This Row],[Average Monthly Expenses]]&lt;=60,"Medium","High"))</f>
        <v>Low</v>
      </c>
      <c r="AM4710" t="str">
        <f>IF(AmazonChurn[[#This Row],[Number of Complaints or Support]]&lt;3,"Low",IF(AmazonChurn[[#This Row],[Number of Complaints or Support]]&lt;=7,"Medium","High"))</f>
        <v>Medium</v>
      </c>
      <c r="AN4710" s="5">
        <f>AmazonChurn[[#This Row],[Number of Complaints or Support]]/AmazonChurn[[#This Row],[Account Length (in months)]]</f>
        <v>0.15151515151515152</v>
      </c>
      <c r="AO4710" t="str">
        <f>IF(AmazonChurn[[#This Row],[Avg Monthly GB Download]]&lt;15, "Low", IF(AmazonChurn[[#This Row],[Avg Monthly GB Download]]&lt;30, "Medium", "High"))</f>
        <v>Low</v>
      </c>
      <c r="AP4710" t="str">
        <f>IF(AmazonChurn[[#This Row],[Age]]&lt;30,"Under 30",IF(AmazonChurn[[#This Row],[Age]]&gt;65,"Senior","Mid Age"))</f>
        <v>Under 30</v>
      </c>
    </row>
    <row r="4711" spans="1:42" hidden="1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 s="5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  <c r="AL4711" t="str">
        <f>IF(AmazonChurn[[#This Row],[Average Monthly Expenses]]&lt;=30,"Low",IF(AmazonChurn[[#This Row],[Average Monthly Expenses]]&lt;=60,"Medium","High"))</f>
        <v>Low</v>
      </c>
      <c r="AM4711" t="str">
        <f>IF(AmazonChurn[[#This Row],[Number of Complaints or Support]]&lt;3,"Low",IF(AmazonChurn[[#This Row],[Number of Complaints or Support]]&lt;=7,"Medium","High"))</f>
        <v>Medium</v>
      </c>
      <c r="AN4711" s="5">
        <f>AmazonChurn[[#This Row],[Number of Complaints or Support]]/AmazonChurn[[#This Row],[Account Length (in months)]]</f>
        <v>0.42857142857142855</v>
      </c>
      <c r="AO4711" t="str">
        <f>IF(AmazonChurn[[#This Row],[Avg Monthly GB Download]]&lt;15, "Low", IF(AmazonChurn[[#This Row],[Avg Monthly GB Download]]&lt;30, "Medium", "High"))</f>
        <v>Low</v>
      </c>
      <c r="AP4711" t="str">
        <f>IF(AmazonChurn[[#This Row],[Age]]&lt;30,"Under 30",IF(AmazonChurn[[#This Row],[Age]]&gt;65,"Senior","Mid Age"))</f>
        <v>Mid Age</v>
      </c>
    </row>
    <row r="4712" spans="1:42" hidden="1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 s="5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  <c r="AL4712" t="str">
        <f>IF(AmazonChurn[[#This Row],[Average Monthly Expenses]]&lt;=30,"Low",IF(AmazonChurn[[#This Row],[Average Monthly Expenses]]&lt;=60,"Medium","High"))</f>
        <v>Low</v>
      </c>
      <c r="AM4712" t="str">
        <f>IF(AmazonChurn[[#This Row],[Number of Complaints or Support]]&lt;3,"Low",IF(AmazonChurn[[#This Row],[Number of Complaints or Support]]&lt;=7,"Medium","High"))</f>
        <v>Medium</v>
      </c>
      <c r="AN4712" s="5">
        <f>AmazonChurn[[#This Row],[Number of Complaints or Support]]/AmazonChurn[[#This Row],[Account Length (in months)]]</f>
        <v>4</v>
      </c>
      <c r="AO4712" t="str">
        <f>IF(AmazonChurn[[#This Row],[Avg Monthly GB Download]]&lt;15, "Low", IF(AmazonChurn[[#This Row],[Avg Monthly GB Download]]&lt;30, "Medium", "High"))</f>
        <v>Low</v>
      </c>
      <c r="AP4712" t="str">
        <f>IF(AmazonChurn[[#This Row],[Age]]&lt;30,"Under 30",IF(AmazonChurn[[#This Row],[Age]]&gt;65,"Senior","Mid Age"))</f>
        <v>Under 30</v>
      </c>
    </row>
    <row r="4713" spans="1:42" hidden="1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 s="5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  <c r="AL4713" t="str">
        <f>IF(AmazonChurn[[#This Row],[Average Monthly Expenses]]&lt;=30,"Low",IF(AmazonChurn[[#This Row],[Average Monthly Expenses]]&lt;=60,"Medium","High"))</f>
        <v>Medium</v>
      </c>
      <c r="AM4713" t="str">
        <f>IF(AmazonChurn[[#This Row],[Number of Complaints or Support]]&lt;3,"Low",IF(AmazonChurn[[#This Row],[Number of Complaints or Support]]&lt;=7,"Medium","High"))</f>
        <v>Low</v>
      </c>
      <c r="AN4713" s="5">
        <f>AmazonChurn[[#This Row],[Number of Complaints or Support]]/AmazonChurn[[#This Row],[Account Length (in months)]]</f>
        <v>3.7037037037037035E-2</v>
      </c>
      <c r="AO4713" t="str">
        <f>IF(AmazonChurn[[#This Row],[Avg Monthly GB Download]]&lt;15, "Low", IF(AmazonChurn[[#This Row],[Avg Monthly GB Download]]&lt;30, "Medium", "High"))</f>
        <v>Low</v>
      </c>
      <c r="AP4713" t="str">
        <f>IF(AmazonChurn[[#This Row],[Age]]&lt;30,"Under 30",IF(AmazonChurn[[#This Row],[Age]]&gt;65,"Senior","Mid Age"))</f>
        <v>Mid Age</v>
      </c>
    </row>
    <row r="4714" spans="1:42" hidden="1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 s="5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  <c r="AL4714" t="str">
        <f>IF(AmazonChurn[[#This Row],[Average Monthly Expenses]]&lt;=30,"Low",IF(AmazonChurn[[#This Row],[Average Monthly Expenses]]&lt;=60,"Medium","High"))</f>
        <v>High</v>
      </c>
      <c r="AM4714" t="str">
        <f>IF(AmazonChurn[[#This Row],[Number of Complaints or Support]]&lt;3,"Low",IF(AmazonChurn[[#This Row],[Number of Complaints or Support]]&lt;=7,"Medium","High"))</f>
        <v>Low</v>
      </c>
      <c r="AN4714" s="5">
        <f>AmazonChurn[[#This Row],[Number of Complaints or Support]]/AmazonChurn[[#This Row],[Account Length (in months)]]</f>
        <v>3.0303030303030304E-2</v>
      </c>
      <c r="AO4714" t="str">
        <f>IF(AmazonChurn[[#This Row],[Avg Monthly GB Download]]&lt;15, "Low", IF(AmazonChurn[[#This Row],[Avg Monthly GB Download]]&lt;30, "Medium", "High"))</f>
        <v>Low</v>
      </c>
      <c r="AP4714" t="str">
        <f>IF(AmazonChurn[[#This Row],[Age]]&lt;30,"Under 30",IF(AmazonChurn[[#This Row],[Age]]&gt;65,"Senior","Mid Age"))</f>
        <v>Mid Age</v>
      </c>
    </row>
    <row r="4715" spans="1:42" hidden="1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 s="5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  <c r="AL4715" t="str">
        <f>IF(AmazonChurn[[#This Row],[Average Monthly Expenses]]&lt;=30,"Low",IF(AmazonChurn[[#This Row],[Average Monthly Expenses]]&lt;=60,"Medium","High"))</f>
        <v>Low</v>
      </c>
      <c r="AM4715" t="str">
        <f>IF(AmazonChurn[[#This Row],[Number of Complaints or Support]]&lt;3,"Low",IF(AmazonChurn[[#This Row],[Number of Complaints or Support]]&lt;=7,"Medium","High"))</f>
        <v>Medium</v>
      </c>
      <c r="AN4715" s="5">
        <f>AmazonChurn[[#This Row],[Number of Complaints or Support]]/AmazonChurn[[#This Row],[Account Length (in months)]]</f>
        <v>8.8888888888888892E-2</v>
      </c>
      <c r="AO4715" t="str">
        <f>IF(AmazonChurn[[#This Row],[Avg Monthly GB Download]]&lt;15, "Low", IF(AmazonChurn[[#This Row],[Avg Monthly GB Download]]&lt;30, "Medium", "High"))</f>
        <v>Low</v>
      </c>
      <c r="AP4715" t="str">
        <f>IF(AmazonChurn[[#This Row],[Age]]&lt;30,"Under 30",IF(AmazonChurn[[#This Row],[Age]]&gt;65,"Senior","Mid Age"))</f>
        <v>Mid Age</v>
      </c>
    </row>
    <row r="4716" spans="1:42" hidden="1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 s="5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  <c r="AL4716" t="str">
        <f>IF(AmazonChurn[[#This Row],[Average Monthly Expenses]]&lt;=30,"Low",IF(AmazonChurn[[#This Row],[Average Monthly Expenses]]&lt;=60,"Medium","High"))</f>
        <v>Low</v>
      </c>
      <c r="AM4716" t="str">
        <f>IF(AmazonChurn[[#This Row],[Number of Complaints or Support]]&lt;3,"Low",IF(AmazonChurn[[#This Row],[Number of Complaints or Support]]&lt;=7,"Medium","High"))</f>
        <v>Medium</v>
      </c>
      <c r="AN4716" s="5">
        <f>AmazonChurn[[#This Row],[Number of Complaints or Support]]/AmazonChurn[[#This Row],[Account Length (in months)]]</f>
        <v>9.0909090909090912E-2</v>
      </c>
      <c r="AO4716" t="str">
        <f>IF(AmazonChurn[[#This Row],[Avg Monthly GB Download]]&lt;15, "Low", IF(AmazonChurn[[#This Row],[Avg Monthly GB Download]]&lt;30, "Medium", "High"))</f>
        <v>Low</v>
      </c>
      <c r="AP4716" t="str">
        <f>IF(AmazonChurn[[#This Row],[Age]]&lt;30,"Under 30",IF(AmazonChurn[[#This Row],[Age]]&gt;65,"Senior","Mid Age"))</f>
        <v>Senior</v>
      </c>
    </row>
    <row r="4717" spans="1:42" hidden="1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 s="5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  <c r="AL4717" t="str">
        <f>IF(AmazonChurn[[#This Row],[Average Monthly Expenses]]&lt;=30,"Low",IF(AmazonChurn[[#This Row],[Average Monthly Expenses]]&lt;=60,"Medium","High"))</f>
        <v>High</v>
      </c>
      <c r="AM4717" t="str">
        <f>IF(AmazonChurn[[#This Row],[Number of Complaints or Support]]&lt;3,"Low",IF(AmazonChurn[[#This Row],[Number of Complaints or Support]]&lt;=7,"Medium","High"))</f>
        <v>Low</v>
      </c>
      <c r="AN4717" s="5">
        <f>AmazonChurn[[#This Row],[Number of Complaints or Support]]/AmazonChurn[[#This Row],[Account Length (in months)]]</f>
        <v>0</v>
      </c>
      <c r="AO4717" t="str">
        <f>IF(AmazonChurn[[#This Row],[Avg Monthly GB Download]]&lt;15, "Low", IF(AmazonChurn[[#This Row],[Avg Monthly GB Download]]&lt;30, "Medium", "High"))</f>
        <v>Low</v>
      </c>
      <c r="AP4717" t="str">
        <f>IF(AmazonChurn[[#This Row],[Age]]&lt;30,"Under 30",IF(AmazonChurn[[#This Row],[Age]]&gt;65,"Senior","Mid Age"))</f>
        <v>Senior</v>
      </c>
    </row>
    <row r="4718" spans="1:42" hidden="1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 s="5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  <c r="AL4718" t="str">
        <f>IF(AmazonChurn[[#This Row],[Average Monthly Expenses]]&lt;=30,"Low",IF(AmazonChurn[[#This Row],[Average Monthly Expenses]]&lt;=60,"Medium","High"))</f>
        <v>Medium</v>
      </c>
      <c r="AM4718" t="str">
        <f>IF(AmazonChurn[[#This Row],[Number of Complaints or Support]]&lt;3,"Low",IF(AmazonChurn[[#This Row],[Number of Complaints or Support]]&lt;=7,"Medium","High"))</f>
        <v>High</v>
      </c>
      <c r="AN4718" s="5">
        <f>AmazonChurn[[#This Row],[Number of Complaints or Support]]/AmazonChurn[[#This Row],[Account Length (in months)]]</f>
        <v>0.1875</v>
      </c>
      <c r="AO4718" t="str">
        <f>IF(AmazonChurn[[#This Row],[Avg Monthly GB Download]]&lt;15, "Low", IF(AmazonChurn[[#This Row],[Avg Monthly GB Download]]&lt;30, "Medium", "High"))</f>
        <v>Low</v>
      </c>
      <c r="AP4718" t="str">
        <f>IF(AmazonChurn[[#This Row],[Age]]&lt;30,"Under 30",IF(AmazonChurn[[#This Row],[Age]]&gt;65,"Senior","Mid Age"))</f>
        <v>Mid Age</v>
      </c>
    </row>
    <row r="4719" spans="1:42" hidden="1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 s="5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  <c r="AL4719" t="str">
        <f>IF(AmazonChurn[[#This Row],[Average Monthly Expenses]]&lt;=30,"Low",IF(AmazonChurn[[#This Row],[Average Monthly Expenses]]&lt;=60,"Medium","High"))</f>
        <v>Medium</v>
      </c>
      <c r="AM4719" t="str">
        <f>IF(AmazonChurn[[#This Row],[Number of Complaints or Support]]&lt;3,"Low",IF(AmazonChurn[[#This Row],[Number of Complaints or Support]]&lt;=7,"Medium","High"))</f>
        <v>High</v>
      </c>
      <c r="AN4719" s="5">
        <f>AmazonChurn[[#This Row],[Number of Complaints or Support]]/AmazonChurn[[#This Row],[Account Length (in months)]]</f>
        <v>0.12676056338028169</v>
      </c>
      <c r="AO4719" t="str">
        <f>IF(AmazonChurn[[#This Row],[Avg Monthly GB Download]]&lt;15, "Low", IF(AmazonChurn[[#This Row],[Avg Monthly GB Download]]&lt;30, "Medium", "High"))</f>
        <v>Medium</v>
      </c>
      <c r="AP4719" t="str">
        <f>IF(AmazonChurn[[#This Row],[Age]]&lt;30,"Under 30",IF(AmazonChurn[[#This Row],[Age]]&gt;65,"Senior","Mid Age"))</f>
        <v>Under 30</v>
      </c>
    </row>
    <row r="4720" spans="1:42" hidden="1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 s="5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  <c r="AL4720" t="str">
        <f>IF(AmazonChurn[[#This Row],[Average Monthly Expenses]]&lt;=30,"Low",IF(AmazonChurn[[#This Row],[Average Monthly Expenses]]&lt;=60,"Medium","High"))</f>
        <v>Low</v>
      </c>
      <c r="AM4720" t="str">
        <f>IF(AmazonChurn[[#This Row],[Number of Complaints or Support]]&lt;3,"Low",IF(AmazonChurn[[#This Row],[Number of Complaints or Support]]&lt;=7,"Medium","High"))</f>
        <v>Medium</v>
      </c>
      <c r="AN4720" s="5">
        <f>AmazonChurn[[#This Row],[Number of Complaints or Support]]/AmazonChurn[[#This Row],[Account Length (in months)]]</f>
        <v>0.1111111111111111</v>
      </c>
      <c r="AO4720" t="str">
        <f>IF(AmazonChurn[[#This Row],[Avg Monthly GB Download]]&lt;15, "Low", IF(AmazonChurn[[#This Row],[Avg Monthly GB Download]]&lt;30, "Medium", "High"))</f>
        <v>Low</v>
      </c>
      <c r="AP4720" t="str">
        <f>IF(AmazonChurn[[#This Row],[Age]]&lt;30,"Under 30",IF(AmazonChurn[[#This Row],[Age]]&gt;65,"Senior","Mid Age"))</f>
        <v>Mid Age</v>
      </c>
    </row>
    <row r="4721" spans="1:42" hidden="1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 s="5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  <c r="AL4721" t="str">
        <f>IF(AmazonChurn[[#This Row],[Average Monthly Expenses]]&lt;=30,"Low",IF(AmazonChurn[[#This Row],[Average Monthly Expenses]]&lt;=60,"Medium","High"))</f>
        <v>Medium</v>
      </c>
      <c r="AM4721" t="str">
        <f>IF(AmazonChurn[[#This Row],[Number of Complaints or Support]]&lt;3,"Low",IF(AmazonChurn[[#This Row],[Number of Complaints or Support]]&lt;=7,"Medium","High"))</f>
        <v>High</v>
      </c>
      <c r="AN4721" s="5">
        <f>AmazonChurn[[#This Row],[Number of Complaints or Support]]/AmazonChurn[[#This Row],[Account Length (in months)]]</f>
        <v>0.47058823529411764</v>
      </c>
      <c r="AO4721" t="str">
        <f>IF(AmazonChurn[[#This Row],[Avg Monthly GB Download]]&lt;15, "Low", IF(AmazonChurn[[#This Row],[Avg Monthly GB Download]]&lt;30, "Medium", "High"))</f>
        <v>Low</v>
      </c>
      <c r="AP4721" t="str">
        <f>IF(AmazonChurn[[#This Row],[Age]]&lt;30,"Under 30",IF(AmazonChurn[[#This Row],[Age]]&gt;65,"Senior","Mid Age"))</f>
        <v>Senior</v>
      </c>
    </row>
    <row r="4722" spans="1:42" hidden="1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 s="5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  <c r="AL4722" t="str">
        <f>IF(AmazonChurn[[#This Row],[Average Monthly Expenses]]&lt;=30,"Low",IF(AmazonChurn[[#This Row],[Average Monthly Expenses]]&lt;=60,"Medium","High"))</f>
        <v>Low</v>
      </c>
      <c r="AM4722" t="str">
        <f>IF(AmazonChurn[[#This Row],[Number of Complaints or Support]]&lt;3,"Low",IF(AmazonChurn[[#This Row],[Number of Complaints or Support]]&lt;=7,"Medium","High"))</f>
        <v>High</v>
      </c>
      <c r="AN4722" s="5">
        <f>AmazonChurn[[#This Row],[Number of Complaints or Support]]/AmazonChurn[[#This Row],[Account Length (in months)]]</f>
        <v>0.52631578947368418</v>
      </c>
      <c r="AO4722" t="str">
        <f>IF(AmazonChurn[[#This Row],[Avg Monthly GB Download]]&lt;15, "Low", IF(AmazonChurn[[#This Row],[Avg Monthly GB Download]]&lt;30, "Medium", "High"))</f>
        <v>Medium</v>
      </c>
      <c r="AP4722" t="str">
        <f>IF(AmazonChurn[[#This Row],[Age]]&lt;30,"Under 30",IF(AmazonChurn[[#This Row],[Age]]&gt;65,"Senior","Mid Age"))</f>
        <v>Under 30</v>
      </c>
    </row>
    <row r="4723" spans="1:42" hidden="1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 s="5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  <c r="AL4723" t="str">
        <f>IF(AmazonChurn[[#This Row],[Average Monthly Expenses]]&lt;=30,"Low",IF(AmazonChurn[[#This Row],[Average Monthly Expenses]]&lt;=60,"Medium","High"))</f>
        <v>Medium</v>
      </c>
      <c r="AM4723" t="str">
        <f>IF(AmazonChurn[[#This Row],[Number of Complaints or Support]]&lt;3,"Low",IF(AmazonChurn[[#This Row],[Number of Complaints or Support]]&lt;=7,"Medium","High"))</f>
        <v>Medium</v>
      </c>
      <c r="AN4723" s="5">
        <f>AmazonChurn[[#This Row],[Number of Complaints or Support]]/AmazonChurn[[#This Row],[Account Length (in months)]]</f>
        <v>7</v>
      </c>
      <c r="AO4723" t="str">
        <f>IF(AmazonChurn[[#This Row],[Avg Monthly GB Download]]&lt;15, "Low", IF(AmazonChurn[[#This Row],[Avg Monthly GB Download]]&lt;30, "Medium", "High"))</f>
        <v>Low</v>
      </c>
      <c r="AP4723" t="str">
        <f>IF(AmazonChurn[[#This Row],[Age]]&lt;30,"Under 30",IF(AmazonChurn[[#This Row],[Age]]&gt;65,"Senior","Mid Age"))</f>
        <v>Mid Age</v>
      </c>
    </row>
    <row r="4724" spans="1:42" hidden="1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 s="5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  <c r="AL4724" t="str">
        <f>IF(AmazonChurn[[#This Row],[Average Monthly Expenses]]&lt;=30,"Low",IF(AmazonChurn[[#This Row],[Average Monthly Expenses]]&lt;=60,"Medium","High"))</f>
        <v>Medium</v>
      </c>
      <c r="AM4724" t="str">
        <f>IF(AmazonChurn[[#This Row],[Number of Complaints or Support]]&lt;3,"Low",IF(AmazonChurn[[#This Row],[Number of Complaints or Support]]&lt;=7,"Medium","High"))</f>
        <v>Low</v>
      </c>
      <c r="AN4724" s="5">
        <f>AmazonChurn[[#This Row],[Number of Complaints or Support]]/AmazonChurn[[#This Row],[Account Length (in months)]]</f>
        <v>0.15384615384615385</v>
      </c>
      <c r="AO4724" t="str">
        <f>IF(AmazonChurn[[#This Row],[Avg Monthly GB Download]]&lt;15, "Low", IF(AmazonChurn[[#This Row],[Avg Monthly GB Download]]&lt;30, "Medium", "High"))</f>
        <v>Low</v>
      </c>
      <c r="AP4724" t="str">
        <f>IF(AmazonChurn[[#This Row],[Age]]&lt;30,"Under 30",IF(AmazonChurn[[#This Row],[Age]]&gt;65,"Senior","Mid Age"))</f>
        <v>Senior</v>
      </c>
    </row>
    <row r="4725" spans="1:42" hidden="1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 s="5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  <c r="AL4725" t="str">
        <f>IF(AmazonChurn[[#This Row],[Average Monthly Expenses]]&lt;=30,"Low",IF(AmazonChurn[[#This Row],[Average Monthly Expenses]]&lt;=60,"Medium","High"))</f>
        <v>Low</v>
      </c>
      <c r="AM4725" t="str">
        <f>IF(AmazonChurn[[#This Row],[Number of Complaints or Support]]&lt;3,"Low",IF(AmazonChurn[[#This Row],[Number of Complaints or Support]]&lt;=7,"Medium","High"))</f>
        <v>Low</v>
      </c>
      <c r="AN4725" s="5">
        <f>AmazonChurn[[#This Row],[Number of Complaints or Support]]/AmazonChurn[[#This Row],[Account Length (in months)]]</f>
        <v>0</v>
      </c>
      <c r="AO4725" t="str">
        <f>IF(AmazonChurn[[#This Row],[Avg Monthly GB Download]]&lt;15, "Low", IF(AmazonChurn[[#This Row],[Avg Monthly GB Download]]&lt;30, "Medium", "High"))</f>
        <v>Low</v>
      </c>
      <c r="AP4725" t="str">
        <f>IF(AmazonChurn[[#This Row],[Age]]&lt;30,"Under 30",IF(AmazonChurn[[#This Row],[Age]]&gt;65,"Senior","Mid Age"))</f>
        <v>Mid Age</v>
      </c>
    </row>
    <row r="4726" spans="1:42" hidden="1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 s="5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  <c r="AL4726" t="str">
        <f>IF(AmazonChurn[[#This Row],[Average Monthly Expenses]]&lt;=30,"Low",IF(AmazonChurn[[#This Row],[Average Monthly Expenses]]&lt;=60,"Medium","High"))</f>
        <v>Medium</v>
      </c>
      <c r="AM4726" t="str">
        <f>IF(AmazonChurn[[#This Row],[Number of Complaints or Support]]&lt;3,"Low",IF(AmazonChurn[[#This Row],[Number of Complaints or Support]]&lt;=7,"Medium","High"))</f>
        <v>High</v>
      </c>
      <c r="AN4726" s="5">
        <f>AmazonChurn[[#This Row],[Number of Complaints or Support]]/AmazonChurn[[#This Row],[Account Length (in months)]]</f>
        <v>0.25</v>
      </c>
      <c r="AO4726" t="str">
        <f>IF(AmazonChurn[[#This Row],[Avg Monthly GB Download]]&lt;15, "Low", IF(AmazonChurn[[#This Row],[Avg Monthly GB Download]]&lt;30, "Medium", "High"))</f>
        <v>Medium</v>
      </c>
      <c r="AP4726" t="str">
        <f>IF(AmazonChurn[[#This Row],[Age]]&lt;30,"Under 30",IF(AmazonChurn[[#This Row],[Age]]&gt;65,"Senior","Mid Age"))</f>
        <v>Under 30</v>
      </c>
    </row>
    <row r="4727" spans="1:42" hidden="1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 s="5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  <c r="AL4727" t="str">
        <f>IF(AmazonChurn[[#This Row],[Average Monthly Expenses]]&lt;=30,"Low",IF(AmazonChurn[[#This Row],[Average Monthly Expenses]]&lt;=60,"Medium","High"))</f>
        <v>Medium</v>
      </c>
      <c r="AM4727" t="str">
        <f>IF(AmazonChurn[[#This Row],[Number of Complaints or Support]]&lt;3,"Low",IF(AmazonChurn[[#This Row],[Number of Complaints or Support]]&lt;=7,"Medium","High"))</f>
        <v>Low</v>
      </c>
      <c r="AN4727" s="5">
        <f>AmazonChurn[[#This Row],[Number of Complaints or Support]]/AmazonChurn[[#This Row],[Account Length (in months)]]</f>
        <v>0</v>
      </c>
      <c r="AO4727" t="str">
        <f>IF(AmazonChurn[[#This Row],[Avg Monthly GB Download]]&lt;15, "Low", IF(AmazonChurn[[#This Row],[Avg Monthly GB Download]]&lt;30, "Medium", "High"))</f>
        <v>Low</v>
      </c>
      <c r="AP4727" t="str">
        <f>IF(AmazonChurn[[#This Row],[Age]]&lt;30,"Under 30",IF(AmazonChurn[[#This Row],[Age]]&gt;65,"Senior","Mid Age"))</f>
        <v>Under 30</v>
      </c>
    </row>
    <row r="4728" spans="1:42" hidden="1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 s="5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  <c r="AL4728" t="str">
        <f>IF(AmazonChurn[[#This Row],[Average Monthly Expenses]]&lt;=30,"Low",IF(AmazonChurn[[#This Row],[Average Monthly Expenses]]&lt;=60,"Medium","High"))</f>
        <v>Low</v>
      </c>
      <c r="AM4728" t="str">
        <f>IF(AmazonChurn[[#This Row],[Number of Complaints or Support]]&lt;3,"Low",IF(AmazonChurn[[#This Row],[Number of Complaints or Support]]&lt;=7,"Medium","High"))</f>
        <v>Medium</v>
      </c>
      <c r="AN4728" s="5">
        <f>AmazonChurn[[#This Row],[Number of Complaints or Support]]/AmazonChurn[[#This Row],[Account Length (in months)]]</f>
        <v>0.15151515151515152</v>
      </c>
      <c r="AO4728" t="str">
        <f>IF(AmazonChurn[[#This Row],[Avg Monthly GB Download]]&lt;15, "Low", IF(AmazonChurn[[#This Row],[Avg Monthly GB Download]]&lt;30, "Medium", "High"))</f>
        <v>Low</v>
      </c>
      <c r="AP4728" t="str">
        <f>IF(AmazonChurn[[#This Row],[Age]]&lt;30,"Under 30",IF(AmazonChurn[[#This Row],[Age]]&gt;65,"Senior","Mid Age"))</f>
        <v>Mid Age</v>
      </c>
    </row>
    <row r="4729" spans="1:42" hidden="1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 s="5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  <c r="AL4729" t="str">
        <f>IF(AmazonChurn[[#This Row],[Average Monthly Expenses]]&lt;=30,"Low",IF(AmazonChurn[[#This Row],[Average Monthly Expenses]]&lt;=60,"Medium","High"))</f>
        <v>Low</v>
      </c>
      <c r="AM4729" t="str">
        <f>IF(AmazonChurn[[#This Row],[Number of Complaints or Support]]&lt;3,"Low",IF(AmazonChurn[[#This Row],[Number of Complaints or Support]]&lt;=7,"Medium","High"))</f>
        <v>Medium</v>
      </c>
      <c r="AN4729" s="5">
        <f>AmazonChurn[[#This Row],[Number of Complaints or Support]]/AmazonChurn[[#This Row],[Account Length (in months)]]</f>
        <v>0.125</v>
      </c>
      <c r="AO4729" t="str">
        <f>IF(AmazonChurn[[#This Row],[Avg Monthly GB Download]]&lt;15, "Low", IF(AmazonChurn[[#This Row],[Avg Monthly GB Download]]&lt;30, "Medium", "High"))</f>
        <v>Medium</v>
      </c>
      <c r="AP4729" t="str">
        <f>IF(AmazonChurn[[#This Row],[Age]]&lt;30,"Under 30",IF(AmazonChurn[[#This Row],[Age]]&gt;65,"Senior","Mid Age"))</f>
        <v>Under 30</v>
      </c>
    </row>
    <row r="4730" spans="1:42" hidden="1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 s="5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  <c r="AL4730" t="str">
        <f>IF(AmazonChurn[[#This Row],[Average Monthly Expenses]]&lt;=30,"Low",IF(AmazonChurn[[#This Row],[Average Monthly Expenses]]&lt;=60,"Medium","High"))</f>
        <v>Medium</v>
      </c>
      <c r="AM4730" t="str">
        <f>IF(AmazonChurn[[#This Row],[Number of Complaints or Support]]&lt;3,"Low",IF(AmazonChurn[[#This Row],[Number of Complaints or Support]]&lt;=7,"Medium","High"))</f>
        <v>Medium</v>
      </c>
      <c r="AN4730" s="5">
        <f>AmazonChurn[[#This Row],[Number of Complaints or Support]]/AmazonChurn[[#This Row],[Account Length (in months)]]</f>
        <v>8.5714285714285715E-2</v>
      </c>
      <c r="AO4730" t="str">
        <f>IF(AmazonChurn[[#This Row],[Avg Monthly GB Download]]&lt;15, "Low", IF(AmazonChurn[[#This Row],[Avg Monthly GB Download]]&lt;30, "Medium", "High"))</f>
        <v>Low</v>
      </c>
      <c r="AP4730" t="str">
        <f>IF(AmazonChurn[[#This Row],[Age]]&lt;30,"Under 30",IF(AmazonChurn[[#This Row],[Age]]&gt;65,"Senior","Mid Age"))</f>
        <v>Mid Age</v>
      </c>
    </row>
    <row r="4731" spans="1:42" hidden="1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 s="5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  <c r="AL4731" t="str">
        <f>IF(AmazonChurn[[#This Row],[Average Monthly Expenses]]&lt;=30,"Low",IF(AmazonChurn[[#This Row],[Average Monthly Expenses]]&lt;=60,"Medium","High"))</f>
        <v>Low</v>
      </c>
      <c r="AM4731" t="str">
        <f>IF(AmazonChurn[[#This Row],[Number of Complaints or Support]]&lt;3,"Low",IF(AmazonChurn[[#This Row],[Number of Complaints or Support]]&lt;=7,"Medium","High"))</f>
        <v>Low</v>
      </c>
      <c r="AN4731" s="5">
        <f>AmazonChurn[[#This Row],[Number of Complaints or Support]]/AmazonChurn[[#This Row],[Account Length (in months)]]</f>
        <v>0.125</v>
      </c>
      <c r="AO4731" t="str">
        <f>IF(AmazonChurn[[#This Row],[Avg Monthly GB Download]]&lt;15, "Low", IF(AmazonChurn[[#This Row],[Avg Monthly GB Download]]&lt;30, "Medium", "High"))</f>
        <v>Low</v>
      </c>
      <c r="AP4731" t="str">
        <f>IF(AmazonChurn[[#This Row],[Age]]&lt;30,"Under 30",IF(AmazonChurn[[#This Row],[Age]]&gt;65,"Senior","Mid Age"))</f>
        <v>Mid Age</v>
      </c>
    </row>
    <row r="4732" spans="1:42" hidden="1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 s="5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  <c r="AL4732" t="str">
        <f>IF(AmazonChurn[[#This Row],[Average Monthly Expenses]]&lt;=30,"Low",IF(AmazonChurn[[#This Row],[Average Monthly Expenses]]&lt;=60,"Medium","High"))</f>
        <v>Low</v>
      </c>
      <c r="AM4732" t="str">
        <f>IF(AmazonChurn[[#This Row],[Number of Complaints or Support]]&lt;3,"Low",IF(AmazonChurn[[#This Row],[Number of Complaints or Support]]&lt;=7,"Medium","High"))</f>
        <v>Medium</v>
      </c>
      <c r="AN4732" s="5">
        <f>AmazonChurn[[#This Row],[Number of Complaints or Support]]/AmazonChurn[[#This Row],[Account Length (in months)]]</f>
        <v>3</v>
      </c>
      <c r="AO4732" t="str">
        <f>IF(AmazonChurn[[#This Row],[Avg Monthly GB Download]]&lt;15, "Low", IF(AmazonChurn[[#This Row],[Avg Monthly GB Download]]&lt;30, "Medium", "High"))</f>
        <v>Low</v>
      </c>
      <c r="AP4732" t="str">
        <f>IF(AmazonChurn[[#This Row],[Age]]&lt;30,"Under 30",IF(AmazonChurn[[#This Row],[Age]]&gt;65,"Senior","Mid Age"))</f>
        <v>Mid Age</v>
      </c>
    </row>
    <row r="4733" spans="1:42" hidden="1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 s="5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  <c r="AL4733" t="str">
        <f>IF(AmazonChurn[[#This Row],[Average Monthly Expenses]]&lt;=30,"Low",IF(AmazonChurn[[#This Row],[Average Monthly Expenses]]&lt;=60,"Medium","High"))</f>
        <v>Medium</v>
      </c>
      <c r="AM4733" t="str">
        <f>IF(AmazonChurn[[#This Row],[Number of Complaints or Support]]&lt;3,"Low",IF(AmazonChurn[[#This Row],[Number of Complaints or Support]]&lt;=7,"Medium","High"))</f>
        <v>Medium</v>
      </c>
      <c r="AN4733" s="5">
        <f>AmazonChurn[[#This Row],[Number of Complaints or Support]]/AmazonChurn[[#This Row],[Account Length (in months)]]</f>
        <v>2</v>
      </c>
      <c r="AO4733" t="str">
        <f>IF(AmazonChurn[[#This Row],[Avg Monthly GB Download]]&lt;15, "Low", IF(AmazonChurn[[#This Row],[Avg Monthly GB Download]]&lt;30, "Medium", "High"))</f>
        <v>Low</v>
      </c>
      <c r="AP4733" t="str">
        <f>IF(AmazonChurn[[#This Row],[Age]]&lt;30,"Under 30",IF(AmazonChurn[[#This Row],[Age]]&gt;65,"Senior","Mid Age"))</f>
        <v>Under 30</v>
      </c>
    </row>
    <row r="4734" spans="1:42" hidden="1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 s="5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  <c r="AL4734" t="str">
        <f>IF(AmazonChurn[[#This Row],[Average Monthly Expenses]]&lt;=30,"Low",IF(AmazonChurn[[#This Row],[Average Monthly Expenses]]&lt;=60,"Medium","High"))</f>
        <v>Medium</v>
      </c>
      <c r="AM4734" t="str">
        <f>IF(AmazonChurn[[#This Row],[Number of Complaints or Support]]&lt;3,"Low",IF(AmazonChurn[[#This Row],[Number of Complaints or Support]]&lt;=7,"Medium","High"))</f>
        <v>Low</v>
      </c>
      <c r="AN4734" s="5">
        <f>AmazonChurn[[#This Row],[Number of Complaints or Support]]/AmazonChurn[[#This Row],[Account Length (in months)]]</f>
        <v>6.25E-2</v>
      </c>
      <c r="AO4734" t="str">
        <f>IF(AmazonChurn[[#This Row],[Avg Monthly GB Download]]&lt;15, "Low", IF(AmazonChurn[[#This Row],[Avg Monthly GB Download]]&lt;30, "Medium", "High"))</f>
        <v>Low</v>
      </c>
      <c r="AP4734" t="str">
        <f>IF(AmazonChurn[[#This Row],[Age]]&lt;30,"Under 30",IF(AmazonChurn[[#This Row],[Age]]&gt;65,"Senior","Mid Age"))</f>
        <v>Mid Age</v>
      </c>
    </row>
    <row r="4735" spans="1:42" hidden="1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 s="5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  <c r="AL4735" t="str">
        <f>IF(AmazonChurn[[#This Row],[Average Monthly Expenses]]&lt;=30,"Low",IF(AmazonChurn[[#This Row],[Average Monthly Expenses]]&lt;=60,"Medium","High"))</f>
        <v>Medium</v>
      </c>
      <c r="AM4735" t="str">
        <f>IF(AmazonChurn[[#This Row],[Number of Complaints or Support]]&lt;3,"Low",IF(AmazonChurn[[#This Row],[Number of Complaints or Support]]&lt;=7,"Medium","High"))</f>
        <v>Low</v>
      </c>
      <c r="AN4735" s="5">
        <f>AmazonChurn[[#This Row],[Number of Complaints or Support]]/AmazonChurn[[#This Row],[Account Length (in months)]]</f>
        <v>0</v>
      </c>
      <c r="AO4735" t="str">
        <f>IF(AmazonChurn[[#This Row],[Avg Monthly GB Download]]&lt;15, "Low", IF(AmazonChurn[[#This Row],[Avg Monthly GB Download]]&lt;30, "Medium", "High"))</f>
        <v>Low</v>
      </c>
      <c r="AP4735" t="str">
        <f>IF(AmazonChurn[[#This Row],[Age]]&lt;30,"Under 30",IF(AmazonChurn[[#This Row],[Age]]&gt;65,"Senior","Mid Age"))</f>
        <v>Mid Age</v>
      </c>
    </row>
    <row r="4736" spans="1:42" hidden="1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 s="5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  <c r="AL4736" t="str">
        <f>IF(AmazonChurn[[#This Row],[Average Monthly Expenses]]&lt;=30,"Low",IF(AmazonChurn[[#This Row],[Average Monthly Expenses]]&lt;=60,"Medium","High"))</f>
        <v>Medium</v>
      </c>
      <c r="AM4736" t="str">
        <f>IF(AmazonChurn[[#This Row],[Number of Complaints or Support]]&lt;3,"Low",IF(AmazonChurn[[#This Row],[Number of Complaints or Support]]&lt;=7,"Medium","High"))</f>
        <v>Low</v>
      </c>
      <c r="AN4736" s="5">
        <f>AmazonChurn[[#This Row],[Number of Complaints or Support]]/AmazonChurn[[#This Row],[Account Length (in months)]]</f>
        <v>0</v>
      </c>
      <c r="AO4736" t="str">
        <f>IF(AmazonChurn[[#This Row],[Avg Monthly GB Download]]&lt;15, "Low", IF(AmazonChurn[[#This Row],[Avg Monthly GB Download]]&lt;30, "Medium", "High"))</f>
        <v>Low</v>
      </c>
      <c r="AP4736" t="str">
        <f>IF(AmazonChurn[[#This Row],[Age]]&lt;30,"Under 30",IF(AmazonChurn[[#This Row],[Age]]&gt;65,"Senior","Mid Age"))</f>
        <v>Mid Age</v>
      </c>
    </row>
    <row r="4737" spans="1:42" hidden="1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 s="5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  <c r="AL4737" t="str">
        <f>IF(AmazonChurn[[#This Row],[Average Monthly Expenses]]&lt;=30,"Low",IF(AmazonChurn[[#This Row],[Average Monthly Expenses]]&lt;=60,"Medium","High"))</f>
        <v>Medium</v>
      </c>
      <c r="AM4737" t="str">
        <f>IF(AmazonChurn[[#This Row],[Number of Complaints or Support]]&lt;3,"Low",IF(AmazonChurn[[#This Row],[Number of Complaints or Support]]&lt;=7,"Medium","High"))</f>
        <v>Medium</v>
      </c>
      <c r="AN4737" s="5">
        <f>AmazonChurn[[#This Row],[Number of Complaints or Support]]/AmazonChurn[[#This Row],[Account Length (in months)]]</f>
        <v>0.16129032258064516</v>
      </c>
      <c r="AO4737" t="str">
        <f>IF(AmazonChurn[[#This Row],[Avg Monthly GB Download]]&lt;15, "Low", IF(AmazonChurn[[#This Row],[Avg Monthly GB Download]]&lt;30, "Medium", "High"))</f>
        <v>Low</v>
      </c>
      <c r="AP4737" t="str">
        <f>IF(AmazonChurn[[#This Row],[Age]]&lt;30,"Under 30",IF(AmazonChurn[[#This Row],[Age]]&gt;65,"Senior","Mid Age"))</f>
        <v>Under 30</v>
      </c>
    </row>
    <row r="4738" spans="1:42" hidden="1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 s="5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  <c r="AL4738" t="str">
        <f>IF(AmazonChurn[[#This Row],[Average Monthly Expenses]]&lt;=30,"Low",IF(AmazonChurn[[#This Row],[Average Monthly Expenses]]&lt;=60,"Medium","High"))</f>
        <v>Medium</v>
      </c>
      <c r="AM4738" t="str">
        <f>IF(AmazonChurn[[#This Row],[Number of Complaints or Support]]&lt;3,"Low",IF(AmazonChurn[[#This Row],[Number of Complaints or Support]]&lt;=7,"Medium","High"))</f>
        <v>Medium</v>
      </c>
      <c r="AN4738" s="5">
        <f>AmazonChurn[[#This Row],[Number of Complaints or Support]]/AmazonChurn[[#This Row],[Account Length (in months)]]</f>
        <v>4.6153846153846156E-2</v>
      </c>
      <c r="AO4738" t="str">
        <f>IF(AmazonChurn[[#This Row],[Avg Monthly GB Download]]&lt;15, "Low", IF(AmazonChurn[[#This Row],[Avg Monthly GB Download]]&lt;30, "Medium", "High"))</f>
        <v>Low</v>
      </c>
      <c r="AP4738" t="str">
        <f>IF(AmazonChurn[[#This Row],[Age]]&lt;30,"Under 30",IF(AmazonChurn[[#This Row],[Age]]&gt;65,"Senior","Mid Age"))</f>
        <v>Senior</v>
      </c>
    </row>
    <row r="4739" spans="1:42" hidden="1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 s="5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  <c r="AL4739" t="str">
        <f>IF(AmazonChurn[[#This Row],[Average Monthly Expenses]]&lt;=30,"Low",IF(AmazonChurn[[#This Row],[Average Monthly Expenses]]&lt;=60,"Medium","High"))</f>
        <v>Medium</v>
      </c>
      <c r="AM4739" t="str">
        <f>IF(AmazonChurn[[#This Row],[Number of Complaints or Support]]&lt;3,"Low",IF(AmazonChurn[[#This Row],[Number of Complaints or Support]]&lt;=7,"Medium","High"))</f>
        <v>Medium</v>
      </c>
      <c r="AN4739" s="5">
        <f>AmazonChurn[[#This Row],[Number of Complaints or Support]]/AmazonChurn[[#This Row],[Account Length (in months)]]</f>
        <v>0.21739130434782608</v>
      </c>
      <c r="AO4739" t="str">
        <f>IF(AmazonChurn[[#This Row],[Avg Monthly GB Download]]&lt;15, "Low", IF(AmazonChurn[[#This Row],[Avg Monthly GB Download]]&lt;30, "Medium", "High"))</f>
        <v>Medium</v>
      </c>
      <c r="AP4739" t="str">
        <f>IF(AmazonChurn[[#This Row],[Age]]&lt;30,"Under 30",IF(AmazonChurn[[#This Row],[Age]]&gt;65,"Senior","Mid Age"))</f>
        <v>Under 30</v>
      </c>
    </row>
    <row r="4740" spans="1:42" hidden="1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 s="5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  <c r="AL4740" t="str">
        <f>IF(AmazonChurn[[#This Row],[Average Monthly Expenses]]&lt;=30,"Low",IF(AmazonChurn[[#This Row],[Average Monthly Expenses]]&lt;=60,"Medium","High"))</f>
        <v>Low</v>
      </c>
      <c r="AM4740" t="str">
        <f>IF(AmazonChurn[[#This Row],[Number of Complaints or Support]]&lt;3,"Low",IF(AmazonChurn[[#This Row],[Number of Complaints or Support]]&lt;=7,"Medium","High"))</f>
        <v>Low</v>
      </c>
      <c r="AN4740" s="5">
        <f>AmazonChurn[[#This Row],[Number of Complaints or Support]]/AmazonChurn[[#This Row],[Account Length (in months)]]</f>
        <v>0</v>
      </c>
      <c r="AO4740" t="str">
        <f>IF(AmazonChurn[[#This Row],[Avg Monthly GB Download]]&lt;15, "Low", IF(AmazonChurn[[#This Row],[Avg Monthly GB Download]]&lt;30, "Medium", "High"))</f>
        <v>Low</v>
      </c>
      <c r="AP4740" t="str">
        <f>IF(AmazonChurn[[#This Row],[Age]]&lt;30,"Under 30",IF(AmazonChurn[[#This Row],[Age]]&gt;65,"Senior","Mid Age"))</f>
        <v>Mid Age</v>
      </c>
    </row>
    <row r="4741" spans="1:42" hidden="1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 s="5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  <c r="AL4741" t="str">
        <f>IF(AmazonChurn[[#This Row],[Average Monthly Expenses]]&lt;=30,"Low",IF(AmazonChurn[[#This Row],[Average Monthly Expenses]]&lt;=60,"Medium","High"))</f>
        <v>Medium</v>
      </c>
      <c r="AM4741" t="str">
        <f>IF(AmazonChurn[[#This Row],[Number of Complaints or Support]]&lt;3,"Low",IF(AmazonChurn[[#This Row],[Number of Complaints or Support]]&lt;=7,"Medium","High"))</f>
        <v>Medium</v>
      </c>
      <c r="AN4741" s="5">
        <f>AmazonChurn[[#This Row],[Number of Complaints or Support]]/AmazonChurn[[#This Row],[Account Length (in months)]]</f>
        <v>0.11666666666666667</v>
      </c>
      <c r="AO4741" t="str">
        <f>IF(AmazonChurn[[#This Row],[Avg Monthly GB Download]]&lt;15, "Low", IF(AmazonChurn[[#This Row],[Avg Monthly GB Download]]&lt;30, "Medium", "High"))</f>
        <v>Low</v>
      </c>
      <c r="AP4741" t="str">
        <f>IF(AmazonChurn[[#This Row],[Age]]&lt;30,"Under 30",IF(AmazonChurn[[#This Row],[Age]]&gt;65,"Senior","Mid Age"))</f>
        <v>Mid Age</v>
      </c>
    </row>
    <row r="4742" spans="1:42" hidden="1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 s="5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  <c r="AL4742" t="str">
        <f>IF(AmazonChurn[[#This Row],[Average Monthly Expenses]]&lt;=30,"Low",IF(AmazonChurn[[#This Row],[Average Monthly Expenses]]&lt;=60,"Medium","High"))</f>
        <v>Low</v>
      </c>
      <c r="AM4742" t="str">
        <f>IF(AmazonChurn[[#This Row],[Number of Complaints or Support]]&lt;3,"Low",IF(AmazonChurn[[#This Row],[Number of Complaints or Support]]&lt;=7,"Medium","High"))</f>
        <v>Medium</v>
      </c>
      <c r="AN4742" s="5">
        <f>AmazonChurn[[#This Row],[Number of Complaints or Support]]/AmazonChurn[[#This Row],[Account Length (in months)]]</f>
        <v>0.16666666666666666</v>
      </c>
      <c r="AO4742" t="str">
        <f>IF(AmazonChurn[[#This Row],[Avg Monthly GB Download]]&lt;15, "Low", IF(AmazonChurn[[#This Row],[Avg Monthly GB Download]]&lt;30, "Medium", "High"))</f>
        <v>Low</v>
      </c>
      <c r="AP4742" t="str">
        <f>IF(AmazonChurn[[#This Row],[Age]]&lt;30,"Under 30",IF(AmazonChurn[[#This Row],[Age]]&gt;65,"Senior","Mid Age"))</f>
        <v>Mid Age</v>
      </c>
    </row>
    <row r="4743" spans="1:42" hidden="1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 s="5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  <c r="AL4743" t="str">
        <f>IF(AmazonChurn[[#This Row],[Average Monthly Expenses]]&lt;=30,"Low",IF(AmazonChurn[[#This Row],[Average Monthly Expenses]]&lt;=60,"Medium","High"))</f>
        <v>Medium</v>
      </c>
      <c r="AM4743" t="str">
        <f>IF(AmazonChurn[[#This Row],[Number of Complaints or Support]]&lt;3,"Low",IF(AmazonChurn[[#This Row],[Number of Complaints or Support]]&lt;=7,"Medium","High"))</f>
        <v>High</v>
      </c>
      <c r="AN4743" s="5">
        <f>AmazonChurn[[#This Row],[Number of Complaints or Support]]/AmazonChurn[[#This Row],[Account Length (in months)]]</f>
        <v>9</v>
      </c>
      <c r="AO4743" t="str">
        <f>IF(AmazonChurn[[#This Row],[Avg Monthly GB Download]]&lt;15, "Low", IF(AmazonChurn[[#This Row],[Avg Monthly GB Download]]&lt;30, "Medium", "High"))</f>
        <v>Low</v>
      </c>
      <c r="AP4743" t="str">
        <f>IF(AmazonChurn[[#This Row],[Age]]&lt;30,"Under 30",IF(AmazonChurn[[#This Row],[Age]]&gt;65,"Senior","Mid Age"))</f>
        <v>Senior</v>
      </c>
    </row>
    <row r="4744" spans="1:42" hidden="1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 s="5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  <c r="AL4744" t="str">
        <f>IF(AmazonChurn[[#This Row],[Average Monthly Expenses]]&lt;=30,"Low",IF(AmazonChurn[[#This Row],[Average Monthly Expenses]]&lt;=60,"Medium","High"))</f>
        <v>Medium</v>
      </c>
      <c r="AM4744" t="str">
        <f>IF(AmazonChurn[[#This Row],[Number of Complaints or Support]]&lt;3,"Low",IF(AmazonChurn[[#This Row],[Number of Complaints or Support]]&lt;=7,"Medium","High"))</f>
        <v>Medium</v>
      </c>
      <c r="AN4744" s="5">
        <f>AmazonChurn[[#This Row],[Number of Complaints or Support]]/AmazonChurn[[#This Row],[Account Length (in months)]]</f>
        <v>0.12</v>
      </c>
      <c r="AO4744" t="str">
        <f>IF(AmazonChurn[[#This Row],[Avg Monthly GB Download]]&lt;15, "Low", IF(AmazonChurn[[#This Row],[Avg Monthly GB Download]]&lt;30, "Medium", "High"))</f>
        <v>Medium</v>
      </c>
      <c r="AP4744" t="str">
        <f>IF(AmazonChurn[[#This Row],[Age]]&lt;30,"Under 30",IF(AmazonChurn[[#This Row],[Age]]&gt;65,"Senior","Mid Age"))</f>
        <v>Under 30</v>
      </c>
    </row>
    <row r="4745" spans="1:42" hidden="1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 s="5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  <c r="AL4745" t="str">
        <f>IF(AmazonChurn[[#This Row],[Average Monthly Expenses]]&lt;=30,"Low",IF(AmazonChurn[[#This Row],[Average Monthly Expenses]]&lt;=60,"Medium","High"))</f>
        <v>High</v>
      </c>
      <c r="AM4745" t="str">
        <f>IF(AmazonChurn[[#This Row],[Number of Complaints or Support]]&lt;3,"Low",IF(AmazonChurn[[#This Row],[Number of Complaints or Support]]&lt;=7,"Medium","High"))</f>
        <v>Low</v>
      </c>
      <c r="AN4745" s="5">
        <f>AmazonChurn[[#This Row],[Number of Complaints or Support]]/AmazonChurn[[#This Row],[Account Length (in months)]]</f>
        <v>0</v>
      </c>
      <c r="AO4745" t="str">
        <f>IF(AmazonChurn[[#This Row],[Avg Monthly GB Download]]&lt;15, "Low", IF(AmazonChurn[[#This Row],[Avg Monthly GB Download]]&lt;30, "Medium", "High"))</f>
        <v>Low</v>
      </c>
      <c r="AP4745" t="str">
        <f>IF(AmazonChurn[[#This Row],[Age]]&lt;30,"Under 30",IF(AmazonChurn[[#This Row],[Age]]&gt;65,"Senior","Mid Age"))</f>
        <v>Mid Age</v>
      </c>
    </row>
    <row r="4746" spans="1:42" hidden="1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 s="5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  <c r="AL4746" t="str">
        <f>IF(AmazonChurn[[#This Row],[Average Monthly Expenses]]&lt;=30,"Low",IF(AmazonChurn[[#This Row],[Average Monthly Expenses]]&lt;=60,"Medium","High"))</f>
        <v>Medium</v>
      </c>
      <c r="AM4746" t="str">
        <f>IF(AmazonChurn[[#This Row],[Number of Complaints or Support]]&lt;3,"Low",IF(AmazonChurn[[#This Row],[Number of Complaints or Support]]&lt;=7,"Medium","High"))</f>
        <v>Medium</v>
      </c>
      <c r="AN4746" s="5">
        <f>AmazonChurn[[#This Row],[Number of Complaints or Support]]/AmazonChurn[[#This Row],[Account Length (in months)]]</f>
        <v>7.0422535211267609E-2</v>
      </c>
      <c r="AO4746" t="str">
        <f>IF(AmazonChurn[[#This Row],[Avg Monthly GB Download]]&lt;15, "Low", IF(AmazonChurn[[#This Row],[Avg Monthly GB Download]]&lt;30, "Medium", "High"))</f>
        <v>Low</v>
      </c>
      <c r="AP4746" t="str">
        <f>IF(AmazonChurn[[#This Row],[Age]]&lt;30,"Under 30",IF(AmazonChurn[[#This Row],[Age]]&gt;65,"Senior","Mid Age"))</f>
        <v>Mid Age</v>
      </c>
    </row>
    <row r="4747" spans="1:42" hidden="1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 s="5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  <c r="AL4747" t="str">
        <f>IF(AmazonChurn[[#This Row],[Average Monthly Expenses]]&lt;=30,"Low",IF(AmazonChurn[[#This Row],[Average Monthly Expenses]]&lt;=60,"Medium","High"))</f>
        <v>Low</v>
      </c>
      <c r="AM4747" t="str">
        <f>IF(AmazonChurn[[#This Row],[Number of Complaints or Support]]&lt;3,"Low",IF(AmazonChurn[[#This Row],[Number of Complaints or Support]]&lt;=7,"Medium","High"))</f>
        <v>Low</v>
      </c>
      <c r="AN4747" s="5">
        <f>AmazonChurn[[#This Row],[Number of Complaints or Support]]/AmazonChurn[[#This Row],[Account Length (in months)]]</f>
        <v>2</v>
      </c>
      <c r="AO4747" t="str">
        <f>IF(AmazonChurn[[#This Row],[Avg Monthly GB Download]]&lt;15, "Low", IF(AmazonChurn[[#This Row],[Avg Monthly GB Download]]&lt;30, "Medium", "High"))</f>
        <v>Medium</v>
      </c>
      <c r="AP4747" t="str">
        <f>IF(AmazonChurn[[#This Row],[Age]]&lt;30,"Under 30",IF(AmazonChurn[[#This Row],[Age]]&gt;65,"Senior","Mid Age"))</f>
        <v>Under 30</v>
      </c>
    </row>
    <row r="4748" spans="1:42" hidden="1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 s="5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  <c r="AL4748" t="str">
        <f>IF(AmazonChurn[[#This Row],[Average Monthly Expenses]]&lt;=30,"Low",IF(AmazonChurn[[#This Row],[Average Monthly Expenses]]&lt;=60,"Medium","High"))</f>
        <v>Medium</v>
      </c>
      <c r="AM4748" t="str">
        <f>IF(AmazonChurn[[#This Row],[Number of Complaints or Support]]&lt;3,"Low",IF(AmazonChurn[[#This Row],[Number of Complaints or Support]]&lt;=7,"Medium","High"))</f>
        <v>Medium</v>
      </c>
      <c r="AN4748" s="5">
        <f>AmazonChurn[[#This Row],[Number of Complaints or Support]]/AmazonChurn[[#This Row],[Account Length (in months)]]</f>
        <v>0.12121212121212122</v>
      </c>
      <c r="AO4748" t="str">
        <f>IF(AmazonChurn[[#This Row],[Avg Monthly GB Download]]&lt;15, "Low", IF(AmazonChurn[[#This Row],[Avg Monthly GB Download]]&lt;30, "Medium", "High"))</f>
        <v>Low</v>
      </c>
      <c r="AP4748" t="str">
        <f>IF(AmazonChurn[[#This Row],[Age]]&lt;30,"Under 30",IF(AmazonChurn[[#This Row],[Age]]&gt;65,"Senior","Mid Age"))</f>
        <v>Mid Age</v>
      </c>
    </row>
    <row r="4749" spans="1:42" hidden="1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 s="5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  <c r="AL4749" t="str">
        <f>IF(AmazonChurn[[#This Row],[Average Monthly Expenses]]&lt;=30,"Low",IF(AmazonChurn[[#This Row],[Average Monthly Expenses]]&lt;=60,"Medium","High"))</f>
        <v>Low</v>
      </c>
      <c r="AM4749" t="str">
        <f>IF(AmazonChurn[[#This Row],[Number of Complaints or Support]]&lt;3,"Low",IF(AmazonChurn[[#This Row],[Number of Complaints or Support]]&lt;=7,"Medium","High"))</f>
        <v>Medium</v>
      </c>
      <c r="AN4749" s="5">
        <f>AmazonChurn[[#This Row],[Number of Complaints or Support]]/AmazonChurn[[#This Row],[Account Length (in months)]]</f>
        <v>0.22222222222222221</v>
      </c>
      <c r="AO4749" t="str">
        <f>IF(AmazonChurn[[#This Row],[Avg Monthly GB Download]]&lt;15, "Low", IF(AmazonChurn[[#This Row],[Avg Monthly GB Download]]&lt;30, "Medium", "High"))</f>
        <v>Low</v>
      </c>
      <c r="AP4749" t="str">
        <f>IF(AmazonChurn[[#This Row],[Age]]&lt;30,"Under 30",IF(AmazonChurn[[#This Row],[Age]]&gt;65,"Senior","Mid Age"))</f>
        <v>Senior</v>
      </c>
    </row>
    <row r="4750" spans="1:42" hidden="1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 s="5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  <c r="AL4750" t="str">
        <f>IF(AmazonChurn[[#This Row],[Average Monthly Expenses]]&lt;=30,"Low",IF(AmazonChurn[[#This Row],[Average Monthly Expenses]]&lt;=60,"Medium","High"))</f>
        <v>Medium</v>
      </c>
      <c r="AM4750" t="str">
        <f>IF(AmazonChurn[[#This Row],[Number of Complaints or Support]]&lt;3,"Low",IF(AmazonChurn[[#This Row],[Number of Complaints or Support]]&lt;=7,"Medium","High"))</f>
        <v>High</v>
      </c>
      <c r="AN4750" s="5">
        <f>AmazonChurn[[#This Row],[Number of Complaints or Support]]/AmazonChurn[[#This Row],[Account Length (in months)]]</f>
        <v>0.12857142857142856</v>
      </c>
      <c r="AO4750" t="str">
        <f>IF(AmazonChurn[[#This Row],[Avg Monthly GB Download]]&lt;15, "Low", IF(AmazonChurn[[#This Row],[Avg Monthly GB Download]]&lt;30, "Medium", "High"))</f>
        <v>Low</v>
      </c>
      <c r="AP4750" t="str">
        <f>IF(AmazonChurn[[#This Row],[Age]]&lt;30,"Under 30",IF(AmazonChurn[[#This Row],[Age]]&gt;65,"Senior","Mid Age"))</f>
        <v>Mid Age</v>
      </c>
    </row>
    <row r="4751" spans="1:42" hidden="1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 s="5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  <c r="AL4751" t="str">
        <f>IF(AmazonChurn[[#This Row],[Average Monthly Expenses]]&lt;=30,"Low",IF(AmazonChurn[[#This Row],[Average Monthly Expenses]]&lt;=60,"Medium","High"))</f>
        <v>Medium</v>
      </c>
      <c r="AM4751" t="str">
        <f>IF(AmazonChurn[[#This Row],[Number of Complaints or Support]]&lt;3,"Low",IF(AmazonChurn[[#This Row],[Number of Complaints or Support]]&lt;=7,"Medium","High"))</f>
        <v>Low</v>
      </c>
      <c r="AN4751" s="5">
        <f>AmazonChurn[[#This Row],[Number of Complaints or Support]]/AmazonChurn[[#This Row],[Account Length (in months)]]</f>
        <v>1.5873015873015872E-2</v>
      </c>
      <c r="AO4751" t="str">
        <f>IF(AmazonChurn[[#This Row],[Avg Monthly GB Download]]&lt;15, "Low", IF(AmazonChurn[[#This Row],[Avg Monthly GB Download]]&lt;30, "Medium", "High"))</f>
        <v>Low</v>
      </c>
      <c r="AP4751" t="str">
        <f>IF(AmazonChurn[[#This Row],[Age]]&lt;30,"Under 30",IF(AmazonChurn[[#This Row],[Age]]&gt;65,"Senior","Mid Age"))</f>
        <v>Mid Age</v>
      </c>
    </row>
    <row r="4752" spans="1:42" hidden="1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 s="5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  <c r="AL4752" t="str">
        <f>IF(AmazonChurn[[#This Row],[Average Monthly Expenses]]&lt;=30,"Low",IF(AmazonChurn[[#This Row],[Average Monthly Expenses]]&lt;=60,"Medium","High"))</f>
        <v>Medium</v>
      </c>
      <c r="AM4752" t="str">
        <f>IF(AmazonChurn[[#This Row],[Number of Complaints or Support]]&lt;3,"Low",IF(AmazonChurn[[#This Row],[Number of Complaints or Support]]&lt;=7,"Medium","High"))</f>
        <v>High</v>
      </c>
      <c r="AN4752" s="5">
        <f>AmazonChurn[[#This Row],[Number of Complaints or Support]]/AmazonChurn[[#This Row],[Account Length (in months)]]</f>
        <v>0.1388888888888889</v>
      </c>
      <c r="AO4752" t="str">
        <f>IF(AmazonChurn[[#This Row],[Avg Monthly GB Download]]&lt;15, "Low", IF(AmazonChurn[[#This Row],[Avg Monthly GB Download]]&lt;30, "Medium", "High"))</f>
        <v>Low</v>
      </c>
      <c r="AP4752" t="str">
        <f>IF(AmazonChurn[[#This Row],[Age]]&lt;30,"Under 30",IF(AmazonChurn[[#This Row],[Age]]&gt;65,"Senior","Mid Age"))</f>
        <v>Senior</v>
      </c>
    </row>
    <row r="4753" spans="1:42" hidden="1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 s="5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  <c r="AL4753" t="str">
        <f>IF(AmazonChurn[[#This Row],[Average Monthly Expenses]]&lt;=30,"Low",IF(AmazonChurn[[#This Row],[Average Monthly Expenses]]&lt;=60,"Medium","High"))</f>
        <v>Low</v>
      </c>
      <c r="AM4753" t="str">
        <f>IF(AmazonChurn[[#This Row],[Number of Complaints or Support]]&lt;3,"Low",IF(AmazonChurn[[#This Row],[Number of Complaints or Support]]&lt;=7,"Medium","High"))</f>
        <v>Medium</v>
      </c>
      <c r="AN4753" s="5">
        <f>AmazonChurn[[#This Row],[Number of Complaints or Support]]/AmazonChurn[[#This Row],[Account Length (in months)]]</f>
        <v>0.2857142857142857</v>
      </c>
      <c r="AO4753" t="str">
        <f>IF(AmazonChurn[[#This Row],[Avg Monthly GB Download]]&lt;15, "Low", IF(AmazonChurn[[#This Row],[Avg Monthly GB Download]]&lt;30, "Medium", "High"))</f>
        <v>Low</v>
      </c>
      <c r="AP4753" t="str">
        <f>IF(AmazonChurn[[#This Row],[Age]]&lt;30,"Under 30",IF(AmazonChurn[[#This Row],[Age]]&gt;65,"Senior","Mid Age"))</f>
        <v>Mid Age</v>
      </c>
    </row>
    <row r="4754" spans="1:42" hidden="1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 s="5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  <c r="AL4754" t="str">
        <f>IF(AmazonChurn[[#This Row],[Average Monthly Expenses]]&lt;=30,"Low",IF(AmazonChurn[[#This Row],[Average Monthly Expenses]]&lt;=60,"Medium","High"))</f>
        <v>Low</v>
      </c>
      <c r="AM4754" t="str">
        <f>IF(AmazonChurn[[#This Row],[Number of Complaints or Support]]&lt;3,"Low",IF(AmazonChurn[[#This Row],[Number of Complaints or Support]]&lt;=7,"Medium","High"))</f>
        <v>High</v>
      </c>
      <c r="AN4754" s="5">
        <f>AmazonChurn[[#This Row],[Number of Complaints or Support]]/AmazonChurn[[#This Row],[Account Length (in months)]]</f>
        <v>0.24242424242424243</v>
      </c>
      <c r="AO4754" t="str">
        <f>IF(AmazonChurn[[#This Row],[Avg Monthly GB Download]]&lt;15, "Low", IF(AmazonChurn[[#This Row],[Avg Monthly GB Download]]&lt;30, "Medium", "High"))</f>
        <v>Low</v>
      </c>
      <c r="AP4754" t="str">
        <f>IF(AmazonChurn[[#This Row],[Age]]&lt;30,"Under 30",IF(AmazonChurn[[#This Row],[Age]]&gt;65,"Senior","Mid Age"))</f>
        <v>Mid Age</v>
      </c>
    </row>
    <row r="4755" spans="1:42" hidden="1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 s="5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  <c r="AL4755" t="str">
        <f>IF(AmazonChurn[[#This Row],[Average Monthly Expenses]]&lt;=30,"Low",IF(AmazonChurn[[#This Row],[Average Monthly Expenses]]&lt;=60,"Medium","High"))</f>
        <v>Low</v>
      </c>
      <c r="AM4755" t="str">
        <f>IF(AmazonChurn[[#This Row],[Number of Complaints or Support]]&lt;3,"Low",IF(AmazonChurn[[#This Row],[Number of Complaints or Support]]&lt;=7,"Medium","High"))</f>
        <v>High</v>
      </c>
      <c r="AN4755" s="5">
        <f>AmazonChurn[[#This Row],[Number of Complaints or Support]]/AmazonChurn[[#This Row],[Account Length (in months)]]</f>
        <v>0.3125</v>
      </c>
      <c r="AO4755" t="str">
        <f>IF(AmazonChurn[[#This Row],[Avg Monthly GB Download]]&lt;15, "Low", IF(AmazonChurn[[#This Row],[Avg Monthly GB Download]]&lt;30, "Medium", "High"))</f>
        <v>Low</v>
      </c>
      <c r="AP4755" t="str">
        <f>IF(AmazonChurn[[#This Row],[Age]]&lt;30,"Under 30",IF(AmazonChurn[[#This Row],[Age]]&gt;65,"Senior","Mid Age"))</f>
        <v>Mid Age</v>
      </c>
    </row>
    <row r="4756" spans="1:42" hidden="1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 s="5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  <c r="AL4756" t="str">
        <f>IF(AmazonChurn[[#This Row],[Average Monthly Expenses]]&lt;=30,"Low",IF(AmazonChurn[[#This Row],[Average Monthly Expenses]]&lt;=60,"Medium","High"))</f>
        <v>Low</v>
      </c>
      <c r="AM4756" t="str">
        <f>IF(AmazonChurn[[#This Row],[Number of Complaints or Support]]&lt;3,"Low",IF(AmazonChurn[[#This Row],[Number of Complaints or Support]]&lt;=7,"Medium","High"))</f>
        <v>High</v>
      </c>
      <c r="AN4756" s="5">
        <f>AmazonChurn[[#This Row],[Number of Complaints or Support]]/AmazonChurn[[#This Row],[Account Length (in months)]]</f>
        <v>10</v>
      </c>
      <c r="AO4756" t="str">
        <f>IF(AmazonChurn[[#This Row],[Avg Monthly GB Download]]&lt;15, "Low", IF(AmazonChurn[[#This Row],[Avg Monthly GB Download]]&lt;30, "Medium", "High"))</f>
        <v>Low</v>
      </c>
      <c r="AP4756" t="str">
        <f>IF(AmazonChurn[[#This Row],[Age]]&lt;30,"Under 30",IF(AmazonChurn[[#This Row],[Age]]&gt;65,"Senior","Mid Age"))</f>
        <v>Mid Age</v>
      </c>
    </row>
    <row r="4757" spans="1:42" hidden="1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 s="5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  <c r="AL4757" t="str">
        <f>IF(AmazonChurn[[#This Row],[Average Monthly Expenses]]&lt;=30,"Low",IF(AmazonChurn[[#This Row],[Average Monthly Expenses]]&lt;=60,"Medium","High"))</f>
        <v>Low</v>
      </c>
      <c r="AM4757" t="str">
        <f>IF(AmazonChurn[[#This Row],[Number of Complaints or Support]]&lt;3,"Low",IF(AmazonChurn[[#This Row],[Number of Complaints or Support]]&lt;=7,"Medium","High"))</f>
        <v>Low</v>
      </c>
      <c r="AN4757" s="5">
        <f>AmazonChurn[[#This Row],[Number of Complaints or Support]]/AmazonChurn[[#This Row],[Account Length (in months)]]</f>
        <v>0</v>
      </c>
      <c r="AO4757" t="str">
        <f>IF(AmazonChurn[[#This Row],[Avg Monthly GB Download]]&lt;15, "Low", IF(AmazonChurn[[#This Row],[Avg Monthly GB Download]]&lt;30, "Medium", "High"))</f>
        <v>Low</v>
      </c>
      <c r="AP4757" t="str">
        <f>IF(AmazonChurn[[#This Row],[Age]]&lt;30,"Under 30",IF(AmazonChurn[[#This Row],[Age]]&gt;65,"Senior","Mid Age"))</f>
        <v>Mid Age</v>
      </c>
    </row>
    <row r="4758" spans="1:42" hidden="1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 s="5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  <c r="AL4758" t="str">
        <f>IF(AmazonChurn[[#This Row],[Average Monthly Expenses]]&lt;=30,"Low",IF(AmazonChurn[[#This Row],[Average Monthly Expenses]]&lt;=60,"Medium","High"))</f>
        <v>Low</v>
      </c>
      <c r="AM4758" t="str">
        <f>IF(AmazonChurn[[#This Row],[Number of Complaints or Support]]&lt;3,"Low",IF(AmazonChurn[[#This Row],[Number of Complaints or Support]]&lt;=7,"Medium","High"))</f>
        <v>High</v>
      </c>
      <c r="AN4758" s="5">
        <f>AmazonChurn[[#This Row],[Number of Complaints or Support]]/AmazonChurn[[#This Row],[Account Length (in months)]]</f>
        <v>0.11764705882352941</v>
      </c>
      <c r="AO4758" t="str">
        <f>IF(AmazonChurn[[#This Row],[Avg Monthly GB Download]]&lt;15, "Low", IF(AmazonChurn[[#This Row],[Avg Monthly GB Download]]&lt;30, "Medium", "High"))</f>
        <v>Low</v>
      </c>
      <c r="AP4758" t="str">
        <f>IF(AmazonChurn[[#This Row],[Age]]&lt;30,"Under 30",IF(AmazonChurn[[#This Row],[Age]]&gt;65,"Senior","Mid Age"))</f>
        <v>Under 30</v>
      </c>
    </row>
    <row r="4759" spans="1:42" hidden="1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 s="5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  <c r="AL4759" t="str">
        <f>IF(AmazonChurn[[#This Row],[Average Monthly Expenses]]&lt;=30,"Low",IF(AmazonChurn[[#This Row],[Average Monthly Expenses]]&lt;=60,"Medium","High"))</f>
        <v>Low</v>
      </c>
      <c r="AM4759" t="str">
        <f>IF(AmazonChurn[[#This Row],[Number of Complaints or Support]]&lt;3,"Low",IF(AmazonChurn[[#This Row],[Number of Complaints or Support]]&lt;=7,"Medium","High"))</f>
        <v>Low</v>
      </c>
      <c r="AN4759" s="5">
        <f>AmazonChurn[[#This Row],[Number of Complaints or Support]]/AmazonChurn[[#This Row],[Account Length (in months)]]</f>
        <v>1.7241379310344827E-2</v>
      </c>
      <c r="AO4759" t="str">
        <f>IF(AmazonChurn[[#This Row],[Avg Monthly GB Download]]&lt;15, "Low", IF(AmazonChurn[[#This Row],[Avg Monthly GB Download]]&lt;30, "Medium", "High"))</f>
        <v>Low</v>
      </c>
      <c r="AP4759" t="str">
        <f>IF(AmazonChurn[[#This Row],[Age]]&lt;30,"Under 30",IF(AmazonChurn[[#This Row],[Age]]&gt;65,"Senior","Mid Age"))</f>
        <v>Mid Age</v>
      </c>
    </row>
    <row r="4760" spans="1:42" hidden="1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 s="5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  <c r="AL4760" t="str">
        <f>IF(AmazonChurn[[#This Row],[Average Monthly Expenses]]&lt;=30,"Low",IF(AmazonChurn[[#This Row],[Average Monthly Expenses]]&lt;=60,"Medium","High"))</f>
        <v>Medium</v>
      </c>
      <c r="AM4760" t="str">
        <f>IF(AmazonChurn[[#This Row],[Number of Complaints or Support]]&lt;3,"Low",IF(AmazonChurn[[#This Row],[Number of Complaints or Support]]&lt;=7,"Medium","High"))</f>
        <v>Medium</v>
      </c>
      <c r="AN4760" s="5">
        <f>AmazonChurn[[#This Row],[Number of Complaints or Support]]/AmazonChurn[[#This Row],[Account Length (in months)]]</f>
        <v>0.7142857142857143</v>
      </c>
      <c r="AO4760" t="str">
        <f>IF(AmazonChurn[[#This Row],[Avg Monthly GB Download]]&lt;15, "Low", IF(AmazonChurn[[#This Row],[Avg Monthly GB Download]]&lt;30, "Medium", "High"))</f>
        <v>Low</v>
      </c>
      <c r="AP4760" t="str">
        <f>IF(AmazonChurn[[#This Row],[Age]]&lt;30,"Under 30",IF(AmazonChurn[[#This Row],[Age]]&gt;65,"Senior","Mid Age"))</f>
        <v>Mid Age</v>
      </c>
    </row>
    <row r="4761" spans="1:42" hidden="1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 s="5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  <c r="AL4761" t="str">
        <f>IF(AmazonChurn[[#This Row],[Average Monthly Expenses]]&lt;=30,"Low",IF(AmazonChurn[[#This Row],[Average Monthly Expenses]]&lt;=60,"Medium","High"))</f>
        <v>Low</v>
      </c>
      <c r="AM4761" t="str">
        <f>IF(AmazonChurn[[#This Row],[Number of Complaints or Support]]&lt;3,"Low",IF(AmazonChurn[[#This Row],[Number of Complaints or Support]]&lt;=7,"Medium","High"))</f>
        <v>Medium</v>
      </c>
      <c r="AN4761" s="5">
        <f>AmazonChurn[[#This Row],[Number of Complaints or Support]]/AmazonChurn[[#This Row],[Account Length (in months)]]</f>
        <v>0.21428571428571427</v>
      </c>
      <c r="AO4761" t="str">
        <f>IF(AmazonChurn[[#This Row],[Avg Monthly GB Download]]&lt;15, "Low", IF(AmazonChurn[[#This Row],[Avg Monthly GB Download]]&lt;30, "Medium", "High"))</f>
        <v>Low</v>
      </c>
      <c r="AP4761" t="str">
        <f>IF(AmazonChurn[[#This Row],[Age]]&lt;30,"Under 30",IF(AmazonChurn[[#This Row],[Age]]&gt;65,"Senior","Mid Age"))</f>
        <v>Mid Age</v>
      </c>
    </row>
    <row r="4762" spans="1:42" hidden="1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 s="5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  <c r="AL4762" t="str">
        <f>IF(AmazonChurn[[#This Row],[Average Monthly Expenses]]&lt;=30,"Low",IF(AmazonChurn[[#This Row],[Average Monthly Expenses]]&lt;=60,"Medium","High"))</f>
        <v>Low</v>
      </c>
      <c r="AM4762" t="str">
        <f>IF(AmazonChurn[[#This Row],[Number of Complaints or Support]]&lt;3,"Low",IF(AmazonChurn[[#This Row],[Number of Complaints or Support]]&lt;=7,"Medium","High"))</f>
        <v>Medium</v>
      </c>
      <c r="AN4762" s="5">
        <f>AmazonChurn[[#This Row],[Number of Complaints or Support]]/AmazonChurn[[#This Row],[Account Length (in months)]]</f>
        <v>2.5</v>
      </c>
      <c r="AO4762" t="str">
        <f>IF(AmazonChurn[[#This Row],[Avg Monthly GB Download]]&lt;15, "Low", IF(AmazonChurn[[#This Row],[Avg Monthly GB Download]]&lt;30, "Medium", "High"))</f>
        <v>Low</v>
      </c>
      <c r="AP4762" t="str">
        <f>IF(AmazonChurn[[#This Row],[Age]]&lt;30,"Under 30",IF(AmazonChurn[[#This Row],[Age]]&gt;65,"Senior","Mid Age"))</f>
        <v>Mid Age</v>
      </c>
    </row>
    <row r="4763" spans="1:42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 s="5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  <c r="AL4763" t="str">
        <f>IF(AmazonChurn[[#This Row],[Average Monthly Expenses]]&lt;=30,"Low",IF(AmazonChurn[[#This Row],[Average Monthly Expenses]]&lt;=60,"Medium","High"))</f>
        <v>Low</v>
      </c>
      <c r="AM4763" t="str">
        <f>IF(AmazonChurn[[#This Row],[Number of Complaints or Support]]&lt;3,"Low",IF(AmazonChurn[[#This Row],[Number of Complaints or Support]]&lt;=7,"Medium","High"))</f>
        <v>Medium</v>
      </c>
      <c r="AN4763" s="5">
        <f>AmazonChurn[[#This Row],[Number of Complaints or Support]]/AmazonChurn[[#This Row],[Account Length (in months)]]</f>
        <v>0.21739130434782608</v>
      </c>
      <c r="AO4763" t="str">
        <f>IF(AmazonChurn[[#This Row],[Avg Monthly GB Download]]&lt;15, "Low", IF(AmazonChurn[[#This Row],[Avg Monthly GB Download]]&lt;30, "Medium", "High"))</f>
        <v>High</v>
      </c>
      <c r="AP4763" t="str">
        <f>IF(AmazonChurn[[#This Row],[Age]]&lt;30,"Under 30",IF(AmazonChurn[[#This Row],[Age]]&gt;65,"Senior","Mid Age"))</f>
        <v>Under 30</v>
      </c>
    </row>
    <row r="4764" spans="1:42" hidden="1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 s="5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  <c r="AL4764" t="str">
        <f>IF(AmazonChurn[[#This Row],[Average Monthly Expenses]]&lt;=30,"Low",IF(AmazonChurn[[#This Row],[Average Monthly Expenses]]&lt;=60,"Medium","High"))</f>
        <v>Low</v>
      </c>
      <c r="AM4764" t="str">
        <f>IF(AmazonChurn[[#This Row],[Number of Complaints or Support]]&lt;3,"Low",IF(AmazonChurn[[#This Row],[Number of Complaints or Support]]&lt;=7,"Medium","High"))</f>
        <v>Low</v>
      </c>
      <c r="AN4764" s="5">
        <f>AmazonChurn[[#This Row],[Number of Complaints or Support]]/AmazonChurn[[#This Row],[Account Length (in months)]]</f>
        <v>3.0303030303030304E-2</v>
      </c>
      <c r="AO4764" t="str">
        <f>IF(AmazonChurn[[#This Row],[Avg Monthly GB Download]]&lt;15, "Low", IF(AmazonChurn[[#This Row],[Avg Monthly GB Download]]&lt;30, "Medium", "High"))</f>
        <v>Low</v>
      </c>
      <c r="AP4764" t="str">
        <f>IF(AmazonChurn[[#This Row],[Age]]&lt;30,"Under 30",IF(AmazonChurn[[#This Row],[Age]]&gt;65,"Senior","Mid Age"))</f>
        <v>Mid Age</v>
      </c>
    </row>
    <row r="4765" spans="1:42" hidden="1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 s="5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  <c r="AL4765" t="str">
        <f>IF(AmazonChurn[[#This Row],[Average Monthly Expenses]]&lt;=30,"Low",IF(AmazonChurn[[#This Row],[Average Monthly Expenses]]&lt;=60,"Medium","High"))</f>
        <v>Low</v>
      </c>
      <c r="AM4765" t="str">
        <f>IF(AmazonChurn[[#This Row],[Number of Complaints or Support]]&lt;3,"Low",IF(AmazonChurn[[#This Row],[Number of Complaints or Support]]&lt;=7,"Medium","High"))</f>
        <v>High</v>
      </c>
      <c r="AN4765" s="5">
        <f>AmazonChurn[[#This Row],[Number of Complaints or Support]]/AmazonChurn[[#This Row],[Account Length (in months)]]</f>
        <v>10</v>
      </c>
      <c r="AO4765" t="str">
        <f>IF(AmazonChurn[[#This Row],[Avg Monthly GB Download]]&lt;15, "Low", IF(AmazonChurn[[#This Row],[Avg Monthly GB Download]]&lt;30, "Medium", "High"))</f>
        <v>Low</v>
      </c>
      <c r="AP4765" t="str">
        <f>IF(AmazonChurn[[#This Row],[Age]]&lt;30,"Under 30",IF(AmazonChurn[[#This Row],[Age]]&gt;65,"Senior","Mid Age"))</f>
        <v>Mid Age</v>
      </c>
    </row>
    <row r="4766" spans="1:42" hidden="1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 s="5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  <c r="AL4766" t="str">
        <f>IF(AmazonChurn[[#This Row],[Average Monthly Expenses]]&lt;=30,"Low",IF(AmazonChurn[[#This Row],[Average Monthly Expenses]]&lt;=60,"Medium","High"))</f>
        <v>Medium</v>
      </c>
      <c r="AM4766" t="str">
        <f>IF(AmazonChurn[[#This Row],[Number of Complaints or Support]]&lt;3,"Low",IF(AmazonChurn[[#This Row],[Number of Complaints or Support]]&lt;=7,"Medium","High"))</f>
        <v>Medium</v>
      </c>
      <c r="AN4766" s="5">
        <f>AmazonChurn[[#This Row],[Number of Complaints or Support]]/AmazonChurn[[#This Row],[Account Length (in months)]]</f>
        <v>0.13793103448275862</v>
      </c>
      <c r="AO4766" t="str">
        <f>IF(AmazonChurn[[#This Row],[Avg Monthly GB Download]]&lt;15, "Low", IF(AmazonChurn[[#This Row],[Avg Monthly GB Download]]&lt;30, "Medium", "High"))</f>
        <v>Low</v>
      </c>
      <c r="AP4766" t="str">
        <f>IF(AmazonChurn[[#This Row],[Age]]&lt;30,"Under 30",IF(AmazonChurn[[#This Row],[Age]]&gt;65,"Senior","Mid Age"))</f>
        <v>Mid Age</v>
      </c>
    </row>
    <row r="4767" spans="1:42" hidden="1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 s="5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  <c r="AL4767" t="str">
        <f>IF(AmazonChurn[[#This Row],[Average Monthly Expenses]]&lt;=30,"Low",IF(AmazonChurn[[#This Row],[Average Monthly Expenses]]&lt;=60,"Medium","High"))</f>
        <v>Medium</v>
      </c>
      <c r="AM4767" t="str">
        <f>IF(AmazonChurn[[#This Row],[Number of Complaints or Support]]&lt;3,"Low",IF(AmazonChurn[[#This Row],[Number of Complaints or Support]]&lt;=7,"Medium","High"))</f>
        <v>Low</v>
      </c>
      <c r="AN4767" s="5">
        <f>AmazonChurn[[#This Row],[Number of Complaints or Support]]/AmazonChurn[[#This Row],[Account Length (in months)]]</f>
        <v>7.6923076923076927E-2</v>
      </c>
      <c r="AO4767" t="str">
        <f>IF(AmazonChurn[[#This Row],[Avg Monthly GB Download]]&lt;15, "Low", IF(AmazonChurn[[#This Row],[Avg Monthly GB Download]]&lt;30, "Medium", "High"))</f>
        <v>Low</v>
      </c>
      <c r="AP4767" t="str">
        <f>IF(AmazonChurn[[#This Row],[Age]]&lt;30,"Under 30",IF(AmazonChurn[[#This Row],[Age]]&gt;65,"Senior","Mid Age"))</f>
        <v>Senior</v>
      </c>
    </row>
    <row r="4768" spans="1:42" hidden="1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 s="5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  <c r="AL4768" t="str">
        <f>IF(AmazonChurn[[#This Row],[Average Monthly Expenses]]&lt;=30,"Low",IF(AmazonChurn[[#This Row],[Average Monthly Expenses]]&lt;=60,"Medium","High"))</f>
        <v>Low</v>
      </c>
      <c r="AM4768" t="str">
        <f>IF(AmazonChurn[[#This Row],[Number of Complaints or Support]]&lt;3,"Low",IF(AmazonChurn[[#This Row],[Number of Complaints or Support]]&lt;=7,"Medium","High"))</f>
        <v>High</v>
      </c>
      <c r="AN4768" s="5">
        <f>AmazonChurn[[#This Row],[Number of Complaints or Support]]/AmazonChurn[[#This Row],[Account Length (in months)]]</f>
        <v>0.5</v>
      </c>
      <c r="AO4768" t="str">
        <f>IF(AmazonChurn[[#This Row],[Avg Monthly GB Download]]&lt;15, "Low", IF(AmazonChurn[[#This Row],[Avg Monthly GB Download]]&lt;30, "Medium", "High"))</f>
        <v>Low</v>
      </c>
      <c r="AP4768" t="str">
        <f>IF(AmazonChurn[[#This Row],[Age]]&lt;30,"Under 30",IF(AmazonChurn[[#This Row],[Age]]&gt;65,"Senior","Mid Age"))</f>
        <v>Mid Age</v>
      </c>
    </row>
    <row r="4769" spans="1:42" hidden="1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 s="5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  <c r="AL4769" t="str">
        <f>IF(AmazonChurn[[#This Row],[Average Monthly Expenses]]&lt;=30,"Low",IF(AmazonChurn[[#This Row],[Average Monthly Expenses]]&lt;=60,"Medium","High"))</f>
        <v>Medium</v>
      </c>
      <c r="AM4769" t="str">
        <f>IF(AmazonChurn[[#This Row],[Number of Complaints or Support]]&lt;3,"Low",IF(AmazonChurn[[#This Row],[Number of Complaints or Support]]&lt;=7,"Medium","High"))</f>
        <v>High</v>
      </c>
      <c r="AN4769" s="5">
        <f>AmazonChurn[[#This Row],[Number of Complaints or Support]]/AmazonChurn[[#This Row],[Account Length (in months)]]</f>
        <v>0.13846153846153847</v>
      </c>
      <c r="AO4769" t="str">
        <f>IF(AmazonChurn[[#This Row],[Avg Monthly GB Download]]&lt;15, "Low", IF(AmazonChurn[[#This Row],[Avg Monthly GB Download]]&lt;30, "Medium", "High"))</f>
        <v>Low</v>
      </c>
      <c r="AP4769" t="str">
        <f>IF(AmazonChurn[[#This Row],[Age]]&lt;30,"Under 30",IF(AmazonChurn[[#This Row],[Age]]&gt;65,"Senior","Mid Age"))</f>
        <v>Mid Age</v>
      </c>
    </row>
    <row r="4770" spans="1:42" hidden="1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 s="5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  <c r="AL4770" t="str">
        <f>IF(AmazonChurn[[#This Row],[Average Monthly Expenses]]&lt;=30,"Low",IF(AmazonChurn[[#This Row],[Average Monthly Expenses]]&lt;=60,"Medium","High"))</f>
        <v>Medium</v>
      </c>
      <c r="AM4770" t="str">
        <f>IF(AmazonChurn[[#This Row],[Number of Complaints or Support]]&lt;3,"Low",IF(AmazonChurn[[#This Row],[Number of Complaints or Support]]&lt;=7,"Medium","High"))</f>
        <v>High</v>
      </c>
      <c r="AN4770" s="5">
        <f>AmazonChurn[[#This Row],[Number of Complaints or Support]]/AmazonChurn[[#This Row],[Account Length (in months)]]</f>
        <v>0.61538461538461542</v>
      </c>
      <c r="AO4770" t="str">
        <f>IF(AmazonChurn[[#This Row],[Avg Monthly GB Download]]&lt;15, "Low", IF(AmazonChurn[[#This Row],[Avg Monthly GB Download]]&lt;30, "Medium", "High"))</f>
        <v>Medium</v>
      </c>
      <c r="AP4770" t="str">
        <f>IF(AmazonChurn[[#This Row],[Age]]&lt;30,"Under 30",IF(AmazonChurn[[#This Row],[Age]]&gt;65,"Senior","Mid Age"))</f>
        <v>Under 30</v>
      </c>
    </row>
    <row r="4771" spans="1:42" hidden="1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 s="5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  <c r="AL4771" t="str">
        <f>IF(AmazonChurn[[#This Row],[Average Monthly Expenses]]&lt;=30,"Low",IF(AmazonChurn[[#This Row],[Average Monthly Expenses]]&lt;=60,"Medium","High"))</f>
        <v>Medium</v>
      </c>
      <c r="AM4771" t="str">
        <f>IF(AmazonChurn[[#This Row],[Number of Complaints or Support]]&lt;3,"Low",IF(AmazonChurn[[#This Row],[Number of Complaints or Support]]&lt;=7,"Medium","High"))</f>
        <v>Medium</v>
      </c>
      <c r="AN4771" s="5">
        <f>AmazonChurn[[#This Row],[Number of Complaints or Support]]/AmazonChurn[[#This Row],[Account Length (in months)]]</f>
        <v>4.1095890410958902E-2</v>
      </c>
      <c r="AO4771" t="str">
        <f>IF(AmazonChurn[[#This Row],[Avg Monthly GB Download]]&lt;15, "Low", IF(AmazonChurn[[#This Row],[Avg Monthly GB Download]]&lt;30, "Medium", "High"))</f>
        <v>Medium</v>
      </c>
      <c r="AP4771" t="str">
        <f>IF(AmazonChurn[[#This Row],[Age]]&lt;30,"Under 30",IF(AmazonChurn[[#This Row],[Age]]&gt;65,"Senior","Mid Age"))</f>
        <v>Under 30</v>
      </c>
    </row>
    <row r="4772" spans="1:42" hidden="1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 s="5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  <c r="AL4772" t="str">
        <f>IF(AmazonChurn[[#This Row],[Average Monthly Expenses]]&lt;=30,"Low",IF(AmazonChurn[[#This Row],[Average Monthly Expenses]]&lt;=60,"Medium","High"))</f>
        <v>Medium</v>
      </c>
      <c r="AM4772" t="str">
        <f>IF(AmazonChurn[[#This Row],[Number of Complaints or Support]]&lt;3,"Low",IF(AmazonChurn[[#This Row],[Number of Complaints or Support]]&lt;=7,"Medium","High"))</f>
        <v>Low</v>
      </c>
      <c r="AN4772" s="5">
        <f>AmazonChurn[[#This Row],[Number of Complaints or Support]]/AmazonChurn[[#This Row],[Account Length (in months)]]</f>
        <v>4.3478260869565216E-2</v>
      </c>
      <c r="AO4772" t="str">
        <f>IF(AmazonChurn[[#This Row],[Avg Monthly GB Download]]&lt;15, "Low", IF(AmazonChurn[[#This Row],[Avg Monthly GB Download]]&lt;30, "Medium", "High"))</f>
        <v>Low</v>
      </c>
      <c r="AP4772" t="str">
        <f>IF(AmazonChurn[[#This Row],[Age]]&lt;30,"Under 30",IF(AmazonChurn[[#This Row],[Age]]&gt;65,"Senior","Mid Age"))</f>
        <v>Under 30</v>
      </c>
    </row>
    <row r="4773" spans="1:42" hidden="1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 s="5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  <c r="AL4773" t="str">
        <f>IF(AmazonChurn[[#This Row],[Average Monthly Expenses]]&lt;=30,"Low",IF(AmazonChurn[[#This Row],[Average Monthly Expenses]]&lt;=60,"Medium","High"))</f>
        <v>Low</v>
      </c>
      <c r="AM4773" t="str">
        <f>IF(AmazonChurn[[#This Row],[Number of Complaints or Support]]&lt;3,"Low",IF(AmazonChurn[[#This Row],[Number of Complaints or Support]]&lt;=7,"Medium","High"))</f>
        <v>Low</v>
      </c>
      <c r="AN4773" s="5">
        <f>AmazonChurn[[#This Row],[Number of Complaints or Support]]/AmazonChurn[[#This Row],[Account Length (in months)]]</f>
        <v>4.2553191489361701E-2</v>
      </c>
      <c r="AO4773" t="str">
        <f>IF(AmazonChurn[[#This Row],[Avg Monthly GB Download]]&lt;15, "Low", IF(AmazonChurn[[#This Row],[Avg Monthly GB Download]]&lt;30, "Medium", "High"))</f>
        <v>Low</v>
      </c>
      <c r="AP4773" t="str">
        <f>IF(AmazonChurn[[#This Row],[Age]]&lt;30,"Under 30",IF(AmazonChurn[[#This Row],[Age]]&gt;65,"Senior","Mid Age"))</f>
        <v>Under 30</v>
      </c>
    </row>
    <row r="4774" spans="1:42" hidden="1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 s="5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  <c r="AL4774" t="str">
        <f>IF(AmazonChurn[[#This Row],[Average Monthly Expenses]]&lt;=30,"Low",IF(AmazonChurn[[#This Row],[Average Monthly Expenses]]&lt;=60,"Medium","High"))</f>
        <v>Low</v>
      </c>
      <c r="AM4774" t="str">
        <f>IF(AmazonChurn[[#This Row],[Number of Complaints or Support]]&lt;3,"Low",IF(AmazonChurn[[#This Row],[Number of Complaints or Support]]&lt;=7,"Medium","High"))</f>
        <v>High</v>
      </c>
      <c r="AN4774" s="5">
        <f>AmazonChurn[[#This Row],[Number of Complaints or Support]]/AmazonChurn[[#This Row],[Account Length (in months)]]</f>
        <v>0.4</v>
      </c>
      <c r="AO4774" t="str">
        <f>IF(AmazonChurn[[#This Row],[Avg Monthly GB Download]]&lt;15, "Low", IF(AmazonChurn[[#This Row],[Avg Monthly GB Download]]&lt;30, "Medium", "High"))</f>
        <v>Low</v>
      </c>
      <c r="AP4774" t="str">
        <f>IF(AmazonChurn[[#This Row],[Age]]&lt;30,"Under 30",IF(AmazonChurn[[#This Row],[Age]]&gt;65,"Senior","Mid Age"))</f>
        <v>Under 30</v>
      </c>
    </row>
    <row r="4775" spans="1:42" hidden="1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 s="5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  <c r="AL4775" t="str">
        <f>IF(AmazonChurn[[#This Row],[Average Monthly Expenses]]&lt;=30,"Low",IF(AmazonChurn[[#This Row],[Average Monthly Expenses]]&lt;=60,"Medium","High"))</f>
        <v>Low</v>
      </c>
      <c r="AM4775" t="str">
        <f>IF(AmazonChurn[[#This Row],[Number of Complaints or Support]]&lt;3,"Low",IF(AmazonChurn[[#This Row],[Number of Complaints or Support]]&lt;=7,"Medium","High"))</f>
        <v>Low</v>
      </c>
      <c r="AN4775" s="5">
        <f>AmazonChurn[[#This Row],[Number of Complaints or Support]]/AmazonChurn[[#This Row],[Account Length (in months)]]</f>
        <v>0</v>
      </c>
      <c r="AO4775" t="str">
        <f>IF(AmazonChurn[[#This Row],[Avg Monthly GB Download]]&lt;15, "Low", IF(AmazonChurn[[#This Row],[Avg Monthly GB Download]]&lt;30, "Medium", "High"))</f>
        <v>Low</v>
      </c>
      <c r="AP4775" t="str">
        <f>IF(AmazonChurn[[#This Row],[Age]]&lt;30,"Under 30",IF(AmazonChurn[[#This Row],[Age]]&gt;65,"Senior","Mid Age"))</f>
        <v>Under 30</v>
      </c>
    </row>
    <row r="4776" spans="1:42" hidden="1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 s="5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  <c r="AL4776" t="str">
        <f>IF(AmazonChurn[[#This Row],[Average Monthly Expenses]]&lt;=30,"Low",IF(AmazonChurn[[#This Row],[Average Monthly Expenses]]&lt;=60,"Medium","High"))</f>
        <v>Low</v>
      </c>
      <c r="AM4776" t="str">
        <f>IF(AmazonChurn[[#This Row],[Number of Complaints or Support]]&lt;3,"Low",IF(AmazonChurn[[#This Row],[Number of Complaints or Support]]&lt;=7,"Medium","High"))</f>
        <v>High</v>
      </c>
      <c r="AN4776" s="5">
        <f>AmazonChurn[[#This Row],[Number of Complaints or Support]]/AmazonChurn[[#This Row],[Account Length (in months)]]</f>
        <v>10</v>
      </c>
      <c r="AO4776" t="str">
        <f>IF(AmazonChurn[[#This Row],[Avg Monthly GB Download]]&lt;15, "Low", IF(AmazonChurn[[#This Row],[Avg Monthly GB Download]]&lt;30, "Medium", "High"))</f>
        <v>Low</v>
      </c>
      <c r="AP4776" t="str">
        <f>IF(AmazonChurn[[#This Row],[Age]]&lt;30,"Under 30",IF(AmazonChurn[[#This Row],[Age]]&gt;65,"Senior","Mid Age"))</f>
        <v>Mid Age</v>
      </c>
    </row>
    <row r="4777" spans="1:42" hidden="1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 s="5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  <c r="AL4777" t="str">
        <f>IF(AmazonChurn[[#This Row],[Average Monthly Expenses]]&lt;=30,"Low",IF(AmazonChurn[[#This Row],[Average Monthly Expenses]]&lt;=60,"Medium","High"))</f>
        <v>Low</v>
      </c>
      <c r="AM4777" t="str">
        <f>IF(AmazonChurn[[#This Row],[Number of Complaints or Support]]&lt;3,"Low",IF(AmazonChurn[[#This Row],[Number of Complaints or Support]]&lt;=7,"Medium","High"))</f>
        <v>Low</v>
      </c>
      <c r="AN4777" s="5">
        <f>AmazonChurn[[#This Row],[Number of Complaints or Support]]/AmazonChurn[[#This Row],[Account Length (in months)]]</f>
        <v>1.6666666666666666E-2</v>
      </c>
      <c r="AO4777" t="str">
        <f>IF(AmazonChurn[[#This Row],[Avg Monthly GB Download]]&lt;15, "Low", IF(AmazonChurn[[#This Row],[Avg Monthly GB Download]]&lt;30, "Medium", "High"))</f>
        <v>Low</v>
      </c>
      <c r="AP4777" t="str">
        <f>IF(AmazonChurn[[#This Row],[Age]]&lt;30,"Under 30",IF(AmazonChurn[[#This Row],[Age]]&gt;65,"Senior","Mid Age"))</f>
        <v>Mid Age</v>
      </c>
    </row>
    <row r="4778" spans="1:42" hidden="1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 s="5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  <c r="AL4778" t="str">
        <f>IF(AmazonChurn[[#This Row],[Average Monthly Expenses]]&lt;=30,"Low",IF(AmazonChurn[[#This Row],[Average Monthly Expenses]]&lt;=60,"Medium","High"))</f>
        <v>Medium</v>
      </c>
      <c r="AM4778" t="str">
        <f>IF(AmazonChurn[[#This Row],[Number of Complaints or Support]]&lt;3,"Low",IF(AmazonChurn[[#This Row],[Number of Complaints or Support]]&lt;=7,"Medium","High"))</f>
        <v>Low</v>
      </c>
      <c r="AN4778" s="5">
        <f>AmazonChurn[[#This Row],[Number of Complaints or Support]]/AmazonChurn[[#This Row],[Account Length (in months)]]</f>
        <v>0</v>
      </c>
      <c r="AO4778" t="str">
        <f>IF(AmazonChurn[[#This Row],[Avg Monthly GB Download]]&lt;15, "Low", IF(AmazonChurn[[#This Row],[Avg Monthly GB Download]]&lt;30, "Medium", "High"))</f>
        <v>Low</v>
      </c>
      <c r="AP4778" t="str">
        <f>IF(AmazonChurn[[#This Row],[Age]]&lt;30,"Under 30",IF(AmazonChurn[[#This Row],[Age]]&gt;65,"Senior","Mid Age"))</f>
        <v>Mid Age</v>
      </c>
    </row>
    <row r="4779" spans="1:42" hidden="1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 s="5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  <c r="AL4779" t="str">
        <f>IF(AmazonChurn[[#This Row],[Average Monthly Expenses]]&lt;=30,"Low",IF(AmazonChurn[[#This Row],[Average Monthly Expenses]]&lt;=60,"Medium","High"))</f>
        <v>Medium</v>
      </c>
      <c r="AM4779" t="str">
        <f>IF(AmazonChurn[[#This Row],[Number of Complaints or Support]]&lt;3,"Low",IF(AmazonChurn[[#This Row],[Number of Complaints or Support]]&lt;=7,"Medium","High"))</f>
        <v>High</v>
      </c>
      <c r="AN4779" s="5">
        <f>AmazonChurn[[#This Row],[Number of Complaints or Support]]/AmazonChurn[[#This Row],[Account Length (in months)]]</f>
        <v>0.6</v>
      </c>
      <c r="AO4779" t="str">
        <f>IF(AmazonChurn[[#This Row],[Avg Monthly GB Download]]&lt;15, "Low", IF(AmazonChurn[[#This Row],[Avg Monthly GB Download]]&lt;30, "Medium", "High"))</f>
        <v>Low</v>
      </c>
      <c r="AP4779" t="str">
        <f>IF(AmazonChurn[[#This Row],[Age]]&lt;30,"Under 30",IF(AmazonChurn[[#This Row],[Age]]&gt;65,"Senior","Mid Age"))</f>
        <v>Mid Age</v>
      </c>
    </row>
    <row r="4780" spans="1:42" hidden="1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 s="5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  <c r="AL4780" t="str">
        <f>IF(AmazonChurn[[#This Row],[Average Monthly Expenses]]&lt;=30,"Low",IF(AmazonChurn[[#This Row],[Average Monthly Expenses]]&lt;=60,"Medium","High"))</f>
        <v>Medium</v>
      </c>
      <c r="AM4780" t="str">
        <f>IF(AmazonChurn[[#This Row],[Number of Complaints or Support]]&lt;3,"Low",IF(AmazonChurn[[#This Row],[Number of Complaints or Support]]&lt;=7,"Medium","High"))</f>
        <v>High</v>
      </c>
      <c r="AN4780" s="5">
        <f>AmazonChurn[[#This Row],[Number of Complaints or Support]]/AmazonChurn[[#This Row],[Account Length (in months)]]</f>
        <v>0.26315789473684209</v>
      </c>
      <c r="AO4780" t="str">
        <f>IF(AmazonChurn[[#This Row],[Avg Monthly GB Download]]&lt;15, "Low", IF(AmazonChurn[[#This Row],[Avg Monthly GB Download]]&lt;30, "Medium", "High"))</f>
        <v>Low</v>
      </c>
      <c r="AP4780" t="str">
        <f>IF(AmazonChurn[[#This Row],[Age]]&lt;30,"Under 30",IF(AmazonChurn[[#This Row],[Age]]&gt;65,"Senior","Mid Age"))</f>
        <v>Mid Age</v>
      </c>
    </row>
    <row r="4781" spans="1:42" hidden="1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 s="5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  <c r="AL4781" t="str">
        <f>IF(AmazonChurn[[#This Row],[Average Monthly Expenses]]&lt;=30,"Low",IF(AmazonChurn[[#This Row],[Average Monthly Expenses]]&lt;=60,"Medium","High"))</f>
        <v>Medium</v>
      </c>
      <c r="AM4781" t="str">
        <f>IF(AmazonChurn[[#This Row],[Number of Complaints or Support]]&lt;3,"Low",IF(AmazonChurn[[#This Row],[Number of Complaints or Support]]&lt;=7,"Medium","High"))</f>
        <v>Low</v>
      </c>
      <c r="AN4781" s="5">
        <f>AmazonChurn[[#This Row],[Number of Complaints or Support]]/AmazonChurn[[#This Row],[Account Length (in months)]]</f>
        <v>7.1428571428571425E-2</v>
      </c>
      <c r="AO4781" t="str">
        <f>IF(AmazonChurn[[#This Row],[Avg Monthly GB Download]]&lt;15, "Low", IF(AmazonChurn[[#This Row],[Avg Monthly GB Download]]&lt;30, "Medium", "High"))</f>
        <v>Low</v>
      </c>
      <c r="AP4781" t="str">
        <f>IF(AmazonChurn[[#This Row],[Age]]&lt;30,"Under 30",IF(AmazonChurn[[#This Row],[Age]]&gt;65,"Senior","Mid Age"))</f>
        <v>Mid Age</v>
      </c>
    </row>
    <row r="4782" spans="1:42" hidden="1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 s="5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  <c r="AL4782" t="str">
        <f>IF(AmazonChurn[[#This Row],[Average Monthly Expenses]]&lt;=30,"Low",IF(AmazonChurn[[#This Row],[Average Monthly Expenses]]&lt;=60,"Medium","High"))</f>
        <v>Medium</v>
      </c>
      <c r="AM4782" t="str">
        <f>IF(AmazonChurn[[#This Row],[Number of Complaints or Support]]&lt;3,"Low",IF(AmazonChurn[[#This Row],[Number of Complaints or Support]]&lt;=7,"Medium","High"))</f>
        <v>Medium</v>
      </c>
      <c r="AN4782" s="5">
        <f>AmazonChurn[[#This Row],[Number of Complaints or Support]]/AmazonChurn[[#This Row],[Account Length (in months)]]</f>
        <v>6.7796610169491525E-2</v>
      </c>
      <c r="AO4782" t="str">
        <f>IF(AmazonChurn[[#This Row],[Avg Monthly GB Download]]&lt;15, "Low", IF(AmazonChurn[[#This Row],[Avg Monthly GB Download]]&lt;30, "Medium", "High"))</f>
        <v>Low</v>
      </c>
      <c r="AP4782" t="str">
        <f>IF(AmazonChurn[[#This Row],[Age]]&lt;30,"Under 30",IF(AmazonChurn[[#This Row],[Age]]&gt;65,"Senior","Mid Age"))</f>
        <v>Mid Age</v>
      </c>
    </row>
    <row r="4783" spans="1:42" hidden="1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 s="5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  <c r="AL4783" t="str">
        <f>IF(AmazonChurn[[#This Row],[Average Monthly Expenses]]&lt;=30,"Low",IF(AmazonChurn[[#This Row],[Average Monthly Expenses]]&lt;=60,"Medium","High"))</f>
        <v>Low</v>
      </c>
      <c r="AM4783" t="str">
        <f>IF(AmazonChurn[[#This Row],[Number of Complaints or Support]]&lt;3,"Low",IF(AmazonChurn[[#This Row],[Number of Complaints or Support]]&lt;=7,"Medium","High"))</f>
        <v>Low</v>
      </c>
      <c r="AN4783" s="5">
        <f>AmazonChurn[[#This Row],[Number of Complaints or Support]]/AmazonChurn[[#This Row],[Account Length (in months)]]</f>
        <v>0</v>
      </c>
      <c r="AO4783" t="str">
        <f>IF(AmazonChurn[[#This Row],[Avg Monthly GB Download]]&lt;15, "Low", IF(AmazonChurn[[#This Row],[Avg Monthly GB Download]]&lt;30, "Medium", "High"))</f>
        <v>Low</v>
      </c>
      <c r="AP4783" t="str">
        <f>IF(AmazonChurn[[#This Row],[Age]]&lt;30,"Under 30",IF(AmazonChurn[[#This Row],[Age]]&gt;65,"Senior","Mid Age"))</f>
        <v>Mid Age</v>
      </c>
    </row>
    <row r="4784" spans="1:42" hidden="1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 s="5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  <c r="AL4784" t="str">
        <f>IF(AmazonChurn[[#This Row],[Average Monthly Expenses]]&lt;=30,"Low",IF(AmazonChurn[[#This Row],[Average Monthly Expenses]]&lt;=60,"Medium","High"))</f>
        <v>Medium</v>
      </c>
      <c r="AM4784" t="str">
        <f>IF(AmazonChurn[[#This Row],[Number of Complaints or Support]]&lt;3,"Low",IF(AmazonChurn[[#This Row],[Number of Complaints or Support]]&lt;=7,"Medium","High"))</f>
        <v>High</v>
      </c>
      <c r="AN4784" s="5">
        <f>AmazonChurn[[#This Row],[Number of Complaints or Support]]/AmazonChurn[[#This Row],[Account Length (in months)]]</f>
        <v>8</v>
      </c>
      <c r="AO4784" t="str">
        <f>IF(AmazonChurn[[#This Row],[Avg Monthly GB Download]]&lt;15, "Low", IF(AmazonChurn[[#This Row],[Avg Monthly GB Download]]&lt;30, "Medium", "High"))</f>
        <v>Low</v>
      </c>
      <c r="AP4784" t="str">
        <f>IF(AmazonChurn[[#This Row],[Age]]&lt;30,"Under 30",IF(AmazonChurn[[#This Row],[Age]]&gt;65,"Senior","Mid Age"))</f>
        <v>Senior</v>
      </c>
    </row>
    <row r="4785" spans="1:42" hidden="1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 s="5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  <c r="AL4785" t="str">
        <f>IF(AmazonChurn[[#This Row],[Average Monthly Expenses]]&lt;=30,"Low",IF(AmazonChurn[[#This Row],[Average Monthly Expenses]]&lt;=60,"Medium","High"))</f>
        <v>Medium</v>
      </c>
      <c r="AM4785" t="str">
        <f>IF(AmazonChurn[[#This Row],[Number of Complaints or Support]]&lt;3,"Low",IF(AmazonChurn[[#This Row],[Number of Complaints or Support]]&lt;=7,"Medium","High"))</f>
        <v>Low</v>
      </c>
      <c r="AN4785" s="5">
        <f>AmazonChurn[[#This Row],[Number of Complaints or Support]]/AmazonChurn[[#This Row],[Account Length (in months)]]</f>
        <v>3.5714285714285712E-2</v>
      </c>
      <c r="AO4785" t="str">
        <f>IF(AmazonChurn[[#This Row],[Avg Monthly GB Download]]&lt;15, "Low", IF(AmazonChurn[[#This Row],[Avg Monthly GB Download]]&lt;30, "Medium", "High"))</f>
        <v>Low</v>
      </c>
      <c r="AP4785" t="str">
        <f>IF(AmazonChurn[[#This Row],[Age]]&lt;30,"Under 30",IF(AmazonChurn[[#This Row],[Age]]&gt;65,"Senior","Mid Age"))</f>
        <v>Senior</v>
      </c>
    </row>
    <row r="4786" spans="1:42" hidden="1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 s="5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  <c r="AL4786" t="str">
        <f>IF(AmazonChurn[[#This Row],[Average Monthly Expenses]]&lt;=30,"Low",IF(AmazonChurn[[#This Row],[Average Monthly Expenses]]&lt;=60,"Medium","High"))</f>
        <v>High</v>
      </c>
      <c r="AM4786" t="str">
        <f>IF(AmazonChurn[[#This Row],[Number of Complaints or Support]]&lt;3,"Low",IF(AmazonChurn[[#This Row],[Number of Complaints or Support]]&lt;=7,"Medium","High"))</f>
        <v>Medium</v>
      </c>
      <c r="AN4786" s="5">
        <f>AmazonChurn[[#This Row],[Number of Complaints or Support]]/AmazonChurn[[#This Row],[Account Length (in months)]]</f>
        <v>0.27272727272727271</v>
      </c>
      <c r="AO4786" t="str">
        <f>IF(AmazonChurn[[#This Row],[Avg Monthly GB Download]]&lt;15, "Low", IF(AmazonChurn[[#This Row],[Avg Monthly GB Download]]&lt;30, "Medium", "High"))</f>
        <v>Low</v>
      </c>
      <c r="AP4786" t="str">
        <f>IF(AmazonChurn[[#This Row],[Age]]&lt;30,"Under 30",IF(AmazonChurn[[#This Row],[Age]]&gt;65,"Senior","Mid Age"))</f>
        <v>Senior</v>
      </c>
    </row>
    <row r="4787" spans="1:42" hidden="1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 s="5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  <c r="AL4787" t="str">
        <f>IF(AmazonChurn[[#This Row],[Average Monthly Expenses]]&lt;=30,"Low",IF(AmazonChurn[[#This Row],[Average Monthly Expenses]]&lt;=60,"Medium","High"))</f>
        <v>Medium</v>
      </c>
      <c r="AM4787" t="str">
        <f>IF(AmazonChurn[[#This Row],[Number of Complaints or Support]]&lt;3,"Low",IF(AmazonChurn[[#This Row],[Number of Complaints or Support]]&lt;=7,"Medium","High"))</f>
        <v>Medium</v>
      </c>
      <c r="AN4787" s="5">
        <f>AmazonChurn[[#This Row],[Number of Complaints or Support]]/AmazonChurn[[#This Row],[Account Length (in months)]]</f>
        <v>0.11320754716981132</v>
      </c>
      <c r="AO4787" t="str">
        <f>IF(AmazonChurn[[#This Row],[Avg Monthly GB Download]]&lt;15, "Low", IF(AmazonChurn[[#This Row],[Avg Monthly GB Download]]&lt;30, "Medium", "High"))</f>
        <v>Low</v>
      </c>
      <c r="AP4787" t="str">
        <f>IF(AmazonChurn[[#This Row],[Age]]&lt;30,"Under 30",IF(AmazonChurn[[#This Row],[Age]]&gt;65,"Senior","Mid Age"))</f>
        <v>Mid Age</v>
      </c>
    </row>
    <row r="4788" spans="1:42" hidden="1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 s="5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  <c r="AL4788" t="str">
        <f>IF(AmazonChurn[[#This Row],[Average Monthly Expenses]]&lt;=30,"Low",IF(AmazonChurn[[#This Row],[Average Monthly Expenses]]&lt;=60,"Medium","High"))</f>
        <v>Low</v>
      </c>
      <c r="AM4788" t="str">
        <f>IF(AmazonChurn[[#This Row],[Number of Complaints or Support]]&lt;3,"Low",IF(AmazonChurn[[#This Row],[Number of Complaints or Support]]&lt;=7,"Medium","High"))</f>
        <v>Medium</v>
      </c>
      <c r="AN4788" s="5">
        <f>AmazonChurn[[#This Row],[Number of Complaints or Support]]/AmazonChurn[[#This Row],[Account Length (in months)]]</f>
        <v>1</v>
      </c>
      <c r="AO4788" t="str">
        <f>IF(AmazonChurn[[#This Row],[Avg Monthly GB Download]]&lt;15, "Low", IF(AmazonChurn[[#This Row],[Avg Monthly GB Download]]&lt;30, "Medium", "High"))</f>
        <v>Low</v>
      </c>
      <c r="AP4788" t="str">
        <f>IF(AmazonChurn[[#This Row],[Age]]&lt;30,"Under 30",IF(AmazonChurn[[#This Row],[Age]]&gt;65,"Senior","Mid Age"))</f>
        <v>Mid Age</v>
      </c>
    </row>
    <row r="4789" spans="1:42" hidden="1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 s="5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  <c r="AL4789" t="str">
        <f>IF(AmazonChurn[[#This Row],[Average Monthly Expenses]]&lt;=30,"Low",IF(AmazonChurn[[#This Row],[Average Monthly Expenses]]&lt;=60,"Medium","High"))</f>
        <v>Low</v>
      </c>
      <c r="AM4789" t="str">
        <f>IF(AmazonChurn[[#This Row],[Number of Complaints or Support]]&lt;3,"Low",IF(AmazonChurn[[#This Row],[Number of Complaints or Support]]&lt;=7,"Medium","High"))</f>
        <v>High</v>
      </c>
      <c r="AN4789" s="5">
        <f>AmazonChurn[[#This Row],[Number of Complaints or Support]]/AmazonChurn[[#This Row],[Account Length (in months)]]</f>
        <v>1</v>
      </c>
      <c r="AO4789" t="str">
        <f>IF(AmazonChurn[[#This Row],[Avg Monthly GB Download]]&lt;15, "Low", IF(AmazonChurn[[#This Row],[Avg Monthly GB Download]]&lt;30, "Medium", "High"))</f>
        <v>Low</v>
      </c>
      <c r="AP4789" t="str">
        <f>IF(AmazonChurn[[#This Row],[Age]]&lt;30,"Under 30",IF(AmazonChurn[[#This Row],[Age]]&gt;65,"Senior","Mid Age"))</f>
        <v>Senior</v>
      </c>
    </row>
    <row r="4790" spans="1:42" hidden="1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 s="5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  <c r="AL4790" t="str">
        <f>IF(AmazonChurn[[#This Row],[Average Monthly Expenses]]&lt;=30,"Low",IF(AmazonChurn[[#This Row],[Average Monthly Expenses]]&lt;=60,"Medium","High"))</f>
        <v>Medium</v>
      </c>
      <c r="AM4790" t="str">
        <f>IF(AmazonChurn[[#This Row],[Number of Complaints or Support]]&lt;3,"Low",IF(AmazonChurn[[#This Row],[Number of Complaints or Support]]&lt;=7,"Medium","High"))</f>
        <v>Medium</v>
      </c>
      <c r="AN4790" s="5">
        <f>AmazonChurn[[#This Row],[Number of Complaints or Support]]/AmazonChurn[[#This Row],[Account Length (in months)]]</f>
        <v>0.25</v>
      </c>
      <c r="AO4790" t="str">
        <f>IF(AmazonChurn[[#This Row],[Avg Monthly GB Download]]&lt;15, "Low", IF(AmazonChurn[[#This Row],[Avg Monthly GB Download]]&lt;30, "Medium", "High"))</f>
        <v>Low</v>
      </c>
      <c r="AP4790" t="str">
        <f>IF(AmazonChurn[[#This Row],[Age]]&lt;30,"Under 30",IF(AmazonChurn[[#This Row],[Age]]&gt;65,"Senior","Mid Age"))</f>
        <v>Under 30</v>
      </c>
    </row>
    <row r="4791" spans="1:42" hidden="1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 s="5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  <c r="AL4791" t="str">
        <f>IF(AmazonChurn[[#This Row],[Average Monthly Expenses]]&lt;=30,"Low",IF(AmazonChurn[[#This Row],[Average Monthly Expenses]]&lt;=60,"Medium","High"))</f>
        <v>High</v>
      </c>
      <c r="AM4791" t="str">
        <f>IF(AmazonChurn[[#This Row],[Number of Complaints or Support]]&lt;3,"Low",IF(AmazonChurn[[#This Row],[Number of Complaints or Support]]&lt;=7,"Medium","High"))</f>
        <v>Medium</v>
      </c>
      <c r="AN4791" s="5">
        <f>AmazonChurn[[#This Row],[Number of Complaints or Support]]/AmazonChurn[[#This Row],[Account Length (in months)]]</f>
        <v>0.7</v>
      </c>
      <c r="AO4791" t="str">
        <f>IF(AmazonChurn[[#This Row],[Avg Monthly GB Download]]&lt;15, "Low", IF(AmazonChurn[[#This Row],[Avg Monthly GB Download]]&lt;30, "Medium", "High"))</f>
        <v>Low</v>
      </c>
      <c r="AP4791" t="str">
        <f>IF(AmazonChurn[[#This Row],[Age]]&lt;30,"Under 30",IF(AmazonChurn[[#This Row],[Age]]&gt;65,"Senior","Mid Age"))</f>
        <v>Mid Age</v>
      </c>
    </row>
    <row r="4792" spans="1:42" hidden="1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 s="5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  <c r="AL4792" t="str">
        <f>IF(AmazonChurn[[#This Row],[Average Monthly Expenses]]&lt;=30,"Low",IF(AmazonChurn[[#This Row],[Average Monthly Expenses]]&lt;=60,"Medium","High"))</f>
        <v>Low</v>
      </c>
      <c r="AM4792" t="str">
        <f>IF(AmazonChurn[[#This Row],[Number of Complaints or Support]]&lt;3,"Low",IF(AmazonChurn[[#This Row],[Number of Complaints or Support]]&lt;=7,"Medium","High"))</f>
        <v>Medium</v>
      </c>
      <c r="AN4792" s="5">
        <f>AmazonChurn[[#This Row],[Number of Complaints or Support]]/AmazonChurn[[#This Row],[Account Length (in months)]]</f>
        <v>0.75</v>
      </c>
      <c r="AO4792" t="str">
        <f>IF(AmazonChurn[[#This Row],[Avg Monthly GB Download]]&lt;15, "Low", IF(AmazonChurn[[#This Row],[Avg Monthly GB Download]]&lt;30, "Medium", "High"))</f>
        <v>Low</v>
      </c>
      <c r="AP4792" t="str">
        <f>IF(AmazonChurn[[#This Row],[Age]]&lt;30,"Under 30",IF(AmazonChurn[[#This Row],[Age]]&gt;65,"Senior","Mid Age"))</f>
        <v>Under 30</v>
      </c>
    </row>
    <row r="4793" spans="1:42" hidden="1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 s="5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  <c r="AL4793" t="str">
        <f>IF(AmazonChurn[[#This Row],[Average Monthly Expenses]]&lt;=30,"Low",IF(AmazonChurn[[#This Row],[Average Monthly Expenses]]&lt;=60,"Medium","High"))</f>
        <v>Low</v>
      </c>
      <c r="AM4793" t="str">
        <f>IF(AmazonChurn[[#This Row],[Number of Complaints or Support]]&lt;3,"Low",IF(AmazonChurn[[#This Row],[Number of Complaints or Support]]&lt;=7,"Medium","High"))</f>
        <v>High</v>
      </c>
      <c r="AN4793" s="5">
        <f>AmazonChurn[[#This Row],[Number of Complaints or Support]]/AmazonChurn[[#This Row],[Account Length (in months)]]</f>
        <v>8</v>
      </c>
      <c r="AO4793" t="str">
        <f>IF(AmazonChurn[[#This Row],[Avg Monthly GB Download]]&lt;15, "Low", IF(AmazonChurn[[#This Row],[Avg Monthly GB Download]]&lt;30, "Medium", "High"))</f>
        <v>Low</v>
      </c>
      <c r="AP4793" t="str">
        <f>IF(AmazonChurn[[#This Row],[Age]]&lt;30,"Under 30",IF(AmazonChurn[[#This Row],[Age]]&gt;65,"Senior","Mid Age"))</f>
        <v>Mid Age</v>
      </c>
    </row>
    <row r="4794" spans="1:42" hidden="1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 s="5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  <c r="AL4794" t="str">
        <f>IF(AmazonChurn[[#This Row],[Average Monthly Expenses]]&lt;=30,"Low",IF(AmazonChurn[[#This Row],[Average Monthly Expenses]]&lt;=60,"Medium","High"))</f>
        <v>Medium</v>
      </c>
      <c r="AM4794" t="str">
        <f>IF(AmazonChurn[[#This Row],[Number of Complaints or Support]]&lt;3,"Low",IF(AmazonChurn[[#This Row],[Number of Complaints or Support]]&lt;=7,"Medium","High"))</f>
        <v>Low</v>
      </c>
      <c r="AN4794" s="5">
        <f>AmazonChurn[[#This Row],[Number of Complaints or Support]]/AmazonChurn[[#This Row],[Account Length (in months)]]</f>
        <v>1</v>
      </c>
      <c r="AO4794" t="str">
        <f>IF(AmazonChurn[[#This Row],[Avg Monthly GB Download]]&lt;15, "Low", IF(AmazonChurn[[#This Row],[Avg Monthly GB Download]]&lt;30, "Medium", "High"))</f>
        <v>Low</v>
      </c>
      <c r="AP4794" t="str">
        <f>IF(AmazonChurn[[#This Row],[Age]]&lt;30,"Under 30",IF(AmazonChurn[[#This Row],[Age]]&gt;65,"Senior","Mid Age"))</f>
        <v>Mid Age</v>
      </c>
    </row>
    <row r="4795" spans="1:42" hidden="1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 s="5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  <c r="AL4795" t="str">
        <f>IF(AmazonChurn[[#This Row],[Average Monthly Expenses]]&lt;=30,"Low",IF(AmazonChurn[[#This Row],[Average Monthly Expenses]]&lt;=60,"Medium","High"))</f>
        <v>Low</v>
      </c>
      <c r="AM4795" t="str">
        <f>IF(AmazonChurn[[#This Row],[Number of Complaints or Support]]&lt;3,"Low",IF(AmazonChurn[[#This Row],[Number of Complaints or Support]]&lt;=7,"Medium","High"))</f>
        <v>Low</v>
      </c>
      <c r="AN4795" s="5">
        <f>AmazonChurn[[#This Row],[Number of Complaints or Support]]/AmazonChurn[[#This Row],[Account Length (in months)]]</f>
        <v>4.1666666666666664E-2</v>
      </c>
      <c r="AO4795" t="str">
        <f>IF(AmazonChurn[[#This Row],[Avg Monthly GB Download]]&lt;15, "Low", IF(AmazonChurn[[#This Row],[Avg Monthly GB Download]]&lt;30, "Medium", "High"))</f>
        <v>Medium</v>
      </c>
      <c r="AP4795" t="str">
        <f>IF(AmazonChurn[[#This Row],[Age]]&lt;30,"Under 30",IF(AmazonChurn[[#This Row],[Age]]&gt;65,"Senior","Mid Age"))</f>
        <v>Mid Age</v>
      </c>
    </row>
    <row r="4796" spans="1:42" hidden="1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 s="5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  <c r="AL4796" t="str">
        <f>IF(AmazonChurn[[#This Row],[Average Monthly Expenses]]&lt;=30,"Low",IF(AmazonChurn[[#This Row],[Average Monthly Expenses]]&lt;=60,"Medium","High"))</f>
        <v>Low</v>
      </c>
      <c r="AM4796" t="str">
        <f>IF(AmazonChurn[[#This Row],[Number of Complaints or Support]]&lt;3,"Low",IF(AmazonChurn[[#This Row],[Number of Complaints or Support]]&lt;=7,"Medium","High"))</f>
        <v>Medium</v>
      </c>
      <c r="AN4796" s="5">
        <f>AmazonChurn[[#This Row],[Number of Complaints or Support]]/AmazonChurn[[#This Row],[Account Length (in months)]]</f>
        <v>5.2631578947368418E-2</v>
      </c>
      <c r="AO4796" t="str">
        <f>IF(AmazonChurn[[#This Row],[Avg Monthly GB Download]]&lt;15, "Low", IF(AmazonChurn[[#This Row],[Avg Monthly GB Download]]&lt;30, "Medium", "High"))</f>
        <v>Low</v>
      </c>
      <c r="AP4796" t="str">
        <f>IF(AmazonChurn[[#This Row],[Age]]&lt;30,"Under 30",IF(AmazonChurn[[#This Row],[Age]]&gt;65,"Senior","Mid Age"))</f>
        <v>Senior</v>
      </c>
    </row>
    <row r="4797" spans="1:42" hidden="1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 s="5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  <c r="AL4797" t="str">
        <f>IF(AmazonChurn[[#This Row],[Average Monthly Expenses]]&lt;=30,"Low",IF(AmazonChurn[[#This Row],[Average Monthly Expenses]]&lt;=60,"Medium","High"))</f>
        <v>Medium</v>
      </c>
      <c r="AM4797" t="str">
        <f>IF(AmazonChurn[[#This Row],[Number of Complaints or Support]]&lt;3,"Low",IF(AmazonChurn[[#This Row],[Number of Complaints or Support]]&lt;=7,"Medium","High"))</f>
        <v>Medium</v>
      </c>
      <c r="AN4797" s="5">
        <f>AmazonChurn[[#This Row],[Number of Complaints or Support]]/AmazonChurn[[#This Row],[Account Length (in months)]]</f>
        <v>0.13043478260869565</v>
      </c>
      <c r="AO4797" t="str">
        <f>IF(AmazonChurn[[#This Row],[Avg Monthly GB Download]]&lt;15, "Low", IF(AmazonChurn[[#This Row],[Avg Monthly GB Download]]&lt;30, "Medium", "High"))</f>
        <v>Low</v>
      </c>
      <c r="AP4797" t="str">
        <f>IF(AmazonChurn[[#This Row],[Age]]&lt;30,"Under 30",IF(AmazonChurn[[#This Row],[Age]]&gt;65,"Senior","Mid Age"))</f>
        <v>Senior</v>
      </c>
    </row>
    <row r="4798" spans="1:42" hidden="1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 s="5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  <c r="AL4798" t="str">
        <f>IF(AmazonChurn[[#This Row],[Average Monthly Expenses]]&lt;=30,"Low",IF(AmazonChurn[[#This Row],[Average Monthly Expenses]]&lt;=60,"Medium","High"))</f>
        <v>Low</v>
      </c>
      <c r="AM4798" t="str">
        <f>IF(AmazonChurn[[#This Row],[Number of Complaints or Support]]&lt;3,"Low",IF(AmazonChurn[[#This Row],[Number of Complaints or Support]]&lt;=7,"Medium","High"))</f>
        <v>High</v>
      </c>
      <c r="AN4798" s="5">
        <f>AmazonChurn[[#This Row],[Number of Complaints or Support]]/AmazonChurn[[#This Row],[Account Length (in months)]]</f>
        <v>0.11267605633802817</v>
      </c>
      <c r="AO4798" t="str">
        <f>IF(AmazonChurn[[#This Row],[Avg Monthly GB Download]]&lt;15, "Low", IF(AmazonChurn[[#This Row],[Avg Monthly GB Download]]&lt;30, "Medium", "High"))</f>
        <v>Low</v>
      </c>
      <c r="AP4798" t="str">
        <f>IF(AmazonChurn[[#This Row],[Age]]&lt;30,"Under 30",IF(AmazonChurn[[#This Row],[Age]]&gt;65,"Senior","Mid Age"))</f>
        <v>Mid Age</v>
      </c>
    </row>
    <row r="4799" spans="1:42" hidden="1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 s="5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  <c r="AL4799" t="str">
        <f>IF(AmazonChurn[[#This Row],[Average Monthly Expenses]]&lt;=30,"Low",IF(AmazonChurn[[#This Row],[Average Monthly Expenses]]&lt;=60,"Medium","High"))</f>
        <v>Low</v>
      </c>
      <c r="AM4799" t="str">
        <f>IF(AmazonChurn[[#This Row],[Number of Complaints or Support]]&lt;3,"Low",IF(AmazonChurn[[#This Row],[Number of Complaints or Support]]&lt;=7,"Medium","High"))</f>
        <v>Medium</v>
      </c>
      <c r="AN4799" s="5">
        <f>AmazonChurn[[#This Row],[Number of Complaints or Support]]/AmazonChurn[[#This Row],[Account Length (in months)]]</f>
        <v>0.13043478260869565</v>
      </c>
      <c r="AO4799" t="str">
        <f>IF(AmazonChurn[[#This Row],[Avg Monthly GB Download]]&lt;15, "Low", IF(AmazonChurn[[#This Row],[Avg Monthly GB Download]]&lt;30, "Medium", "High"))</f>
        <v>Low</v>
      </c>
      <c r="AP4799" t="str">
        <f>IF(AmazonChurn[[#This Row],[Age]]&lt;30,"Under 30",IF(AmazonChurn[[#This Row],[Age]]&gt;65,"Senior","Mid Age"))</f>
        <v>Mid Age</v>
      </c>
    </row>
    <row r="4800" spans="1:42" hidden="1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 s="5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  <c r="AL4800" t="str">
        <f>IF(AmazonChurn[[#This Row],[Average Monthly Expenses]]&lt;=30,"Low",IF(AmazonChurn[[#This Row],[Average Monthly Expenses]]&lt;=60,"Medium","High"))</f>
        <v>Medium</v>
      </c>
      <c r="AM4800" t="str">
        <f>IF(AmazonChurn[[#This Row],[Number of Complaints or Support]]&lt;3,"Low",IF(AmazonChurn[[#This Row],[Number of Complaints or Support]]&lt;=7,"Medium","High"))</f>
        <v>Medium</v>
      </c>
      <c r="AN4800" s="5">
        <f>AmazonChurn[[#This Row],[Number of Complaints or Support]]/AmazonChurn[[#This Row],[Account Length (in months)]]</f>
        <v>0.26923076923076922</v>
      </c>
      <c r="AO4800" t="str">
        <f>IF(AmazonChurn[[#This Row],[Avg Monthly GB Download]]&lt;15, "Low", IF(AmazonChurn[[#This Row],[Avg Monthly GB Download]]&lt;30, "Medium", "High"))</f>
        <v>Medium</v>
      </c>
      <c r="AP4800" t="str">
        <f>IF(AmazonChurn[[#This Row],[Age]]&lt;30,"Under 30",IF(AmazonChurn[[#This Row],[Age]]&gt;65,"Senior","Mid Age"))</f>
        <v>Mid Age</v>
      </c>
    </row>
    <row r="4801" spans="1:42" hidden="1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 s="5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  <c r="AL4801" t="str">
        <f>IF(AmazonChurn[[#This Row],[Average Monthly Expenses]]&lt;=30,"Low",IF(AmazonChurn[[#This Row],[Average Monthly Expenses]]&lt;=60,"Medium","High"))</f>
        <v>Low</v>
      </c>
      <c r="AM4801" t="str">
        <f>IF(AmazonChurn[[#This Row],[Number of Complaints or Support]]&lt;3,"Low",IF(AmazonChurn[[#This Row],[Number of Complaints or Support]]&lt;=7,"Medium","High"))</f>
        <v>Medium</v>
      </c>
      <c r="AN4801" s="5">
        <f>AmazonChurn[[#This Row],[Number of Complaints or Support]]/AmazonChurn[[#This Row],[Account Length (in months)]]</f>
        <v>0.5</v>
      </c>
      <c r="AO4801" t="str">
        <f>IF(AmazonChurn[[#This Row],[Avg Monthly GB Download]]&lt;15, "Low", IF(AmazonChurn[[#This Row],[Avg Monthly GB Download]]&lt;30, "Medium", "High"))</f>
        <v>Medium</v>
      </c>
      <c r="AP4801" t="str">
        <f>IF(AmazonChurn[[#This Row],[Age]]&lt;30,"Under 30",IF(AmazonChurn[[#This Row],[Age]]&gt;65,"Senior","Mid Age"))</f>
        <v>Mid Age</v>
      </c>
    </row>
    <row r="4802" spans="1:42" hidden="1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 s="5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  <c r="AL4802" t="str">
        <f>IF(AmazonChurn[[#This Row],[Average Monthly Expenses]]&lt;=30,"Low",IF(AmazonChurn[[#This Row],[Average Monthly Expenses]]&lt;=60,"Medium","High"))</f>
        <v>Medium</v>
      </c>
      <c r="AM4802" t="str">
        <f>IF(AmazonChurn[[#This Row],[Number of Complaints or Support]]&lt;3,"Low",IF(AmazonChurn[[#This Row],[Number of Complaints or Support]]&lt;=7,"Medium","High"))</f>
        <v>High</v>
      </c>
      <c r="AN4802" s="5">
        <f>AmazonChurn[[#This Row],[Number of Complaints or Support]]/AmazonChurn[[#This Row],[Account Length (in months)]]</f>
        <v>0.14545454545454545</v>
      </c>
      <c r="AO4802" t="str">
        <f>IF(AmazonChurn[[#This Row],[Avg Monthly GB Download]]&lt;15, "Low", IF(AmazonChurn[[#This Row],[Avg Monthly GB Download]]&lt;30, "Medium", "High"))</f>
        <v>Low</v>
      </c>
      <c r="AP4802" t="str">
        <f>IF(AmazonChurn[[#This Row],[Age]]&lt;30,"Under 30",IF(AmazonChurn[[#This Row],[Age]]&gt;65,"Senior","Mid Age"))</f>
        <v>Mid Age</v>
      </c>
    </row>
    <row r="4803" spans="1:42" hidden="1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 s="5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  <c r="AL4803" t="str">
        <f>IF(AmazonChurn[[#This Row],[Average Monthly Expenses]]&lt;=30,"Low",IF(AmazonChurn[[#This Row],[Average Monthly Expenses]]&lt;=60,"Medium","High"))</f>
        <v>Medium</v>
      </c>
      <c r="AM4803" t="str">
        <f>IF(AmazonChurn[[#This Row],[Number of Complaints or Support]]&lt;3,"Low",IF(AmazonChurn[[#This Row],[Number of Complaints or Support]]&lt;=7,"Medium","High"))</f>
        <v>Medium</v>
      </c>
      <c r="AN4803" s="5">
        <f>AmazonChurn[[#This Row],[Number of Complaints or Support]]/AmazonChurn[[#This Row],[Account Length (in months)]]</f>
        <v>3</v>
      </c>
      <c r="AO4803" t="str">
        <f>IF(AmazonChurn[[#This Row],[Avg Monthly GB Download]]&lt;15, "Low", IF(AmazonChurn[[#This Row],[Avg Monthly GB Download]]&lt;30, "Medium", "High"))</f>
        <v>Low</v>
      </c>
      <c r="AP4803" t="str">
        <f>IF(AmazonChurn[[#This Row],[Age]]&lt;30,"Under 30",IF(AmazonChurn[[#This Row],[Age]]&gt;65,"Senior","Mid Age"))</f>
        <v>Senior</v>
      </c>
    </row>
    <row r="4804" spans="1:42" hidden="1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 s="5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  <c r="AL4804" t="str">
        <f>IF(AmazonChurn[[#This Row],[Average Monthly Expenses]]&lt;=30,"Low",IF(AmazonChurn[[#This Row],[Average Monthly Expenses]]&lt;=60,"Medium","High"))</f>
        <v>Medium</v>
      </c>
      <c r="AM4804" t="str">
        <f>IF(AmazonChurn[[#This Row],[Number of Complaints or Support]]&lt;3,"Low",IF(AmazonChurn[[#This Row],[Number of Complaints or Support]]&lt;=7,"Medium","High"))</f>
        <v>Low</v>
      </c>
      <c r="AN4804" s="5">
        <f>AmazonChurn[[#This Row],[Number of Complaints or Support]]/AmazonChurn[[#This Row],[Account Length (in months)]]</f>
        <v>0.4</v>
      </c>
      <c r="AO4804" t="str">
        <f>IF(AmazonChurn[[#This Row],[Avg Monthly GB Download]]&lt;15, "Low", IF(AmazonChurn[[#This Row],[Avg Monthly GB Download]]&lt;30, "Medium", "High"))</f>
        <v>Low</v>
      </c>
      <c r="AP4804" t="str">
        <f>IF(AmazonChurn[[#This Row],[Age]]&lt;30,"Under 30",IF(AmazonChurn[[#This Row],[Age]]&gt;65,"Senior","Mid Age"))</f>
        <v>Mid Age</v>
      </c>
    </row>
    <row r="4805" spans="1:42" hidden="1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 s="5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  <c r="AL4805" t="str">
        <f>IF(AmazonChurn[[#This Row],[Average Monthly Expenses]]&lt;=30,"Low",IF(AmazonChurn[[#This Row],[Average Monthly Expenses]]&lt;=60,"Medium","High"))</f>
        <v>Low</v>
      </c>
      <c r="AM4805" t="str">
        <f>IF(AmazonChurn[[#This Row],[Number of Complaints or Support]]&lt;3,"Low",IF(AmazonChurn[[#This Row],[Number of Complaints or Support]]&lt;=7,"Medium","High"))</f>
        <v>Low</v>
      </c>
      <c r="AN4805" s="5">
        <f>AmazonChurn[[#This Row],[Number of Complaints or Support]]/AmazonChurn[[#This Row],[Account Length (in months)]]</f>
        <v>2.6315789473684209E-2</v>
      </c>
      <c r="AO4805" t="str">
        <f>IF(AmazonChurn[[#This Row],[Avg Monthly GB Download]]&lt;15, "Low", IF(AmazonChurn[[#This Row],[Avg Monthly GB Download]]&lt;30, "Medium", "High"))</f>
        <v>Low</v>
      </c>
      <c r="AP4805" t="str">
        <f>IF(AmazonChurn[[#This Row],[Age]]&lt;30,"Under 30",IF(AmazonChurn[[#This Row],[Age]]&gt;65,"Senior","Mid Age"))</f>
        <v>Senior</v>
      </c>
    </row>
    <row r="4806" spans="1:42" hidden="1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 s="5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  <c r="AL4806" t="str">
        <f>IF(AmazonChurn[[#This Row],[Average Monthly Expenses]]&lt;=30,"Low",IF(AmazonChurn[[#This Row],[Average Monthly Expenses]]&lt;=60,"Medium","High"))</f>
        <v>Medium</v>
      </c>
      <c r="AM4806" t="str">
        <f>IF(AmazonChurn[[#This Row],[Number of Complaints or Support]]&lt;3,"Low",IF(AmazonChurn[[#This Row],[Number of Complaints or Support]]&lt;=7,"Medium","High"))</f>
        <v>Medium</v>
      </c>
      <c r="AN4806" s="5">
        <f>AmazonChurn[[#This Row],[Number of Complaints or Support]]/AmazonChurn[[#This Row],[Account Length (in months)]]</f>
        <v>8.3333333333333329E-2</v>
      </c>
      <c r="AO4806" t="str">
        <f>IF(AmazonChurn[[#This Row],[Avg Monthly GB Download]]&lt;15, "Low", IF(AmazonChurn[[#This Row],[Avg Monthly GB Download]]&lt;30, "Medium", "High"))</f>
        <v>Medium</v>
      </c>
      <c r="AP4806" t="str">
        <f>IF(AmazonChurn[[#This Row],[Age]]&lt;30,"Under 30",IF(AmazonChurn[[#This Row],[Age]]&gt;65,"Senior","Mid Age"))</f>
        <v>Under 30</v>
      </c>
    </row>
    <row r="4807" spans="1:42" hidden="1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 s="5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  <c r="AL4807" t="str">
        <f>IF(AmazonChurn[[#This Row],[Average Monthly Expenses]]&lt;=30,"Low",IF(AmazonChurn[[#This Row],[Average Monthly Expenses]]&lt;=60,"Medium","High"))</f>
        <v>Low</v>
      </c>
      <c r="AM4807" t="str">
        <f>IF(AmazonChurn[[#This Row],[Number of Complaints or Support]]&lt;3,"Low",IF(AmazonChurn[[#This Row],[Number of Complaints or Support]]&lt;=7,"Medium","High"))</f>
        <v>Medium</v>
      </c>
      <c r="AN4807" s="5">
        <f>AmazonChurn[[#This Row],[Number of Complaints or Support]]/AmazonChurn[[#This Row],[Account Length (in months)]]</f>
        <v>0.12280701754385964</v>
      </c>
      <c r="AO4807" t="str">
        <f>IF(AmazonChurn[[#This Row],[Avg Monthly GB Download]]&lt;15, "Low", IF(AmazonChurn[[#This Row],[Avg Monthly GB Download]]&lt;30, "Medium", "High"))</f>
        <v>Medium</v>
      </c>
      <c r="AP4807" t="str">
        <f>IF(AmazonChurn[[#This Row],[Age]]&lt;30,"Under 30",IF(AmazonChurn[[#This Row],[Age]]&gt;65,"Senior","Mid Age"))</f>
        <v>Under 30</v>
      </c>
    </row>
    <row r="4808" spans="1:42" hidden="1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 s="5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  <c r="AL4808" t="str">
        <f>IF(AmazonChurn[[#This Row],[Average Monthly Expenses]]&lt;=30,"Low",IF(AmazonChurn[[#This Row],[Average Monthly Expenses]]&lt;=60,"Medium","High"))</f>
        <v>High</v>
      </c>
      <c r="AM4808" t="str">
        <f>IF(AmazonChurn[[#This Row],[Number of Complaints or Support]]&lt;3,"Low",IF(AmazonChurn[[#This Row],[Number of Complaints or Support]]&lt;=7,"Medium","High"))</f>
        <v>Medium</v>
      </c>
      <c r="AN4808" s="5">
        <f>AmazonChurn[[#This Row],[Number of Complaints or Support]]/AmazonChurn[[#This Row],[Account Length (in months)]]</f>
        <v>0.2</v>
      </c>
      <c r="AO4808" t="str">
        <f>IF(AmazonChurn[[#This Row],[Avg Monthly GB Download]]&lt;15, "Low", IF(AmazonChurn[[#This Row],[Avg Monthly GB Download]]&lt;30, "Medium", "High"))</f>
        <v>Medium</v>
      </c>
      <c r="AP4808" t="str">
        <f>IF(AmazonChurn[[#This Row],[Age]]&lt;30,"Under 30",IF(AmazonChurn[[#This Row],[Age]]&gt;65,"Senior","Mid Age"))</f>
        <v>Under 30</v>
      </c>
    </row>
    <row r="4809" spans="1:42" hidden="1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 s="5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  <c r="AL4809" t="str">
        <f>IF(AmazonChurn[[#This Row],[Average Monthly Expenses]]&lt;=30,"Low",IF(AmazonChurn[[#This Row],[Average Monthly Expenses]]&lt;=60,"Medium","High"))</f>
        <v>Low</v>
      </c>
      <c r="AM4809" t="str">
        <f>IF(AmazonChurn[[#This Row],[Number of Complaints or Support]]&lt;3,"Low",IF(AmazonChurn[[#This Row],[Number of Complaints or Support]]&lt;=7,"Medium","High"))</f>
        <v>Low</v>
      </c>
      <c r="AN4809" s="5">
        <f>AmazonChurn[[#This Row],[Number of Complaints or Support]]/AmazonChurn[[#This Row],[Account Length (in months)]]</f>
        <v>0</v>
      </c>
      <c r="AO4809" t="str">
        <f>IF(AmazonChurn[[#This Row],[Avg Monthly GB Download]]&lt;15, "Low", IF(AmazonChurn[[#This Row],[Avg Monthly GB Download]]&lt;30, "Medium", "High"))</f>
        <v>Low</v>
      </c>
      <c r="AP4809" t="str">
        <f>IF(AmazonChurn[[#This Row],[Age]]&lt;30,"Under 30",IF(AmazonChurn[[#This Row],[Age]]&gt;65,"Senior","Mid Age"))</f>
        <v>Under 30</v>
      </c>
    </row>
    <row r="4810" spans="1:42" hidden="1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 s="5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  <c r="AL4810" t="str">
        <f>IF(AmazonChurn[[#This Row],[Average Monthly Expenses]]&lt;=30,"Low",IF(AmazonChurn[[#This Row],[Average Monthly Expenses]]&lt;=60,"Medium","High"))</f>
        <v>Medium</v>
      </c>
      <c r="AM4810" t="str">
        <f>IF(AmazonChurn[[#This Row],[Number of Complaints or Support]]&lt;3,"Low",IF(AmazonChurn[[#This Row],[Number of Complaints or Support]]&lt;=7,"Medium","High"))</f>
        <v>Low</v>
      </c>
      <c r="AN4810" s="5">
        <f>AmazonChurn[[#This Row],[Number of Complaints or Support]]/AmazonChurn[[#This Row],[Account Length (in months)]]</f>
        <v>0</v>
      </c>
      <c r="AO4810" t="str">
        <f>IF(AmazonChurn[[#This Row],[Avg Monthly GB Download]]&lt;15, "Low", IF(AmazonChurn[[#This Row],[Avg Monthly GB Download]]&lt;30, "Medium", "High"))</f>
        <v>Low</v>
      </c>
      <c r="AP4810" t="str">
        <f>IF(AmazonChurn[[#This Row],[Age]]&lt;30,"Under 30",IF(AmazonChurn[[#This Row],[Age]]&gt;65,"Senior","Mid Age"))</f>
        <v>Mid Age</v>
      </c>
    </row>
    <row r="4811" spans="1:42" hidden="1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 s="5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  <c r="AL4811" t="str">
        <f>IF(AmazonChurn[[#This Row],[Average Monthly Expenses]]&lt;=30,"Low",IF(AmazonChurn[[#This Row],[Average Monthly Expenses]]&lt;=60,"Medium","High"))</f>
        <v>Medium</v>
      </c>
      <c r="AM4811" t="str">
        <f>IF(AmazonChurn[[#This Row],[Number of Complaints or Support]]&lt;3,"Low",IF(AmazonChurn[[#This Row],[Number of Complaints or Support]]&lt;=7,"Medium","High"))</f>
        <v>Low</v>
      </c>
      <c r="AN4811" s="5">
        <f>AmazonChurn[[#This Row],[Number of Complaints or Support]]/AmazonChurn[[#This Row],[Account Length (in months)]]</f>
        <v>0.16666666666666666</v>
      </c>
      <c r="AO4811" t="str">
        <f>IF(AmazonChurn[[#This Row],[Avg Monthly GB Download]]&lt;15, "Low", IF(AmazonChurn[[#This Row],[Avg Monthly GB Download]]&lt;30, "Medium", "High"))</f>
        <v>Medium</v>
      </c>
      <c r="AP4811" t="str">
        <f>IF(AmazonChurn[[#This Row],[Age]]&lt;30,"Under 30",IF(AmazonChurn[[#This Row],[Age]]&gt;65,"Senior","Mid Age"))</f>
        <v>Mid Age</v>
      </c>
    </row>
    <row r="4812" spans="1:42" hidden="1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 s="5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  <c r="AL4812" t="str">
        <f>IF(AmazonChurn[[#This Row],[Average Monthly Expenses]]&lt;=30,"Low",IF(AmazonChurn[[#This Row],[Average Monthly Expenses]]&lt;=60,"Medium","High"))</f>
        <v>Low</v>
      </c>
      <c r="AM4812" t="str">
        <f>IF(AmazonChurn[[#This Row],[Number of Complaints or Support]]&lt;3,"Low",IF(AmazonChurn[[#This Row],[Number of Complaints or Support]]&lt;=7,"Medium","High"))</f>
        <v>Low</v>
      </c>
      <c r="AN4812" s="5">
        <f>AmazonChurn[[#This Row],[Number of Complaints or Support]]/AmazonChurn[[#This Row],[Account Length (in months)]]</f>
        <v>0.14285714285714285</v>
      </c>
      <c r="AO4812" t="str">
        <f>IF(AmazonChurn[[#This Row],[Avg Monthly GB Download]]&lt;15, "Low", IF(AmazonChurn[[#This Row],[Avg Monthly GB Download]]&lt;30, "Medium", "High"))</f>
        <v>Low</v>
      </c>
      <c r="AP4812" t="str">
        <f>IF(AmazonChurn[[#This Row],[Age]]&lt;30,"Under 30",IF(AmazonChurn[[#This Row],[Age]]&gt;65,"Senior","Mid Age"))</f>
        <v>Mid Age</v>
      </c>
    </row>
    <row r="4813" spans="1:42" hidden="1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 s="5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  <c r="AL4813" t="str">
        <f>IF(AmazonChurn[[#This Row],[Average Monthly Expenses]]&lt;=30,"Low",IF(AmazonChurn[[#This Row],[Average Monthly Expenses]]&lt;=60,"Medium","High"))</f>
        <v>Medium</v>
      </c>
      <c r="AM4813" t="str">
        <f>IF(AmazonChurn[[#This Row],[Number of Complaints or Support]]&lt;3,"Low",IF(AmazonChurn[[#This Row],[Number of Complaints or Support]]&lt;=7,"Medium","High"))</f>
        <v>Low</v>
      </c>
      <c r="AN4813" s="5">
        <f>AmazonChurn[[#This Row],[Number of Complaints or Support]]/AmazonChurn[[#This Row],[Account Length (in months)]]</f>
        <v>2.0408163265306121E-2</v>
      </c>
      <c r="AO4813" t="str">
        <f>IF(AmazonChurn[[#This Row],[Avg Monthly GB Download]]&lt;15, "Low", IF(AmazonChurn[[#This Row],[Avg Monthly GB Download]]&lt;30, "Medium", "High"))</f>
        <v>Low</v>
      </c>
      <c r="AP4813" t="str">
        <f>IF(AmazonChurn[[#This Row],[Age]]&lt;30,"Under 30",IF(AmazonChurn[[#This Row],[Age]]&gt;65,"Senior","Mid Age"))</f>
        <v>Mid Age</v>
      </c>
    </row>
    <row r="4814" spans="1:42" hidden="1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 s="5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  <c r="AL4814" t="str">
        <f>IF(AmazonChurn[[#This Row],[Average Monthly Expenses]]&lt;=30,"Low",IF(AmazonChurn[[#This Row],[Average Monthly Expenses]]&lt;=60,"Medium","High"))</f>
        <v>Medium</v>
      </c>
      <c r="AM4814" t="str">
        <f>IF(AmazonChurn[[#This Row],[Number of Complaints or Support]]&lt;3,"Low",IF(AmazonChurn[[#This Row],[Number of Complaints or Support]]&lt;=7,"Medium","High"))</f>
        <v>Low</v>
      </c>
      <c r="AN4814" s="5">
        <f>AmazonChurn[[#This Row],[Number of Complaints or Support]]/AmazonChurn[[#This Row],[Account Length (in months)]]</f>
        <v>2.7397260273972601E-2</v>
      </c>
      <c r="AO4814" t="str">
        <f>IF(AmazonChurn[[#This Row],[Avg Monthly GB Download]]&lt;15, "Low", IF(AmazonChurn[[#This Row],[Avg Monthly GB Download]]&lt;30, "Medium", "High"))</f>
        <v>Medium</v>
      </c>
      <c r="AP4814" t="str">
        <f>IF(AmazonChurn[[#This Row],[Age]]&lt;30,"Under 30",IF(AmazonChurn[[#This Row],[Age]]&gt;65,"Senior","Mid Age"))</f>
        <v>Under 30</v>
      </c>
    </row>
    <row r="4815" spans="1:42" hidden="1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 s="5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  <c r="AL4815" t="str">
        <f>IF(AmazonChurn[[#This Row],[Average Monthly Expenses]]&lt;=30,"Low",IF(AmazonChurn[[#This Row],[Average Monthly Expenses]]&lt;=60,"Medium","High"))</f>
        <v>Low</v>
      </c>
      <c r="AM4815" t="str">
        <f>IF(AmazonChurn[[#This Row],[Number of Complaints or Support]]&lt;3,"Low",IF(AmazonChurn[[#This Row],[Number of Complaints or Support]]&lt;=7,"Medium","High"))</f>
        <v>Low</v>
      </c>
      <c r="AN4815" s="5">
        <f>AmazonChurn[[#This Row],[Number of Complaints or Support]]/AmazonChurn[[#This Row],[Account Length (in months)]]</f>
        <v>4.6511627906976744E-2</v>
      </c>
      <c r="AO4815" t="str">
        <f>IF(AmazonChurn[[#This Row],[Avg Monthly GB Download]]&lt;15, "Low", IF(AmazonChurn[[#This Row],[Avg Monthly GB Download]]&lt;30, "Medium", "High"))</f>
        <v>Low</v>
      </c>
      <c r="AP4815" t="str">
        <f>IF(AmazonChurn[[#This Row],[Age]]&lt;30,"Under 30",IF(AmazonChurn[[#This Row],[Age]]&gt;65,"Senior","Mid Age"))</f>
        <v>Mid Age</v>
      </c>
    </row>
    <row r="4816" spans="1:42" hidden="1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 s="5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  <c r="AL4816" t="str">
        <f>IF(AmazonChurn[[#This Row],[Average Monthly Expenses]]&lt;=30,"Low",IF(AmazonChurn[[#This Row],[Average Monthly Expenses]]&lt;=60,"Medium","High"))</f>
        <v>Low</v>
      </c>
      <c r="AM4816" t="str">
        <f>IF(AmazonChurn[[#This Row],[Number of Complaints or Support]]&lt;3,"Low",IF(AmazonChurn[[#This Row],[Number of Complaints or Support]]&lt;=7,"Medium","High"))</f>
        <v>High</v>
      </c>
      <c r="AN4816" s="5">
        <f>AmazonChurn[[#This Row],[Number of Complaints or Support]]/AmazonChurn[[#This Row],[Account Length (in months)]]</f>
        <v>0.21276595744680851</v>
      </c>
      <c r="AO4816" t="str">
        <f>IF(AmazonChurn[[#This Row],[Avg Monthly GB Download]]&lt;15, "Low", IF(AmazonChurn[[#This Row],[Avg Monthly GB Download]]&lt;30, "Medium", "High"))</f>
        <v>Medium</v>
      </c>
      <c r="AP4816" t="str">
        <f>IF(AmazonChurn[[#This Row],[Age]]&lt;30,"Under 30",IF(AmazonChurn[[#This Row],[Age]]&gt;65,"Senior","Mid Age"))</f>
        <v>Mid Age</v>
      </c>
    </row>
    <row r="4817" spans="1:42" hidden="1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 s="5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  <c r="AL4817" t="str">
        <f>IF(AmazonChurn[[#This Row],[Average Monthly Expenses]]&lt;=30,"Low",IF(AmazonChurn[[#This Row],[Average Monthly Expenses]]&lt;=60,"Medium","High"))</f>
        <v>Medium</v>
      </c>
      <c r="AM4817" t="str">
        <f>IF(AmazonChurn[[#This Row],[Number of Complaints or Support]]&lt;3,"Low",IF(AmazonChurn[[#This Row],[Number of Complaints or Support]]&lt;=7,"Medium","High"))</f>
        <v>Medium</v>
      </c>
      <c r="AN4817" s="5">
        <f>AmazonChurn[[#This Row],[Number of Complaints or Support]]/AmazonChurn[[#This Row],[Account Length (in months)]]</f>
        <v>6.9444444444444448E-2</v>
      </c>
      <c r="AO4817" t="str">
        <f>IF(AmazonChurn[[#This Row],[Avg Monthly GB Download]]&lt;15, "Low", IF(AmazonChurn[[#This Row],[Avg Monthly GB Download]]&lt;30, "Medium", "High"))</f>
        <v>Low</v>
      </c>
      <c r="AP4817" t="str">
        <f>IF(AmazonChurn[[#This Row],[Age]]&lt;30,"Under 30",IF(AmazonChurn[[#This Row],[Age]]&gt;65,"Senior","Mid Age"))</f>
        <v>Under 30</v>
      </c>
    </row>
    <row r="4818" spans="1:42" hidden="1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 s="5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  <c r="AL4818" t="str">
        <f>IF(AmazonChurn[[#This Row],[Average Monthly Expenses]]&lt;=30,"Low",IF(AmazonChurn[[#This Row],[Average Monthly Expenses]]&lt;=60,"Medium","High"))</f>
        <v>Low</v>
      </c>
      <c r="AM4818" t="str">
        <f>IF(AmazonChurn[[#This Row],[Number of Complaints or Support]]&lt;3,"Low",IF(AmazonChurn[[#This Row],[Number of Complaints or Support]]&lt;=7,"Medium","High"))</f>
        <v>High</v>
      </c>
      <c r="AN4818" s="5">
        <f>AmazonChurn[[#This Row],[Number of Complaints or Support]]/AmazonChurn[[#This Row],[Account Length (in months)]]</f>
        <v>0.25806451612903225</v>
      </c>
      <c r="AO4818" t="str">
        <f>IF(AmazonChurn[[#This Row],[Avg Monthly GB Download]]&lt;15, "Low", IF(AmazonChurn[[#This Row],[Avg Monthly GB Download]]&lt;30, "Medium", "High"))</f>
        <v>Low</v>
      </c>
      <c r="AP4818" t="str">
        <f>IF(AmazonChurn[[#This Row],[Age]]&lt;30,"Under 30",IF(AmazonChurn[[#This Row],[Age]]&gt;65,"Senior","Mid Age"))</f>
        <v>Mid Age</v>
      </c>
    </row>
    <row r="4819" spans="1:42" hidden="1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 s="5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  <c r="AL4819" t="str">
        <f>IF(AmazonChurn[[#This Row],[Average Monthly Expenses]]&lt;=30,"Low",IF(AmazonChurn[[#This Row],[Average Monthly Expenses]]&lt;=60,"Medium","High"))</f>
        <v>Low</v>
      </c>
      <c r="AM4819" t="str">
        <f>IF(AmazonChurn[[#This Row],[Number of Complaints or Support]]&lt;3,"Low",IF(AmazonChurn[[#This Row],[Number of Complaints or Support]]&lt;=7,"Medium","High"))</f>
        <v>High</v>
      </c>
      <c r="AN4819" s="5">
        <f>AmazonChurn[[#This Row],[Number of Complaints or Support]]/AmazonChurn[[#This Row],[Account Length (in months)]]</f>
        <v>0.15384615384615385</v>
      </c>
      <c r="AO4819" t="str">
        <f>IF(AmazonChurn[[#This Row],[Avg Monthly GB Download]]&lt;15, "Low", IF(AmazonChurn[[#This Row],[Avg Monthly GB Download]]&lt;30, "Medium", "High"))</f>
        <v>Low</v>
      </c>
      <c r="AP4819" t="str">
        <f>IF(AmazonChurn[[#This Row],[Age]]&lt;30,"Under 30",IF(AmazonChurn[[#This Row],[Age]]&gt;65,"Senior","Mid Age"))</f>
        <v>Mid Age</v>
      </c>
    </row>
    <row r="4820" spans="1:42" hidden="1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 s="5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  <c r="AL4820" t="str">
        <f>IF(AmazonChurn[[#This Row],[Average Monthly Expenses]]&lt;=30,"Low",IF(AmazonChurn[[#This Row],[Average Monthly Expenses]]&lt;=60,"Medium","High"))</f>
        <v>Medium</v>
      </c>
      <c r="AM4820" t="str">
        <f>IF(AmazonChurn[[#This Row],[Number of Complaints or Support]]&lt;3,"Low",IF(AmazonChurn[[#This Row],[Number of Complaints or Support]]&lt;=7,"Medium","High"))</f>
        <v>High</v>
      </c>
      <c r="AN4820" s="5">
        <f>AmazonChurn[[#This Row],[Number of Complaints or Support]]/AmazonChurn[[#This Row],[Account Length (in months)]]</f>
        <v>0.11594202898550725</v>
      </c>
      <c r="AO4820" t="str">
        <f>IF(AmazonChurn[[#This Row],[Avg Monthly GB Download]]&lt;15, "Low", IF(AmazonChurn[[#This Row],[Avg Monthly GB Download]]&lt;30, "Medium", "High"))</f>
        <v>Low</v>
      </c>
      <c r="AP4820" t="str">
        <f>IF(AmazonChurn[[#This Row],[Age]]&lt;30,"Under 30",IF(AmazonChurn[[#This Row],[Age]]&gt;65,"Senior","Mid Age"))</f>
        <v>Mid Age</v>
      </c>
    </row>
    <row r="4821" spans="1:42" hidden="1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 s="5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  <c r="AL4821" t="str">
        <f>IF(AmazonChurn[[#This Row],[Average Monthly Expenses]]&lt;=30,"Low",IF(AmazonChurn[[#This Row],[Average Monthly Expenses]]&lt;=60,"Medium","High"))</f>
        <v>Low</v>
      </c>
      <c r="AM4821" t="str">
        <f>IF(AmazonChurn[[#This Row],[Number of Complaints or Support]]&lt;3,"Low",IF(AmazonChurn[[#This Row],[Number of Complaints or Support]]&lt;=7,"Medium","High"))</f>
        <v>Low</v>
      </c>
      <c r="AN4821" s="5">
        <f>AmazonChurn[[#This Row],[Number of Complaints or Support]]/AmazonChurn[[#This Row],[Account Length (in months)]]</f>
        <v>1</v>
      </c>
      <c r="AO4821" t="str">
        <f>IF(AmazonChurn[[#This Row],[Avg Monthly GB Download]]&lt;15, "Low", IF(AmazonChurn[[#This Row],[Avg Monthly GB Download]]&lt;30, "Medium", "High"))</f>
        <v>Low</v>
      </c>
      <c r="AP4821" t="str">
        <f>IF(AmazonChurn[[#This Row],[Age]]&lt;30,"Under 30",IF(AmazonChurn[[#This Row],[Age]]&gt;65,"Senior","Mid Age"))</f>
        <v>Under 30</v>
      </c>
    </row>
    <row r="4822" spans="1:42" hidden="1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 s="5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  <c r="AL4822" t="str">
        <f>IF(AmazonChurn[[#This Row],[Average Monthly Expenses]]&lt;=30,"Low",IF(AmazonChurn[[#This Row],[Average Monthly Expenses]]&lt;=60,"Medium","High"))</f>
        <v>Low</v>
      </c>
      <c r="AM4822" t="str">
        <f>IF(AmazonChurn[[#This Row],[Number of Complaints or Support]]&lt;3,"Low",IF(AmazonChurn[[#This Row],[Number of Complaints or Support]]&lt;=7,"Medium","High"))</f>
        <v>Medium</v>
      </c>
      <c r="AN4822" s="5">
        <f>AmazonChurn[[#This Row],[Number of Complaints or Support]]/AmazonChurn[[#This Row],[Account Length (in months)]]</f>
        <v>6.3829787234042548E-2</v>
      </c>
      <c r="AO4822" t="str">
        <f>IF(AmazonChurn[[#This Row],[Avg Monthly GB Download]]&lt;15, "Low", IF(AmazonChurn[[#This Row],[Avg Monthly GB Download]]&lt;30, "Medium", "High"))</f>
        <v>Low</v>
      </c>
      <c r="AP4822" t="str">
        <f>IF(AmazonChurn[[#This Row],[Age]]&lt;30,"Under 30",IF(AmazonChurn[[#This Row],[Age]]&gt;65,"Senior","Mid Age"))</f>
        <v>Under 30</v>
      </c>
    </row>
    <row r="4823" spans="1:42" hidden="1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 s="5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  <c r="AL4823" t="str">
        <f>IF(AmazonChurn[[#This Row],[Average Monthly Expenses]]&lt;=30,"Low",IF(AmazonChurn[[#This Row],[Average Monthly Expenses]]&lt;=60,"Medium","High"))</f>
        <v>Medium</v>
      </c>
      <c r="AM4823" t="str">
        <f>IF(AmazonChurn[[#This Row],[Number of Complaints or Support]]&lt;3,"Low",IF(AmazonChurn[[#This Row],[Number of Complaints or Support]]&lt;=7,"Medium","High"))</f>
        <v>Low</v>
      </c>
      <c r="AN4823" s="5">
        <f>AmazonChurn[[#This Row],[Number of Complaints or Support]]/AmazonChurn[[#This Row],[Account Length (in months)]]</f>
        <v>0.1</v>
      </c>
      <c r="AO4823" t="str">
        <f>IF(AmazonChurn[[#This Row],[Avg Monthly GB Download]]&lt;15, "Low", IF(AmazonChurn[[#This Row],[Avg Monthly GB Download]]&lt;30, "Medium", "High"))</f>
        <v>Low</v>
      </c>
      <c r="AP4823" t="str">
        <f>IF(AmazonChurn[[#This Row],[Age]]&lt;30,"Under 30",IF(AmazonChurn[[#This Row],[Age]]&gt;65,"Senior","Mid Age"))</f>
        <v>Mid Age</v>
      </c>
    </row>
    <row r="4824" spans="1:42" hidden="1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 s="5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  <c r="AL4824" t="str">
        <f>IF(AmazonChurn[[#This Row],[Average Monthly Expenses]]&lt;=30,"Low",IF(AmazonChurn[[#This Row],[Average Monthly Expenses]]&lt;=60,"Medium","High"))</f>
        <v>Low</v>
      </c>
      <c r="AM4824" t="str">
        <f>IF(AmazonChurn[[#This Row],[Number of Complaints or Support]]&lt;3,"Low",IF(AmazonChurn[[#This Row],[Number of Complaints or Support]]&lt;=7,"Medium","High"))</f>
        <v>High</v>
      </c>
      <c r="AN4824" s="5">
        <f>AmazonChurn[[#This Row],[Number of Complaints or Support]]/AmazonChurn[[#This Row],[Account Length (in months)]]</f>
        <v>0.33333333333333331</v>
      </c>
      <c r="AO4824" t="str">
        <f>IF(AmazonChurn[[#This Row],[Avg Monthly GB Download]]&lt;15, "Low", IF(AmazonChurn[[#This Row],[Avg Monthly GB Download]]&lt;30, "Medium", "High"))</f>
        <v>Low</v>
      </c>
      <c r="AP4824" t="str">
        <f>IF(AmazonChurn[[#This Row],[Age]]&lt;30,"Under 30",IF(AmazonChurn[[#This Row],[Age]]&gt;65,"Senior","Mid Age"))</f>
        <v>Senior</v>
      </c>
    </row>
    <row r="4825" spans="1:42" hidden="1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 s="5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  <c r="AL4825" t="str">
        <f>IF(AmazonChurn[[#This Row],[Average Monthly Expenses]]&lt;=30,"Low",IF(AmazonChurn[[#This Row],[Average Monthly Expenses]]&lt;=60,"Medium","High"))</f>
        <v>Low</v>
      </c>
      <c r="AM4825" t="str">
        <f>IF(AmazonChurn[[#This Row],[Number of Complaints or Support]]&lt;3,"Low",IF(AmazonChurn[[#This Row],[Number of Complaints or Support]]&lt;=7,"Medium","High"))</f>
        <v>Medium</v>
      </c>
      <c r="AN4825" s="5">
        <f>AmazonChurn[[#This Row],[Number of Complaints or Support]]/AmazonChurn[[#This Row],[Account Length (in months)]]</f>
        <v>2.5</v>
      </c>
      <c r="AO4825" t="str">
        <f>IF(AmazonChurn[[#This Row],[Avg Monthly GB Download]]&lt;15, "Low", IF(AmazonChurn[[#This Row],[Avg Monthly GB Download]]&lt;30, "Medium", "High"))</f>
        <v>Low</v>
      </c>
      <c r="AP4825" t="str">
        <f>IF(AmazonChurn[[#This Row],[Age]]&lt;30,"Under 30",IF(AmazonChurn[[#This Row],[Age]]&gt;65,"Senior","Mid Age"))</f>
        <v>Mid Age</v>
      </c>
    </row>
    <row r="4826" spans="1:42" hidden="1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 s="5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  <c r="AL4826" t="str">
        <f>IF(AmazonChurn[[#This Row],[Average Monthly Expenses]]&lt;=30,"Low",IF(AmazonChurn[[#This Row],[Average Monthly Expenses]]&lt;=60,"Medium","High"))</f>
        <v>High</v>
      </c>
      <c r="AM4826" t="str">
        <f>IF(AmazonChurn[[#This Row],[Number of Complaints or Support]]&lt;3,"Low",IF(AmazonChurn[[#This Row],[Number of Complaints or Support]]&lt;=7,"Medium","High"))</f>
        <v>Medium</v>
      </c>
      <c r="AN4826" s="5">
        <f>AmazonChurn[[#This Row],[Number of Complaints or Support]]/AmazonChurn[[#This Row],[Account Length (in months)]]</f>
        <v>4.1095890410958902E-2</v>
      </c>
      <c r="AO4826" t="str">
        <f>IF(AmazonChurn[[#This Row],[Avg Monthly GB Download]]&lt;15, "Low", IF(AmazonChurn[[#This Row],[Avg Monthly GB Download]]&lt;30, "Medium", "High"))</f>
        <v>Low</v>
      </c>
      <c r="AP4826" t="str">
        <f>IF(AmazonChurn[[#This Row],[Age]]&lt;30,"Under 30",IF(AmazonChurn[[#This Row],[Age]]&gt;65,"Senior","Mid Age"))</f>
        <v>Mid Age</v>
      </c>
    </row>
    <row r="4827" spans="1:42" hidden="1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 s="5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  <c r="AL4827" t="str">
        <f>IF(AmazonChurn[[#This Row],[Average Monthly Expenses]]&lt;=30,"Low",IF(AmazonChurn[[#This Row],[Average Monthly Expenses]]&lt;=60,"Medium","High"))</f>
        <v>High</v>
      </c>
      <c r="AM4827" t="str">
        <f>IF(AmazonChurn[[#This Row],[Number of Complaints or Support]]&lt;3,"Low",IF(AmazonChurn[[#This Row],[Number of Complaints or Support]]&lt;=7,"Medium","High"))</f>
        <v>Low</v>
      </c>
      <c r="AN4827" s="5">
        <f>AmazonChurn[[#This Row],[Number of Complaints or Support]]/AmazonChurn[[#This Row],[Account Length (in months)]]</f>
        <v>0</v>
      </c>
      <c r="AO4827" t="str">
        <f>IF(AmazonChurn[[#This Row],[Avg Monthly GB Download]]&lt;15, "Low", IF(AmazonChurn[[#This Row],[Avg Monthly GB Download]]&lt;30, "Medium", "High"))</f>
        <v>Medium</v>
      </c>
      <c r="AP4827" t="str">
        <f>IF(AmazonChurn[[#This Row],[Age]]&lt;30,"Under 30",IF(AmazonChurn[[#This Row],[Age]]&gt;65,"Senior","Mid Age"))</f>
        <v>Under 30</v>
      </c>
    </row>
    <row r="4828" spans="1:42" hidden="1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 s="5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  <c r="AL4828" t="str">
        <f>IF(AmazonChurn[[#This Row],[Average Monthly Expenses]]&lt;=30,"Low",IF(AmazonChurn[[#This Row],[Average Monthly Expenses]]&lt;=60,"Medium","High"))</f>
        <v>Low</v>
      </c>
      <c r="AM4828" t="str">
        <f>IF(AmazonChurn[[#This Row],[Number of Complaints or Support]]&lt;3,"Low",IF(AmazonChurn[[#This Row],[Number of Complaints or Support]]&lt;=7,"Medium","High"))</f>
        <v>Medium</v>
      </c>
      <c r="AN4828" s="5">
        <f>AmazonChurn[[#This Row],[Number of Complaints or Support]]/AmazonChurn[[#This Row],[Account Length (in months)]]</f>
        <v>0.10204081632653061</v>
      </c>
      <c r="AO4828" t="str">
        <f>IF(AmazonChurn[[#This Row],[Avg Monthly GB Download]]&lt;15, "Low", IF(AmazonChurn[[#This Row],[Avg Monthly GB Download]]&lt;30, "Medium", "High"))</f>
        <v>Low</v>
      </c>
      <c r="AP4828" t="str">
        <f>IF(AmazonChurn[[#This Row],[Age]]&lt;30,"Under 30",IF(AmazonChurn[[#This Row],[Age]]&gt;65,"Senior","Mid Age"))</f>
        <v>Mid Age</v>
      </c>
    </row>
    <row r="4829" spans="1:42" hidden="1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 s="5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  <c r="AL4829" t="str">
        <f>IF(AmazonChurn[[#This Row],[Average Monthly Expenses]]&lt;=30,"Low",IF(AmazonChurn[[#This Row],[Average Monthly Expenses]]&lt;=60,"Medium","High"))</f>
        <v>Medium</v>
      </c>
      <c r="AM4829" t="str">
        <f>IF(AmazonChurn[[#This Row],[Number of Complaints or Support]]&lt;3,"Low",IF(AmazonChurn[[#This Row],[Number of Complaints or Support]]&lt;=7,"Medium","High"))</f>
        <v>High</v>
      </c>
      <c r="AN4829" s="5">
        <f>AmazonChurn[[#This Row],[Number of Complaints or Support]]/AmazonChurn[[#This Row],[Account Length (in months)]]</f>
        <v>0.17543859649122806</v>
      </c>
      <c r="AO4829" t="str">
        <f>IF(AmazonChurn[[#This Row],[Avg Monthly GB Download]]&lt;15, "Low", IF(AmazonChurn[[#This Row],[Avg Monthly GB Download]]&lt;30, "Medium", "High"))</f>
        <v>Low</v>
      </c>
      <c r="AP4829" t="str">
        <f>IF(AmazonChurn[[#This Row],[Age]]&lt;30,"Under 30",IF(AmazonChurn[[#This Row],[Age]]&gt;65,"Senior","Mid Age"))</f>
        <v>Mid Age</v>
      </c>
    </row>
    <row r="4830" spans="1:42" hidden="1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 s="5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  <c r="AL4830" t="str">
        <f>IF(AmazonChurn[[#This Row],[Average Monthly Expenses]]&lt;=30,"Low",IF(AmazonChurn[[#This Row],[Average Monthly Expenses]]&lt;=60,"Medium","High"))</f>
        <v>High</v>
      </c>
      <c r="AM4830" t="str">
        <f>IF(AmazonChurn[[#This Row],[Number of Complaints or Support]]&lt;3,"Low",IF(AmazonChurn[[#This Row],[Number of Complaints or Support]]&lt;=7,"Medium","High"))</f>
        <v>Low</v>
      </c>
      <c r="AN4830" s="5">
        <f>AmazonChurn[[#This Row],[Number of Complaints or Support]]/AmazonChurn[[#This Row],[Account Length (in months)]]</f>
        <v>0</v>
      </c>
      <c r="AO4830" t="str">
        <f>IF(AmazonChurn[[#This Row],[Avg Monthly GB Download]]&lt;15, "Low", IF(AmazonChurn[[#This Row],[Avg Monthly GB Download]]&lt;30, "Medium", "High"))</f>
        <v>Low</v>
      </c>
      <c r="AP4830" t="str">
        <f>IF(AmazonChurn[[#This Row],[Age]]&lt;30,"Under 30",IF(AmazonChurn[[#This Row],[Age]]&gt;65,"Senior","Mid Age"))</f>
        <v>Mid Age</v>
      </c>
    </row>
    <row r="4831" spans="1:42" hidden="1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 s="5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  <c r="AL4831" t="str">
        <f>IF(AmazonChurn[[#This Row],[Average Monthly Expenses]]&lt;=30,"Low",IF(AmazonChurn[[#This Row],[Average Monthly Expenses]]&lt;=60,"Medium","High"))</f>
        <v>Medium</v>
      </c>
      <c r="AM4831" t="str">
        <f>IF(AmazonChurn[[#This Row],[Number of Complaints or Support]]&lt;3,"Low",IF(AmazonChurn[[#This Row],[Number of Complaints or Support]]&lt;=7,"Medium","High"))</f>
        <v>Medium</v>
      </c>
      <c r="AN4831" s="5">
        <f>AmazonChurn[[#This Row],[Number of Complaints or Support]]/AmazonChurn[[#This Row],[Account Length (in months)]]</f>
        <v>4.3478260869565216E-2</v>
      </c>
      <c r="AO4831" t="str">
        <f>IF(AmazonChurn[[#This Row],[Avg Monthly GB Download]]&lt;15, "Low", IF(AmazonChurn[[#This Row],[Avg Monthly GB Download]]&lt;30, "Medium", "High"))</f>
        <v>Low</v>
      </c>
      <c r="AP4831" t="str">
        <f>IF(AmazonChurn[[#This Row],[Age]]&lt;30,"Under 30",IF(AmazonChurn[[#This Row],[Age]]&gt;65,"Senior","Mid Age"))</f>
        <v>Mid Age</v>
      </c>
    </row>
    <row r="4832" spans="1:42" hidden="1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 s="5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  <c r="AL4832" t="str">
        <f>IF(AmazonChurn[[#This Row],[Average Monthly Expenses]]&lt;=30,"Low",IF(AmazonChurn[[#This Row],[Average Monthly Expenses]]&lt;=60,"Medium","High"))</f>
        <v>Low</v>
      </c>
      <c r="AM4832" t="str">
        <f>IF(AmazonChurn[[#This Row],[Number of Complaints or Support]]&lt;3,"Low",IF(AmazonChurn[[#This Row],[Number of Complaints or Support]]&lt;=7,"Medium","High"))</f>
        <v>Medium</v>
      </c>
      <c r="AN4832" s="5">
        <f>AmazonChurn[[#This Row],[Number of Complaints or Support]]/AmazonChurn[[#This Row],[Account Length (in months)]]</f>
        <v>0.63636363636363635</v>
      </c>
      <c r="AO4832" t="str">
        <f>IF(AmazonChurn[[#This Row],[Avg Monthly GB Download]]&lt;15, "Low", IF(AmazonChurn[[#This Row],[Avg Monthly GB Download]]&lt;30, "Medium", "High"))</f>
        <v>Low</v>
      </c>
      <c r="AP4832" t="str">
        <f>IF(AmazonChurn[[#This Row],[Age]]&lt;30,"Under 30",IF(AmazonChurn[[#This Row],[Age]]&gt;65,"Senior","Mid Age"))</f>
        <v>Mid Age</v>
      </c>
    </row>
    <row r="4833" spans="1:42" hidden="1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 s="5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  <c r="AL4833" t="str">
        <f>IF(AmazonChurn[[#This Row],[Average Monthly Expenses]]&lt;=30,"Low",IF(AmazonChurn[[#This Row],[Average Monthly Expenses]]&lt;=60,"Medium","High"))</f>
        <v>Low</v>
      </c>
      <c r="AM4833" t="str">
        <f>IF(AmazonChurn[[#This Row],[Number of Complaints or Support]]&lt;3,"Low",IF(AmazonChurn[[#This Row],[Number of Complaints or Support]]&lt;=7,"Medium","High"))</f>
        <v>Low</v>
      </c>
      <c r="AN4833" s="5">
        <f>AmazonChurn[[#This Row],[Number of Complaints or Support]]/AmazonChurn[[#This Row],[Account Length (in months)]]</f>
        <v>0.25</v>
      </c>
      <c r="AO4833" t="str">
        <f>IF(AmazonChurn[[#This Row],[Avg Monthly GB Download]]&lt;15, "Low", IF(AmazonChurn[[#This Row],[Avg Monthly GB Download]]&lt;30, "Medium", "High"))</f>
        <v>Low</v>
      </c>
      <c r="AP4833" t="str">
        <f>IF(AmazonChurn[[#This Row],[Age]]&lt;30,"Under 30",IF(AmazonChurn[[#This Row],[Age]]&gt;65,"Senior","Mid Age"))</f>
        <v>Mid Age</v>
      </c>
    </row>
    <row r="4834" spans="1:42" hidden="1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 s="5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  <c r="AL4834" t="str">
        <f>IF(AmazonChurn[[#This Row],[Average Monthly Expenses]]&lt;=30,"Low",IF(AmazonChurn[[#This Row],[Average Monthly Expenses]]&lt;=60,"Medium","High"))</f>
        <v>Low</v>
      </c>
      <c r="AM4834" t="str">
        <f>IF(AmazonChurn[[#This Row],[Number of Complaints or Support]]&lt;3,"Low",IF(AmazonChurn[[#This Row],[Number of Complaints or Support]]&lt;=7,"Medium","High"))</f>
        <v>High</v>
      </c>
      <c r="AN4834" s="5">
        <f>AmazonChurn[[#This Row],[Number of Complaints or Support]]/AmazonChurn[[#This Row],[Account Length (in months)]]</f>
        <v>8</v>
      </c>
      <c r="AO4834" t="str">
        <f>IF(AmazonChurn[[#This Row],[Avg Monthly GB Download]]&lt;15, "Low", IF(AmazonChurn[[#This Row],[Avg Monthly GB Download]]&lt;30, "Medium", "High"))</f>
        <v>Medium</v>
      </c>
      <c r="AP4834" t="str">
        <f>IF(AmazonChurn[[#This Row],[Age]]&lt;30,"Under 30",IF(AmazonChurn[[#This Row],[Age]]&gt;65,"Senior","Mid Age"))</f>
        <v>Mid Age</v>
      </c>
    </row>
    <row r="4835" spans="1:42" hidden="1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 s="5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  <c r="AL4835" t="str">
        <f>IF(AmazonChurn[[#This Row],[Average Monthly Expenses]]&lt;=30,"Low",IF(AmazonChurn[[#This Row],[Average Monthly Expenses]]&lt;=60,"Medium","High"))</f>
        <v>Low</v>
      </c>
      <c r="AM4835" t="str">
        <f>IF(AmazonChurn[[#This Row],[Number of Complaints or Support]]&lt;3,"Low",IF(AmazonChurn[[#This Row],[Number of Complaints or Support]]&lt;=7,"Medium","High"))</f>
        <v>Medium</v>
      </c>
      <c r="AN4835" s="5">
        <f>AmazonChurn[[#This Row],[Number of Complaints or Support]]/AmazonChurn[[#This Row],[Account Length (in months)]]</f>
        <v>8.8235294117647065E-2</v>
      </c>
      <c r="AO4835" t="str">
        <f>IF(AmazonChurn[[#This Row],[Avg Monthly GB Download]]&lt;15, "Low", IF(AmazonChurn[[#This Row],[Avg Monthly GB Download]]&lt;30, "Medium", "High"))</f>
        <v>Low</v>
      </c>
      <c r="AP4835" t="str">
        <f>IF(AmazonChurn[[#This Row],[Age]]&lt;30,"Under 30",IF(AmazonChurn[[#This Row],[Age]]&gt;65,"Senior","Mid Age"))</f>
        <v>Mid Age</v>
      </c>
    </row>
    <row r="4836" spans="1:42" hidden="1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 s="5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  <c r="AL4836" t="str">
        <f>IF(AmazonChurn[[#This Row],[Average Monthly Expenses]]&lt;=30,"Low",IF(AmazonChurn[[#This Row],[Average Monthly Expenses]]&lt;=60,"Medium","High"))</f>
        <v>Low</v>
      </c>
      <c r="AM4836" t="str">
        <f>IF(AmazonChurn[[#This Row],[Number of Complaints or Support]]&lt;3,"Low",IF(AmazonChurn[[#This Row],[Number of Complaints or Support]]&lt;=7,"Medium","High"))</f>
        <v>Low</v>
      </c>
      <c r="AN4836" s="5">
        <f>AmazonChurn[[#This Row],[Number of Complaints or Support]]/AmazonChurn[[#This Row],[Account Length (in months)]]</f>
        <v>0.05</v>
      </c>
      <c r="AO4836" t="str">
        <f>IF(AmazonChurn[[#This Row],[Avg Monthly GB Download]]&lt;15, "Low", IF(AmazonChurn[[#This Row],[Avg Monthly GB Download]]&lt;30, "Medium", "High"))</f>
        <v>Low</v>
      </c>
      <c r="AP4836" t="str">
        <f>IF(AmazonChurn[[#This Row],[Age]]&lt;30,"Under 30",IF(AmazonChurn[[#This Row],[Age]]&gt;65,"Senior","Mid Age"))</f>
        <v>Mid Age</v>
      </c>
    </row>
    <row r="4837" spans="1:42" hidden="1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 s="5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  <c r="AL4837" t="str">
        <f>IF(AmazonChurn[[#This Row],[Average Monthly Expenses]]&lt;=30,"Low",IF(AmazonChurn[[#This Row],[Average Monthly Expenses]]&lt;=60,"Medium","High"))</f>
        <v>Low</v>
      </c>
      <c r="AM4837" t="str">
        <f>IF(AmazonChurn[[#This Row],[Number of Complaints or Support]]&lt;3,"Low",IF(AmazonChurn[[#This Row],[Number of Complaints or Support]]&lt;=7,"Medium","High"))</f>
        <v>Medium</v>
      </c>
      <c r="AN4837" s="5">
        <f>AmazonChurn[[#This Row],[Number of Complaints or Support]]/AmazonChurn[[#This Row],[Account Length (in months)]]</f>
        <v>5.7971014492753624E-2</v>
      </c>
      <c r="AO4837" t="str">
        <f>IF(AmazonChurn[[#This Row],[Avg Monthly GB Download]]&lt;15, "Low", IF(AmazonChurn[[#This Row],[Avg Monthly GB Download]]&lt;30, "Medium", "High"))</f>
        <v>Low</v>
      </c>
      <c r="AP4837" t="str">
        <f>IF(AmazonChurn[[#This Row],[Age]]&lt;30,"Under 30",IF(AmazonChurn[[#This Row],[Age]]&gt;65,"Senior","Mid Age"))</f>
        <v>Mid Age</v>
      </c>
    </row>
    <row r="4838" spans="1:42" hidden="1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 s="5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  <c r="AL4838" t="str">
        <f>IF(AmazonChurn[[#This Row],[Average Monthly Expenses]]&lt;=30,"Low",IF(AmazonChurn[[#This Row],[Average Monthly Expenses]]&lt;=60,"Medium","High"))</f>
        <v>Medium</v>
      </c>
      <c r="AM4838" t="str">
        <f>IF(AmazonChurn[[#This Row],[Number of Complaints or Support]]&lt;3,"Low",IF(AmazonChurn[[#This Row],[Number of Complaints or Support]]&lt;=7,"Medium","High"))</f>
        <v>Medium</v>
      </c>
      <c r="AN4838" s="5">
        <f>AmazonChurn[[#This Row],[Number of Complaints or Support]]/AmazonChurn[[#This Row],[Account Length (in months)]]</f>
        <v>0.625</v>
      </c>
      <c r="AO4838" t="str">
        <f>IF(AmazonChurn[[#This Row],[Avg Monthly GB Download]]&lt;15, "Low", IF(AmazonChurn[[#This Row],[Avg Monthly GB Download]]&lt;30, "Medium", "High"))</f>
        <v>Low</v>
      </c>
      <c r="AP4838" t="str">
        <f>IF(AmazonChurn[[#This Row],[Age]]&lt;30,"Under 30",IF(AmazonChurn[[#This Row],[Age]]&gt;65,"Senior","Mid Age"))</f>
        <v>Mid Age</v>
      </c>
    </row>
    <row r="4839" spans="1:42" hidden="1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 s="5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  <c r="AL4839" t="str">
        <f>IF(AmazonChurn[[#This Row],[Average Monthly Expenses]]&lt;=30,"Low",IF(AmazonChurn[[#This Row],[Average Monthly Expenses]]&lt;=60,"Medium","High"))</f>
        <v>Low</v>
      </c>
      <c r="AM4839" t="str">
        <f>IF(AmazonChurn[[#This Row],[Number of Complaints or Support]]&lt;3,"Low",IF(AmazonChurn[[#This Row],[Number of Complaints or Support]]&lt;=7,"Medium","High"))</f>
        <v>High</v>
      </c>
      <c r="AN4839" s="5">
        <f>AmazonChurn[[#This Row],[Number of Complaints or Support]]/AmazonChurn[[#This Row],[Account Length (in months)]]</f>
        <v>0.15686274509803921</v>
      </c>
      <c r="AO4839" t="str">
        <f>IF(AmazonChurn[[#This Row],[Avg Monthly GB Download]]&lt;15, "Low", IF(AmazonChurn[[#This Row],[Avg Monthly GB Download]]&lt;30, "Medium", "High"))</f>
        <v>Low</v>
      </c>
      <c r="AP4839" t="str">
        <f>IF(AmazonChurn[[#This Row],[Age]]&lt;30,"Under 30",IF(AmazonChurn[[#This Row],[Age]]&gt;65,"Senior","Mid Age"))</f>
        <v>Under 30</v>
      </c>
    </row>
    <row r="4840" spans="1:42" hidden="1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 s="5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  <c r="AL4840" t="str">
        <f>IF(AmazonChurn[[#This Row],[Average Monthly Expenses]]&lt;=30,"Low",IF(AmazonChurn[[#This Row],[Average Monthly Expenses]]&lt;=60,"Medium","High"))</f>
        <v>Medium</v>
      </c>
      <c r="AM4840" t="str">
        <f>IF(AmazonChurn[[#This Row],[Number of Complaints or Support]]&lt;3,"Low",IF(AmazonChurn[[#This Row],[Number of Complaints or Support]]&lt;=7,"Medium","High"))</f>
        <v>Medium</v>
      </c>
      <c r="AN4840" s="5">
        <f>AmazonChurn[[#This Row],[Number of Complaints or Support]]/AmazonChurn[[#This Row],[Account Length (in months)]]</f>
        <v>4.1666666666666664E-2</v>
      </c>
      <c r="AO4840" t="str">
        <f>IF(AmazonChurn[[#This Row],[Avg Monthly GB Download]]&lt;15, "Low", IF(AmazonChurn[[#This Row],[Avg Monthly GB Download]]&lt;30, "Medium", "High"))</f>
        <v>Low</v>
      </c>
      <c r="AP4840" t="str">
        <f>IF(AmazonChurn[[#This Row],[Age]]&lt;30,"Under 30",IF(AmazonChurn[[#This Row],[Age]]&gt;65,"Senior","Mid Age"))</f>
        <v>Senior</v>
      </c>
    </row>
    <row r="4841" spans="1:42" hidden="1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 s="5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  <c r="AL4841" t="str">
        <f>IF(AmazonChurn[[#This Row],[Average Monthly Expenses]]&lt;=30,"Low",IF(AmazonChurn[[#This Row],[Average Monthly Expenses]]&lt;=60,"Medium","High"))</f>
        <v>Medium</v>
      </c>
      <c r="AM4841" t="str">
        <f>IF(AmazonChurn[[#This Row],[Number of Complaints or Support]]&lt;3,"Low",IF(AmazonChurn[[#This Row],[Number of Complaints or Support]]&lt;=7,"Medium","High"))</f>
        <v>Medium</v>
      </c>
      <c r="AN4841" s="5">
        <f>AmazonChurn[[#This Row],[Number of Complaints or Support]]/AmazonChurn[[#This Row],[Account Length (in months)]]</f>
        <v>1</v>
      </c>
      <c r="AO4841" t="str">
        <f>IF(AmazonChurn[[#This Row],[Avg Monthly GB Download]]&lt;15, "Low", IF(AmazonChurn[[#This Row],[Avg Monthly GB Download]]&lt;30, "Medium", "High"))</f>
        <v>Low</v>
      </c>
      <c r="AP4841" t="str">
        <f>IF(AmazonChurn[[#This Row],[Age]]&lt;30,"Under 30",IF(AmazonChurn[[#This Row],[Age]]&gt;65,"Senior","Mid Age"))</f>
        <v>Senior</v>
      </c>
    </row>
    <row r="4842" spans="1:42" hidden="1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 s="5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  <c r="AL4842" t="str">
        <f>IF(AmazonChurn[[#This Row],[Average Monthly Expenses]]&lt;=30,"Low",IF(AmazonChurn[[#This Row],[Average Monthly Expenses]]&lt;=60,"Medium","High"))</f>
        <v>Medium</v>
      </c>
      <c r="AM4842" t="str">
        <f>IF(AmazonChurn[[#This Row],[Number of Complaints or Support]]&lt;3,"Low",IF(AmazonChurn[[#This Row],[Number of Complaints or Support]]&lt;=7,"Medium","High"))</f>
        <v>High</v>
      </c>
      <c r="AN4842" s="5">
        <f>AmazonChurn[[#This Row],[Number of Complaints or Support]]/AmazonChurn[[#This Row],[Account Length (in months)]]</f>
        <v>0.20454545454545456</v>
      </c>
      <c r="AO4842" t="str">
        <f>IF(AmazonChurn[[#This Row],[Avg Monthly GB Download]]&lt;15, "Low", IF(AmazonChurn[[#This Row],[Avg Monthly GB Download]]&lt;30, "Medium", "High"))</f>
        <v>Low</v>
      </c>
      <c r="AP4842" t="str">
        <f>IF(AmazonChurn[[#This Row],[Age]]&lt;30,"Under 30",IF(AmazonChurn[[#This Row],[Age]]&gt;65,"Senior","Mid Age"))</f>
        <v>Mid Age</v>
      </c>
    </row>
    <row r="4843" spans="1:42" hidden="1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 s="5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  <c r="AL4843" t="str">
        <f>IF(AmazonChurn[[#This Row],[Average Monthly Expenses]]&lt;=30,"Low",IF(AmazonChurn[[#This Row],[Average Monthly Expenses]]&lt;=60,"Medium","High"))</f>
        <v>Low</v>
      </c>
      <c r="AM4843" t="str">
        <f>IF(AmazonChurn[[#This Row],[Number of Complaints or Support]]&lt;3,"Low",IF(AmazonChurn[[#This Row],[Number of Complaints or Support]]&lt;=7,"Medium","High"))</f>
        <v>Low</v>
      </c>
      <c r="AN4843" s="5">
        <f>AmazonChurn[[#This Row],[Number of Complaints or Support]]/AmazonChurn[[#This Row],[Account Length (in months)]]</f>
        <v>1.6129032258064516E-2</v>
      </c>
      <c r="AO4843" t="str">
        <f>IF(AmazonChurn[[#This Row],[Avg Monthly GB Download]]&lt;15, "Low", IF(AmazonChurn[[#This Row],[Avg Monthly GB Download]]&lt;30, "Medium", "High"))</f>
        <v>Low</v>
      </c>
      <c r="AP4843" t="str">
        <f>IF(AmazonChurn[[#This Row],[Age]]&lt;30,"Under 30",IF(AmazonChurn[[#This Row],[Age]]&gt;65,"Senior","Mid Age"))</f>
        <v>Under 30</v>
      </c>
    </row>
    <row r="4844" spans="1:42" hidden="1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 s="5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  <c r="AL4844" t="str">
        <f>IF(AmazonChurn[[#This Row],[Average Monthly Expenses]]&lt;=30,"Low",IF(AmazonChurn[[#This Row],[Average Monthly Expenses]]&lt;=60,"Medium","High"))</f>
        <v>Medium</v>
      </c>
      <c r="AM4844" t="str">
        <f>IF(AmazonChurn[[#This Row],[Number of Complaints or Support]]&lt;3,"Low",IF(AmazonChurn[[#This Row],[Number of Complaints or Support]]&lt;=7,"Medium","High"))</f>
        <v>High</v>
      </c>
      <c r="AN4844" s="5">
        <f>AmazonChurn[[#This Row],[Number of Complaints or Support]]/AmazonChurn[[#This Row],[Account Length (in months)]]</f>
        <v>0.11594202898550725</v>
      </c>
      <c r="AO4844" t="str">
        <f>IF(AmazonChurn[[#This Row],[Avg Monthly GB Download]]&lt;15, "Low", IF(AmazonChurn[[#This Row],[Avg Monthly GB Download]]&lt;30, "Medium", "High"))</f>
        <v>Low</v>
      </c>
      <c r="AP4844" t="str">
        <f>IF(AmazonChurn[[#This Row],[Age]]&lt;30,"Under 30",IF(AmazonChurn[[#This Row],[Age]]&gt;65,"Senior","Mid Age"))</f>
        <v>Mid Age</v>
      </c>
    </row>
    <row r="4845" spans="1:42" hidden="1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 s="5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  <c r="AL4845" t="str">
        <f>IF(AmazonChurn[[#This Row],[Average Monthly Expenses]]&lt;=30,"Low",IF(AmazonChurn[[#This Row],[Average Monthly Expenses]]&lt;=60,"Medium","High"))</f>
        <v>Medium</v>
      </c>
      <c r="AM4845" t="str">
        <f>IF(AmazonChurn[[#This Row],[Number of Complaints or Support]]&lt;3,"Low",IF(AmazonChurn[[#This Row],[Number of Complaints or Support]]&lt;=7,"Medium","High"))</f>
        <v>Low</v>
      </c>
      <c r="AN4845" s="5">
        <f>AmazonChurn[[#This Row],[Number of Complaints or Support]]/AmazonChurn[[#This Row],[Account Length (in months)]]</f>
        <v>0</v>
      </c>
      <c r="AO4845" t="str">
        <f>IF(AmazonChurn[[#This Row],[Avg Monthly GB Download]]&lt;15, "Low", IF(AmazonChurn[[#This Row],[Avg Monthly GB Download]]&lt;30, "Medium", "High"))</f>
        <v>Medium</v>
      </c>
      <c r="AP4845" t="str">
        <f>IF(AmazonChurn[[#This Row],[Age]]&lt;30,"Under 30",IF(AmazonChurn[[#This Row],[Age]]&gt;65,"Senior","Mid Age"))</f>
        <v>Mid Age</v>
      </c>
    </row>
    <row r="4846" spans="1:42" hidden="1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 s="5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  <c r="AL4846" t="str">
        <f>IF(AmazonChurn[[#This Row],[Average Monthly Expenses]]&lt;=30,"Low",IF(AmazonChurn[[#This Row],[Average Monthly Expenses]]&lt;=60,"Medium","High"))</f>
        <v>Medium</v>
      </c>
      <c r="AM4846" t="str">
        <f>IF(AmazonChurn[[#This Row],[Number of Complaints or Support]]&lt;3,"Low",IF(AmazonChurn[[#This Row],[Number of Complaints or Support]]&lt;=7,"Medium","High"))</f>
        <v>Low</v>
      </c>
      <c r="AN4846" s="5">
        <f>AmazonChurn[[#This Row],[Number of Complaints or Support]]/AmazonChurn[[#This Row],[Account Length (in months)]]</f>
        <v>3.3898305084745763E-2</v>
      </c>
      <c r="AO4846" t="str">
        <f>IF(AmazonChurn[[#This Row],[Avg Monthly GB Download]]&lt;15, "Low", IF(AmazonChurn[[#This Row],[Avg Monthly GB Download]]&lt;30, "Medium", "High"))</f>
        <v>Low</v>
      </c>
      <c r="AP4846" t="str">
        <f>IF(AmazonChurn[[#This Row],[Age]]&lt;30,"Under 30",IF(AmazonChurn[[#This Row],[Age]]&gt;65,"Senior","Mid Age"))</f>
        <v>Mid Age</v>
      </c>
    </row>
    <row r="4847" spans="1:42" hidden="1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 s="5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  <c r="AL4847" t="str">
        <f>IF(AmazonChurn[[#This Row],[Average Monthly Expenses]]&lt;=30,"Low",IF(AmazonChurn[[#This Row],[Average Monthly Expenses]]&lt;=60,"Medium","High"))</f>
        <v>Medium</v>
      </c>
      <c r="AM4847" t="str">
        <f>IF(AmazonChurn[[#This Row],[Number of Complaints or Support]]&lt;3,"Low",IF(AmazonChurn[[#This Row],[Number of Complaints or Support]]&lt;=7,"Medium","High"))</f>
        <v>Low</v>
      </c>
      <c r="AN4847" s="5">
        <f>AmazonChurn[[#This Row],[Number of Complaints or Support]]/AmazonChurn[[#This Row],[Account Length (in months)]]</f>
        <v>2</v>
      </c>
      <c r="AO4847" t="str">
        <f>IF(AmazonChurn[[#This Row],[Avg Monthly GB Download]]&lt;15, "Low", IF(AmazonChurn[[#This Row],[Avg Monthly GB Download]]&lt;30, "Medium", "High"))</f>
        <v>Low</v>
      </c>
      <c r="AP4847" t="str">
        <f>IF(AmazonChurn[[#This Row],[Age]]&lt;30,"Under 30",IF(AmazonChurn[[#This Row],[Age]]&gt;65,"Senior","Mid Age"))</f>
        <v>Mid Age</v>
      </c>
    </row>
    <row r="4848" spans="1:42" hidden="1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 s="5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  <c r="AL4848" t="str">
        <f>IF(AmazonChurn[[#This Row],[Average Monthly Expenses]]&lt;=30,"Low",IF(AmazonChurn[[#This Row],[Average Monthly Expenses]]&lt;=60,"Medium","High"))</f>
        <v>Low</v>
      </c>
      <c r="AM4848" t="str">
        <f>IF(AmazonChurn[[#This Row],[Number of Complaints or Support]]&lt;3,"Low",IF(AmazonChurn[[#This Row],[Number of Complaints or Support]]&lt;=7,"Medium","High"))</f>
        <v>Medium</v>
      </c>
      <c r="AN4848" s="5">
        <f>AmazonChurn[[#This Row],[Number of Complaints or Support]]/AmazonChurn[[#This Row],[Account Length (in months)]]</f>
        <v>7</v>
      </c>
      <c r="AO4848" t="str">
        <f>IF(AmazonChurn[[#This Row],[Avg Monthly GB Download]]&lt;15, "Low", IF(AmazonChurn[[#This Row],[Avg Monthly GB Download]]&lt;30, "Medium", "High"))</f>
        <v>Low</v>
      </c>
      <c r="AP4848" t="str">
        <f>IF(AmazonChurn[[#This Row],[Age]]&lt;30,"Under 30",IF(AmazonChurn[[#This Row],[Age]]&gt;65,"Senior","Mid Age"))</f>
        <v>Under 30</v>
      </c>
    </row>
    <row r="4849" spans="1:42" hidden="1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 s="5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  <c r="AL4849" t="str">
        <f>IF(AmazonChurn[[#This Row],[Average Monthly Expenses]]&lt;=30,"Low",IF(AmazonChurn[[#This Row],[Average Monthly Expenses]]&lt;=60,"Medium","High"))</f>
        <v>Medium</v>
      </c>
      <c r="AM4849" t="str">
        <f>IF(AmazonChurn[[#This Row],[Number of Complaints or Support]]&lt;3,"Low",IF(AmazonChurn[[#This Row],[Number of Complaints or Support]]&lt;=7,"Medium","High"))</f>
        <v>High</v>
      </c>
      <c r="AN4849" s="5">
        <f>AmazonChurn[[#This Row],[Number of Complaints or Support]]/AmazonChurn[[#This Row],[Account Length (in months)]]</f>
        <v>0.125</v>
      </c>
      <c r="AO4849" t="str">
        <f>IF(AmazonChurn[[#This Row],[Avg Monthly GB Download]]&lt;15, "Low", IF(AmazonChurn[[#This Row],[Avg Monthly GB Download]]&lt;30, "Medium", "High"))</f>
        <v>Low</v>
      </c>
      <c r="AP4849" t="str">
        <f>IF(AmazonChurn[[#This Row],[Age]]&lt;30,"Under 30",IF(AmazonChurn[[#This Row],[Age]]&gt;65,"Senior","Mid Age"))</f>
        <v>Senior</v>
      </c>
    </row>
    <row r="4850" spans="1:42" hidden="1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 s="5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  <c r="AL4850" t="str">
        <f>IF(AmazonChurn[[#This Row],[Average Monthly Expenses]]&lt;=30,"Low",IF(AmazonChurn[[#This Row],[Average Monthly Expenses]]&lt;=60,"Medium","High"))</f>
        <v>Low</v>
      </c>
      <c r="AM4850" t="str">
        <f>IF(AmazonChurn[[#This Row],[Number of Complaints or Support]]&lt;3,"Low",IF(AmazonChurn[[#This Row],[Number of Complaints or Support]]&lt;=7,"Medium","High"))</f>
        <v>Low</v>
      </c>
      <c r="AN4850" s="5">
        <f>AmazonChurn[[#This Row],[Number of Complaints or Support]]/AmazonChurn[[#This Row],[Account Length (in months)]]</f>
        <v>9.0909090909090912E-2</v>
      </c>
      <c r="AO4850" t="str">
        <f>IF(AmazonChurn[[#This Row],[Avg Monthly GB Download]]&lt;15, "Low", IF(AmazonChurn[[#This Row],[Avg Monthly GB Download]]&lt;30, "Medium", "High"))</f>
        <v>Low</v>
      </c>
      <c r="AP4850" t="str">
        <f>IF(AmazonChurn[[#This Row],[Age]]&lt;30,"Under 30",IF(AmazonChurn[[#This Row],[Age]]&gt;65,"Senior","Mid Age"))</f>
        <v>Mid Age</v>
      </c>
    </row>
    <row r="4851" spans="1:42" hidden="1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 s="5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  <c r="AL4851" t="str">
        <f>IF(AmazonChurn[[#This Row],[Average Monthly Expenses]]&lt;=30,"Low",IF(AmazonChurn[[#This Row],[Average Monthly Expenses]]&lt;=60,"Medium","High"))</f>
        <v>Low</v>
      </c>
      <c r="AM4851" t="str">
        <f>IF(AmazonChurn[[#This Row],[Number of Complaints or Support]]&lt;3,"Low",IF(AmazonChurn[[#This Row],[Number of Complaints or Support]]&lt;=7,"Medium","High"))</f>
        <v>High</v>
      </c>
      <c r="AN4851" s="5">
        <f>AmazonChurn[[#This Row],[Number of Complaints or Support]]/AmazonChurn[[#This Row],[Account Length (in months)]]</f>
        <v>2.5</v>
      </c>
      <c r="AO4851" t="str">
        <f>IF(AmazonChurn[[#This Row],[Avg Monthly GB Download]]&lt;15, "Low", IF(AmazonChurn[[#This Row],[Avg Monthly GB Download]]&lt;30, "Medium", "High"))</f>
        <v>Low</v>
      </c>
      <c r="AP4851" t="str">
        <f>IF(AmazonChurn[[#This Row],[Age]]&lt;30,"Under 30",IF(AmazonChurn[[#This Row],[Age]]&gt;65,"Senior","Mid Age"))</f>
        <v>Mid Age</v>
      </c>
    </row>
    <row r="4852" spans="1:42" hidden="1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 s="5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  <c r="AL4852" t="str">
        <f>IF(AmazonChurn[[#This Row],[Average Monthly Expenses]]&lt;=30,"Low",IF(AmazonChurn[[#This Row],[Average Monthly Expenses]]&lt;=60,"Medium","High"))</f>
        <v>Medium</v>
      </c>
      <c r="AM4852" t="str">
        <f>IF(AmazonChurn[[#This Row],[Number of Complaints or Support]]&lt;3,"Low",IF(AmazonChurn[[#This Row],[Number of Complaints or Support]]&lt;=7,"Medium","High"))</f>
        <v>Low</v>
      </c>
      <c r="AN4852" s="5">
        <f>AmazonChurn[[#This Row],[Number of Complaints or Support]]/AmazonChurn[[#This Row],[Account Length (in months)]]</f>
        <v>0</v>
      </c>
      <c r="AO4852" t="str">
        <f>IF(AmazonChurn[[#This Row],[Avg Monthly GB Download]]&lt;15, "Low", IF(AmazonChurn[[#This Row],[Avg Monthly GB Download]]&lt;30, "Medium", "High"))</f>
        <v>Low</v>
      </c>
      <c r="AP4852" t="str">
        <f>IF(AmazonChurn[[#This Row],[Age]]&lt;30,"Under 30",IF(AmazonChurn[[#This Row],[Age]]&gt;65,"Senior","Mid Age"))</f>
        <v>Mid Age</v>
      </c>
    </row>
    <row r="4853" spans="1:42" hidden="1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 s="5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  <c r="AL4853" t="str">
        <f>IF(AmazonChurn[[#This Row],[Average Monthly Expenses]]&lt;=30,"Low",IF(AmazonChurn[[#This Row],[Average Monthly Expenses]]&lt;=60,"Medium","High"))</f>
        <v>Low</v>
      </c>
      <c r="AM4853" t="str">
        <f>IF(AmazonChurn[[#This Row],[Number of Complaints or Support]]&lt;3,"Low",IF(AmazonChurn[[#This Row],[Number of Complaints or Support]]&lt;=7,"Medium","High"))</f>
        <v>Low</v>
      </c>
      <c r="AN4853" s="5">
        <f>AmazonChurn[[#This Row],[Number of Complaints or Support]]/AmazonChurn[[#This Row],[Account Length (in months)]]</f>
        <v>1</v>
      </c>
      <c r="AO4853" t="str">
        <f>IF(AmazonChurn[[#This Row],[Avg Monthly GB Download]]&lt;15, "Low", IF(AmazonChurn[[#This Row],[Avg Monthly GB Download]]&lt;30, "Medium", "High"))</f>
        <v>Medium</v>
      </c>
      <c r="AP4853" t="str">
        <f>IF(AmazonChurn[[#This Row],[Age]]&lt;30,"Under 30",IF(AmazonChurn[[#This Row],[Age]]&gt;65,"Senior","Mid Age"))</f>
        <v>Under 30</v>
      </c>
    </row>
    <row r="4854" spans="1:42" hidden="1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 s="5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  <c r="AL4854" t="str">
        <f>IF(AmazonChurn[[#This Row],[Average Monthly Expenses]]&lt;=30,"Low",IF(AmazonChurn[[#This Row],[Average Monthly Expenses]]&lt;=60,"Medium","High"))</f>
        <v>Medium</v>
      </c>
      <c r="AM4854" t="str">
        <f>IF(AmazonChurn[[#This Row],[Number of Complaints or Support]]&lt;3,"Low",IF(AmazonChurn[[#This Row],[Number of Complaints or Support]]&lt;=7,"Medium","High"))</f>
        <v>High</v>
      </c>
      <c r="AN4854" s="5">
        <f>AmazonChurn[[#This Row],[Number of Complaints or Support]]/AmazonChurn[[#This Row],[Account Length (in months)]]</f>
        <v>0.8</v>
      </c>
      <c r="AO4854" t="str">
        <f>IF(AmazonChurn[[#This Row],[Avg Monthly GB Download]]&lt;15, "Low", IF(AmazonChurn[[#This Row],[Avg Monthly GB Download]]&lt;30, "Medium", "High"))</f>
        <v>Low</v>
      </c>
      <c r="AP4854" t="str">
        <f>IF(AmazonChurn[[#This Row],[Age]]&lt;30,"Under 30",IF(AmazonChurn[[#This Row],[Age]]&gt;65,"Senior","Mid Age"))</f>
        <v>Mid Age</v>
      </c>
    </row>
    <row r="4855" spans="1:42" hidden="1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 s="5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  <c r="AL4855" t="str">
        <f>IF(AmazonChurn[[#This Row],[Average Monthly Expenses]]&lt;=30,"Low",IF(AmazonChurn[[#This Row],[Average Monthly Expenses]]&lt;=60,"Medium","High"))</f>
        <v>Medium</v>
      </c>
      <c r="AM4855" t="str">
        <f>IF(AmazonChurn[[#This Row],[Number of Complaints or Support]]&lt;3,"Low",IF(AmazonChurn[[#This Row],[Number of Complaints or Support]]&lt;=7,"Medium","High"))</f>
        <v>Low</v>
      </c>
      <c r="AN4855" s="5">
        <f>AmazonChurn[[#This Row],[Number of Complaints or Support]]/AmazonChurn[[#This Row],[Account Length (in months)]]</f>
        <v>0</v>
      </c>
      <c r="AO4855" t="str">
        <f>IF(AmazonChurn[[#This Row],[Avg Monthly GB Download]]&lt;15, "Low", IF(AmazonChurn[[#This Row],[Avg Monthly GB Download]]&lt;30, "Medium", "High"))</f>
        <v>Low</v>
      </c>
      <c r="AP4855" t="str">
        <f>IF(AmazonChurn[[#This Row],[Age]]&lt;30,"Under 30",IF(AmazonChurn[[#This Row],[Age]]&gt;65,"Senior","Mid Age"))</f>
        <v>Senior</v>
      </c>
    </row>
    <row r="4856" spans="1:42" hidden="1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 s="5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  <c r="AL4856" t="str">
        <f>IF(AmazonChurn[[#This Row],[Average Monthly Expenses]]&lt;=30,"Low",IF(AmazonChurn[[#This Row],[Average Monthly Expenses]]&lt;=60,"Medium","High"))</f>
        <v>High</v>
      </c>
      <c r="AM4856" t="str">
        <f>IF(AmazonChurn[[#This Row],[Number of Complaints or Support]]&lt;3,"Low",IF(AmazonChurn[[#This Row],[Number of Complaints or Support]]&lt;=7,"Medium","High"))</f>
        <v>Medium</v>
      </c>
      <c r="AN4856" s="5">
        <f>AmazonChurn[[#This Row],[Number of Complaints or Support]]/AmazonChurn[[#This Row],[Account Length (in months)]]</f>
        <v>0.10416666666666667</v>
      </c>
      <c r="AO4856" t="str">
        <f>IF(AmazonChurn[[#This Row],[Avg Monthly GB Download]]&lt;15, "Low", IF(AmazonChurn[[#This Row],[Avg Monthly GB Download]]&lt;30, "Medium", "High"))</f>
        <v>Low</v>
      </c>
      <c r="AP4856" t="str">
        <f>IF(AmazonChurn[[#This Row],[Age]]&lt;30,"Under 30",IF(AmazonChurn[[#This Row],[Age]]&gt;65,"Senior","Mid Age"))</f>
        <v>Mid Age</v>
      </c>
    </row>
    <row r="4857" spans="1:42" hidden="1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 s="5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  <c r="AL4857" t="str">
        <f>IF(AmazonChurn[[#This Row],[Average Monthly Expenses]]&lt;=30,"Low",IF(AmazonChurn[[#This Row],[Average Monthly Expenses]]&lt;=60,"Medium","High"))</f>
        <v>Low</v>
      </c>
      <c r="AM4857" t="str">
        <f>IF(AmazonChurn[[#This Row],[Number of Complaints or Support]]&lt;3,"Low",IF(AmazonChurn[[#This Row],[Number of Complaints or Support]]&lt;=7,"Medium","High"))</f>
        <v>Low</v>
      </c>
      <c r="AN4857" s="5">
        <f>AmazonChurn[[#This Row],[Number of Complaints or Support]]/AmazonChurn[[#This Row],[Account Length (in months)]]</f>
        <v>0.4</v>
      </c>
      <c r="AO4857" t="str">
        <f>IF(AmazonChurn[[#This Row],[Avg Monthly GB Download]]&lt;15, "Low", IF(AmazonChurn[[#This Row],[Avg Monthly GB Download]]&lt;30, "Medium", "High"))</f>
        <v>Low</v>
      </c>
      <c r="AP4857" t="str">
        <f>IF(AmazonChurn[[#This Row],[Age]]&lt;30,"Under 30",IF(AmazonChurn[[#This Row],[Age]]&gt;65,"Senior","Mid Age"))</f>
        <v>Senior</v>
      </c>
    </row>
    <row r="4858" spans="1:42" hidden="1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 s="5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  <c r="AL4858" t="str">
        <f>IF(AmazonChurn[[#This Row],[Average Monthly Expenses]]&lt;=30,"Low",IF(AmazonChurn[[#This Row],[Average Monthly Expenses]]&lt;=60,"Medium","High"))</f>
        <v>Low</v>
      </c>
      <c r="AM4858" t="str">
        <f>IF(AmazonChurn[[#This Row],[Number of Complaints or Support]]&lt;3,"Low",IF(AmazonChurn[[#This Row],[Number of Complaints or Support]]&lt;=7,"Medium","High"))</f>
        <v>Low</v>
      </c>
      <c r="AN4858" s="5">
        <f>AmazonChurn[[#This Row],[Number of Complaints or Support]]/AmazonChurn[[#This Row],[Account Length (in months)]]</f>
        <v>0</v>
      </c>
      <c r="AO4858" t="str">
        <f>IF(AmazonChurn[[#This Row],[Avg Monthly GB Download]]&lt;15, "Low", IF(AmazonChurn[[#This Row],[Avg Monthly GB Download]]&lt;30, "Medium", "High"))</f>
        <v>Low</v>
      </c>
      <c r="AP4858" t="str">
        <f>IF(AmazonChurn[[#This Row],[Age]]&lt;30,"Under 30",IF(AmazonChurn[[#This Row],[Age]]&gt;65,"Senior","Mid Age"))</f>
        <v>Senior</v>
      </c>
    </row>
    <row r="4859" spans="1:42" hidden="1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 s="5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  <c r="AL4859" t="str">
        <f>IF(AmazonChurn[[#This Row],[Average Monthly Expenses]]&lt;=30,"Low",IF(AmazonChurn[[#This Row],[Average Monthly Expenses]]&lt;=60,"Medium","High"))</f>
        <v>Low</v>
      </c>
      <c r="AM4859" t="str">
        <f>IF(AmazonChurn[[#This Row],[Number of Complaints or Support]]&lt;3,"Low",IF(AmazonChurn[[#This Row],[Number of Complaints or Support]]&lt;=7,"Medium","High"))</f>
        <v>Low</v>
      </c>
      <c r="AN4859" s="5">
        <f>AmazonChurn[[#This Row],[Number of Complaints or Support]]/AmazonChurn[[#This Row],[Account Length (in months)]]</f>
        <v>0.15384615384615385</v>
      </c>
      <c r="AO4859" t="str">
        <f>IF(AmazonChurn[[#This Row],[Avg Monthly GB Download]]&lt;15, "Low", IF(AmazonChurn[[#This Row],[Avg Monthly GB Download]]&lt;30, "Medium", "High"))</f>
        <v>Low</v>
      </c>
      <c r="AP4859" t="str">
        <f>IF(AmazonChurn[[#This Row],[Age]]&lt;30,"Under 30",IF(AmazonChurn[[#This Row],[Age]]&gt;65,"Senior","Mid Age"))</f>
        <v>Mid Age</v>
      </c>
    </row>
    <row r="4860" spans="1:42" hidden="1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 s="5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  <c r="AL4860" t="str">
        <f>IF(AmazonChurn[[#This Row],[Average Monthly Expenses]]&lt;=30,"Low",IF(AmazonChurn[[#This Row],[Average Monthly Expenses]]&lt;=60,"Medium","High"))</f>
        <v>Low</v>
      </c>
      <c r="AM4860" t="str">
        <f>IF(AmazonChurn[[#This Row],[Number of Complaints or Support]]&lt;3,"Low",IF(AmazonChurn[[#This Row],[Number of Complaints or Support]]&lt;=7,"Medium","High"))</f>
        <v>Medium</v>
      </c>
      <c r="AN4860" s="5">
        <f>AmazonChurn[[#This Row],[Number of Complaints or Support]]/AmazonChurn[[#This Row],[Account Length (in months)]]</f>
        <v>0.4</v>
      </c>
      <c r="AO4860" t="str">
        <f>IF(AmazonChurn[[#This Row],[Avg Monthly GB Download]]&lt;15, "Low", IF(AmazonChurn[[#This Row],[Avg Monthly GB Download]]&lt;30, "Medium", "High"))</f>
        <v>Low</v>
      </c>
      <c r="AP4860" t="str">
        <f>IF(AmazonChurn[[#This Row],[Age]]&lt;30,"Under 30",IF(AmazonChurn[[#This Row],[Age]]&gt;65,"Senior","Mid Age"))</f>
        <v>Mid Age</v>
      </c>
    </row>
    <row r="4861" spans="1:42" hidden="1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 s="5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  <c r="AL4861" t="str">
        <f>IF(AmazonChurn[[#This Row],[Average Monthly Expenses]]&lt;=30,"Low",IF(AmazonChurn[[#This Row],[Average Monthly Expenses]]&lt;=60,"Medium","High"))</f>
        <v>Medium</v>
      </c>
      <c r="AM4861" t="str">
        <f>IF(AmazonChurn[[#This Row],[Number of Complaints or Support]]&lt;3,"Low",IF(AmazonChurn[[#This Row],[Number of Complaints or Support]]&lt;=7,"Medium","High"))</f>
        <v>Medium</v>
      </c>
      <c r="AN4861" s="5">
        <f>AmazonChurn[[#This Row],[Number of Complaints or Support]]/AmazonChurn[[#This Row],[Account Length (in months)]]</f>
        <v>4.2253521126760563E-2</v>
      </c>
      <c r="AO4861" t="str">
        <f>IF(AmazonChurn[[#This Row],[Avg Monthly GB Download]]&lt;15, "Low", IF(AmazonChurn[[#This Row],[Avg Monthly GB Download]]&lt;30, "Medium", "High"))</f>
        <v>Low</v>
      </c>
      <c r="AP4861" t="str">
        <f>IF(AmazonChurn[[#This Row],[Age]]&lt;30,"Under 30",IF(AmazonChurn[[#This Row],[Age]]&gt;65,"Senior","Mid Age"))</f>
        <v>Mid Age</v>
      </c>
    </row>
    <row r="4862" spans="1:42" hidden="1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 s="5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  <c r="AL4862" t="str">
        <f>IF(AmazonChurn[[#This Row],[Average Monthly Expenses]]&lt;=30,"Low",IF(AmazonChurn[[#This Row],[Average Monthly Expenses]]&lt;=60,"Medium","High"))</f>
        <v>Medium</v>
      </c>
      <c r="AM4862" t="str">
        <f>IF(AmazonChurn[[#This Row],[Number of Complaints or Support]]&lt;3,"Low",IF(AmazonChurn[[#This Row],[Number of Complaints or Support]]&lt;=7,"Medium","High"))</f>
        <v>Low</v>
      </c>
      <c r="AN4862" s="5">
        <f>AmazonChurn[[#This Row],[Number of Complaints or Support]]/AmazonChurn[[#This Row],[Account Length (in months)]]</f>
        <v>2.6315789473684209E-2</v>
      </c>
      <c r="AO4862" t="str">
        <f>IF(AmazonChurn[[#This Row],[Avg Monthly GB Download]]&lt;15, "Low", IF(AmazonChurn[[#This Row],[Avg Monthly GB Download]]&lt;30, "Medium", "High"))</f>
        <v>Low</v>
      </c>
      <c r="AP4862" t="str">
        <f>IF(AmazonChurn[[#This Row],[Age]]&lt;30,"Under 30",IF(AmazonChurn[[#This Row],[Age]]&gt;65,"Senior","Mid Age"))</f>
        <v>Mid Age</v>
      </c>
    </row>
    <row r="4863" spans="1:42" hidden="1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 s="5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  <c r="AL4863" t="str">
        <f>IF(AmazonChurn[[#This Row],[Average Monthly Expenses]]&lt;=30,"Low",IF(AmazonChurn[[#This Row],[Average Monthly Expenses]]&lt;=60,"Medium","High"))</f>
        <v>Medium</v>
      </c>
      <c r="AM4863" t="str">
        <f>IF(AmazonChurn[[#This Row],[Number of Complaints or Support]]&lt;3,"Low",IF(AmazonChurn[[#This Row],[Number of Complaints or Support]]&lt;=7,"Medium","High"))</f>
        <v>Medium</v>
      </c>
      <c r="AN4863" s="5">
        <f>AmazonChurn[[#This Row],[Number of Complaints or Support]]/AmazonChurn[[#This Row],[Account Length (in months)]]</f>
        <v>0.13333333333333333</v>
      </c>
      <c r="AO4863" t="str">
        <f>IF(AmazonChurn[[#This Row],[Avg Monthly GB Download]]&lt;15, "Low", IF(AmazonChurn[[#This Row],[Avg Monthly GB Download]]&lt;30, "Medium", "High"))</f>
        <v>Low</v>
      </c>
      <c r="AP4863" t="str">
        <f>IF(AmazonChurn[[#This Row],[Age]]&lt;30,"Under 30",IF(AmazonChurn[[#This Row],[Age]]&gt;65,"Senior","Mid Age"))</f>
        <v>Senior</v>
      </c>
    </row>
    <row r="4864" spans="1:42" hidden="1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 s="5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  <c r="AL4864" t="str">
        <f>IF(AmazonChurn[[#This Row],[Average Monthly Expenses]]&lt;=30,"Low",IF(AmazonChurn[[#This Row],[Average Monthly Expenses]]&lt;=60,"Medium","High"))</f>
        <v>Medium</v>
      </c>
      <c r="AM4864" t="str">
        <f>IF(AmazonChurn[[#This Row],[Number of Complaints or Support]]&lt;3,"Low",IF(AmazonChurn[[#This Row],[Number of Complaints or Support]]&lt;=7,"Medium","High"))</f>
        <v>Low</v>
      </c>
      <c r="AN4864" s="5">
        <f>AmazonChurn[[#This Row],[Number of Complaints or Support]]/AmazonChurn[[#This Row],[Account Length (in months)]]</f>
        <v>0.4</v>
      </c>
      <c r="AO4864" t="str">
        <f>IF(AmazonChurn[[#This Row],[Avg Monthly GB Download]]&lt;15, "Low", IF(AmazonChurn[[#This Row],[Avg Monthly GB Download]]&lt;30, "Medium", "High"))</f>
        <v>Low</v>
      </c>
      <c r="AP4864" t="str">
        <f>IF(AmazonChurn[[#This Row],[Age]]&lt;30,"Under 30",IF(AmazonChurn[[#This Row],[Age]]&gt;65,"Senior","Mid Age"))</f>
        <v>Senior</v>
      </c>
    </row>
    <row r="4865" spans="1:42" hidden="1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 s="5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  <c r="AL4865" t="str">
        <f>IF(AmazonChurn[[#This Row],[Average Monthly Expenses]]&lt;=30,"Low",IF(AmazonChurn[[#This Row],[Average Monthly Expenses]]&lt;=60,"Medium","High"))</f>
        <v>Medium</v>
      </c>
      <c r="AM4865" t="str">
        <f>IF(AmazonChurn[[#This Row],[Number of Complaints or Support]]&lt;3,"Low",IF(AmazonChurn[[#This Row],[Number of Complaints or Support]]&lt;=7,"Medium","High"))</f>
        <v>Medium</v>
      </c>
      <c r="AN4865" s="5">
        <f>AmazonChurn[[#This Row],[Number of Complaints or Support]]/AmazonChurn[[#This Row],[Account Length (in months)]]</f>
        <v>1.5</v>
      </c>
      <c r="AO4865" t="str">
        <f>IF(AmazonChurn[[#This Row],[Avg Monthly GB Download]]&lt;15, "Low", IF(AmazonChurn[[#This Row],[Avg Monthly GB Download]]&lt;30, "Medium", "High"))</f>
        <v>Low</v>
      </c>
      <c r="AP4865" t="str">
        <f>IF(AmazonChurn[[#This Row],[Age]]&lt;30,"Under 30",IF(AmazonChurn[[#This Row],[Age]]&gt;65,"Senior","Mid Age"))</f>
        <v>Mid Age</v>
      </c>
    </row>
    <row r="4866" spans="1:42" hidden="1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 s="5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  <c r="AL4866" t="str">
        <f>IF(AmazonChurn[[#This Row],[Average Monthly Expenses]]&lt;=30,"Low",IF(AmazonChurn[[#This Row],[Average Monthly Expenses]]&lt;=60,"Medium","High"))</f>
        <v>Medium</v>
      </c>
      <c r="AM4866" t="str">
        <f>IF(AmazonChurn[[#This Row],[Number of Complaints or Support]]&lt;3,"Low",IF(AmazonChurn[[#This Row],[Number of Complaints or Support]]&lt;=7,"Medium","High"))</f>
        <v>Low</v>
      </c>
      <c r="AN4866" s="5">
        <f>AmazonChurn[[#This Row],[Number of Complaints or Support]]/AmazonChurn[[#This Row],[Account Length (in months)]]</f>
        <v>3.7037037037037035E-2</v>
      </c>
      <c r="AO4866" t="str">
        <f>IF(AmazonChurn[[#This Row],[Avg Monthly GB Download]]&lt;15, "Low", IF(AmazonChurn[[#This Row],[Avg Monthly GB Download]]&lt;30, "Medium", "High"))</f>
        <v>Low</v>
      </c>
      <c r="AP4866" t="str">
        <f>IF(AmazonChurn[[#This Row],[Age]]&lt;30,"Under 30",IF(AmazonChurn[[#This Row],[Age]]&gt;65,"Senior","Mid Age"))</f>
        <v>Mid Age</v>
      </c>
    </row>
    <row r="4867" spans="1:42" hidden="1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 s="5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  <c r="AL4867" t="str">
        <f>IF(AmazonChurn[[#This Row],[Average Monthly Expenses]]&lt;=30,"Low",IF(AmazonChurn[[#This Row],[Average Monthly Expenses]]&lt;=60,"Medium","High"))</f>
        <v>Medium</v>
      </c>
      <c r="AM4867" t="str">
        <f>IF(AmazonChurn[[#This Row],[Number of Complaints or Support]]&lt;3,"Low",IF(AmazonChurn[[#This Row],[Number of Complaints or Support]]&lt;=7,"Medium","High"))</f>
        <v>Medium</v>
      </c>
      <c r="AN4867" s="5">
        <f>AmazonChurn[[#This Row],[Number of Complaints or Support]]/AmazonChurn[[#This Row],[Account Length (in months)]]</f>
        <v>0.31578947368421051</v>
      </c>
      <c r="AO4867" t="str">
        <f>IF(AmazonChurn[[#This Row],[Avg Monthly GB Download]]&lt;15, "Low", IF(AmazonChurn[[#This Row],[Avg Monthly GB Download]]&lt;30, "Medium", "High"))</f>
        <v>Low</v>
      </c>
      <c r="AP4867" t="str">
        <f>IF(AmazonChurn[[#This Row],[Age]]&lt;30,"Under 30",IF(AmazonChurn[[#This Row],[Age]]&gt;65,"Senior","Mid Age"))</f>
        <v>Mid Age</v>
      </c>
    </row>
    <row r="4868" spans="1:42" hidden="1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 s="5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  <c r="AL4868" t="str">
        <f>IF(AmazonChurn[[#This Row],[Average Monthly Expenses]]&lt;=30,"Low",IF(AmazonChurn[[#This Row],[Average Monthly Expenses]]&lt;=60,"Medium","High"))</f>
        <v>Low</v>
      </c>
      <c r="AM4868" t="str">
        <f>IF(AmazonChurn[[#This Row],[Number of Complaints or Support]]&lt;3,"Low",IF(AmazonChurn[[#This Row],[Number of Complaints or Support]]&lt;=7,"Medium","High"))</f>
        <v>Medium</v>
      </c>
      <c r="AN4868" s="5">
        <f>AmazonChurn[[#This Row],[Number of Complaints or Support]]/AmazonChurn[[#This Row],[Account Length (in months)]]</f>
        <v>0.17499999999999999</v>
      </c>
      <c r="AO4868" t="str">
        <f>IF(AmazonChurn[[#This Row],[Avg Monthly GB Download]]&lt;15, "Low", IF(AmazonChurn[[#This Row],[Avg Monthly GB Download]]&lt;30, "Medium", "High"))</f>
        <v>Low</v>
      </c>
      <c r="AP4868" t="str">
        <f>IF(AmazonChurn[[#This Row],[Age]]&lt;30,"Under 30",IF(AmazonChurn[[#This Row],[Age]]&gt;65,"Senior","Mid Age"))</f>
        <v>Under 30</v>
      </c>
    </row>
    <row r="4869" spans="1:42" hidden="1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 s="5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  <c r="AL4869" t="str">
        <f>IF(AmazonChurn[[#This Row],[Average Monthly Expenses]]&lt;=30,"Low",IF(AmazonChurn[[#This Row],[Average Monthly Expenses]]&lt;=60,"Medium","High"))</f>
        <v>Low</v>
      </c>
      <c r="AM4869" t="str">
        <f>IF(AmazonChurn[[#This Row],[Number of Complaints or Support]]&lt;3,"Low",IF(AmazonChurn[[#This Row],[Number of Complaints or Support]]&lt;=7,"Medium","High"))</f>
        <v>Low</v>
      </c>
      <c r="AN4869" s="5">
        <f>AmazonChurn[[#This Row],[Number of Complaints or Support]]/AmazonChurn[[#This Row],[Account Length (in months)]]</f>
        <v>0.25</v>
      </c>
      <c r="AO4869" t="str">
        <f>IF(AmazonChurn[[#This Row],[Avg Monthly GB Download]]&lt;15, "Low", IF(AmazonChurn[[#This Row],[Avg Monthly GB Download]]&lt;30, "Medium", "High"))</f>
        <v>Low</v>
      </c>
      <c r="AP4869" t="str">
        <f>IF(AmazonChurn[[#This Row],[Age]]&lt;30,"Under 30",IF(AmazonChurn[[#This Row],[Age]]&gt;65,"Senior","Mid Age"))</f>
        <v>Senior</v>
      </c>
    </row>
    <row r="4870" spans="1:42" hidden="1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 s="5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  <c r="AL4870" t="str">
        <f>IF(AmazonChurn[[#This Row],[Average Monthly Expenses]]&lt;=30,"Low",IF(AmazonChurn[[#This Row],[Average Monthly Expenses]]&lt;=60,"Medium","High"))</f>
        <v>Low</v>
      </c>
      <c r="AM4870" t="str">
        <f>IF(AmazonChurn[[#This Row],[Number of Complaints or Support]]&lt;3,"Low",IF(AmazonChurn[[#This Row],[Number of Complaints or Support]]&lt;=7,"Medium","High"))</f>
        <v>Low</v>
      </c>
      <c r="AN4870" s="5">
        <f>AmazonChurn[[#This Row],[Number of Complaints or Support]]/AmazonChurn[[#This Row],[Account Length (in months)]]</f>
        <v>0</v>
      </c>
      <c r="AO4870" t="str">
        <f>IF(AmazonChurn[[#This Row],[Avg Monthly GB Download]]&lt;15, "Low", IF(AmazonChurn[[#This Row],[Avg Monthly GB Download]]&lt;30, "Medium", "High"))</f>
        <v>Low</v>
      </c>
      <c r="AP4870" t="str">
        <f>IF(AmazonChurn[[#This Row],[Age]]&lt;30,"Under 30",IF(AmazonChurn[[#This Row],[Age]]&gt;65,"Senior","Mid Age"))</f>
        <v>Mid Age</v>
      </c>
    </row>
    <row r="4871" spans="1:42" hidden="1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 s="5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  <c r="AL4871" t="str">
        <f>IF(AmazonChurn[[#This Row],[Average Monthly Expenses]]&lt;=30,"Low",IF(AmazonChurn[[#This Row],[Average Monthly Expenses]]&lt;=60,"Medium","High"))</f>
        <v>Medium</v>
      </c>
      <c r="AM4871" t="str">
        <f>IF(AmazonChurn[[#This Row],[Number of Complaints or Support]]&lt;3,"Low",IF(AmazonChurn[[#This Row],[Number of Complaints or Support]]&lt;=7,"Medium","High"))</f>
        <v>Medium</v>
      </c>
      <c r="AN4871" s="5">
        <f>AmazonChurn[[#This Row],[Number of Complaints or Support]]/AmazonChurn[[#This Row],[Account Length (in months)]]</f>
        <v>7</v>
      </c>
      <c r="AO4871" t="str">
        <f>IF(AmazonChurn[[#This Row],[Avg Monthly GB Download]]&lt;15, "Low", IF(AmazonChurn[[#This Row],[Avg Monthly GB Download]]&lt;30, "Medium", "High"))</f>
        <v>Low</v>
      </c>
      <c r="AP4871" t="str">
        <f>IF(AmazonChurn[[#This Row],[Age]]&lt;30,"Under 30",IF(AmazonChurn[[#This Row],[Age]]&gt;65,"Senior","Mid Age"))</f>
        <v>Mid Age</v>
      </c>
    </row>
    <row r="4872" spans="1:42" hidden="1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 s="5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  <c r="AL4872" t="str">
        <f>IF(AmazonChurn[[#This Row],[Average Monthly Expenses]]&lt;=30,"Low",IF(AmazonChurn[[#This Row],[Average Monthly Expenses]]&lt;=60,"Medium","High"))</f>
        <v>Medium</v>
      </c>
      <c r="AM4872" t="str">
        <f>IF(AmazonChurn[[#This Row],[Number of Complaints or Support]]&lt;3,"Low",IF(AmazonChurn[[#This Row],[Number of Complaints or Support]]&lt;=7,"Medium","High"))</f>
        <v>Low</v>
      </c>
      <c r="AN4872" s="5">
        <f>AmazonChurn[[#This Row],[Number of Complaints or Support]]/AmazonChurn[[#This Row],[Account Length (in months)]]</f>
        <v>2.7777777777777776E-2</v>
      </c>
      <c r="AO4872" t="str">
        <f>IF(AmazonChurn[[#This Row],[Avg Monthly GB Download]]&lt;15, "Low", IF(AmazonChurn[[#This Row],[Avg Monthly GB Download]]&lt;30, "Medium", "High"))</f>
        <v>Low</v>
      </c>
      <c r="AP4872" t="str">
        <f>IF(AmazonChurn[[#This Row],[Age]]&lt;30,"Under 30",IF(AmazonChurn[[#This Row],[Age]]&gt;65,"Senior","Mid Age"))</f>
        <v>Senior</v>
      </c>
    </row>
    <row r="4873" spans="1:42" hidden="1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 s="5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  <c r="AL4873" t="str">
        <f>IF(AmazonChurn[[#This Row],[Average Monthly Expenses]]&lt;=30,"Low",IF(AmazonChurn[[#This Row],[Average Monthly Expenses]]&lt;=60,"Medium","High"))</f>
        <v>Medium</v>
      </c>
      <c r="AM4873" t="str">
        <f>IF(AmazonChurn[[#This Row],[Number of Complaints or Support]]&lt;3,"Low",IF(AmazonChurn[[#This Row],[Number of Complaints or Support]]&lt;=7,"Medium","High"))</f>
        <v>Medium</v>
      </c>
      <c r="AN4873" s="5">
        <f>AmazonChurn[[#This Row],[Number of Complaints or Support]]/AmazonChurn[[#This Row],[Account Length (in months)]]</f>
        <v>0.11538461538461539</v>
      </c>
      <c r="AO4873" t="str">
        <f>IF(AmazonChurn[[#This Row],[Avg Monthly GB Download]]&lt;15, "Low", IF(AmazonChurn[[#This Row],[Avg Monthly GB Download]]&lt;30, "Medium", "High"))</f>
        <v>Low</v>
      </c>
      <c r="AP4873" t="str">
        <f>IF(AmazonChurn[[#This Row],[Age]]&lt;30,"Under 30",IF(AmazonChurn[[#This Row],[Age]]&gt;65,"Senior","Mid Age"))</f>
        <v>Mid Age</v>
      </c>
    </row>
    <row r="4874" spans="1:42" hidden="1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 s="5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  <c r="AL4874" t="str">
        <f>IF(AmazonChurn[[#This Row],[Average Monthly Expenses]]&lt;=30,"Low",IF(AmazonChurn[[#This Row],[Average Monthly Expenses]]&lt;=60,"Medium","High"))</f>
        <v>Low</v>
      </c>
      <c r="AM4874" t="str">
        <f>IF(AmazonChurn[[#This Row],[Number of Complaints or Support]]&lt;3,"Low",IF(AmazonChurn[[#This Row],[Number of Complaints or Support]]&lt;=7,"Medium","High"))</f>
        <v>Medium</v>
      </c>
      <c r="AN4874" s="5">
        <f>AmazonChurn[[#This Row],[Number of Complaints or Support]]/AmazonChurn[[#This Row],[Account Length (in months)]]</f>
        <v>0.33333333333333331</v>
      </c>
      <c r="AO4874" t="str">
        <f>IF(AmazonChurn[[#This Row],[Avg Monthly GB Download]]&lt;15, "Low", IF(AmazonChurn[[#This Row],[Avg Monthly GB Download]]&lt;30, "Medium", "High"))</f>
        <v>Low</v>
      </c>
      <c r="AP4874" t="str">
        <f>IF(AmazonChurn[[#This Row],[Age]]&lt;30,"Under 30",IF(AmazonChurn[[#This Row],[Age]]&gt;65,"Senior","Mid Age"))</f>
        <v>Senior</v>
      </c>
    </row>
    <row r="4875" spans="1:42" hidden="1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 s="5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  <c r="AL4875" t="str">
        <f>IF(AmazonChurn[[#This Row],[Average Monthly Expenses]]&lt;=30,"Low",IF(AmazonChurn[[#This Row],[Average Monthly Expenses]]&lt;=60,"Medium","High"))</f>
        <v>High</v>
      </c>
      <c r="AM4875" t="str">
        <f>IF(AmazonChurn[[#This Row],[Number of Complaints or Support]]&lt;3,"Low",IF(AmazonChurn[[#This Row],[Number of Complaints or Support]]&lt;=7,"Medium","High"))</f>
        <v>Low</v>
      </c>
      <c r="AN4875" s="5">
        <f>AmazonChurn[[#This Row],[Number of Complaints or Support]]/AmazonChurn[[#This Row],[Account Length (in months)]]</f>
        <v>0</v>
      </c>
      <c r="AO4875" t="str">
        <f>IF(AmazonChurn[[#This Row],[Avg Monthly GB Download]]&lt;15, "Low", IF(AmazonChurn[[#This Row],[Avg Monthly GB Download]]&lt;30, "Medium", "High"))</f>
        <v>Low</v>
      </c>
      <c r="AP4875" t="str">
        <f>IF(AmazonChurn[[#This Row],[Age]]&lt;30,"Under 30",IF(AmazonChurn[[#This Row],[Age]]&gt;65,"Senior","Mid Age"))</f>
        <v>Mid Age</v>
      </c>
    </row>
    <row r="4876" spans="1:42" hidden="1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 s="5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  <c r="AL4876" t="str">
        <f>IF(AmazonChurn[[#This Row],[Average Monthly Expenses]]&lt;=30,"Low",IF(AmazonChurn[[#This Row],[Average Monthly Expenses]]&lt;=60,"Medium","High"))</f>
        <v>Low</v>
      </c>
      <c r="AM4876" t="str">
        <f>IF(AmazonChurn[[#This Row],[Number of Complaints or Support]]&lt;3,"Low",IF(AmazonChurn[[#This Row],[Number of Complaints or Support]]&lt;=7,"Medium","High"))</f>
        <v>Medium</v>
      </c>
      <c r="AN4876" s="5">
        <f>AmazonChurn[[#This Row],[Number of Complaints or Support]]/AmazonChurn[[#This Row],[Account Length (in months)]]</f>
        <v>0.10526315789473684</v>
      </c>
      <c r="AO4876" t="str">
        <f>IF(AmazonChurn[[#This Row],[Avg Monthly GB Download]]&lt;15, "Low", IF(AmazonChurn[[#This Row],[Avg Monthly GB Download]]&lt;30, "Medium", "High"))</f>
        <v>Low</v>
      </c>
      <c r="AP4876" t="str">
        <f>IF(AmazonChurn[[#This Row],[Age]]&lt;30,"Under 30",IF(AmazonChurn[[#This Row],[Age]]&gt;65,"Senior","Mid Age"))</f>
        <v>Mid Age</v>
      </c>
    </row>
    <row r="4877" spans="1:42" hidden="1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 s="5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  <c r="AL4877" t="str">
        <f>IF(AmazonChurn[[#This Row],[Average Monthly Expenses]]&lt;=30,"Low",IF(AmazonChurn[[#This Row],[Average Monthly Expenses]]&lt;=60,"Medium","High"))</f>
        <v>Low</v>
      </c>
      <c r="AM4877" t="str">
        <f>IF(AmazonChurn[[#This Row],[Number of Complaints or Support]]&lt;3,"Low",IF(AmazonChurn[[#This Row],[Number of Complaints or Support]]&lt;=7,"Medium","High"))</f>
        <v>Low</v>
      </c>
      <c r="AN4877" s="5">
        <f>AmazonChurn[[#This Row],[Number of Complaints or Support]]/AmazonChurn[[#This Row],[Account Length (in months)]]</f>
        <v>2</v>
      </c>
      <c r="AO4877" t="str">
        <f>IF(AmazonChurn[[#This Row],[Avg Monthly GB Download]]&lt;15, "Low", IF(AmazonChurn[[#This Row],[Avg Monthly GB Download]]&lt;30, "Medium", "High"))</f>
        <v>Low</v>
      </c>
      <c r="AP4877" t="str">
        <f>IF(AmazonChurn[[#This Row],[Age]]&lt;30,"Under 30",IF(AmazonChurn[[#This Row],[Age]]&gt;65,"Senior","Mid Age"))</f>
        <v>Mid Age</v>
      </c>
    </row>
    <row r="4878" spans="1:42" hidden="1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 s="5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  <c r="AL4878" t="str">
        <f>IF(AmazonChurn[[#This Row],[Average Monthly Expenses]]&lt;=30,"Low",IF(AmazonChurn[[#This Row],[Average Monthly Expenses]]&lt;=60,"Medium","High"))</f>
        <v>Medium</v>
      </c>
      <c r="AM4878" t="str">
        <f>IF(AmazonChurn[[#This Row],[Number of Complaints or Support]]&lt;3,"Low",IF(AmazonChurn[[#This Row],[Number of Complaints or Support]]&lt;=7,"Medium","High"))</f>
        <v>High</v>
      </c>
      <c r="AN4878" s="5">
        <f>AmazonChurn[[#This Row],[Number of Complaints or Support]]/AmazonChurn[[#This Row],[Account Length (in months)]]</f>
        <v>0.7142857142857143</v>
      </c>
      <c r="AO4878" t="str">
        <f>IF(AmazonChurn[[#This Row],[Avg Monthly GB Download]]&lt;15, "Low", IF(AmazonChurn[[#This Row],[Avg Monthly GB Download]]&lt;30, "Medium", "High"))</f>
        <v>Low</v>
      </c>
      <c r="AP4878" t="str">
        <f>IF(AmazonChurn[[#This Row],[Age]]&lt;30,"Under 30",IF(AmazonChurn[[#This Row],[Age]]&gt;65,"Senior","Mid Age"))</f>
        <v>Mid Age</v>
      </c>
    </row>
    <row r="4879" spans="1:42" hidden="1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 s="5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  <c r="AL4879" t="str">
        <f>IF(AmazonChurn[[#This Row],[Average Monthly Expenses]]&lt;=30,"Low",IF(AmazonChurn[[#This Row],[Average Monthly Expenses]]&lt;=60,"Medium","High"))</f>
        <v>Low</v>
      </c>
      <c r="AM4879" t="str">
        <f>IF(AmazonChurn[[#This Row],[Number of Complaints or Support]]&lt;3,"Low",IF(AmazonChurn[[#This Row],[Number of Complaints or Support]]&lt;=7,"Medium","High"))</f>
        <v>Low</v>
      </c>
      <c r="AN4879" s="5">
        <f>AmazonChurn[[#This Row],[Number of Complaints or Support]]/AmazonChurn[[#This Row],[Account Length (in months)]]</f>
        <v>2.8169014084507043E-2</v>
      </c>
      <c r="AO4879" t="str">
        <f>IF(AmazonChurn[[#This Row],[Avg Monthly GB Download]]&lt;15, "Low", IF(AmazonChurn[[#This Row],[Avg Monthly GB Download]]&lt;30, "Medium", "High"))</f>
        <v>Low</v>
      </c>
      <c r="AP4879" t="str">
        <f>IF(AmazonChurn[[#This Row],[Age]]&lt;30,"Under 30",IF(AmazonChurn[[#This Row],[Age]]&gt;65,"Senior","Mid Age"))</f>
        <v>Under 30</v>
      </c>
    </row>
    <row r="4880" spans="1:42" hidden="1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 s="5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  <c r="AL4880" t="str">
        <f>IF(AmazonChurn[[#This Row],[Average Monthly Expenses]]&lt;=30,"Low",IF(AmazonChurn[[#This Row],[Average Monthly Expenses]]&lt;=60,"Medium","High"))</f>
        <v>Low</v>
      </c>
      <c r="AM4880" t="str">
        <f>IF(AmazonChurn[[#This Row],[Number of Complaints or Support]]&lt;3,"Low",IF(AmazonChurn[[#This Row],[Number of Complaints or Support]]&lt;=7,"Medium","High"))</f>
        <v>Low</v>
      </c>
      <c r="AN4880" s="5">
        <f>AmazonChurn[[#This Row],[Number of Complaints or Support]]/AmazonChurn[[#This Row],[Account Length (in months)]]</f>
        <v>0.66666666666666663</v>
      </c>
      <c r="AO4880" t="str">
        <f>IF(AmazonChurn[[#This Row],[Avg Monthly GB Download]]&lt;15, "Low", IF(AmazonChurn[[#This Row],[Avg Monthly GB Download]]&lt;30, "Medium", "High"))</f>
        <v>Low</v>
      </c>
      <c r="AP4880" t="str">
        <f>IF(AmazonChurn[[#This Row],[Age]]&lt;30,"Under 30",IF(AmazonChurn[[#This Row],[Age]]&gt;65,"Senior","Mid Age"))</f>
        <v>Mid Age</v>
      </c>
    </row>
    <row r="4881" spans="1:42" hidden="1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 s="5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  <c r="AL4881" t="str">
        <f>IF(AmazonChurn[[#This Row],[Average Monthly Expenses]]&lt;=30,"Low",IF(AmazonChurn[[#This Row],[Average Monthly Expenses]]&lt;=60,"Medium","High"))</f>
        <v>Low</v>
      </c>
      <c r="AM4881" t="str">
        <f>IF(AmazonChurn[[#This Row],[Number of Complaints or Support]]&lt;3,"Low",IF(AmazonChurn[[#This Row],[Number of Complaints or Support]]&lt;=7,"Medium","High"))</f>
        <v>Low</v>
      </c>
      <c r="AN4881" s="5">
        <f>AmazonChurn[[#This Row],[Number of Complaints or Support]]/AmazonChurn[[#This Row],[Account Length (in months)]]</f>
        <v>3.3333333333333333E-2</v>
      </c>
      <c r="AO4881" t="str">
        <f>IF(AmazonChurn[[#This Row],[Avg Monthly GB Download]]&lt;15, "Low", IF(AmazonChurn[[#This Row],[Avg Monthly GB Download]]&lt;30, "Medium", "High"))</f>
        <v>Low</v>
      </c>
      <c r="AP4881" t="str">
        <f>IF(AmazonChurn[[#This Row],[Age]]&lt;30,"Under 30",IF(AmazonChurn[[#This Row],[Age]]&gt;65,"Senior","Mid Age"))</f>
        <v>Mid Age</v>
      </c>
    </row>
    <row r="4882" spans="1:42" hidden="1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 s="5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  <c r="AL4882" t="str">
        <f>IF(AmazonChurn[[#This Row],[Average Monthly Expenses]]&lt;=30,"Low",IF(AmazonChurn[[#This Row],[Average Monthly Expenses]]&lt;=60,"Medium","High"))</f>
        <v>Medium</v>
      </c>
      <c r="AM4882" t="str">
        <f>IF(AmazonChurn[[#This Row],[Number of Complaints or Support]]&lt;3,"Low",IF(AmazonChurn[[#This Row],[Number of Complaints or Support]]&lt;=7,"Medium","High"))</f>
        <v>Medium</v>
      </c>
      <c r="AN4882" s="5">
        <f>AmazonChurn[[#This Row],[Number of Complaints or Support]]/AmazonChurn[[#This Row],[Account Length (in months)]]</f>
        <v>9.7222222222222224E-2</v>
      </c>
      <c r="AO4882" t="str">
        <f>IF(AmazonChurn[[#This Row],[Avg Monthly GB Download]]&lt;15, "Low", IF(AmazonChurn[[#This Row],[Avg Monthly GB Download]]&lt;30, "Medium", "High"))</f>
        <v>Low</v>
      </c>
      <c r="AP4882" t="str">
        <f>IF(AmazonChurn[[#This Row],[Age]]&lt;30,"Under 30",IF(AmazonChurn[[#This Row],[Age]]&gt;65,"Senior","Mid Age"))</f>
        <v>Senior</v>
      </c>
    </row>
    <row r="4883" spans="1:42" hidden="1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 s="5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  <c r="AL4883" t="str">
        <f>IF(AmazonChurn[[#This Row],[Average Monthly Expenses]]&lt;=30,"Low",IF(AmazonChurn[[#This Row],[Average Monthly Expenses]]&lt;=60,"Medium","High"))</f>
        <v>Low</v>
      </c>
      <c r="AM4883" t="str">
        <f>IF(AmazonChurn[[#This Row],[Number of Complaints or Support]]&lt;3,"Low",IF(AmazonChurn[[#This Row],[Number of Complaints or Support]]&lt;=7,"Medium","High"))</f>
        <v>Medium</v>
      </c>
      <c r="AN4883" s="5">
        <f>AmazonChurn[[#This Row],[Number of Complaints or Support]]/AmazonChurn[[#This Row],[Account Length (in months)]]</f>
        <v>0.18181818181818182</v>
      </c>
      <c r="AO4883" t="str">
        <f>IF(AmazonChurn[[#This Row],[Avg Monthly GB Download]]&lt;15, "Low", IF(AmazonChurn[[#This Row],[Avg Monthly GB Download]]&lt;30, "Medium", "High"))</f>
        <v>Low</v>
      </c>
      <c r="AP4883" t="str">
        <f>IF(AmazonChurn[[#This Row],[Age]]&lt;30,"Under 30",IF(AmazonChurn[[#This Row],[Age]]&gt;65,"Senior","Mid Age"))</f>
        <v>Mid Age</v>
      </c>
    </row>
    <row r="4884" spans="1:42" hidden="1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 s="5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  <c r="AL4884" t="str">
        <f>IF(AmazonChurn[[#This Row],[Average Monthly Expenses]]&lt;=30,"Low",IF(AmazonChurn[[#This Row],[Average Monthly Expenses]]&lt;=60,"Medium","High"))</f>
        <v>Low</v>
      </c>
      <c r="AM4884" t="str">
        <f>IF(AmazonChurn[[#This Row],[Number of Complaints or Support]]&lt;3,"Low",IF(AmazonChurn[[#This Row],[Number of Complaints or Support]]&lt;=7,"Medium","High"))</f>
        <v>Low</v>
      </c>
      <c r="AN4884" s="5">
        <f>AmazonChurn[[#This Row],[Number of Complaints or Support]]/AmazonChurn[[#This Row],[Account Length (in months)]]</f>
        <v>0.5</v>
      </c>
      <c r="AO4884" t="str">
        <f>IF(AmazonChurn[[#This Row],[Avg Monthly GB Download]]&lt;15, "Low", IF(AmazonChurn[[#This Row],[Avg Monthly GB Download]]&lt;30, "Medium", "High"))</f>
        <v>Low</v>
      </c>
      <c r="AP4884" t="str">
        <f>IF(AmazonChurn[[#This Row],[Age]]&lt;30,"Under 30",IF(AmazonChurn[[#This Row],[Age]]&gt;65,"Senior","Mid Age"))</f>
        <v>Mid Age</v>
      </c>
    </row>
    <row r="4885" spans="1:42" hidden="1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 s="5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  <c r="AL4885" t="str">
        <f>IF(AmazonChurn[[#This Row],[Average Monthly Expenses]]&lt;=30,"Low",IF(AmazonChurn[[#This Row],[Average Monthly Expenses]]&lt;=60,"Medium","High"))</f>
        <v>Low</v>
      </c>
      <c r="AM4885" t="str">
        <f>IF(AmazonChurn[[#This Row],[Number of Complaints or Support]]&lt;3,"Low",IF(AmazonChurn[[#This Row],[Number of Complaints or Support]]&lt;=7,"Medium","High"))</f>
        <v>Low</v>
      </c>
      <c r="AN4885" s="5">
        <f>AmazonChurn[[#This Row],[Number of Complaints or Support]]/AmazonChurn[[#This Row],[Account Length (in months)]]</f>
        <v>0.25</v>
      </c>
      <c r="AO4885" t="str">
        <f>IF(AmazonChurn[[#This Row],[Avg Monthly GB Download]]&lt;15, "Low", IF(AmazonChurn[[#This Row],[Avg Monthly GB Download]]&lt;30, "Medium", "High"))</f>
        <v>Low</v>
      </c>
      <c r="AP4885" t="str">
        <f>IF(AmazonChurn[[#This Row],[Age]]&lt;30,"Under 30",IF(AmazonChurn[[#This Row],[Age]]&gt;65,"Senior","Mid Age"))</f>
        <v>Mid Age</v>
      </c>
    </row>
    <row r="4886" spans="1:42" hidden="1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 s="5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  <c r="AL4886" t="str">
        <f>IF(AmazonChurn[[#This Row],[Average Monthly Expenses]]&lt;=30,"Low",IF(AmazonChurn[[#This Row],[Average Monthly Expenses]]&lt;=60,"Medium","High"))</f>
        <v>Medium</v>
      </c>
      <c r="AM4886" t="str">
        <f>IF(AmazonChurn[[#This Row],[Number of Complaints or Support]]&lt;3,"Low",IF(AmazonChurn[[#This Row],[Number of Complaints or Support]]&lt;=7,"Medium","High"))</f>
        <v>Medium</v>
      </c>
      <c r="AN4886" s="5">
        <f>AmazonChurn[[#This Row],[Number of Complaints or Support]]/AmazonChurn[[#This Row],[Account Length (in months)]]</f>
        <v>0.46153846153846156</v>
      </c>
      <c r="AO4886" t="str">
        <f>IF(AmazonChurn[[#This Row],[Avg Monthly GB Download]]&lt;15, "Low", IF(AmazonChurn[[#This Row],[Avg Monthly GB Download]]&lt;30, "Medium", "High"))</f>
        <v>Low</v>
      </c>
      <c r="AP4886" t="str">
        <f>IF(AmazonChurn[[#This Row],[Age]]&lt;30,"Under 30",IF(AmazonChurn[[#This Row],[Age]]&gt;65,"Senior","Mid Age"))</f>
        <v>Under 30</v>
      </c>
    </row>
    <row r="4887" spans="1:42" hidden="1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 s="5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  <c r="AL4887" t="str">
        <f>IF(AmazonChurn[[#This Row],[Average Monthly Expenses]]&lt;=30,"Low",IF(AmazonChurn[[#This Row],[Average Monthly Expenses]]&lt;=60,"Medium","High"))</f>
        <v>Low</v>
      </c>
      <c r="AM4887" t="str">
        <f>IF(AmazonChurn[[#This Row],[Number of Complaints or Support]]&lt;3,"Low",IF(AmazonChurn[[#This Row],[Number of Complaints or Support]]&lt;=7,"Medium","High"))</f>
        <v>Low</v>
      </c>
      <c r="AN4887" s="5">
        <f>AmazonChurn[[#This Row],[Number of Complaints or Support]]/AmazonChurn[[#This Row],[Account Length (in months)]]</f>
        <v>0.5</v>
      </c>
      <c r="AO4887" t="str">
        <f>IF(AmazonChurn[[#This Row],[Avg Monthly GB Download]]&lt;15, "Low", IF(AmazonChurn[[#This Row],[Avg Monthly GB Download]]&lt;30, "Medium", "High"))</f>
        <v>Low</v>
      </c>
      <c r="AP4887" t="str">
        <f>IF(AmazonChurn[[#This Row],[Age]]&lt;30,"Under 30",IF(AmazonChurn[[#This Row],[Age]]&gt;65,"Senior","Mid Age"))</f>
        <v>Mid Age</v>
      </c>
    </row>
    <row r="4888" spans="1:42" hidden="1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 s="5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  <c r="AL4888" t="str">
        <f>IF(AmazonChurn[[#This Row],[Average Monthly Expenses]]&lt;=30,"Low",IF(AmazonChurn[[#This Row],[Average Monthly Expenses]]&lt;=60,"Medium","High"))</f>
        <v>Low</v>
      </c>
      <c r="AM4888" t="str">
        <f>IF(AmazonChurn[[#This Row],[Number of Complaints or Support]]&lt;3,"Low",IF(AmazonChurn[[#This Row],[Number of Complaints or Support]]&lt;=7,"Medium","High"))</f>
        <v>Low</v>
      </c>
      <c r="AN4888" s="5">
        <f>AmazonChurn[[#This Row],[Number of Complaints or Support]]/AmazonChurn[[#This Row],[Account Length (in months)]]</f>
        <v>0</v>
      </c>
      <c r="AO4888" t="str">
        <f>IF(AmazonChurn[[#This Row],[Avg Monthly GB Download]]&lt;15, "Low", IF(AmazonChurn[[#This Row],[Avg Monthly GB Download]]&lt;30, "Medium", "High"))</f>
        <v>Low</v>
      </c>
      <c r="AP4888" t="str">
        <f>IF(AmazonChurn[[#This Row],[Age]]&lt;30,"Under 30",IF(AmazonChurn[[#This Row],[Age]]&gt;65,"Senior","Mid Age"))</f>
        <v>Mid Age</v>
      </c>
    </row>
    <row r="4889" spans="1:42" hidden="1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 s="5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  <c r="AL4889" t="str">
        <f>IF(AmazonChurn[[#This Row],[Average Monthly Expenses]]&lt;=30,"Low",IF(AmazonChurn[[#This Row],[Average Monthly Expenses]]&lt;=60,"Medium","High"))</f>
        <v>Medium</v>
      </c>
      <c r="AM4889" t="str">
        <f>IF(AmazonChurn[[#This Row],[Number of Complaints or Support]]&lt;3,"Low",IF(AmazonChurn[[#This Row],[Number of Complaints or Support]]&lt;=7,"Medium","High"))</f>
        <v>Medium</v>
      </c>
      <c r="AN4889" s="5">
        <f>AmazonChurn[[#This Row],[Number of Complaints or Support]]/AmazonChurn[[#This Row],[Account Length (in months)]]</f>
        <v>7.6923076923076927E-2</v>
      </c>
      <c r="AO4889" t="str">
        <f>IF(AmazonChurn[[#This Row],[Avg Monthly GB Download]]&lt;15, "Low", IF(AmazonChurn[[#This Row],[Avg Monthly GB Download]]&lt;30, "Medium", "High"))</f>
        <v>Low</v>
      </c>
      <c r="AP4889" t="str">
        <f>IF(AmazonChurn[[#This Row],[Age]]&lt;30,"Under 30",IF(AmazonChurn[[#This Row],[Age]]&gt;65,"Senior","Mid Age"))</f>
        <v>Mid Age</v>
      </c>
    </row>
    <row r="4890" spans="1:42" hidden="1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 s="5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  <c r="AL4890" t="str">
        <f>IF(AmazonChurn[[#This Row],[Average Monthly Expenses]]&lt;=30,"Low",IF(AmazonChurn[[#This Row],[Average Monthly Expenses]]&lt;=60,"Medium","High"))</f>
        <v>Medium</v>
      </c>
      <c r="AM4890" t="str">
        <f>IF(AmazonChurn[[#This Row],[Number of Complaints or Support]]&lt;3,"Low",IF(AmazonChurn[[#This Row],[Number of Complaints or Support]]&lt;=7,"Medium","High"))</f>
        <v>Medium</v>
      </c>
      <c r="AN4890" s="5">
        <f>AmazonChurn[[#This Row],[Number of Complaints or Support]]/AmazonChurn[[#This Row],[Account Length (in months)]]</f>
        <v>0.83333333333333337</v>
      </c>
      <c r="AO4890" t="str">
        <f>IF(AmazonChurn[[#This Row],[Avg Monthly GB Download]]&lt;15, "Low", IF(AmazonChurn[[#This Row],[Avg Monthly GB Download]]&lt;30, "Medium", "High"))</f>
        <v>Low</v>
      </c>
      <c r="AP4890" t="str">
        <f>IF(AmazonChurn[[#This Row],[Age]]&lt;30,"Under 30",IF(AmazonChurn[[#This Row],[Age]]&gt;65,"Senior","Mid Age"))</f>
        <v>Senior</v>
      </c>
    </row>
    <row r="4891" spans="1:42" hidden="1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 s="5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  <c r="AL4891" t="str">
        <f>IF(AmazonChurn[[#This Row],[Average Monthly Expenses]]&lt;=30,"Low",IF(AmazonChurn[[#This Row],[Average Monthly Expenses]]&lt;=60,"Medium","High"))</f>
        <v>Low</v>
      </c>
      <c r="AM4891" t="str">
        <f>IF(AmazonChurn[[#This Row],[Number of Complaints or Support]]&lt;3,"Low",IF(AmazonChurn[[#This Row],[Number of Complaints or Support]]&lt;=7,"Medium","High"))</f>
        <v>Medium</v>
      </c>
      <c r="AN4891" s="5">
        <f>AmazonChurn[[#This Row],[Number of Complaints or Support]]/AmazonChurn[[#This Row],[Account Length (in months)]]</f>
        <v>0.625</v>
      </c>
      <c r="AO4891" t="str">
        <f>IF(AmazonChurn[[#This Row],[Avg Monthly GB Download]]&lt;15, "Low", IF(AmazonChurn[[#This Row],[Avg Monthly GB Download]]&lt;30, "Medium", "High"))</f>
        <v>Low</v>
      </c>
      <c r="AP4891" t="str">
        <f>IF(AmazonChurn[[#This Row],[Age]]&lt;30,"Under 30",IF(AmazonChurn[[#This Row],[Age]]&gt;65,"Senior","Mid Age"))</f>
        <v>Under 30</v>
      </c>
    </row>
    <row r="4892" spans="1:42" hidden="1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 s="5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  <c r="AL4892" t="str">
        <f>IF(AmazonChurn[[#This Row],[Average Monthly Expenses]]&lt;=30,"Low",IF(AmazonChurn[[#This Row],[Average Monthly Expenses]]&lt;=60,"Medium","High"))</f>
        <v>Low</v>
      </c>
      <c r="AM4892" t="str">
        <f>IF(AmazonChurn[[#This Row],[Number of Complaints or Support]]&lt;3,"Low",IF(AmazonChurn[[#This Row],[Number of Complaints or Support]]&lt;=7,"Medium","High"))</f>
        <v>Medium</v>
      </c>
      <c r="AN4892" s="5">
        <f>AmazonChurn[[#This Row],[Number of Complaints or Support]]/AmazonChurn[[#This Row],[Account Length (in months)]]</f>
        <v>5</v>
      </c>
      <c r="AO4892" t="str">
        <f>IF(AmazonChurn[[#This Row],[Avg Monthly GB Download]]&lt;15, "Low", IF(AmazonChurn[[#This Row],[Avg Monthly GB Download]]&lt;30, "Medium", "High"))</f>
        <v>Low</v>
      </c>
      <c r="AP4892" t="str">
        <f>IF(AmazonChurn[[#This Row],[Age]]&lt;30,"Under 30",IF(AmazonChurn[[#This Row],[Age]]&gt;65,"Senior","Mid Age"))</f>
        <v>Senior</v>
      </c>
    </row>
    <row r="4893" spans="1:42" hidden="1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 s="5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  <c r="AL4893" t="str">
        <f>IF(AmazonChurn[[#This Row],[Average Monthly Expenses]]&lt;=30,"Low",IF(AmazonChurn[[#This Row],[Average Monthly Expenses]]&lt;=60,"Medium","High"))</f>
        <v>Low</v>
      </c>
      <c r="AM4893" t="str">
        <f>IF(AmazonChurn[[#This Row],[Number of Complaints or Support]]&lt;3,"Low",IF(AmazonChurn[[#This Row],[Number of Complaints or Support]]&lt;=7,"Medium","High"))</f>
        <v>Medium</v>
      </c>
      <c r="AN4893" s="5">
        <f>AmazonChurn[[#This Row],[Number of Complaints or Support]]/AmazonChurn[[#This Row],[Account Length (in months)]]</f>
        <v>1.5</v>
      </c>
      <c r="AO4893" t="str">
        <f>IF(AmazonChurn[[#This Row],[Avg Monthly GB Download]]&lt;15, "Low", IF(AmazonChurn[[#This Row],[Avg Monthly GB Download]]&lt;30, "Medium", "High"))</f>
        <v>Low</v>
      </c>
      <c r="AP4893" t="str">
        <f>IF(AmazonChurn[[#This Row],[Age]]&lt;30,"Under 30",IF(AmazonChurn[[#This Row],[Age]]&gt;65,"Senior","Mid Age"))</f>
        <v>Under 30</v>
      </c>
    </row>
    <row r="4894" spans="1:42" hidden="1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 s="5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  <c r="AL4894" t="str">
        <f>IF(AmazonChurn[[#This Row],[Average Monthly Expenses]]&lt;=30,"Low",IF(AmazonChurn[[#This Row],[Average Monthly Expenses]]&lt;=60,"Medium","High"))</f>
        <v>Low</v>
      </c>
      <c r="AM4894" t="str">
        <f>IF(AmazonChurn[[#This Row],[Number of Complaints or Support]]&lt;3,"Low",IF(AmazonChurn[[#This Row],[Number of Complaints or Support]]&lt;=7,"Medium","High"))</f>
        <v>Low</v>
      </c>
      <c r="AN4894" s="5">
        <f>AmazonChurn[[#This Row],[Number of Complaints or Support]]/AmazonChurn[[#This Row],[Account Length (in months)]]</f>
        <v>1.6393442622950821E-2</v>
      </c>
      <c r="AO4894" t="str">
        <f>IF(AmazonChurn[[#This Row],[Avg Monthly GB Download]]&lt;15, "Low", IF(AmazonChurn[[#This Row],[Avg Monthly GB Download]]&lt;30, "Medium", "High"))</f>
        <v>Low</v>
      </c>
      <c r="AP4894" t="str">
        <f>IF(AmazonChurn[[#This Row],[Age]]&lt;30,"Under 30",IF(AmazonChurn[[#This Row],[Age]]&gt;65,"Senior","Mid Age"))</f>
        <v>Under 30</v>
      </c>
    </row>
    <row r="4895" spans="1:42" hidden="1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 s="5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  <c r="AL4895" t="str">
        <f>IF(AmazonChurn[[#This Row],[Average Monthly Expenses]]&lt;=30,"Low",IF(AmazonChurn[[#This Row],[Average Monthly Expenses]]&lt;=60,"Medium","High"))</f>
        <v>High</v>
      </c>
      <c r="AM4895" t="str">
        <f>IF(AmazonChurn[[#This Row],[Number of Complaints or Support]]&lt;3,"Low",IF(AmazonChurn[[#This Row],[Number of Complaints or Support]]&lt;=7,"Medium","High"))</f>
        <v>Medium</v>
      </c>
      <c r="AN4895" s="5">
        <f>AmazonChurn[[#This Row],[Number of Complaints or Support]]/AmazonChurn[[#This Row],[Account Length (in months)]]</f>
        <v>9.4339622641509441E-2</v>
      </c>
      <c r="AO4895" t="str">
        <f>IF(AmazonChurn[[#This Row],[Avg Monthly GB Download]]&lt;15, "Low", IF(AmazonChurn[[#This Row],[Avg Monthly GB Download]]&lt;30, "Medium", "High"))</f>
        <v>Low</v>
      </c>
      <c r="AP4895" t="str">
        <f>IF(AmazonChurn[[#This Row],[Age]]&lt;30,"Under 30",IF(AmazonChurn[[#This Row],[Age]]&gt;65,"Senior","Mid Age"))</f>
        <v>Mid Age</v>
      </c>
    </row>
    <row r="4896" spans="1:42" hidden="1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 s="5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  <c r="AL4896" t="str">
        <f>IF(AmazonChurn[[#This Row],[Average Monthly Expenses]]&lt;=30,"Low",IF(AmazonChurn[[#This Row],[Average Monthly Expenses]]&lt;=60,"Medium","High"))</f>
        <v>Medium</v>
      </c>
      <c r="AM4896" t="str">
        <f>IF(AmazonChurn[[#This Row],[Number of Complaints or Support]]&lt;3,"Low",IF(AmazonChurn[[#This Row],[Number of Complaints or Support]]&lt;=7,"Medium","High"))</f>
        <v>Medium</v>
      </c>
      <c r="AN4896" s="5">
        <f>AmazonChurn[[#This Row],[Number of Complaints or Support]]/AmazonChurn[[#This Row],[Account Length (in months)]]</f>
        <v>8.2191780821917804E-2</v>
      </c>
      <c r="AO4896" t="str">
        <f>IF(AmazonChurn[[#This Row],[Avg Monthly GB Download]]&lt;15, "Low", IF(AmazonChurn[[#This Row],[Avg Monthly GB Download]]&lt;30, "Medium", "High"))</f>
        <v>Low</v>
      </c>
      <c r="AP4896" t="str">
        <f>IF(AmazonChurn[[#This Row],[Age]]&lt;30,"Under 30",IF(AmazonChurn[[#This Row],[Age]]&gt;65,"Senior","Mid Age"))</f>
        <v>Mid Age</v>
      </c>
    </row>
    <row r="4897" spans="1:42" hidden="1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 s="5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  <c r="AL4897" t="str">
        <f>IF(AmazonChurn[[#This Row],[Average Monthly Expenses]]&lt;=30,"Low",IF(AmazonChurn[[#This Row],[Average Monthly Expenses]]&lt;=60,"Medium","High"))</f>
        <v>Medium</v>
      </c>
      <c r="AM4897" t="str">
        <f>IF(AmazonChurn[[#This Row],[Number of Complaints or Support]]&lt;3,"Low",IF(AmazonChurn[[#This Row],[Number of Complaints or Support]]&lt;=7,"Medium","High"))</f>
        <v>High</v>
      </c>
      <c r="AN4897" s="5">
        <f>AmazonChurn[[#This Row],[Number of Complaints or Support]]/AmazonChurn[[#This Row],[Account Length (in months)]]</f>
        <v>1.5</v>
      </c>
      <c r="AO4897" t="str">
        <f>IF(AmazonChurn[[#This Row],[Avg Monthly GB Download]]&lt;15, "Low", IF(AmazonChurn[[#This Row],[Avg Monthly GB Download]]&lt;30, "Medium", "High"))</f>
        <v>Low</v>
      </c>
      <c r="AP4897" t="str">
        <f>IF(AmazonChurn[[#This Row],[Age]]&lt;30,"Under 30",IF(AmazonChurn[[#This Row],[Age]]&gt;65,"Senior","Mid Age"))</f>
        <v>Under 30</v>
      </c>
    </row>
    <row r="4898" spans="1:42" hidden="1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 s="5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  <c r="AL4898" t="str">
        <f>IF(AmazonChurn[[#This Row],[Average Monthly Expenses]]&lt;=30,"Low",IF(AmazonChurn[[#This Row],[Average Monthly Expenses]]&lt;=60,"Medium","High"))</f>
        <v>Low</v>
      </c>
      <c r="AM4898" t="str">
        <f>IF(AmazonChurn[[#This Row],[Number of Complaints or Support]]&lt;3,"Low",IF(AmazonChurn[[#This Row],[Number of Complaints or Support]]&lt;=7,"Medium","High"))</f>
        <v>High</v>
      </c>
      <c r="AN4898" s="5">
        <f>AmazonChurn[[#This Row],[Number of Complaints or Support]]/AmazonChurn[[#This Row],[Account Length (in months)]]</f>
        <v>0.29629629629629628</v>
      </c>
      <c r="AO4898" t="str">
        <f>IF(AmazonChurn[[#This Row],[Avg Monthly GB Download]]&lt;15, "Low", IF(AmazonChurn[[#This Row],[Avg Monthly GB Download]]&lt;30, "Medium", "High"))</f>
        <v>Low</v>
      </c>
      <c r="AP4898" t="str">
        <f>IF(AmazonChurn[[#This Row],[Age]]&lt;30,"Under 30",IF(AmazonChurn[[#This Row],[Age]]&gt;65,"Senior","Mid Age"))</f>
        <v>Mid Age</v>
      </c>
    </row>
    <row r="4899" spans="1:42" hidden="1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 s="5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  <c r="AL4899" t="str">
        <f>IF(AmazonChurn[[#This Row],[Average Monthly Expenses]]&lt;=30,"Low",IF(AmazonChurn[[#This Row],[Average Monthly Expenses]]&lt;=60,"Medium","High"))</f>
        <v>Medium</v>
      </c>
      <c r="AM4899" t="str">
        <f>IF(AmazonChurn[[#This Row],[Number of Complaints or Support]]&lt;3,"Low",IF(AmazonChurn[[#This Row],[Number of Complaints or Support]]&lt;=7,"Medium","High"))</f>
        <v>High</v>
      </c>
      <c r="AN4899" s="5">
        <f>AmazonChurn[[#This Row],[Number of Complaints or Support]]/AmazonChurn[[#This Row],[Account Length (in months)]]</f>
        <v>0.25806451612903225</v>
      </c>
      <c r="AO4899" t="str">
        <f>IF(AmazonChurn[[#This Row],[Avg Monthly GB Download]]&lt;15, "Low", IF(AmazonChurn[[#This Row],[Avg Monthly GB Download]]&lt;30, "Medium", "High"))</f>
        <v>Low</v>
      </c>
      <c r="AP4899" t="str">
        <f>IF(AmazonChurn[[#This Row],[Age]]&lt;30,"Under 30",IF(AmazonChurn[[#This Row],[Age]]&gt;65,"Senior","Mid Age"))</f>
        <v>Mid Age</v>
      </c>
    </row>
    <row r="4900" spans="1:42" hidden="1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 s="5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  <c r="AL4900" t="str">
        <f>IF(AmazonChurn[[#This Row],[Average Monthly Expenses]]&lt;=30,"Low",IF(AmazonChurn[[#This Row],[Average Monthly Expenses]]&lt;=60,"Medium","High"))</f>
        <v>Medium</v>
      </c>
      <c r="AM4900" t="str">
        <f>IF(AmazonChurn[[#This Row],[Number of Complaints or Support]]&lt;3,"Low",IF(AmazonChurn[[#This Row],[Number of Complaints or Support]]&lt;=7,"Medium","High"))</f>
        <v>Low</v>
      </c>
      <c r="AN4900" s="5">
        <f>AmazonChurn[[#This Row],[Number of Complaints or Support]]/AmazonChurn[[#This Row],[Account Length (in months)]]</f>
        <v>0</v>
      </c>
      <c r="AO4900" t="str">
        <f>IF(AmazonChurn[[#This Row],[Avg Monthly GB Download]]&lt;15, "Low", IF(AmazonChurn[[#This Row],[Avg Monthly GB Download]]&lt;30, "Medium", "High"))</f>
        <v>Medium</v>
      </c>
      <c r="AP4900" t="str">
        <f>IF(AmazonChurn[[#This Row],[Age]]&lt;30,"Under 30",IF(AmazonChurn[[#This Row],[Age]]&gt;65,"Senior","Mid Age"))</f>
        <v>Under 30</v>
      </c>
    </row>
    <row r="4901" spans="1:42" hidden="1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 s="5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  <c r="AL4901" t="str">
        <f>IF(AmazonChurn[[#This Row],[Average Monthly Expenses]]&lt;=30,"Low",IF(AmazonChurn[[#This Row],[Average Monthly Expenses]]&lt;=60,"Medium","High"))</f>
        <v>Low</v>
      </c>
      <c r="AM4901" t="str">
        <f>IF(AmazonChurn[[#This Row],[Number of Complaints or Support]]&lt;3,"Low",IF(AmazonChurn[[#This Row],[Number of Complaints or Support]]&lt;=7,"Medium","High"))</f>
        <v>Medium</v>
      </c>
      <c r="AN4901" s="5">
        <f>AmazonChurn[[#This Row],[Number of Complaints or Support]]/AmazonChurn[[#This Row],[Account Length (in months)]]</f>
        <v>0.2</v>
      </c>
      <c r="AO4901" t="str">
        <f>IF(AmazonChurn[[#This Row],[Avg Monthly GB Download]]&lt;15, "Low", IF(AmazonChurn[[#This Row],[Avg Monthly GB Download]]&lt;30, "Medium", "High"))</f>
        <v>Low</v>
      </c>
      <c r="AP4901" t="str">
        <f>IF(AmazonChurn[[#This Row],[Age]]&lt;30,"Under 30",IF(AmazonChurn[[#This Row],[Age]]&gt;65,"Senior","Mid Age"))</f>
        <v>Senior</v>
      </c>
    </row>
    <row r="4902" spans="1:42" hidden="1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 s="5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  <c r="AL4902" t="str">
        <f>IF(AmazonChurn[[#This Row],[Average Monthly Expenses]]&lt;=30,"Low",IF(AmazonChurn[[#This Row],[Average Monthly Expenses]]&lt;=60,"Medium","High"))</f>
        <v>Low</v>
      </c>
      <c r="AM4902" t="str">
        <f>IF(AmazonChurn[[#This Row],[Number of Complaints or Support]]&lt;3,"Low",IF(AmazonChurn[[#This Row],[Number of Complaints or Support]]&lt;=7,"Medium","High"))</f>
        <v>Medium</v>
      </c>
      <c r="AN4902" s="5">
        <f>AmazonChurn[[#This Row],[Number of Complaints or Support]]/AmazonChurn[[#This Row],[Account Length (in months)]]</f>
        <v>0.14285714285714285</v>
      </c>
      <c r="AO4902" t="str">
        <f>IF(AmazonChurn[[#This Row],[Avg Monthly GB Download]]&lt;15, "Low", IF(AmazonChurn[[#This Row],[Avg Monthly GB Download]]&lt;30, "Medium", "High"))</f>
        <v>Low</v>
      </c>
      <c r="AP4902" t="str">
        <f>IF(AmazonChurn[[#This Row],[Age]]&lt;30,"Under 30",IF(AmazonChurn[[#This Row],[Age]]&gt;65,"Senior","Mid Age"))</f>
        <v>Under 30</v>
      </c>
    </row>
    <row r="4903" spans="1:42" hidden="1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 s="5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  <c r="AL4903" t="str">
        <f>IF(AmazonChurn[[#This Row],[Average Monthly Expenses]]&lt;=30,"Low",IF(AmazonChurn[[#This Row],[Average Monthly Expenses]]&lt;=60,"Medium","High"))</f>
        <v>Low</v>
      </c>
      <c r="AM4903" t="str">
        <f>IF(AmazonChurn[[#This Row],[Number of Complaints or Support]]&lt;3,"Low",IF(AmazonChurn[[#This Row],[Number of Complaints or Support]]&lt;=7,"Medium","High"))</f>
        <v>High</v>
      </c>
      <c r="AN4903" s="5">
        <f>AmazonChurn[[#This Row],[Number of Complaints or Support]]/AmazonChurn[[#This Row],[Account Length (in months)]]</f>
        <v>10</v>
      </c>
      <c r="AO4903" t="str">
        <f>IF(AmazonChurn[[#This Row],[Avg Monthly GB Download]]&lt;15, "Low", IF(AmazonChurn[[#This Row],[Avg Monthly GB Download]]&lt;30, "Medium", "High"))</f>
        <v>Low</v>
      </c>
      <c r="AP4903" t="str">
        <f>IF(AmazonChurn[[#This Row],[Age]]&lt;30,"Under 30",IF(AmazonChurn[[#This Row],[Age]]&gt;65,"Senior","Mid Age"))</f>
        <v>Mid Age</v>
      </c>
    </row>
    <row r="4904" spans="1:42" hidden="1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 s="5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  <c r="AL4904" t="str">
        <f>IF(AmazonChurn[[#This Row],[Average Monthly Expenses]]&lt;=30,"Low",IF(AmazonChurn[[#This Row],[Average Monthly Expenses]]&lt;=60,"Medium","High"))</f>
        <v>Low</v>
      </c>
      <c r="AM4904" t="str">
        <f>IF(AmazonChurn[[#This Row],[Number of Complaints or Support]]&lt;3,"Low",IF(AmazonChurn[[#This Row],[Number of Complaints or Support]]&lt;=7,"Medium","High"))</f>
        <v>Medium</v>
      </c>
      <c r="AN4904" s="5">
        <f>AmazonChurn[[#This Row],[Number of Complaints or Support]]/AmazonChurn[[#This Row],[Account Length (in months)]]</f>
        <v>0.17647058823529413</v>
      </c>
      <c r="AO4904" t="str">
        <f>IF(AmazonChurn[[#This Row],[Avg Monthly GB Download]]&lt;15, "Low", IF(AmazonChurn[[#This Row],[Avg Monthly GB Download]]&lt;30, "Medium", "High"))</f>
        <v>Low</v>
      </c>
      <c r="AP4904" t="str">
        <f>IF(AmazonChurn[[#This Row],[Age]]&lt;30,"Under 30",IF(AmazonChurn[[#This Row],[Age]]&gt;65,"Senior","Mid Age"))</f>
        <v>Under 30</v>
      </c>
    </row>
    <row r="4905" spans="1:42" hidden="1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 s="5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  <c r="AL4905" t="str">
        <f>IF(AmazonChurn[[#This Row],[Average Monthly Expenses]]&lt;=30,"Low",IF(AmazonChurn[[#This Row],[Average Monthly Expenses]]&lt;=60,"Medium","High"))</f>
        <v>Medium</v>
      </c>
      <c r="AM4905" t="str">
        <f>IF(AmazonChurn[[#This Row],[Number of Complaints or Support]]&lt;3,"Low",IF(AmazonChurn[[#This Row],[Number of Complaints or Support]]&lt;=7,"Medium","High"))</f>
        <v>High</v>
      </c>
      <c r="AN4905" s="5">
        <f>AmazonChurn[[#This Row],[Number of Complaints or Support]]/AmazonChurn[[#This Row],[Account Length (in months)]]</f>
        <v>0.47619047619047616</v>
      </c>
      <c r="AO4905" t="str">
        <f>IF(AmazonChurn[[#This Row],[Avg Monthly GB Download]]&lt;15, "Low", IF(AmazonChurn[[#This Row],[Avg Monthly GB Download]]&lt;30, "Medium", "High"))</f>
        <v>Low</v>
      </c>
      <c r="AP4905" t="str">
        <f>IF(AmazonChurn[[#This Row],[Age]]&lt;30,"Under 30",IF(AmazonChurn[[#This Row],[Age]]&gt;65,"Senior","Mid Age"))</f>
        <v>Under 30</v>
      </c>
    </row>
    <row r="4906" spans="1:42" hidden="1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 s="5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  <c r="AL4906" t="str">
        <f>IF(AmazonChurn[[#This Row],[Average Monthly Expenses]]&lt;=30,"Low",IF(AmazonChurn[[#This Row],[Average Monthly Expenses]]&lt;=60,"Medium","High"))</f>
        <v>Low</v>
      </c>
      <c r="AM4906" t="str">
        <f>IF(AmazonChurn[[#This Row],[Number of Complaints or Support]]&lt;3,"Low",IF(AmazonChurn[[#This Row],[Number of Complaints or Support]]&lt;=7,"Medium","High"))</f>
        <v>High</v>
      </c>
      <c r="AN4906" s="5">
        <f>AmazonChurn[[#This Row],[Number of Complaints or Support]]/AmazonChurn[[#This Row],[Account Length (in months)]]</f>
        <v>0.66666666666666663</v>
      </c>
      <c r="AO4906" t="str">
        <f>IF(AmazonChurn[[#This Row],[Avg Monthly GB Download]]&lt;15, "Low", IF(AmazonChurn[[#This Row],[Avg Monthly GB Download]]&lt;30, "Medium", "High"))</f>
        <v>Low</v>
      </c>
      <c r="AP4906" t="str">
        <f>IF(AmazonChurn[[#This Row],[Age]]&lt;30,"Under 30",IF(AmazonChurn[[#This Row],[Age]]&gt;65,"Senior","Mid Age"))</f>
        <v>Mid Age</v>
      </c>
    </row>
    <row r="4907" spans="1:42" hidden="1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 s="5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  <c r="AL4907" t="str">
        <f>IF(AmazonChurn[[#This Row],[Average Monthly Expenses]]&lt;=30,"Low",IF(AmazonChurn[[#This Row],[Average Monthly Expenses]]&lt;=60,"Medium","High"))</f>
        <v>Low</v>
      </c>
      <c r="AM4907" t="str">
        <f>IF(AmazonChurn[[#This Row],[Number of Complaints or Support]]&lt;3,"Low",IF(AmazonChurn[[#This Row],[Number of Complaints or Support]]&lt;=7,"Medium","High"))</f>
        <v>Medium</v>
      </c>
      <c r="AN4907" s="5">
        <f>AmazonChurn[[#This Row],[Number of Complaints or Support]]/AmazonChurn[[#This Row],[Account Length (in months)]]</f>
        <v>0.12</v>
      </c>
      <c r="AO4907" t="str">
        <f>IF(AmazonChurn[[#This Row],[Avg Monthly GB Download]]&lt;15, "Low", IF(AmazonChurn[[#This Row],[Avg Monthly GB Download]]&lt;30, "Medium", "High"))</f>
        <v>Low</v>
      </c>
      <c r="AP4907" t="str">
        <f>IF(AmazonChurn[[#This Row],[Age]]&lt;30,"Under 30",IF(AmazonChurn[[#This Row],[Age]]&gt;65,"Senior","Mid Age"))</f>
        <v>Mid Age</v>
      </c>
    </row>
    <row r="4908" spans="1:42" hidden="1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 s="5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  <c r="AL4908" t="str">
        <f>IF(AmazonChurn[[#This Row],[Average Monthly Expenses]]&lt;=30,"Low",IF(AmazonChurn[[#This Row],[Average Monthly Expenses]]&lt;=60,"Medium","High"))</f>
        <v>Low</v>
      </c>
      <c r="AM4908" t="str">
        <f>IF(AmazonChurn[[#This Row],[Number of Complaints or Support]]&lt;3,"Low",IF(AmazonChurn[[#This Row],[Number of Complaints or Support]]&lt;=7,"Medium","High"))</f>
        <v>Medium</v>
      </c>
      <c r="AN4908" s="5">
        <f>AmazonChurn[[#This Row],[Number of Complaints or Support]]/AmazonChurn[[#This Row],[Account Length (in months)]]</f>
        <v>0.77777777777777779</v>
      </c>
      <c r="AO4908" t="str">
        <f>IF(AmazonChurn[[#This Row],[Avg Monthly GB Download]]&lt;15, "Low", IF(AmazonChurn[[#This Row],[Avg Monthly GB Download]]&lt;30, "Medium", "High"))</f>
        <v>Low</v>
      </c>
      <c r="AP4908" t="str">
        <f>IF(AmazonChurn[[#This Row],[Age]]&lt;30,"Under 30",IF(AmazonChurn[[#This Row],[Age]]&gt;65,"Senior","Mid Age"))</f>
        <v>Senior</v>
      </c>
    </row>
    <row r="4909" spans="1:42" hidden="1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 s="5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  <c r="AL4909" t="str">
        <f>IF(AmazonChurn[[#This Row],[Average Monthly Expenses]]&lt;=30,"Low",IF(AmazonChurn[[#This Row],[Average Monthly Expenses]]&lt;=60,"Medium","High"))</f>
        <v>Low</v>
      </c>
      <c r="AM4909" t="str">
        <f>IF(AmazonChurn[[#This Row],[Number of Complaints or Support]]&lt;3,"Low",IF(AmazonChurn[[#This Row],[Number of Complaints or Support]]&lt;=7,"Medium","High"))</f>
        <v>Medium</v>
      </c>
      <c r="AN4909" s="5">
        <f>AmazonChurn[[#This Row],[Number of Complaints or Support]]/AmazonChurn[[#This Row],[Account Length (in months)]]</f>
        <v>9.8591549295774641E-2</v>
      </c>
      <c r="AO4909" t="str">
        <f>IF(AmazonChurn[[#This Row],[Avg Monthly GB Download]]&lt;15, "Low", IF(AmazonChurn[[#This Row],[Avg Monthly GB Download]]&lt;30, "Medium", "High"))</f>
        <v>Low</v>
      </c>
      <c r="AP4909" t="str">
        <f>IF(AmazonChurn[[#This Row],[Age]]&lt;30,"Under 30",IF(AmazonChurn[[#This Row],[Age]]&gt;65,"Senior","Mid Age"))</f>
        <v>Senior</v>
      </c>
    </row>
    <row r="4910" spans="1:42" hidden="1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 s="5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  <c r="AL4910" t="str">
        <f>IF(AmazonChurn[[#This Row],[Average Monthly Expenses]]&lt;=30,"Low",IF(AmazonChurn[[#This Row],[Average Monthly Expenses]]&lt;=60,"Medium","High"))</f>
        <v>Medium</v>
      </c>
      <c r="AM4910" t="str">
        <f>IF(AmazonChurn[[#This Row],[Number of Complaints or Support]]&lt;3,"Low",IF(AmazonChurn[[#This Row],[Number of Complaints or Support]]&lt;=7,"Medium","High"))</f>
        <v>Medium</v>
      </c>
      <c r="AN4910" s="5">
        <f>AmazonChurn[[#This Row],[Number of Complaints or Support]]/AmazonChurn[[#This Row],[Account Length (in months)]]</f>
        <v>0.21428571428571427</v>
      </c>
      <c r="AO4910" t="str">
        <f>IF(AmazonChurn[[#This Row],[Avg Monthly GB Download]]&lt;15, "Low", IF(AmazonChurn[[#This Row],[Avg Monthly GB Download]]&lt;30, "Medium", "High"))</f>
        <v>Low</v>
      </c>
      <c r="AP4910" t="str">
        <f>IF(AmazonChurn[[#This Row],[Age]]&lt;30,"Under 30",IF(AmazonChurn[[#This Row],[Age]]&gt;65,"Senior","Mid Age"))</f>
        <v>Senior</v>
      </c>
    </row>
    <row r="4911" spans="1:42" hidden="1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 s="5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  <c r="AL4911" t="str">
        <f>IF(AmazonChurn[[#This Row],[Average Monthly Expenses]]&lt;=30,"Low",IF(AmazonChurn[[#This Row],[Average Monthly Expenses]]&lt;=60,"Medium","High"))</f>
        <v>Low</v>
      </c>
      <c r="AM4911" t="str">
        <f>IF(AmazonChurn[[#This Row],[Number of Complaints or Support]]&lt;3,"Low",IF(AmazonChurn[[#This Row],[Number of Complaints or Support]]&lt;=7,"Medium","High"))</f>
        <v>Low</v>
      </c>
      <c r="AN4911" s="5">
        <f>AmazonChurn[[#This Row],[Number of Complaints or Support]]/AmazonChurn[[#This Row],[Account Length (in months)]]</f>
        <v>0.25</v>
      </c>
      <c r="AO4911" t="str">
        <f>IF(AmazonChurn[[#This Row],[Avg Monthly GB Download]]&lt;15, "Low", IF(AmazonChurn[[#This Row],[Avg Monthly GB Download]]&lt;30, "Medium", "High"))</f>
        <v>Low</v>
      </c>
      <c r="AP4911" t="str">
        <f>IF(AmazonChurn[[#This Row],[Age]]&lt;30,"Under 30",IF(AmazonChurn[[#This Row],[Age]]&gt;65,"Senior","Mid Age"))</f>
        <v>Senior</v>
      </c>
    </row>
    <row r="4912" spans="1:42" hidden="1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 s="5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  <c r="AL4912" t="str">
        <f>IF(AmazonChurn[[#This Row],[Average Monthly Expenses]]&lt;=30,"Low",IF(AmazonChurn[[#This Row],[Average Monthly Expenses]]&lt;=60,"Medium","High"))</f>
        <v>Low</v>
      </c>
      <c r="AM4912" t="str">
        <f>IF(AmazonChurn[[#This Row],[Number of Complaints or Support]]&lt;3,"Low",IF(AmazonChurn[[#This Row],[Number of Complaints or Support]]&lt;=7,"Medium","High"))</f>
        <v>Medium</v>
      </c>
      <c r="AN4912" s="5">
        <f>AmazonChurn[[#This Row],[Number of Complaints or Support]]/AmazonChurn[[#This Row],[Account Length (in months)]]</f>
        <v>1.1666666666666667</v>
      </c>
      <c r="AO4912" t="str">
        <f>IF(AmazonChurn[[#This Row],[Avg Monthly GB Download]]&lt;15, "Low", IF(AmazonChurn[[#This Row],[Avg Monthly GB Download]]&lt;30, "Medium", "High"))</f>
        <v>Low</v>
      </c>
      <c r="AP4912" t="str">
        <f>IF(AmazonChurn[[#This Row],[Age]]&lt;30,"Under 30",IF(AmazonChurn[[#This Row],[Age]]&gt;65,"Senior","Mid Age"))</f>
        <v>Mid Age</v>
      </c>
    </row>
    <row r="4913" spans="1:42" hidden="1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 s="5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  <c r="AL4913" t="str">
        <f>IF(AmazonChurn[[#This Row],[Average Monthly Expenses]]&lt;=30,"Low",IF(AmazonChurn[[#This Row],[Average Monthly Expenses]]&lt;=60,"Medium","High"))</f>
        <v>Low</v>
      </c>
      <c r="AM4913" t="str">
        <f>IF(AmazonChurn[[#This Row],[Number of Complaints or Support]]&lt;3,"Low",IF(AmazonChurn[[#This Row],[Number of Complaints or Support]]&lt;=7,"Medium","High"))</f>
        <v>Low</v>
      </c>
      <c r="AN4913" s="5">
        <f>AmazonChurn[[#This Row],[Number of Complaints or Support]]/AmazonChurn[[#This Row],[Account Length (in months)]]</f>
        <v>2</v>
      </c>
      <c r="AO4913" t="str">
        <f>IF(AmazonChurn[[#This Row],[Avg Monthly GB Download]]&lt;15, "Low", IF(AmazonChurn[[#This Row],[Avg Monthly GB Download]]&lt;30, "Medium", "High"))</f>
        <v>Low</v>
      </c>
      <c r="AP4913" t="str">
        <f>IF(AmazonChurn[[#This Row],[Age]]&lt;30,"Under 30",IF(AmazonChurn[[#This Row],[Age]]&gt;65,"Senior","Mid Age"))</f>
        <v>Mid Age</v>
      </c>
    </row>
    <row r="4914" spans="1:42" hidden="1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 s="5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  <c r="AL4914" t="str">
        <f>IF(AmazonChurn[[#This Row],[Average Monthly Expenses]]&lt;=30,"Low",IF(AmazonChurn[[#This Row],[Average Monthly Expenses]]&lt;=60,"Medium","High"))</f>
        <v>Medium</v>
      </c>
      <c r="AM4914" t="str">
        <f>IF(AmazonChurn[[#This Row],[Number of Complaints or Support]]&lt;3,"Low",IF(AmazonChurn[[#This Row],[Number of Complaints or Support]]&lt;=7,"Medium","High"))</f>
        <v>Low</v>
      </c>
      <c r="AN4914" s="5">
        <f>AmazonChurn[[#This Row],[Number of Complaints or Support]]/AmazonChurn[[#This Row],[Account Length (in months)]]</f>
        <v>0</v>
      </c>
      <c r="AO4914" t="str">
        <f>IF(AmazonChurn[[#This Row],[Avg Monthly GB Download]]&lt;15, "Low", IF(AmazonChurn[[#This Row],[Avg Monthly GB Download]]&lt;30, "Medium", "High"))</f>
        <v>Low</v>
      </c>
      <c r="AP4914" t="str">
        <f>IF(AmazonChurn[[#This Row],[Age]]&lt;30,"Under 30",IF(AmazonChurn[[#This Row],[Age]]&gt;65,"Senior","Mid Age"))</f>
        <v>Mid Age</v>
      </c>
    </row>
    <row r="4915" spans="1:42" hidden="1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 s="5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  <c r="AL4915" t="str">
        <f>IF(AmazonChurn[[#This Row],[Average Monthly Expenses]]&lt;=30,"Low",IF(AmazonChurn[[#This Row],[Average Monthly Expenses]]&lt;=60,"Medium","High"))</f>
        <v>Low</v>
      </c>
      <c r="AM4915" t="str">
        <f>IF(AmazonChurn[[#This Row],[Number of Complaints or Support]]&lt;3,"Low",IF(AmazonChurn[[#This Row],[Number of Complaints or Support]]&lt;=7,"Medium","High"))</f>
        <v>Medium</v>
      </c>
      <c r="AN4915" s="5">
        <f>AmazonChurn[[#This Row],[Number of Complaints or Support]]/AmazonChurn[[#This Row],[Account Length (in months)]]</f>
        <v>0.42857142857142855</v>
      </c>
      <c r="AO4915" t="str">
        <f>IF(AmazonChurn[[#This Row],[Avg Monthly GB Download]]&lt;15, "Low", IF(AmazonChurn[[#This Row],[Avg Monthly GB Download]]&lt;30, "Medium", "High"))</f>
        <v>Low</v>
      </c>
      <c r="AP4915" t="str">
        <f>IF(AmazonChurn[[#This Row],[Age]]&lt;30,"Under 30",IF(AmazonChurn[[#This Row],[Age]]&gt;65,"Senior","Mid Age"))</f>
        <v>Mid Age</v>
      </c>
    </row>
    <row r="4916" spans="1:42" hidden="1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 s="5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  <c r="AL4916" t="str">
        <f>IF(AmazonChurn[[#This Row],[Average Monthly Expenses]]&lt;=30,"Low",IF(AmazonChurn[[#This Row],[Average Monthly Expenses]]&lt;=60,"Medium","High"))</f>
        <v>Medium</v>
      </c>
      <c r="AM4916" t="str">
        <f>IF(AmazonChurn[[#This Row],[Number of Complaints or Support]]&lt;3,"Low",IF(AmazonChurn[[#This Row],[Number of Complaints or Support]]&lt;=7,"Medium","High"))</f>
        <v>High</v>
      </c>
      <c r="AN4916" s="5">
        <f>AmazonChurn[[#This Row],[Number of Complaints or Support]]/AmazonChurn[[#This Row],[Account Length (in months)]]</f>
        <v>0.13114754098360656</v>
      </c>
      <c r="AO4916" t="str">
        <f>IF(AmazonChurn[[#This Row],[Avg Monthly GB Download]]&lt;15, "Low", IF(AmazonChurn[[#This Row],[Avg Monthly GB Download]]&lt;30, "Medium", "High"))</f>
        <v>Medium</v>
      </c>
      <c r="AP4916" t="str">
        <f>IF(AmazonChurn[[#This Row],[Age]]&lt;30,"Under 30",IF(AmazonChurn[[#This Row],[Age]]&gt;65,"Senior","Mid Age"))</f>
        <v>Under 30</v>
      </c>
    </row>
    <row r="4917" spans="1:42" hidden="1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 s="5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  <c r="AL4917" t="str">
        <f>IF(AmazonChurn[[#This Row],[Average Monthly Expenses]]&lt;=30,"Low",IF(AmazonChurn[[#This Row],[Average Monthly Expenses]]&lt;=60,"Medium","High"))</f>
        <v>Medium</v>
      </c>
      <c r="AM4917" t="str">
        <f>IF(AmazonChurn[[#This Row],[Number of Complaints or Support]]&lt;3,"Low",IF(AmazonChurn[[#This Row],[Number of Complaints or Support]]&lt;=7,"Medium","High"))</f>
        <v>Low</v>
      </c>
      <c r="AN4917" s="5">
        <f>AmazonChurn[[#This Row],[Number of Complaints or Support]]/AmazonChurn[[#This Row],[Account Length (in months)]]</f>
        <v>3.125E-2</v>
      </c>
      <c r="AO4917" t="str">
        <f>IF(AmazonChurn[[#This Row],[Avg Monthly GB Download]]&lt;15, "Low", IF(AmazonChurn[[#This Row],[Avg Monthly GB Download]]&lt;30, "Medium", "High"))</f>
        <v>Low</v>
      </c>
      <c r="AP4917" t="str">
        <f>IF(AmazonChurn[[#This Row],[Age]]&lt;30,"Under 30",IF(AmazonChurn[[#This Row],[Age]]&gt;65,"Senior","Mid Age"))</f>
        <v>Mid Age</v>
      </c>
    </row>
    <row r="4918" spans="1:42" hidden="1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 s="5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  <c r="AL4918" t="str">
        <f>IF(AmazonChurn[[#This Row],[Average Monthly Expenses]]&lt;=30,"Low",IF(AmazonChurn[[#This Row],[Average Monthly Expenses]]&lt;=60,"Medium","High"))</f>
        <v>Low</v>
      </c>
      <c r="AM4918" t="str">
        <f>IF(AmazonChurn[[#This Row],[Number of Complaints or Support]]&lt;3,"Low",IF(AmazonChurn[[#This Row],[Number of Complaints or Support]]&lt;=7,"Medium","High"))</f>
        <v>Medium</v>
      </c>
      <c r="AN4918" s="5">
        <f>AmazonChurn[[#This Row],[Number of Complaints or Support]]/AmazonChurn[[#This Row],[Account Length (in months)]]</f>
        <v>0.27272727272727271</v>
      </c>
      <c r="AO4918" t="str">
        <f>IF(AmazonChurn[[#This Row],[Avg Monthly GB Download]]&lt;15, "Low", IF(AmazonChurn[[#This Row],[Avg Monthly GB Download]]&lt;30, "Medium", "High"))</f>
        <v>Medium</v>
      </c>
      <c r="AP4918" t="str">
        <f>IF(AmazonChurn[[#This Row],[Age]]&lt;30,"Under 30",IF(AmazonChurn[[#This Row],[Age]]&gt;65,"Senior","Mid Age"))</f>
        <v>Under 30</v>
      </c>
    </row>
    <row r="4919" spans="1:42" hidden="1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 s="5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  <c r="AL4919" t="str">
        <f>IF(AmazonChurn[[#This Row],[Average Monthly Expenses]]&lt;=30,"Low",IF(AmazonChurn[[#This Row],[Average Monthly Expenses]]&lt;=60,"Medium","High"))</f>
        <v>Medium</v>
      </c>
      <c r="AM4919" t="str">
        <f>IF(AmazonChurn[[#This Row],[Number of Complaints or Support]]&lt;3,"Low",IF(AmazonChurn[[#This Row],[Number of Complaints or Support]]&lt;=7,"Medium","High"))</f>
        <v>Medium</v>
      </c>
      <c r="AN4919" s="5">
        <f>AmazonChurn[[#This Row],[Number of Complaints or Support]]/AmazonChurn[[#This Row],[Account Length (in months)]]</f>
        <v>8.6956521739130432E-2</v>
      </c>
      <c r="AO4919" t="str">
        <f>IF(AmazonChurn[[#This Row],[Avg Monthly GB Download]]&lt;15, "Low", IF(AmazonChurn[[#This Row],[Avg Monthly GB Download]]&lt;30, "Medium", "High"))</f>
        <v>Medium</v>
      </c>
      <c r="AP4919" t="str">
        <f>IF(AmazonChurn[[#This Row],[Age]]&lt;30,"Under 30",IF(AmazonChurn[[#This Row],[Age]]&gt;65,"Senior","Mid Age"))</f>
        <v>Under 30</v>
      </c>
    </row>
    <row r="4920" spans="1:42" hidden="1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 s="5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  <c r="AL4920" t="str">
        <f>IF(AmazonChurn[[#This Row],[Average Monthly Expenses]]&lt;=30,"Low",IF(AmazonChurn[[#This Row],[Average Monthly Expenses]]&lt;=60,"Medium","High"))</f>
        <v>Low</v>
      </c>
      <c r="AM4920" t="str">
        <f>IF(AmazonChurn[[#This Row],[Number of Complaints or Support]]&lt;3,"Low",IF(AmazonChurn[[#This Row],[Number of Complaints or Support]]&lt;=7,"Medium","High"))</f>
        <v>High</v>
      </c>
      <c r="AN4920" s="5">
        <f>AmazonChurn[[#This Row],[Number of Complaints or Support]]/AmazonChurn[[#This Row],[Account Length (in months)]]</f>
        <v>0.625</v>
      </c>
      <c r="AO4920" t="str">
        <f>IF(AmazonChurn[[#This Row],[Avg Monthly GB Download]]&lt;15, "Low", IF(AmazonChurn[[#This Row],[Avg Monthly GB Download]]&lt;30, "Medium", "High"))</f>
        <v>Low</v>
      </c>
      <c r="AP4920" t="str">
        <f>IF(AmazonChurn[[#This Row],[Age]]&lt;30,"Under 30",IF(AmazonChurn[[#This Row],[Age]]&gt;65,"Senior","Mid Age"))</f>
        <v>Mid Age</v>
      </c>
    </row>
    <row r="4921" spans="1:42" hidden="1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 s="5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  <c r="AL4921" t="str">
        <f>IF(AmazonChurn[[#This Row],[Average Monthly Expenses]]&lt;=30,"Low",IF(AmazonChurn[[#This Row],[Average Monthly Expenses]]&lt;=60,"Medium","High"))</f>
        <v>Low</v>
      </c>
      <c r="AM4921" t="str">
        <f>IF(AmazonChurn[[#This Row],[Number of Complaints or Support]]&lt;3,"Low",IF(AmazonChurn[[#This Row],[Number of Complaints or Support]]&lt;=7,"Medium","High"))</f>
        <v>Medium</v>
      </c>
      <c r="AN4921" s="5">
        <f>AmazonChurn[[#This Row],[Number of Complaints or Support]]/AmazonChurn[[#This Row],[Account Length (in months)]]</f>
        <v>0.25925925925925924</v>
      </c>
      <c r="AO4921" t="str">
        <f>IF(AmazonChurn[[#This Row],[Avg Monthly GB Download]]&lt;15, "Low", IF(AmazonChurn[[#This Row],[Avg Monthly GB Download]]&lt;30, "Medium", "High"))</f>
        <v>Low</v>
      </c>
      <c r="AP4921" t="str">
        <f>IF(AmazonChurn[[#This Row],[Age]]&lt;30,"Under 30",IF(AmazonChurn[[#This Row],[Age]]&gt;65,"Senior","Mid Age"))</f>
        <v>Mid Age</v>
      </c>
    </row>
    <row r="4922" spans="1:42" hidden="1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 s="5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  <c r="AL4922" t="str">
        <f>IF(AmazonChurn[[#This Row],[Average Monthly Expenses]]&lt;=30,"Low",IF(AmazonChurn[[#This Row],[Average Monthly Expenses]]&lt;=60,"Medium","High"))</f>
        <v>Medium</v>
      </c>
      <c r="AM4922" t="str">
        <f>IF(AmazonChurn[[#This Row],[Number of Complaints or Support]]&lt;3,"Low",IF(AmazonChurn[[#This Row],[Number of Complaints or Support]]&lt;=7,"Medium","High"))</f>
        <v>Low</v>
      </c>
      <c r="AN4922" s="5">
        <f>AmazonChurn[[#This Row],[Number of Complaints or Support]]/AmazonChurn[[#This Row],[Account Length (in months)]]</f>
        <v>1.5873015873015872E-2</v>
      </c>
      <c r="AO4922" t="str">
        <f>IF(AmazonChurn[[#This Row],[Avg Monthly GB Download]]&lt;15, "Low", IF(AmazonChurn[[#This Row],[Avg Monthly GB Download]]&lt;30, "Medium", "High"))</f>
        <v>Low</v>
      </c>
      <c r="AP4922" t="str">
        <f>IF(AmazonChurn[[#This Row],[Age]]&lt;30,"Under 30",IF(AmazonChurn[[#This Row],[Age]]&gt;65,"Senior","Mid Age"))</f>
        <v>Mid Age</v>
      </c>
    </row>
    <row r="4923" spans="1:42" hidden="1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 s="5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  <c r="AL4923" t="str">
        <f>IF(AmazonChurn[[#This Row],[Average Monthly Expenses]]&lt;=30,"Low",IF(AmazonChurn[[#This Row],[Average Monthly Expenses]]&lt;=60,"Medium","High"))</f>
        <v>Medium</v>
      </c>
      <c r="AM4923" t="str">
        <f>IF(AmazonChurn[[#This Row],[Number of Complaints or Support]]&lt;3,"Low",IF(AmazonChurn[[#This Row],[Number of Complaints or Support]]&lt;=7,"Medium","High"))</f>
        <v>High</v>
      </c>
      <c r="AN4923" s="5">
        <f>AmazonChurn[[#This Row],[Number of Complaints or Support]]/AmazonChurn[[#This Row],[Account Length (in months)]]</f>
        <v>0.31034482758620691</v>
      </c>
      <c r="AO4923" t="str">
        <f>IF(AmazonChurn[[#This Row],[Avg Monthly GB Download]]&lt;15, "Low", IF(AmazonChurn[[#This Row],[Avg Monthly GB Download]]&lt;30, "Medium", "High"))</f>
        <v>Low</v>
      </c>
      <c r="AP4923" t="str">
        <f>IF(AmazonChurn[[#This Row],[Age]]&lt;30,"Under 30",IF(AmazonChurn[[#This Row],[Age]]&gt;65,"Senior","Mid Age"))</f>
        <v>Mid Age</v>
      </c>
    </row>
    <row r="4924" spans="1:42" hidden="1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 s="5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  <c r="AL4924" t="str">
        <f>IF(AmazonChurn[[#This Row],[Average Monthly Expenses]]&lt;=30,"Low",IF(AmazonChurn[[#This Row],[Average Monthly Expenses]]&lt;=60,"Medium","High"))</f>
        <v>Medium</v>
      </c>
      <c r="AM4924" t="str">
        <f>IF(AmazonChurn[[#This Row],[Number of Complaints or Support]]&lt;3,"Low",IF(AmazonChurn[[#This Row],[Number of Complaints or Support]]&lt;=7,"Medium","High"))</f>
        <v>Low</v>
      </c>
      <c r="AN4924" s="5">
        <f>AmazonChurn[[#This Row],[Number of Complaints or Support]]/AmazonChurn[[#This Row],[Account Length (in months)]]</f>
        <v>0.5</v>
      </c>
      <c r="AO4924" t="str">
        <f>IF(AmazonChurn[[#This Row],[Avg Monthly GB Download]]&lt;15, "Low", IF(AmazonChurn[[#This Row],[Avg Monthly GB Download]]&lt;30, "Medium", "High"))</f>
        <v>Low</v>
      </c>
      <c r="AP4924" t="str">
        <f>IF(AmazonChurn[[#This Row],[Age]]&lt;30,"Under 30",IF(AmazonChurn[[#This Row],[Age]]&gt;65,"Senior","Mid Age"))</f>
        <v>Senior</v>
      </c>
    </row>
    <row r="4925" spans="1:42" hidden="1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 s="5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  <c r="AL4925" t="str">
        <f>IF(AmazonChurn[[#This Row],[Average Monthly Expenses]]&lt;=30,"Low",IF(AmazonChurn[[#This Row],[Average Monthly Expenses]]&lt;=60,"Medium","High"))</f>
        <v>Low</v>
      </c>
      <c r="AM4925" t="str">
        <f>IF(AmazonChurn[[#This Row],[Number of Complaints or Support]]&lt;3,"Low",IF(AmazonChurn[[#This Row],[Number of Complaints or Support]]&lt;=7,"Medium","High"))</f>
        <v>Low</v>
      </c>
      <c r="AN4925" s="5">
        <f>AmazonChurn[[#This Row],[Number of Complaints or Support]]/AmazonChurn[[#This Row],[Account Length (in months)]]</f>
        <v>0</v>
      </c>
      <c r="AO4925" t="str">
        <f>IF(AmazonChurn[[#This Row],[Avg Monthly GB Download]]&lt;15, "Low", IF(AmazonChurn[[#This Row],[Avg Monthly GB Download]]&lt;30, "Medium", "High"))</f>
        <v>Low</v>
      </c>
      <c r="AP4925" t="str">
        <f>IF(AmazonChurn[[#This Row],[Age]]&lt;30,"Under 30",IF(AmazonChurn[[#This Row],[Age]]&gt;65,"Senior","Mid Age"))</f>
        <v>Senior</v>
      </c>
    </row>
    <row r="4926" spans="1:42" hidden="1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 s="5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  <c r="AL4926" t="str">
        <f>IF(AmazonChurn[[#This Row],[Average Monthly Expenses]]&lt;=30,"Low",IF(AmazonChurn[[#This Row],[Average Monthly Expenses]]&lt;=60,"Medium","High"))</f>
        <v>Medium</v>
      </c>
      <c r="AM4926" t="str">
        <f>IF(AmazonChurn[[#This Row],[Number of Complaints or Support]]&lt;3,"Low",IF(AmazonChurn[[#This Row],[Number of Complaints or Support]]&lt;=7,"Medium","High"))</f>
        <v>Medium</v>
      </c>
      <c r="AN4926" s="5">
        <f>AmazonChurn[[#This Row],[Number of Complaints or Support]]/AmazonChurn[[#This Row],[Account Length (in months)]]</f>
        <v>0.15</v>
      </c>
      <c r="AO4926" t="str">
        <f>IF(AmazonChurn[[#This Row],[Avg Monthly GB Download]]&lt;15, "Low", IF(AmazonChurn[[#This Row],[Avg Monthly GB Download]]&lt;30, "Medium", "High"))</f>
        <v>Low</v>
      </c>
      <c r="AP4926" t="str">
        <f>IF(AmazonChurn[[#This Row],[Age]]&lt;30,"Under 30",IF(AmazonChurn[[#This Row],[Age]]&gt;65,"Senior","Mid Age"))</f>
        <v>Mid Age</v>
      </c>
    </row>
    <row r="4927" spans="1:42" hidden="1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 s="5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  <c r="AL4927" t="str">
        <f>IF(AmazonChurn[[#This Row],[Average Monthly Expenses]]&lt;=30,"Low",IF(AmazonChurn[[#This Row],[Average Monthly Expenses]]&lt;=60,"Medium","High"))</f>
        <v>Medium</v>
      </c>
      <c r="AM4927" t="str">
        <f>IF(AmazonChurn[[#This Row],[Number of Complaints or Support]]&lt;3,"Low",IF(AmazonChurn[[#This Row],[Number of Complaints or Support]]&lt;=7,"Medium","High"))</f>
        <v>Medium</v>
      </c>
      <c r="AN4927" s="5">
        <f>AmazonChurn[[#This Row],[Number of Complaints or Support]]/AmazonChurn[[#This Row],[Account Length (in months)]]</f>
        <v>0.35294117647058826</v>
      </c>
      <c r="AO4927" t="str">
        <f>IF(AmazonChurn[[#This Row],[Avg Monthly GB Download]]&lt;15, "Low", IF(AmazonChurn[[#This Row],[Avg Monthly GB Download]]&lt;30, "Medium", "High"))</f>
        <v>Low</v>
      </c>
      <c r="AP4927" t="str">
        <f>IF(AmazonChurn[[#This Row],[Age]]&lt;30,"Under 30",IF(AmazonChurn[[#This Row],[Age]]&gt;65,"Senior","Mid Age"))</f>
        <v>Mid Age</v>
      </c>
    </row>
    <row r="4928" spans="1:42" hidden="1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 s="5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  <c r="AL4928" t="str">
        <f>IF(AmazonChurn[[#This Row],[Average Monthly Expenses]]&lt;=30,"Low",IF(AmazonChurn[[#This Row],[Average Monthly Expenses]]&lt;=60,"Medium","High"))</f>
        <v>Low</v>
      </c>
      <c r="AM4928" t="str">
        <f>IF(AmazonChurn[[#This Row],[Number of Complaints or Support]]&lt;3,"Low",IF(AmazonChurn[[#This Row],[Number of Complaints or Support]]&lt;=7,"Medium","High"))</f>
        <v>High</v>
      </c>
      <c r="AN4928" s="5">
        <f>AmazonChurn[[#This Row],[Number of Complaints or Support]]/AmazonChurn[[#This Row],[Account Length (in months)]]</f>
        <v>0.375</v>
      </c>
      <c r="AO4928" t="str">
        <f>IF(AmazonChurn[[#This Row],[Avg Monthly GB Download]]&lt;15, "Low", IF(AmazonChurn[[#This Row],[Avg Monthly GB Download]]&lt;30, "Medium", "High"))</f>
        <v>Low</v>
      </c>
      <c r="AP4928" t="str">
        <f>IF(AmazonChurn[[#This Row],[Age]]&lt;30,"Under 30",IF(AmazonChurn[[#This Row],[Age]]&gt;65,"Senior","Mid Age"))</f>
        <v>Mid Age</v>
      </c>
    </row>
    <row r="4929" spans="1:42" hidden="1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 s="5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  <c r="AL4929" t="str">
        <f>IF(AmazonChurn[[#This Row],[Average Monthly Expenses]]&lt;=30,"Low",IF(AmazonChurn[[#This Row],[Average Monthly Expenses]]&lt;=60,"Medium","High"))</f>
        <v>Low</v>
      </c>
      <c r="AM4929" t="str">
        <f>IF(AmazonChurn[[#This Row],[Number of Complaints or Support]]&lt;3,"Low",IF(AmazonChurn[[#This Row],[Number of Complaints or Support]]&lt;=7,"Medium","High"))</f>
        <v>Low</v>
      </c>
      <c r="AN4929" s="5">
        <f>AmazonChurn[[#This Row],[Number of Complaints or Support]]/AmazonChurn[[#This Row],[Account Length (in months)]]</f>
        <v>3.7037037037037035E-2</v>
      </c>
      <c r="AO4929" t="str">
        <f>IF(AmazonChurn[[#This Row],[Avg Monthly GB Download]]&lt;15, "Low", IF(AmazonChurn[[#This Row],[Avg Monthly GB Download]]&lt;30, "Medium", "High"))</f>
        <v>Low</v>
      </c>
      <c r="AP4929" t="str">
        <f>IF(AmazonChurn[[#This Row],[Age]]&lt;30,"Under 30",IF(AmazonChurn[[#This Row],[Age]]&gt;65,"Senior","Mid Age"))</f>
        <v>Senior</v>
      </c>
    </row>
    <row r="4930" spans="1:42" hidden="1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 s="5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  <c r="AL4930" t="str">
        <f>IF(AmazonChurn[[#This Row],[Average Monthly Expenses]]&lt;=30,"Low",IF(AmazonChurn[[#This Row],[Average Monthly Expenses]]&lt;=60,"Medium","High"))</f>
        <v>Low</v>
      </c>
      <c r="AM4930" t="str">
        <f>IF(AmazonChurn[[#This Row],[Number of Complaints or Support]]&lt;3,"Low",IF(AmazonChurn[[#This Row],[Number of Complaints or Support]]&lt;=7,"Medium","High"))</f>
        <v>High</v>
      </c>
      <c r="AN4930" s="5">
        <f>AmazonChurn[[#This Row],[Number of Complaints or Support]]/AmazonChurn[[#This Row],[Account Length (in months)]]</f>
        <v>4.5</v>
      </c>
      <c r="AO4930" t="str">
        <f>IF(AmazonChurn[[#This Row],[Avg Monthly GB Download]]&lt;15, "Low", IF(AmazonChurn[[#This Row],[Avg Monthly GB Download]]&lt;30, "Medium", "High"))</f>
        <v>Low</v>
      </c>
      <c r="AP4930" t="str">
        <f>IF(AmazonChurn[[#This Row],[Age]]&lt;30,"Under 30",IF(AmazonChurn[[#This Row],[Age]]&gt;65,"Senior","Mid Age"))</f>
        <v>Mid Age</v>
      </c>
    </row>
    <row r="4931" spans="1:42" hidden="1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 s="5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  <c r="AL4931" t="str">
        <f>IF(AmazonChurn[[#This Row],[Average Monthly Expenses]]&lt;=30,"Low",IF(AmazonChurn[[#This Row],[Average Monthly Expenses]]&lt;=60,"Medium","High"))</f>
        <v>Low</v>
      </c>
      <c r="AM4931" t="str">
        <f>IF(AmazonChurn[[#This Row],[Number of Complaints or Support]]&lt;3,"Low",IF(AmazonChurn[[#This Row],[Number of Complaints or Support]]&lt;=7,"Medium","High"))</f>
        <v>Low</v>
      </c>
      <c r="AN4931" s="5">
        <f>AmazonChurn[[#This Row],[Number of Complaints or Support]]/AmazonChurn[[#This Row],[Account Length (in months)]]</f>
        <v>1</v>
      </c>
      <c r="AO4931" t="str">
        <f>IF(AmazonChurn[[#This Row],[Avg Monthly GB Download]]&lt;15, "Low", IF(AmazonChurn[[#This Row],[Avg Monthly GB Download]]&lt;30, "Medium", "High"))</f>
        <v>Low</v>
      </c>
      <c r="AP4931" t="str">
        <f>IF(AmazonChurn[[#This Row],[Age]]&lt;30,"Under 30",IF(AmazonChurn[[#This Row],[Age]]&gt;65,"Senior","Mid Age"))</f>
        <v>Mid Age</v>
      </c>
    </row>
    <row r="4932" spans="1:42" hidden="1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 s="5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  <c r="AL4932" t="str">
        <f>IF(AmazonChurn[[#This Row],[Average Monthly Expenses]]&lt;=30,"Low",IF(AmazonChurn[[#This Row],[Average Monthly Expenses]]&lt;=60,"Medium","High"))</f>
        <v>Medium</v>
      </c>
      <c r="AM4932" t="str">
        <f>IF(AmazonChurn[[#This Row],[Number of Complaints or Support]]&lt;3,"Low",IF(AmazonChurn[[#This Row],[Number of Complaints or Support]]&lt;=7,"Medium","High"))</f>
        <v>Low</v>
      </c>
      <c r="AN4932" s="5">
        <f>AmazonChurn[[#This Row],[Number of Complaints or Support]]/AmazonChurn[[#This Row],[Account Length (in months)]]</f>
        <v>0.04</v>
      </c>
      <c r="AO4932" t="str">
        <f>IF(AmazonChurn[[#This Row],[Avg Monthly GB Download]]&lt;15, "Low", IF(AmazonChurn[[#This Row],[Avg Monthly GB Download]]&lt;30, "Medium", "High"))</f>
        <v>Low</v>
      </c>
      <c r="AP4932" t="str">
        <f>IF(AmazonChurn[[#This Row],[Age]]&lt;30,"Under 30",IF(AmazonChurn[[#This Row],[Age]]&gt;65,"Senior","Mid Age"))</f>
        <v>Senior</v>
      </c>
    </row>
    <row r="4933" spans="1:42" hidden="1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 s="5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  <c r="AL4933" t="str">
        <f>IF(AmazonChurn[[#This Row],[Average Monthly Expenses]]&lt;=30,"Low",IF(AmazonChurn[[#This Row],[Average Monthly Expenses]]&lt;=60,"Medium","High"))</f>
        <v>High</v>
      </c>
      <c r="AM4933" t="str">
        <f>IF(AmazonChurn[[#This Row],[Number of Complaints or Support]]&lt;3,"Low",IF(AmazonChurn[[#This Row],[Number of Complaints or Support]]&lt;=7,"Medium","High"))</f>
        <v>Medium</v>
      </c>
      <c r="AN4933" s="5">
        <f>AmazonChurn[[#This Row],[Number of Complaints or Support]]/AmazonChurn[[#This Row],[Account Length (in months)]]</f>
        <v>0.33333333333333331</v>
      </c>
      <c r="AO4933" t="str">
        <f>IF(AmazonChurn[[#This Row],[Avg Monthly GB Download]]&lt;15, "Low", IF(AmazonChurn[[#This Row],[Avg Monthly GB Download]]&lt;30, "Medium", "High"))</f>
        <v>Low</v>
      </c>
      <c r="AP4933" t="str">
        <f>IF(AmazonChurn[[#This Row],[Age]]&lt;30,"Under 30",IF(AmazonChurn[[#This Row],[Age]]&gt;65,"Senior","Mid Age"))</f>
        <v>Mid Age</v>
      </c>
    </row>
    <row r="4934" spans="1:42" hidden="1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 s="5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  <c r="AL4934" t="str">
        <f>IF(AmazonChurn[[#This Row],[Average Monthly Expenses]]&lt;=30,"Low",IF(AmazonChurn[[#This Row],[Average Monthly Expenses]]&lt;=60,"Medium","High"))</f>
        <v>Low</v>
      </c>
      <c r="AM4934" t="str">
        <f>IF(AmazonChurn[[#This Row],[Number of Complaints or Support]]&lt;3,"Low",IF(AmazonChurn[[#This Row],[Number of Complaints or Support]]&lt;=7,"Medium","High"))</f>
        <v>Low</v>
      </c>
      <c r="AN4934" s="5">
        <f>AmazonChurn[[#This Row],[Number of Complaints or Support]]/AmazonChurn[[#This Row],[Account Length (in months)]]</f>
        <v>1</v>
      </c>
      <c r="AO4934" t="str">
        <f>IF(AmazonChurn[[#This Row],[Avg Monthly GB Download]]&lt;15, "Low", IF(AmazonChurn[[#This Row],[Avg Monthly GB Download]]&lt;30, "Medium", "High"))</f>
        <v>Low</v>
      </c>
      <c r="AP4934" t="str">
        <f>IF(AmazonChurn[[#This Row],[Age]]&lt;30,"Under 30",IF(AmazonChurn[[#This Row],[Age]]&gt;65,"Senior","Mid Age"))</f>
        <v>Senior</v>
      </c>
    </row>
    <row r="4935" spans="1:42" hidden="1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 s="5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  <c r="AL4935" t="str">
        <f>IF(AmazonChurn[[#This Row],[Average Monthly Expenses]]&lt;=30,"Low",IF(AmazonChurn[[#This Row],[Average Monthly Expenses]]&lt;=60,"Medium","High"))</f>
        <v>Low</v>
      </c>
      <c r="AM4935" t="str">
        <f>IF(AmazonChurn[[#This Row],[Number of Complaints or Support]]&lt;3,"Low",IF(AmazonChurn[[#This Row],[Number of Complaints or Support]]&lt;=7,"Medium","High"))</f>
        <v>High</v>
      </c>
      <c r="AN4935" s="5">
        <f>AmazonChurn[[#This Row],[Number of Complaints or Support]]/AmazonChurn[[#This Row],[Account Length (in months)]]</f>
        <v>0.16666666666666666</v>
      </c>
      <c r="AO4935" t="str">
        <f>IF(AmazonChurn[[#This Row],[Avg Monthly GB Download]]&lt;15, "Low", IF(AmazonChurn[[#This Row],[Avg Monthly GB Download]]&lt;30, "Medium", "High"))</f>
        <v>Low</v>
      </c>
      <c r="AP4935" t="str">
        <f>IF(AmazonChurn[[#This Row],[Age]]&lt;30,"Under 30",IF(AmazonChurn[[#This Row],[Age]]&gt;65,"Senior","Mid Age"))</f>
        <v>Mid Age</v>
      </c>
    </row>
    <row r="4936" spans="1:42" hidden="1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 s="5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  <c r="AL4936" t="str">
        <f>IF(AmazonChurn[[#This Row],[Average Monthly Expenses]]&lt;=30,"Low",IF(AmazonChurn[[#This Row],[Average Monthly Expenses]]&lt;=60,"Medium","High"))</f>
        <v>Low</v>
      </c>
      <c r="AM4936" t="str">
        <f>IF(AmazonChurn[[#This Row],[Number of Complaints or Support]]&lt;3,"Low",IF(AmazonChurn[[#This Row],[Number of Complaints or Support]]&lt;=7,"Medium","High"))</f>
        <v>Low</v>
      </c>
      <c r="AN4936" s="5">
        <f>AmazonChurn[[#This Row],[Number of Complaints or Support]]/AmazonChurn[[#This Row],[Account Length (in months)]]</f>
        <v>1</v>
      </c>
      <c r="AO4936" t="str">
        <f>IF(AmazonChurn[[#This Row],[Avg Monthly GB Download]]&lt;15, "Low", IF(AmazonChurn[[#This Row],[Avg Monthly GB Download]]&lt;30, "Medium", "High"))</f>
        <v>Low</v>
      </c>
      <c r="AP4936" t="str">
        <f>IF(AmazonChurn[[#This Row],[Age]]&lt;30,"Under 30",IF(AmazonChurn[[#This Row],[Age]]&gt;65,"Senior","Mid Age"))</f>
        <v>Mid Age</v>
      </c>
    </row>
    <row r="4937" spans="1:42" hidden="1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 s="5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  <c r="AL4937" t="str">
        <f>IF(AmazonChurn[[#This Row],[Average Monthly Expenses]]&lt;=30,"Low",IF(AmazonChurn[[#This Row],[Average Monthly Expenses]]&lt;=60,"Medium","High"))</f>
        <v>Low</v>
      </c>
      <c r="AM4937" t="str">
        <f>IF(AmazonChurn[[#This Row],[Number of Complaints or Support]]&lt;3,"Low",IF(AmazonChurn[[#This Row],[Number of Complaints or Support]]&lt;=7,"Medium","High"))</f>
        <v>Low</v>
      </c>
      <c r="AN4937" s="5">
        <f>AmazonChurn[[#This Row],[Number of Complaints or Support]]/AmazonChurn[[#This Row],[Account Length (in months)]]</f>
        <v>3.5714285714285712E-2</v>
      </c>
      <c r="AO4937" t="str">
        <f>IF(AmazonChurn[[#This Row],[Avg Monthly GB Download]]&lt;15, "Low", IF(AmazonChurn[[#This Row],[Avg Monthly GB Download]]&lt;30, "Medium", "High"))</f>
        <v>Low</v>
      </c>
      <c r="AP4937" t="str">
        <f>IF(AmazonChurn[[#This Row],[Age]]&lt;30,"Under 30",IF(AmazonChurn[[#This Row],[Age]]&gt;65,"Senior","Mid Age"))</f>
        <v>Mid Age</v>
      </c>
    </row>
    <row r="4938" spans="1:42" hidden="1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 s="5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  <c r="AL4938" t="str">
        <f>IF(AmazonChurn[[#This Row],[Average Monthly Expenses]]&lt;=30,"Low",IF(AmazonChurn[[#This Row],[Average Monthly Expenses]]&lt;=60,"Medium","High"))</f>
        <v>Low</v>
      </c>
      <c r="AM4938" t="str">
        <f>IF(AmazonChurn[[#This Row],[Number of Complaints or Support]]&lt;3,"Low",IF(AmazonChurn[[#This Row],[Number of Complaints or Support]]&lt;=7,"Medium","High"))</f>
        <v>Medium</v>
      </c>
      <c r="AN4938" s="5">
        <f>AmazonChurn[[#This Row],[Number of Complaints or Support]]/AmazonChurn[[#This Row],[Account Length (in months)]]</f>
        <v>0.1</v>
      </c>
      <c r="AO4938" t="str">
        <f>IF(AmazonChurn[[#This Row],[Avg Monthly GB Download]]&lt;15, "Low", IF(AmazonChurn[[#This Row],[Avg Monthly GB Download]]&lt;30, "Medium", "High"))</f>
        <v>Low</v>
      </c>
      <c r="AP4938" t="str">
        <f>IF(AmazonChurn[[#This Row],[Age]]&lt;30,"Under 30",IF(AmazonChurn[[#This Row],[Age]]&gt;65,"Senior","Mid Age"))</f>
        <v>Mid Age</v>
      </c>
    </row>
    <row r="4939" spans="1:42" hidden="1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 s="5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  <c r="AL4939" t="str">
        <f>IF(AmazonChurn[[#This Row],[Average Monthly Expenses]]&lt;=30,"Low",IF(AmazonChurn[[#This Row],[Average Monthly Expenses]]&lt;=60,"Medium","High"))</f>
        <v>Low</v>
      </c>
      <c r="AM4939" t="str">
        <f>IF(AmazonChurn[[#This Row],[Number of Complaints or Support]]&lt;3,"Low",IF(AmazonChurn[[#This Row],[Number of Complaints or Support]]&lt;=7,"Medium","High"))</f>
        <v>Medium</v>
      </c>
      <c r="AN4939" s="5">
        <f>AmazonChurn[[#This Row],[Number of Complaints or Support]]/AmazonChurn[[#This Row],[Account Length (in months)]]</f>
        <v>0.26666666666666666</v>
      </c>
      <c r="AO4939" t="str">
        <f>IF(AmazonChurn[[#This Row],[Avg Monthly GB Download]]&lt;15, "Low", IF(AmazonChurn[[#This Row],[Avg Monthly GB Download]]&lt;30, "Medium", "High"))</f>
        <v>Low</v>
      </c>
      <c r="AP4939" t="str">
        <f>IF(AmazonChurn[[#This Row],[Age]]&lt;30,"Under 30",IF(AmazonChurn[[#This Row],[Age]]&gt;65,"Senior","Mid Age"))</f>
        <v>Mid Age</v>
      </c>
    </row>
    <row r="4940" spans="1:42" hidden="1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 s="5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  <c r="AL4940" t="str">
        <f>IF(AmazonChurn[[#This Row],[Average Monthly Expenses]]&lt;=30,"Low",IF(AmazonChurn[[#This Row],[Average Monthly Expenses]]&lt;=60,"Medium","High"))</f>
        <v>Low</v>
      </c>
      <c r="AM4940" t="str">
        <f>IF(AmazonChurn[[#This Row],[Number of Complaints or Support]]&lt;3,"Low",IF(AmazonChurn[[#This Row],[Number of Complaints or Support]]&lt;=7,"Medium","High"))</f>
        <v>Medium</v>
      </c>
      <c r="AN4940" s="5">
        <f>AmazonChurn[[#This Row],[Number of Complaints or Support]]/AmazonChurn[[#This Row],[Account Length (in months)]]</f>
        <v>6.8181818181818177E-2</v>
      </c>
      <c r="AO4940" t="str">
        <f>IF(AmazonChurn[[#This Row],[Avg Monthly GB Download]]&lt;15, "Low", IF(AmazonChurn[[#This Row],[Avg Monthly GB Download]]&lt;30, "Medium", "High"))</f>
        <v>Low</v>
      </c>
      <c r="AP4940" t="str">
        <f>IF(AmazonChurn[[#This Row],[Age]]&lt;30,"Under 30",IF(AmazonChurn[[#This Row],[Age]]&gt;65,"Senior","Mid Age"))</f>
        <v>Senior</v>
      </c>
    </row>
    <row r="4941" spans="1:42" hidden="1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 s="5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  <c r="AL4941" t="str">
        <f>IF(AmazonChurn[[#This Row],[Average Monthly Expenses]]&lt;=30,"Low",IF(AmazonChurn[[#This Row],[Average Monthly Expenses]]&lt;=60,"Medium","High"))</f>
        <v>Medium</v>
      </c>
      <c r="AM4941" t="str">
        <f>IF(AmazonChurn[[#This Row],[Number of Complaints or Support]]&lt;3,"Low",IF(AmazonChurn[[#This Row],[Number of Complaints or Support]]&lt;=7,"Medium","High"))</f>
        <v>Medium</v>
      </c>
      <c r="AN4941" s="5">
        <f>AmazonChurn[[#This Row],[Number of Complaints or Support]]/AmazonChurn[[#This Row],[Account Length (in months)]]</f>
        <v>0.15789473684210525</v>
      </c>
      <c r="AO4941" t="str">
        <f>IF(AmazonChurn[[#This Row],[Avg Monthly GB Download]]&lt;15, "Low", IF(AmazonChurn[[#This Row],[Avg Monthly GB Download]]&lt;30, "Medium", "High"))</f>
        <v>Medium</v>
      </c>
      <c r="AP4941" t="str">
        <f>IF(AmazonChurn[[#This Row],[Age]]&lt;30,"Under 30",IF(AmazonChurn[[#This Row],[Age]]&gt;65,"Senior","Mid Age"))</f>
        <v>Mid Age</v>
      </c>
    </row>
    <row r="4942" spans="1:42" hidden="1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 s="5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  <c r="AL4942" t="str">
        <f>IF(AmazonChurn[[#This Row],[Average Monthly Expenses]]&lt;=30,"Low",IF(AmazonChurn[[#This Row],[Average Monthly Expenses]]&lt;=60,"Medium","High"))</f>
        <v>Medium</v>
      </c>
      <c r="AM4942" t="str">
        <f>IF(AmazonChurn[[#This Row],[Number of Complaints or Support]]&lt;3,"Low",IF(AmazonChurn[[#This Row],[Number of Complaints or Support]]&lt;=7,"Medium","High"))</f>
        <v>Medium</v>
      </c>
      <c r="AN4942" s="5">
        <f>AmazonChurn[[#This Row],[Number of Complaints or Support]]/AmazonChurn[[#This Row],[Account Length (in months)]]</f>
        <v>9.8039215686274508E-2</v>
      </c>
      <c r="AO4942" t="str">
        <f>IF(AmazonChurn[[#This Row],[Avg Monthly GB Download]]&lt;15, "Low", IF(AmazonChurn[[#This Row],[Avg Monthly GB Download]]&lt;30, "Medium", "High"))</f>
        <v>Low</v>
      </c>
      <c r="AP4942" t="str">
        <f>IF(AmazonChurn[[#This Row],[Age]]&lt;30,"Under 30",IF(AmazonChurn[[#This Row],[Age]]&gt;65,"Senior","Mid Age"))</f>
        <v>Mid Age</v>
      </c>
    </row>
    <row r="4943" spans="1:42" hidden="1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 s="5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  <c r="AL4943" t="str">
        <f>IF(AmazonChurn[[#This Row],[Average Monthly Expenses]]&lt;=30,"Low",IF(AmazonChurn[[#This Row],[Average Monthly Expenses]]&lt;=60,"Medium","High"))</f>
        <v>Low</v>
      </c>
      <c r="AM4943" t="str">
        <f>IF(AmazonChurn[[#This Row],[Number of Complaints or Support]]&lt;3,"Low",IF(AmazonChurn[[#This Row],[Number of Complaints or Support]]&lt;=7,"Medium","High"))</f>
        <v>Medium</v>
      </c>
      <c r="AN4943" s="5">
        <f>AmazonChurn[[#This Row],[Number of Complaints or Support]]/AmazonChurn[[#This Row],[Account Length (in months)]]</f>
        <v>0.11538461538461539</v>
      </c>
      <c r="AO4943" t="str">
        <f>IF(AmazonChurn[[#This Row],[Avg Monthly GB Download]]&lt;15, "Low", IF(AmazonChurn[[#This Row],[Avg Monthly GB Download]]&lt;30, "Medium", "High"))</f>
        <v>Low</v>
      </c>
      <c r="AP4943" t="str">
        <f>IF(AmazonChurn[[#This Row],[Age]]&lt;30,"Under 30",IF(AmazonChurn[[#This Row],[Age]]&gt;65,"Senior","Mid Age"))</f>
        <v>Mid Age</v>
      </c>
    </row>
    <row r="4944" spans="1:42" hidden="1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 s="5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  <c r="AL4944" t="str">
        <f>IF(AmazonChurn[[#This Row],[Average Monthly Expenses]]&lt;=30,"Low",IF(AmazonChurn[[#This Row],[Average Monthly Expenses]]&lt;=60,"Medium","High"))</f>
        <v>Medium</v>
      </c>
      <c r="AM4944" t="str">
        <f>IF(AmazonChurn[[#This Row],[Number of Complaints or Support]]&lt;3,"Low",IF(AmazonChurn[[#This Row],[Number of Complaints or Support]]&lt;=7,"Medium","High"))</f>
        <v>High</v>
      </c>
      <c r="AN4944" s="5">
        <f>AmazonChurn[[#This Row],[Number of Complaints or Support]]/AmazonChurn[[#This Row],[Account Length (in months)]]</f>
        <v>0.13698630136986301</v>
      </c>
      <c r="AO4944" t="str">
        <f>IF(AmazonChurn[[#This Row],[Avg Monthly GB Download]]&lt;15, "Low", IF(AmazonChurn[[#This Row],[Avg Monthly GB Download]]&lt;30, "Medium", "High"))</f>
        <v>Low</v>
      </c>
      <c r="AP4944" t="str">
        <f>IF(AmazonChurn[[#This Row],[Age]]&lt;30,"Under 30",IF(AmazonChurn[[#This Row],[Age]]&gt;65,"Senior","Mid Age"))</f>
        <v>Mid Age</v>
      </c>
    </row>
    <row r="4945" spans="1:42" hidden="1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 s="5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  <c r="AL4945" t="str">
        <f>IF(AmazonChurn[[#This Row],[Average Monthly Expenses]]&lt;=30,"Low",IF(AmazonChurn[[#This Row],[Average Monthly Expenses]]&lt;=60,"Medium","High"))</f>
        <v>Low</v>
      </c>
      <c r="AM4945" t="str">
        <f>IF(AmazonChurn[[#This Row],[Number of Complaints or Support]]&lt;3,"Low",IF(AmazonChurn[[#This Row],[Number of Complaints or Support]]&lt;=7,"Medium","High"))</f>
        <v>Medium</v>
      </c>
      <c r="AN4945" s="5">
        <f>AmazonChurn[[#This Row],[Number of Complaints or Support]]/AmazonChurn[[#This Row],[Account Length (in months)]]</f>
        <v>0.21428571428571427</v>
      </c>
      <c r="AO4945" t="str">
        <f>IF(AmazonChurn[[#This Row],[Avg Monthly GB Download]]&lt;15, "Low", IF(AmazonChurn[[#This Row],[Avg Monthly GB Download]]&lt;30, "Medium", "High"))</f>
        <v>Low</v>
      </c>
      <c r="AP4945" t="str">
        <f>IF(AmazonChurn[[#This Row],[Age]]&lt;30,"Under 30",IF(AmazonChurn[[#This Row],[Age]]&gt;65,"Senior","Mid Age"))</f>
        <v>Mid Age</v>
      </c>
    </row>
    <row r="4946" spans="1:42" hidden="1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 s="5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  <c r="AL4946" t="str">
        <f>IF(AmazonChurn[[#This Row],[Average Monthly Expenses]]&lt;=30,"Low",IF(AmazonChurn[[#This Row],[Average Monthly Expenses]]&lt;=60,"Medium","High"))</f>
        <v>Low</v>
      </c>
      <c r="AM4946" t="str">
        <f>IF(AmazonChurn[[#This Row],[Number of Complaints or Support]]&lt;3,"Low",IF(AmazonChurn[[#This Row],[Number of Complaints or Support]]&lt;=7,"Medium","High"))</f>
        <v>High</v>
      </c>
      <c r="AN4946" s="5">
        <f>AmazonChurn[[#This Row],[Number of Complaints or Support]]/AmazonChurn[[#This Row],[Account Length (in months)]]</f>
        <v>0.625</v>
      </c>
      <c r="AO4946" t="str">
        <f>IF(AmazonChurn[[#This Row],[Avg Monthly GB Download]]&lt;15, "Low", IF(AmazonChurn[[#This Row],[Avg Monthly GB Download]]&lt;30, "Medium", "High"))</f>
        <v>Low</v>
      </c>
      <c r="AP4946" t="str">
        <f>IF(AmazonChurn[[#This Row],[Age]]&lt;30,"Under 30",IF(AmazonChurn[[#This Row],[Age]]&gt;65,"Senior","Mid Age"))</f>
        <v>Under 30</v>
      </c>
    </row>
    <row r="4947" spans="1:42" hidden="1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 s="5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  <c r="AL4947" t="str">
        <f>IF(AmazonChurn[[#This Row],[Average Monthly Expenses]]&lt;=30,"Low",IF(AmazonChurn[[#This Row],[Average Monthly Expenses]]&lt;=60,"Medium","High"))</f>
        <v>Low</v>
      </c>
      <c r="AM4947" t="str">
        <f>IF(AmazonChurn[[#This Row],[Number of Complaints or Support]]&lt;3,"Low",IF(AmazonChurn[[#This Row],[Number of Complaints or Support]]&lt;=7,"Medium","High"))</f>
        <v>Medium</v>
      </c>
      <c r="AN4947" s="5">
        <f>AmazonChurn[[#This Row],[Number of Complaints or Support]]/AmazonChurn[[#This Row],[Account Length (in months)]]</f>
        <v>5</v>
      </c>
      <c r="AO4947" t="str">
        <f>IF(AmazonChurn[[#This Row],[Avg Monthly GB Download]]&lt;15, "Low", IF(AmazonChurn[[#This Row],[Avg Monthly GB Download]]&lt;30, "Medium", "High"))</f>
        <v>Low</v>
      </c>
      <c r="AP4947" t="str">
        <f>IF(AmazonChurn[[#This Row],[Age]]&lt;30,"Under 30",IF(AmazonChurn[[#This Row],[Age]]&gt;65,"Senior","Mid Age"))</f>
        <v>Mid Age</v>
      </c>
    </row>
    <row r="4948" spans="1:42" hidden="1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 s="5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  <c r="AL4948" t="str">
        <f>IF(AmazonChurn[[#This Row],[Average Monthly Expenses]]&lt;=30,"Low",IF(AmazonChurn[[#This Row],[Average Monthly Expenses]]&lt;=60,"Medium","High"))</f>
        <v>Low</v>
      </c>
      <c r="AM4948" t="str">
        <f>IF(AmazonChurn[[#This Row],[Number of Complaints or Support]]&lt;3,"Low",IF(AmazonChurn[[#This Row],[Number of Complaints or Support]]&lt;=7,"Medium","High"))</f>
        <v>Low</v>
      </c>
      <c r="AN4948" s="5">
        <f>AmazonChurn[[#This Row],[Number of Complaints or Support]]/AmazonChurn[[#This Row],[Account Length (in months)]]</f>
        <v>0.08</v>
      </c>
      <c r="AO4948" t="str">
        <f>IF(AmazonChurn[[#This Row],[Avg Monthly GB Download]]&lt;15, "Low", IF(AmazonChurn[[#This Row],[Avg Monthly GB Download]]&lt;30, "Medium", "High"))</f>
        <v>Low</v>
      </c>
      <c r="AP4948" t="str">
        <f>IF(AmazonChurn[[#This Row],[Age]]&lt;30,"Under 30",IF(AmazonChurn[[#This Row],[Age]]&gt;65,"Senior","Mid Age"))</f>
        <v>Mid Age</v>
      </c>
    </row>
    <row r="4949" spans="1:42" hidden="1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 s="5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  <c r="AL4949" t="str">
        <f>IF(AmazonChurn[[#This Row],[Average Monthly Expenses]]&lt;=30,"Low",IF(AmazonChurn[[#This Row],[Average Monthly Expenses]]&lt;=60,"Medium","High"))</f>
        <v>Medium</v>
      </c>
      <c r="AM4949" t="str">
        <f>IF(AmazonChurn[[#This Row],[Number of Complaints or Support]]&lt;3,"Low",IF(AmazonChurn[[#This Row],[Number of Complaints or Support]]&lt;=7,"Medium","High"))</f>
        <v>Medium</v>
      </c>
      <c r="AN4949" s="5">
        <f>AmazonChurn[[#This Row],[Number of Complaints or Support]]/AmazonChurn[[#This Row],[Account Length (in months)]]</f>
        <v>0.7142857142857143</v>
      </c>
      <c r="AO4949" t="str">
        <f>IF(AmazonChurn[[#This Row],[Avg Monthly GB Download]]&lt;15, "Low", IF(AmazonChurn[[#This Row],[Avg Monthly GB Download]]&lt;30, "Medium", "High"))</f>
        <v>Low</v>
      </c>
      <c r="AP4949" t="str">
        <f>IF(AmazonChurn[[#This Row],[Age]]&lt;30,"Under 30",IF(AmazonChurn[[#This Row],[Age]]&gt;65,"Senior","Mid Age"))</f>
        <v>Mid Age</v>
      </c>
    </row>
    <row r="4950" spans="1:42" hidden="1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 s="5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  <c r="AL4950" t="str">
        <f>IF(AmazonChurn[[#This Row],[Average Monthly Expenses]]&lt;=30,"Low",IF(AmazonChurn[[#This Row],[Average Monthly Expenses]]&lt;=60,"Medium","High"))</f>
        <v>Medium</v>
      </c>
      <c r="AM4950" t="str">
        <f>IF(AmazonChurn[[#This Row],[Number of Complaints or Support]]&lt;3,"Low",IF(AmazonChurn[[#This Row],[Number of Complaints or Support]]&lt;=7,"Medium","High"))</f>
        <v>Medium</v>
      </c>
      <c r="AN4950" s="5">
        <f>AmazonChurn[[#This Row],[Number of Complaints or Support]]/AmazonChurn[[#This Row],[Account Length (in months)]]</f>
        <v>0.11538461538461539</v>
      </c>
      <c r="AO4950" t="str">
        <f>IF(AmazonChurn[[#This Row],[Avg Monthly GB Download]]&lt;15, "Low", IF(AmazonChurn[[#This Row],[Avg Monthly GB Download]]&lt;30, "Medium", "High"))</f>
        <v>Low</v>
      </c>
      <c r="AP4950" t="str">
        <f>IF(AmazonChurn[[#This Row],[Age]]&lt;30,"Under 30",IF(AmazonChurn[[#This Row],[Age]]&gt;65,"Senior","Mid Age"))</f>
        <v>Mid Age</v>
      </c>
    </row>
    <row r="4951" spans="1:42" hidden="1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 s="5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  <c r="AL4951" t="str">
        <f>IF(AmazonChurn[[#This Row],[Average Monthly Expenses]]&lt;=30,"Low",IF(AmazonChurn[[#This Row],[Average Monthly Expenses]]&lt;=60,"Medium","High"))</f>
        <v>Medium</v>
      </c>
      <c r="AM4951" t="str">
        <f>IF(AmazonChurn[[#This Row],[Number of Complaints or Support]]&lt;3,"Low",IF(AmazonChurn[[#This Row],[Number of Complaints or Support]]&lt;=7,"Medium","High"))</f>
        <v>High</v>
      </c>
      <c r="AN4951" s="5">
        <f>AmazonChurn[[#This Row],[Number of Complaints or Support]]/AmazonChurn[[#This Row],[Account Length (in months)]]</f>
        <v>0.16666666666666666</v>
      </c>
      <c r="AO4951" t="str">
        <f>IF(AmazonChurn[[#This Row],[Avg Monthly GB Download]]&lt;15, "Low", IF(AmazonChurn[[#This Row],[Avg Monthly GB Download]]&lt;30, "Medium", "High"))</f>
        <v>Low</v>
      </c>
      <c r="AP4951" t="str">
        <f>IF(AmazonChurn[[#This Row],[Age]]&lt;30,"Under 30",IF(AmazonChurn[[#This Row],[Age]]&gt;65,"Senior","Mid Age"))</f>
        <v>Senior</v>
      </c>
    </row>
    <row r="4952" spans="1:42" hidden="1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 s="5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  <c r="AL4952" t="str">
        <f>IF(AmazonChurn[[#This Row],[Average Monthly Expenses]]&lt;=30,"Low",IF(AmazonChurn[[#This Row],[Average Monthly Expenses]]&lt;=60,"Medium","High"))</f>
        <v>Medium</v>
      </c>
      <c r="AM4952" t="str">
        <f>IF(AmazonChurn[[#This Row],[Number of Complaints or Support]]&lt;3,"Low",IF(AmazonChurn[[#This Row],[Number of Complaints or Support]]&lt;=7,"Medium","High"))</f>
        <v>Medium</v>
      </c>
      <c r="AN4952" s="5">
        <f>AmazonChurn[[#This Row],[Number of Complaints or Support]]/AmazonChurn[[#This Row],[Account Length (in months)]]</f>
        <v>0.30769230769230771</v>
      </c>
      <c r="AO4952" t="str">
        <f>IF(AmazonChurn[[#This Row],[Avg Monthly GB Download]]&lt;15, "Low", IF(AmazonChurn[[#This Row],[Avg Monthly GB Download]]&lt;30, "Medium", "High"))</f>
        <v>Low</v>
      </c>
      <c r="AP4952" t="str">
        <f>IF(AmazonChurn[[#This Row],[Age]]&lt;30,"Under 30",IF(AmazonChurn[[#This Row],[Age]]&gt;65,"Senior","Mid Age"))</f>
        <v>Senior</v>
      </c>
    </row>
    <row r="4953" spans="1:42" hidden="1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 s="5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  <c r="AL4953" t="str">
        <f>IF(AmazonChurn[[#This Row],[Average Monthly Expenses]]&lt;=30,"Low",IF(AmazonChurn[[#This Row],[Average Monthly Expenses]]&lt;=60,"Medium","High"))</f>
        <v>Low</v>
      </c>
      <c r="AM4953" t="str">
        <f>IF(AmazonChurn[[#This Row],[Number of Complaints or Support]]&lt;3,"Low",IF(AmazonChurn[[#This Row],[Number of Complaints or Support]]&lt;=7,"Medium","High"))</f>
        <v>High</v>
      </c>
      <c r="AN4953" s="5">
        <f>AmazonChurn[[#This Row],[Number of Complaints or Support]]/AmazonChurn[[#This Row],[Account Length (in months)]]</f>
        <v>1.4285714285714286</v>
      </c>
      <c r="AO4953" t="str">
        <f>IF(AmazonChurn[[#This Row],[Avg Monthly GB Download]]&lt;15, "Low", IF(AmazonChurn[[#This Row],[Avg Monthly GB Download]]&lt;30, "Medium", "High"))</f>
        <v>Medium</v>
      </c>
      <c r="AP4953" t="str">
        <f>IF(AmazonChurn[[#This Row],[Age]]&lt;30,"Under 30",IF(AmazonChurn[[#This Row],[Age]]&gt;65,"Senior","Mid Age"))</f>
        <v>Mid Age</v>
      </c>
    </row>
    <row r="4954" spans="1:42" hidden="1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 s="5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  <c r="AL4954" t="str">
        <f>IF(AmazonChurn[[#This Row],[Average Monthly Expenses]]&lt;=30,"Low",IF(AmazonChurn[[#This Row],[Average Monthly Expenses]]&lt;=60,"Medium","High"))</f>
        <v>Medium</v>
      </c>
      <c r="AM4954" t="str">
        <f>IF(AmazonChurn[[#This Row],[Number of Complaints or Support]]&lt;3,"Low",IF(AmazonChurn[[#This Row],[Number of Complaints or Support]]&lt;=7,"Medium","High"))</f>
        <v>Medium</v>
      </c>
      <c r="AN4954" s="5">
        <f>AmazonChurn[[#This Row],[Number of Complaints or Support]]/AmazonChurn[[#This Row],[Account Length (in months)]]</f>
        <v>0.35294117647058826</v>
      </c>
      <c r="AO4954" t="str">
        <f>IF(AmazonChurn[[#This Row],[Avg Monthly GB Download]]&lt;15, "Low", IF(AmazonChurn[[#This Row],[Avg Monthly GB Download]]&lt;30, "Medium", "High"))</f>
        <v>Low</v>
      </c>
      <c r="AP4954" t="str">
        <f>IF(AmazonChurn[[#This Row],[Age]]&lt;30,"Under 30",IF(AmazonChurn[[#This Row],[Age]]&gt;65,"Senior","Mid Age"))</f>
        <v>Mid Age</v>
      </c>
    </row>
    <row r="4955" spans="1:42" hidden="1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 s="5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  <c r="AL4955" t="str">
        <f>IF(AmazonChurn[[#This Row],[Average Monthly Expenses]]&lt;=30,"Low",IF(AmazonChurn[[#This Row],[Average Monthly Expenses]]&lt;=60,"Medium","High"))</f>
        <v>Medium</v>
      </c>
      <c r="AM4955" t="str">
        <f>IF(AmazonChurn[[#This Row],[Number of Complaints or Support]]&lt;3,"Low",IF(AmazonChurn[[#This Row],[Number of Complaints or Support]]&lt;=7,"Medium","High"))</f>
        <v>Medium</v>
      </c>
      <c r="AN4955" s="5">
        <f>AmazonChurn[[#This Row],[Number of Complaints or Support]]/AmazonChurn[[#This Row],[Account Length (in months)]]</f>
        <v>1.1666666666666667</v>
      </c>
      <c r="AO4955" t="str">
        <f>IF(AmazonChurn[[#This Row],[Avg Monthly GB Download]]&lt;15, "Low", IF(AmazonChurn[[#This Row],[Avg Monthly GB Download]]&lt;30, "Medium", "High"))</f>
        <v>Low</v>
      </c>
      <c r="AP4955" t="str">
        <f>IF(AmazonChurn[[#This Row],[Age]]&lt;30,"Under 30",IF(AmazonChurn[[#This Row],[Age]]&gt;65,"Senior","Mid Age"))</f>
        <v>Under 30</v>
      </c>
    </row>
    <row r="4956" spans="1:42" hidden="1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 s="5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  <c r="AL4956" t="str">
        <f>IF(AmazonChurn[[#This Row],[Average Monthly Expenses]]&lt;=30,"Low",IF(AmazonChurn[[#This Row],[Average Monthly Expenses]]&lt;=60,"Medium","High"))</f>
        <v>Low</v>
      </c>
      <c r="AM4956" t="str">
        <f>IF(AmazonChurn[[#This Row],[Number of Complaints or Support]]&lt;3,"Low",IF(AmazonChurn[[#This Row],[Number of Complaints or Support]]&lt;=7,"Medium","High"))</f>
        <v>Medium</v>
      </c>
      <c r="AN4956" s="5">
        <f>AmazonChurn[[#This Row],[Number of Complaints or Support]]/AmazonChurn[[#This Row],[Account Length (in months)]]</f>
        <v>0.13333333333333333</v>
      </c>
      <c r="AO4956" t="str">
        <f>IF(AmazonChurn[[#This Row],[Avg Monthly GB Download]]&lt;15, "Low", IF(AmazonChurn[[#This Row],[Avg Monthly GB Download]]&lt;30, "Medium", "High"))</f>
        <v>Low</v>
      </c>
      <c r="AP4956" t="str">
        <f>IF(AmazonChurn[[#This Row],[Age]]&lt;30,"Under 30",IF(AmazonChurn[[#This Row],[Age]]&gt;65,"Senior","Mid Age"))</f>
        <v>Senior</v>
      </c>
    </row>
    <row r="4957" spans="1:42" hidden="1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 s="5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  <c r="AL4957" t="str">
        <f>IF(AmazonChurn[[#This Row],[Average Monthly Expenses]]&lt;=30,"Low",IF(AmazonChurn[[#This Row],[Average Monthly Expenses]]&lt;=60,"Medium","High"))</f>
        <v>Medium</v>
      </c>
      <c r="AM4957" t="str">
        <f>IF(AmazonChurn[[#This Row],[Number of Complaints or Support]]&lt;3,"Low",IF(AmazonChurn[[#This Row],[Number of Complaints or Support]]&lt;=7,"Medium","High"))</f>
        <v>Low</v>
      </c>
      <c r="AN4957" s="5">
        <f>AmazonChurn[[#This Row],[Number of Complaints or Support]]/AmazonChurn[[#This Row],[Account Length (in months)]]</f>
        <v>1.4492753623188406E-2</v>
      </c>
      <c r="AO4957" t="str">
        <f>IF(AmazonChurn[[#This Row],[Avg Monthly GB Download]]&lt;15, "Low", IF(AmazonChurn[[#This Row],[Avg Monthly GB Download]]&lt;30, "Medium", "High"))</f>
        <v>Low</v>
      </c>
      <c r="AP4957" t="str">
        <f>IF(AmazonChurn[[#This Row],[Age]]&lt;30,"Under 30",IF(AmazonChurn[[#This Row],[Age]]&gt;65,"Senior","Mid Age"))</f>
        <v>Mid Age</v>
      </c>
    </row>
    <row r="4958" spans="1:42" hidden="1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 s="5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  <c r="AL4958" t="str">
        <f>IF(AmazonChurn[[#This Row],[Average Monthly Expenses]]&lt;=30,"Low",IF(AmazonChurn[[#This Row],[Average Monthly Expenses]]&lt;=60,"Medium","High"))</f>
        <v>Medium</v>
      </c>
      <c r="AM4958" t="str">
        <f>IF(AmazonChurn[[#This Row],[Number of Complaints or Support]]&lt;3,"Low",IF(AmazonChurn[[#This Row],[Number of Complaints or Support]]&lt;=7,"Medium","High"))</f>
        <v>Medium</v>
      </c>
      <c r="AN4958" s="5">
        <f>AmazonChurn[[#This Row],[Number of Complaints or Support]]/AmazonChurn[[#This Row],[Account Length (in months)]]</f>
        <v>4.7619047619047616E-2</v>
      </c>
      <c r="AO4958" t="str">
        <f>IF(AmazonChurn[[#This Row],[Avg Monthly GB Download]]&lt;15, "Low", IF(AmazonChurn[[#This Row],[Avg Monthly GB Download]]&lt;30, "Medium", "High"))</f>
        <v>Low</v>
      </c>
      <c r="AP4958" t="str">
        <f>IF(AmazonChurn[[#This Row],[Age]]&lt;30,"Under 30",IF(AmazonChurn[[#This Row],[Age]]&gt;65,"Senior","Mid Age"))</f>
        <v>Under 30</v>
      </c>
    </row>
    <row r="4959" spans="1:42" hidden="1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 s="5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  <c r="AL4959" t="str">
        <f>IF(AmazonChurn[[#This Row],[Average Monthly Expenses]]&lt;=30,"Low",IF(AmazonChurn[[#This Row],[Average Monthly Expenses]]&lt;=60,"Medium","High"))</f>
        <v>Low</v>
      </c>
      <c r="AM4959" t="str">
        <f>IF(AmazonChurn[[#This Row],[Number of Complaints or Support]]&lt;3,"Low",IF(AmazonChurn[[#This Row],[Number of Complaints or Support]]&lt;=7,"Medium","High"))</f>
        <v>Medium</v>
      </c>
      <c r="AN4959" s="5">
        <f>AmazonChurn[[#This Row],[Number of Complaints or Support]]/AmazonChurn[[#This Row],[Account Length (in months)]]</f>
        <v>9.0909090909090912E-2</v>
      </c>
      <c r="AO4959" t="str">
        <f>IF(AmazonChurn[[#This Row],[Avg Monthly GB Download]]&lt;15, "Low", IF(AmazonChurn[[#This Row],[Avg Monthly GB Download]]&lt;30, "Medium", "High"))</f>
        <v>Low</v>
      </c>
      <c r="AP4959" t="str">
        <f>IF(AmazonChurn[[#This Row],[Age]]&lt;30,"Under 30",IF(AmazonChurn[[#This Row],[Age]]&gt;65,"Senior","Mid Age"))</f>
        <v>Mid Age</v>
      </c>
    </row>
    <row r="4960" spans="1:42" hidden="1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 s="5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  <c r="AL4960" t="str">
        <f>IF(AmazonChurn[[#This Row],[Average Monthly Expenses]]&lt;=30,"Low",IF(AmazonChurn[[#This Row],[Average Monthly Expenses]]&lt;=60,"Medium","High"))</f>
        <v>Low</v>
      </c>
      <c r="AM4960" t="str">
        <f>IF(AmazonChurn[[#This Row],[Number of Complaints or Support]]&lt;3,"Low",IF(AmazonChurn[[#This Row],[Number of Complaints or Support]]&lt;=7,"Medium","High"))</f>
        <v>Medium</v>
      </c>
      <c r="AN4960" s="5">
        <f>AmazonChurn[[#This Row],[Number of Complaints or Support]]/AmazonChurn[[#This Row],[Account Length (in months)]]</f>
        <v>0.15384615384615385</v>
      </c>
      <c r="AO4960" t="str">
        <f>IF(AmazonChurn[[#This Row],[Avg Monthly GB Download]]&lt;15, "Low", IF(AmazonChurn[[#This Row],[Avg Monthly GB Download]]&lt;30, "Medium", "High"))</f>
        <v>Low</v>
      </c>
      <c r="AP4960" t="str">
        <f>IF(AmazonChurn[[#This Row],[Age]]&lt;30,"Under 30",IF(AmazonChurn[[#This Row],[Age]]&gt;65,"Senior","Mid Age"))</f>
        <v>Mid Age</v>
      </c>
    </row>
    <row r="4961" spans="1:42" hidden="1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 s="5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  <c r="AL4961" t="str">
        <f>IF(AmazonChurn[[#This Row],[Average Monthly Expenses]]&lt;=30,"Low",IF(AmazonChurn[[#This Row],[Average Monthly Expenses]]&lt;=60,"Medium","High"))</f>
        <v>Medium</v>
      </c>
      <c r="AM4961" t="str">
        <f>IF(AmazonChurn[[#This Row],[Number of Complaints or Support]]&lt;3,"Low",IF(AmazonChurn[[#This Row],[Number of Complaints or Support]]&lt;=7,"Medium","High"))</f>
        <v>Low</v>
      </c>
      <c r="AN4961" s="5">
        <f>AmazonChurn[[#This Row],[Number of Complaints or Support]]/AmazonChurn[[#This Row],[Account Length (in months)]]</f>
        <v>0.66666666666666663</v>
      </c>
      <c r="AO4961" t="str">
        <f>IF(AmazonChurn[[#This Row],[Avg Monthly GB Download]]&lt;15, "Low", IF(AmazonChurn[[#This Row],[Avg Monthly GB Download]]&lt;30, "Medium", "High"))</f>
        <v>Low</v>
      </c>
      <c r="AP4961" t="str">
        <f>IF(AmazonChurn[[#This Row],[Age]]&lt;30,"Under 30",IF(AmazonChurn[[#This Row],[Age]]&gt;65,"Senior","Mid Age"))</f>
        <v>Senior</v>
      </c>
    </row>
    <row r="4962" spans="1:42" hidden="1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 s="5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  <c r="AL4962" t="str">
        <f>IF(AmazonChurn[[#This Row],[Average Monthly Expenses]]&lt;=30,"Low",IF(AmazonChurn[[#This Row],[Average Monthly Expenses]]&lt;=60,"Medium","High"))</f>
        <v>Medium</v>
      </c>
      <c r="AM4962" t="str">
        <f>IF(AmazonChurn[[#This Row],[Number of Complaints or Support]]&lt;3,"Low",IF(AmazonChurn[[#This Row],[Number of Complaints or Support]]&lt;=7,"Medium","High"))</f>
        <v>High</v>
      </c>
      <c r="AN4962" s="5">
        <f>AmazonChurn[[#This Row],[Number of Complaints or Support]]/AmazonChurn[[#This Row],[Account Length (in months)]]</f>
        <v>9</v>
      </c>
      <c r="AO4962" t="str">
        <f>IF(AmazonChurn[[#This Row],[Avg Monthly GB Download]]&lt;15, "Low", IF(AmazonChurn[[#This Row],[Avg Monthly GB Download]]&lt;30, "Medium", "High"))</f>
        <v>Low</v>
      </c>
      <c r="AP4962" t="str">
        <f>IF(AmazonChurn[[#This Row],[Age]]&lt;30,"Under 30",IF(AmazonChurn[[#This Row],[Age]]&gt;65,"Senior","Mid Age"))</f>
        <v>Senior</v>
      </c>
    </row>
    <row r="4963" spans="1:42" hidden="1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 s="5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  <c r="AL4963" t="str">
        <f>IF(AmazonChurn[[#This Row],[Average Monthly Expenses]]&lt;=30,"Low",IF(AmazonChurn[[#This Row],[Average Monthly Expenses]]&lt;=60,"Medium","High"))</f>
        <v>Low</v>
      </c>
      <c r="AM4963" t="str">
        <f>IF(AmazonChurn[[#This Row],[Number of Complaints or Support]]&lt;3,"Low",IF(AmazonChurn[[#This Row],[Number of Complaints or Support]]&lt;=7,"Medium","High"))</f>
        <v>High</v>
      </c>
      <c r="AN4963" s="5">
        <f>AmazonChurn[[#This Row],[Number of Complaints or Support]]/AmazonChurn[[#This Row],[Account Length (in months)]]</f>
        <v>8</v>
      </c>
      <c r="AO4963" t="str">
        <f>IF(AmazonChurn[[#This Row],[Avg Monthly GB Download]]&lt;15, "Low", IF(AmazonChurn[[#This Row],[Avg Monthly GB Download]]&lt;30, "Medium", "High"))</f>
        <v>Low</v>
      </c>
      <c r="AP4963" t="str">
        <f>IF(AmazonChurn[[#This Row],[Age]]&lt;30,"Under 30",IF(AmazonChurn[[#This Row],[Age]]&gt;65,"Senior","Mid Age"))</f>
        <v>Mid Age</v>
      </c>
    </row>
    <row r="4964" spans="1:42" hidden="1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 s="5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  <c r="AL4964" t="str">
        <f>IF(AmazonChurn[[#This Row],[Average Monthly Expenses]]&lt;=30,"Low",IF(AmazonChurn[[#This Row],[Average Monthly Expenses]]&lt;=60,"Medium","High"))</f>
        <v>Low</v>
      </c>
      <c r="AM4964" t="str">
        <f>IF(AmazonChurn[[#This Row],[Number of Complaints or Support]]&lt;3,"Low",IF(AmazonChurn[[#This Row],[Number of Complaints or Support]]&lt;=7,"Medium","High"))</f>
        <v>High</v>
      </c>
      <c r="AN4964" s="5">
        <f>AmazonChurn[[#This Row],[Number of Complaints or Support]]/AmazonChurn[[#This Row],[Account Length (in months)]]</f>
        <v>0.9</v>
      </c>
      <c r="AO4964" t="str">
        <f>IF(AmazonChurn[[#This Row],[Avg Monthly GB Download]]&lt;15, "Low", IF(AmazonChurn[[#This Row],[Avg Monthly GB Download]]&lt;30, "Medium", "High"))</f>
        <v>Low</v>
      </c>
      <c r="AP4964" t="str">
        <f>IF(AmazonChurn[[#This Row],[Age]]&lt;30,"Under 30",IF(AmazonChurn[[#This Row],[Age]]&gt;65,"Senior","Mid Age"))</f>
        <v>Mid Age</v>
      </c>
    </row>
    <row r="4965" spans="1:42" hidden="1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 s="5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  <c r="AL4965" t="str">
        <f>IF(AmazonChurn[[#This Row],[Average Monthly Expenses]]&lt;=30,"Low",IF(AmazonChurn[[#This Row],[Average Monthly Expenses]]&lt;=60,"Medium","High"))</f>
        <v>Low</v>
      </c>
      <c r="AM4965" t="str">
        <f>IF(AmazonChurn[[#This Row],[Number of Complaints or Support]]&lt;3,"Low",IF(AmazonChurn[[#This Row],[Number of Complaints or Support]]&lt;=7,"Medium","High"))</f>
        <v>Medium</v>
      </c>
      <c r="AN4965" s="5">
        <f>AmazonChurn[[#This Row],[Number of Complaints or Support]]/AmazonChurn[[#This Row],[Account Length (in months)]]</f>
        <v>4.2857142857142858E-2</v>
      </c>
      <c r="AO4965" t="str">
        <f>IF(AmazonChurn[[#This Row],[Avg Monthly GB Download]]&lt;15, "Low", IF(AmazonChurn[[#This Row],[Avg Monthly GB Download]]&lt;30, "Medium", "High"))</f>
        <v>Low</v>
      </c>
      <c r="AP4965" t="str">
        <f>IF(AmazonChurn[[#This Row],[Age]]&lt;30,"Under 30",IF(AmazonChurn[[#This Row],[Age]]&gt;65,"Senior","Mid Age"))</f>
        <v>Under 30</v>
      </c>
    </row>
    <row r="4966" spans="1:42" hidden="1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 s="5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  <c r="AL4966" t="str">
        <f>IF(AmazonChurn[[#This Row],[Average Monthly Expenses]]&lt;=30,"Low",IF(AmazonChurn[[#This Row],[Average Monthly Expenses]]&lt;=60,"Medium","High"))</f>
        <v>Medium</v>
      </c>
      <c r="AM4966" t="str">
        <f>IF(AmazonChurn[[#This Row],[Number of Complaints or Support]]&lt;3,"Low",IF(AmazonChurn[[#This Row],[Number of Complaints or Support]]&lt;=7,"Medium","High"))</f>
        <v>Low</v>
      </c>
      <c r="AN4966" s="5">
        <f>AmazonChurn[[#This Row],[Number of Complaints or Support]]/AmazonChurn[[#This Row],[Account Length (in months)]]</f>
        <v>0</v>
      </c>
      <c r="AO4966" t="str">
        <f>IF(AmazonChurn[[#This Row],[Avg Monthly GB Download]]&lt;15, "Low", IF(AmazonChurn[[#This Row],[Avg Monthly GB Download]]&lt;30, "Medium", "High"))</f>
        <v>Low</v>
      </c>
      <c r="AP4966" t="str">
        <f>IF(AmazonChurn[[#This Row],[Age]]&lt;30,"Under 30",IF(AmazonChurn[[#This Row],[Age]]&gt;65,"Senior","Mid Age"))</f>
        <v>Mid Age</v>
      </c>
    </row>
    <row r="4967" spans="1:42" hidden="1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 s="5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  <c r="AL4967" t="str">
        <f>IF(AmazonChurn[[#This Row],[Average Monthly Expenses]]&lt;=30,"Low",IF(AmazonChurn[[#This Row],[Average Monthly Expenses]]&lt;=60,"Medium","High"))</f>
        <v>Low</v>
      </c>
      <c r="AM4967" t="str">
        <f>IF(AmazonChurn[[#This Row],[Number of Complaints or Support]]&lt;3,"Low",IF(AmazonChurn[[#This Row],[Number of Complaints or Support]]&lt;=7,"Medium","High"))</f>
        <v>Low</v>
      </c>
      <c r="AN4967" s="5">
        <f>AmazonChurn[[#This Row],[Number of Complaints or Support]]/AmazonChurn[[#This Row],[Account Length (in months)]]</f>
        <v>0</v>
      </c>
      <c r="AO4967" t="str">
        <f>IF(AmazonChurn[[#This Row],[Avg Monthly GB Download]]&lt;15, "Low", IF(AmazonChurn[[#This Row],[Avg Monthly GB Download]]&lt;30, "Medium", "High"))</f>
        <v>Low</v>
      </c>
      <c r="AP4967" t="str">
        <f>IF(AmazonChurn[[#This Row],[Age]]&lt;30,"Under 30",IF(AmazonChurn[[#This Row],[Age]]&gt;65,"Senior","Mid Age"))</f>
        <v>Mid Age</v>
      </c>
    </row>
    <row r="4968" spans="1:42" hidden="1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 s="5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  <c r="AL4968" t="str">
        <f>IF(AmazonChurn[[#This Row],[Average Monthly Expenses]]&lt;=30,"Low",IF(AmazonChurn[[#This Row],[Average Monthly Expenses]]&lt;=60,"Medium","High"))</f>
        <v>Medium</v>
      </c>
      <c r="AM4968" t="str">
        <f>IF(AmazonChurn[[#This Row],[Number of Complaints or Support]]&lt;3,"Low",IF(AmazonChurn[[#This Row],[Number of Complaints or Support]]&lt;=7,"Medium","High"))</f>
        <v>High</v>
      </c>
      <c r="AN4968" s="5">
        <f>AmazonChurn[[#This Row],[Number of Complaints or Support]]/AmazonChurn[[#This Row],[Account Length (in months)]]</f>
        <v>9</v>
      </c>
      <c r="AO4968" t="str">
        <f>IF(AmazonChurn[[#This Row],[Avg Monthly GB Download]]&lt;15, "Low", IF(AmazonChurn[[#This Row],[Avg Monthly GB Download]]&lt;30, "Medium", "High"))</f>
        <v>Low</v>
      </c>
      <c r="AP4968" t="str">
        <f>IF(AmazonChurn[[#This Row],[Age]]&lt;30,"Under 30",IF(AmazonChurn[[#This Row],[Age]]&gt;65,"Senior","Mid Age"))</f>
        <v>Senior</v>
      </c>
    </row>
    <row r="4969" spans="1:42" hidden="1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 s="5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  <c r="AL4969" t="str">
        <f>IF(AmazonChurn[[#This Row],[Average Monthly Expenses]]&lt;=30,"Low",IF(AmazonChurn[[#This Row],[Average Monthly Expenses]]&lt;=60,"Medium","High"))</f>
        <v>Low</v>
      </c>
      <c r="AM4969" t="str">
        <f>IF(AmazonChurn[[#This Row],[Number of Complaints or Support]]&lt;3,"Low",IF(AmazonChurn[[#This Row],[Number of Complaints or Support]]&lt;=7,"Medium","High"))</f>
        <v>Medium</v>
      </c>
      <c r="AN4969" s="5">
        <f>AmazonChurn[[#This Row],[Number of Complaints or Support]]/AmazonChurn[[#This Row],[Account Length (in months)]]</f>
        <v>6.3492063492063489E-2</v>
      </c>
      <c r="AO4969" t="str">
        <f>IF(AmazonChurn[[#This Row],[Avg Monthly GB Download]]&lt;15, "Low", IF(AmazonChurn[[#This Row],[Avg Monthly GB Download]]&lt;30, "Medium", "High"))</f>
        <v>Low</v>
      </c>
      <c r="AP4969" t="str">
        <f>IF(AmazonChurn[[#This Row],[Age]]&lt;30,"Under 30",IF(AmazonChurn[[#This Row],[Age]]&gt;65,"Senior","Mid Age"))</f>
        <v>Under 30</v>
      </c>
    </row>
    <row r="4970" spans="1:42" hidden="1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 s="5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  <c r="AL4970" t="str">
        <f>IF(AmazonChurn[[#This Row],[Average Monthly Expenses]]&lt;=30,"Low",IF(AmazonChurn[[#This Row],[Average Monthly Expenses]]&lt;=60,"Medium","High"))</f>
        <v>Medium</v>
      </c>
      <c r="AM4970" t="str">
        <f>IF(AmazonChurn[[#This Row],[Number of Complaints or Support]]&lt;3,"Low",IF(AmazonChurn[[#This Row],[Number of Complaints or Support]]&lt;=7,"Medium","High"))</f>
        <v>Low</v>
      </c>
      <c r="AN4970" s="5">
        <f>AmazonChurn[[#This Row],[Number of Complaints or Support]]/AmazonChurn[[#This Row],[Account Length (in months)]]</f>
        <v>3.6363636363636362E-2</v>
      </c>
      <c r="AO4970" t="str">
        <f>IF(AmazonChurn[[#This Row],[Avg Monthly GB Download]]&lt;15, "Low", IF(AmazonChurn[[#This Row],[Avg Monthly GB Download]]&lt;30, "Medium", "High"))</f>
        <v>Low</v>
      </c>
      <c r="AP4970" t="str">
        <f>IF(AmazonChurn[[#This Row],[Age]]&lt;30,"Under 30",IF(AmazonChurn[[#This Row],[Age]]&gt;65,"Senior","Mid Age"))</f>
        <v>Mid Age</v>
      </c>
    </row>
    <row r="4971" spans="1:42" hidden="1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 s="5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  <c r="AL4971" t="str">
        <f>IF(AmazonChurn[[#This Row],[Average Monthly Expenses]]&lt;=30,"Low",IF(AmazonChurn[[#This Row],[Average Monthly Expenses]]&lt;=60,"Medium","High"))</f>
        <v>Low</v>
      </c>
      <c r="AM4971" t="str">
        <f>IF(AmazonChurn[[#This Row],[Number of Complaints or Support]]&lt;3,"Low",IF(AmazonChurn[[#This Row],[Number of Complaints or Support]]&lt;=7,"Medium","High"))</f>
        <v>Low</v>
      </c>
      <c r="AN4971" s="5">
        <f>AmazonChurn[[#This Row],[Number of Complaints or Support]]/AmazonChurn[[#This Row],[Account Length (in months)]]</f>
        <v>0</v>
      </c>
      <c r="AO4971" t="str">
        <f>IF(AmazonChurn[[#This Row],[Avg Monthly GB Download]]&lt;15, "Low", IF(AmazonChurn[[#This Row],[Avg Monthly GB Download]]&lt;30, "Medium", "High"))</f>
        <v>Low</v>
      </c>
      <c r="AP4971" t="str">
        <f>IF(AmazonChurn[[#This Row],[Age]]&lt;30,"Under 30",IF(AmazonChurn[[#This Row],[Age]]&gt;65,"Senior","Mid Age"))</f>
        <v>Under 30</v>
      </c>
    </row>
    <row r="4972" spans="1:42" hidden="1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 s="5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  <c r="AL4972" t="str">
        <f>IF(AmazonChurn[[#This Row],[Average Monthly Expenses]]&lt;=30,"Low",IF(AmazonChurn[[#This Row],[Average Monthly Expenses]]&lt;=60,"Medium","High"))</f>
        <v>Low</v>
      </c>
      <c r="AM4972" t="str">
        <f>IF(AmazonChurn[[#This Row],[Number of Complaints or Support]]&lt;3,"Low",IF(AmazonChurn[[#This Row],[Number of Complaints or Support]]&lt;=7,"Medium","High"))</f>
        <v>Medium</v>
      </c>
      <c r="AN4972" s="5">
        <f>AmazonChurn[[#This Row],[Number of Complaints or Support]]/AmazonChurn[[#This Row],[Account Length (in months)]]</f>
        <v>0.28000000000000003</v>
      </c>
      <c r="AO4972" t="str">
        <f>IF(AmazonChurn[[#This Row],[Avg Monthly GB Download]]&lt;15, "Low", IF(AmazonChurn[[#This Row],[Avg Monthly GB Download]]&lt;30, "Medium", "High"))</f>
        <v>Low</v>
      </c>
      <c r="AP4972" t="str">
        <f>IF(AmazonChurn[[#This Row],[Age]]&lt;30,"Under 30",IF(AmazonChurn[[#This Row],[Age]]&gt;65,"Senior","Mid Age"))</f>
        <v>Mid Age</v>
      </c>
    </row>
    <row r="4973" spans="1:42" hidden="1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 s="5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  <c r="AL4973" t="str">
        <f>IF(AmazonChurn[[#This Row],[Average Monthly Expenses]]&lt;=30,"Low",IF(AmazonChurn[[#This Row],[Average Monthly Expenses]]&lt;=60,"Medium","High"))</f>
        <v>Low</v>
      </c>
      <c r="AM4973" t="str">
        <f>IF(AmazonChurn[[#This Row],[Number of Complaints or Support]]&lt;3,"Low",IF(AmazonChurn[[#This Row],[Number of Complaints or Support]]&lt;=7,"Medium","High"))</f>
        <v>Low</v>
      </c>
      <c r="AN4973" s="5">
        <f>AmazonChurn[[#This Row],[Number of Complaints or Support]]/AmazonChurn[[#This Row],[Account Length (in months)]]</f>
        <v>9.0909090909090912E-2</v>
      </c>
      <c r="AO4973" t="str">
        <f>IF(AmazonChurn[[#This Row],[Avg Monthly GB Download]]&lt;15, "Low", IF(AmazonChurn[[#This Row],[Avg Monthly GB Download]]&lt;30, "Medium", "High"))</f>
        <v>Low</v>
      </c>
      <c r="AP4973" t="str">
        <f>IF(AmazonChurn[[#This Row],[Age]]&lt;30,"Under 30",IF(AmazonChurn[[#This Row],[Age]]&gt;65,"Senior","Mid Age"))</f>
        <v>Mid Age</v>
      </c>
    </row>
    <row r="4974" spans="1:42" hidden="1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 s="5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  <c r="AL4974" t="str">
        <f>IF(AmazonChurn[[#This Row],[Average Monthly Expenses]]&lt;=30,"Low",IF(AmazonChurn[[#This Row],[Average Monthly Expenses]]&lt;=60,"Medium","High"))</f>
        <v>Low</v>
      </c>
      <c r="AM4974" t="str">
        <f>IF(AmazonChurn[[#This Row],[Number of Complaints or Support]]&lt;3,"Low",IF(AmazonChurn[[#This Row],[Number of Complaints or Support]]&lt;=7,"Medium","High"))</f>
        <v>Low</v>
      </c>
      <c r="AN4974" s="5">
        <f>AmazonChurn[[#This Row],[Number of Complaints or Support]]/AmazonChurn[[#This Row],[Account Length (in months)]]</f>
        <v>0</v>
      </c>
      <c r="AO4974" t="str">
        <f>IF(AmazonChurn[[#This Row],[Avg Monthly GB Download]]&lt;15, "Low", IF(AmazonChurn[[#This Row],[Avg Monthly GB Download]]&lt;30, "Medium", "High"))</f>
        <v>Low</v>
      </c>
      <c r="AP4974" t="str">
        <f>IF(AmazonChurn[[#This Row],[Age]]&lt;30,"Under 30",IF(AmazonChurn[[#This Row],[Age]]&gt;65,"Senior","Mid Age"))</f>
        <v>Mid Age</v>
      </c>
    </row>
    <row r="4975" spans="1:42" hidden="1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 s="5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  <c r="AL4975" t="str">
        <f>IF(AmazonChurn[[#This Row],[Average Monthly Expenses]]&lt;=30,"Low",IF(AmazonChurn[[#This Row],[Average Monthly Expenses]]&lt;=60,"Medium","High"))</f>
        <v>Low</v>
      </c>
      <c r="AM4975" t="str">
        <f>IF(AmazonChurn[[#This Row],[Number of Complaints or Support]]&lt;3,"Low",IF(AmazonChurn[[#This Row],[Number of Complaints or Support]]&lt;=7,"Medium","High"))</f>
        <v>Low</v>
      </c>
      <c r="AN4975" s="5">
        <f>AmazonChurn[[#This Row],[Number of Complaints or Support]]/AmazonChurn[[#This Row],[Account Length (in months)]]</f>
        <v>0</v>
      </c>
      <c r="AO4975" t="str">
        <f>IF(AmazonChurn[[#This Row],[Avg Monthly GB Download]]&lt;15, "Low", IF(AmazonChurn[[#This Row],[Avg Monthly GB Download]]&lt;30, "Medium", "High"))</f>
        <v>Low</v>
      </c>
      <c r="AP4975" t="str">
        <f>IF(AmazonChurn[[#This Row],[Age]]&lt;30,"Under 30",IF(AmazonChurn[[#This Row],[Age]]&gt;65,"Senior","Mid Age"))</f>
        <v>Mid Age</v>
      </c>
    </row>
    <row r="4976" spans="1:42" hidden="1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 s="5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  <c r="AL4976" t="str">
        <f>IF(AmazonChurn[[#This Row],[Average Monthly Expenses]]&lt;=30,"Low",IF(AmazonChurn[[#This Row],[Average Monthly Expenses]]&lt;=60,"Medium","High"))</f>
        <v>Medium</v>
      </c>
      <c r="AM4976" t="str">
        <f>IF(AmazonChurn[[#This Row],[Number of Complaints or Support]]&lt;3,"Low",IF(AmazonChurn[[#This Row],[Number of Complaints or Support]]&lt;=7,"Medium","High"))</f>
        <v>Low</v>
      </c>
      <c r="AN4976" s="5">
        <f>AmazonChurn[[#This Row],[Number of Complaints or Support]]/AmazonChurn[[#This Row],[Account Length (in months)]]</f>
        <v>0.66666666666666663</v>
      </c>
      <c r="AO4976" t="str">
        <f>IF(AmazonChurn[[#This Row],[Avg Monthly GB Download]]&lt;15, "Low", IF(AmazonChurn[[#This Row],[Avg Monthly GB Download]]&lt;30, "Medium", "High"))</f>
        <v>Low</v>
      </c>
      <c r="AP4976" t="str">
        <f>IF(AmazonChurn[[#This Row],[Age]]&lt;30,"Under 30",IF(AmazonChurn[[#This Row],[Age]]&gt;65,"Senior","Mid Age"))</f>
        <v>Mid Age</v>
      </c>
    </row>
    <row r="4977" spans="1:42" hidden="1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 s="5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  <c r="AL4977" t="str">
        <f>IF(AmazonChurn[[#This Row],[Average Monthly Expenses]]&lt;=30,"Low",IF(AmazonChurn[[#This Row],[Average Monthly Expenses]]&lt;=60,"Medium","High"))</f>
        <v>Low</v>
      </c>
      <c r="AM4977" t="str">
        <f>IF(AmazonChurn[[#This Row],[Number of Complaints or Support]]&lt;3,"Low",IF(AmazonChurn[[#This Row],[Number of Complaints or Support]]&lt;=7,"Medium","High"))</f>
        <v>Low</v>
      </c>
      <c r="AN4977" s="5">
        <f>AmazonChurn[[#This Row],[Number of Complaints or Support]]/AmazonChurn[[#This Row],[Account Length (in months)]]</f>
        <v>0</v>
      </c>
      <c r="AO4977" t="str">
        <f>IF(AmazonChurn[[#This Row],[Avg Monthly GB Download]]&lt;15, "Low", IF(AmazonChurn[[#This Row],[Avg Monthly GB Download]]&lt;30, "Medium", "High"))</f>
        <v>Low</v>
      </c>
      <c r="AP4977" t="str">
        <f>IF(AmazonChurn[[#This Row],[Age]]&lt;30,"Under 30",IF(AmazonChurn[[#This Row],[Age]]&gt;65,"Senior","Mid Age"))</f>
        <v>Mid Age</v>
      </c>
    </row>
    <row r="4978" spans="1:42" hidden="1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 s="5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  <c r="AL4978" t="str">
        <f>IF(AmazonChurn[[#This Row],[Average Monthly Expenses]]&lt;=30,"Low",IF(AmazonChurn[[#This Row],[Average Monthly Expenses]]&lt;=60,"Medium","High"))</f>
        <v>Medium</v>
      </c>
      <c r="AM4978" t="str">
        <f>IF(AmazonChurn[[#This Row],[Number of Complaints or Support]]&lt;3,"Low",IF(AmazonChurn[[#This Row],[Number of Complaints or Support]]&lt;=7,"Medium","High"))</f>
        <v>High</v>
      </c>
      <c r="AN4978" s="5">
        <f>AmazonChurn[[#This Row],[Number of Complaints or Support]]/AmazonChurn[[#This Row],[Account Length (in months)]]</f>
        <v>1.5</v>
      </c>
      <c r="AO4978" t="str">
        <f>IF(AmazonChurn[[#This Row],[Avg Monthly GB Download]]&lt;15, "Low", IF(AmazonChurn[[#This Row],[Avg Monthly GB Download]]&lt;30, "Medium", "High"))</f>
        <v>Low</v>
      </c>
      <c r="AP4978" t="str">
        <f>IF(AmazonChurn[[#This Row],[Age]]&lt;30,"Under 30",IF(AmazonChurn[[#This Row],[Age]]&gt;65,"Senior","Mid Age"))</f>
        <v>Mid Age</v>
      </c>
    </row>
    <row r="4979" spans="1:42" hidden="1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 s="5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  <c r="AL4979" t="str">
        <f>IF(AmazonChurn[[#This Row],[Average Monthly Expenses]]&lt;=30,"Low",IF(AmazonChurn[[#This Row],[Average Monthly Expenses]]&lt;=60,"Medium","High"))</f>
        <v>Low</v>
      </c>
      <c r="AM4979" t="str">
        <f>IF(AmazonChurn[[#This Row],[Number of Complaints or Support]]&lt;3,"Low",IF(AmazonChurn[[#This Row],[Number of Complaints or Support]]&lt;=7,"Medium","High"))</f>
        <v>Medium</v>
      </c>
      <c r="AN4979" s="5">
        <f>AmazonChurn[[#This Row],[Number of Complaints or Support]]/AmazonChurn[[#This Row],[Account Length (in months)]]</f>
        <v>0.14583333333333334</v>
      </c>
      <c r="AO4979" t="str">
        <f>IF(AmazonChurn[[#This Row],[Avg Monthly GB Download]]&lt;15, "Low", IF(AmazonChurn[[#This Row],[Avg Monthly GB Download]]&lt;30, "Medium", "High"))</f>
        <v>Medium</v>
      </c>
      <c r="AP4979" t="str">
        <f>IF(AmazonChurn[[#This Row],[Age]]&lt;30,"Under 30",IF(AmazonChurn[[#This Row],[Age]]&gt;65,"Senior","Mid Age"))</f>
        <v>Mid Age</v>
      </c>
    </row>
    <row r="4980" spans="1:42" hidden="1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 s="5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  <c r="AL4980" t="str">
        <f>IF(AmazonChurn[[#This Row],[Average Monthly Expenses]]&lt;=30,"Low",IF(AmazonChurn[[#This Row],[Average Monthly Expenses]]&lt;=60,"Medium","High"))</f>
        <v>Medium</v>
      </c>
      <c r="AM4980" t="str">
        <f>IF(AmazonChurn[[#This Row],[Number of Complaints or Support]]&lt;3,"Low",IF(AmazonChurn[[#This Row],[Number of Complaints or Support]]&lt;=7,"Medium","High"))</f>
        <v>High</v>
      </c>
      <c r="AN4980" s="5">
        <f>AmazonChurn[[#This Row],[Number of Complaints or Support]]/AmazonChurn[[#This Row],[Account Length (in months)]]</f>
        <v>0.90909090909090906</v>
      </c>
      <c r="AO4980" t="str">
        <f>IF(AmazonChurn[[#This Row],[Avg Monthly GB Download]]&lt;15, "Low", IF(AmazonChurn[[#This Row],[Avg Monthly GB Download]]&lt;30, "Medium", "High"))</f>
        <v>Low</v>
      </c>
      <c r="AP4980" t="str">
        <f>IF(AmazonChurn[[#This Row],[Age]]&lt;30,"Under 30",IF(AmazonChurn[[#This Row],[Age]]&gt;65,"Senior","Mid Age"))</f>
        <v>Mid Age</v>
      </c>
    </row>
    <row r="4981" spans="1:42" hidden="1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 s="5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  <c r="AL4981" t="str">
        <f>IF(AmazonChurn[[#This Row],[Average Monthly Expenses]]&lt;=30,"Low",IF(AmazonChurn[[#This Row],[Average Monthly Expenses]]&lt;=60,"Medium","High"))</f>
        <v>Low</v>
      </c>
      <c r="AM4981" t="str">
        <f>IF(AmazonChurn[[#This Row],[Number of Complaints or Support]]&lt;3,"Low",IF(AmazonChurn[[#This Row],[Number of Complaints or Support]]&lt;=7,"Medium","High"))</f>
        <v>Medium</v>
      </c>
      <c r="AN4981" s="5">
        <f>AmazonChurn[[#This Row],[Number of Complaints or Support]]/AmazonChurn[[#This Row],[Account Length (in months)]]</f>
        <v>1.4</v>
      </c>
      <c r="AO4981" t="str">
        <f>IF(AmazonChurn[[#This Row],[Avg Monthly GB Download]]&lt;15, "Low", IF(AmazonChurn[[#This Row],[Avg Monthly GB Download]]&lt;30, "Medium", "High"))</f>
        <v>Low</v>
      </c>
      <c r="AP4981" t="str">
        <f>IF(AmazonChurn[[#This Row],[Age]]&lt;30,"Under 30",IF(AmazonChurn[[#This Row],[Age]]&gt;65,"Senior","Mid Age"))</f>
        <v>Under 30</v>
      </c>
    </row>
    <row r="4982" spans="1:42" hidden="1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 s="5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  <c r="AL4982" t="str">
        <f>IF(AmazonChurn[[#This Row],[Average Monthly Expenses]]&lt;=30,"Low",IF(AmazonChurn[[#This Row],[Average Monthly Expenses]]&lt;=60,"Medium","High"))</f>
        <v>Low</v>
      </c>
      <c r="AM4982" t="str">
        <f>IF(AmazonChurn[[#This Row],[Number of Complaints or Support]]&lt;3,"Low",IF(AmazonChurn[[#This Row],[Number of Complaints or Support]]&lt;=7,"Medium","High"))</f>
        <v>Medium</v>
      </c>
      <c r="AN4982" s="5">
        <f>AmazonChurn[[#This Row],[Number of Complaints or Support]]/AmazonChurn[[#This Row],[Account Length (in months)]]</f>
        <v>7</v>
      </c>
      <c r="AO4982" t="str">
        <f>IF(AmazonChurn[[#This Row],[Avg Monthly GB Download]]&lt;15, "Low", IF(AmazonChurn[[#This Row],[Avg Monthly GB Download]]&lt;30, "Medium", "High"))</f>
        <v>Low</v>
      </c>
      <c r="AP4982" t="str">
        <f>IF(AmazonChurn[[#This Row],[Age]]&lt;30,"Under 30",IF(AmazonChurn[[#This Row],[Age]]&gt;65,"Senior","Mid Age"))</f>
        <v>Mid Age</v>
      </c>
    </row>
    <row r="4983" spans="1:42" hidden="1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 s="5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  <c r="AL4983" t="str">
        <f>IF(AmazonChurn[[#This Row],[Average Monthly Expenses]]&lt;=30,"Low",IF(AmazonChurn[[#This Row],[Average Monthly Expenses]]&lt;=60,"Medium","High"))</f>
        <v>Medium</v>
      </c>
      <c r="AM4983" t="str">
        <f>IF(AmazonChurn[[#This Row],[Number of Complaints or Support]]&lt;3,"Low",IF(AmazonChurn[[#This Row],[Number of Complaints or Support]]&lt;=7,"Medium","High"))</f>
        <v>High</v>
      </c>
      <c r="AN4983" s="5">
        <f>AmazonChurn[[#This Row],[Number of Complaints or Support]]/AmazonChurn[[#This Row],[Account Length (in months)]]</f>
        <v>1.3333333333333333</v>
      </c>
      <c r="AO4983" t="str">
        <f>IF(AmazonChurn[[#This Row],[Avg Monthly GB Download]]&lt;15, "Low", IF(AmazonChurn[[#This Row],[Avg Monthly GB Download]]&lt;30, "Medium", "High"))</f>
        <v>Low</v>
      </c>
      <c r="AP4983" t="str">
        <f>IF(AmazonChurn[[#This Row],[Age]]&lt;30,"Under 30",IF(AmazonChurn[[#This Row],[Age]]&gt;65,"Senior","Mid Age"))</f>
        <v>Mid Age</v>
      </c>
    </row>
    <row r="4984" spans="1:42" hidden="1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 s="5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  <c r="AL4984" t="str">
        <f>IF(AmazonChurn[[#This Row],[Average Monthly Expenses]]&lt;=30,"Low",IF(AmazonChurn[[#This Row],[Average Monthly Expenses]]&lt;=60,"Medium","High"))</f>
        <v>Medium</v>
      </c>
      <c r="AM4984" t="str">
        <f>IF(AmazonChurn[[#This Row],[Number of Complaints or Support]]&lt;3,"Low",IF(AmazonChurn[[#This Row],[Number of Complaints or Support]]&lt;=7,"Medium","High"))</f>
        <v>High</v>
      </c>
      <c r="AN4984" s="5">
        <f>AmazonChurn[[#This Row],[Number of Complaints or Support]]/AmazonChurn[[#This Row],[Account Length (in months)]]</f>
        <v>8</v>
      </c>
      <c r="AO4984" t="str">
        <f>IF(AmazonChurn[[#This Row],[Avg Monthly GB Download]]&lt;15, "Low", IF(AmazonChurn[[#This Row],[Avg Monthly GB Download]]&lt;30, "Medium", "High"))</f>
        <v>Medium</v>
      </c>
      <c r="AP4984" t="str">
        <f>IF(AmazonChurn[[#This Row],[Age]]&lt;30,"Under 30",IF(AmazonChurn[[#This Row],[Age]]&gt;65,"Senior","Mid Age"))</f>
        <v>Under 30</v>
      </c>
    </row>
    <row r="4985" spans="1:42" hidden="1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 s="5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  <c r="AL4985" t="str">
        <f>IF(AmazonChurn[[#This Row],[Average Monthly Expenses]]&lt;=30,"Low",IF(AmazonChurn[[#This Row],[Average Monthly Expenses]]&lt;=60,"Medium","High"))</f>
        <v>Low</v>
      </c>
      <c r="AM4985" t="str">
        <f>IF(AmazonChurn[[#This Row],[Number of Complaints or Support]]&lt;3,"Low",IF(AmazonChurn[[#This Row],[Number of Complaints or Support]]&lt;=7,"Medium","High"))</f>
        <v>Medium</v>
      </c>
      <c r="AN4985" s="5">
        <f>AmazonChurn[[#This Row],[Number of Complaints or Support]]/AmazonChurn[[#This Row],[Account Length (in months)]]</f>
        <v>0.77777777777777779</v>
      </c>
      <c r="AO4985" t="str">
        <f>IF(AmazonChurn[[#This Row],[Avg Monthly GB Download]]&lt;15, "Low", IF(AmazonChurn[[#This Row],[Avg Monthly GB Download]]&lt;30, "Medium", "High"))</f>
        <v>Low</v>
      </c>
      <c r="AP4985" t="str">
        <f>IF(AmazonChurn[[#This Row],[Age]]&lt;30,"Under 30",IF(AmazonChurn[[#This Row],[Age]]&gt;65,"Senior","Mid Age"))</f>
        <v>Mid Age</v>
      </c>
    </row>
    <row r="4986" spans="1:42" hidden="1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 s="5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  <c r="AL4986" t="str">
        <f>IF(AmazonChurn[[#This Row],[Average Monthly Expenses]]&lt;=30,"Low",IF(AmazonChurn[[#This Row],[Average Monthly Expenses]]&lt;=60,"Medium","High"))</f>
        <v>Low</v>
      </c>
      <c r="AM4986" t="str">
        <f>IF(AmazonChurn[[#This Row],[Number of Complaints or Support]]&lt;3,"Low",IF(AmazonChurn[[#This Row],[Number of Complaints or Support]]&lt;=7,"Medium","High"))</f>
        <v>Medium</v>
      </c>
      <c r="AN4986" s="5">
        <f>AmazonChurn[[#This Row],[Number of Complaints or Support]]/AmazonChurn[[#This Row],[Account Length (in months)]]</f>
        <v>6.9444444444444448E-2</v>
      </c>
      <c r="AO4986" t="str">
        <f>IF(AmazonChurn[[#This Row],[Avg Monthly GB Download]]&lt;15, "Low", IF(AmazonChurn[[#This Row],[Avg Monthly GB Download]]&lt;30, "Medium", "High"))</f>
        <v>Low</v>
      </c>
      <c r="AP4986" t="str">
        <f>IF(AmazonChurn[[#This Row],[Age]]&lt;30,"Under 30",IF(AmazonChurn[[#This Row],[Age]]&gt;65,"Senior","Mid Age"))</f>
        <v>Mid Age</v>
      </c>
    </row>
    <row r="4987" spans="1:42" hidden="1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 s="5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  <c r="AL4987" t="str">
        <f>IF(AmazonChurn[[#This Row],[Average Monthly Expenses]]&lt;=30,"Low",IF(AmazonChurn[[#This Row],[Average Monthly Expenses]]&lt;=60,"Medium","High"))</f>
        <v>Low</v>
      </c>
      <c r="AM4987" t="str">
        <f>IF(AmazonChurn[[#This Row],[Number of Complaints or Support]]&lt;3,"Low",IF(AmazonChurn[[#This Row],[Number of Complaints or Support]]&lt;=7,"Medium","High"))</f>
        <v>Medium</v>
      </c>
      <c r="AN4987" s="5">
        <f>AmazonChurn[[#This Row],[Number of Complaints or Support]]/AmazonChurn[[#This Row],[Account Length (in months)]]</f>
        <v>0.29166666666666669</v>
      </c>
      <c r="AO4987" t="str">
        <f>IF(AmazonChurn[[#This Row],[Avg Monthly GB Download]]&lt;15, "Low", IF(AmazonChurn[[#This Row],[Avg Monthly GB Download]]&lt;30, "Medium", "High"))</f>
        <v>Low</v>
      </c>
      <c r="AP4987" t="str">
        <f>IF(AmazonChurn[[#This Row],[Age]]&lt;30,"Under 30",IF(AmazonChurn[[#This Row],[Age]]&gt;65,"Senior","Mid Age"))</f>
        <v>Mid Age</v>
      </c>
    </row>
    <row r="4988" spans="1:42" hidden="1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 s="5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  <c r="AL4988" t="str">
        <f>IF(AmazonChurn[[#This Row],[Average Monthly Expenses]]&lt;=30,"Low",IF(AmazonChurn[[#This Row],[Average Monthly Expenses]]&lt;=60,"Medium","High"))</f>
        <v>Medium</v>
      </c>
      <c r="AM4988" t="str">
        <f>IF(AmazonChurn[[#This Row],[Number of Complaints or Support]]&lt;3,"Low",IF(AmazonChurn[[#This Row],[Number of Complaints or Support]]&lt;=7,"Medium","High"))</f>
        <v>Low</v>
      </c>
      <c r="AN4988" s="5">
        <f>AmazonChurn[[#This Row],[Number of Complaints or Support]]/AmazonChurn[[#This Row],[Account Length (in months)]]</f>
        <v>0.22222222222222221</v>
      </c>
      <c r="AO4988" t="str">
        <f>IF(AmazonChurn[[#This Row],[Avg Monthly GB Download]]&lt;15, "Low", IF(AmazonChurn[[#This Row],[Avg Monthly GB Download]]&lt;30, "Medium", "High"))</f>
        <v>Low</v>
      </c>
      <c r="AP4988" t="str">
        <f>IF(AmazonChurn[[#This Row],[Age]]&lt;30,"Under 30",IF(AmazonChurn[[#This Row],[Age]]&gt;65,"Senior","Mid Age"))</f>
        <v>Mid Age</v>
      </c>
    </row>
    <row r="4989" spans="1:42" hidden="1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 s="5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  <c r="AL4989" t="str">
        <f>IF(AmazonChurn[[#This Row],[Average Monthly Expenses]]&lt;=30,"Low",IF(AmazonChurn[[#This Row],[Average Monthly Expenses]]&lt;=60,"Medium","High"))</f>
        <v>Medium</v>
      </c>
      <c r="AM4989" t="str">
        <f>IF(AmazonChurn[[#This Row],[Number of Complaints or Support]]&lt;3,"Low",IF(AmazonChurn[[#This Row],[Number of Complaints or Support]]&lt;=7,"Medium","High"))</f>
        <v>Medium</v>
      </c>
      <c r="AN4989" s="5">
        <f>AmazonChurn[[#This Row],[Number of Complaints or Support]]/AmazonChurn[[#This Row],[Account Length (in months)]]</f>
        <v>6.8181818181818177E-2</v>
      </c>
      <c r="AO4989" t="str">
        <f>IF(AmazonChurn[[#This Row],[Avg Monthly GB Download]]&lt;15, "Low", IF(AmazonChurn[[#This Row],[Avg Monthly GB Download]]&lt;30, "Medium", "High"))</f>
        <v>Low</v>
      </c>
      <c r="AP4989" t="str">
        <f>IF(AmazonChurn[[#This Row],[Age]]&lt;30,"Under 30",IF(AmazonChurn[[#This Row],[Age]]&gt;65,"Senior","Mid Age"))</f>
        <v>Mid Age</v>
      </c>
    </row>
    <row r="4990" spans="1:42" hidden="1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 s="5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  <c r="AL4990" t="str">
        <f>IF(AmazonChurn[[#This Row],[Average Monthly Expenses]]&lt;=30,"Low",IF(AmazonChurn[[#This Row],[Average Monthly Expenses]]&lt;=60,"Medium","High"))</f>
        <v>Medium</v>
      </c>
      <c r="AM4990" t="str">
        <f>IF(AmazonChurn[[#This Row],[Number of Complaints or Support]]&lt;3,"Low",IF(AmazonChurn[[#This Row],[Number of Complaints or Support]]&lt;=7,"Medium","High"))</f>
        <v>Low</v>
      </c>
      <c r="AN4990" s="5">
        <f>AmazonChurn[[#This Row],[Number of Complaints or Support]]/AmazonChurn[[#This Row],[Account Length (in months)]]</f>
        <v>1.6666666666666666E-2</v>
      </c>
      <c r="AO4990" t="str">
        <f>IF(AmazonChurn[[#This Row],[Avg Monthly GB Download]]&lt;15, "Low", IF(AmazonChurn[[#This Row],[Avg Monthly GB Download]]&lt;30, "Medium", "High"))</f>
        <v>Low</v>
      </c>
      <c r="AP4990" t="str">
        <f>IF(AmazonChurn[[#This Row],[Age]]&lt;30,"Under 30",IF(AmazonChurn[[#This Row],[Age]]&gt;65,"Senior","Mid Age"))</f>
        <v>Mid Age</v>
      </c>
    </row>
    <row r="4991" spans="1:42" hidden="1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 s="5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  <c r="AL4991" t="str">
        <f>IF(AmazonChurn[[#This Row],[Average Monthly Expenses]]&lt;=30,"Low",IF(AmazonChurn[[#This Row],[Average Monthly Expenses]]&lt;=60,"Medium","High"))</f>
        <v>Low</v>
      </c>
      <c r="AM4991" t="str">
        <f>IF(AmazonChurn[[#This Row],[Number of Complaints or Support]]&lt;3,"Low",IF(AmazonChurn[[#This Row],[Number of Complaints or Support]]&lt;=7,"Medium","High"))</f>
        <v>High</v>
      </c>
      <c r="AN4991" s="5">
        <f>AmazonChurn[[#This Row],[Number of Complaints or Support]]/AmazonChurn[[#This Row],[Account Length (in months)]]</f>
        <v>0.32</v>
      </c>
      <c r="AO4991" t="str">
        <f>IF(AmazonChurn[[#This Row],[Avg Monthly GB Download]]&lt;15, "Low", IF(AmazonChurn[[#This Row],[Avg Monthly GB Download]]&lt;30, "Medium", "High"))</f>
        <v>Low</v>
      </c>
      <c r="AP4991" t="str">
        <f>IF(AmazonChurn[[#This Row],[Age]]&lt;30,"Under 30",IF(AmazonChurn[[#This Row],[Age]]&gt;65,"Senior","Mid Age"))</f>
        <v>Mid Age</v>
      </c>
    </row>
    <row r="4992" spans="1:42" hidden="1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 s="5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  <c r="AL4992" t="str">
        <f>IF(AmazonChurn[[#This Row],[Average Monthly Expenses]]&lt;=30,"Low",IF(AmazonChurn[[#This Row],[Average Monthly Expenses]]&lt;=60,"Medium","High"))</f>
        <v>Low</v>
      </c>
      <c r="AM4992" t="str">
        <f>IF(AmazonChurn[[#This Row],[Number of Complaints or Support]]&lt;3,"Low",IF(AmazonChurn[[#This Row],[Number of Complaints or Support]]&lt;=7,"Medium","High"))</f>
        <v>Medium</v>
      </c>
      <c r="AN4992" s="5">
        <f>AmazonChurn[[#This Row],[Number of Complaints or Support]]/AmazonChurn[[#This Row],[Account Length (in months)]]</f>
        <v>9.2592592592592587E-2</v>
      </c>
      <c r="AO4992" t="str">
        <f>IF(AmazonChurn[[#This Row],[Avg Monthly GB Download]]&lt;15, "Low", IF(AmazonChurn[[#This Row],[Avg Monthly GB Download]]&lt;30, "Medium", "High"))</f>
        <v>Low</v>
      </c>
      <c r="AP4992" t="str">
        <f>IF(AmazonChurn[[#This Row],[Age]]&lt;30,"Under 30",IF(AmazonChurn[[#This Row],[Age]]&gt;65,"Senior","Mid Age"))</f>
        <v>Mid Age</v>
      </c>
    </row>
    <row r="4993" spans="1:42" hidden="1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 s="5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  <c r="AL4993" t="str">
        <f>IF(AmazonChurn[[#This Row],[Average Monthly Expenses]]&lt;=30,"Low",IF(AmazonChurn[[#This Row],[Average Monthly Expenses]]&lt;=60,"Medium","High"))</f>
        <v>Low</v>
      </c>
      <c r="AM4993" t="str">
        <f>IF(AmazonChurn[[#This Row],[Number of Complaints or Support]]&lt;3,"Low",IF(AmazonChurn[[#This Row],[Number of Complaints or Support]]&lt;=7,"Medium","High"))</f>
        <v>Low</v>
      </c>
      <c r="AN4993" s="5">
        <f>AmazonChurn[[#This Row],[Number of Complaints or Support]]/AmazonChurn[[#This Row],[Account Length (in months)]]</f>
        <v>0</v>
      </c>
      <c r="AO4993" t="str">
        <f>IF(AmazonChurn[[#This Row],[Avg Monthly GB Download]]&lt;15, "Low", IF(AmazonChurn[[#This Row],[Avg Monthly GB Download]]&lt;30, "Medium", "High"))</f>
        <v>Low</v>
      </c>
      <c r="AP4993" t="str">
        <f>IF(AmazonChurn[[#This Row],[Age]]&lt;30,"Under 30",IF(AmazonChurn[[#This Row],[Age]]&gt;65,"Senior","Mid Age"))</f>
        <v>Under 30</v>
      </c>
    </row>
    <row r="4994" spans="1:42" hidden="1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 s="5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  <c r="AL4994" t="str">
        <f>IF(AmazonChurn[[#This Row],[Average Monthly Expenses]]&lt;=30,"Low",IF(AmazonChurn[[#This Row],[Average Monthly Expenses]]&lt;=60,"Medium","High"))</f>
        <v>Medium</v>
      </c>
      <c r="AM4994" t="str">
        <f>IF(AmazonChurn[[#This Row],[Number of Complaints or Support]]&lt;3,"Low",IF(AmazonChurn[[#This Row],[Number of Complaints or Support]]&lt;=7,"Medium","High"))</f>
        <v>Medium</v>
      </c>
      <c r="AN4994" s="5">
        <f>AmazonChurn[[#This Row],[Number of Complaints or Support]]/AmazonChurn[[#This Row],[Account Length (in months)]]</f>
        <v>0.25</v>
      </c>
      <c r="AO4994" t="str">
        <f>IF(AmazonChurn[[#This Row],[Avg Monthly GB Download]]&lt;15, "Low", IF(AmazonChurn[[#This Row],[Avg Monthly GB Download]]&lt;30, "Medium", "High"))</f>
        <v>Low</v>
      </c>
      <c r="AP4994" t="str">
        <f>IF(AmazonChurn[[#This Row],[Age]]&lt;30,"Under 30",IF(AmazonChurn[[#This Row],[Age]]&gt;65,"Senior","Mid Age"))</f>
        <v>Senior</v>
      </c>
    </row>
    <row r="4995" spans="1:42" hidden="1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 s="5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  <c r="AL4995" t="str">
        <f>IF(AmazonChurn[[#This Row],[Average Monthly Expenses]]&lt;=30,"Low",IF(AmazonChurn[[#This Row],[Average Monthly Expenses]]&lt;=60,"Medium","High"))</f>
        <v>Medium</v>
      </c>
      <c r="AM4995" t="str">
        <f>IF(AmazonChurn[[#This Row],[Number of Complaints or Support]]&lt;3,"Low",IF(AmazonChurn[[#This Row],[Number of Complaints or Support]]&lt;=7,"Medium","High"))</f>
        <v>Medium</v>
      </c>
      <c r="AN4995" s="5">
        <f>AmazonChurn[[#This Row],[Number of Complaints or Support]]/AmazonChurn[[#This Row],[Account Length (in months)]]</f>
        <v>0.109375</v>
      </c>
      <c r="AO4995" t="str">
        <f>IF(AmazonChurn[[#This Row],[Avg Monthly GB Download]]&lt;15, "Low", IF(AmazonChurn[[#This Row],[Avg Monthly GB Download]]&lt;30, "Medium", "High"))</f>
        <v>Low</v>
      </c>
      <c r="AP4995" t="str">
        <f>IF(AmazonChurn[[#This Row],[Age]]&lt;30,"Under 30",IF(AmazonChurn[[#This Row],[Age]]&gt;65,"Senior","Mid Age"))</f>
        <v>Senior</v>
      </c>
    </row>
    <row r="4996" spans="1:42" hidden="1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 s="5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  <c r="AL4996" t="str">
        <f>IF(AmazonChurn[[#This Row],[Average Monthly Expenses]]&lt;=30,"Low",IF(AmazonChurn[[#This Row],[Average Monthly Expenses]]&lt;=60,"Medium","High"))</f>
        <v>Medium</v>
      </c>
      <c r="AM4996" t="str">
        <f>IF(AmazonChurn[[#This Row],[Number of Complaints or Support]]&lt;3,"Low",IF(AmazonChurn[[#This Row],[Number of Complaints or Support]]&lt;=7,"Medium","High"))</f>
        <v>High</v>
      </c>
      <c r="AN4996" s="5">
        <f>AmazonChurn[[#This Row],[Number of Complaints or Support]]/AmazonChurn[[#This Row],[Account Length (in months)]]</f>
        <v>5</v>
      </c>
      <c r="AO4996" t="str">
        <f>IF(AmazonChurn[[#This Row],[Avg Monthly GB Download]]&lt;15, "Low", IF(AmazonChurn[[#This Row],[Avg Monthly GB Download]]&lt;30, "Medium", "High"))</f>
        <v>Low</v>
      </c>
      <c r="AP4996" t="str">
        <f>IF(AmazonChurn[[#This Row],[Age]]&lt;30,"Under 30",IF(AmazonChurn[[#This Row],[Age]]&gt;65,"Senior","Mid Age"))</f>
        <v>Senior</v>
      </c>
    </row>
    <row r="4997" spans="1:42" hidden="1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 s="5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  <c r="AL4997" t="str">
        <f>IF(AmazonChurn[[#This Row],[Average Monthly Expenses]]&lt;=30,"Low",IF(AmazonChurn[[#This Row],[Average Monthly Expenses]]&lt;=60,"Medium","High"))</f>
        <v>Low</v>
      </c>
      <c r="AM4997" t="str">
        <f>IF(AmazonChurn[[#This Row],[Number of Complaints or Support]]&lt;3,"Low",IF(AmazonChurn[[#This Row],[Number of Complaints or Support]]&lt;=7,"Medium","High"))</f>
        <v>Medium</v>
      </c>
      <c r="AN4997" s="5">
        <f>AmazonChurn[[#This Row],[Number of Complaints or Support]]/AmazonChurn[[#This Row],[Account Length (in months)]]</f>
        <v>0.10606060606060606</v>
      </c>
      <c r="AO4997" t="str">
        <f>IF(AmazonChurn[[#This Row],[Avg Monthly GB Download]]&lt;15, "Low", IF(AmazonChurn[[#This Row],[Avg Monthly GB Download]]&lt;30, "Medium", "High"))</f>
        <v>Low</v>
      </c>
      <c r="AP4997" t="str">
        <f>IF(AmazonChurn[[#This Row],[Age]]&lt;30,"Under 30",IF(AmazonChurn[[#This Row],[Age]]&gt;65,"Senior","Mid Age"))</f>
        <v>Senior</v>
      </c>
    </row>
    <row r="4998" spans="1:42" hidden="1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 s="5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  <c r="AL4998" t="str">
        <f>IF(AmazonChurn[[#This Row],[Average Monthly Expenses]]&lt;=30,"Low",IF(AmazonChurn[[#This Row],[Average Monthly Expenses]]&lt;=60,"Medium","High"))</f>
        <v>Low</v>
      </c>
      <c r="AM4998" t="str">
        <f>IF(AmazonChurn[[#This Row],[Number of Complaints or Support]]&lt;3,"Low",IF(AmazonChurn[[#This Row],[Number of Complaints or Support]]&lt;=7,"Medium","High"))</f>
        <v>Medium</v>
      </c>
      <c r="AN4998" s="5">
        <f>AmazonChurn[[#This Row],[Number of Complaints or Support]]/AmazonChurn[[#This Row],[Account Length (in months)]]</f>
        <v>0.38461538461538464</v>
      </c>
      <c r="AO4998" t="str">
        <f>IF(AmazonChurn[[#This Row],[Avg Monthly GB Download]]&lt;15, "Low", IF(AmazonChurn[[#This Row],[Avg Monthly GB Download]]&lt;30, "Medium", "High"))</f>
        <v>Low</v>
      </c>
      <c r="AP4998" t="str">
        <f>IF(AmazonChurn[[#This Row],[Age]]&lt;30,"Under 30",IF(AmazonChurn[[#This Row],[Age]]&gt;65,"Senior","Mid Age"))</f>
        <v>Mid Age</v>
      </c>
    </row>
    <row r="4999" spans="1:42" hidden="1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 s="5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  <c r="AL4999" t="str">
        <f>IF(AmazonChurn[[#This Row],[Average Monthly Expenses]]&lt;=30,"Low",IF(AmazonChurn[[#This Row],[Average Monthly Expenses]]&lt;=60,"Medium","High"))</f>
        <v>Low</v>
      </c>
      <c r="AM4999" t="str">
        <f>IF(AmazonChurn[[#This Row],[Number of Complaints or Support]]&lt;3,"Low",IF(AmazonChurn[[#This Row],[Number of Complaints or Support]]&lt;=7,"Medium","High"))</f>
        <v>Low</v>
      </c>
      <c r="AN4999" s="5">
        <f>AmazonChurn[[#This Row],[Number of Complaints or Support]]/AmazonChurn[[#This Row],[Account Length (in months)]]</f>
        <v>0</v>
      </c>
      <c r="AO4999" t="str">
        <f>IF(AmazonChurn[[#This Row],[Avg Monthly GB Download]]&lt;15, "Low", IF(AmazonChurn[[#This Row],[Avg Monthly GB Download]]&lt;30, "Medium", "High"))</f>
        <v>Low</v>
      </c>
      <c r="AP4999" t="str">
        <f>IF(AmazonChurn[[#This Row],[Age]]&lt;30,"Under 30",IF(AmazonChurn[[#This Row],[Age]]&gt;65,"Senior","Mid Age"))</f>
        <v>Mid Age</v>
      </c>
    </row>
    <row r="5000" spans="1:42" hidden="1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 s="5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  <c r="AL5000" t="str">
        <f>IF(AmazonChurn[[#This Row],[Average Monthly Expenses]]&lt;=30,"Low",IF(AmazonChurn[[#This Row],[Average Monthly Expenses]]&lt;=60,"Medium","High"))</f>
        <v>Medium</v>
      </c>
      <c r="AM5000" t="str">
        <f>IF(AmazonChurn[[#This Row],[Number of Complaints or Support]]&lt;3,"Low",IF(AmazonChurn[[#This Row],[Number of Complaints or Support]]&lt;=7,"Medium","High"))</f>
        <v>Low</v>
      </c>
      <c r="AN5000" s="5">
        <f>AmazonChurn[[#This Row],[Number of Complaints or Support]]/AmazonChurn[[#This Row],[Account Length (in months)]]</f>
        <v>3.4482758620689655E-2</v>
      </c>
      <c r="AO5000" t="str">
        <f>IF(AmazonChurn[[#This Row],[Avg Monthly GB Download]]&lt;15, "Low", IF(AmazonChurn[[#This Row],[Avg Monthly GB Download]]&lt;30, "Medium", "High"))</f>
        <v>Low</v>
      </c>
      <c r="AP5000" t="str">
        <f>IF(AmazonChurn[[#This Row],[Age]]&lt;30,"Under 30",IF(AmazonChurn[[#This Row],[Age]]&gt;65,"Senior","Mid Age"))</f>
        <v>Senior</v>
      </c>
    </row>
    <row r="5001" spans="1:42" hidden="1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 s="5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  <c r="AL5001" t="str">
        <f>IF(AmazonChurn[[#This Row],[Average Monthly Expenses]]&lt;=30,"Low",IF(AmazonChurn[[#This Row],[Average Monthly Expenses]]&lt;=60,"Medium","High"))</f>
        <v>Medium</v>
      </c>
      <c r="AM5001" t="str">
        <f>IF(AmazonChurn[[#This Row],[Number of Complaints or Support]]&lt;3,"Low",IF(AmazonChurn[[#This Row],[Number of Complaints or Support]]&lt;=7,"Medium","High"))</f>
        <v>Medium</v>
      </c>
      <c r="AN5001" s="5">
        <f>AmazonChurn[[#This Row],[Number of Complaints or Support]]/AmazonChurn[[#This Row],[Account Length (in months)]]</f>
        <v>0.19047619047619047</v>
      </c>
      <c r="AO5001" t="str">
        <f>IF(AmazonChurn[[#This Row],[Avg Monthly GB Download]]&lt;15, "Low", IF(AmazonChurn[[#This Row],[Avg Monthly GB Download]]&lt;30, "Medium", "High"))</f>
        <v>Low</v>
      </c>
      <c r="AP5001" t="str">
        <f>IF(AmazonChurn[[#This Row],[Age]]&lt;30,"Under 30",IF(AmazonChurn[[#This Row],[Age]]&gt;65,"Senior","Mid Age"))</f>
        <v>Mid Age</v>
      </c>
    </row>
    <row r="5002" spans="1:42" hidden="1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 s="5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  <c r="AL5002" t="str">
        <f>IF(AmazonChurn[[#This Row],[Average Monthly Expenses]]&lt;=30,"Low",IF(AmazonChurn[[#This Row],[Average Monthly Expenses]]&lt;=60,"Medium","High"))</f>
        <v>Low</v>
      </c>
      <c r="AM5002" t="str">
        <f>IF(AmazonChurn[[#This Row],[Number of Complaints or Support]]&lt;3,"Low",IF(AmazonChurn[[#This Row],[Number of Complaints or Support]]&lt;=7,"Medium","High"))</f>
        <v>Low</v>
      </c>
      <c r="AN5002" s="5">
        <f>AmazonChurn[[#This Row],[Number of Complaints or Support]]/AmazonChurn[[#This Row],[Account Length (in months)]]</f>
        <v>0</v>
      </c>
      <c r="AO5002" t="str">
        <f>IF(AmazonChurn[[#This Row],[Avg Monthly GB Download]]&lt;15, "Low", IF(AmazonChurn[[#This Row],[Avg Monthly GB Download]]&lt;30, "Medium", "High"))</f>
        <v>Low</v>
      </c>
      <c r="AP5002" t="str">
        <f>IF(AmazonChurn[[#This Row],[Age]]&lt;30,"Under 30",IF(AmazonChurn[[#This Row],[Age]]&gt;65,"Senior","Mid Age"))</f>
        <v>Mid Age</v>
      </c>
    </row>
    <row r="5003" spans="1:42" hidden="1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 s="5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  <c r="AL5003" t="str">
        <f>IF(AmazonChurn[[#This Row],[Average Monthly Expenses]]&lt;=30,"Low",IF(AmazonChurn[[#This Row],[Average Monthly Expenses]]&lt;=60,"Medium","High"))</f>
        <v>Medium</v>
      </c>
      <c r="AM5003" t="str">
        <f>IF(AmazonChurn[[#This Row],[Number of Complaints or Support]]&lt;3,"Low",IF(AmazonChurn[[#This Row],[Number of Complaints or Support]]&lt;=7,"Medium","High"))</f>
        <v>High</v>
      </c>
      <c r="AN5003" s="5">
        <f>AmazonChurn[[#This Row],[Number of Complaints or Support]]/AmazonChurn[[#This Row],[Account Length (in months)]]</f>
        <v>0.42105263157894735</v>
      </c>
      <c r="AO5003" t="str">
        <f>IF(AmazonChurn[[#This Row],[Avg Monthly GB Download]]&lt;15, "Low", IF(AmazonChurn[[#This Row],[Avg Monthly GB Download]]&lt;30, "Medium", "High"))</f>
        <v>Low</v>
      </c>
      <c r="AP5003" t="str">
        <f>IF(AmazonChurn[[#This Row],[Age]]&lt;30,"Under 30",IF(AmazonChurn[[#This Row],[Age]]&gt;65,"Senior","Mid Age"))</f>
        <v>Mid Age</v>
      </c>
    </row>
    <row r="5004" spans="1:42" hidden="1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 s="5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  <c r="AL5004" t="str">
        <f>IF(AmazonChurn[[#This Row],[Average Monthly Expenses]]&lt;=30,"Low",IF(AmazonChurn[[#This Row],[Average Monthly Expenses]]&lt;=60,"Medium","High"))</f>
        <v>Low</v>
      </c>
      <c r="AM5004" t="str">
        <f>IF(AmazonChurn[[#This Row],[Number of Complaints or Support]]&lt;3,"Low",IF(AmazonChurn[[#This Row],[Number of Complaints or Support]]&lt;=7,"Medium","High"))</f>
        <v>Low</v>
      </c>
      <c r="AN5004" s="5">
        <f>AmazonChurn[[#This Row],[Number of Complaints or Support]]/AmazonChurn[[#This Row],[Account Length (in months)]]</f>
        <v>7.1428571428571425E-2</v>
      </c>
      <c r="AO5004" t="str">
        <f>IF(AmazonChurn[[#This Row],[Avg Monthly GB Download]]&lt;15, "Low", IF(AmazonChurn[[#This Row],[Avg Monthly GB Download]]&lt;30, "Medium", "High"))</f>
        <v>Low</v>
      </c>
      <c r="AP5004" t="str">
        <f>IF(AmazonChurn[[#This Row],[Age]]&lt;30,"Under 30",IF(AmazonChurn[[#This Row],[Age]]&gt;65,"Senior","Mid Age"))</f>
        <v>Mid Age</v>
      </c>
    </row>
    <row r="5005" spans="1:42" hidden="1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 s="5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  <c r="AL5005" t="str">
        <f>IF(AmazonChurn[[#This Row],[Average Monthly Expenses]]&lt;=30,"Low",IF(AmazonChurn[[#This Row],[Average Monthly Expenses]]&lt;=60,"Medium","High"))</f>
        <v>Low</v>
      </c>
      <c r="AM5005" t="str">
        <f>IF(AmazonChurn[[#This Row],[Number of Complaints or Support]]&lt;3,"Low",IF(AmazonChurn[[#This Row],[Number of Complaints or Support]]&lt;=7,"Medium","High"))</f>
        <v>Low</v>
      </c>
      <c r="AN5005" s="5">
        <f>AmazonChurn[[#This Row],[Number of Complaints or Support]]/AmazonChurn[[#This Row],[Account Length (in months)]]</f>
        <v>0</v>
      </c>
      <c r="AO5005" t="str">
        <f>IF(AmazonChurn[[#This Row],[Avg Monthly GB Download]]&lt;15, "Low", IF(AmazonChurn[[#This Row],[Avg Monthly GB Download]]&lt;30, "Medium", "High"))</f>
        <v>Low</v>
      </c>
      <c r="AP5005" t="str">
        <f>IF(AmazonChurn[[#This Row],[Age]]&lt;30,"Under 30",IF(AmazonChurn[[#This Row],[Age]]&gt;65,"Senior","Mid Age"))</f>
        <v>Under 30</v>
      </c>
    </row>
    <row r="5006" spans="1:42" hidden="1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 s="5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  <c r="AL5006" t="str">
        <f>IF(AmazonChurn[[#This Row],[Average Monthly Expenses]]&lt;=30,"Low",IF(AmazonChurn[[#This Row],[Average Monthly Expenses]]&lt;=60,"Medium","High"))</f>
        <v>Low</v>
      </c>
      <c r="AM5006" t="str">
        <f>IF(AmazonChurn[[#This Row],[Number of Complaints or Support]]&lt;3,"Low",IF(AmazonChurn[[#This Row],[Number of Complaints or Support]]&lt;=7,"Medium","High"))</f>
        <v>High</v>
      </c>
      <c r="AN5006" s="5">
        <f>AmazonChurn[[#This Row],[Number of Complaints or Support]]/AmazonChurn[[#This Row],[Account Length (in months)]]</f>
        <v>1.3333333333333333</v>
      </c>
      <c r="AO5006" t="str">
        <f>IF(AmazonChurn[[#This Row],[Avg Monthly GB Download]]&lt;15, "Low", IF(AmazonChurn[[#This Row],[Avg Monthly GB Download]]&lt;30, "Medium", "High"))</f>
        <v>Low</v>
      </c>
      <c r="AP5006" t="str">
        <f>IF(AmazonChurn[[#This Row],[Age]]&lt;30,"Under 30",IF(AmazonChurn[[#This Row],[Age]]&gt;65,"Senior","Mid Age"))</f>
        <v>Mid Age</v>
      </c>
    </row>
    <row r="5007" spans="1:42" hidden="1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 s="5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  <c r="AL5007" t="str">
        <f>IF(AmazonChurn[[#This Row],[Average Monthly Expenses]]&lt;=30,"Low",IF(AmazonChurn[[#This Row],[Average Monthly Expenses]]&lt;=60,"Medium","High"))</f>
        <v>High</v>
      </c>
      <c r="AM5007" t="str">
        <f>IF(AmazonChurn[[#This Row],[Number of Complaints or Support]]&lt;3,"Low",IF(AmazonChurn[[#This Row],[Number of Complaints or Support]]&lt;=7,"Medium","High"))</f>
        <v>Medium</v>
      </c>
      <c r="AN5007" s="5">
        <f>AmazonChurn[[#This Row],[Number of Complaints or Support]]/AmazonChurn[[#This Row],[Account Length (in months)]]</f>
        <v>0.15</v>
      </c>
      <c r="AO5007" t="str">
        <f>IF(AmazonChurn[[#This Row],[Avg Monthly GB Download]]&lt;15, "Low", IF(AmazonChurn[[#This Row],[Avg Monthly GB Download]]&lt;30, "Medium", "High"))</f>
        <v>Low</v>
      </c>
      <c r="AP5007" t="str">
        <f>IF(AmazonChurn[[#This Row],[Age]]&lt;30,"Under 30",IF(AmazonChurn[[#This Row],[Age]]&gt;65,"Senior","Mid Age"))</f>
        <v>Under 30</v>
      </c>
    </row>
    <row r="5008" spans="1:42" hidden="1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 s="5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  <c r="AL5008" t="str">
        <f>IF(AmazonChurn[[#This Row],[Average Monthly Expenses]]&lt;=30,"Low",IF(AmazonChurn[[#This Row],[Average Monthly Expenses]]&lt;=60,"Medium","High"))</f>
        <v>Low</v>
      </c>
      <c r="AM5008" t="str">
        <f>IF(AmazonChurn[[#This Row],[Number of Complaints or Support]]&lt;3,"Low",IF(AmazonChurn[[#This Row],[Number of Complaints or Support]]&lt;=7,"Medium","High"))</f>
        <v>Low</v>
      </c>
      <c r="AN5008" s="5">
        <f>AmazonChurn[[#This Row],[Number of Complaints or Support]]/AmazonChurn[[#This Row],[Account Length (in months)]]</f>
        <v>0</v>
      </c>
      <c r="AO5008" t="str">
        <f>IF(AmazonChurn[[#This Row],[Avg Monthly GB Download]]&lt;15, "Low", IF(AmazonChurn[[#This Row],[Avg Monthly GB Download]]&lt;30, "Medium", "High"))</f>
        <v>Low</v>
      </c>
      <c r="AP5008" t="str">
        <f>IF(AmazonChurn[[#This Row],[Age]]&lt;30,"Under 30",IF(AmazonChurn[[#This Row],[Age]]&gt;65,"Senior","Mid Age"))</f>
        <v>Mid Age</v>
      </c>
    </row>
    <row r="5009" spans="1:42" hidden="1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 s="5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  <c r="AL5009" t="str">
        <f>IF(AmazonChurn[[#This Row],[Average Monthly Expenses]]&lt;=30,"Low",IF(AmazonChurn[[#This Row],[Average Monthly Expenses]]&lt;=60,"Medium","High"))</f>
        <v>Medium</v>
      </c>
      <c r="AM5009" t="str">
        <f>IF(AmazonChurn[[#This Row],[Number of Complaints or Support]]&lt;3,"Low",IF(AmazonChurn[[#This Row],[Number of Complaints or Support]]&lt;=7,"Medium","High"))</f>
        <v>High</v>
      </c>
      <c r="AN5009" s="5">
        <f>AmazonChurn[[#This Row],[Number of Complaints or Support]]/AmazonChurn[[#This Row],[Account Length (in months)]]</f>
        <v>1.5</v>
      </c>
      <c r="AO5009" t="str">
        <f>IF(AmazonChurn[[#This Row],[Avg Monthly GB Download]]&lt;15, "Low", IF(AmazonChurn[[#This Row],[Avg Monthly GB Download]]&lt;30, "Medium", "High"))</f>
        <v>Low</v>
      </c>
      <c r="AP5009" t="str">
        <f>IF(AmazonChurn[[#This Row],[Age]]&lt;30,"Under 30",IF(AmazonChurn[[#This Row],[Age]]&gt;65,"Senior","Mid Age"))</f>
        <v>Mid Age</v>
      </c>
    </row>
    <row r="5010" spans="1:42" hidden="1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 s="5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  <c r="AL5010" t="str">
        <f>IF(AmazonChurn[[#This Row],[Average Monthly Expenses]]&lt;=30,"Low",IF(AmazonChurn[[#This Row],[Average Monthly Expenses]]&lt;=60,"Medium","High"))</f>
        <v>Medium</v>
      </c>
      <c r="AM5010" t="str">
        <f>IF(AmazonChurn[[#This Row],[Number of Complaints or Support]]&lt;3,"Low",IF(AmazonChurn[[#This Row],[Number of Complaints or Support]]&lt;=7,"Medium","High"))</f>
        <v>High</v>
      </c>
      <c r="AN5010" s="5">
        <f>AmazonChurn[[#This Row],[Number of Complaints or Support]]/AmazonChurn[[#This Row],[Account Length (in months)]]</f>
        <v>0.8</v>
      </c>
      <c r="AO5010" t="str">
        <f>IF(AmazonChurn[[#This Row],[Avg Monthly GB Download]]&lt;15, "Low", IF(AmazonChurn[[#This Row],[Avg Monthly GB Download]]&lt;30, "Medium", "High"))</f>
        <v>Low</v>
      </c>
      <c r="AP5010" t="str">
        <f>IF(AmazonChurn[[#This Row],[Age]]&lt;30,"Under 30",IF(AmazonChurn[[#This Row],[Age]]&gt;65,"Senior","Mid Age"))</f>
        <v>Mid Age</v>
      </c>
    </row>
    <row r="5011" spans="1:42" hidden="1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 s="5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  <c r="AL5011" t="str">
        <f>IF(AmazonChurn[[#This Row],[Average Monthly Expenses]]&lt;=30,"Low",IF(AmazonChurn[[#This Row],[Average Monthly Expenses]]&lt;=60,"Medium","High"))</f>
        <v>High</v>
      </c>
      <c r="AM5011" t="str">
        <f>IF(AmazonChurn[[#This Row],[Number of Complaints or Support]]&lt;3,"Low",IF(AmazonChurn[[#This Row],[Number of Complaints or Support]]&lt;=7,"Medium","High"))</f>
        <v>Medium</v>
      </c>
      <c r="AN5011" s="5">
        <f>AmazonChurn[[#This Row],[Number of Complaints or Support]]/AmazonChurn[[#This Row],[Account Length (in months)]]</f>
        <v>4.8387096774193547E-2</v>
      </c>
      <c r="AO5011" t="str">
        <f>IF(AmazonChurn[[#This Row],[Avg Monthly GB Download]]&lt;15, "Low", IF(AmazonChurn[[#This Row],[Avg Monthly GB Download]]&lt;30, "Medium", "High"))</f>
        <v>Low</v>
      </c>
      <c r="AP5011" t="str">
        <f>IF(AmazonChurn[[#This Row],[Age]]&lt;30,"Under 30",IF(AmazonChurn[[#This Row],[Age]]&gt;65,"Senior","Mid Age"))</f>
        <v>Senior</v>
      </c>
    </row>
    <row r="5012" spans="1:42" hidden="1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 s="5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  <c r="AL5012" t="str">
        <f>IF(AmazonChurn[[#This Row],[Average Monthly Expenses]]&lt;=30,"Low",IF(AmazonChurn[[#This Row],[Average Monthly Expenses]]&lt;=60,"Medium","High"))</f>
        <v>Low</v>
      </c>
      <c r="AM5012" t="str">
        <f>IF(AmazonChurn[[#This Row],[Number of Complaints or Support]]&lt;3,"Low",IF(AmazonChurn[[#This Row],[Number of Complaints or Support]]&lt;=7,"Medium","High"))</f>
        <v>Low</v>
      </c>
      <c r="AN5012" s="5">
        <f>AmazonChurn[[#This Row],[Number of Complaints or Support]]/AmazonChurn[[#This Row],[Account Length (in months)]]</f>
        <v>0.33333333333333331</v>
      </c>
      <c r="AO5012" t="str">
        <f>IF(AmazonChurn[[#This Row],[Avg Monthly GB Download]]&lt;15, "Low", IF(AmazonChurn[[#This Row],[Avg Monthly GB Download]]&lt;30, "Medium", "High"))</f>
        <v>Low</v>
      </c>
      <c r="AP5012" t="str">
        <f>IF(AmazonChurn[[#This Row],[Age]]&lt;30,"Under 30",IF(AmazonChurn[[#This Row],[Age]]&gt;65,"Senior","Mid Age"))</f>
        <v>Mid Age</v>
      </c>
    </row>
    <row r="5013" spans="1:42" hidden="1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 s="5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  <c r="AL5013" t="str">
        <f>IF(AmazonChurn[[#This Row],[Average Monthly Expenses]]&lt;=30,"Low",IF(AmazonChurn[[#This Row],[Average Monthly Expenses]]&lt;=60,"Medium","High"))</f>
        <v>Low</v>
      </c>
      <c r="AM5013" t="str">
        <f>IF(AmazonChurn[[#This Row],[Number of Complaints or Support]]&lt;3,"Low",IF(AmazonChurn[[#This Row],[Number of Complaints or Support]]&lt;=7,"Medium","High"))</f>
        <v>Medium</v>
      </c>
      <c r="AN5013" s="5">
        <f>AmazonChurn[[#This Row],[Number of Complaints or Support]]/AmazonChurn[[#This Row],[Account Length (in months)]]</f>
        <v>0.1</v>
      </c>
      <c r="AO5013" t="str">
        <f>IF(AmazonChurn[[#This Row],[Avg Monthly GB Download]]&lt;15, "Low", IF(AmazonChurn[[#This Row],[Avg Monthly GB Download]]&lt;30, "Medium", "High"))</f>
        <v>Low</v>
      </c>
      <c r="AP5013" t="str">
        <f>IF(AmazonChurn[[#This Row],[Age]]&lt;30,"Under 30",IF(AmazonChurn[[#This Row],[Age]]&gt;65,"Senior","Mid Age"))</f>
        <v>Mid Age</v>
      </c>
    </row>
    <row r="5014" spans="1:42" hidden="1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 s="5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  <c r="AL5014" t="str">
        <f>IF(AmazonChurn[[#This Row],[Average Monthly Expenses]]&lt;=30,"Low",IF(AmazonChurn[[#This Row],[Average Monthly Expenses]]&lt;=60,"Medium","High"))</f>
        <v>Medium</v>
      </c>
      <c r="AM5014" t="str">
        <f>IF(AmazonChurn[[#This Row],[Number of Complaints or Support]]&lt;3,"Low",IF(AmazonChurn[[#This Row],[Number of Complaints or Support]]&lt;=7,"Medium","High"))</f>
        <v>Medium</v>
      </c>
      <c r="AN5014" s="5">
        <f>AmazonChurn[[#This Row],[Number of Complaints or Support]]/AmazonChurn[[#This Row],[Account Length (in months)]]</f>
        <v>9.375E-2</v>
      </c>
      <c r="AO5014" t="str">
        <f>IF(AmazonChurn[[#This Row],[Avg Monthly GB Download]]&lt;15, "Low", IF(AmazonChurn[[#This Row],[Avg Monthly GB Download]]&lt;30, "Medium", "High"))</f>
        <v>Low</v>
      </c>
      <c r="AP5014" t="str">
        <f>IF(AmazonChurn[[#This Row],[Age]]&lt;30,"Under 30",IF(AmazonChurn[[#This Row],[Age]]&gt;65,"Senior","Mid Age"))</f>
        <v>Mid Age</v>
      </c>
    </row>
    <row r="5015" spans="1:42" hidden="1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 s="5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  <c r="AL5015" t="str">
        <f>IF(AmazonChurn[[#This Row],[Average Monthly Expenses]]&lt;=30,"Low",IF(AmazonChurn[[#This Row],[Average Monthly Expenses]]&lt;=60,"Medium","High"))</f>
        <v>Medium</v>
      </c>
      <c r="AM5015" t="str">
        <f>IF(AmazonChurn[[#This Row],[Number of Complaints or Support]]&lt;3,"Low",IF(AmazonChurn[[#This Row],[Number of Complaints or Support]]&lt;=7,"Medium","High"))</f>
        <v>High</v>
      </c>
      <c r="AN5015" s="5">
        <f>AmazonChurn[[#This Row],[Number of Complaints or Support]]/AmazonChurn[[#This Row],[Account Length (in months)]]</f>
        <v>0.45</v>
      </c>
      <c r="AO5015" t="str">
        <f>IF(AmazonChurn[[#This Row],[Avg Monthly GB Download]]&lt;15, "Low", IF(AmazonChurn[[#This Row],[Avg Monthly GB Download]]&lt;30, "Medium", "High"))</f>
        <v>Low</v>
      </c>
      <c r="AP5015" t="str">
        <f>IF(AmazonChurn[[#This Row],[Age]]&lt;30,"Under 30",IF(AmazonChurn[[#This Row],[Age]]&gt;65,"Senior","Mid Age"))</f>
        <v>Mid Age</v>
      </c>
    </row>
    <row r="5016" spans="1:42" hidden="1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 s="5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  <c r="AL5016" t="str">
        <f>IF(AmazonChurn[[#This Row],[Average Monthly Expenses]]&lt;=30,"Low",IF(AmazonChurn[[#This Row],[Average Monthly Expenses]]&lt;=60,"Medium","High"))</f>
        <v>Medium</v>
      </c>
      <c r="AM5016" t="str">
        <f>IF(AmazonChurn[[#This Row],[Number of Complaints or Support]]&lt;3,"Low",IF(AmazonChurn[[#This Row],[Number of Complaints or Support]]&lt;=7,"Medium","High"))</f>
        <v>Medium</v>
      </c>
      <c r="AN5016" s="5">
        <f>AmazonChurn[[#This Row],[Number of Complaints or Support]]/AmazonChurn[[#This Row],[Account Length (in months)]]</f>
        <v>0.17391304347826086</v>
      </c>
      <c r="AO5016" t="str">
        <f>IF(AmazonChurn[[#This Row],[Avg Monthly GB Download]]&lt;15, "Low", IF(AmazonChurn[[#This Row],[Avg Monthly GB Download]]&lt;30, "Medium", "High"))</f>
        <v>Low</v>
      </c>
      <c r="AP5016" t="str">
        <f>IF(AmazonChurn[[#This Row],[Age]]&lt;30,"Under 30",IF(AmazonChurn[[#This Row],[Age]]&gt;65,"Senior","Mid Age"))</f>
        <v>Mid Age</v>
      </c>
    </row>
    <row r="5017" spans="1:42" hidden="1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 s="5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  <c r="AL5017" t="str">
        <f>IF(AmazonChurn[[#This Row],[Average Monthly Expenses]]&lt;=30,"Low",IF(AmazonChurn[[#This Row],[Average Monthly Expenses]]&lt;=60,"Medium","High"))</f>
        <v>Medium</v>
      </c>
      <c r="AM5017" t="str">
        <f>IF(AmazonChurn[[#This Row],[Number of Complaints or Support]]&lt;3,"Low",IF(AmazonChurn[[#This Row],[Number of Complaints or Support]]&lt;=7,"Medium","High"))</f>
        <v>Medium</v>
      </c>
      <c r="AN5017" s="5">
        <f>AmazonChurn[[#This Row],[Number of Complaints or Support]]/AmazonChurn[[#This Row],[Account Length (in months)]]</f>
        <v>0.23076923076923078</v>
      </c>
      <c r="AO5017" t="str">
        <f>IF(AmazonChurn[[#This Row],[Avg Monthly GB Download]]&lt;15, "Low", IF(AmazonChurn[[#This Row],[Avg Monthly GB Download]]&lt;30, "Medium", "High"))</f>
        <v>Low</v>
      </c>
      <c r="AP5017" t="str">
        <f>IF(AmazonChurn[[#This Row],[Age]]&lt;30,"Under 30",IF(AmazonChurn[[#This Row],[Age]]&gt;65,"Senior","Mid Age"))</f>
        <v>Mid Age</v>
      </c>
    </row>
    <row r="5018" spans="1:42" hidden="1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 s="5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  <c r="AL5018" t="str">
        <f>IF(AmazonChurn[[#This Row],[Average Monthly Expenses]]&lt;=30,"Low",IF(AmazonChurn[[#This Row],[Average Monthly Expenses]]&lt;=60,"Medium","High"))</f>
        <v>Low</v>
      </c>
      <c r="AM5018" t="str">
        <f>IF(AmazonChurn[[#This Row],[Number of Complaints or Support]]&lt;3,"Low",IF(AmazonChurn[[#This Row],[Number of Complaints or Support]]&lt;=7,"Medium","High"))</f>
        <v>Medium</v>
      </c>
      <c r="AN5018" s="5">
        <f>AmazonChurn[[#This Row],[Number of Complaints or Support]]/AmazonChurn[[#This Row],[Account Length (in months)]]</f>
        <v>0.19230769230769232</v>
      </c>
      <c r="AO5018" t="str">
        <f>IF(AmazonChurn[[#This Row],[Avg Monthly GB Download]]&lt;15, "Low", IF(AmazonChurn[[#This Row],[Avg Monthly GB Download]]&lt;30, "Medium", "High"))</f>
        <v>Low</v>
      </c>
      <c r="AP5018" t="str">
        <f>IF(AmazonChurn[[#This Row],[Age]]&lt;30,"Under 30",IF(AmazonChurn[[#This Row],[Age]]&gt;65,"Senior","Mid Age"))</f>
        <v>Mid Age</v>
      </c>
    </row>
    <row r="5019" spans="1:42" hidden="1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 s="5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  <c r="AL5019" t="str">
        <f>IF(AmazonChurn[[#This Row],[Average Monthly Expenses]]&lt;=30,"Low",IF(AmazonChurn[[#This Row],[Average Monthly Expenses]]&lt;=60,"Medium","High"))</f>
        <v>Low</v>
      </c>
      <c r="AM5019" t="str">
        <f>IF(AmazonChurn[[#This Row],[Number of Complaints or Support]]&lt;3,"Low",IF(AmazonChurn[[#This Row],[Number of Complaints or Support]]&lt;=7,"Medium","High"))</f>
        <v>High</v>
      </c>
      <c r="AN5019" s="5">
        <f>AmazonChurn[[#This Row],[Number of Complaints or Support]]/AmazonChurn[[#This Row],[Account Length (in months)]]</f>
        <v>0.16666666666666666</v>
      </c>
      <c r="AO5019" t="str">
        <f>IF(AmazonChurn[[#This Row],[Avg Monthly GB Download]]&lt;15, "Low", IF(AmazonChurn[[#This Row],[Avg Monthly GB Download]]&lt;30, "Medium", "High"))</f>
        <v>Low</v>
      </c>
      <c r="AP5019" t="str">
        <f>IF(AmazonChurn[[#This Row],[Age]]&lt;30,"Under 30",IF(AmazonChurn[[#This Row],[Age]]&gt;65,"Senior","Mid Age"))</f>
        <v>Under 30</v>
      </c>
    </row>
    <row r="5020" spans="1:42" hidden="1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 s="5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  <c r="AL5020" t="str">
        <f>IF(AmazonChurn[[#This Row],[Average Monthly Expenses]]&lt;=30,"Low",IF(AmazonChurn[[#This Row],[Average Monthly Expenses]]&lt;=60,"Medium","High"))</f>
        <v>Low</v>
      </c>
      <c r="AM5020" t="str">
        <f>IF(AmazonChurn[[#This Row],[Number of Complaints or Support]]&lt;3,"Low",IF(AmazonChurn[[#This Row],[Number of Complaints or Support]]&lt;=7,"Medium","High"))</f>
        <v>Low</v>
      </c>
      <c r="AN5020" s="5">
        <f>AmazonChurn[[#This Row],[Number of Complaints or Support]]/AmazonChurn[[#This Row],[Account Length (in months)]]</f>
        <v>0.25</v>
      </c>
      <c r="AO5020" t="str">
        <f>IF(AmazonChurn[[#This Row],[Avg Monthly GB Download]]&lt;15, "Low", IF(AmazonChurn[[#This Row],[Avg Monthly GB Download]]&lt;30, "Medium", "High"))</f>
        <v>Medium</v>
      </c>
      <c r="AP5020" t="str">
        <f>IF(AmazonChurn[[#This Row],[Age]]&lt;30,"Under 30",IF(AmazonChurn[[#This Row],[Age]]&gt;65,"Senior","Mid Age"))</f>
        <v>Mid Age</v>
      </c>
    </row>
    <row r="5021" spans="1:42" hidden="1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 s="5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  <c r="AL5021" t="str">
        <f>IF(AmazonChurn[[#This Row],[Average Monthly Expenses]]&lt;=30,"Low",IF(AmazonChurn[[#This Row],[Average Monthly Expenses]]&lt;=60,"Medium","High"))</f>
        <v>Low</v>
      </c>
      <c r="AM5021" t="str">
        <f>IF(AmazonChurn[[#This Row],[Number of Complaints or Support]]&lt;3,"Low",IF(AmazonChurn[[#This Row],[Number of Complaints or Support]]&lt;=7,"Medium","High"))</f>
        <v>Medium</v>
      </c>
      <c r="AN5021" s="5">
        <f>AmazonChurn[[#This Row],[Number of Complaints or Support]]/AmazonChurn[[#This Row],[Account Length (in months)]]</f>
        <v>5</v>
      </c>
      <c r="AO5021" t="str">
        <f>IF(AmazonChurn[[#This Row],[Avg Monthly GB Download]]&lt;15, "Low", IF(AmazonChurn[[#This Row],[Avg Monthly GB Download]]&lt;30, "Medium", "High"))</f>
        <v>Low</v>
      </c>
      <c r="AP5021" t="str">
        <f>IF(AmazonChurn[[#This Row],[Age]]&lt;30,"Under 30",IF(AmazonChurn[[#This Row],[Age]]&gt;65,"Senior","Mid Age"))</f>
        <v>Under 30</v>
      </c>
    </row>
    <row r="5022" spans="1:42" hidden="1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 s="5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  <c r="AL5022" t="str">
        <f>IF(AmazonChurn[[#This Row],[Average Monthly Expenses]]&lt;=30,"Low",IF(AmazonChurn[[#This Row],[Average Monthly Expenses]]&lt;=60,"Medium","High"))</f>
        <v>Low</v>
      </c>
      <c r="AM5022" t="str">
        <f>IF(AmazonChurn[[#This Row],[Number of Complaints or Support]]&lt;3,"Low",IF(AmazonChurn[[#This Row],[Number of Complaints or Support]]&lt;=7,"Medium","High"))</f>
        <v>Medium</v>
      </c>
      <c r="AN5022" s="5">
        <f>AmazonChurn[[#This Row],[Number of Complaints or Support]]/AmazonChurn[[#This Row],[Account Length (in months)]]</f>
        <v>5.5555555555555552E-2</v>
      </c>
      <c r="AO5022" t="str">
        <f>IF(AmazonChurn[[#This Row],[Avg Monthly GB Download]]&lt;15, "Low", IF(AmazonChurn[[#This Row],[Avg Monthly GB Download]]&lt;30, "Medium", "High"))</f>
        <v>Low</v>
      </c>
      <c r="AP5022" t="str">
        <f>IF(AmazonChurn[[#This Row],[Age]]&lt;30,"Under 30",IF(AmazonChurn[[#This Row],[Age]]&gt;65,"Senior","Mid Age"))</f>
        <v>Senior</v>
      </c>
    </row>
    <row r="5023" spans="1:42" hidden="1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 s="5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  <c r="AL5023" t="str">
        <f>IF(AmazonChurn[[#This Row],[Average Monthly Expenses]]&lt;=30,"Low",IF(AmazonChurn[[#This Row],[Average Monthly Expenses]]&lt;=60,"Medium","High"))</f>
        <v>Medium</v>
      </c>
      <c r="AM5023" t="str">
        <f>IF(AmazonChurn[[#This Row],[Number of Complaints or Support]]&lt;3,"Low",IF(AmazonChurn[[#This Row],[Number of Complaints or Support]]&lt;=7,"Medium","High"))</f>
        <v>High</v>
      </c>
      <c r="AN5023" s="5">
        <f>AmazonChurn[[#This Row],[Number of Complaints or Support]]/AmazonChurn[[#This Row],[Account Length (in months)]]</f>
        <v>0.22222222222222221</v>
      </c>
      <c r="AO5023" t="str">
        <f>IF(AmazonChurn[[#This Row],[Avg Monthly GB Download]]&lt;15, "Low", IF(AmazonChurn[[#This Row],[Avg Monthly GB Download]]&lt;30, "Medium", "High"))</f>
        <v>Low</v>
      </c>
      <c r="AP5023" t="str">
        <f>IF(AmazonChurn[[#This Row],[Age]]&lt;30,"Under 30",IF(AmazonChurn[[#This Row],[Age]]&gt;65,"Senior","Mid Age"))</f>
        <v>Mid Age</v>
      </c>
    </row>
    <row r="5024" spans="1:42" hidden="1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 s="5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  <c r="AL5024" t="str">
        <f>IF(AmazonChurn[[#This Row],[Average Monthly Expenses]]&lt;=30,"Low",IF(AmazonChurn[[#This Row],[Average Monthly Expenses]]&lt;=60,"Medium","High"))</f>
        <v>Medium</v>
      </c>
      <c r="AM5024" t="str">
        <f>IF(AmazonChurn[[#This Row],[Number of Complaints or Support]]&lt;3,"Low",IF(AmazonChurn[[#This Row],[Number of Complaints or Support]]&lt;=7,"Medium","High"))</f>
        <v>Low</v>
      </c>
      <c r="AN5024" s="5">
        <f>AmazonChurn[[#This Row],[Number of Complaints or Support]]/AmazonChurn[[#This Row],[Account Length (in months)]]</f>
        <v>1.5873015873015872E-2</v>
      </c>
      <c r="AO5024" t="str">
        <f>IF(AmazonChurn[[#This Row],[Avg Monthly GB Download]]&lt;15, "Low", IF(AmazonChurn[[#This Row],[Avg Monthly GB Download]]&lt;30, "Medium", "High"))</f>
        <v>Low</v>
      </c>
      <c r="AP5024" t="str">
        <f>IF(AmazonChurn[[#This Row],[Age]]&lt;30,"Under 30",IF(AmazonChurn[[#This Row],[Age]]&gt;65,"Senior","Mid Age"))</f>
        <v>Mid Age</v>
      </c>
    </row>
    <row r="5025" spans="1:42" hidden="1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 s="5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  <c r="AL5025" t="str">
        <f>IF(AmazonChurn[[#This Row],[Average Monthly Expenses]]&lt;=30,"Low",IF(AmazonChurn[[#This Row],[Average Monthly Expenses]]&lt;=60,"Medium","High"))</f>
        <v>Low</v>
      </c>
      <c r="AM5025" t="str">
        <f>IF(AmazonChurn[[#This Row],[Number of Complaints or Support]]&lt;3,"Low",IF(AmazonChurn[[#This Row],[Number of Complaints or Support]]&lt;=7,"Medium","High"))</f>
        <v>Medium</v>
      </c>
      <c r="AN5025" s="5">
        <f>AmazonChurn[[#This Row],[Number of Complaints or Support]]/AmazonChurn[[#This Row],[Account Length (in months)]]</f>
        <v>6.8493150684931503E-2</v>
      </c>
      <c r="AO5025" t="str">
        <f>IF(AmazonChurn[[#This Row],[Avg Monthly GB Download]]&lt;15, "Low", IF(AmazonChurn[[#This Row],[Avg Monthly GB Download]]&lt;30, "Medium", "High"))</f>
        <v>Low</v>
      </c>
      <c r="AP5025" t="str">
        <f>IF(AmazonChurn[[#This Row],[Age]]&lt;30,"Under 30",IF(AmazonChurn[[#This Row],[Age]]&gt;65,"Senior","Mid Age"))</f>
        <v>Mid Age</v>
      </c>
    </row>
    <row r="5026" spans="1:42" hidden="1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 s="5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  <c r="AL5026" t="str">
        <f>IF(AmazonChurn[[#This Row],[Average Monthly Expenses]]&lt;=30,"Low",IF(AmazonChurn[[#This Row],[Average Monthly Expenses]]&lt;=60,"Medium","High"))</f>
        <v>Low</v>
      </c>
      <c r="AM5026" t="str">
        <f>IF(AmazonChurn[[#This Row],[Number of Complaints or Support]]&lt;3,"Low",IF(AmazonChurn[[#This Row],[Number of Complaints or Support]]&lt;=7,"Medium","High"))</f>
        <v>Medium</v>
      </c>
      <c r="AN5026" s="5">
        <f>AmazonChurn[[#This Row],[Number of Complaints or Support]]/AmazonChurn[[#This Row],[Account Length (in months)]]</f>
        <v>6.5573770491803282E-2</v>
      </c>
      <c r="AO5026" t="str">
        <f>IF(AmazonChurn[[#This Row],[Avg Monthly GB Download]]&lt;15, "Low", IF(AmazonChurn[[#This Row],[Avg Monthly GB Download]]&lt;30, "Medium", "High"))</f>
        <v>Low</v>
      </c>
      <c r="AP5026" t="str">
        <f>IF(AmazonChurn[[#This Row],[Age]]&lt;30,"Under 30",IF(AmazonChurn[[#This Row],[Age]]&gt;65,"Senior","Mid Age"))</f>
        <v>Mid Age</v>
      </c>
    </row>
    <row r="5027" spans="1:42" hidden="1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 s="5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  <c r="AL5027" t="str">
        <f>IF(AmazonChurn[[#This Row],[Average Monthly Expenses]]&lt;=30,"Low",IF(AmazonChurn[[#This Row],[Average Monthly Expenses]]&lt;=60,"Medium","High"))</f>
        <v>High</v>
      </c>
      <c r="AM5027" t="str">
        <f>IF(AmazonChurn[[#This Row],[Number of Complaints or Support]]&lt;3,"Low",IF(AmazonChurn[[#This Row],[Number of Complaints or Support]]&lt;=7,"Medium","High"))</f>
        <v>High</v>
      </c>
      <c r="AN5027" s="5">
        <f>AmazonChurn[[#This Row],[Number of Complaints or Support]]/AmazonChurn[[#This Row],[Account Length (in months)]]</f>
        <v>0.2857142857142857</v>
      </c>
      <c r="AO5027" t="str">
        <f>IF(AmazonChurn[[#This Row],[Avg Monthly GB Download]]&lt;15, "Low", IF(AmazonChurn[[#This Row],[Avg Monthly GB Download]]&lt;30, "Medium", "High"))</f>
        <v>Low</v>
      </c>
      <c r="AP5027" t="str">
        <f>IF(AmazonChurn[[#This Row],[Age]]&lt;30,"Under 30",IF(AmazonChurn[[#This Row],[Age]]&gt;65,"Senior","Mid Age"))</f>
        <v>Senior</v>
      </c>
    </row>
    <row r="5028" spans="1:42" hidden="1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 s="5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  <c r="AL5028" t="str">
        <f>IF(AmazonChurn[[#This Row],[Average Monthly Expenses]]&lt;=30,"Low",IF(AmazonChurn[[#This Row],[Average Monthly Expenses]]&lt;=60,"Medium","High"))</f>
        <v>Medium</v>
      </c>
      <c r="AM5028" t="str">
        <f>IF(AmazonChurn[[#This Row],[Number of Complaints or Support]]&lt;3,"Low",IF(AmazonChurn[[#This Row],[Number of Complaints or Support]]&lt;=7,"Medium","High"))</f>
        <v>Medium</v>
      </c>
      <c r="AN5028" s="5">
        <f>AmazonChurn[[#This Row],[Number of Complaints or Support]]/AmazonChurn[[#This Row],[Account Length (in months)]]</f>
        <v>0.25</v>
      </c>
      <c r="AO5028" t="str">
        <f>IF(AmazonChurn[[#This Row],[Avg Monthly GB Download]]&lt;15, "Low", IF(AmazonChurn[[#This Row],[Avg Monthly GB Download]]&lt;30, "Medium", "High"))</f>
        <v>Low</v>
      </c>
      <c r="AP5028" t="str">
        <f>IF(AmazonChurn[[#This Row],[Age]]&lt;30,"Under 30",IF(AmazonChurn[[#This Row],[Age]]&gt;65,"Senior","Mid Age"))</f>
        <v>Mid Age</v>
      </c>
    </row>
    <row r="5029" spans="1:42" hidden="1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 s="5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  <c r="AL5029" t="str">
        <f>IF(AmazonChurn[[#This Row],[Average Monthly Expenses]]&lt;=30,"Low",IF(AmazonChurn[[#This Row],[Average Monthly Expenses]]&lt;=60,"Medium","High"))</f>
        <v>Medium</v>
      </c>
      <c r="AM5029" t="str">
        <f>IF(AmazonChurn[[#This Row],[Number of Complaints or Support]]&lt;3,"Low",IF(AmazonChurn[[#This Row],[Number of Complaints or Support]]&lt;=7,"Medium","High"))</f>
        <v>High</v>
      </c>
      <c r="AN5029" s="5">
        <f>AmazonChurn[[#This Row],[Number of Complaints or Support]]/AmazonChurn[[#This Row],[Account Length (in months)]]</f>
        <v>0.8</v>
      </c>
      <c r="AO5029" t="str">
        <f>IF(AmazonChurn[[#This Row],[Avg Monthly GB Download]]&lt;15, "Low", IF(AmazonChurn[[#This Row],[Avg Monthly GB Download]]&lt;30, "Medium", "High"))</f>
        <v>Low</v>
      </c>
      <c r="AP5029" t="str">
        <f>IF(AmazonChurn[[#This Row],[Age]]&lt;30,"Under 30",IF(AmazonChurn[[#This Row],[Age]]&gt;65,"Senior","Mid Age"))</f>
        <v>Mid Age</v>
      </c>
    </row>
    <row r="5030" spans="1:42" hidden="1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 s="5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  <c r="AL5030" t="str">
        <f>IF(AmazonChurn[[#This Row],[Average Monthly Expenses]]&lt;=30,"Low",IF(AmazonChurn[[#This Row],[Average Monthly Expenses]]&lt;=60,"Medium","High"))</f>
        <v>Medium</v>
      </c>
      <c r="AM5030" t="str">
        <f>IF(AmazonChurn[[#This Row],[Number of Complaints or Support]]&lt;3,"Low",IF(AmazonChurn[[#This Row],[Number of Complaints or Support]]&lt;=7,"Medium","High"))</f>
        <v>Low</v>
      </c>
      <c r="AN5030" s="5">
        <f>AmazonChurn[[#This Row],[Number of Complaints or Support]]/AmazonChurn[[#This Row],[Account Length (in months)]]</f>
        <v>0.10526315789473684</v>
      </c>
      <c r="AO5030" t="str">
        <f>IF(AmazonChurn[[#This Row],[Avg Monthly GB Download]]&lt;15, "Low", IF(AmazonChurn[[#This Row],[Avg Monthly GB Download]]&lt;30, "Medium", "High"))</f>
        <v>Low</v>
      </c>
      <c r="AP5030" t="str">
        <f>IF(AmazonChurn[[#This Row],[Age]]&lt;30,"Under 30",IF(AmazonChurn[[#This Row],[Age]]&gt;65,"Senior","Mid Age"))</f>
        <v>Mid Age</v>
      </c>
    </row>
    <row r="5031" spans="1:42" hidden="1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 s="5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  <c r="AL5031" t="str">
        <f>IF(AmazonChurn[[#This Row],[Average Monthly Expenses]]&lt;=30,"Low",IF(AmazonChurn[[#This Row],[Average Monthly Expenses]]&lt;=60,"Medium","High"))</f>
        <v>Low</v>
      </c>
      <c r="AM5031" t="str">
        <f>IF(AmazonChurn[[#This Row],[Number of Complaints or Support]]&lt;3,"Low",IF(AmazonChurn[[#This Row],[Number of Complaints or Support]]&lt;=7,"Medium","High"))</f>
        <v>High</v>
      </c>
      <c r="AN5031" s="5">
        <f>AmazonChurn[[#This Row],[Number of Complaints or Support]]/AmazonChurn[[#This Row],[Account Length (in months)]]</f>
        <v>0.12676056338028169</v>
      </c>
      <c r="AO5031" t="str">
        <f>IF(AmazonChurn[[#This Row],[Avg Monthly GB Download]]&lt;15, "Low", IF(AmazonChurn[[#This Row],[Avg Monthly GB Download]]&lt;30, "Medium", "High"))</f>
        <v>Low</v>
      </c>
      <c r="AP5031" t="str">
        <f>IF(AmazonChurn[[#This Row],[Age]]&lt;30,"Under 30",IF(AmazonChurn[[#This Row],[Age]]&gt;65,"Senior","Mid Age"))</f>
        <v>Senior</v>
      </c>
    </row>
    <row r="5032" spans="1:42" hidden="1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 s="5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  <c r="AL5032" t="str">
        <f>IF(AmazonChurn[[#This Row],[Average Monthly Expenses]]&lt;=30,"Low",IF(AmazonChurn[[#This Row],[Average Monthly Expenses]]&lt;=60,"Medium","High"))</f>
        <v>Medium</v>
      </c>
      <c r="AM5032" t="str">
        <f>IF(AmazonChurn[[#This Row],[Number of Complaints or Support]]&lt;3,"Low",IF(AmazonChurn[[#This Row],[Number of Complaints or Support]]&lt;=7,"Medium","High"))</f>
        <v>Medium</v>
      </c>
      <c r="AN5032" s="5">
        <f>AmazonChurn[[#This Row],[Number of Complaints or Support]]/AmazonChurn[[#This Row],[Account Length (in months)]]</f>
        <v>0.27272727272727271</v>
      </c>
      <c r="AO5032" t="str">
        <f>IF(AmazonChurn[[#This Row],[Avg Monthly GB Download]]&lt;15, "Low", IF(AmazonChurn[[#This Row],[Avg Monthly GB Download]]&lt;30, "Medium", "High"))</f>
        <v>Low</v>
      </c>
      <c r="AP5032" t="str">
        <f>IF(AmazonChurn[[#This Row],[Age]]&lt;30,"Under 30",IF(AmazonChurn[[#This Row],[Age]]&gt;65,"Senior","Mid Age"))</f>
        <v>Mid Age</v>
      </c>
    </row>
    <row r="5033" spans="1:42" hidden="1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 s="5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  <c r="AL5033" t="str">
        <f>IF(AmazonChurn[[#This Row],[Average Monthly Expenses]]&lt;=30,"Low",IF(AmazonChurn[[#This Row],[Average Monthly Expenses]]&lt;=60,"Medium","High"))</f>
        <v>Low</v>
      </c>
      <c r="AM5033" t="str">
        <f>IF(AmazonChurn[[#This Row],[Number of Complaints or Support]]&lt;3,"Low",IF(AmazonChurn[[#This Row],[Number of Complaints or Support]]&lt;=7,"Medium","High"))</f>
        <v>High</v>
      </c>
      <c r="AN5033" s="5">
        <f>AmazonChurn[[#This Row],[Number of Complaints or Support]]/AmazonChurn[[#This Row],[Account Length (in months)]]</f>
        <v>0.15</v>
      </c>
      <c r="AO5033" t="str">
        <f>IF(AmazonChurn[[#This Row],[Avg Monthly GB Download]]&lt;15, "Low", IF(AmazonChurn[[#This Row],[Avg Monthly GB Download]]&lt;30, "Medium", "High"))</f>
        <v>Low</v>
      </c>
      <c r="AP5033" t="str">
        <f>IF(AmazonChurn[[#This Row],[Age]]&lt;30,"Under 30",IF(AmazonChurn[[#This Row],[Age]]&gt;65,"Senior","Mid Age"))</f>
        <v>Mid Age</v>
      </c>
    </row>
    <row r="5034" spans="1:42" hidden="1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 s="5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  <c r="AL5034" t="str">
        <f>IF(AmazonChurn[[#This Row],[Average Monthly Expenses]]&lt;=30,"Low",IF(AmazonChurn[[#This Row],[Average Monthly Expenses]]&lt;=60,"Medium","High"))</f>
        <v>High</v>
      </c>
      <c r="AM5034" t="str">
        <f>IF(AmazonChurn[[#This Row],[Number of Complaints or Support]]&lt;3,"Low",IF(AmazonChurn[[#This Row],[Number of Complaints or Support]]&lt;=7,"Medium","High"))</f>
        <v>High</v>
      </c>
      <c r="AN5034" s="5">
        <f>AmazonChurn[[#This Row],[Number of Complaints or Support]]/AmazonChurn[[#This Row],[Account Length (in months)]]</f>
        <v>0.1875</v>
      </c>
      <c r="AO5034" t="str">
        <f>IF(AmazonChurn[[#This Row],[Avg Monthly GB Download]]&lt;15, "Low", IF(AmazonChurn[[#This Row],[Avg Monthly GB Download]]&lt;30, "Medium", "High"))</f>
        <v>Low</v>
      </c>
      <c r="AP5034" t="str">
        <f>IF(AmazonChurn[[#This Row],[Age]]&lt;30,"Under 30",IF(AmazonChurn[[#This Row],[Age]]&gt;65,"Senior","Mid Age"))</f>
        <v>Senior</v>
      </c>
    </row>
    <row r="5035" spans="1:42" hidden="1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 s="5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  <c r="AL5035" t="str">
        <f>IF(AmazonChurn[[#This Row],[Average Monthly Expenses]]&lt;=30,"Low",IF(AmazonChurn[[#This Row],[Average Monthly Expenses]]&lt;=60,"Medium","High"))</f>
        <v>Medium</v>
      </c>
      <c r="AM5035" t="str">
        <f>IF(AmazonChurn[[#This Row],[Number of Complaints or Support]]&lt;3,"Low",IF(AmazonChurn[[#This Row],[Number of Complaints or Support]]&lt;=7,"Medium","High"))</f>
        <v>Low</v>
      </c>
      <c r="AN5035" s="5">
        <f>AmazonChurn[[#This Row],[Number of Complaints or Support]]/AmazonChurn[[#This Row],[Account Length (in months)]]</f>
        <v>0.66666666666666663</v>
      </c>
      <c r="AO5035" t="str">
        <f>IF(AmazonChurn[[#This Row],[Avg Monthly GB Download]]&lt;15, "Low", IF(AmazonChurn[[#This Row],[Avg Monthly GB Download]]&lt;30, "Medium", "High"))</f>
        <v>Low</v>
      </c>
      <c r="AP5035" t="str">
        <f>IF(AmazonChurn[[#This Row],[Age]]&lt;30,"Under 30",IF(AmazonChurn[[#This Row],[Age]]&gt;65,"Senior","Mid Age"))</f>
        <v>Mid Age</v>
      </c>
    </row>
    <row r="5036" spans="1:42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 s="5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  <c r="AL5036" t="str">
        <f>IF(AmazonChurn[[#This Row],[Average Monthly Expenses]]&lt;=30,"Low",IF(AmazonChurn[[#This Row],[Average Monthly Expenses]]&lt;=60,"Medium","High"))</f>
        <v>Low</v>
      </c>
      <c r="AM5036" t="str">
        <f>IF(AmazonChurn[[#This Row],[Number of Complaints or Support]]&lt;3,"Low",IF(AmazonChurn[[#This Row],[Number of Complaints or Support]]&lt;=7,"Medium","High"))</f>
        <v>High</v>
      </c>
      <c r="AN5036" s="5">
        <f>AmazonChurn[[#This Row],[Number of Complaints or Support]]/AmazonChurn[[#This Row],[Account Length (in months)]]</f>
        <v>0.41666666666666669</v>
      </c>
      <c r="AO5036" t="str">
        <f>IF(AmazonChurn[[#This Row],[Avg Monthly GB Download]]&lt;15, "Low", IF(AmazonChurn[[#This Row],[Avg Monthly GB Download]]&lt;30, "Medium", "High"))</f>
        <v>High</v>
      </c>
      <c r="AP5036" t="str">
        <f>IF(AmazonChurn[[#This Row],[Age]]&lt;30,"Under 30",IF(AmazonChurn[[#This Row],[Age]]&gt;65,"Senior","Mid Age"))</f>
        <v>Mid Age</v>
      </c>
    </row>
    <row r="5037" spans="1:42" hidden="1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 s="5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  <c r="AL5037" t="str">
        <f>IF(AmazonChurn[[#This Row],[Average Monthly Expenses]]&lt;=30,"Low",IF(AmazonChurn[[#This Row],[Average Monthly Expenses]]&lt;=60,"Medium","High"))</f>
        <v>Low</v>
      </c>
      <c r="AM5037" t="str">
        <f>IF(AmazonChurn[[#This Row],[Number of Complaints or Support]]&lt;3,"Low",IF(AmazonChurn[[#This Row],[Number of Complaints or Support]]&lt;=7,"Medium","High"))</f>
        <v>Medium</v>
      </c>
      <c r="AN5037" s="5">
        <f>AmazonChurn[[#This Row],[Number of Complaints or Support]]/AmazonChurn[[#This Row],[Account Length (in months)]]</f>
        <v>0.35</v>
      </c>
      <c r="AO5037" t="str">
        <f>IF(AmazonChurn[[#This Row],[Avg Monthly GB Download]]&lt;15, "Low", IF(AmazonChurn[[#This Row],[Avg Monthly GB Download]]&lt;30, "Medium", "High"))</f>
        <v>Low</v>
      </c>
      <c r="AP5037" t="str">
        <f>IF(AmazonChurn[[#This Row],[Age]]&lt;30,"Under 30",IF(AmazonChurn[[#This Row],[Age]]&gt;65,"Senior","Mid Age"))</f>
        <v>Mid Age</v>
      </c>
    </row>
    <row r="5038" spans="1:42" hidden="1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 s="5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  <c r="AL5038" t="str">
        <f>IF(AmazonChurn[[#This Row],[Average Monthly Expenses]]&lt;=30,"Low",IF(AmazonChurn[[#This Row],[Average Monthly Expenses]]&lt;=60,"Medium","High"))</f>
        <v>Low</v>
      </c>
      <c r="AM5038" t="str">
        <f>IF(AmazonChurn[[#This Row],[Number of Complaints or Support]]&lt;3,"Low",IF(AmazonChurn[[#This Row],[Number of Complaints or Support]]&lt;=7,"Medium","High"))</f>
        <v>High</v>
      </c>
      <c r="AN5038" s="5">
        <f>AmazonChurn[[#This Row],[Number of Complaints or Support]]/AmazonChurn[[#This Row],[Account Length (in months)]]</f>
        <v>0.61538461538461542</v>
      </c>
      <c r="AO5038" t="str">
        <f>IF(AmazonChurn[[#This Row],[Avg Monthly GB Download]]&lt;15, "Low", IF(AmazonChurn[[#This Row],[Avg Monthly GB Download]]&lt;30, "Medium", "High"))</f>
        <v>Low</v>
      </c>
      <c r="AP5038" t="str">
        <f>IF(AmazonChurn[[#This Row],[Age]]&lt;30,"Under 30",IF(AmazonChurn[[#This Row],[Age]]&gt;65,"Senior","Mid Age"))</f>
        <v>Under 30</v>
      </c>
    </row>
    <row r="5039" spans="1:42" hidden="1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 s="5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  <c r="AL5039" t="str">
        <f>IF(AmazonChurn[[#This Row],[Average Monthly Expenses]]&lt;=30,"Low",IF(AmazonChurn[[#This Row],[Average Monthly Expenses]]&lt;=60,"Medium","High"))</f>
        <v>Medium</v>
      </c>
      <c r="AM5039" t="str">
        <f>IF(AmazonChurn[[#This Row],[Number of Complaints or Support]]&lt;3,"Low",IF(AmazonChurn[[#This Row],[Number of Complaints or Support]]&lt;=7,"Medium","High"))</f>
        <v>Low</v>
      </c>
      <c r="AN5039" s="5">
        <f>AmazonChurn[[#This Row],[Number of Complaints or Support]]/AmazonChurn[[#This Row],[Account Length (in months)]]</f>
        <v>3.3333333333333333E-2</v>
      </c>
      <c r="AO5039" t="str">
        <f>IF(AmazonChurn[[#This Row],[Avg Monthly GB Download]]&lt;15, "Low", IF(AmazonChurn[[#This Row],[Avg Monthly GB Download]]&lt;30, "Medium", "High"))</f>
        <v>Low</v>
      </c>
      <c r="AP5039" t="str">
        <f>IF(AmazonChurn[[#This Row],[Age]]&lt;30,"Under 30",IF(AmazonChurn[[#This Row],[Age]]&gt;65,"Senior","Mid Age"))</f>
        <v>Senior</v>
      </c>
    </row>
    <row r="5040" spans="1:42" hidden="1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 s="5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  <c r="AL5040" t="str">
        <f>IF(AmazonChurn[[#This Row],[Average Monthly Expenses]]&lt;=30,"Low",IF(AmazonChurn[[#This Row],[Average Monthly Expenses]]&lt;=60,"Medium","High"))</f>
        <v>Medium</v>
      </c>
      <c r="AM5040" t="str">
        <f>IF(AmazonChurn[[#This Row],[Number of Complaints or Support]]&lt;3,"Low",IF(AmazonChurn[[#This Row],[Number of Complaints or Support]]&lt;=7,"Medium","High"))</f>
        <v>High</v>
      </c>
      <c r="AN5040" s="5">
        <f>AmazonChurn[[#This Row],[Number of Complaints or Support]]/AmazonChurn[[#This Row],[Account Length (in months)]]</f>
        <v>0.5</v>
      </c>
      <c r="AO5040" t="str">
        <f>IF(AmazonChurn[[#This Row],[Avg Monthly GB Download]]&lt;15, "Low", IF(AmazonChurn[[#This Row],[Avg Monthly GB Download]]&lt;30, "Medium", "High"))</f>
        <v>Low</v>
      </c>
      <c r="AP5040" t="str">
        <f>IF(AmazonChurn[[#This Row],[Age]]&lt;30,"Under 30",IF(AmazonChurn[[#This Row],[Age]]&gt;65,"Senior","Mid Age"))</f>
        <v>Senior</v>
      </c>
    </row>
    <row r="5041" spans="1:42" hidden="1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 s="5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  <c r="AL5041" t="str">
        <f>IF(AmazonChurn[[#This Row],[Average Monthly Expenses]]&lt;=30,"Low",IF(AmazonChurn[[#This Row],[Average Monthly Expenses]]&lt;=60,"Medium","High"))</f>
        <v>Low</v>
      </c>
      <c r="AM5041" t="str">
        <f>IF(AmazonChurn[[#This Row],[Number of Complaints or Support]]&lt;3,"Low",IF(AmazonChurn[[#This Row],[Number of Complaints or Support]]&lt;=7,"Medium","High"))</f>
        <v>High</v>
      </c>
      <c r="AN5041" s="5">
        <f>AmazonChurn[[#This Row],[Number of Complaints or Support]]/AmazonChurn[[#This Row],[Account Length (in months)]]</f>
        <v>0.25806451612903225</v>
      </c>
      <c r="AO5041" t="str">
        <f>IF(AmazonChurn[[#This Row],[Avg Monthly GB Download]]&lt;15, "Low", IF(AmazonChurn[[#This Row],[Avg Monthly GB Download]]&lt;30, "Medium", "High"))</f>
        <v>Low</v>
      </c>
      <c r="AP5041" t="str">
        <f>IF(AmazonChurn[[#This Row],[Age]]&lt;30,"Under 30",IF(AmazonChurn[[#This Row],[Age]]&gt;65,"Senior","Mid Age"))</f>
        <v>Mid Age</v>
      </c>
    </row>
    <row r="5042" spans="1:42" hidden="1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 s="5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  <c r="AL5042" t="str">
        <f>IF(AmazonChurn[[#This Row],[Average Monthly Expenses]]&lt;=30,"Low",IF(AmazonChurn[[#This Row],[Average Monthly Expenses]]&lt;=60,"Medium","High"))</f>
        <v>Medium</v>
      </c>
      <c r="AM5042" t="str">
        <f>IF(AmazonChurn[[#This Row],[Number of Complaints or Support]]&lt;3,"Low",IF(AmazonChurn[[#This Row],[Number of Complaints or Support]]&lt;=7,"Medium","High"))</f>
        <v>Low</v>
      </c>
      <c r="AN5042" s="5">
        <f>AmazonChurn[[#This Row],[Number of Complaints or Support]]/AmazonChurn[[#This Row],[Account Length (in months)]]</f>
        <v>0.2</v>
      </c>
      <c r="AO5042" t="str">
        <f>IF(AmazonChurn[[#This Row],[Avg Monthly GB Download]]&lt;15, "Low", IF(AmazonChurn[[#This Row],[Avg Monthly GB Download]]&lt;30, "Medium", "High"))</f>
        <v>Low</v>
      </c>
      <c r="AP5042" t="str">
        <f>IF(AmazonChurn[[#This Row],[Age]]&lt;30,"Under 30",IF(AmazonChurn[[#This Row],[Age]]&gt;65,"Senior","Mid Age"))</f>
        <v>Mid Age</v>
      </c>
    </row>
    <row r="5043" spans="1:42" hidden="1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 s="5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  <c r="AL5043" t="str">
        <f>IF(AmazonChurn[[#This Row],[Average Monthly Expenses]]&lt;=30,"Low",IF(AmazonChurn[[#This Row],[Average Monthly Expenses]]&lt;=60,"Medium","High"))</f>
        <v>Low</v>
      </c>
      <c r="AM5043" t="str">
        <f>IF(AmazonChurn[[#This Row],[Number of Complaints or Support]]&lt;3,"Low",IF(AmazonChurn[[#This Row],[Number of Complaints or Support]]&lt;=7,"Medium","High"))</f>
        <v>Medium</v>
      </c>
      <c r="AN5043" s="5">
        <f>AmazonChurn[[#This Row],[Number of Complaints or Support]]/AmazonChurn[[#This Row],[Account Length (in months)]]</f>
        <v>3</v>
      </c>
      <c r="AO5043" t="str">
        <f>IF(AmazonChurn[[#This Row],[Avg Monthly GB Download]]&lt;15, "Low", IF(AmazonChurn[[#This Row],[Avg Monthly GB Download]]&lt;30, "Medium", "High"))</f>
        <v>Low</v>
      </c>
      <c r="AP5043" t="str">
        <f>IF(AmazonChurn[[#This Row],[Age]]&lt;30,"Under 30",IF(AmazonChurn[[#This Row],[Age]]&gt;65,"Senior","Mid Age"))</f>
        <v>Mid Age</v>
      </c>
    </row>
    <row r="5044" spans="1:42" hidden="1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 s="5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  <c r="AL5044" t="str">
        <f>IF(AmazonChurn[[#This Row],[Average Monthly Expenses]]&lt;=30,"Low",IF(AmazonChurn[[#This Row],[Average Monthly Expenses]]&lt;=60,"Medium","High"))</f>
        <v>Low</v>
      </c>
      <c r="AM5044" t="str">
        <f>IF(AmazonChurn[[#This Row],[Number of Complaints or Support]]&lt;3,"Low",IF(AmazonChurn[[#This Row],[Number of Complaints or Support]]&lt;=7,"Medium","High"))</f>
        <v>High</v>
      </c>
      <c r="AN5044" s="5">
        <f>AmazonChurn[[#This Row],[Number of Complaints or Support]]/AmazonChurn[[#This Row],[Account Length (in months)]]</f>
        <v>8</v>
      </c>
      <c r="AO5044" t="str">
        <f>IF(AmazonChurn[[#This Row],[Avg Monthly GB Download]]&lt;15, "Low", IF(AmazonChurn[[#This Row],[Avg Monthly GB Download]]&lt;30, "Medium", "High"))</f>
        <v>Low</v>
      </c>
      <c r="AP5044" t="str">
        <f>IF(AmazonChurn[[#This Row],[Age]]&lt;30,"Under 30",IF(AmazonChurn[[#This Row],[Age]]&gt;65,"Senior","Mid Age"))</f>
        <v>Mid Age</v>
      </c>
    </row>
    <row r="5045" spans="1:42" hidden="1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 s="5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  <c r="AL5045" t="str">
        <f>IF(AmazonChurn[[#This Row],[Average Monthly Expenses]]&lt;=30,"Low",IF(AmazonChurn[[#This Row],[Average Monthly Expenses]]&lt;=60,"Medium","High"))</f>
        <v>Low</v>
      </c>
      <c r="AM5045" t="str">
        <f>IF(AmazonChurn[[#This Row],[Number of Complaints or Support]]&lt;3,"Low",IF(AmazonChurn[[#This Row],[Number of Complaints or Support]]&lt;=7,"Medium","High"))</f>
        <v>Low</v>
      </c>
      <c r="AN5045" s="5">
        <f>AmazonChurn[[#This Row],[Number of Complaints or Support]]/AmazonChurn[[#This Row],[Account Length (in months)]]</f>
        <v>2.9411764705882353E-2</v>
      </c>
      <c r="AO5045" t="str">
        <f>IF(AmazonChurn[[#This Row],[Avg Monthly GB Download]]&lt;15, "Low", IF(AmazonChurn[[#This Row],[Avg Monthly GB Download]]&lt;30, "Medium", "High"))</f>
        <v>Low</v>
      </c>
      <c r="AP5045" t="str">
        <f>IF(AmazonChurn[[#This Row],[Age]]&lt;30,"Under 30",IF(AmazonChurn[[#This Row],[Age]]&gt;65,"Senior","Mid Age"))</f>
        <v>Mid Age</v>
      </c>
    </row>
    <row r="5046" spans="1:42" hidden="1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 s="5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  <c r="AL5046" t="str">
        <f>IF(AmazonChurn[[#This Row],[Average Monthly Expenses]]&lt;=30,"Low",IF(AmazonChurn[[#This Row],[Average Monthly Expenses]]&lt;=60,"Medium","High"))</f>
        <v>Low</v>
      </c>
      <c r="AM5046" t="str">
        <f>IF(AmazonChurn[[#This Row],[Number of Complaints or Support]]&lt;3,"Low",IF(AmazonChurn[[#This Row],[Number of Complaints or Support]]&lt;=7,"Medium","High"))</f>
        <v>Medium</v>
      </c>
      <c r="AN5046" s="5">
        <f>AmazonChurn[[#This Row],[Number of Complaints or Support]]/AmazonChurn[[#This Row],[Account Length (in months)]]</f>
        <v>0.20689655172413793</v>
      </c>
      <c r="AO5046" t="str">
        <f>IF(AmazonChurn[[#This Row],[Avg Monthly GB Download]]&lt;15, "Low", IF(AmazonChurn[[#This Row],[Avg Monthly GB Download]]&lt;30, "Medium", "High"))</f>
        <v>Low</v>
      </c>
      <c r="AP5046" t="str">
        <f>IF(AmazonChurn[[#This Row],[Age]]&lt;30,"Under 30",IF(AmazonChurn[[#This Row],[Age]]&gt;65,"Senior","Mid Age"))</f>
        <v>Mid Age</v>
      </c>
    </row>
    <row r="5047" spans="1:42" hidden="1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 s="5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  <c r="AL5047" t="str">
        <f>IF(AmazonChurn[[#This Row],[Average Monthly Expenses]]&lt;=30,"Low",IF(AmazonChurn[[#This Row],[Average Monthly Expenses]]&lt;=60,"Medium","High"))</f>
        <v>Low</v>
      </c>
      <c r="AM5047" t="str">
        <f>IF(AmazonChurn[[#This Row],[Number of Complaints or Support]]&lt;3,"Low",IF(AmazonChurn[[#This Row],[Number of Complaints or Support]]&lt;=7,"Medium","High"))</f>
        <v>Medium</v>
      </c>
      <c r="AN5047" s="5">
        <f>AmazonChurn[[#This Row],[Number of Complaints or Support]]/AmazonChurn[[#This Row],[Account Length (in months)]]</f>
        <v>0.7142857142857143</v>
      </c>
      <c r="AO5047" t="str">
        <f>IF(AmazonChurn[[#This Row],[Avg Monthly GB Download]]&lt;15, "Low", IF(AmazonChurn[[#This Row],[Avg Monthly GB Download]]&lt;30, "Medium", "High"))</f>
        <v>Low</v>
      </c>
      <c r="AP5047" t="str">
        <f>IF(AmazonChurn[[#This Row],[Age]]&lt;30,"Under 30",IF(AmazonChurn[[#This Row],[Age]]&gt;65,"Senior","Mid Age"))</f>
        <v>Under 30</v>
      </c>
    </row>
    <row r="5048" spans="1:42" hidden="1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 s="5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  <c r="AL5048" t="str">
        <f>IF(AmazonChurn[[#This Row],[Average Monthly Expenses]]&lt;=30,"Low",IF(AmazonChurn[[#This Row],[Average Monthly Expenses]]&lt;=60,"Medium","High"))</f>
        <v>Low</v>
      </c>
      <c r="AM5048" t="str">
        <f>IF(AmazonChurn[[#This Row],[Number of Complaints or Support]]&lt;3,"Low",IF(AmazonChurn[[#This Row],[Number of Complaints or Support]]&lt;=7,"Medium","High"))</f>
        <v>Medium</v>
      </c>
      <c r="AN5048" s="5">
        <f>AmazonChurn[[#This Row],[Number of Complaints or Support]]/AmazonChurn[[#This Row],[Account Length (in months)]]</f>
        <v>9.8360655737704916E-2</v>
      </c>
      <c r="AO5048" t="str">
        <f>IF(AmazonChurn[[#This Row],[Avg Monthly GB Download]]&lt;15, "Low", IF(AmazonChurn[[#This Row],[Avg Monthly GB Download]]&lt;30, "Medium", "High"))</f>
        <v>Low</v>
      </c>
      <c r="AP5048" t="str">
        <f>IF(AmazonChurn[[#This Row],[Age]]&lt;30,"Under 30",IF(AmazonChurn[[#This Row],[Age]]&gt;65,"Senior","Mid Age"))</f>
        <v>Under 30</v>
      </c>
    </row>
    <row r="5049" spans="1:42" hidden="1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 s="5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  <c r="AL5049" t="str">
        <f>IF(AmazonChurn[[#This Row],[Average Monthly Expenses]]&lt;=30,"Low",IF(AmazonChurn[[#This Row],[Average Monthly Expenses]]&lt;=60,"Medium","High"))</f>
        <v>Low</v>
      </c>
      <c r="AM5049" t="str">
        <f>IF(AmazonChurn[[#This Row],[Number of Complaints or Support]]&lt;3,"Low",IF(AmazonChurn[[#This Row],[Number of Complaints or Support]]&lt;=7,"Medium","High"))</f>
        <v>Low</v>
      </c>
      <c r="AN5049" s="5">
        <f>AmazonChurn[[#This Row],[Number of Complaints or Support]]/AmazonChurn[[#This Row],[Account Length (in months)]]</f>
        <v>0.5</v>
      </c>
      <c r="AO5049" t="str">
        <f>IF(AmazonChurn[[#This Row],[Avg Monthly GB Download]]&lt;15, "Low", IF(AmazonChurn[[#This Row],[Avg Monthly GB Download]]&lt;30, "Medium", "High"))</f>
        <v>Medium</v>
      </c>
      <c r="AP5049" t="str">
        <f>IF(AmazonChurn[[#This Row],[Age]]&lt;30,"Under 30",IF(AmazonChurn[[#This Row],[Age]]&gt;65,"Senior","Mid Age"))</f>
        <v>Under 30</v>
      </c>
    </row>
    <row r="5050" spans="1:42" hidden="1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 s="5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  <c r="AL5050" t="str">
        <f>IF(AmazonChurn[[#This Row],[Average Monthly Expenses]]&lt;=30,"Low",IF(AmazonChurn[[#This Row],[Average Monthly Expenses]]&lt;=60,"Medium","High"))</f>
        <v>Medium</v>
      </c>
      <c r="AM5050" t="str">
        <f>IF(AmazonChurn[[#This Row],[Number of Complaints or Support]]&lt;3,"Low",IF(AmazonChurn[[#This Row],[Number of Complaints or Support]]&lt;=7,"Medium","High"))</f>
        <v>Medium</v>
      </c>
      <c r="AN5050" s="5">
        <f>AmazonChurn[[#This Row],[Number of Complaints or Support]]/AmazonChurn[[#This Row],[Account Length (in months)]]</f>
        <v>2</v>
      </c>
      <c r="AO5050" t="str">
        <f>IF(AmazonChurn[[#This Row],[Avg Monthly GB Download]]&lt;15, "Low", IF(AmazonChurn[[#This Row],[Avg Monthly GB Download]]&lt;30, "Medium", "High"))</f>
        <v>Low</v>
      </c>
      <c r="AP5050" t="str">
        <f>IF(AmazonChurn[[#This Row],[Age]]&lt;30,"Under 30",IF(AmazonChurn[[#This Row],[Age]]&gt;65,"Senior","Mid Age"))</f>
        <v>Mid Age</v>
      </c>
    </row>
    <row r="5051" spans="1:42" hidden="1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 s="5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  <c r="AL5051" t="str">
        <f>IF(AmazonChurn[[#This Row],[Average Monthly Expenses]]&lt;=30,"Low",IF(AmazonChurn[[#This Row],[Average Monthly Expenses]]&lt;=60,"Medium","High"))</f>
        <v>Medium</v>
      </c>
      <c r="AM5051" t="str">
        <f>IF(AmazonChurn[[#This Row],[Number of Complaints or Support]]&lt;3,"Low",IF(AmazonChurn[[#This Row],[Number of Complaints or Support]]&lt;=7,"Medium","High"))</f>
        <v>Medium</v>
      </c>
      <c r="AN5051" s="5">
        <f>AmazonChurn[[#This Row],[Number of Complaints or Support]]/AmazonChurn[[#This Row],[Account Length (in months)]]</f>
        <v>0.13636363636363635</v>
      </c>
      <c r="AO5051" t="str">
        <f>IF(AmazonChurn[[#This Row],[Avg Monthly GB Download]]&lt;15, "Low", IF(AmazonChurn[[#This Row],[Avg Monthly GB Download]]&lt;30, "Medium", "High"))</f>
        <v>Low</v>
      </c>
      <c r="AP5051" t="str">
        <f>IF(AmazonChurn[[#This Row],[Age]]&lt;30,"Under 30",IF(AmazonChurn[[#This Row],[Age]]&gt;65,"Senior","Mid Age"))</f>
        <v>Mid Age</v>
      </c>
    </row>
    <row r="5052" spans="1:42" hidden="1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 s="5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  <c r="AL5052" t="str">
        <f>IF(AmazonChurn[[#This Row],[Average Monthly Expenses]]&lt;=30,"Low",IF(AmazonChurn[[#This Row],[Average Monthly Expenses]]&lt;=60,"Medium","High"))</f>
        <v>Medium</v>
      </c>
      <c r="AM5052" t="str">
        <f>IF(AmazonChurn[[#This Row],[Number of Complaints or Support]]&lt;3,"Low",IF(AmazonChurn[[#This Row],[Number of Complaints or Support]]&lt;=7,"Medium","High"))</f>
        <v>Medium</v>
      </c>
      <c r="AN5052" s="5">
        <f>AmazonChurn[[#This Row],[Number of Complaints or Support]]/AmazonChurn[[#This Row],[Account Length (in months)]]</f>
        <v>7.6923076923076927E-2</v>
      </c>
      <c r="AO5052" t="str">
        <f>IF(AmazonChurn[[#This Row],[Avg Monthly GB Download]]&lt;15, "Low", IF(AmazonChurn[[#This Row],[Avg Monthly GB Download]]&lt;30, "Medium", "High"))</f>
        <v>Low</v>
      </c>
      <c r="AP5052" t="str">
        <f>IF(AmazonChurn[[#This Row],[Age]]&lt;30,"Under 30",IF(AmazonChurn[[#This Row],[Age]]&gt;65,"Senior","Mid Age"))</f>
        <v>Senior</v>
      </c>
    </row>
    <row r="5053" spans="1:42" hidden="1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 s="5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  <c r="AL5053" t="str">
        <f>IF(AmazonChurn[[#This Row],[Average Monthly Expenses]]&lt;=30,"Low",IF(AmazonChurn[[#This Row],[Average Monthly Expenses]]&lt;=60,"Medium","High"))</f>
        <v>Medium</v>
      </c>
      <c r="AM5053" t="str">
        <f>IF(AmazonChurn[[#This Row],[Number of Complaints or Support]]&lt;3,"Low",IF(AmazonChurn[[#This Row],[Number of Complaints or Support]]&lt;=7,"Medium","High"))</f>
        <v>Medium</v>
      </c>
      <c r="AN5053" s="5">
        <f>AmazonChurn[[#This Row],[Number of Complaints or Support]]/AmazonChurn[[#This Row],[Account Length (in months)]]</f>
        <v>0.2413793103448276</v>
      </c>
      <c r="AO5053" t="str">
        <f>IF(AmazonChurn[[#This Row],[Avg Monthly GB Download]]&lt;15, "Low", IF(AmazonChurn[[#This Row],[Avg Monthly GB Download]]&lt;30, "Medium", "High"))</f>
        <v>Low</v>
      </c>
      <c r="AP5053" t="str">
        <f>IF(AmazonChurn[[#This Row],[Age]]&lt;30,"Under 30",IF(AmazonChurn[[#This Row],[Age]]&gt;65,"Senior","Mid Age"))</f>
        <v>Senior</v>
      </c>
    </row>
    <row r="5054" spans="1:42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 s="5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  <c r="AL5054" t="str">
        <f>IF(AmazonChurn[[#This Row],[Average Monthly Expenses]]&lt;=30,"Low",IF(AmazonChurn[[#This Row],[Average Monthly Expenses]]&lt;=60,"Medium","High"))</f>
        <v>Medium</v>
      </c>
      <c r="AM5054" t="str">
        <f>IF(AmazonChurn[[#This Row],[Number of Complaints or Support]]&lt;3,"Low",IF(AmazonChurn[[#This Row],[Number of Complaints or Support]]&lt;=7,"Medium","High"))</f>
        <v>Low</v>
      </c>
      <c r="AN5054" s="5">
        <f>AmazonChurn[[#This Row],[Number of Complaints or Support]]/AmazonChurn[[#This Row],[Account Length (in months)]]</f>
        <v>2.8169014084507043E-2</v>
      </c>
      <c r="AO5054" t="str">
        <f>IF(AmazonChurn[[#This Row],[Avg Monthly GB Download]]&lt;15, "Low", IF(AmazonChurn[[#This Row],[Avg Monthly GB Download]]&lt;30, "Medium", "High"))</f>
        <v>High</v>
      </c>
      <c r="AP5054" t="str">
        <f>IF(AmazonChurn[[#This Row],[Age]]&lt;30,"Under 30",IF(AmazonChurn[[#This Row],[Age]]&gt;65,"Senior","Mid Age"))</f>
        <v>Under 30</v>
      </c>
    </row>
    <row r="5055" spans="1:42" hidden="1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 s="5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  <c r="AL5055" t="str">
        <f>IF(AmazonChurn[[#This Row],[Average Monthly Expenses]]&lt;=30,"Low",IF(AmazonChurn[[#This Row],[Average Monthly Expenses]]&lt;=60,"Medium","High"))</f>
        <v>Medium</v>
      </c>
      <c r="AM5055" t="str">
        <f>IF(AmazonChurn[[#This Row],[Number of Complaints or Support]]&lt;3,"Low",IF(AmazonChurn[[#This Row],[Number of Complaints or Support]]&lt;=7,"Medium","High"))</f>
        <v>High</v>
      </c>
      <c r="AN5055" s="5">
        <f>AmazonChurn[[#This Row],[Number of Complaints or Support]]/AmazonChurn[[#This Row],[Account Length (in months)]]</f>
        <v>0.19607843137254902</v>
      </c>
      <c r="AO5055" t="str">
        <f>IF(AmazonChurn[[#This Row],[Avg Monthly GB Download]]&lt;15, "Low", IF(AmazonChurn[[#This Row],[Avg Monthly GB Download]]&lt;30, "Medium", "High"))</f>
        <v>Low</v>
      </c>
      <c r="AP5055" t="str">
        <f>IF(AmazonChurn[[#This Row],[Age]]&lt;30,"Under 30",IF(AmazonChurn[[#This Row],[Age]]&gt;65,"Senior","Mid Age"))</f>
        <v>Under 30</v>
      </c>
    </row>
    <row r="5056" spans="1:42" hidden="1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 s="5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  <c r="AL5056" t="str">
        <f>IF(AmazonChurn[[#This Row],[Average Monthly Expenses]]&lt;=30,"Low",IF(AmazonChurn[[#This Row],[Average Monthly Expenses]]&lt;=60,"Medium","High"))</f>
        <v>Medium</v>
      </c>
      <c r="AM5056" t="str">
        <f>IF(AmazonChurn[[#This Row],[Number of Complaints or Support]]&lt;3,"Low",IF(AmazonChurn[[#This Row],[Number of Complaints or Support]]&lt;=7,"Medium","High"))</f>
        <v>Medium</v>
      </c>
      <c r="AN5056" s="5">
        <f>AmazonChurn[[#This Row],[Number of Complaints or Support]]/AmazonChurn[[#This Row],[Account Length (in months)]]</f>
        <v>0.33333333333333331</v>
      </c>
      <c r="AO5056" t="str">
        <f>IF(AmazonChurn[[#This Row],[Avg Monthly GB Download]]&lt;15, "Low", IF(AmazonChurn[[#This Row],[Avg Monthly GB Download]]&lt;30, "Medium", "High"))</f>
        <v>Low</v>
      </c>
      <c r="AP5056" t="str">
        <f>IF(AmazonChurn[[#This Row],[Age]]&lt;30,"Under 30",IF(AmazonChurn[[#This Row],[Age]]&gt;65,"Senior","Mid Age"))</f>
        <v>Mid Age</v>
      </c>
    </row>
    <row r="5057" spans="1:42" hidden="1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 s="5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  <c r="AL5057" t="str">
        <f>IF(AmazonChurn[[#This Row],[Average Monthly Expenses]]&lt;=30,"Low",IF(AmazonChurn[[#This Row],[Average Monthly Expenses]]&lt;=60,"Medium","High"))</f>
        <v>Medium</v>
      </c>
      <c r="AM5057" t="str">
        <f>IF(AmazonChurn[[#This Row],[Number of Complaints or Support]]&lt;3,"Low",IF(AmazonChurn[[#This Row],[Number of Complaints or Support]]&lt;=7,"Medium","High"))</f>
        <v>Medium</v>
      </c>
      <c r="AN5057" s="5">
        <f>AmazonChurn[[#This Row],[Number of Complaints or Support]]/AmazonChurn[[#This Row],[Account Length (in months)]]</f>
        <v>5.5555555555555552E-2</v>
      </c>
      <c r="AO5057" t="str">
        <f>IF(AmazonChurn[[#This Row],[Avg Monthly GB Download]]&lt;15, "Low", IF(AmazonChurn[[#This Row],[Avg Monthly GB Download]]&lt;30, "Medium", "High"))</f>
        <v>Low</v>
      </c>
      <c r="AP5057" t="str">
        <f>IF(AmazonChurn[[#This Row],[Age]]&lt;30,"Under 30",IF(AmazonChurn[[#This Row],[Age]]&gt;65,"Senior","Mid Age"))</f>
        <v>Mid Age</v>
      </c>
    </row>
    <row r="5058" spans="1:42" hidden="1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 s="5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  <c r="AL5058" t="str">
        <f>IF(AmazonChurn[[#This Row],[Average Monthly Expenses]]&lt;=30,"Low",IF(AmazonChurn[[#This Row],[Average Monthly Expenses]]&lt;=60,"Medium","High"))</f>
        <v>Low</v>
      </c>
      <c r="AM5058" t="str">
        <f>IF(AmazonChurn[[#This Row],[Number of Complaints or Support]]&lt;3,"Low",IF(AmazonChurn[[#This Row],[Number of Complaints or Support]]&lt;=7,"Medium","High"))</f>
        <v>High</v>
      </c>
      <c r="AN5058" s="5">
        <f>AmazonChurn[[#This Row],[Number of Complaints or Support]]/AmazonChurn[[#This Row],[Account Length (in months)]]</f>
        <v>0.37037037037037035</v>
      </c>
      <c r="AO5058" t="str">
        <f>IF(AmazonChurn[[#This Row],[Avg Monthly GB Download]]&lt;15, "Low", IF(AmazonChurn[[#This Row],[Avg Monthly GB Download]]&lt;30, "Medium", "High"))</f>
        <v>Low</v>
      </c>
      <c r="AP5058" t="str">
        <f>IF(AmazonChurn[[#This Row],[Age]]&lt;30,"Under 30",IF(AmazonChurn[[#This Row],[Age]]&gt;65,"Senior","Mid Age"))</f>
        <v>Mid Age</v>
      </c>
    </row>
    <row r="5059" spans="1:42" hidden="1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 s="5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  <c r="AL5059" t="str">
        <f>IF(AmazonChurn[[#This Row],[Average Monthly Expenses]]&lt;=30,"Low",IF(AmazonChurn[[#This Row],[Average Monthly Expenses]]&lt;=60,"Medium","High"))</f>
        <v>Medium</v>
      </c>
      <c r="AM5059" t="str">
        <f>IF(AmazonChurn[[#This Row],[Number of Complaints or Support]]&lt;3,"Low",IF(AmazonChurn[[#This Row],[Number of Complaints or Support]]&lt;=7,"Medium","High"))</f>
        <v>Medium</v>
      </c>
      <c r="AN5059" s="5">
        <f>AmazonChurn[[#This Row],[Number of Complaints or Support]]/AmazonChurn[[#This Row],[Account Length (in months)]]</f>
        <v>0.12962962962962962</v>
      </c>
      <c r="AO5059" t="str">
        <f>IF(AmazonChurn[[#This Row],[Avg Monthly GB Download]]&lt;15, "Low", IF(AmazonChurn[[#This Row],[Avg Monthly GB Download]]&lt;30, "Medium", "High"))</f>
        <v>Medium</v>
      </c>
      <c r="AP5059" t="str">
        <f>IF(AmazonChurn[[#This Row],[Age]]&lt;30,"Under 30",IF(AmazonChurn[[#This Row],[Age]]&gt;65,"Senior","Mid Age"))</f>
        <v>Mid Age</v>
      </c>
    </row>
    <row r="5060" spans="1:42" hidden="1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 s="5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  <c r="AL5060" t="str">
        <f>IF(AmazonChurn[[#This Row],[Average Monthly Expenses]]&lt;=30,"Low",IF(AmazonChurn[[#This Row],[Average Monthly Expenses]]&lt;=60,"Medium","High"))</f>
        <v>Medium</v>
      </c>
      <c r="AM5060" t="str">
        <f>IF(AmazonChurn[[#This Row],[Number of Complaints or Support]]&lt;3,"Low",IF(AmazonChurn[[#This Row],[Number of Complaints or Support]]&lt;=7,"Medium","High"))</f>
        <v>Medium</v>
      </c>
      <c r="AN5060" s="5">
        <f>AmazonChurn[[#This Row],[Number of Complaints or Support]]/AmazonChurn[[#This Row],[Account Length (in months)]]</f>
        <v>0.26923076923076922</v>
      </c>
      <c r="AO5060" t="str">
        <f>IF(AmazonChurn[[#This Row],[Avg Monthly GB Download]]&lt;15, "Low", IF(AmazonChurn[[#This Row],[Avg Monthly GB Download]]&lt;30, "Medium", "High"))</f>
        <v>Low</v>
      </c>
      <c r="AP5060" t="str">
        <f>IF(AmazonChurn[[#This Row],[Age]]&lt;30,"Under 30",IF(AmazonChurn[[#This Row],[Age]]&gt;65,"Senior","Mid Age"))</f>
        <v>Senior</v>
      </c>
    </row>
    <row r="5061" spans="1:42" hidden="1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 s="5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  <c r="AL5061" t="str">
        <f>IF(AmazonChurn[[#This Row],[Average Monthly Expenses]]&lt;=30,"Low",IF(AmazonChurn[[#This Row],[Average Monthly Expenses]]&lt;=60,"Medium","High"))</f>
        <v>Medium</v>
      </c>
      <c r="AM5061" t="str">
        <f>IF(AmazonChurn[[#This Row],[Number of Complaints or Support]]&lt;3,"Low",IF(AmazonChurn[[#This Row],[Number of Complaints or Support]]&lt;=7,"Medium","High"))</f>
        <v>Medium</v>
      </c>
      <c r="AN5061" s="5">
        <f>AmazonChurn[[#This Row],[Number of Complaints or Support]]/AmazonChurn[[#This Row],[Account Length (in months)]]</f>
        <v>8.3333333333333329E-2</v>
      </c>
      <c r="AO5061" t="str">
        <f>IF(AmazonChurn[[#This Row],[Avg Monthly GB Download]]&lt;15, "Low", IF(AmazonChurn[[#This Row],[Avg Monthly GB Download]]&lt;30, "Medium", "High"))</f>
        <v>Low</v>
      </c>
      <c r="AP5061" t="str">
        <f>IF(AmazonChurn[[#This Row],[Age]]&lt;30,"Under 30",IF(AmazonChurn[[#This Row],[Age]]&gt;65,"Senior","Mid Age"))</f>
        <v>Mid Age</v>
      </c>
    </row>
    <row r="5062" spans="1:42" hidden="1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 s="5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  <c r="AL5062" t="str">
        <f>IF(AmazonChurn[[#This Row],[Average Monthly Expenses]]&lt;=30,"Low",IF(AmazonChurn[[#This Row],[Average Monthly Expenses]]&lt;=60,"Medium","High"))</f>
        <v>Low</v>
      </c>
      <c r="AM5062" t="str">
        <f>IF(AmazonChurn[[#This Row],[Number of Complaints or Support]]&lt;3,"Low",IF(AmazonChurn[[#This Row],[Number of Complaints or Support]]&lt;=7,"Medium","High"))</f>
        <v>Low</v>
      </c>
      <c r="AN5062" s="5">
        <f>AmazonChurn[[#This Row],[Number of Complaints or Support]]/AmazonChurn[[#This Row],[Account Length (in months)]]</f>
        <v>0</v>
      </c>
      <c r="AO5062" t="str">
        <f>IF(AmazonChurn[[#This Row],[Avg Monthly GB Download]]&lt;15, "Low", IF(AmazonChurn[[#This Row],[Avg Monthly GB Download]]&lt;30, "Medium", "High"))</f>
        <v>Low</v>
      </c>
      <c r="AP5062" t="str">
        <f>IF(AmazonChurn[[#This Row],[Age]]&lt;30,"Under 30",IF(AmazonChurn[[#This Row],[Age]]&gt;65,"Senior","Mid Age"))</f>
        <v>Senior</v>
      </c>
    </row>
    <row r="5063" spans="1:42" hidden="1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 s="5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  <c r="AL5063" t="str">
        <f>IF(AmazonChurn[[#This Row],[Average Monthly Expenses]]&lt;=30,"Low",IF(AmazonChurn[[#This Row],[Average Monthly Expenses]]&lt;=60,"Medium","High"))</f>
        <v>Low</v>
      </c>
      <c r="AM5063" t="str">
        <f>IF(AmazonChurn[[#This Row],[Number of Complaints or Support]]&lt;3,"Low",IF(AmazonChurn[[#This Row],[Number of Complaints or Support]]&lt;=7,"Medium","High"))</f>
        <v>Medium</v>
      </c>
      <c r="AN5063" s="5">
        <f>AmazonChurn[[#This Row],[Number of Complaints or Support]]/AmazonChurn[[#This Row],[Account Length (in months)]]</f>
        <v>0.11666666666666667</v>
      </c>
      <c r="AO5063" t="str">
        <f>IF(AmazonChurn[[#This Row],[Avg Monthly GB Download]]&lt;15, "Low", IF(AmazonChurn[[#This Row],[Avg Monthly GB Download]]&lt;30, "Medium", "High"))</f>
        <v>Low</v>
      </c>
      <c r="AP5063" t="str">
        <f>IF(AmazonChurn[[#This Row],[Age]]&lt;30,"Under 30",IF(AmazonChurn[[#This Row],[Age]]&gt;65,"Senior","Mid Age"))</f>
        <v>Mid Age</v>
      </c>
    </row>
    <row r="5064" spans="1:42" hidden="1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 s="5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  <c r="AL5064" t="str">
        <f>IF(AmazonChurn[[#This Row],[Average Monthly Expenses]]&lt;=30,"Low",IF(AmazonChurn[[#This Row],[Average Monthly Expenses]]&lt;=60,"Medium","High"))</f>
        <v>Low</v>
      </c>
      <c r="AM5064" t="str">
        <f>IF(AmazonChurn[[#This Row],[Number of Complaints or Support]]&lt;3,"Low",IF(AmazonChurn[[#This Row],[Number of Complaints or Support]]&lt;=7,"Medium","High"))</f>
        <v>Medium</v>
      </c>
      <c r="AN5064" s="5">
        <f>AmazonChurn[[#This Row],[Number of Complaints or Support]]/AmazonChurn[[#This Row],[Account Length (in months)]]</f>
        <v>0.3</v>
      </c>
      <c r="AO5064" t="str">
        <f>IF(AmazonChurn[[#This Row],[Avg Monthly GB Download]]&lt;15, "Low", IF(AmazonChurn[[#This Row],[Avg Monthly GB Download]]&lt;30, "Medium", "High"))</f>
        <v>Low</v>
      </c>
      <c r="AP5064" t="str">
        <f>IF(AmazonChurn[[#This Row],[Age]]&lt;30,"Under 30",IF(AmazonChurn[[#This Row],[Age]]&gt;65,"Senior","Mid Age"))</f>
        <v>Mid Age</v>
      </c>
    </row>
    <row r="5065" spans="1:42" hidden="1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 s="5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  <c r="AL5065" t="str">
        <f>IF(AmazonChurn[[#This Row],[Average Monthly Expenses]]&lt;=30,"Low",IF(AmazonChurn[[#This Row],[Average Monthly Expenses]]&lt;=60,"Medium","High"))</f>
        <v>Low</v>
      </c>
      <c r="AM5065" t="str">
        <f>IF(AmazonChurn[[#This Row],[Number of Complaints or Support]]&lt;3,"Low",IF(AmazonChurn[[#This Row],[Number of Complaints or Support]]&lt;=7,"Medium","High"))</f>
        <v>High</v>
      </c>
      <c r="AN5065" s="5">
        <f>AmazonChurn[[#This Row],[Number of Complaints or Support]]/AmazonChurn[[#This Row],[Account Length (in months)]]</f>
        <v>0.11428571428571428</v>
      </c>
      <c r="AO5065" t="str">
        <f>IF(AmazonChurn[[#This Row],[Avg Monthly GB Download]]&lt;15, "Low", IF(AmazonChurn[[#This Row],[Avg Monthly GB Download]]&lt;30, "Medium", "High"))</f>
        <v>Low</v>
      </c>
      <c r="AP5065" t="str">
        <f>IF(AmazonChurn[[#This Row],[Age]]&lt;30,"Under 30",IF(AmazonChurn[[#This Row],[Age]]&gt;65,"Senior","Mid Age"))</f>
        <v>Mid Age</v>
      </c>
    </row>
    <row r="5066" spans="1:42" hidden="1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 s="5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  <c r="AL5066" t="str">
        <f>IF(AmazonChurn[[#This Row],[Average Monthly Expenses]]&lt;=30,"Low",IF(AmazonChurn[[#This Row],[Average Monthly Expenses]]&lt;=60,"Medium","High"))</f>
        <v>Medium</v>
      </c>
      <c r="AM5066" t="str">
        <f>IF(AmazonChurn[[#This Row],[Number of Complaints or Support]]&lt;3,"Low",IF(AmazonChurn[[#This Row],[Number of Complaints or Support]]&lt;=7,"Medium","High"))</f>
        <v>Medium</v>
      </c>
      <c r="AN5066" s="5">
        <f>AmazonChurn[[#This Row],[Number of Complaints or Support]]/AmazonChurn[[#This Row],[Account Length (in months)]]</f>
        <v>0.4</v>
      </c>
      <c r="AO5066" t="str">
        <f>IF(AmazonChurn[[#This Row],[Avg Monthly GB Download]]&lt;15, "Low", IF(AmazonChurn[[#This Row],[Avg Monthly GB Download]]&lt;30, "Medium", "High"))</f>
        <v>Low</v>
      </c>
      <c r="AP5066" t="str">
        <f>IF(AmazonChurn[[#This Row],[Age]]&lt;30,"Under 30",IF(AmazonChurn[[#This Row],[Age]]&gt;65,"Senior","Mid Age"))</f>
        <v>Mid Age</v>
      </c>
    </row>
    <row r="5067" spans="1:42" hidden="1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 s="5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  <c r="AL5067" t="str">
        <f>IF(AmazonChurn[[#This Row],[Average Monthly Expenses]]&lt;=30,"Low",IF(AmazonChurn[[#This Row],[Average Monthly Expenses]]&lt;=60,"Medium","High"))</f>
        <v>Low</v>
      </c>
      <c r="AM5067" t="str">
        <f>IF(AmazonChurn[[#This Row],[Number of Complaints or Support]]&lt;3,"Low",IF(AmazonChurn[[#This Row],[Number of Complaints or Support]]&lt;=7,"Medium","High"))</f>
        <v>Medium</v>
      </c>
      <c r="AN5067" s="5">
        <f>AmazonChurn[[#This Row],[Number of Complaints or Support]]/AmazonChurn[[#This Row],[Account Length (in months)]]</f>
        <v>4</v>
      </c>
      <c r="AO5067" t="str">
        <f>IF(AmazonChurn[[#This Row],[Avg Monthly GB Download]]&lt;15, "Low", IF(AmazonChurn[[#This Row],[Avg Monthly GB Download]]&lt;30, "Medium", "High"))</f>
        <v>Low</v>
      </c>
      <c r="AP5067" t="str">
        <f>IF(AmazonChurn[[#This Row],[Age]]&lt;30,"Under 30",IF(AmazonChurn[[#This Row],[Age]]&gt;65,"Senior","Mid Age"))</f>
        <v>Mid Age</v>
      </c>
    </row>
    <row r="5068" spans="1:42" hidden="1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 s="5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  <c r="AL5068" t="str">
        <f>IF(AmazonChurn[[#This Row],[Average Monthly Expenses]]&lt;=30,"Low",IF(AmazonChurn[[#This Row],[Average Monthly Expenses]]&lt;=60,"Medium","High"))</f>
        <v>Low</v>
      </c>
      <c r="AM5068" t="str">
        <f>IF(AmazonChurn[[#This Row],[Number of Complaints or Support]]&lt;3,"Low",IF(AmazonChurn[[#This Row],[Number of Complaints or Support]]&lt;=7,"Medium","High"))</f>
        <v>High</v>
      </c>
      <c r="AN5068" s="5">
        <f>AmazonChurn[[#This Row],[Number of Complaints or Support]]/AmazonChurn[[#This Row],[Account Length (in months)]]</f>
        <v>0.15094339622641509</v>
      </c>
      <c r="AO5068" t="str">
        <f>IF(AmazonChurn[[#This Row],[Avg Monthly GB Download]]&lt;15, "Low", IF(AmazonChurn[[#This Row],[Avg Monthly GB Download]]&lt;30, "Medium", "High"))</f>
        <v>Low</v>
      </c>
      <c r="AP5068" t="str">
        <f>IF(AmazonChurn[[#This Row],[Age]]&lt;30,"Under 30",IF(AmazonChurn[[#This Row],[Age]]&gt;65,"Senior","Mid Age"))</f>
        <v>Mid Age</v>
      </c>
    </row>
    <row r="5069" spans="1:42" hidden="1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 s="5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  <c r="AL5069" t="str">
        <f>IF(AmazonChurn[[#This Row],[Average Monthly Expenses]]&lt;=30,"Low",IF(AmazonChurn[[#This Row],[Average Monthly Expenses]]&lt;=60,"Medium","High"))</f>
        <v>Low</v>
      </c>
      <c r="AM5069" t="str">
        <f>IF(AmazonChurn[[#This Row],[Number of Complaints or Support]]&lt;3,"Low",IF(AmazonChurn[[#This Row],[Number of Complaints or Support]]&lt;=7,"Medium","High"))</f>
        <v>Low</v>
      </c>
      <c r="AN5069" s="5">
        <f>AmazonChurn[[#This Row],[Number of Complaints or Support]]/AmazonChurn[[#This Row],[Account Length (in months)]]</f>
        <v>0.33333333333333331</v>
      </c>
      <c r="AO5069" t="str">
        <f>IF(AmazonChurn[[#This Row],[Avg Monthly GB Download]]&lt;15, "Low", IF(AmazonChurn[[#This Row],[Avg Monthly GB Download]]&lt;30, "Medium", "High"))</f>
        <v>Low</v>
      </c>
      <c r="AP5069" t="str">
        <f>IF(AmazonChurn[[#This Row],[Age]]&lt;30,"Under 30",IF(AmazonChurn[[#This Row],[Age]]&gt;65,"Senior","Mid Age"))</f>
        <v>Mid Age</v>
      </c>
    </row>
    <row r="5070" spans="1:42" hidden="1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 s="5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  <c r="AL5070" t="str">
        <f>IF(AmazonChurn[[#This Row],[Average Monthly Expenses]]&lt;=30,"Low",IF(AmazonChurn[[#This Row],[Average Monthly Expenses]]&lt;=60,"Medium","High"))</f>
        <v>Low</v>
      </c>
      <c r="AM5070" t="str">
        <f>IF(AmazonChurn[[#This Row],[Number of Complaints or Support]]&lt;3,"Low",IF(AmazonChurn[[#This Row],[Number of Complaints or Support]]&lt;=7,"Medium","High"))</f>
        <v>Low</v>
      </c>
      <c r="AN5070" s="5">
        <f>AmazonChurn[[#This Row],[Number of Complaints or Support]]/AmazonChurn[[#This Row],[Account Length (in months)]]</f>
        <v>2.1739130434782608E-2</v>
      </c>
      <c r="AO5070" t="str">
        <f>IF(AmazonChurn[[#This Row],[Avg Monthly GB Download]]&lt;15, "Low", IF(AmazonChurn[[#This Row],[Avg Monthly GB Download]]&lt;30, "Medium", "High"))</f>
        <v>Low</v>
      </c>
      <c r="AP5070" t="str">
        <f>IF(AmazonChurn[[#This Row],[Age]]&lt;30,"Under 30",IF(AmazonChurn[[#This Row],[Age]]&gt;65,"Senior","Mid Age"))</f>
        <v>Under 30</v>
      </c>
    </row>
    <row r="5071" spans="1:42" hidden="1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 s="5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  <c r="AL5071" t="str">
        <f>IF(AmazonChurn[[#This Row],[Average Monthly Expenses]]&lt;=30,"Low",IF(AmazonChurn[[#This Row],[Average Monthly Expenses]]&lt;=60,"Medium","High"))</f>
        <v>High</v>
      </c>
      <c r="AM5071" t="str">
        <f>IF(AmazonChurn[[#This Row],[Number of Complaints or Support]]&lt;3,"Low",IF(AmazonChurn[[#This Row],[Number of Complaints or Support]]&lt;=7,"Medium","High"))</f>
        <v>Medium</v>
      </c>
      <c r="AN5071" s="5">
        <f>AmazonChurn[[#This Row],[Number of Complaints or Support]]/AmazonChurn[[#This Row],[Account Length (in months)]]</f>
        <v>0.875</v>
      </c>
      <c r="AO5071" t="str">
        <f>IF(AmazonChurn[[#This Row],[Avg Monthly GB Download]]&lt;15, "Low", IF(AmazonChurn[[#This Row],[Avg Monthly GB Download]]&lt;30, "Medium", "High"))</f>
        <v>Medium</v>
      </c>
      <c r="AP5071" t="str">
        <f>IF(AmazonChurn[[#This Row],[Age]]&lt;30,"Under 30",IF(AmazonChurn[[#This Row],[Age]]&gt;65,"Senior","Mid Age"))</f>
        <v>Under 30</v>
      </c>
    </row>
    <row r="5072" spans="1:42" hidden="1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 s="5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  <c r="AL5072" t="str">
        <f>IF(AmazonChurn[[#This Row],[Average Monthly Expenses]]&lt;=30,"Low",IF(AmazonChurn[[#This Row],[Average Monthly Expenses]]&lt;=60,"Medium","High"))</f>
        <v>Low</v>
      </c>
      <c r="AM5072" t="str">
        <f>IF(AmazonChurn[[#This Row],[Number of Complaints or Support]]&lt;3,"Low",IF(AmazonChurn[[#This Row],[Number of Complaints or Support]]&lt;=7,"Medium","High"))</f>
        <v>High</v>
      </c>
      <c r="AN5072" s="5">
        <f>AmazonChurn[[#This Row],[Number of Complaints or Support]]/AmazonChurn[[#This Row],[Account Length (in months)]]</f>
        <v>0.2857142857142857</v>
      </c>
      <c r="AO5072" t="str">
        <f>IF(AmazonChurn[[#This Row],[Avg Monthly GB Download]]&lt;15, "Low", IF(AmazonChurn[[#This Row],[Avg Monthly GB Download]]&lt;30, "Medium", "High"))</f>
        <v>Medium</v>
      </c>
      <c r="AP5072" t="str">
        <f>IF(AmazonChurn[[#This Row],[Age]]&lt;30,"Under 30",IF(AmazonChurn[[#This Row],[Age]]&gt;65,"Senior","Mid Age"))</f>
        <v>Under 30</v>
      </c>
    </row>
    <row r="5073" spans="1:42" hidden="1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 s="5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  <c r="AL5073" t="str">
        <f>IF(AmazonChurn[[#This Row],[Average Monthly Expenses]]&lt;=30,"Low",IF(AmazonChurn[[#This Row],[Average Monthly Expenses]]&lt;=60,"Medium","High"))</f>
        <v>Medium</v>
      </c>
      <c r="AM5073" t="str">
        <f>IF(AmazonChurn[[#This Row],[Number of Complaints or Support]]&lt;3,"Low",IF(AmazonChurn[[#This Row],[Number of Complaints or Support]]&lt;=7,"Medium","High"))</f>
        <v>Medium</v>
      </c>
      <c r="AN5073" s="5">
        <f>AmazonChurn[[#This Row],[Number of Complaints or Support]]/AmazonChurn[[#This Row],[Account Length (in months)]]</f>
        <v>4</v>
      </c>
      <c r="AO5073" t="str">
        <f>IF(AmazonChurn[[#This Row],[Avg Monthly GB Download]]&lt;15, "Low", IF(AmazonChurn[[#This Row],[Avg Monthly GB Download]]&lt;30, "Medium", "High"))</f>
        <v>Low</v>
      </c>
      <c r="AP5073" t="str">
        <f>IF(AmazonChurn[[#This Row],[Age]]&lt;30,"Under 30",IF(AmazonChurn[[#This Row],[Age]]&gt;65,"Senior","Mid Age"))</f>
        <v>Mid Age</v>
      </c>
    </row>
    <row r="5074" spans="1:42" hidden="1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 s="5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  <c r="AL5074" t="str">
        <f>IF(AmazonChurn[[#This Row],[Average Monthly Expenses]]&lt;=30,"Low",IF(AmazonChurn[[#This Row],[Average Monthly Expenses]]&lt;=60,"Medium","High"))</f>
        <v>Low</v>
      </c>
      <c r="AM5074" t="str">
        <f>IF(AmazonChurn[[#This Row],[Number of Complaints or Support]]&lt;3,"Low",IF(AmazonChurn[[#This Row],[Number of Complaints or Support]]&lt;=7,"Medium","High"))</f>
        <v>Medium</v>
      </c>
      <c r="AN5074" s="5">
        <f>AmazonChurn[[#This Row],[Number of Complaints or Support]]/AmazonChurn[[#This Row],[Account Length (in months)]]</f>
        <v>7.8431372549019607E-2</v>
      </c>
      <c r="AO5074" t="str">
        <f>IF(AmazonChurn[[#This Row],[Avg Monthly GB Download]]&lt;15, "Low", IF(AmazonChurn[[#This Row],[Avg Monthly GB Download]]&lt;30, "Medium", "High"))</f>
        <v>Low</v>
      </c>
      <c r="AP5074" t="str">
        <f>IF(AmazonChurn[[#This Row],[Age]]&lt;30,"Under 30",IF(AmazonChurn[[#This Row],[Age]]&gt;65,"Senior","Mid Age"))</f>
        <v>Mid Age</v>
      </c>
    </row>
    <row r="5075" spans="1:42" hidden="1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 s="5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  <c r="AL5075" t="str">
        <f>IF(AmazonChurn[[#This Row],[Average Monthly Expenses]]&lt;=30,"Low",IF(AmazonChurn[[#This Row],[Average Monthly Expenses]]&lt;=60,"Medium","High"))</f>
        <v>Medium</v>
      </c>
      <c r="AM5075" t="str">
        <f>IF(AmazonChurn[[#This Row],[Number of Complaints or Support]]&lt;3,"Low",IF(AmazonChurn[[#This Row],[Number of Complaints or Support]]&lt;=7,"Medium","High"))</f>
        <v>Medium</v>
      </c>
      <c r="AN5075" s="5">
        <f>AmazonChurn[[#This Row],[Number of Complaints or Support]]/AmazonChurn[[#This Row],[Account Length (in months)]]</f>
        <v>0.10169491525423729</v>
      </c>
      <c r="AO5075" t="str">
        <f>IF(AmazonChurn[[#This Row],[Avg Monthly GB Download]]&lt;15, "Low", IF(AmazonChurn[[#This Row],[Avg Monthly GB Download]]&lt;30, "Medium", "High"))</f>
        <v>Low</v>
      </c>
      <c r="AP5075" t="str">
        <f>IF(AmazonChurn[[#This Row],[Age]]&lt;30,"Under 30",IF(AmazonChurn[[#This Row],[Age]]&gt;65,"Senior","Mid Age"))</f>
        <v>Mid Age</v>
      </c>
    </row>
    <row r="5076" spans="1:42" hidden="1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 s="5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  <c r="AL5076" t="str">
        <f>IF(AmazonChurn[[#This Row],[Average Monthly Expenses]]&lt;=30,"Low",IF(AmazonChurn[[#This Row],[Average Monthly Expenses]]&lt;=60,"Medium","High"))</f>
        <v>Low</v>
      </c>
      <c r="AM5076" t="str">
        <f>IF(AmazonChurn[[#This Row],[Number of Complaints or Support]]&lt;3,"Low",IF(AmazonChurn[[#This Row],[Number of Complaints or Support]]&lt;=7,"Medium","High"))</f>
        <v>High</v>
      </c>
      <c r="AN5076" s="5">
        <f>AmazonChurn[[#This Row],[Number of Complaints or Support]]/AmazonChurn[[#This Row],[Account Length (in months)]]</f>
        <v>0.14285714285714285</v>
      </c>
      <c r="AO5076" t="str">
        <f>IF(AmazonChurn[[#This Row],[Avg Monthly GB Download]]&lt;15, "Low", IF(AmazonChurn[[#This Row],[Avg Monthly GB Download]]&lt;30, "Medium", "High"))</f>
        <v>Low</v>
      </c>
      <c r="AP5076" t="str">
        <f>IF(AmazonChurn[[#This Row],[Age]]&lt;30,"Under 30",IF(AmazonChurn[[#This Row],[Age]]&gt;65,"Senior","Mid Age"))</f>
        <v>Mid Age</v>
      </c>
    </row>
    <row r="5077" spans="1:42" hidden="1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 s="5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  <c r="AL5077" t="str">
        <f>IF(AmazonChurn[[#This Row],[Average Monthly Expenses]]&lt;=30,"Low",IF(AmazonChurn[[#This Row],[Average Monthly Expenses]]&lt;=60,"Medium","High"))</f>
        <v>Medium</v>
      </c>
      <c r="AM5077" t="str">
        <f>IF(AmazonChurn[[#This Row],[Number of Complaints or Support]]&lt;3,"Low",IF(AmazonChurn[[#This Row],[Number of Complaints or Support]]&lt;=7,"Medium","High"))</f>
        <v>Medium</v>
      </c>
      <c r="AN5077" s="5">
        <f>AmazonChurn[[#This Row],[Number of Complaints or Support]]/AmazonChurn[[#This Row],[Account Length (in months)]]</f>
        <v>0.19047619047619047</v>
      </c>
      <c r="AO5077" t="str">
        <f>IF(AmazonChurn[[#This Row],[Avg Monthly GB Download]]&lt;15, "Low", IF(AmazonChurn[[#This Row],[Avg Monthly GB Download]]&lt;30, "Medium", "High"))</f>
        <v>Low</v>
      </c>
      <c r="AP5077" t="str">
        <f>IF(AmazonChurn[[#This Row],[Age]]&lt;30,"Under 30",IF(AmazonChurn[[#This Row],[Age]]&gt;65,"Senior","Mid Age"))</f>
        <v>Senior</v>
      </c>
    </row>
    <row r="5078" spans="1:42" hidden="1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 s="5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  <c r="AL5078" t="str">
        <f>IF(AmazonChurn[[#This Row],[Average Monthly Expenses]]&lt;=30,"Low",IF(AmazonChurn[[#This Row],[Average Monthly Expenses]]&lt;=60,"Medium","High"))</f>
        <v>Medium</v>
      </c>
      <c r="AM5078" t="str">
        <f>IF(AmazonChurn[[#This Row],[Number of Complaints or Support]]&lt;3,"Low",IF(AmazonChurn[[#This Row],[Number of Complaints or Support]]&lt;=7,"Medium","High"))</f>
        <v>Medium</v>
      </c>
      <c r="AN5078" s="5">
        <f>AmazonChurn[[#This Row],[Number of Complaints or Support]]/AmazonChurn[[#This Row],[Account Length (in months)]]</f>
        <v>0.10416666666666667</v>
      </c>
      <c r="AO5078" t="str">
        <f>IF(AmazonChurn[[#This Row],[Avg Monthly GB Download]]&lt;15, "Low", IF(AmazonChurn[[#This Row],[Avg Monthly GB Download]]&lt;30, "Medium", "High"))</f>
        <v>Medium</v>
      </c>
      <c r="AP5078" t="str">
        <f>IF(AmazonChurn[[#This Row],[Age]]&lt;30,"Under 30",IF(AmazonChurn[[#This Row],[Age]]&gt;65,"Senior","Mid Age"))</f>
        <v>Under 30</v>
      </c>
    </row>
    <row r="5079" spans="1:42" hidden="1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 s="5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  <c r="AL5079" t="str">
        <f>IF(AmazonChurn[[#This Row],[Average Monthly Expenses]]&lt;=30,"Low",IF(AmazonChurn[[#This Row],[Average Monthly Expenses]]&lt;=60,"Medium","High"))</f>
        <v>Medium</v>
      </c>
      <c r="AM5079" t="str">
        <f>IF(AmazonChurn[[#This Row],[Number of Complaints or Support]]&lt;3,"Low",IF(AmazonChurn[[#This Row],[Number of Complaints or Support]]&lt;=7,"Medium","High"))</f>
        <v>High</v>
      </c>
      <c r="AN5079" s="5">
        <f>AmazonChurn[[#This Row],[Number of Complaints or Support]]/AmazonChurn[[#This Row],[Account Length (in months)]]</f>
        <v>0.5</v>
      </c>
      <c r="AO5079" t="str">
        <f>IF(AmazonChurn[[#This Row],[Avg Monthly GB Download]]&lt;15, "Low", IF(AmazonChurn[[#This Row],[Avg Monthly GB Download]]&lt;30, "Medium", "High"))</f>
        <v>Low</v>
      </c>
      <c r="AP5079" t="str">
        <f>IF(AmazonChurn[[#This Row],[Age]]&lt;30,"Under 30",IF(AmazonChurn[[#This Row],[Age]]&gt;65,"Senior","Mid Age"))</f>
        <v>Senior</v>
      </c>
    </row>
    <row r="5080" spans="1:42" hidden="1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 s="5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  <c r="AL5080" t="str">
        <f>IF(AmazonChurn[[#This Row],[Average Monthly Expenses]]&lt;=30,"Low",IF(AmazonChurn[[#This Row],[Average Monthly Expenses]]&lt;=60,"Medium","High"))</f>
        <v>Low</v>
      </c>
      <c r="AM5080" t="str">
        <f>IF(AmazonChurn[[#This Row],[Number of Complaints or Support]]&lt;3,"Low",IF(AmazonChurn[[#This Row],[Number of Complaints or Support]]&lt;=7,"Medium","High"))</f>
        <v>Low</v>
      </c>
      <c r="AN5080" s="5">
        <f>AmazonChurn[[#This Row],[Number of Complaints or Support]]/AmazonChurn[[#This Row],[Account Length (in months)]]</f>
        <v>3.9215686274509803E-2</v>
      </c>
      <c r="AO5080" t="str">
        <f>IF(AmazonChurn[[#This Row],[Avg Monthly GB Download]]&lt;15, "Low", IF(AmazonChurn[[#This Row],[Avg Monthly GB Download]]&lt;30, "Medium", "High"))</f>
        <v>Low</v>
      </c>
      <c r="AP5080" t="str">
        <f>IF(AmazonChurn[[#This Row],[Age]]&lt;30,"Under 30",IF(AmazonChurn[[#This Row],[Age]]&gt;65,"Senior","Mid Age"))</f>
        <v>Mid Age</v>
      </c>
    </row>
    <row r="5081" spans="1:42" hidden="1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 s="5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  <c r="AL5081" t="str">
        <f>IF(AmazonChurn[[#This Row],[Average Monthly Expenses]]&lt;=30,"Low",IF(AmazonChurn[[#This Row],[Average Monthly Expenses]]&lt;=60,"Medium","High"))</f>
        <v>Medium</v>
      </c>
      <c r="AM5081" t="str">
        <f>IF(AmazonChurn[[#This Row],[Number of Complaints or Support]]&lt;3,"Low",IF(AmazonChurn[[#This Row],[Number of Complaints or Support]]&lt;=7,"Medium","High"))</f>
        <v>High</v>
      </c>
      <c r="AN5081" s="5">
        <f>AmazonChurn[[#This Row],[Number of Complaints or Support]]/AmazonChurn[[#This Row],[Account Length (in months)]]</f>
        <v>0.66666666666666663</v>
      </c>
      <c r="AO5081" t="str">
        <f>IF(AmazonChurn[[#This Row],[Avg Monthly GB Download]]&lt;15, "Low", IF(AmazonChurn[[#This Row],[Avg Monthly GB Download]]&lt;30, "Medium", "High"))</f>
        <v>Low</v>
      </c>
      <c r="AP5081" t="str">
        <f>IF(AmazonChurn[[#This Row],[Age]]&lt;30,"Under 30",IF(AmazonChurn[[#This Row],[Age]]&gt;65,"Senior","Mid Age"))</f>
        <v>Senior</v>
      </c>
    </row>
    <row r="5082" spans="1:42" hidden="1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 s="5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  <c r="AL5082" t="str">
        <f>IF(AmazonChurn[[#This Row],[Average Monthly Expenses]]&lt;=30,"Low",IF(AmazonChurn[[#This Row],[Average Monthly Expenses]]&lt;=60,"Medium","High"))</f>
        <v>Medium</v>
      </c>
      <c r="AM5082" t="str">
        <f>IF(AmazonChurn[[#This Row],[Number of Complaints or Support]]&lt;3,"Low",IF(AmazonChurn[[#This Row],[Number of Complaints or Support]]&lt;=7,"Medium","High"))</f>
        <v>High</v>
      </c>
      <c r="AN5082" s="5">
        <f>AmazonChurn[[#This Row],[Number of Complaints or Support]]/AmazonChurn[[#This Row],[Account Length (in months)]]</f>
        <v>0.16666666666666666</v>
      </c>
      <c r="AO5082" t="str">
        <f>IF(AmazonChurn[[#This Row],[Avg Monthly GB Download]]&lt;15, "Low", IF(AmazonChurn[[#This Row],[Avg Monthly GB Download]]&lt;30, "Medium", "High"))</f>
        <v>Low</v>
      </c>
      <c r="AP5082" t="str">
        <f>IF(AmazonChurn[[#This Row],[Age]]&lt;30,"Under 30",IF(AmazonChurn[[#This Row],[Age]]&gt;65,"Senior","Mid Age"))</f>
        <v>Mid Age</v>
      </c>
    </row>
    <row r="5083" spans="1:42" hidden="1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 s="5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  <c r="AL5083" t="str">
        <f>IF(AmazonChurn[[#This Row],[Average Monthly Expenses]]&lt;=30,"Low",IF(AmazonChurn[[#This Row],[Average Monthly Expenses]]&lt;=60,"Medium","High"))</f>
        <v>Low</v>
      </c>
      <c r="AM5083" t="str">
        <f>IF(AmazonChurn[[#This Row],[Number of Complaints or Support]]&lt;3,"Low",IF(AmazonChurn[[#This Row],[Number of Complaints or Support]]&lt;=7,"Medium","High"))</f>
        <v>High</v>
      </c>
      <c r="AN5083" s="5">
        <f>AmazonChurn[[#This Row],[Number of Complaints or Support]]/AmazonChurn[[#This Row],[Account Length (in months)]]</f>
        <v>0.9</v>
      </c>
      <c r="AO5083" t="str">
        <f>IF(AmazonChurn[[#This Row],[Avg Monthly GB Download]]&lt;15, "Low", IF(AmazonChurn[[#This Row],[Avg Monthly GB Download]]&lt;30, "Medium", "High"))</f>
        <v>Low</v>
      </c>
      <c r="AP5083" t="str">
        <f>IF(AmazonChurn[[#This Row],[Age]]&lt;30,"Under 30",IF(AmazonChurn[[#This Row],[Age]]&gt;65,"Senior","Mid Age"))</f>
        <v>Mid Age</v>
      </c>
    </row>
    <row r="5084" spans="1:42" hidden="1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 s="5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  <c r="AL5084" t="str">
        <f>IF(AmazonChurn[[#This Row],[Average Monthly Expenses]]&lt;=30,"Low",IF(AmazonChurn[[#This Row],[Average Monthly Expenses]]&lt;=60,"Medium","High"))</f>
        <v>Medium</v>
      </c>
      <c r="AM5084" t="str">
        <f>IF(AmazonChurn[[#This Row],[Number of Complaints or Support]]&lt;3,"Low",IF(AmazonChurn[[#This Row],[Number of Complaints or Support]]&lt;=7,"Medium","High"))</f>
        <v>Low</v>
      </c>
      <c r="AN5084" s="5">
        <f>AmazonChurn[[#This Row],[Number of Complaints or Support]]/AmazonChurn[[#This Row],[Account Length (in months)]]</f>
        <v>0.33333333333333331</v>
      </c>
      <c r="AO5084" t="str">
        <f>IF(AmazonChurn[[#This Row],[Avg Monthly GB Download]]&lt;15, "Low", IF(AmazonChurn[[#This Row],[Avg Monthly GB Download]]&lt;30, "Medium", "High"))</f>
        <v>Low</v>
      </c>
      <c r="AP5084" t="str">
        <f>IF(AmazonChurn[[#This Row],[Age]]&lt;30,"Under 30",IF(AmazonChurn[[#This Row],[Age]]&gt;65,"Senior","Mid Age"))</f>
        <v>Mid Age</v>
      </c>
    </row>
    <row r="5085" spans="1:42" hidden="1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 s="5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  <c r="AL5085" t="str">
        <f>IF(AmazonChurn[[#This Row],[Average Monthly Expenses]]&lt;=30,"Low",IF(AmazonChurn[[#This Row],[Average Monthly Expenses]]&lt;=60,"Medium","High"))</f>
        <v>Low</v>
      </c>
      <c r="AM5085" t="str">
        <f>IF(AmazonChurn[[#This Row],[Number of Complaints or Support]]&lt;3,"Low",IF(AmazonChurn[[#This Row],[Number of Complaints or Support]]&lt;=7,"Medium","High"))</f>
        <v>Medium</v>
      </c>
      <c r="AN5085" s="5">
        <f>AmazonChurn[[#This Row],[Number of Complaints or Support]]/AmazonChurn[[#This Row],[Account Length (in months)]]</f>
        <v>3</v>
      </c>
      <c r="AO5085" t="str">
        <f>IF(AmazonChurn[[#This Row],[Avg Monthly GB Download]]&lt;15, "Low", IF(AmazonChurn[[#This Row],[Avg Monthly GB Download]]&lt;30, "Medium", "High"))</f>
        <v>Low</v>
      </c>
      <c r="AP5085" t="str">
        <f>IF(AmazonChurn[[#This Row],[Age]]&lt;30,"Under 30",IF(AmazonChurn[[#This Row],[Age]]&gt;65,"Senior","Mid Age"))</f>
        <v>Mid Age</v>
      </c>
    </row>
    <row r="5086" spans="1:42" hidden="1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 s="5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  <c r="AL5086" t="str">
        <f>IF(AmazonChurn[[#This Row],[Average Monthly Expenses]]&lt;=30,"Low",IF(AmazonChurn[[#This Row],[Average Monthly Expenses]]&lt;=60,"Medium","High"))</f>
        <v>Low</v>
      </c>
      <c r="AM5086" t="str">
        <f>IF(AmazonChurn[[#This Row],[Number of Complaints or Support]]&lt;3,"Low",IF(AmazonChurn[[#This Row],[Number of Complaints or Support]]&lt;=7,"Medium","High"))</f>
        <v>Medium</v>
      </c>
      <c r="AN5086" s="5">
        <f>AmazonChurn[[#This Row],[Number of Complaints or Support]]/AmazonChurn[[#This Row],[Account Length (in months)]]</f>
        <v>9.6774193548387094E-2</v>
      </c>
      <c r="AO5086" t="str">
        <f>IF(AmazonChurn[[#This Row],[Avg Monthly GB Download]]&lt;15, "Low", IF(AmazonChurn[[#This Row],[Avg Monthly GB Download]]&lt;30, "Medium", "High"))</f>
        <v>Low</v>
      </c>
      <c r="AP5086" t="str">
        <f>IF(AmazonChurn[[#This Row],[Age]]&lt;30,"Under 30",IF(AmazonChurn[[#This Row],[Age]]&gt;65,"Senior","Mid Age"))</f>
        <v>Mid Age</v>
      </c>
    </row>
    <row r="5087" spans="1:42" hidden="1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 s="5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  <c r="AL5087" t="str">
        <f>IF(AmazonChurn[[#This Row],[Average Monthly Expenses]]&lt;=30,"Low",IF(AmazonChurn[[#This Row],[Average Monthly Expenses]]&lt;=60,"Medium","High"))</f>
        <v>Low</v>
      </c>
      <c r="AM5087" t="str">
        <f>IF(AmazonChurn[[#This Row],[Number of Complaints or Support]]&lt;3,"Low",IF(AmazonChurn[[#This Row],[Number of Complaints or Support]]&lt;=7,"Medium","High"))</f>
        <v>Medium</v>
      </c>
      <c r="AN5087" s="5">
        <f>AmazonChurn[[#This Row],[Number of Complaints or Support]]/AmazonChurn[[#This Row],[Account Length (in months)]]</f>
        <v>3</v>
      </c>
      <c r="AO5087" t="str">
        <f>IF(AmazonChurn[[#This Row],[Avg Monthly GB Download]]&lt;15, "Low", IF(AmazonChurn[[#This Row],[Avg Monthly GB Download]]&lt;30, "Medium", "High"))</f>
        <v>Low</v>
      </c>
      <c r="AP5087" t="str">
        <f>IF(AmazonChurn[[#This Row],[Age]]&lt;30,"Under 30",IF(AmazonChurn[[#This Row],[Age]]&gt;65,"Senior","Mid Age"))</f>
        <v>Under 30</v>
      </c>
    </row>
    <row r="5088" spans="1:42" hidden="1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 s="5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  <c r="AL5088" t="str">
        <f>IF(AmazonChurn[[#This Row],[Average Monthly Expenses]]&lt;=30,"Low",IF(AmazonChurn[[#This Row],[Average Monthly Expenses]]&lt;=60,"Medium","High"))</f>
        <v>Low</v>
      </c>
      <c r="AM5088" t="str">
        <f>IF(AmazonChurn[[#This Row],[Number of Complaints or Support]]&lt;3,"Low",IF(AmazonChurn[[#This Row],[Number of Complaints or Support]]&lt;=7,"Medium","High"))</f>
        <v>Medium</v>
      </c>
      <c r="AN5088" s="5">
        <f>AmazonChurn[[#This Row],[Number of Complaints or Support]]/AmazonChurn[[#This Row],[Account Length (in months)]]</f>
        <v>0.58333333333333337</v>
      </c>
      <c r="AO5088" t="str">
        <f>IF(AmazonChurn[[#This Row],[Avg Monthly GB Download]]&lt;15, "Low", IF(AmazonChurn[[#This Row],[Avg Monthly GB Download]]&lt;30, "Medium", "High"))</f>
        <v>Low</v>
      </c>
      <c r="AP5088" t="str">
        <f>IF(AmazonChurn[[#This Row],[Age]]&lt;30,"Under 30",IF(AmazonChurn[[#This Row],[Age]]&gt;65,"Senior","Mid Age"))</f>
        <v>Mid Age</v>
      </c>
    </row>
    <row r="5089" spans="1:42" hidden="1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 s="5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  <c r="AL5089" t="str">
        <f>IF(AmazonChurn[[#This Row],[Average Monthly Expenses]]&lt;=30,"Low",IF(AmazonChurn[[#This Row],[Average Monthly Expenses]]&lt;=60,"Medium","High"))</f>
        <v>Medium</v>
      </c>
      <c r="AM5089" t="str">
        <f>IF(AmazonChurn[[#This Row],[Number of Complaints or Support]]&lt;3,"Low",IF(AmazonChurn[[#This Row],[Number of Complaints or Support]]&lt;=7,"Medium","High"))</f>
        <v>High</v>
      </c>
      <c r="AN5089" s="5">
        <f>AmazonChurn[[#This Row],[Number of Complaints or Support]]/AmazonChurn[[#This Row],[Account Length (in months)]]</f>
        <v>0.17307692307692307</v>
      </c>
      <c r="AO5089" t="str">
        <f>IF(AmazonChurn[[#This Row],[Avg Monthly GB Download]]&lt;15, "Low", IF(AmazonChurn[[#This Row],[Avg Monthly GB Download]]&lt;30, "Medium", "High"))</f>
        <v>Low</v>
      </c>
      <c r="AP5089" t="str">
        <f>IF(AmazonChurn[[#This Row],[Age]]&lt;30,"Under 30",IF(AmazonChurn[[#This Row],[Age]]&gt;65,"Senior","Mid Age"))</f>
        <v>Mid Age</v>
      </c>
    </row>
    <row r="5090" spans="1:42" hidden="1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 s="5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  <c r="AL5090" t="str">
        <f>IF(AmazonChurn[[#This Row],[Average Monthly Expenses]]&lt;=30,"Low",IF(AmazonChurn[[#This Row],[Average Monthly Expenses]]&lt;=60,"Medium","High"))</f>
        <v>Low</v>
      </c>
      <c r="AM5090" t="str">
        <f>IF(AmazonChurn[[#This Row],[Number of Complaints or Support]]&lt;3,"Low",IF(AmazonChurn[[#This Row],[Number of Complaints or Support]]&lt;=7,"Medium","High"))</f>
        <v>Low</v>
      </c>
      <c r="AN5090" s="5">
        <f>AmazonChurn[[#This Row],[Number of Complaints or Support]]/AmazonChurn[[#This Row],[Account Length (in months)]]</f>
        <v>0</v>
      </c>
      <c r="AO5090" t="str">
        <f>IF(AmazonChurn[[#This Row],[Avg Monthly GB Download]]&lt;15, "Low", IF(AmazonChurn[[#This Row],[Avg Monthly GB Download]]&lt;30, "Medium", "High"))</f>
        <v>Low</v>
      </c>
      <c r="AP5090" t="str">
        <f>IF(AmazonChurn[[#This Row],[Age]]&lt;30,"Under 30",IF(AmazonChurn[[#This Row],[Age]]&gt;65,"Senior","Mid Age"))</f>
        <v>Mid Age</v>
      </c>
    </row>
    <row r="5091" spans="1:42" hidden="1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 s="5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  <c r="AL5091" t="str">
        <f>IF(AmazonChurn[[#This Row],[Average Monthly Expenses]]&lt;=30,"Low",IF(AmazonChurn[[#This Row],[Average Monthly Expenses]]&lt;=60,"Medium","High"))</f>
        <v>Medium</v>
      </c>
      <c r="AM5091" t="str">
        <f>IF(AmazonChurn[[#This Row],[Number of Complaints or Support]]&lt;3,"Low",IF(AmazonChurn[[#This Row],[Number of Complaints or Support]]&lt;=7,"Medium","High"))</f>
        <v>Medium</v>
      </c>
      <c r="AN5091" s="5">
        <f>AmazonChurn[[#This Row],[Number of Complaints or Support]]/AmazonChurn[[#This Row],[Account Length (in months)]]</f>
        <v>5.4794520547945202E-2</v>
      </c>
      <c r="AO5091" t="str">
        <f>IF(AmazonChurn[[#This Row],[Avg Monthly GB Download]]&lt;15, "Low", IF(AmazonChurn[[#This Row],[Avg Monthly GB Download]]&lt;30, "Medium", "High"))</f>
        <v>Low</v>
      </c>
      <c r="AP5091" t="str">
        <f>IF(AmazonChurn[[#This Row],[Age]]&lt;30,"Under 30",IF(AmazonChurn[[#This Row],[Age]]&gt;65,"Senior","Mid Age"))</f>
        <v>Mid Age</v>
      </c>
    </row>
    <row r="5092" spans="1:42" hidden="1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 s="5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  <c r="AL5092" t="str">
        <f>IF(AmazonChurn[[#This Row],[Average Monthly Expenses]]&lt;=30,"Low",IF(AmazonChurn[[#This Row],[Average Monthly Expenses]]&lt;=60,"Medium","High"))</f>
        <v>Medium</v>
      </c>
      <c r="AM5092" t="str">
        <f>IF(AmazonChurn[[#This Row],[Number of Complaints or Support]]&lt;3,"Low",IF(AmazonChurn[[#This Row],[Number of Complaints or Support]]&lt;=7,"Medium","High"))</f>
        <v>Medium</v>
      </c>
      <c r="AN5092" s="5">
        <f>AmazonChurn[[#This Row],[Number of Complaints or Support]]/AmazonChurn[[#This Row],[Account Length (in months)]]</f>
        <v>0.41176470588235292</v>
      </c>
      <c r="AO5092" t="str">
        <f>IF(AmazonChurn[[#This Row],[Avg Monthly GB Download]]&lt;15, "Low", IF(AmazonChurn[[#This Row],[Avg Monthly GB Download]]&lt;30, "Medium", "High"))</f>
        <v>Low</v>
      </c>
      <c r="AP5092" t="str">
        <f>IF(AmazonChurn[[#This Row],[Age]]&lt;30,"Under 30",IF(AmazonChurn[[#This Row],[Age]]&gt;65,"Senior","Mid Age"))</f>
        <v>Mid Age</v>
      </c>
    </row>
    <row r="5093" spans="1:42" hidden="1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 s="5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  <c r="AL5093" t="str">
        <f>IF(AmazonChurn[[#This Row],[Average Monthly Expenses]]&lt;=30,"Low",IF(AmazonChurn[[#This Row],[Average Monthly Expenses]]&lt;=60,"Medium","High"))</f>
        <v>Low</v>
      </c>
      <c r="AM5093" t="str">
        <f>IF(AmazonChurn[[#This Row],[Number of Complaints or Support]]&lt;3,"Low",IF(AmazonChurn[[#This Row],[Number of Complaints or Support]]&lt;=7,"Medium","High"))</f>
        <v>High</v>
      </c>
      <c r="AN5093" s="5">
        <f>AmazonChurn[[#This Row],[Number of Complaints or Support]]/AmazonChurn[[#This Row],[Account Length (in months)]]</f>
        <v>0.2857142857142857</v>
      </c>
      <c r="AO5093" t="str">
        <f>IF(AmazonChurn[[#This Row],[Avg Monthly GB Download]]&lt;15, "Low", IF(AmazonChurn[[#This Row],[Avg Monthly GB Download]]&lt;30, "Medium", "High"))</f>
        <v>Low</v>
      </c>
      <c r="AP5093" t="str">
        <f>IF(AmazonChurn[[#This Row],[Age]]&lt;30,"Under 30",IF(AmazonChurn[[#This Row],[Age]]&gt;65,"Senior","Mid Age"))</f>
        <v>Mid Age</v>
      </c>
    </row>
    <row r="5094" spans="1:42" hidden="1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 s="5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  <c r="AL5094" t="str">
        <f>IF(AmazonChurn[[#This Row],[Average Monthly Expenses]]&lt;=30,"Low",IF(AmazonChurn[[#This Row],[Average Monthly Expenses]]&lt;=60,"Medium","High"))</f>
        <v>Low</v>
      </c>
      <c r="AM5094" t="str">
        <f>IF(AmazonChurn[[#This Row],[Number of Complaints or Support]]&lt;3,"Low",IF(AmazonChurn[[#This Row],[Number of Complaints or Support]]&lt;=7,"Medium","High"))</f>
        <v>Medium</v>
      </c>
      <c r="AN5094" s="5">
        <f>AmazonChurn[[#This Row],[Number of Complaints or Support]]/AmazonChurn[[#This Row],[Account Length (in months)]]</f>
        <v>0.13157894736842105</v>
      </c>
      <c r="AO5094" t="str">
        <f>IF(AmazonChurn[[#This Row],[Avg Monthly GB Download]]&lt;15, "Low", IF(AmazonChurn[[#This Row],[Avg Monthly GB Download]]&lt;30, "Medium", "High"))</f>
        <v>Low</v>
      </c>
      <c r="AP5094" t="str">
        <f>IF(AmazonChurn[[#This Row],[Age]]&lt;30,"Under 30",IF(AmazonChurn[[#This Row],[Age]]&gt;65,"Senior","Mid Age"))</f>
        <v>Mid Age</v>
      </c>
    </row>
    <row r="5095" spans="1:42" hidden="1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 s="5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  <c r="AL5095" t="str">
        <f>IF(AmazonChurn[[#This Row],[Average Monthly Expenses]]&lt;=30,"Low",IF(AmazonChurn[[#This Row],[Average Monthly Expenses]]&lt;=60,"Medium","High"))</f>
        <v>Medium</v>
      </c>
      <c r="AM5095" t="str">
        <f>IF(AmazonChurn[[#This Row],[Number of Complaints or Support]]&lt;3,"Low",IF(AmazonChurn[[#This Row],[Number of Complaints or Support]]&lt;=7,"Medium","High"))</f>
        <v>High</v>
      </c>
      <c r="AN5095" s="5">
        <f>AmazonChurn[[#This Row],[Number of Complaints or Support]]/AmazonChurn[[#This Row],[Account Length (in months)]]</f>
        <v>0.23684210526315788</v>
      </c>
      <c r="AO5095" t="str">
        <f>IF(AmazonChurn[[#This Row],[Avg Monthly GB Download]]&lt;15, "Low", IF(AmazonChurn[[#This Row],[Avg Monthly GB Download]]&lt;30, "Medium", "High"))</f>
        <v>Low</v>
      </c>
      <c r="AP5095" t="str">
        <f>IF(AmazonChurn[[#This Row],[Age]]&lt;30,"Under 30",IF(AmazonChurn[[#This Row],[Age]]&gt;65,"Senior","Mid Age"))</f>
        <v>Mid Age</v>
      </c>
    </row>
    <row r="5096" spans="1:42" hidden="1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 s="5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  <c r="AL5096" t="str">
        <f>IF(AmazonChurn[[#This Row],[Average Monthly Expenses]]&lt;=30,"Low",IF(AmazonChurn[[#This Row],[Average Monthly Expenses]]&lt;=60,"Medium","High"))</f>
        <v>Low</v>
      </c>
      <c r="AM5096" t="str">
        <f>IF(AmazonChurn[[#This Row],[Number of Complaints or Support]]&lt;3,"Low",IF(AmazonChurn[[#This Row],[Number of Complaints or Support]]&lt;=7,"Medium","High"))</f>
        <v>Low</v>
      </c>
      <c r="AN5096" s="5">
        <f>AmazonChurn[[#This Row],[Number of Complaints or Support]]/AmazonChurn[[#This Row],[Account Length (in months)]]</f>
        <v>0</v>
      </c>
      <c r="AO5096" t="str">
        <f>IF(AmazonChurn[[#This Row],[Avg Monthly GB Download]]&lt;15, "Low", IF(AmazonChurn[[#This Row],[Avg Monthly GB Download]]&lt;30, "Medium", "High"))</f>
        <v>Low</v>
      </c>
      <c r="AP5096" t="str">
        <f>IF(AmazonChurn[[#This Row],[Age]]&lt;30,"Under 30",IF(AmazonChurn[[#This Row],[Age]]&gt;65,"Senior","Mid Age"))</f>
        <v>Mid Age</v>
      </c>
    </row>
    <row r="5097" spans="1:42" hidden="1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 s="5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  <c r="AL5097" t="str">
        <f>IF(AmazonChurn[[#This Row],[Average Monthly Expenses]]&lt;=30,"Low",IF(AmazonChurn[[#This Row],[Average Monthly Expenses]]&lt;=60,"Medium","High"))</f>
        <v>Low</v>
      </c>
      <c r="AM5097" t="str">
        <f>IF(AmazonChurn[[#This Row],[Number of Complaints or Support]]&lt;3,"Low",IF(AmazonChurn[[#This Row],[Number of Complaints or Support]]&lt;=7,"Medium","High"))</f>
        <v>Medium</v>
      </c>
      <c r="AN5097" s="5">
        <f>AmazonChurn[[#This Row],[Number of Complaints or Support]]/AmazonChurn[[#This Row],[Account Length (in months)]]</f>
        <v>4.0540540540540543E-2</v>
      </c>
      <c r="AO5097" t="str">
        <f>IF(AmazonChurn[[#This Row],[Avg Monthly GB Download]]&lt;15, "Low", IF(AmazonChurn[[#This Row],[Avg Monthly GB Download]]&lt;30, "Medium", "High"))</f>
        <v>Low</v>
      </c>
      <c r="AP5097" t="str">
        <f>IF(AmazonChurn[[#This Row],[Age]]&lt;30,"Under 30",IF(AmazonChurn[[#This Row],[Age]]&gt;65,"Senior","Mid Age"))</f>
        <v>Mid Age</v>
      </c>
    </row>
    <row r="5098" spans="1:42" hidden="1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 s="5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  <c r="AL5098" t="str">
        <f>IF(AmazonChurn[[#This Row],[Average Monthly Expenses]]&lt;=30,"Low",IF(AmazonChurn[[#This Row],[Average Monthly Expenses]]&lt;=60,"Medium","High"))</f>
        <v>Medium</v>
      </c>
      <c r="AM5098" t="str">
        <f>IF(AmazonChurn[[#This Row],[Number of Complaints or Support]]&lt;3,"Low",IF(AmazonChurn[[#This Row],[Number of Complaints or Support]]&lt;=7,"Medium","High"))</f>
        <v>Low</v>
      </c>
      <c r="AN5098" s="5">
        <f>AmazonChurn[[#This Row],[Number of Complaints or Support]]/AmazonChurn[[#This Row],[Account Length (in months)]]</f>
        <v>6.4516129032258063E-2</v>
      </c>
      <c r="AO5098" t="str">
        <f>IF(AmazonChurn[[#This Row],[Avg Monthly GB Download]]&lt;15, "Low", IF(AmazonChurn[[#This Row],[Avg Monthly GB Download]]&lt;30, "Medium", "High"))</f>
        <v>Low</v>
      </c>
      <c r="AP5098" t="str">
        <f>IF(AmazonChurn[[#This Row],[Age]]&lt;30,"Under 30",IF(AmazonChurn[[#This Row],[Age]]&gt;65,"Senior","Mid Age"))</f>
        <v>Senior</v>
      </c>
    </row>
    <row r="5099" spans="1:42" hidden="1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 s="5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  <c r="AL5099" t="str">
        <f>IF(AmazonChurn[[#This Row],[Average Monthly Expenses]]&lt;=30,"Low",IF(AmazonChurn[[#This Row],[Average Monthly Expenses]]&lt;=60,"Medium","High"))</f>
        <v>Medium</v>
      </c>
      <c r="AM5099" t="str">
        <f>IF(AmazonChurn[[#This Row],[Number of Complaints or Support]]&lt;3,"Low",IF(AmazonChurn[[#This Row],[Number of Complaints or Support]]&lt;=7,"Medium","High"))</f>
        <v>Low</v>
      </c>
      <c r="AN5099" s="5">
        <f>AmazonChurn[[#This Row],[Number of Complaints or Support]]/AmazonChurn[[#This Row],[Account Length (in months)]]</f>
        <v>9.5238095238095233E-2</v>
      </c>
      <c r="AO5099" t="str">
        <f>IF(AmazonChurn[[#This Row],[Avg Monthly GB Download]]&lt;15, "Low", IF(AmazonChurn[[#This Row],[Avg Monthly GB Download]]&lt;30, "Medium", "High"))</f>
        <v>Low</v>
      </c>
      <c r="AP5099" t="str">
        <f>IF(AmazonChurn[[#This Row],[Age]]&lt;30,"Under 30",IF(AmazonChurn[[#This Row],[Age]]&gt;65,"Senior","Mid Age"))</f>
        <v>Senior</v>
      </c>
    </row>
    <row r="5100" spans="1:42" hidden="1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 s="5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  <c r="AL5100" t="str">
        <f>IF(AmazonChurn[[#This Row],[Average Monthly Expenses]]&lt;=30,"Low",IF(AmazonChurn[[#This Row],[Average Monthly Expenses]]&lt;=60,"Medium","High"))</f>
        <v>Low</v>
      </c>
      <c r="AM5100" t="str">
        <f>IF(AmazonChurn[[#This Row],[Number of Complaints or Support]]&lt;3,"Low",IF(AmazonChurn[[#This Row],[Number of Complaints or Support]]&lt;=7,"Medium","High"))</f>
        <v>Medium</v>
      </c>
      <c r="AN5100" s="5">
        <f>AmazonChurn[[#This Row],[Number of Complaints or Support]]/AmazonChurn[[#This Row],[Account Length (in months)]]</f>
        <v>8.4507042253521125E-2</v>
      </c>
      <c r="AO5100" t="str">
        <f>IF(AmazonChurn[[#This Row],[Avg Monthly GB Download]]&lt;15, "Low", IF(AmazonChurn[[#This Row],[Avg Monthly GB Download]]&lt;30, "Medium", "High"))</f>
        <v>Low</v>
      </c>
      <c r="AP5100" t="str">
        <f>IF(AmazonChurn[[#This Row],[Age]]&lt;30,"Under 30",IF(AmazonChurn[[#This Row],[Age]]&gt;65,"Senior","Mid Age"))</f>
        <v>Mid Age</v>
      </c>
    </row>
    <row r="5101" spans="1:42" hidden="1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 s="5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  <c r="AL5101" t="str">
        <f>IF(AmazonChurn[[#This Row],[Average Monthly Expenses]]&lt;=30,"Low",IF(AmazonChurn[[#This Row],[Average Monthly Expenses]]&lt;=60,"Medium","High"))</f>
        <v>Medium</v>
      </c>
      <c r="AM5101" t="str">
        <f>IF(AmazonChurn[[#This Row],[Number of Complaints or Support]]&lt;3,"Low",IF(AmazonChurn[[#This Row],[Number of Complaints or Support]]&lt;=7,"Medium","High"))</f>
        <v>High</v>
      </c>
      <c r="AN5101" s="5">
        <f>AmazonChurn[[#This Row],[Number of Complaints or Support]]/AmazonChurn[[#This Row],[Account Length (in months)]]</f>
        <v>0.12857142857142856</v>
      </c>
      <c r="AO5101" t="str">
        <f>IF(AmazonChurn[[#This Row],[Avg Monthly GB Download]]&lt;15, "Low", IF(AmazonChurn[[#This Row],[Avg Monthly GB Download]]&lt;30, "Medium", "High"))</f>
        <v>Low</v>
      </c>
      <c r="AP5101" t="str">
        <f>IF(AmazonChurn[[#This Row],[Age]]&lt;30,"Under 30",IF(AmazonChurn[[#This Row],[Age]]&gt;65,"Senior","Mid Age"))</f>
        <v>Senior</v>
      </c>
    </row>
    <row r="5102" spans="1:42" hidden="1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 s="5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  <c r="AL5102" t="str">
        <f>IF(AmazonChurn[[#This Row],[Average Monthly Expenses]]&lt;=30,"Low",IF(AmazonChurn[[#This Row],[Average Monthly Expenses]]&lt;=60,"Medium","High"))</f>
        <v>Low</v>
      </c>
      <c r="AM5102" t="str">
        <f>IF(AmazonChurn[[#This Row],[Number of Complaints or Support]]&lt;3,"Low",IF(AmazonChurn[[#This Row],[Number of Complaints or Support]]&lt;=7,"Medium","High"))</f>
        <v>Low</v>
      </c>
      <c r="AN5102" s="5">
        <f>AmazonChurn[[#This Row],[Number of Complaints or Support]]/AmazonChurn[[#This Row],[Account Length (in months)]]</f>
        <v>1.5384615384615385E-2</v>
      </c>
      <c r="AO5102" t="str">
        <f>IF(AmazonChurn[[#This Row],[Avg Monthly GB Download]]&lt;15, "Low", IF(AmazonChurn[[#This Row],[Avg Monthly GB Download]]&lt;30, "Medium", "High"))</f>
        <v>Low</v>
      </c>
      <c r="AP5102" t="str">
        <f>IF(AmazonChurn[[#This Row],[Age]]&lt;30,"Under 30",IF(AmazonChurn[[#This Row],[Age]]&gt;65,"Senior","Mid Age"))</f>
        <v>Mid Age</v>
      </c>
    </row>
    <row r="5103" spans="1:42" hidden="1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 s="5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  <c r="AL5103" t="str">
        <f>IF(AmazonChurn[[#This Row],[Average Monthly Expenses]]&lt;=30,"Low",IF(AmazonChurn[[#This Row],[Average Monthly Expenses]]&lt;=60,"Medium","High"))</f>
        <v>Medium</v>
      </c>
      <c r="AM5103" t="str">
        <f>IF(AmazonChurn[[#This Row],[Number of Complaints or Support]]&lt;3,"Low",IF(AmazonChurn[[#This Row],[Number of Complaints or Support]]&lt;=7,"Medium","High"))</f>
        <v>Low</v>
      </c>
      <c r="AN5103" s="5">
        <f>AmazonChurn[[#This Row],[Number of Complaints or Support]]/AmazonChurn[[#This Row],[Account Length (in months)]]</f>
        <v>0</v>
      </c>
      <c r="AO5103" t="str">
        <f>IF(AmazonChurn[[#This Row],[Avg Monthly GB Download]]&lt;15, "Low", IF(AmazonChurn[[#This Row],[Avg Monthly GB Download]]&lt;30, "Medium", "High"))</f>
        <v>Low</v>
      </c>
      <c r="AP5103" t="str">
        <f>IF(AmazonChurn[[#This Row],[Age]]&lt;30,"Under 30",IF(AmazonChurn[[#This Row],[Age]]&gt;65,"Senior","Mid Age"))</f>
        <v>Senior</v>
      </c>
    </row>
    <row r="5104" spans="1:42" hidden="1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 s="5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  <c r="AL5104" t="str">
        <f>IF(AmazonChurn[[#This Row],[Average Monthly Expenses]]&lt;=30,"Low",IF(AmazonChurn[[#This Row],[Average Monthly Expenses]]&lt;=60,"Medium","High"))</f>
        <v>Medium</v>
      </c>
      <c r="AM5104" t="str">
        <f>IF(AmazonChurn[[#This Row],[Number of Complaints or Support]]&lt;3,"Low",IF(AmazonChurn[[#This Row],[Number of Complaints or Support]]&lt;=7,"Medium","High"))</f>
        <v>Medium</v>
      </c>
      <c r="AN5104" s="5">
        <f>AmazonChurn[[#This Row],[Number of Complaints or Support]]/AmazonChurn[[#This Row],[Account Length (in months)]]</f>
        <v>2.3333333333333335</v>
      </c>
      <c r="AO5104" t="str">
        <f>IF(AmazonChurn[[#This Row],[Avg Monthly GB Download]]&lt;15, "Low", IF(AmazonChurn[[#This Row],[Avg Monthly GB Download]]&lt;30, "Medium", "High"))</f>
        <v>Low</v>
      </c>
      <c r="AP5104" t="str">
        <f>IF(AmazonChurn[[#This Row],[Age]]&lt;30,"Under 30",IF(AmazonChurn[[#This Row],[Age]]&gt;65,"Senior","Mid Age"))</f>
        <v>Mid Age</v>
      </c>
    </row>
    <row r="5105" spans="1:42" hidden="1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 s="5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  <c r="AL5105" t="str">
        <f>IF(AmazonChurn[[#This Row],[Average Monthly Expenses]]&lt;=30,"Low",IF(AmazonChurn[[#This Row],[Average Monthly Expenses]]&lt;=60,"Medium","High"))</f>
        <v>Low</v>
      </c>
      <c r="AM5105" t="str">
        <f>IF(AmazonChurn[[#This Row],[Number of Complaints or Support]]&lt;3,"Low",IF(AmazonChurn[[#This Row],[Number of Complaints or Support]]&lt;=7,"Medium","High"))</f>
        <v>Low</v>
      </c>
      <c r="AN5105" s="5">
        <f>AmazonChurn[[#This Row],[Number of Complaints or Support]]/AmazonChurn[[#This Row],[Account Length (in months)]]</f>
        <v>0</v>
      </c>
      <c r="AO5105" t="str">
        <f>IF(AmazonChurn[[#This Row],[Avg Monthly GB Download]]&lt;15, "Low", IF(AmazonChurn[[#This Row],[Avg Monthly GB Download]]&lt;30, "Medium", "High"))</f>
        <v>Low</v>
      </c>
      <c r="AP5105" t="str">
        <f>IF(AmazonChurn[[#This Row],[Age]]&lt;30,"Under 30",IF(AmazonChurn[[#This Row],[Age]]&gt;65,"Senior","Mid Age"))</f>
        <v>Mid Age</v>
      </c>
    </row>
    <row r="5106" spans="1:42" hidden="1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 s="5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  <c r="AL5106" t="str">
        <f>IF(AmazonChurn[[#This Row],[Average Monthly Expenses]]&lt;=30,"Low",IF(AmazonChurn[[#This Row],[Average Monthly Expenses]]&lt;=60,"Medium","High"))</f>
        <v>Low</v>
      </c>
      <c r="AM5106" t="str">
        <f>IF(AmazonChurn[[#This Row],[Number of Complaints or Support]]&lt;3,"Low",IF(AmazonChurn[[#This Row],[Number of Complaints or Support]]&lt;=7,"Medium","High"))</f>
        <v>Medium</v>
      </c>
      <c r="AN5106" s="5">
        <f>AmazonChurn[[#This Row],[Number of Complaints or Support]]/AmazonChurn[[#This Row],[Account Length (in months)]]</f>
        <v>1</v>
      </c>
      <c r="AO5106" t="str">
        <f>IF(AmazonChurn[[#This Row],[Avg Monthly GB Download]]&lt;15, "Low", IF(AmazonChurn[[#This Row],[Avg Monthly GB Download]]&lt;30, "Medium", "High"))</f>
        <v>Low</v>
      </c>
      <c r="AP5106" t="str">
        <f>IF(AmazonChurn[[#This Row],[Age]]&lt;30,"Under 30",IF(AmazonChurn[[#This Row],[Age]]&gt;65,"Senior","Mid Age"))</f>
        <v>Mid Age</v>
      </c>
    </row>
    <row r="5107" spans="1:42" hidden="1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 s="5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  <c r="AL5107" t="str">
        <f>IF(AmazonChurn[[#This Row],[Average Monthly Expenses]]&lt;=30,"Low",IF(AmazonChurn[[#This Row],[Average Monthly Expenses]]&lt;=60,"Medium","High"))</f>
        <v>Medium</v>
      </c>
      <c r="AM5107" t="str">
        <f>IF(AmazonChurn[[#This Row],[Number of Complaints or Support]]&lt;3,"Low",IF(AmazonChurn[[#This Row],[Number of Complaints or Support]]&lt;=7,"Medium","High"))</f>
        <v>Medium</v>
      </c>
      <c r="AN5107" s="5">
        <f>AmazonChurn[[#This Row],[Number of Complaints or Support]]/AmazonChurn[[#This Row],[Account Length (in months)]]</f>
        <v>4.6875E-2</v>
      </c>
      <c r="AO5107" t="str">
        <f>IF(AmazonChurn[[#This Row],[Avg Monthly GB Download]]&lt;15, "Low", IF(AmazonChurn[[#This Row],[Avg Monthly GB Download]]&lt;30, "Medium", "High"))</f>
        <v>Low</v>
      </c>
      <c r="AP5107" t="str">
        <f>IF(AmazonChurn[[#This Row],[Age]]&lt;30,"Under 30",IF(AmazonChurn[[#This Row],[Age]]&gt;65,"Senior","Mid Age"))</f>
        <v>Mid Age</v>
      </c>
    </row>
    <row r="5108" spans="1:42" hidden="1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 s="5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  <c r="AL5108" t="str">
        <f>IF(AmazonChurn[[#This Row],[Average Monthly Expenses]]&lt;=30,"Low",IF(AmazonChurn[[#This Row],[Average Monthly Expenses]]&lt;=60,"Medium","High"))</f>
        <v>Medium</v>
      </c>
      <c r="AM5108" t="str">
        <f>IF(AmazonChurn[[#This Row],[Number of Complaints or Support]]&lt;3,"Low",IF(AmazonChurn[[#This Row],[Number of Complaints or Support]]&lt;=7,"Medium","High"))</f>
        <v>Medium</v>
      </c>
      <c r="AN5108" s="5">
        <f>AmazonChurn[[#This Row],[Number of Complaints or Support]]/AmazonChurn[[#This Row],[Account Length (in months)]]</f>
        <v>0.10810810810810811</v>
      </c>
      <c r="AO5108" t="str">
        <f>IF(AmazonChurn[[#This Row],[Avg Monthly GB Download]]&lt;15, "Low", IF(AmazonChurn[[#This Row],[Avg Monthly GB Download]]&lt;30, "Medium", "High"))</f>
        <v>Low</v>
      </c>
      <c r="AP5108" t="str">
        <f>IF(AmazonChurn[[#This Row],[Age]]&lt;30,"Under 30",IF(AmazonChurn[[#This Row],[Age]]&gt;65,"Senior","Mid Age"))</f>
        <v>Mid Age</v>
      </c>
    </row>
    <row r="5109" spans="1:42" hidden="1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 s="5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  <c r="AL5109" t="str">
        <f>IF(AmazonChurn[[#This Row],[Average Monthly Expenses]]&lt;=30,"Low",IF(AmazonChurn[[#This Row],[Average Monthly Expenses]]&lt;=60,"Medium","High"))</f>
        <v>Low</v>
      </c>
      <c r="AM5109" t="str">
        <f>IF(AmazonChurn[[#This Row],[Number of Complaints or Support]]&lt;3,"Low",IF(AmazonChurn[[#This Row],[Number of Complaints or Support]]&lt;=7,"Medium","High"))</f>
        <v>Low</v>
      </c>
      <c r="AN5109" s="5">
        <f>AmazonChurn[[#This Row],[Number of Complaints or Support]]/AmazonChurn[[#This Row],[Account Length (in months)]]</f>
        <v>4.878048780487805E-2</v>
      </c>
      <c r="AO5109" t="str">
        <f>IF(AmazonChurn[[#This Row],[Avg Monthly GB Download]]&lt;15, "Low", IF(AmazonChurn[[#This Row],[Avg Monthly GB Download]]&lt;30, "Medium", "High"))</f>
        <v>Low</v>
      </c>
      <c r="AP5109" t="str">
        <f>IF(AmazonChurn[[#This Row],[Age]]&lt;30,"Under 30",IF(AmazonChurn[[#This Row],[Age]]&gt;65,"Senior","Mid Age"))</f>
        <v>Mid Age</v>
      </c>
    </row>
    <row r="5110" spans="1:42" hidden="1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 s="5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  <c r="AL5110" t="str">
        <f>IF(AmazonChurn[[#This Row],[Average Monthly Expenses]]&lt;=30,"Low",IF(AmazonChurn[[#This Row],[Average Monthly Expenses]]&lt;=60,"Medium","High"))</f>
        <v>Medium</v>
      </c>
      <c r="AM5110" t="str">
        <f>IF(AmazonChurn[[#This Row],[Number of Complaints or Support]]&lt;3,"Low",IF(AmazonChurn[[#This Row],[Number of Complaints or Support]]&lt;=7,"Medium","High"))</f>
        <v>Medium</v>
      </c>
      <c r="AN5110" s="5">
        <f>AmazonChurn[[#This Row],[Number of Complaints or Support]]/AmazonChurn[[#This Row],[Account Length (in months)]]</f>
        <v>0.35</v>
      </c>
      <c r="AO5110" t="str">
        <f>IF(AmazonChurn[[#This Row],[Avg Monthly GB Download]]&lt;15, "Low", IF(AmazonChurn[[#This Row],[Avg Monthly GB Download]]&lt;30, "Medium", "High"))</f>
        <v>Medium</v>
      </c>
      <c r="AP5110" t="str">
        <f>IF(AmazonChurn[[#This Row],[Age]]&lt;30,"Under 30",IF(AmazonChurn[[#This Row],[Age]]&gt;65,"Senior","Mid Age"))</f>
        <v>Under 30</v>
      </c>
    </row>
    <row r="5111" spans="1:42" hidden="1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 s="5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  <c r="AL5111" t="str">
        <f>IF(AmazonChurn[[#This Row],[Average Monthly Expenses]]&lt;=30,"Low",IF(AmazonChurn[[#This Row],[Average Monthly Expenses]]&lt;=60,"Medium","High"))</f>
        <v>Medium</v>
      </c>
      <c r="AM5111" t="str">
        <f>IF(AmazonChurn[[#This Row],[Number of Complaints or Support]]&lt;3,"Low",IF(AmazonChurn[[#This Row],[Number of Complaints or Support]]&lt;=7,"Medium","High"))</f>
        <v>Medium</v>
      </c>
      <c r="AN5111" s="5">
        <f>AmazonChurn[[#This Row],[Number of Complaints or Support]]/AmazonChurn[[#This Row],[Account Length (in months)]]</f>
        <v>8.5106382978723402E-2</v>
      </c>
      <c r="AO5111" t="str">
        <f>IF(AmazonChurn[[#This Row],[Avg Monthly GB Download]]&lt;15, "Low", IF(AmazonChurn[[#This Row],[Avg Monthly GB Download]]&lt;30, "Medium", "High"))</f>
        <v>Low</v>
      </c>
      <c r="AP5111" t="str">
        <f>IF(AmazonChurn[[#This Row],[Age]]&lt;30,"Under 30",IF(AmazonChurn[[#This Row],[Age]]&gt;65,"Senior","Mid Age"))</f>
        <v>Senior</v>
      </c>
    </row>
    <row r="5112" spans="1:42" hidden="1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 s="5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  <c r="AL5112" t="str">
        <f>IF(AmazonChurn[[#This Row],[Average Monthly Expenses]]&lt;=30,"Low",IF(AmazonChurn[[#This Row],[Average Monthly Expenses]]&lt;=60,"Medium","High"))</f>
        <v>Low</v>
      </c>
      <c r="AM5112" t="str">
        <f>IF(AmazonChurn[[#This Row],[Number of Complaints or Support]]&lt;3,"Low",IF(AmazonChurn[[#This Row],[Number of Complaints or Support]]&lt;=7,"Medium","High"))</f>
        <v>Low</v>
      </c>
      <c r="AN5112" s="5">
        <f>AmazonChurn[[#This Row],[Number of Complaints or Support]]/AmazonChurn[[#This Row],[Account Length (in months)]]</f>
        <v>4.5454545454545456E-2</v>
      </c>
      <c r="AO5112" t="str">
        <f>IF(AmazonChurn[[#This Row],[Avg Monthly GB Download]]&lt;15, "Low", IF(AmazonChurn[[#This Row],[Avg Monthly GB Download]]&lt;30, "Medium", "High"))</f>
        <v>Low</v>
      </c>
      <c r="AP5112" t="str">
        <f>IF(AmazonChurn[[#This Row],[Age]]&lt;30,"Under 30",IF(AmazonChurn[[#This Row],[Age]]&gt;65,"Senior","Mid Age"))</f>
        <v>Senior</v>
      </c>
    </row>
    <row r="5113" spans="1:42" hidden="1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 s="5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  <c r="AL5113" t="str">
        <f>IF(AmazonChurn[[#This Row],[Average Monthly Expenses]]&lt;=30,"Low",IF(AmazonChurn[[#This Row],[Average Monthly Expenses]]&lt;=60,"Medium","High"))</f>
        <v>Medium</v>
      </c>
      <c r="AM5113" t="str">
        <f>IF(AmazonChurn[[#This Row],[Number of Complaints or Support]]&lt;3,"Low",IF(AmazonChurn[[#This Row],[Number of Complaints or Support]]&lt;=7,"Medium","High"))</f>
        <v>Medium</v>
      </c>
      <c r="AN5113" s="5">
        <f>AmazonChurn[[#This Row],[Number of Complaints or Support]]/AmazonChurn[[#This Row],[Account Length (in months)]]</f>
        <v>0.55555555555555558</v>
      </c>
      <c r="AO5113" t="str">
        <f>IF(AmazonChurn[[#This Row],[Avg Monthly GB Download]]&lt;15, "Low", IF(AmazonChurn[[#This Row],[Avg Monthly GB Download]]&lt;30, "Medium", "High"))</f>
        <v>Low</v>
      </c>
      <c r="AP5113" t="str">
        <f>IF(AmazonChurn[[#This Row],[Age]]&lt;30,"Under 30",IF(AmazonChurn[[#This Row],[Age]]&gt;65,"Senior","Mid Age"))</f>
        <v>Mid Age</v>
      </c>
    </row>
    <row r="5114" spans="1:42" hidden="1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 s="5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  <c r="AL5114" t="str">
        <f>IF(AmazonChurn[[#This Row],[Average Monthly Expenses]]&lt;=30,"Low",IF(AmazonChurn[[#This Row],[Average Monthly Expenses]]&lt;=60,"Medium","High"))</f>
        <v>Low</v>
      </c>
      <c r="AM5114" t="str">
        <f>IF(AmazonChurn[[#This Row],[Number of Complaints or Support]]&lt;3,"Low",IF(AmazonChurn[[#This Row],[Number of Complaints or Support]]&lt;=7,"Medium","High"))</f>
        <v>Medium</v>
      </c>
      <c r="AN5114" s="5">
        <f>AmazonChurn[[#This Row],[Number of Complaints or Support]]/AmazonChurn[[#This Row],[Account Length (in months)]]</f>
        <v>0.10294117647058823</v>
      </c>
      <c r="AO5114" t="str">
        <f>IF(AmazonChurn[[#This Row],[Avg Monthly GB Download]]&lt;15, "Low", IF(AmazonChurn[[#This Row],[Avg Monthly GB Download]]&lt;30, "Medium", "High"))</f>
        <v>Low</v>
      </c>
      <c r="AP5114" t="str">
        <f>IF(AmazonChurn[[#This Row],[Age]]&lt;30,"Under 30",IF(AmazonChurn[[#This Row],[Age]]&gt;65,"Senior","Mid Age"))</f>
        <v>Mid Age</v>
      </c>
    </row>
    <row r="5115" spans="1:42" hidden="1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 s="5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  <c r="AL5115" t="str">
        <f>IF(AmazonChurn[[#This Row],[Average Monthly Expenses]]&lt;=30,"Low",IF(AmazonChurn[[#This Row],[Average Monthly Expenses]]&lt;=60,"Medium","High"))</f>
        <v>Low</v>
      </c>
      <c r="AM5115" t="str">
        <f>IF(AmazonChurn[[#This Row],[Number of Complaints or Support]]&lt;3,"Low",IF(AmazonChurn[[#This Row],[Number of Complaints or Support]]&lt;=7,"Medium","High"))</f>
        <v>Medium</v>
      </c>
      <c r="AN5115" s="5">
        <f>AmazonChurn[[#This Row],[Number of Complaints or Support]]/AmazonChurn[[#This Row],[Account Length (in months)]]</f>
        <v>0.29411764705882354</v>
      </c>
      <c r="AO5115" t="str">
        <f>IF(AmazonChurn[[#This Row],[Avg Monthly GB Download]]&lt;15, "Low", IF(AmazonChurn[[#This Row],[Avg Monthly GB Download]]&lt;30, "Medium", "High"))</f>
        <v>Low</v>
      </c>
      <c r="AP5115" t="str">
        <f>IF(AmazonChurn[[#This Row],[Age]]&lt;30,"Under 30",IF(AmazonChurn[[#This Row],[Age]]&gt;65,"Senior","Mid Age"))</f>
        <v>Mid Age</v>
      </c>
    </row>
    <row r="5116" spans="1:42" hidden="1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 s="5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  <c r="AL5116" t="str">
        <f>IF(AmazonChurn[[#This Row],[Average Monthly Expenses]]&lt;=30,"Low",IF(AmazonChurn[[#This Row],[Average Monthly Expenses]]&lt;=60,"Medium","High"))</f>
        <v>Low</v>
      </c>
      <c r="AM5116" t="str">
        <f>IF(AmazonChurn[[#This Row],[Number of Complaints or Support]]&lt;3,"Low",IF(AmazonChurn[[#This Row],[Number of Complaints or Support]]&lt;=7,"Medium","High"))</f>
        <v>Low</v>
      </c>
      <c r="AN5116" s="5">
        <f>AmazonChurn[[#This Row],[Number of Complaints or Support]]/AmazonChurn[[#This Row],[Account Length (in months)]]</f>
        <v>0</v>
      </c>
      <c r="AO5116" t="str">
        <f>IF(AmazonChurn[[#This Row],[Avg Monthly GB Download]]&lt;15, "Low", IF(AmazonChurn[[#This Row],[Avg Monthly GB Download]]&lt;30, "Medium", "High"))</f>
        <v>Low</v>
      </c>
      <c r="AP5116" t="str">
        <f>IF(AmazonChurn[[#This Row],[Age]]&lt;30,"Under 30",IF(AmazonChurn[[#This Row],[Age]]&gt;65,"Senior","Mid Age"))</f>
        <v>Mid Age</v>
      </c>
    </row>
    <row r="5117" spans="1:42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 s="5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  <c r="AL5117" t="str">
        <f>IF(AmazonChurn[[#This Row],[Average Monthly Expenses]]&lt;=30,"Low",IF(AmazonChurn[[#This Row],[Average Monthly Expenses]]&lt;=60,"Medium","High"))</f>
        <v>Low</v>
      </c>
      <c r="AM5117" t="str">
        <f>IF(AmazonChurn[[#This Row],[Number of Complaints or Support]]&lt;3,"Low",IF(AmazonChurn[[#This Row],[Number of Complaints or Support]]&lt;=7,"Medium","High"))</f>
        <v>Low</v>
      </c>
      <c r="AN5117" s="5">
        <f>AmazonChurn[[#This Row],[Number of Complaints or Support]]/AmazonChurn[[#This Row],[Account Length (in months)]]</f>
        <v>0</v>
      </c>
      <c r="AO5117" t="str">
        <f>IF(AmazonChurn[[#This Row],[Avg Monthly GB Download]]&lt;15, "Low", IF(AmazonChurn[[#This Row],[Avg Monthly GB Download]]&lt;30, "Medium", "High"))</f>
        <v>High</v>
      </c>
      <c r="AP5117" t="str">
        <f>IF(AmazonChurn[[#This Row],[Age]]&lt;30,"Under 30",IF(AmazonChurn[[#This Row],[Age]]&gt;65,"Senior","Mid Age"))</f>
        <v>Under 30</v>
      </c>
    </row>
    <row r="5118" spans="1:42" hidden="1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 s="5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  <c r="AL5118" t="str">
        <f>IF(AmazonChurn[[#This Row],[Average Monthly Expenses]]&lt;=30,"Low",IF(AmazonChurn[[#This Row],[Average Monthly Expenses]]&lt;=60,"Medium","High"))</f>
        <v>Low</v>
      </c>
      <c r="AM5118" t="str">
        <f>IF(AmazonChurn[[#This Row],[Number of Complaints or Support]]&lt;3,"Low",IF(AmazonChurn[[#This Row],[Number of Complaints or Support]]&lt;=7,"Medium","High"))</f>
        <v>High</v>
      </c>
      <c r="AN5118" s="5">
        <f>AmazonChurn[[#This Row],[Number of Complaints or Support]]/AmazonChurn[[#This Row],[Account Length (in months)]]</f>
        <v>0.23809523809523808</v>
      </c>
      <c r="AO5118" t="str">
        <f>IF(AmazonChurn[[#This Row],[Avg Monthly GB Download]]&lt;15, "Low", IF(AmazonChurn[[#This Row],[Avg Monthly GB Download]]&lt;30, "Medium", "High"))</f>
        <v>Low</v>
      </c>
      <c r="AP5118" t="str">
        <f>IF(AmazonChurn[[#This Row],[Age]]&lt;30,"Under 30",IF(AmazonChurn[[#This Row],[Age]]&gt;65,"Senior","Mid Age"))</f>
        <v>Mid Age</v>
      </c>
    </row>
    <row r="5119" spans="1:42" hidden="1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 s="5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  <c r="AL5119" t="str">
        <f>IF(AmazonChurn[[#This Row],[Average Monthly Expenses]]&lt;=30,"Low",IF(AmazonChurn[[#This Row],[Average Monthly Expenses]]&lt;=60,"Medium","High"))</f>
        <v>Low</v>
      </c>
      <c r="AM5119" t="str">
        <f>IF(AmazonChurn[[#This Row],[Number of Complaints or Support]]&lt;3,"Low",IF(AmazonChurn[[#This Row],[Number of Complaints or Support]]&lt;=7,"Medium","High"))</f>
        <v>Low</v>
      </c>
      <c r="AN5119" s="5">
        <f>AmazonChurn[[#This Row],[Number of Complaints or Support]]/AmazonChurn[[#This Row],[Account Length (in months)]]</f>
        <v>0</v>
      </c>
      <c r="AO5119" t="str">
        <f>IF(AmazonChurn[[#This Row],[Avg Monthly GB Download]]&lt;15, "Low", IF(AmazonChurn[[#This Row],[Avg Monthly GB Download]]&lt;30, "Medium", "High"))</f>
        <v>Low</v>
      </c>
      <c r="AP5119" t="str">
        <f>IF(AmazonChurn[[#This Row],[Age]]&lt;30,"Under 30",IF(AmazonChurn[[#This Row],[Age]]&gt;65,"Senior","Mid Age"))</f>
        <v>Senior</v>
      </c>
    </row>
    <row r="5120" spans="1:42" hidden="1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 s="5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  <c r="AL5120" t="str">
        <f>IF(AmazonChurn[[#This Row],[Average Monthly Expenses]]&lt;=30,"Low",IF(AmazonChurn[[#This Row],[Average Monthly Expenses]]&lt;=60,"Medium","High"))</f>
        <v>Low</v>
      </c>
      <c r="AM5120" t="str">
        <f>IF(AmazonChurn[[#This Row],[Number of Complaints or Support]]&lt;3,"Low",IF(AmazonChurn[[#This Row],[Number of Complaints or Support]]&lt;=7,"Medium","High"))</f>
        <v>Medium</v>
      </c>
      <c r="AN5120" s="5">
        <f>AmazonChurn[[#This Row],[Number of Complaints or Support]]/AmazonChurn[[#This Row],[Account Length (in months)]]</f>
        <v>6.6666666666666666E-2</v>
      </c>
      <c r="AO5120" t="str">
        <f>IF(AmazonChurn[[#This Row],[Avg Monthly GB Download]]&lt;15, "Low", IF(AmazonChurn[[#This Row],[Avg Monthly GB Download]]&lt;30, "Medium", "High"))</f>
        <v>Medium</v>
      </c>
      <c r="AP5120" t="str">
        <f>IF(AmazonChurn[[#This Row],[Age]]&lt;30,"Under 30",IF(AmazonChurn[[#This Row],[Age]]&gt;65,"Senior","Mid Age"))</f>
        <v>Under 30</v>
      </c>
    </row>
    <row r="5121" spans="1:42" hidden="1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 s="5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  <c r="AL5121" t="str">
        <f>IF(AmazonChurn[[#This Row],[Average Monthly Expenses]]&lt;=30,"Low",IF(AmazonChurn[[#This Row],[Average Monthly Expenses]]&lt;=60,"Medium","High"))</f>
        <v>Medium</v>
      </c>
      <c r="AM5121" t="str">
        <f>IF(AmazonChurn[[#This Row],[Number of Complaints or Support]]&lt;3,"Low",IF(AmazonChurn[[#This Row],[Number of Complaints or Support]]&lt;=7,"Medium","High"))</f>
        <v>Low</v>
      </c>
      <c r="AN5121" s="5">
        <f>AmazonChurn[[#This Row],[Number of Complaints or Support]]/AmazonChurn[[#This Row],[Account Length (in months)]]</f>
        <v>0</v>
      </c>
      <c r="AO5121" t="str">
        <f>IF(AmazonChurn[[#This Row],[Avg Monthly GB Download]]&lt;15, "Low", IF(AmazonChurn[[#This Row],[Avg Monthly GB Download]]&lt;30, "Medium", "High"))</f>
        <v>Low</v>
      </c>
      <c r="AP5121" t="str">
        <f>IF(AmazonChurn[[#This Row],[Age]]&lt;30,"Under 30",IF(AmazonChurn[[#This Row],[Age]]&gt;65,"Senior","Mid Age"))</f>
        <v>Mid Age</v>
      </c>
    </row>
    <row r="5122" spans="1:42" hidden="1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 s="5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  <c r="AL5122" t="str">
        <f>IF(AmazonChurn[[#This Row],[Average Monthly Expenses]]&lt;=30,"Low",IF(AmazonChurn[[#This Row],[Average Monthly Expenses]]&lt;=60,"Medium","High"))</f>
        <v>Medium</v>
      </c>
      <c r="AM5122" t="str">
        <f>IF(AmazonChurn[[#This Row],[Number of Complaints or Support]]&lt;3,"Low",IF(AmazonChurn[[#This Row],[Number of Complaints or Support]]&lt;=7,"Medium","High"))</f>
        <v>High</v>
      </c>
      <c r="AN5122" s="5">
        <f>AmazonChurn[[#This Row],[Number of Complaints or Support]]/AmazonChurn[[#This Row],[Account Length (in months)]]</f>
        <v>0.11594202898550725</v>
      </c>
      <c r="AO5122" t="str">
        <f>IF(AmazonChurn[[#This Row],[Avg Monthly GB Download]]&lt;15, "Low", IF(AmazonChurn[[#This Row],[Avg Monthly GB Download]]&lt;30, "Medium", "High"))</f>
        <v>Low</v>
      </c>
      <c r="AP5122" t="str">
        <f>IF(AmazonChurn[[#This Row],[Age]]&lt;30,"Under 30",IF(AmazonChurn[[#This Row],[Age]]&gt;65,"Senior","Mid Age"))</f>
        <v>Mid Age</v>
      </c>
    </row>
    <row r="5123" spans="1:42" hidden="1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 s="5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  <c r="AL5123" t="str">
        <f>IF(AmazonChurn[[#This Row],[Average Monthly Expenses]]&lt;=30,"Low",IF(AmazonChurn[[#This Row],[Average Monthly Expenses]]&lt;=60,"Medium","High"))</f>
        <v>Low</v>
      </c>
      <c r="AM5123" t="str">
        <f>IF(AmazonChurn[[#This Row],[Number of Complaints or Support]]&lt;3,"Low",IF(AmazonChurn[[#This Row],[Number of Complaints or Support]]&lt;=7,"Medium","High"))</f>
        <v>Low</v>
      </c>
      <c r="AN5123" s="5">
        <f>AmazonChurn[[#This Row],[Number of Complaints or Support]]/AmazonChurn[[#This Row],[Account Length (in months)]]</f>
        <v>0</v>
      </c>
      <c r="AO5123" t="str">
        <f>IF(AmazonChurn[[#This Row],[Avg Monthly GB Download]]&lt;15, "Low", IF(AmazonChurn[[#This Row],[Avg Monthly GB Download]]&lt;30, "Medium", "High"))</f>
        <v>Low</v>
      </c>
      <c r="AP5123" t="str">
        <f>IF(AmazonChurn[[#This Row],[Age]]&lt;30,"Under 30",IF(AmazonChurn[[#This Row],[Age]]&gt;65,"Senior","Mid Age"))</f>
        <v>Mid Age</v>
      </c>
    </row>
    <row r="5124" spans="1:42" hidden="1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 s="5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  <c r="AL5124" t="str">
        <f>IF(AmazonChurn[[#This Row],[Average Monthly Expenses]]&lt;=30,"Low",IF(AmazonChurn[[#This Row],[Average Monthly Expenses]]&lt;=60,"Medium","High"))</f>
        <v>Low</v>
      </c>
      <c r="AM5124" t="str">
        <f>IF(AmazonChurn[[#This Row],[Number of Complaints or Support]]&lt;3,"Low",IF(AmazonChurn[[#This Row],[Number of Complaints or Support]]&lt;=7,"Medium","High"))</f>
        <v>Low</v>
      </c>
      <c r="AN5124" s="5">
        <f>AmazonChurn[[#This Row],[Number of Complaints or Support]]/AmazonChurn[[#This Row],[Account Length (in months)]]</f>
        <v>0.14285714285714285</v>
      </c>
      <c r="AO5124" t="str">
        <f>IF(AmazonChurn[[#This Row],[Avg Monthly GB Download]]&lt;15, "Low", IF(AmazonChurn[[#This Row],[Avg Monthly GB Download]]&lt;30, "Medium", "High"))</f>
        <v>Low</v>
      </c>
      <c r="AP5124" t="str">
        <f>IF(AmazonChurn[[#This Row],[Age]]&lt;30,"Under 30",IF(AmazonChurn[[#This Row],[Age]]&gt;65,"Senior","Mid Age"))</f>
        <v>Mid Age</v>
      </c>
    </row>
    <row r="5125" spans="1:42" hidden="1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 s="5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  <c r="AL5125" t="str">
        <f>IF(AmazonChurn[[#This Row],[Average Monthly Expenses]]&lt;=30,"Low",IF(AmazonChurn[[#This Row],[Average Monthly Expenses]]&lt;=60,"Medium","High"))</f>
        <v>Medium</v>
      </c>
      <c r="AM5125" t="str">
        <f>IF(AmazonChurn[[#This Row],[Number of Complaints or Support]]&lt;3,"Low",IF(AmazonChurn[[#This Row],[Number of Complaints or Support]]&lt;=7,"Medium","High"))</f>
        <v>Medium</v>
      </c>
      <c r="AN5125" s="5">
        <f>AmazonChurn[[#This Row],[Number of Complaints or Support]]/AmazonChurn[[#This Row],[Account Length (in months)]]</f>
        <v>7.5471698113207544E-2</v>
      </c>
      <c r="AO5125" t="str">
        <f>IF(AmazonChurn[[#This Row],[Avg Monthly GB Download]]&lt;15, "Low", IF(AmazonChurn[[#This Row],[Avg Monthly GB Download]]&lt;30, "Medium", "High"))</f>
        <v>Low</v>
      </c>
      <c r="AP5125" t="str">
        <f>IF(AmazonChurn[[#This Row],[Age]]&lt;30,"Under 30",IF(AmazonChurn[[#This Row],[Age]]&gt;65,"Senior","Mid Age"))</f>
        <v>Senior</v>
      </c>
    </row>
    <row r="5126" spans="1:42" hidden="1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 s="5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  <c r="AL5126" t="str">
        <f>IF(AmazonChurn[[#This Row],[Average Monthly Expenses]]&lt;=30,"Low",IF(AmazonChurn[[#This Row],[Average Monthly Expenses]]&lt;=60,"Medium","High"))</f>
        <v>Low</v>
      </c>
      <c r="AM5126" t="str">
        <f>IF(AmazonChurn[[#This Row],[Number of Complaints or Support]]&lt;3,"Low",IF(AmazonChurn[[#This Row],[Number of Complaints or Support]]&lt;=7,"Medium","High"))</f>
        <v>Medium</v>
      </c>
      <c r="AN5126" s="5">
        <f>AmazonChurn[[#This Row],[Number of Complaints or Support]]/AmazonChurn[[#This Row],[Account Length (in months)]]</f>
        <v>4</v>
      </c>
      <c r="AO5126" t="str">
        <f>IF(AmazonChurn[[#This Row],[Avg Monthly GB Download]]&lt;15, "Low", IF(AmazonChurn[[#This Row],[Avg Monthly GB Download]]&lt;30, "Medium", "High"))</f>
        <v>Low</v>
      </c>
      <c r="AP5126" t="str">
        <f>IF(AmazonChurn[[#This Row],[Age]]&lt;30,"Under 30",IF(AmazonChurn[[#This Row],[Age]]&gt;65,"Senior","Mid Age"))</f>
        <v>Mid Age</v>
      </c>
    </row>
    <row r="5127" spans="1:42" hidden="1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 s="5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  <c r="AL5127" t="str">
        <f>IF(AmazonChurn[[#This Row],[Average Monthly Expenses]]&lt;=30,"Low",IF(AmazonChurn[[#This Row],[Average Monthly Expenses]]&lt;=60,"Medium","High"))</f>
        <v>Low</v>
      </c>
      <c r="AM5127" t="str">
        <f>IF(AmazonChurn[[#This Row],[Number of Complaints or Support]]&lt;3,"Low",IF(AmazonChurn[[#This Row],[Number of Complaints or Support]]&lt;=7,"Medium","High"))</f>
        <v>Low</v>
      </c>
      <c r="AN5127" s="5">
        <f>AmazonChurn[[#This Row],[Number of Complaints or Support]]/AmazonChurn[[#This Row],[Account Length (in months)]]</f>
        <v>0</v>
      </c>
      <c r="AO5127" t="str">
        <f>IF(AmazonChurn[[#This Row],[Avg Monthly GB Download]]&lt;15, "Low", IF(AmazonChurn[[#This Row],[Avg Monthly GB Download]]&lt;30, "Medium", "High"))</f>
        <v>Low</v>
      </c>
      <c r="AP5127" t="str">
        <f>IF(AmazonChurn[[#This Row],[Age]]&lt;30,"Under 30",IF(AmazonChurn[[#This Row],[Age]]&gt;65,"Senior","Mid Age"))</f>
        <v>Senior</v>
      </c>
    </row>
    <row r="5128" spans="1:42" hidden="1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 s="5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  <c r="AL5128" t="str">
        <f>IF(AmazonChurn[[#This Row],[Average Monthly Expenses]]&lt;=30,"Low",IF(AmazonChurn[[#This Row],[Average Monthly Expenses]]&lt;=60,"Medium","High"))</f>
        <v>Medium</v>
      </c>
      <c r="AM5128" t="str">
        <f>IF(AmazonChurn[[#This Row],[Number of Complaints or Support]]&lt;3,"Low",IF(AmazonChurn[[#This Row],[Number of Complaints or Support]]&lt;=7,"Medium","High"))</f>
        <v>High</v>
      </c>
      <c r="AN5128" s="5">
        <f>AmazonChurn[[#This Row],[Number of Complaints or Support]]/AmazonChurn[[#This Row],[Account Length (in months)]]</f>
        <v>0.13698630136986301</v>
      </c>
      <c r="AO5128" t="str">
        <f>IF(AmazonChurn[[#This Row],[Avg Monthly GB Download]]&lt;15, "Low", IF(AmazonChurn[[#This Row],[Avg Monthly GB Download]]&lt;30, "Medium", "High"))</f>
        <v>Low</v>
      </c>
      <c r="AP5128" t="str">
        <f>IF(AmazonChurn[[#This Row],[Age]]&lt;30,"Under 30",IF(AmazonChurn[[#This Row],[Age]]&gt;65,"Senior","Mid Age"))</f>
        <v>Mid Age</v>
      </c>
    </row>
    <row r="5129" spans="1:42" hidden="1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 s="5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  <c r="AL5129" t="str">
        <f>IF(AmazonChurn[[#This Row],[Average Monthly Expenses]]&lt;=30,"Low",IF(AmazonChurn[[#This Row],[Average Monthly Expenses]]&lt;=60,"Medium","High"))</f>
        <v>Medium</v>
      </c>
      <c r="AM5129" t="str">
        <f>IF(AmazonChurn[[#This Row],[Number of Complaints or Support]]&lt;3,"Low",IF(AmazonChurn[[#This Row],[Number of Complaints or Support]]&lt;=7,"Medium","High"))</f>
        <v>Medium</v>
      </c>
      <c r="AN5129" s="5">
        <f>AmazonChurn[[#This Row],[Number of Complaints or Support]]/AmazonChurn[[#This Row],[Account Length (in months)]]</f>
        <v>0.1</v>
      </c>
      <c r="AO5129" t="str">
        <f>IF(AmazonChurn[[#This Row],[Avg Monthly GB Download]]&lt;15, "Low", IF(AmazonChurn[[#This Row],[Avg Monthly GB Download]]&lt;30, "Medium", "High"))</f>
        <v>Low</v>
      </c>
      <c r="AP5129" t="str">
        <f>IF(AmazonChurn[[#This Row],[Age]]&lt;30,"Under 30",IF(AmazonChurn[[#This Row],[Age]]&gt;65,"Senior","Mid Age"))</f>
        <v>Senior</v>
      </c>
    </row>
    <row r="5130" spans="1:42" hidden="1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 s="5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  <c r="AL5130" t="str">
        <f>IF(AmazonChurn[[#This Row],[Average Monthly Expenses]]&lt;=30,"Low",IF(AmazonChurn[[#This Row],[Average Monthly Expenses]]&lt;=60,"Medium","High"))</f>
        <v>Medium</v>
      </c>
      <c r="AM5130" t="str">
        <f>IF(AmazonChurn[[#This Row],[Number of Complaints or Support]]&lt;3,"Low",IF(AmazonChurn[[#This Row],[Number of Complaints or Support]]&lt;=7,"Medium","High"))</f>
        <v>Low</v>
      </c>
      <c r="AN5130" s="5">
        <f>AmazonChurn[[#This Row],[Number of Complaints or Support]]/AmazonChurn[[#This Row],[Account Length (in months)]]</f>
        <v>4.3478260869565216E-2</v>
      </c>
      <c r="AO5130" t="str">
        <f>IF(AmazonChurn[[#This Row],[Avg Monthly GB Download]]&lt;15, "Low", IF(AmazonChurn[[#This Row],[Avg Monthly GB Download]]&lt;30, "Medium", "High"))</f>
        <v>Medium</v>
      </c>
      <c r="AP5130" t="str">
        <f>IF(AmazonChurn[[#This Row],[Age]]&lt;30,"Under 30",IF(AmazonChurn[[#This Row],[Age]]&gt;65,"Senior","Mid Age"))</f>
        <v>Senior</v>
      </c>
    </row>
    <row r="5131" spans="1:42" hidden="1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 s="5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  <c r="AL5131" t="str">
        <f>IF(AmazonChurn[[#This Row],[Average Monthly Expenses]]&lt;=30,"Low",IF(AmazonChurn[[#This Row],[Average Monthly Expenses]]&lt;=60,"Medium","High"))</f>
        <v>Low</v>
      </c>
      <c r="AM5131" t="str">
        <f>IF(AmazonChurn[[#This Row],[Number of Complaints or Support]]&lt;3,"Low",IF(AmazonChurn[[#This Row],[Number of Complaints or Support]]&lt;=7,"Medium","High"))</f>
        <v>Medium</v>
      </c>
      <c r="AN5131" s="5">
        <f>AmazonChurn[[#This Row],[Number of Complaints or Support]]/AmazonChurn[[#This Row],[Account Length (in months)]]</f>
        <v>9.45945945945946E-2</v>
      </c>
      <c r="AO5131" t="str">
        <f>IF(AmazonChurn[[#This Row],[Avg Monthly GB Download]]&lt;15, "Low", IF(AmazonChurn[[#This Row],[Avg Monthly GB Download]]&lt;30, "Medium", "High"))</f>
        <v>Low</v>
      </c>
      <c r="AP5131" t="str">
        <f>IF(AmazonChurn[[#This Row],[Age]]&lt;30,"Under 30",IF(AmazonChurn[[#This Row],[Age]]&gt;65,"Senior","Mid Age"))</f>
        <v>Mid Age</v>
      </c>
    </row>
    <row r="5132" spans="1:42" hidden="1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 s="5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  <c r="AL5132" t="str">
        <f>IF(AmazonChurn[[#This Row],[Average Monthly Expenses]]&lt;=30,"Low",IF(AmazonChurn[[#This Row],[Average Monthly Expenses]]&lt;=60,"Medium","High"))</f>
        <v>Medium</v>
      </c>
      <c r="AM5132" t="str">
        <f>IF(AmazonChurn[[#This Row],[Number of Complaints or Support]]&lt;3,"Low",IF(AmazonChurn[[#This Row],[Number of Complaints or Support]]&lt;=7,"Medium","High"))</f>
        <v>Low</v>
      </c>
      <c r="AN5132" s="5">
        <f>AmazonChurn[[#This Row],[Number of Complaints or Support]]/AmazonChurn[[#This Row],[Account Length (in months)]]</f>
        <v>1.4084507042253521E-2</v>
      </c>
      <c r="AO5132" t="str">
        <f>IF(AmazonChurn[[#This Row],[Avg Monthly GB Download]]&lt;15, "Low", IF(AmazonChurn[[#This Row],[Avg Monthly GB Download]]&lt;30, "Medium", "High"))</f>
        <v>Medium</v>
      </c>
      <c r="AP5132" t="str">
        <f>IF(AmazonChurn[[#This Row],[Age]]&lt;30,"Under 30",IF(AmazonChurn[[#This Row],[Age]]&gt;65,"Senior","Mid Age"))</f>
        <v>Mid Age</v>
      </c>
    </row>
    <row r="5133" spans="1:42" hidden="1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 s="5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  <c r="AL5133" t="str">
        <f>IF(AmazonChurn[[#This Row],[Average Monthly Expenses]]&lt;=30,"Low",IF(AmazonChurn[[#This Row],[Average Monthly Expenses]]&lt;=60,"Medium","High"))</f>
        <v>Medium</v>
      </c>
      <c r="AM5133" t="str">
        <f>IF(AmazonChurn[[#This Row],[Number of Complaints or Support]]&lt;3,"Low",IF(AmazonChurn[[#This Row],[Number of Complaints or Support]]&lt;=7,"Medium","High"))</f>
        <v>Medium</v>
      </c>
      <c r="AN5133" s="5">
        <f>AmazonChurn[[#This Row],[Number of Complaints or Support]]/AmazonChurn[[#This Row],[Account Length (in months)]]</f>
        <v>1</v>
      </c>
      <c r="AO5133" t="str">
        <f>IF(AmazonChurn[[#This Row],[Avg Monthly GB Download]]&lt;15, "Low", IF(AmazonChurn[[#This Row],[Avg Monthly GB Download]]&lt;30, "Medium", "High"))</f>
        <v>Medium</v>
      </c>
      <c r="AP5133" t="str">
        <f>IF(AmazonChurn[[#This Row],[Age]]&lt;30,"Under 30",IF(AmazonChurn[[#This Row],[Age]]&gt;65,"Senior","Mid Age"))</f>
        <v>Under 30</v>
      </c>
    </row>
    <row r="5134" spans="1:42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 s="5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  <c r="AL5134" t="str">
        <f>IF(AmazonChurn[[#This Row],[Average Monthly Expenses]]&lt;=30,"Low",IF(AmazonChurn[[#This Row],[Average Monthly Expenses]]&lt;=60,"Medium","High"))</f>
        <v>Low</v>
      </c>
      <c r="AM5134" t="str">
        <f>IF(AmazonChurn[[#This Row],[Number of Complaints or Support]]&lt;3,"Low",IF(AmazonChurn[[#This Row],[Number of Complaints or Support]]&lt;=7,"Medium","High"))</f>
        <v>Low</v>
      </c>
      <c r="AN5134" s="5">
        <f>AmazonChurn[[#This Row],[Number of Complaints or Support]]/AmazonChurn[[#This Row],[Account Length (in months)]]</f>
        <v>0.2</v>
      </c>
      <c r="AO5134" t="str">
        <f>IF(AmazonChurn[[#This Row],[Avg Monthly GB Download]]&lt;15, "Low", IF(AmazonChurn[[#This Row],[Avg Monthly GB Download]]&lt;30, "Medium", "High"))</f>
        <v>High</v>
      </c>
      <c r="AP5134" t="str">
        <f>IF(AmazonChurn[[#This Row],[Age]]&lt;30,"Under 30",IF(AmazonChurn[[#This Row],[Age]]&gt;65,"Senior","Mid Age"))</f>
        <v>Under 30</v>
      </c>
    </row>
    <row r="5135" spans="1:42" hidden="1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 s="5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  <c r="AL5135" t="str">
        <f>IF(AmazonChurn[[#This Row],[Average Monthly Expenses]]&lt;=30,"Low",IF(AmazonChurn[[#This Row],[Average Monthly Expenses]]&lt;=60,"Medium","High"))</f>
        <v>Low</v>
      </c>
      <c r="AM5135" t="str">
        <f>IF(AmazonChurn[[#This Row],[Number of Complaints or Support]]&lt;3,"Low",IF(AmazonChurn[[#This Row],[Number of Complaints or Support]]&lt;=7,"Medium","High"))</f>
        <v>Medium</v>
      </c>
      <c r="AN5135" s="5">
        <f>AmazonChurn[[#This Row],[Number of Complaints or Support]]/AmazonChurn[[#This Row],[Account Length (in months)]]</f>
        <v>3</v>
      </c>
      <c r="AO5135" t="str">
        <f>IF(AmazonChurn[[#This Row],[Avg Monthly GB Download]]&lt;15, "Low", IF(AmazonChurn[[#This Row],[Avg Monthly GB Download]]&lt;30, "Medium", "High"))</f>
        <v>Low</v>
      </c>
      <c r="AP5135" t="str">
        <f>IF(AmazonChurn[[#This Row],[Age]]&lt;30,"Under 30",IF(AmazonChurn[[#This Row],[Age]]&gt;65,"Senior","Mid Age"))</f>
        <v>Mid Age</v>
      </c>
    </row>
    <row r="5136" spans="1:42" hidden="1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 s="5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  <c r="AL5136" t="str">
        <f>IF(AmazonChurn[[#This Row],[Average Monthly Expenses]]&lt;=30,"Low",IF(AmazonChurn[[#This Row],[Average Monthly Expenses]]&lt;=60,"Medium","High"))</f>
        <v>Medium</v>
      </c>
      <c r="AM5136" t="str">
        <f>IF(AmazonChurn[[#This Row],[Number of Complaints or Support]]&lt;3,"Low",IF(AmazonChurn[[#This Row],[Number of Complaints or Support]]&lt;=7,"Medium","High"))</f>
        <v>Low</v>
      </c>
      <c r="AN5136" s="5">
        <f>AmazonChurn[[#This Row],[Number of Complaints or Support]]/AmazonChurn[[#This Row],[Account Length (in months)]]</f>
        <v>0.33333333333333331</v>
      </c>
      <c r="AO5136" t="str">
        <f>IF(AmazonChurn[[#This Row],[Avg Monthly GB Download]]&lt;15, "Low", IF(AmazonChurn[[#This Row],[Avg Monthly GB Download]]&lt;30, "Medium", "High"))</f>
        <v>Low</v>
      </c>
      <c r="AP5136" t="str">
        <f>IF(AmazonChurn[[#This Row],[Age]]&lt;30,"Under 30",IF(AmazonChurn[[#This Row],[Age]]&gt;65,"Senior","Mid Age"))</f>
        <v>Mid Age</v>
      </c>
    </row>
    <row r="5137" spans="1:42" hidden="1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 s="5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  <c r="AL5137" t="str">
        <f>IF(AmazonChurn[[#This Row],[Average Monthly Expenses]]&lt;=30,"Low",IF(AmazonChurn[[#This Row],[Average Monthly Expenses]]&lt;=60,"Medium","High"))</f>
        <v>Medium</v>
      </c>
      <c r="AM5137" t="str">
        <f>IF(AmazonChurn[[#This Row],[Number of Complaints or Support]]&lt;3,"Low",IF(AmazonChurn[[#This Row],[Number of Complaints or Support]]&lt;=7,"Medium","High"))</f>
        <v>Medium</v>
      </c>
      <c r="AN5137" s="5">
        <f>AmazonChurn[[#This Row],[Number of Complaints or Support]]/AmazonChurn[[#This Row],[Account Length (in months)]]</f>
        <v>0.25</v>
      </c>
      <c r="AO5137" t="str">
        <f>IF(AmazonChurn[[#This Row],[Avg Monthly GB Download]]&lt;15, "Low", IF(AmazonChurn[[#This Row],[Avg Monthly GB Download]]&lt;30, "Medium", "High"))</f>
        <v>Low</v>
      </c>
      <c r="AP5137" t="str">
        <f>IF(AmazonChurn[[#This Row],[Age]]&lt;30,"Under 30",IF(AmazonChurn[[#This Row],[Age]]&gt;65,"Senior","Mid Age"))</f>
        <v>Senior</v>
      </c>
    </row>
    <row r="5138" spans="1:42" hidden="1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 s="5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  <c r="AL5138" t="str">
        <f>IF(AmazonChurn[[#This Row],[Average Monthly Expenses]]&lt;=30,"Low",IF(AmazonChurn[[#This Row],[Average Monthly Expenses]]&lt;=60,"Medium","High"))</f>
        <v>Medium</v>
      </c>
      <c r="AM5138" t="str">
        <f>IF(AmazonChurn[[#This Row],[Number of Complaints or Support]]&lt;3,"Low",IF(AmazonChurn[[#This Row],[Number of Complaints or Support]]&lt;=7,"Medium","High"))</f>
        <v>High</v>
      </c>
      <c r="AN5138" s="5">
        <f>AmazonChurn[[#This Row],[Number of Complaints or Support]]/AmazonChurn[[#This Row],[Account Length (in months)]]</f>
        <v>0.21739130434782608</v>
      </c>
      <c r="AO5138" t="str">
        <f>IF(AmazonChurn[[#This Row],[Avg Monthly GB Download]]&lt;15, "Low", IF(AmazonChurn[[#This Row],[Avg Monthly GB Download]]&lt;30, "Medium", "High"))</f>
        <v>Low</v>
      </c>
      <c r="AP5138" t="str">
        <f>IF(AmazonChurn[[#This Row],[Age]]&lt;30,"Under 30",IF(AmazonChurn[[#This Row],[Age]]&gt;65,"Senior","Mid Age"))</f>
        <v>Senior</v>
      </c>
    </row>
    <row r="5139" spans="1:42" hidden="1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 s="5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  <c r="AL5139" t="str">
        <f>IF(AmazonChurn[[#This Row],[Average Monthly Expenses]]&lt;=30,"Low",IF(AmazonChurn[[#This Row],[Average Monthly Expenses]]&lt;=60,"Medium","High"))</f>
        <v>Medium</v>
      </c>
      <c r="AM5139" t="str">
        <f>IF(AmazonChurn[[#This Row],[Number of Complaints or Support]]&lt;3,"Low",IF(AmazonChurn[[#This Row],[Number of Complaints or Support]]&lt;=7,"Medium","High"))</f>
        <v>Low</v>
      </c>
      <c r="AN5139" s="5">
        <f>AmazonChurn[[#This Row],[Number of Complaints or Support]]/AmazonChurn[[#This Row],[Account Length (in months)]]</f>
        <v>0.1</v>
      </c>
      <c r="AO5139" t="str">
        <f>IF(AmazonChurn[[#This Row],[Avg Monthly GB Download]]&lt;15, "Low", IF(AmazonChurn[[#This Row],[Avg Monthly GB Download]]&lt;30, "Medium", "High"))</f>
        <v>Low</v>
      </c>
      <c r="AP5139" t="str">
        <f>IF(AmazonChurn[[#This Row],[Age]]&lt;30,"Under 30",IF(AmazonChurn[[#This Row],[Age]]&gt;65,"Senior","Mid Age"))</f>
        <v>Mid Age</v>
      </c>
    </row>
    <row r="5140" spans="1:42" hidden="1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 s="5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  <c r="AL5140" t="str">
        <f>IF(AmazonChurn[[#This Row],[Average Monthly Expenses]]&lt;=30,"Low",IF(AmazonChurn[[#This Row],[Average Monthly Expenses]]&lt;=60,"Medium","High"))</f>
        <v>Medium</v>
      </c>
      <c r="AM5140" t="str">
        <f>IF(AmazonChurn[[#This Row],[Number of Complaints or Support]]&lt;3,"Low",IF(AmazonChurn[[#This Row],[Number of Complaints or Support]]&lt;=7,"Medium","High"))</f>
        <v>Medium</v>
      </c>
      <c r="AN5140" s="5">
        <f>AmazonChurn[[#This Row],[Number of Complaints or Support]]/AmazonChurn[[#This Row],[Account Length (in months)]]</f>
        <v>0.15555555555555556</v>
      </c>
      <c r="AO5140" t="str">
        <f>IF(AmazonChurn[[#This Row],[Avg Monthly GB Download]]&lt;15, "Low", IF(AmazonChurn[[#This Row],[Avg Monthly GB Download]]&lt;30, "Medium", "High"))</f>
        <v>Low</v>
      </c>
      <c r="AP5140" t="str">
        <f>IF(AmazonChurn[[#This Row],[Age]]&lt;30,"Under 30",IF(AmazonChurn[[#This Row],[Age]]&gt;65,"Senior","Mid Age"))</f>
        <v>Mid Age</v>
      </c>
    </row>
    <row r="5141" spans="1:42" hidden="1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 s="5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  <c r="AL5141" t="str">
        <f>IF(AmazonChurn[[#This Row],[Average Monthly Expenses]]&lt;=30,"Low",IF(AmazonChurn[[#This Row],[Average Monthly Expenses]]&lt;=60,"Medium","High"))</f>
        <v>High</v>
      </c>
      <c r="AM5141" t="str">
        <f>IF(AmazonChurn[[#This Row],[Number of Complaints or Support]]&lt;3,"Low",IF(AmazonChurn[[#This Row],[Number of Complaints or Support]]&lt;=7,"Medium","High"))</f>
        <v>Medium</v>
      </c>
      <c r="AN5141" s="5">
        <f>AmazonChurn[[#This Row],[Number of Complaints or Support]]/AmazonChurn[[#This Row],[Account Length (in months)]]</f>
        <v>0.14285714285714285</v>
      </c>
      <c r="AO5141" t="str">
        <f>IF(AmazonChurn[[#This Row],[Avg Monthly GB Download]]&lt;15, "Low", IF(AmazonChurn[[#This Row],[Avg Monthly GB Download]]&lt;30, "Medium", "High"))</f>
        <v>Low</v>
      </c>
      <c r="AP5141" t="str">
        <f>IF(AmazonChurn[[#This Row],[Age]]&lt;30,"Under 30",IF(AmazonChurn[[#This Row],[Age]]&gt;65,"Senior","Mid Age"))</f>
        <v>Senior</v>
      </c>
    </row>
    <row r="5142" spans="1:42" hidden="1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 s="5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  <c r="AL5142" t="str">
        <f>IF(AmazonChurn[[#This Row],[Average Monthly Expenses]]&lt;=30,"Low",IF(AmazonChurn[[#This Row],[Average Monthly Expenses]]&lt;=60,"Medium","High"))</f>
        <v>Medium</v>
      </c>
      <c r="AM5142" t="str">
        <f>IF(AmazonChurn[[#This Row],[Number of Complaints or Support]]&lt;3,"Low",IF(AmazonChurn[[#This Row],[Number of Complaints or Support]]&lt;=7,"Medium","High"))</f>
        <v>Low</v>
      </c>
      <c r="AN5142" s="5">
        <f>AmazonChurn[[#This Row],[Number of Complaints or Support]]/AmazonChurn[[#This Row],[Account Length (in months)]]</f>
        <v>0.25</v>
      </c>
      <c r="AO5142" t="str">
        <f>IF(AmazonChurn[[#This Row],[Avg Monthly GB Download]]&lt;15, "Low", IF(AmazonChurn[[#This Row],[Avg Monthly GB Download]]&lt;30, "Medium", "High"))</f>
        <v>Low</v>
      </c>
      <c r="AP5142" t="str">
        <f>IF(AmazonChurn[[#This Row],[Age]]&lt;30,"Under 30",IF(AmazonChurn[[#This Row],[Age]]&gt;65,"Senior","Mid Age"))</f>
        <v>Senior</v>
      </c>
    </row>
    <row r="5143" spans="1:42" hidden="1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 s="5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  <c r="AL5143" t="str">
        <f>IF(AmazonChurn[[#This Row],[Average Monthly Expenses]]&lt;=30,"Low",IF(AmazonChurn[[#This Row],[Average Monthly Expenses]]&lt;=60,"Medium","High"))</f>
        <v>Low</v>
      </c>
      <c r="AM5143" t="str">
        <f>IF(AmazonChurn[[#This Row],[Number of Complaints or Support]]&lt;3,"Low",IF(AmazonChurn[[#This Row],[Number of Complaints or Support]]&lt;=7,"Medium","High"))</f>
        <v>High</v>
      </c>
      <c r="AN5143" s="5">
        <f>AmazonChurn[[#This Row],[Number of Complaints or Support]]/AmazonChurn[[#This Row],[Account Length (in months)]]</f>
        <v>0.14545454545454545</v>
      </c>
      <c r="AO5143" t="str">
        <f>IF(AmazonChurn[[#This Row],[Avg Monthly GB Download]]&lt;15, "Low", IF(AmazonChurn[[#This Row],[Avg Monthly GB Download]]&lt;30, "Medium", "High"))</f>
        <v>Low</v>
      </c>
      <c r="AP5143" t="str">
        <f>IF(AmazonChurn[[#This Row],[Age]]&lt;30,"Under 30",IF(AmazonChurn[[#This Row],[Age]]&gt;65,"Senior","Mid Age"))</f>
        <v>Mid Age</v>
      </c>
    </row>
    <row r="5144" spans="1:42" hidden="1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 s="5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  <c r="AL5144" t="str">
        <f>IF(AmazonChurn[[#This Row],[Average Monthly Expenses]]&lt;=30,"Low",IF(AmazonChurn[[#This Row],[Average Monthly Expenses]]&lt;=60,"Medium","High"))</f>
        <v>Medium</v>
      </c>
      <c r="AM5144" t="str">
        <f>IF(AmazonChurn[[#This Row],[Number of Complaints or Support]]&lt;3,"Low",IF(AmazonChurn[[#This Row],[Number of Complaints or Support]]&lt;=7,"Medium","High"))</f>
        <v>High</v>
      </c>
      <c r="AN5144" s="5">
        <f>AmazonChurn[[#This Row],[Number of Complaints or Support]]/AmazonChurn[[#This Row],[Account Length (in months)]]</f>
        <v>0.1388888888888889</v>
      </c>
      <c r="AO5144" t="str">
        <f>IF(AmazonChurn[[#This Row],[Avg Monthly GB Download]]&lt;15, "Low", IF(AmazonChurn[[#This Row],[Avg Monthly GB Download]]&lt;30, "Medium", "High"))</f>
        <v>Low</v>
      </c>
      <c r="AP5144" t="str">
        <f>IF(AmazonChurn[[#This Row],[Age]]&lt;30,"Under 30",IF(AmazonChurn[[#This Row],[Age]]&gt;65,"Senior","Mid Age"))</f>
        <v>Mid Age</v>
      </c>
    </row>
    <row r="5145" spans="1:42" hidden="1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 s="5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  <c r="AL5145" t="str">
        <f>IF(AmazonChurn[[#This Row],[Average Monthly Expenses]]&lt;=30,"Low",IF(AmazonChurn[[#This Row],[Average Monthly Expenses]]&lt;=60,"Medium","High"))</f>
        <v>Low</v>
      </c>
      <c r="AM5145" t="str">
        <f>IF(AmazonChurn[[#This Row],[Number of Complaints or Support]]&lt;3,"Low",IF(AmazonChurn[[#This Row],[Number of Complaints or Support]]&lt;=7,"Medium","High"))</f>
        <v>High</v>
      </c>
      <c r="AN5145" s="5">
        <f>AmazonChurn[[#This Row],[Number of Complaints or Support]]/AmazonChurn[[#This Row],[Account Length (in months)]]</f>
        <v>1</v>
      </c>
      <c r="AO5145" t="str">
        <f>IF(AmazonChurn[[#This Row],[Avg Monthly GB Download]]&lt;15, "Low", IF(AmazonChurn[[#This Row],[Avg Monthly GB Download]]&lt;30, "Medium", "High"))</f>
        <v>Low</v>
      </c>
      <c r="AP5145" t="str">
        <f>IF(AmazonChurn[[#This Row],[Age]]&lt;30,"Under 30",IF(AmazonChurn[[#This Row],[Age]]&gt;65,"Senior","Mid Age"))</f>
        <v>Under 30</v>
      </c>
    </row>
    <row r="5146" spans="1:42" hidden="1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 s="5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  <c r="AL5146" t="str">
        <f>IF(AmazonChurn[[#This Row],[Average Monthly Expenses]]&lt;=30,"Low",IF(AmazonChurn[[#This Row],[Average Monthly Expenses]]&lt;=60,"Medium","High"))</f>
        <v>Medium</v>
      </c>
      <c r="AM5146" t="str">
        <f>IF(AmazonChurn[[#This Row],[Number of Complaints or Support]]&lt;3,"Low",IF(AmazonChurn[[#This Row],[Number of Complaints or Support]]&lt;=7,"Medium","High"))</f>
        <v>Medium</v>
      </c>
      <c r="AN5146" s="5">
        <f>AmazonChurn[[#This Row],[Number of Complaints or Support]]/AmazonChurn[[#This Row],[Account Length (in months)]]</f>
        <v>5.7692307692307696E-2</v>
      </c>
      <c r="AO5146" t="str">
        <f>IF(AmazonChurn[[#This Row],[Avg Monthly GB Download]]&lt;15, "Low", IF(AmazonChurn[[#This Row],[Avg Monthly GB Download]]&lt;30, "Medium", "High"))</f>
        <v>Low</v>
      </c>
      <c r="AP5146" t="str">
        <f>IF(AmazonChurn[[#This Row],[Age]]&lt;30,"Under 30",IF(AmazonChurn[[#This Row],[Age]]&gt;65,"Senior","Mid Age"))</f>
        <v>Under 30</v>
      </c>
    </row>
    <row r="5147" spans="1:42" hidden="1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 s="5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  <c r="AL5147" t="str">
        <f>IF(AmazonChurn[[#This Row],[Average Monthly Expenses]]&lt;=30,"Low",IF(AmazonChurn[[#This Row],[Average Monthly Expenses]]&lt;=60,"Medium","High"))</f>
        <v>Medium</v>
      </c>
      <c r="AM5147" t="str">
        <f>IF(AmazonChurn[[#This Row],[Number of Complaints or Support]]&lt;3,"Low",IF(AmazonChurn[[#This Row],[Number of Complaints or Support]]&lt;=7,"Medium","High"))</f>
        <v>Medium</v>
      </c>
      <c r="AN5147" s="5">
        <f>AmazonChurn[[#This Row],[Number of Complaints or Support]]/AmazonChurn[[#This Row],[Account Length (in months)]]</f>
        <v>5.7692307692307696E-2</v>
      </c>
      <c r="AO5147" t="str">
        <f>IF(AmazonChurn[[#This Row],[Avg Monthly GB Download]]&lt;15, "Low", IF(AmazonChurn[[#This Row],[Avg Monthly GB Download]]&lt;30, "Medium", "High"))</f>
        <v>Low</v>
      </c>
      <c r="AP5147" t="str">
        <f>IF(AmazonChurn[[#This Row],[Age]]&lt;30,"Under 30",IF(AmazonChurn[[#This Row],[Age]]&gt;65,"Senior","Mid Age"))</f>
        <v>Senior</v>
      </c>
    </row>
    <row r="5148" spans="1:42" hidden="1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 s="5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  <c r="AL5148" t="str">
        <f>IF(AmazonChurn[[#This Row],[Average Monthly Expenses]]&lt;=30,"Low",IF(AmazonChurn[[#This Row],[Average Monthly Expenses]]&lt;=60,"Medium","High"))</f>
        <v>Medium</v>
      </c>
      <c r="AM5148" t="str">
        <f>IF(AmazonChurn[[#This Row],[Number of Complaints or Support]]&lt;3,"Low",IF(AmazonChurn[[#This Row],[Number of Complaints or Support]]&lt;=7,"Medium","High"))</f>
        <v>Medium</v>
      </c>
      <c r="AN5148" s="5">
        <f>AmazonChurn[[#This Row],[Number of Complaints or Support]]/AmazonChurn[[#This Row],[Account Length (in months)]]</f>
        <v>0.1388888888888889</v>
      </c>
      <c r="AO5148" t="str">
        <f>IF(AmazonChurn[[#This Row],[Avg Monthly GB Download]]&lt;15, "Low", IF(AmazonChurn[[#This Row],[Avg Monthly GB Download]]&lt;30, "Medium", "High"))</f>
        <v>Low</v>
      </c>
      <c r="AP5148" t="str">
        <f>IF(AmazonChurn[[#This Row],[Age]]&lt;30,"Under 30",IF(AmazonChurn[[#This Row],[Age]]&gt;65,"Senior","Mid Age"))</f>
        <v>Senior</v>
      </c>
    </row>
    <row r="5149" spans="1:42" hidden="1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 s="5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  <c r="AL5149" t="str">
        <f>IF(AmazonChurn[[#This Row],[Average Monthly Expenses]]&lt;=30,"Low",IF(AmazonChurn[[#This Row],[Average Monthly Expenses]]&lt;=60,"Medium","High"))</f>
        <v>Low</v>
      </c>
      <c r="AM5149" t="str">
        <f>IF(AmazonChurn[[#This Row],[Number of Complaints or Support]]&lt;3,"Low",IF(AmazonChurn[[#This Row],[Number of Complaints or Support]]&lt;=7,"Medium","High"))</f>
        <v>Low</v>
      </c>
      <c r="AN5149" s="5">
        <f>AmazonChurn[[#This Row],[Number of Complaints or Support]]/AmazonChurn[[#This Row],[Account Length (in months)]]</f>
        <v>0</v>
      </c>
      <c r="AO5149" t="str">
        <f>IF(AmazonChurn[[#This Row],[Avg Monthly GB Download]]&lt;15, "Low", IF(AmazonChurn[[#This Row],[Avg Monthly GB Download]]&lt;30, "Medium", "High"))</f>
        <v>Low</v>
      </c>
      <c r="AP5149" t="str">
        <f>IF(AmazonChurn[[#This Row],[Age]]&lt;30,"Under 30",IF(AmazonChurn[[#This Row],[Age]]&gt;65,"Senior","Mid Age"))</f>
        <v>Senior</v>
      </c>
    </row>
    <row r="5150" spans="1:42" hidden="1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 s="5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  <c r="AL5150" t="str">
        <f>IF(AmazonChurn[[#This Row],[Average Monthly Expenses]]&lt;=30,"Low",IF(AmazonChurn[[#This Row],[Average Monthly Expenses]]&lt;=60,"Medium","High"))</f>
        <v>Medium</v>
      </c>
      <c r="AM5150" t="str">
        <f>IF(AmazonChurn[[#This Row],[Number of Complaints or Support]]&lt;3,"Low",IF(AmazonChurn[[#This Row],[Number of Complaints or Support]]&lt;=7,"Medium","High"))</f>
        <v>High</v>
      </c>
      <c r="AN5150" s="5">
        <f>AmazonChurn[[#This Row],[Number of Complaints or Support]]/AmazonChurn[[#This Row],[Account Length (in months)]]</f>
        <v>0.12</v>
      </c>
      <c r="AO5150" t="str">
        <f>IF(AmazonChurn[[#This Row],[Avg Monthly GB Download]]&lt;15, "Low", IF(AmazonChurn[[#This Row],[Avg Monthly GB Download]]&lt;30, "Medium", "High"))</f>
        <v>Low</v>
      </c>
      <c r="AP5150" t="str">
        <f>IF(AmazonChurn[[#This Row],[Age]]&lt;30,"Under 30",IF(AmazonChurn[[#This Row],[Age]]&gt;65,"Senior","Mid Age"))</f>
        <v>Senior</v>
      </c>
    </row>
    <row r="5151" spans="1:42" hidden="1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 s="5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  <c r="AL5151" t="str">
        <f>IF(AmazonChurn[[#This Row],[Average Monthly Expenses]]&lt;=30,"Low",IF(AmazonChurn[[#This Row],[Average Monthly Expenses]]&lt;=60,"Medium","High"))</f>
        <v>Low</v>
      </c>
      <c r="AM5151" t="str">
        <f>IF(AmazonChurn[[#This Row],[Number of Complaints or Support]]&lt;3,"Low",IF(AmazonChurn[[#This Row],[Number of Complaints or Support]]&lt;=7,"Medium","High"))</f>
        <v>Medium</v>
      </c>
      <c r="AN5151" s="5">
        <f>AmazonChurn[[#This Row],[Number of Complaints or Support]]/AmazonChurn[[#This Row],[Account Length (in months)]]</f>
        <v>6</v>
      </c>
      <c r="AO5151" t="str">
        <f>IF(AmazonChurn[[#This Row],[Avg Monthly GB Download]]&lt;15, "Low", IF(AmazonChurn[[#This Row],[Avg Monthly GB Download]]&lt;30, "Medium", "High"))</f>
        <v>Low</v>
      </c>
      <c r="AP5151" t="str">
        <f>IF(AmazonChurn[[#This Row],[Age]]&lt;30,"Under 30",IF(AmazonChurn[[#This Row],[Age]]&gt;65,"Senior","Mid Age"))</f>
        <v>Mid Age</v>
      </c>
    </row>
    <row r="5152" spans="1:42" hidden="1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 s="5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  <c r="AL5152" t="str">
        <f>IF(AmazonChurn[[#This Row],[Average Monthly Expenses]]&lt;=30,"Low",IF(AmazonChurn[[#This Row],[Average Monthly Expenses]]&lt;=60,"Medium","High"))</f>
        <v>Medium</v>
      </c>
      <c r="AM5152" t="str">
        <f>IF(AmazonChurn[[#This Row],[Number of Complaints or Support]]&lt;3,"Low",IF(AmazonChurn[[#This Row],[Number of Complaints or Support]]&lt;=7,"Medium","High"))</f>
        <v>Low</v>
      </c>
      <c r="AN5152" s="5">
        <f>AmazonChurn[[#This Row],[Number of Complaints or Support]]/AmazonChurn[[#This Row],[Account Length (in months)]]</f>
        <v>0</v>
      </c>
      <c r="AO5152" t="str">
        <f>IF(AmazonChurn[[#This Row],[Avg Monthly GB Download]]&lt;15, "Low", IF(AmazonChurn[[#This Row],[Avg Monthly GB Download]]&lt;30, "Medium", "High"))</f>
        <v>Low</v>
      </c>
      <c r="AP5152" t="str">
        <f>IF(AmazonChurn[[#This Row],[Age]]&lt;30,"Under 30",IF(AmazonChurn[[#This Row],[Age]]&gt;65,"Senior","Mid Age"))</f>
        <v>Mid Age</v>
      </c>
    </row>
    <row r="5153" spans="1:42" hidden="1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 s="5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  <c r="AL5153" t="str">
        <f>IF(AmazonChurn[[#This Row],[Average Monthly Expenses]]&lt;=30,"Low",IF(AmazonChurn[[#This Row],[Average Monthly Expenses]]&lt;=60,"Medium","High"))</f>
        <v>Medium</v>
      </c>
      <c r="AM5153" t="str">
        <f>IF(AmazonChurn[[#This Row],[Number of Complaints or Support]]&lt;3,"Low",IF(AmazonChurn[[#This Row],[Number of Complaints or Support]]&lt;=7,"Medium","High"))</f>
        <v>Medium</v>
      </c>
      <c r="AN5153" s="5">
        <f>AmazonChurn[[#This Row],[Number of Complaints or Support]]/AmazonChurn[[#This Row],[Account Length (in months)]]</f>
        <v>0.11904761904761904</v>
      </c>
      <c r="AO5153" t="str">
        <f>IF(AmazonChurn[[#This Row],[Avg Monthly GB Download]]&lt;15, "Low", IF(AmazonChurn[[#This Row],[Avg Monthly GB Download]]&lt;30, "Medium", "High"))</f>
        <v>Low</v>
      </c>
      <c r="AP5153" t="str">
        <f>IF(AmazonChurn[[#This Row],[Age]]&lt;30,"Under 30",IF(AmazonChurn[[#This Row],[Age]]&gt;65,"Senior","Mid Age"))</f>
        <v>Mid Age</v>
      </c>
    </row>
    <row r="5154" spans="1:42" hidden="1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 s="5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  <c r="AL5154" t="str">
        <f>IF(AmazonChurn[[#This Row],[Average Monthly Expenses]]&lt;=30,"Low",IF(AmazonChurn[[#This Row],[Average Monthly Expenses]]&lt;=60,"Medium","High"))</f>
        <v>Low</v>
      </c>
      <c r="AM5154" t="str">
        <f>IF(AmazonChurn[[#This Row],[Number of Complaints or Support]]&lt;3,"Low",IF(AmazonChurn[[#This Row],[Number of Complaints or Support]]&lt;=7,"Medium","High"))</f>
        <v>Medium</v>
      </c>
      <c r="AN5154" s="5">
        <f>AmazonChurn[[#This Row],[Number of Complaints or Support]]/AmazonChurn[[#This Row],[Account Length (in months)]]</f>
        <v>0.19230769230769232</v>
      </c>
      <c r="AO5154" t="str">
        <f>IF(AmazonChurn[[#This Row],[Avg Monthly GB Download]]&lt;15, "Low", IF(AmazonChurn[[#This Row],[Avg Monthly GB Download]]&lt;30, "Medium", "High"))</f>
        <v>Low</v>
      </c>
      <c r="AP5154" t="str">
        <f>IF(AmazonChurn[[#This Row],[Age]]&lt;30,"Under 30",IF(AmazonChurn[[#This Row],[Age]]&gt;65,"Senior","Mid Age"))</f>
        <v>Mid Age</v>
      </c>
    </row>
    <row r="5155" spans="1:42" hidden="1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 s="5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  <c r="AL5155" t="str">
        <f>IF(AmazonChurn[[#This Row],[Average Monthly Expenses]]&lt;=30,"Low",IF(AmazonChurn[[#This Row],[Average Monthly Expenses]]&lt;=60,"Medium","High"))</f>
        <v>Low</v>
      </c>
      <c r="AM5155" t="str">
        <f>IF(AmazonChurn[[#This Row],[Number of Complaints or Support]]&lt;3,"Low",IF(AmazonChurn[[#This Row],[Number of Complaints or Support]]&lt;=7,"Medium","High"))</f>
        <v>Medium</v>
      </c>
      <c r="AN5155" s="5">
        <f>AmazonChurn[[#This Row],[Number of Complaints or Support]]/AmazonChurn[[#This Row],[Account Length (in months)]]</f>
        <v>1.6666666666666667</v>
      </c>
      <c r="AO5155" t="str">
        <f>IF(AmazonChurn[[#This Row],[Avg Monthly GB Download]]&lt;15, "Low", IF(AmazonChurn[[#This Row],[Avg Monthly GB Download]]&lt;30, "Medium", "High"))</f>
        <v>Low</v>
      </c>
      <c r="AP5155" t="str">
        <f>IF(AmazonChurn[[#This Row],[Age]]&lt;30,"Under 30",IF(AmazonChurn[[#This Row],[Age]]&gt;65,"Senior","Mid Age"))</f>
        <v>Senior</v>
      </c>
    </row>
    <row r="5156" spans="1:42" hidden="1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 s="5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  <c r="AL5156" t="str">
        <f>IF(AmazonChurn[[#This Row],[Average Monthly Expenses]]&lt;=30,"Low",IF(AmazonChurn[[#This Row],[Average Monthly Expenses]]&lt;=60,"Medium","High"))</f>
        <v>High</v>
      </c>
      <c r="AM5156" t="str">
        <f>IF(AmazonChurn[[#This Row],[Number of Complaints or Support]]&lt;3,"Low",IF(AmazonChurn[[#This Row],[Number of Complaints or Support]]&lt;=7,"Medium","High"))</f>
        <v>Medium</v>
      </c>
      <c r="AN5156" s="5">
        <f>AmazonChurn[[#This Row],[Number of Complaints or Support]]/AmazonChurn[[#This Row],[Account Length (in months)]]</f>
        <v>1.3333333333333333</v>
      </c>
      <c r="AO5156" t="str">
        <f>IF(AmazonChurn[[#This Row],[Avg Monthly GB Download]]&lt;15, "Low", IF(AmazonChurn[[#This Row],[Avg Monthly GB Download]]&lt;30, "Medium", "High"))</f>
        <v>Low</v>
      </c>
      <c r="AP5156" t="str">
        <f>IF(AmazonChurn[[#This Row],[Age]]&lt;30,"Under 30",IF(AmazonChurn[[#This Row],[Age]]&gt;65,"Senior","Mid Age"))</f>
        <v>Mid Age</v>
      </c>
    </row>
    <row r="5157" spans="1:42" hidden="1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 s="5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  <c r="AL5157" t="str">
        <f>IF(AmazonChurn[[#This Row],[Average Monthly Expenses]]&lt;=30,"Low",IF(AmazonChurn[[#This Row],[Average Monthly Expenses]]&lt;=60,"Medium","High"))</f>
        <v>Low</v>
      </c>
      <c r="AM5157" t="str">
        <f>IF(AmazonChurn[[#This Row],[Number of Complaints or Support]]&lt;3,"Low",IF(AmazonChurn[[#This Row],[Number of Complaints or Support]]&lt;=7,"Medium","High"))</f>
        <v>High</v>
      </c>
      <c r="AN5157" s="5">
        <f>AmazonChurn[[#This Row],[Number of Complaints or Support]]/AmazonChurn[[#This Row],[Account Length (in months)]]</f>
        <v>1.1111111111111112</v>
      </c>
      <c r="AO5157" t="str">
        <f>IF(AmazonChurn[[#This Row],[Avg Monthly GB Download]]&lt;15, "Low", IF(AmazonChurn[[#This Row],[Avg Monthly GB Download]]&lt;30, "Medium", "High"))</f>
        <v>Low</v>
      </c>
      <c r="AP5157" t="str">
        <f>IF(AmazonChurn[[#This Row],[Age]]&lt;30,"Under 30",IF(AmazonChurn[[#This Row],[Age]]&gt;65,"Senior","Mid Age"))</f>
        <v>Under 30</v>
      </c>
    </row>
    <row r="5158" spans="1:42" hidden="1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 s="5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  <c r="AL5158" t="str">
        <f>IF(AmazonChurn[[#This Row],[Average Monthly Expenses]]&lt;=30,"Low",IF(AmazonChurn[[#This Row],[Average Monthly Expenses]]&lt;=60,"Medium","High"))</f>
        <v>Medium</v>
      </c>
      <c r="AM5158" t="str">
        <f>IF(AmazonChurn[[#This Row],[Number of Complaints or Support]]&lt;3,"Low",IF(AmazonChurn[[#This Row],[Number of Complaints or Support]]&lt;=7,"Medium","High"))</f>
        <v>Low</v>
      </c>
      <c r="AN5158" s="5">
        <f>AmazonChurn[[#This Row],[Number of Complaints or Support]]/AmazonChurn[[#This Row],[Account Length (in months)]]</f>
        <v>3.3333333333333333E-2</v>
      </c>
      <c r="AO5158" t="str">
        <f>IF(AmazonChurn[[#This Row],[Avg Monthly GB Download]]&lt;15, "Low", IF(AmazonChurn[[#This Row],[Avg Monthly GB Download]]&lt;30, "Medium", "High"))</f>
        <v>Low</v>
      </c>
      <c r="AP5158" t="str">
        <f>IF(AmazonChurn[[#This Row],[Age]]&lt;30,"Under 30",IF(AmazonChurn[[#This Row],[Age]]&gt;65,"Senior","Mid Age"))</f>
        <v>Senior</v>
      </c>
    </row>
    <row r="5159" spans="1:42" hidden="1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 s="5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  <c r="AL5159" t="str">
        <f>IF(AmazonChurn[[#This Row],[Average Monthly Expenses]]&lt;=30,"Low",IF(AmazonChurn[[#This Row],[Average Monthly Expenses]]&lt;=60,"Medium","High"))</f>
        <v>Medium</v>
      </c>
      <c r="AM5159" t="str">
        <f>IF(AmazonChurn[[#This Row],[Number of Complaints or Support]]&lt;3,"Low",IF(AmazonChurn[[#This Row],[Number of Complaints or Support]]&lt;=7,"Medium","High"))</f>
        <v>Medium</v>
      </c>
      <c r="AN5159" s="5">
        <f>AmazonChurn[[#This Row],[Number of Complaints or Support]]/AmazonChurn[[#This Row],[Account Length (in months)]]</f>
        <v>0.2857142857142857</v>
      </c>
      <c r="AO5159" t="str">
        <f>IF(AmazonChurn[[#This Row],[Avg Monthly GB Download]]&lt;15, "Low", IF(AmazonChurn[[#This Row],[Avg Monthly GB Download]]&lt;30, "Medium", "High"))</f>
        <v>Low</v>
      </c>
      <c r="AP5159" t="str">
        <f>IF(AmazonChurn[[#This Row],[Age]]&lt;30,"Under 30",IF(AmazonChurn[[#This Row],[Age]]&gt;65,"Senior","Mid Age"))</f>
        <v>Under 30</v>
      </c>
    </row>
    <row r="5160" spans="1:42" hidden="1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 s="5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  <c r="AL5160" t="str">
        <f>IF(AmazonChurn[[#This Row],[Average Monthly Expenses]]&lt;=30,"Low",IF(AmazonChurn[[#This Row],[Average Monthly Expenses]]&lt;=60,"Medium","High"))</f>
        <v>Medium</v>
      </c>
      <c r="AM5160" t="str">
        <f>IF(AmazonChurn[[#This Row],[Number of Complaints or Support]]&lt;3,"Low",IF(AmazonChurn[[#This Row],[Number of Complaints or Support]]&lt;=7,"Medium","High"))</f>
        <v>Medium</v>
      </c>
      <c r="AN5160" s="5">
        <f>AmazonChurn[[#This Row],[Number of Complaints or Support]]/AmazonChurn[[#This Row],[Account Length (in months)]]</f>
        <v>0.33333333333333331</v>
      </c>
      <c r="AO5160" t="str">
        <f>IF(AmazonChurn[[#This Row],[Avg Monthly GB Download]]&lt;15, "Low", IF(AmazonChurn[[#This Row],[Avg Monthly GB Download]]&lt;30, "Medium", "High"))</f>
        <v>Medium</v>
      </c>
      <c r="AP5160" t="str">
        <f>IF(AmazonChurn[[#This Row],[Age]]&lt;30,"Under 30",IF(AmazonChurn[[#This Row],[Age]]&gt;65,"Senior","Mid Age"))</f>
        <v>Under 30</v>
      </c>
    </row>
    <row r="5161" spans="1:42" hidden="1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 s="5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  <c r="AL5161" t="str">
        <f>IF(AmazonChurn[[#This Row],[Average Monthly Expenses]]&lt;=30,"Low",IF(AmazonChurn[[#This Row],[Average Monthly Expenses]]&lt;=60,"Medium","High"))</f>
        <v>High</v>
      </c>
      <c r="AM5161" t="str">
        <f>IF(AmazonChurn[[#This Row],[Number of Complaints or Support]]&lt;3,"Low",IF(AmazonChurn[[#This Row],[Number of Complaints or Support]]&lt;=7,"Medium","High"))</f>
        <v>Low</v>
      </c>
      <c r="AN5161" s="5">
        <f>AmazonChurn[[#This Row],[Number of Complaints or Support]]/AmazonChurn[[#This Row],[Account Length (in months)]]</f>
        <v>2.3809523809523808E-2</v>
      </c>
      <c r="AO5161" t="str">
        <f>IF(AmazonChurn[[#This Row],[Avg Monthly GB Download]]&lt;15, "Low", IF(AmazonChurn[[#This Row],[Avg Monthly GB Download]]&lt;30, "Medium", "High"))</f>
        <v>Low</v>
      </c>
      <c r="AP5161" t="str">
        <f>IF(AmazonChurn[[#This Row],[Age]]&lt;30,"Under 30",IF(AmazonChurn[[#This Row],[Age]]&gt;65,"Senior","Mid Age"))</f>
        <v>Mid Age</v>
      </c>
    </row>
    <row r="5162" spans="1:42" hidden="1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 s="5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  <c r="AL5162" t="str">
        <f>IF(AmazonChurn[[#This Row],[Average Monthly Expenses]]&lt;=30,"Low",IF(AmazonChurn[[#This Row],[Average Monthly Expenses]]&lt;=60,"Medium","High"))</f>
        <v>Medium</v>
      </c>
      <c r="AM5162" t="str">
        <f>IF(AmazonChurn[[#This Row],[Number of Complaints or Support]]&lt;3,"Low",IF(AmazonChurn[[#This Row],[Number of Complaints or Support]]&lt;=7,"Medium","High"))</f>
        <v>Low</v>
      </c>
      <c r="AN5162" s="5">
        <f>AmazonChurn[[#This Row],[Number of Complaints or Support]]/AmazonChurn[[#This Row],[Account Length (in months)]]</f>
        <v>2.564102564102564E-2</v>
      </c>
      <c r="AO5162" t="str">
        <f>IF(AmazonChurn[[#This Row],[Avg Monthly GB Download]]&lt;15, "Low", IF(AmazonChurn[[#This Row],[Avg Monthly GB Download]]&lt;30, "Medium", "High"))</f>
        <v>Low</v>
      </c>
      <c r="AP5162" t="str">
        <f>IF(AmazonChurn[[#This Row],[Age]]&lt;30,"Under 30",IF(AmazonChurn[[#This Row],[Age]]&gt;65,"Senior","Mid Age"))</f>
        <v>Mid Age</v>
      </c>
    </row>
    <row r="5163" spans="1:42" hidden="1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 s="5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  <c r="AL5163" t="str">
        <f>IF(AmazonChurn[[#This Row],[Average Monthly Expenses]]&lt;=30,"Low",IF(AmazonChurn[[#This Row],[Average Monthly Expenses]]&lt;=60,"Medium","High"))</f>
        <v>Low</v>
      </c>
      <c r="AM5163" t="str">
        <f>IF(AmazonChurn[[#This Row],[Number of Complaints or Support]]&lt;3,"Low",IF(AmazonChurn[[#This Row],[Number of Complaints or Support]]&lt;=7,"Medium","High"))</f>
        <v>Medium</v>
      </c>
      <c r="AN5163" s="5">
        <f>AmazonChurn[[#This Row],[Number of Complaints or Support]]/AmazonChurn[[#This Row],[Account Length (in months)]]</f>
        <v>3</v>
      </c>
      <c r="AO5163" t="str">
        <f>IF(AmazonChurn[[#This Row],[Avg Monthly GB Download]]&lt;15, "Low", IF(AmazonChurn[[#This Row],[Avg Monthly GB Download]]&lt;30, "Medium", "High"))</f>
        <v>Low</v>
      </c>
      <c r="AP5163" t="str">
        <f>IF(AmazonChurn[[#This Row],[Age]]&lt;30,"Under 30",IF(AmazonChurn[[#This Row],[Age]]&gt;65,"Senior","Mid Age"))</f>
        <v>Mid Age</v>
      </c>
    </row>
    <row r="5164" spans="1:42" hidden="1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 s="5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  <c r="AL5164" t="str">
        <f>IF(AmazonChurn[[#This Row],[Average Monthly Expenses]]&lt;=30,"Low",IF(AmazonChurn[[#This Row],[Average Monthly Expenses]]&lt;=60,"Medium","High"))</f>
        <v>Medium</v>
      </c>
      <c r="AM5164" t="str">
        <f>IF(AmazonChurn[[#This Row],[Number of Complaints or Support]]&lt;3,"Low",IF(AmazonChurn[[#This Row],[Number of Complaints or Support]]&lt;=7,"Medium","High"))</f>
        <v>Low</v>
      </c>
      <c r="AN5164" s="5">
        <f>AmazonChurn[[#This Row],[Number of Complaints or Support]]/AmazonChurn[[#This Row],[Account Length (in months)]]</f>
        <v>2</v>
      </c>
      <c r="AO5164" t="str">
        <f>IF(AmazonChurn[[#This Row],[Avg Monthly GB Download]]&lt;15, "Low", IF(AmazonChurn[[#This Row],[Avg Monthly GB Download]]&lt;30, "Medium", "High"))</f>
        <v>Low</v>
      </c>
      <c r="AP5164" t="str">
        <f>IF(AmazonChurn[[#This Row],[Age]]&lt;30,"Under 30",IF(AmazonChurn[[#This Row],[Age]]&gt;65,"Senior","Mid Age"))</f>
        <v>Mid Age</v>
      </c>
    </row>
    <row r="5165" spans="1:42" hidden="1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 s="5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  <c r="AL5165" t="str">
        <f>IF(AmazonChurn[[#This Row],[Average Monthly Expenses]]&lt;=30,"Low",IF(AmazonChurn[[#This Row],[Average Monthly Expenses]]&lt;=60,"Medium","High"))</f>
        <v>Low</v>
      </c>
      <c r="AM5165" t="str">
        <f>IF(AmazonChurn[[#This Row],[Number of Complaints or Support]]&lt;3,"Low",IF(AmazonChurn[[#This Row],[Number of Complaints or Support]]&lt;=7,"Medium","High"))</f>
        <v>Medium</v>
      </c>
      <c r="AN5165" s="5">
        <f>AmazonChurn[[#This Row],[Number of Complaints or Support]]/AmazonChurn[[#This Row],[Account Length (in months)]]</f>
        <v>0.10869565217391304</v>
      </c>
      <c r="AO5165" t="str">
        <f>IF(AmazonChurn[[#This Row],[Avg Monthly GB Download]]&lt;15, "Low", IF(AmazonChurn[[#This Row],[Avg Monthly GB Download]]&lt;30, "Medium", "High"))</f>
        <v>Low</v>
      </c>
      <c r="AP5165" t="str">
        <f>IF(AmazonChurn[[#This Row],[Age]]&lt;30,"Under 30",IF(AmazonChurn[[#This Row],[Age]]&gt;65,"Senior","Mid Age"))</f>
        <v>Under 30</v>
      </c>
    </row>
    <row r="5166" spans="1:42" hidden="1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 s="5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  <c r="AL5166" t="str">
        <f>IF(AmazonChurn[[#This Row],[Average Monthly Expenses]]&lt;=30,"Low",IF(AmazonChurn[[#This Row],[Average Monthly Expenses]]&lt;=60,"Medium","High"))</f>
        <v>Medium</v>
      </c>
      <c r="AM5166" t="str">
        <f>IF(AmazonChurn[[#This Row],[Number of Complaints or Support]]&lt;3,"Low",IF(AmazonChurn[[#This Row],[Number of Complaints or Support]]&lt;=7,"Medium","High"))</f>
        <v>Low</v>
      </c>
      <c r="AN5166" s="5">
        <f>AmazonChurn[[#This Row],[Number of Complaints or Support]]/AmazonChurn[[#This Row],[Account Length (in months)]]</f>
        <v>6.4516129032258063E-2</v>
      </c>
      <c r="AO5166" t="str">
        <f>IF(AmazonChurn[[#This Row],[Avg Monthly GB Download]]&lt;15, "Low", IF(AmazonChurn[[#This Row],[Avg Monthly GB Download]]&lt;30, "Medium", "High"))</f>
        <v>Medium</v>
      </c>
      <c r="AP5166" t="str">
        <f>IF(AmazonChurn[[#This Row],[Age]]&lt;30,"Under 30",IF(AmazonChurn[[#This Row],[Age]]&gt;65,"Senior","Mid Age"))</f>
        <v>Under 30</v>
      </c>
    </row>
    <row r="5167" spans="1:42" hidden="1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 s="5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  <c r="AL5167" t="str">
        <f>IF(AmazonChurn[[#This Row],[Average Monthly Expenses]]&lt;=30,"Low",IF(AmazonChurn[[#This Row],[Average Monthly Expenses]]&lt;=60,"Medium","High"))</f>
        <v>Medium</v>
      </c>
      <c r="AM5167" t="str">
        <f>IF(AmazonChurn[[#This Row],[Number of Complaints or Support]]&lt;3,"Low",IF(AmazonChurn[[#This Row],[Number of Complaints or Support]]&lt;=7,"Medium","High"))</f>
        <v>Medium</v>
      </c>
      <c r="AN5167" s="5">
        <f>AmazonChurn[[#This Row],[Number of Complaints or Support]]/AmazonChurn[[#This Row],[Account Length (in months)]]</f>
        <v>0.22222222222222221</v>
      </c>
      <c r="AO5167" t="str">
        <f>IF(AmazonChurn[[#This Row],[Avg Monthly GB Download]]&lt;15, "Low", IF(AmazonChurn[[#This Row],[Avg Monthly GB Download]]&lt;30, "Medium", "High"))</f>
        <v>Low</v>
      </c>
      <c r="AP5167" t="str">
        <f>IF(AmazonChurn[[#This Row],[Age]]&lt;30,"Under 30",IF(AmazonChurn[[#This Row],[Age]]&gt;65,"Senior","Mid Age"))</f>
        <v>Mid Age</v>
      </c>
    </row>
    <row r="5168" spans="1:42" hidden="1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 s="5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  <c r="AL5168" t="str">
        <f>IF(AmazonChurn[[#This Row],[Average Monthly Expenses]]&lt;=30,"Low",IF(AmazonChurn[[#This Row],[Average Monthly Expenses]]&lt;=60,"Medium","High"))</f>
        <v>Medium</v>
      </c>
      <c r="AM5168" t="str">
        <f>IF(AmazonChurn[[#This Row],[Number of Complaints or Support]]&lt;3,"Low",IF(AmazonChurn[[#This Row],[Number of Complaints or Support]]&lt;=7,"Medium","High"))</f>
        <v>Low</v>
      </c>
      <c r="AN5168" s="5">
        <f>AmazonChurn[[#This Row],[Number of Complaints or Support]]/AmazonChurn[[#This Row],[Account Length (in months)]]</f>
        <v>1.8518518518518517E-2</v>
      </c>
      <c r="AO5168" t="str">
        <f>IF(AmazonChurn[[#This Row],[Avg Monthly GB Download]]&lt;15, "Low", IF(AmazonChurn[[#This Row],[Avg Monthly GB Download]]&lt;30, "Medium", "High"))</f>
        <v>Low</v>
      </c>
      <c r="AP5168" t="str">
        <f>IF(AmazonChurn[[#This Row],[Age]]&lt;30,"Under 30",IF(AmazonChurn[[#This Row],[Age]]&gt;65,"Senior","Mid Age"))</f>
        <v>Senior</v>
      </c>
    </row>
    <row r="5169" spans="1:42" hidden="1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 s="5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  <c r="AL5169" t="str">
        <f>IF(AmazonChurn[[#This Row],[Average Monthly Expenses]]&lt;=30,"Low",IF(AmazonChurn[[#This Row],[Average Monthly Expenses]]&lt;=60,"Medium","High"))</f>
        <v>Low</v>
      </c>
      <c r="AM5169" t="str">
        <f>IF(AmazonChurn[[#This Row],[Number of Complaints or Support]]&lt;3,"Low",IF(AmazonChurn[[#This Row],[Number of Complaints or Support]]&lt;=7,"Medium","High"))</f>
        <v>Low</v>
      </c>
      <c r="AN5169" s="5">
        <f>AmazonChurn[[#This Row],[Number of Complaints or Support]]/AmazonChurn[[#This Row],[Account Length (in months)]]</f>
        <v>0</v>
      </c>
      <c r="AO5169" t="str">
        <f>IF(AmazonChurn[[#This Row],[Avg Monthly GB Download]]&lt;15, "Low", IF(AmazonChurn[[#This Row],[Avg Monthly GB Download]]&lt;30, "Medium", "High"))</f>
        <v>Low</v>
      </c>
      <c r="AP5169" t="str">
        <f>IF(AmazonChurn[[#This Row],[Age]]&lt;30,"Under 30",IF(AmazonChurn[[#This Row],[Age]]&gt;65,"Senior","Mid Age"))</f>
        <v>Mid Age</v>
      </c>
    </row>
    <row r="5170" spans="1:42" hidden="1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 s="5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  <c r="AL5170" t="str">
        <f>IF(AmazonChurn[[#This Row],[Average Monthly Expenses]]&lt;=30,"Low",IF(AmazonChurn[[#This Row],[Average Monthly Expenses]]&lt;=60,"Medium","High"))</f>
        <v>Medium</v>
      </c>
      <c r="AM5170" t="str">
        <f>IF(AmazonChurn[[#This Row],[Number of Complaints or Support]]&lt;3,"Low",IF(AmazonChurn[[#This Row],[Number of Complaints or Support]]&lt;=7,"Medium","High"))</f>
        <v>High</v>
      </c>
      <c r="AN5170" s="5">
        <f>AmazonChurn[[#This Row],[Number of Complaints or Support]]/AmazonChurn[[#This Row],[Account Length (in months)]]</f>
        <v>0.15094339622641509</v>
      </c>
      <c r="AO5170" t="str">
        <f>IF(AmazonChurn[[#This Row],[Avg Monthly GB Download]]&lt;15, "Low", IF(AmazonChurn[[#This Row],[Avg Monthly GB Download]]&lt;30, "Medium", "High"))</f>
        <v>Low</v>
      </c>
      <c r="AP5170" t="str">
        <f>IF(AmazonChurn[[#This Row],[Age]]&lt;30,"Under 30",IF(AmazonChurn[[#This Row],[Age]]&gt;65,"Senior","Mid Age"))</f>
        <v>Mid Age</v>
      </c>
    </row>
    <row r="5171" spans="1:42" hidden="1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 s="5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  <c r="AL5171" t="str">
        <f>IF(AmazonChurn[[#This Row],[Average Monthly Expenses]]&lt;=30,"Low",IF(AmazonChurn[[#This Row],[Average Monthly Expenses]]&lt;=60,"Medium","High"))</f>
        <v>Low</v>
      </c>
      <c r="AM5171" t="str">
        <f>IF(AmazonChurn[[#This Row],[Number of Complaints or Support]]&lt;3,"Low",IF(AmazonChurn[[#This Row],[Number of Complaints or Support]]&lt;=7,"Medium","High"))</f>
        <v>Medium</v>
      </c>
      <c r="AN5171" s="5">
        <f>AmazonChurn[[#This Row],[Number of Complaints or Support]]/AmazonChurn[[#This Row],[Account Length (in months)]]</f>
        <v>0.8</v>
      </c>
      <c r="AO5171" t="str">
        <f>IF(AmazonChurn[[#This Row],[Avg Monthly GB Download]]&lt;15, "Low", IF(AmazonChurn[[#This Row],[Avg Monthly GB Download]]&lt;30, "Medium", "High"))</f>
        <v>Low</v>
      </c>
      <c r="AP5171" t="str">
        <f>IF(AmazonChurn[[#This Row],[Age]]&lt;30,"Under 30",IF(AmazonChurn[[#This Row],[Age]]&gt;65,"Senior","Mid Age"))</f>
        <v>Mid Age</v>
      </c>
    </row>
    <row r="5172" spans="1:42" hidden="1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 s="5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  <c r="AL5172" t="str">
        <f>IF(AmazonChurn[[#This Row],[Average Monthly Expenses]]&lt;=30,"Low",IF(AmazonChurn[[#This Row],[Average Monthly Expenses]]&lt;=60,"Medium","High"))</f>
        <v>Low</v>
      </c>
      <c r="AM5172" t="str">
        <f>IF(AmazonChurn[[#This Row],[Number of Complaints or Support]]&lt;3,"Low",IF(AmazonChurn[[#This Row],[Number of Complaints or Support]]&lt;=7,"Medium","High"))</f>
        <v>Medium</v>
      </c>
      <c r="AN5172" s="5">
        <f>AmazonChurn[[#This Row],[Number of Complaints or Support]]/AmazonChurn[[#This Row],[Account Length (in months)]]</f>
        <v>0.1891891891891892</v>
      </c>
      <c r="AO5172" t="str">
        <f>IF(AmazonChurn[[#This Row],[Avg Monthly GB Download]]&lt;15, "Low", IF(AmazonChurn[[#This Row],[Avg Monthly GB Download]]&lt;30, "Medium", "High"))</f>
        <v>Low</v>
      </c>
      <c r="AP5172" t="str">
        <f>IF(AmazonChurn[[#This Row],[Age]]&lt;30,"Under 30",IF(AmazonChurn[[#This Row],[Age]]&gt;65,"Senior","Mid Age"))</f>
        <v>Mid Age</v>
      </c>
    </row>
    <row r="5173" spans="1:42" hidden="1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 s="5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  <c r="AL5173" t="str">
        <f>IF(AmazonChurn[[#This Row],[Average Monthly Expenses]]&lt;=30,"Low",IF(AmazonChurn[[#This Row],[Average Monthly Expenses]]&lt;=60,"Medium","High"))</f>
        <v>Low</v>
      </c>
      <c r="AM5173" t="str">
        <f>IF(AmazonChurn[[#This Row],[Number of Complaints or Support]]&lt;3,"Low",IF(AmazonChurn[[#This Row],[Number of Complaints or Support]]&lt;=7,"Medium","High"))</f>
        <v>Medium</v>
      </c>
      <c r="AN5173" s="5">
        <f>AmazonChurn[[#This Row],[Number of Complaints or Support]]/AmazonChurn[[#This Row],[Account Length (in months)]]</f>
        <v>0.13043478260869565</v>
      </c>
      <c r="AO5173" t="str">
        <f>IF(AmazonChurn[[#This Row],[Avg Monthly GB Download]]&lt;15, "Low", IF(AmazonChurn[[#This Row],[Avg Monthly GB Download]]&lt;30, "Medium", "High"))</f>
        <v>Low</v>
      </c>
      <c r="AP5173" t="str">
        <f>IF(AmazonChurn[[#This Row],[Age]]&lt;30,"Under 30",IF(AmazonChurn[[#This Row],[Age]]&gt;65,"Senior","Mid Age"))</f>
        <v>Mid Age</v>
      </c>
    </row>
    <row r="5174" spans="1:42" hidden="1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 s="5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  <c r="AL5174" t="str">
        <f>IF(AmazonChurn[[#This Row],[Average Monthly Expenses]]&lt;=30,"Low",IF(AmazonChurn[[#This Row],[Average Monthly Expenses]]&lt;=60,"Medium","High"))</f>
        <v>Medium</v>
      </c>
      <c r="AM5174" t="str">
        <f>IF(AmazonChurn[[#This Row],[Number of Complaints or Support]]&lt;3,"Low",IF(AmazonChurn[[#This Row],[Number of Complaints or Support]]&lt;=7,"Medium","High"))</f>
        <v>Medium</v>
      </c>
      <c r="AN5174" s="5">
        <f>AmazonChurn[[#This Row],[Number of Complaints or Support]]/AmazonChurn[[#This Row],[Account Length (in months)]]</f>
        <v>0.38461538461538464</v>
      </c>
      <c r="AO5174" t="str">
        <f>IF(AmazonChurn[[#This Row],[Avg Monthly GB Download]]&lt;15, "Low", IF(AmazonChurn[[#This Row],[Avg Monthly GB Download]]&lt;30, "Medium", "High"))</f>
        <v>Low</v>
      </c>
      <c r="AP5174" t="str">
        <f>IF(AmazonChurn[[#This Row],[Age]]&lt;30,"Under 30",IF(AmazonChurn[[#This Row],[Age]]&gt;65,"Senior","Mid Age"))</f>
        <v>Mid Age</v>
      </c>
    </row>
    <row r="5175" spans="1:42" hidden="1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 s="5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  <c r="AL5175" t="str">
        <f>IF(AmazonChurn[[#This Row],[Average Monthly Expenses]]&lt;=30,"Low",IF(AmazonChurn[[#This Row],[Average Monthly Expenses]]&lt;=60,"Medium","High"))</f>
        <v>Low</v>
      </c>
      <c r="AM5175" t="str">
        <f>IF(AmazonChurn[[#This Row],[Number of Complaints or Support]]&lt;3,"Low",IF(AmazonChurn[[#This Row],[Number of Complaints or Support]]&lt;=7,"Medium","High"))</f>
        <v>Medium</v>
      </c>
      <c r="AN5175" s="5">
        <f>AmazonChurn[[#This Row],[Number of Complaints or Support]]/AmazonChurn[[#This Row],[Account Length (in months)]]</f>
        <v>4.2253521126760563E-2</v>
      </c>
      <c r="AO5175" t="str">
        <f>IF(AmazonChurn[[#This Row],[Avg Monthly GB Download]]&lt;15, "Low", IF(AmazonChurn[[#This Row],[Avg Monthly GB Download]]&lt;30, "Medium", "High"))</f>
        <v>Low</v>
      </c>
      <c r="AP5175" t="str">
        <f>IF(AmazonChurn[[#This Row],[Age]]&lt;30,"Under 30",IF(AmazonChurn[[#This Row],[Age]]&gt;65,"Senior","Mid Age"))</f>
        <v>Mid Age</v>
      </c>
    </row>
    <row r="5176" spans="1:42" hidden="1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 s="5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  <c r="AL5176" t="str">
        <f>IF(AmazonChurn[[#This Row],[Average Monthly Expenses]]&lt;=30,"Low",IF(AmazonChurn[[#This Row],[Average Monthly Expenses]]&lt;=60,"Medium","High"))</f>
        <v>Low</v>
      </c>
      <c r="AM5176" t="str">
        <f>IF(AmazonChurn[[#This Row],[Number of Complaints or Support]]&lt;3,"Low",IF(AmazonChurn[[#This Row],[Number of Complaints or Support]]&lt;=7,"Medium","High"))</f>
        <v>High</v>
      </c>
      <c r="AN5176" s="5">
        <f>AmazonChurn[[#This Row],[Number of Complaints or Support]]/AmazonChurn[[#This Row],[Account Length (in months)]]</f>
        <v>2.5</v>
      </c>
      <c r="AO5176" t="str">
        <f>IF(AmazonChurn[[#This Row],[Avg Monthly GB Download]]&lt;15, "Low", IF(AmazonChurn[[#This Row],[Avg Monthly GB Download]]&lt;30, "Medium", "High"))</f>
        <v>Low</v>
      </c>
      <c r="AP5176" t="str">
        <f>IF(AmazonChurn[[#This Row],[Age]]&lt;30,"Under 30",IF(AmazonChurn[[#This Row],[Age]]&gt;65,"Senior","Mid Age"))</f>
        <v>Mid Age</v>
      </c>
    </row>
    <row r="5177" spans="1:42" hidden="1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 s="5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  <c r="AL5177" t="str">
        <f>IF(AmazonChurn[[#This Row],[Average Monthly Expenses]]&lt;=30,"Low",IF(AmazonChurn[[#This Row],[Average Monthly Expenses]]&lt;=60,"Medium","High"))</f>
        <v>Medium</v>
      </c>
      <c r="AM5177" t="str">
        <f>IF(AmazonChurn[[#This Row],[Number of Complaints or Support]]&lt;3,"Low",IF(AmazonChurn[[#This Row],[Number of Complaints or Support]]&lt;=7,"Medium","High"))</f>
        <v>Medium</v>
      </c>
      <c r="AN5177" s="5">
        <f>AmazonChurn[[#This Row],[Number of Complaints or Support]]/AmazonChurn[[#This Row],[Account Length (in months)]]</f>
        <v>9.7222222222222224E-2</v>
      </c>
      <c r="AO5177" t="str">
        <f>IF(AmazonChurn[[#This Row],[Avg Monthly GB Download]]&lt;15, "Low", IF(AmazonChurn[[#This Row],[Avg Monthly GB Download]]&lt;30, "Medium", "High"))</f>
        <v>Medium</v>
      </c>
      <c r="AP5177" t="str">
        <f>IF(AmazonChurn[[#This Row],[Age]]&lt;30,"Under 30",IF(AmazonChurn[[#This Row],[Age]]&gt;65,"Senior","Mid Age"))</f>
        <v>Under 30</v>
      </c>
    </row>
    <row r="5178" spans="1:42" hidden="1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 s="5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  <c r="AL5178" t="str">
        <f>IF(AmazonChurn[[#This Row],[Average Monthly Expenses]]&lt;=30,"Low",IF(AmazonChurn[[#This Row],[Average Monthly Expenses]]&lt;=60,"Medium","High"))</f>
        <v>Medium</v>
      </c>
      <c r="AM5178" t="str">
        <f>IF(AmazonChurn[[#This Row],[Number of Complaints or Support]]&lt;3,"Low",IF(AmazonChurn[[#This Row],[Number of Complaints or Support]]&lt;=7,"Medium","High"))</f>
        <v>Medium</v>
      </c>
      <c r="AN5178" s="5">
        <f>AmazonChurn[[#This Row],[Number of Complaints or Support]]/AmazonChurn[[#This Row],[Account Length (in months)]]</f>
        <v>6.6666666666666666E-2</v>
      </c>
      <c r="AO5178" t="str">
        <f>IF(AmazonChurn[[#This Row],[Avg Monthly GB Download]]&lt;15, "Low", IF(AmazonChurn[[#This Row],[Avg Monthly GB Download]]&lt;30, "Medium", "High"))</f>
        <v>Low</v>
      </c>
      <c r="AP5178" t="str">
        <f>IF(AmazonChurn[[#This Row],[Age]]&lt;30,"Under 30",IF(AmazonChurn[[#This Row],[Age]]&gt;65,"Senior","Mid Age"))</f>
        <v>Mid Age</v>
      </c>
    </row>
    <row r="5179" spans="1:42" hidden="1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 s="5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  <c r="AL5179" t="str">
        <f>IF(AmazonChurn[[#This Row],[Average Monthly Expenses]]&lt;=30,"Low",IF(AmazonChurn[[#This Row],[Average Monthly Expenses]]&lt;=60,"Medium","High"))</f>
        <v>Medium</v>
      </c>
      <c r="AM5179" t="str">
        <f>IF(AmazonChurn[[#This Row],[Number of Complaints or Support]]&lt;3,"Low",IF(AmazonChurn[[#This Row],[Number of Complaints or Support]]&lt;=7,"Medium","High"))</f>
        <v>Low</v>
      </c>
      <c r="AN5179" s="5">
        <f>AmazonChurn[[#This Row],[Number of Complaints or Support]]/AmazonChurn[[#This Row],[Account Length (in months)]]</f>
        <v>1.3698630136986301E-2</v>
      </c>
      <c r="AO5179" t="str">
        <f>IF(AmazonChurn[[#This Row],[Avg Monthly GB Download]]&lt;15, "Low", IF(AmazonChurn[[#This Row],[Avg Monthly GB Download]]&lt;30, "Medium", "High"))</f>
        <v>Low</v>
      </c>
      <c r="AP5179" t="str">
        <f>IF(AmazonChurn[[#This Row],[Age]]&lt;30,"Under 30",IF(AmazonChurn[[#This Row],[Age]]&gt;65,"Senior","Mid Age"))</f>
        <v>Mid Age</v>
      </c>
    </row>
    <row r="5180" spans="1:42" hidden="1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 s="5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  <c r="AL5180" t="str">
        <f>IF(AmazonChurn[[#This Row],[Average Monthly Expenses]]&lt;=30,"Low",IF(AmazonChurn[[#This Row],[Average Monthly Expenses]]&lt;=60,"Medium","High"))</f>
        <v>Low</v>
      </c>
      <c r="AM5180" t="str">
        <f>IF(AmazonChurn[[#This Row],[Number of Complaints or Support]]&lt;3,"Low",IF(AmazonChurn[[#This Row],[Number of Complaints or Support]]&lt;=7,"Medium","High"))</f>
        <v>High</v>
      </c>
      <c r="AN5180" s="5">
        <f>AmazonChurn[[#This Row],[Number of Complaints or Support]]/AmazonChurn[[#This Row],[Account Length (in months)]]</f>
        <v>0.15873015873015872</v>
      </c>
      <c r="AO5180" t="str">
        <f>IF(AmazonChurn[[#This Row],[Avg Monthly GB Download]]&lt;15, "Low", IF(AmazonChurn[[#This Row],[Avg Monthly GB Download]]&lt;30, "Medium", "High"))</f>
        <v>Low</v>
      </c>
      <c r="AP5180" t="str">
        <f>IF(AmazonChurn[[#This Row],[Age]]&lt;30,"Under 30",IF(AmazonChurn[[#This Row],[Age]]&gt;65,"Senior","Mid Age"))</f>
        <v>Mid Age</v>
      </c>
    </row>
    <row r="5181" spans="1:42" hidden="1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 s="5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  <c r="AL5181" t="str">
        <f>IF(AmazonChurn[[#This Row],[Average Monthly Expenses]]&lt;=30,"Low",IF(AmazonChurn[[#This Row],[Average Monthly Expenses]]&lt;=60,"Medium","High"))</f>
        <v>Medium</v>
      </c>
      <c r="AM5181" t="str">
        <f>IF(AmazonChurn[[#This Row],[Number of Complaints or Support]]&lt;3,"Low",IF(AmazonChurn[[#This Row],[Number of Complaints or Support]]&lt;=7,"Medium","High"))</f>
        <v>Medium</v>
      </c>
      <c r="AN5181" s="5">
        <f>AmazonChurn[[#This Row],[Number of Complaints or Support]]/AmazonChurn[[#This Row],[Account Length (in months)]]</f>
        <v>0.46153846153846156</v>
      </c>
      <c r="AO5181" t="str">
        <f>IF(AmazonChurn[[#This Row],[Avg Monthly GB Download]]&lt;15, "Low", IF(AmazonChurn[[#This Row],[Avg Monthly GB Download]]&lt;30, "Medium", "High"))</f>
        <v>Low</v>
      </c>
      <c r="AP5181" t="str">
        <f>IF(AmazonChurn[[#This Row],[Age]]&lt;30,"Under 30",IF(AmazonChurn[[#This Row],[Age]]&gt;65,"Senior","Mid Age"))</f>
        <v>Mid Age</v>
      </c>
    </row>
    <row r="5182" spans="1:42" hidden="1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 s="5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  <c r="AL5182" t="str">
        <f>IF(AmazonChurn[[#This Row],[Average Monthly Expenses]]&lt;=30,"Low",IF(AmazonChurn[[#This Row],[Average Monthly Expenses]]&lt;=60,"Medium","High"))</f>
        <v>Medium</v>
      </c>
      <c r="AM5182" t="str">
        <f>IF(AmazonChurn[[#This Row],[Number of Complaints or Support]]&lt;3,"Low",IF(AmazonChurn[[#This Row],[Number of Complaints or Support]]&lt;=7,"Medium","High"))</f>
        <v>High</v>
      </c>
      <c r="AN5182" s="5">
        <f>AmazonChurn[[#This Row],[Number of Complaints or Support]]/AmazonChurn[[#This Row],[Account Length (in months)]]</f>
        <v>0.18367346938775511</v>
      </c>
      <c r="AO5182" t="str">
        <f>IF(AmazonChurn[[#This Row],[Avg Monthly GB Download]]&lt;15, "Low", IF(AmazonChurn[[#This Row],[Avg Monthly GB Download]]&lt;30, "Medium", "High"))</f>
        <v>Low</v>
      </c>
      <c r="AP5182" t="str">
        <f>IF(AmazonChurn[[#This Row],[Age]]&lt;30,"Under 30",IF(AmazonChurn[[#This Row],[Age]]&gt;65,"Senior","Mid Age"))</f>
        <v>Senior</v>
      </c>
    </row>
    <row r="5183" spans="1:42" hidden="1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 s="5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  <c r="AL5183" t="str">
        <f>IF(AmazonChurn[[#This Row],[Average Monthly Expenses]]&lt;=30,"Low",IF(AmazonChurn[[#This Row],[Average Monthly Expenses]]&lt;=60,"Medium","High"))</f>
        <v>Low</v>
      </c>
      <c r="AM5183" t="str">
        <f>IF(AmazonChurn[[#This Row],[Number of Complaints or Support]]&lt;3,"Low",IF(AmazonChurn[[#This Row],[Number of Complaints or Support]]&lt;=7,"Medium","High"))</f>
        <v>Low</v>
      </c>
      <c r="AN5183" s="5">
        <f>AmazonChurn[[#This Row],[Number of Complaints or Support]]/AmazonChurn[[#This Row],[Account Length (in months)]]</f>
        <v>1.6666666666666666E-2</v>
      </c>
      <c r="AO5183" t="str">
        <f>IF(AmazonChurn[[#This Row],[Avg Monthly GB Download]]&lt;15, "Low", IF(AmazonChurn[[#This Row],[Avg Monthly GB Download]]&lt;30, "Medium", "High"))</f>
        <v>Low</v>
      </c>
      <c r="AP5183" t="str">
        <f>IF(AmazonChurn[[#This Row],[Age]]&lt;30,"Under 30",IF(AmazonChurn[[#This Row],[Age]]&gt;65,"Senior","Mid Age"))</f>
        <v>Mid Age</v>
      </c>
    </row>
    <row r="5184" spans="1:42" hidden="1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 s="5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  <c r="AL5184" t="str">
        <f>IF(AmazonChurn[[#This Row],[Average Monthly Expenses]]&lt;=30,"Low",IF(AmazonChurn[[#This Row],[Average Monthly Expenses]]&lt;=60,"Medium","High"))</f>
        <v>Low</v>
      </c>
      <c r="AM5184" t="str">
        <f>IF(AmazonChurn[[#This Row],[Number of Complaints or Support]]&lt;3,"Low",IF(AmazonChurn[[#This Row],[Number of Complaints or Support]]&lt;=7,"Medium","High"))</f>
        <v>Medium</v>
      </c>
      <c r="AN5184" s="5">
        <f>AmazonChurn[[#This Row],[Number of Complaints or Support]]/AmazonChurn[[#This Row],[Account Length (in months)]]</f>
        <v>2.5</v>
      </c>
      <c r="AO5184" t="str">
        <f>IF(AmazonChurn[[#This Row],[Avg Monthly GB Download]]&lt;15, "Low", IF(AmazonChurn[[#This Row],[Avg Monthly GB Download]]&lt;30, "Medium", "High"))</f>
        <v>Medium</v>
      </c>
      <c r="AP5184" t="str">
        <f>IF(AmazonChurn[[#This Row],[Age]]&lt;30,"Under 30",IF(AmazonChurn[[#This Row],[Age]]&gt;65,"Senior","Mid Age"))</f>
        <v>Under 30</v>
      </c>
    </row>
    <row r="5185" spans="1:42" hidden="1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 s="5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  <c r="AL5185" t="str">
        <f>IF(AmazonChurn[[#This Row],[Average Monthly Expenses]]&lt;=30,"Low",IF(AmazonChurn[[#This Row],[Average Monthly Expenses]]&lt;=60,"Medium","High"))</f>
        <v>Low</v>
      </c>
      <c r="AM5185" t="str">
        <f>IF(AmazonChurn[[#This Row],[Number of Complaints or Support]]&lt;3,"Low",IF(AmazonChurn[[#This Row],[Number of Complaints or Support]]&lt;=7,"Medium","High"))</f>
        <v>High</v>
      </c>
      <c r="AN5185" s="5">
        <f>AmazonChurn[[#This Row],[Number of Complaints or Support]]/AmazonChurn[[#This Row],[Account Length (in months)]]</f>
        <v>10</v>
      </c>
      <c r="AO5185" t="str">
        <f>IF(AmazonChurn[[#This Row],[Avg Monthly GB Download]]&lt;15, "Low", IF(AmazonChurn[[#This Row],[Avg Monthly GB Download]]&lt;30, "Medium", "High"))</f>
        <v>Low</v>
      </c>
      <c r="AP5185" t="str">
        <f>IF(AmazonChurn[[#This Row],[Age]]&lt;30,"Under 30",IF(AmazonChurn[[#This Row],[Age]]&gt;65,"Senior","Mid Age"))</f>
        <v>Senior</v>
      </c>
    </row>
    <row r="5186" spans="1:42" hidden="1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 s="5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  <c r="AL5186" t="str">
        <f>IF(AmazonChurn[[#This Row],[Average Monthly Expenses]]&lt;=30,"Low",IF(AmazonChurn[[#This Row],[Average Monthly Expenses]]&lt;=60,"Medium","High"))</f>
        <v>Low</v>
      </c>
      <c r="AM5186" t="str">
        <f>IF(AmazonChurn[[#This Row],[Number of Complaints or Support]]&lt;3,"Low",IF(AmazonChurn[[#This Row],[Number of Complaints or Support]]&lt;=7,"Medium","High"))</f>
        <v>Medium</v>
      </c>
      <c r="AN5186" s="5">
        <f>AmazonChurn[[#This Row],[Number of Complaints or Support]]/AmazonChurn[[#This Row],[Account Length (in months)]]</f>
        <v>6</v>
      </c>
      <c r="AO5186" t="str">
        <f>IF(AmazonChurn[[#This Row],[Avg Monthly GB Download]]&lt;15, "Low", IF(AmazonChurn[[#This Row],[Avg Monthly GB Download]]&lt;30, "Medium", "High"))</f>
        <v>Low</v>
      </c>
      <c r="AP5186" t="str">
        <f>IF(AmazonChurn[[#This Row],[Age]]&lt;30,"Under 30",IF(AmazonChurn[[#This Row],[Age]]&gt;65,"Senior","Mid Age"))</f>
        <v>Under 30</v>
      </c>
    </row>
    <row r="5187" spans="1:42" hidden="1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 s="5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  <c r="AL5187" t="str">
        <f>IF(AmazonChurn[[#This Row],[Average Monthly Expenses]]&lt;=30,"Low",IF(AmazonChurn[[#This Row],[Average Monthly Expenses]]&lt;=60,"Medium","High"))</f>
        <v>Low</v>
      </c>
      <c r="AM5187" t="str">
        <f>IF(AmazonChurn[[#This Row],[Number of Complaints or Support]]&lt;3,"Low",IF(AmazonChurn[[#This Row],[Number of Complaints or Support]]&lt;=7,"Medium","High"))</f>
        <v>Low</v>
      </c>
      <c r="AN5187" s="5">
        <f>AmazonChurn[[#This Row],[Number of Complaints or Support]]/AmazonChurn[[#This Row],[Account Length (in months)]]</f>
        <v>2.3809523809523808E-2</v>
      </c>
      <c r="AO5187" t="str">
        <f>IF(AmazonChurn[[#This Row],[Avg Monthly GB Download]]&lt;15, "Low", IF(AmazonChurn[[#This Row],[Avg Monthly GB Download]]&lt;30, "Medium", "High"))</f>
        <v>Low</v>
      </c>
      <c r="AP5187" t="str">
        <f>IF(AmazonChurn[[#This Row],[Age]]&lt;30,"Under 30",IF(AmazonChurn[[#This Row],[Age]]&gt;65,"Senior","Mid Age"))</f>
        <v>Mid Age</v>
      </c>
    </row>
    <row r="5188" spans="1:42" hidden="1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 s="5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  <c r="AL5188" t="str">
        <f>IF(AmazonChurn[[#This Row],[Average Monthly Expenses]]&lt;=30,"Low",IF(AmazonChurn[[#This Row],[Average Monthly Expenses]]&lt;=60,"Medium","High"))</f>
        <v>Medium</v>
      </c>
      <c r="AM5188" t="str">
        <f>IF(AmazonChurn[[#This Row],[Number of Complaints or Support]]&lt;3,"Low",IF(AmazonChurn[[#This Row],[Number of Complaints or Support]]&lt;=7,"Medium","High"))</f>
        <v>Medium</v>
      </c>
      <c r="AN5188" s="5">
        <f>AmazonChurn[[#This Row],[Number of Complaints or Support]]/AmazonChurn[[#This Row],[Account Length (in months)]]</f>
        <v>0.21212121212121213</v>
      </c>
      <c r="AO5188" t="str">
        <f>IF(AmazonChurn[[#This Row],[Avg Monthly GB Download]]&lt;15, "Low", IF(AmazonChurn[[#This Row],[Avg Monthly GB Download]]&lt;30, "Medium", "High"))</f>
        <v>Medium</v>
      </c>
      <c r="AP5188" t="str">
        <f>IF(AmazonChurn[[#This Row],[Age]]&lt;30,"Under 30",IF(AmazonChurn[[#This Row],[Age]]&gt;65,"Senior","Mid Age"))</f>
        <v>Under 30</v>
      </c>
    </row>
    <row r="5189" spans="1:42" hidden="1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 s="5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  <c r="AL5189" t="str">
        <f>IF(AmazonChurn[[#This Row],[Average Monthly Expenses]]&lt;=30,"Low",IF(AmazonChurn[[#This Row],[Average Monthly Expenses]]&lt;=60,"Medium","High"))</f>
        <v>Medium</v>
      </c>
      <c r="AM5189" t="str">
        <f>IF(AmazonChurn[[#This Row],[Number of Complaints or Support]]&lt;3,"Low",IF(AmazonChurn[[#This Row],[Number of Complaints or Support]]&lt;=7,"Medium","High"))</f>
        <v>Medium</v>
      </c>
      <c r="AN5189" s="5">
        <f>AmazonChurn[[#This Row],[Number of Complaints or Support]]/AmazonChurn[[#This Row],[Account Length (in months)]]</f>
        <v>0.42857142857142855</v>
      </c>
      <c r="AO5189" t="str">
        <f>IF(AmazonChurn[[#This Row],[Avg Monthly GB Download]]&lt;15, "Low", IF(AmazonChurn[[#This Row],[Avg Monthly GB Download]]&lt;30, "Medium", "High"))</f>
        <v>Medium</v>
      </c>
      <c r="AP5189" t="str">
        <f>IF(AmazonChurn[[#This Row],[Age]]&lt;30,"Under 30",IF(AmazonChurn[[#This Row],[Age]]&gt;65,"Senior","Mid Age"))</f>
        <v>Mid Age</v>
      </c>
    </row>
    <row r="5190" spans="1:42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 s="5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  <c r="AL5190" t="str">
        <f>IF(AmazonChurn[[#This Row],[Average Monthly Expenses]]&lt;=30,"Low",IF(AmazonChurn[[#This Row],[Average Monthly Expenses]]&lt;=60,"Medium","High"))</f>
        <v>High</v>
      </c>
      <c r="AM5190" t="str">
        <f>IF(AmazonChurn[[#This Row],[Number of Complaints or Support]]&lt;3,"Low",IF(AmazonChurn[[#This Row],[Number of Complaints or Support]]&lt;=7,"Medium","High"))</f>
        <v>Low</v>
      </c>
      <c r="AN5190" s="5">
        <f>AmazonChurn[[#This Row],[Number of Complaints or Support]]/AmazonChurn[[#This Row],[Account Length (in months)]]</f>
        <v>0</v>
      </c>
      <c r="AO5190" t="str">
        <f>IF(AmazonChurn[[#This Row],[Avg Monthly GB Download]]&lt;15, "Low", IF(AmazonChurn[[#This Row],[Avg Monthly GB Download]]&lt;30, "Medium", "High"))</f>
        <v>High</v>
      </c>
      <c r="AP5190" t="str">
        <f>IF(AmazonChurn[[#This Row],[Age]]&lt;30,"Under 30",IF(AmazonChurn[[#This Row],[Age]]&gt;65,"Senior","Mid Age"))</f>
        <v>Under 30</v>
      </c>
    </row>
    <row r="5191" spans="1:42" hidden="1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 s="5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  <c r="AL5191" t="str">
        <f>IF(AmazonChurn[[#This Row],[Average Monthly Expenses]]&lt;=30,"Low",IF(AmazonChurn[[#This Row],[Average Monthly Expenses]]&lt;=60,"Medium","High"))</f>
        <v>Low</v>
      </c>
      <c r="AM5191" t="str">
        <f>IF(AmazonChurn[[#This Row],[Number of Complaints or Support]]&lt;3,"Low",IF(AmazonChurn[[#This Row],[Number of Complaints or Support]]&lt;=7,"Medium","High"))</f>
        <v>Low</v>
      </c>
      <c r="AN5191" s="5">
        <f>AmazonChurn[[#This Row],[Number of Complaints or Support]]/AmazonChurn[[#This Row],[Account Length (in months)]]</f>
        <v>0</v>
      </c>
      <c r="AO5191" t="str">
        <f>IF(AmazonChurn[[#This Row],[Avg Monthly GB Download]]&lt;15, "Low", IF(AmazonChurn[[#This Row],[Avg Monthly GB Download]]&lt;30, "Medium", "High"))</f>
        <v>Low</v>
      </c>
      <c r="AP5191" t="str">
        <f>IF(AmazonChurn[[#This Row],[Age]]&lt;30,"Under 30",IF(AmazonChurn[[#This Row],[Age]]&gt;65,"Senior","Mid Age"))</f>
        <v>Under 30</v>
      </c>
    </row>
    <row r="5192" spans="1:42" hidden="1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 s="5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  <c r="AL5192" t="str">
        <f>IF(AmazonChurn[[#This Row],[Average Monthly Expenses]]&lt;=30,"Low",IF(AmazonChurn[[#This Row],[Average Monthly Expenses]]&lt;=60,"Medium","High"))</f>
        <v>Medium</v>
      </c>
      <c r="AM5192" t="str">
        <f>IF(AmazonChurn[[#This Row],[Number of Complaints or Support]]&lt;3,"Low",IF(AmazonChurn[[#This Row],[Number of Complaints or Support]]&lt;=7,"Medium","High"))</f>
        <v>Low</v>
      </c>
      <c r="AN5192" s="5">
        <f>AmazonChurn[[#This Row],[Number of Complaints or Support]]/AmazonChurn[[#This Row],[Account Length (in months)]]</f>
        <v>0</v>
      </c>
      <c r="AO5192" t="str">
        <f>IF(AmazonChurn[[#This Row],[Avg Monthly GB Download]]&lt;15, "Low", IF(AmazonChurn[[#This Row],[Avg Monthly GB Download]]&lt;30, "Medium", "High"))</f>
        <v>Low</v>
      </c>
      <c r="AP5192" t="str">
        <f>IF(AmazonChurn[[#This Row],[Age]]&lt;30,"Under 30",IF(AmazonChurn[[#This Row],[Age]]&gt;65,"Senior","Mid Age"))</f>
        <v>Mid Age</v>
      </c>
    </row>
    <row r="5193" spans="1:42" hidden="1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 s="5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  <c r="AL5193" t="str">
        <f>IF(AmazonChurn[[#This Row],[Average Monthly Expenses]]&lt;=30,"Low",IF(AmazonChurn[[#This Row],[Average Monthly Expenses]]&lt;=60,"Medium","High"))</f>
        <v>Low</v>
      </c>
      <c r="AM5193" t="str">
        <f>IF(AmazonChurn[[#This Row],[Number of Complaints or Support]]&lt;3,"Low",IF(AmazonChurn[[#This Row],[Number of Complaints or Support]]&lt;=7,"Medium","High"))</f>
        <v>Medium</v>
      </c>
      <c r="AN5193" s="5">
        <f>AmazonChurn[[#This Row],[Number of Complaints or Support]]/AmazonChurn[[#This Row],[Account Length (in months)]]</f>
        <v>0.1111111111111111</v>
      </c>
      <c r="AO5193" t="str">
        <f>IF(AmazonChurn[[#This Row],[Avg Monthly GB Download]]&lt;15, "Low", IF(AmazonChurn[[#This Row],[Avg Monthly GB Download]]&lt;30, "Medium", "High"))</f>
        <v>Low</v>
      </c>
      <c r="AP5193" t="str">
        <f>IF(AmazonChurn[[#This Row],[Age]]&lt;30,"Under 30",IF(AmazonChurn[[#This Row],[Age]]&gt;65,"Senior","Mid Age"))</f>
        <v>Mid Age</v>
      </c>
    </row>
    <row r="5194" spans="1:42" hidden="1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 s="5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  <c r="AL5194" t="str">
        <f>IF(AmazonChurn[[#This Row],[Average Monthly Expenses]]&lt;=30,"Low",IF(AmazonChurn[[#This Row],[Average Monthly Expenses]]&lt;=60,"Medium","High"))</f>
        <v>Medium</v>
      </c>
      <c r="AM5194" t="str">
        <f>IF(AmazonChurn[[#This Row],[Number of Complaints or Support]]&lt;3,"Low",IF(AmazonChurn[[#This Row],[Number of Complaints or Support]]&lt;=7,"Medium","High"))</f>
        <v>Low</v>
      </c>
      <c r="AN5194" s="5">
        <f>AmazonChurn[[#This Row],[Number of Complaints or Support]]/AmazonChurn[[#This Row],[Account Length (in months)]]</f>
        <v>1.6666666666666666E-2</v>
      </c>
      <c r="AO5194" t="str">
        <f>IF(AmazonChurn[[#This Row],[Avg Monthly GB Download]]&lt;15, "Low", IF(AmazonChurn[[#This Row],[Avg Monthly GB Download]]&lt;30, "Medium", "High"))</f>
        <v>Low</v>
      </c>
      <c r="AP5194" t="str">
        <f>IF(AmazonChurn[[#This Row],[Age]]&lt;30,"Under 30",IF(AmazonChurn[[#This Row],[Age]]&gt;65,"Senior","Mid Age"))</f>
        <v>Under 30</v>
      </c>
    </row>
    <row r="5195" spans="1:42" hidden="1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 s="5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  <c r="AL5195" t="str">
        <f>IF(AmazonChurn[[#This Row],[Average Monthly Expenses]]&lt;=30,"Low",IF(AmazonChurn[[#This Row],[Average Monthly Expenses]]&lt;=60,"Medium","High"))</f>
        <v>Medium</v>
      </c>
      <c r="AM5195" t="str">
        <f>IF(AmazonChurn[[#This Row],[Number of Complaints or Support]]&lt;3,"Low",IF(AmazonChurn[[#This Row],[Number of Complaints or Support]]&lt;=7,"Medium","High"))</f>
        <v>Low</v>
      </c>
      <c r="AN5195" s="5">
        <f>AmazonChurn[[#This Row],[Number of Complaints or Support]]/AmazonChurn[[#This Row],[Account Length (in months)]]</f>
        <v>6.25E-2</v>
      </c>
      <c r="AO5195" t="str">
        <f>IF(AmazonChurn[[#This Row],[Avg Monthly GB Download]]&lt;15, "Low", IF(AmazonChurn[[#This Row],[Avg Monthly GB Download]]&lt;30, "Medium", "High"))</f>
        <v>Low</v>
      </c>
      <c r="AP5195" t="str">
        <f>IF(AmazonChurn[[#This Row],[Age]]&lt;30,"Under 30",IF(AmazonChurn[[#This Row],[Age]]&gt;65,"Senior","Mid Age"))</f>
        <v>Mid Age</v>
      </c>
    </row>
    <row r="5196" spans="1:42" hidden="1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 s="5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  <c r="AL5196" t="str">
        <f>IF(AmazonChurn[[#This Row],[Average Monthly Expenses]]&lt;=30,"Low",IF(AmazonChurn[[#This Row],[Average Monthly Expenses]]&lt;=60,"Medium","High"))</f>
        <v>Low</v>
      </c>
      <c r="AM5196" t="str">
        <f>IF(AmazonChurn[[#This Row],[Number of Complaints or Support]]&lt;3,"Low",IF(AmazonChurn[[#This Row],[Number of Complaints or Support]]&lt;=7,"Medium","High"))</f>
        <v>Low</v>
      </c>
      <c r="AN5196" s="5">
        <f>AmazonChurn[[#This Row],[Number of Complaints or Support]]/AmazonChurn[[#This Row],[Account Length (in months)]]</f>
        <v>2.6315789473684209E-2</v>
      </c>
      <c r="AO5196" t="str">
        <f>IF(AmazonChurn[[#This Row],[Avg Monthly GB Download]]&lt;15, "Low", IF(AmazonChurn[[#This Row],[Avg Monthly GB Download]]&lt;30, "Medium", "High"))</f>
        <v>Low</v>
      </c>
      <c r="AP5196" t="str">
        <f>IF(AmazonChurn[[#This Row],[Age]]&lt;30,"Under 30",IF(AmazonChurn[[#This Row],[Age]]&gt;65,"Senior","Mid Age"))</f>
        <v>Mid Age</v>
      </c>
    </row>
    <row r="5197" spans="1:42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 s="5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  <c r="AL5197" t="str">
        <f>IF(AmazonChurn[[#This Row],[Average Monthly Expenses]]&lt;=30,"Low",IF(AmazonChurn[[#This Row],[Average Monthly Expenses]]&lt;=60,"Medium","High"))</f>
        <v>Medium</v>
      </c>
      <c r="AM5197" t="str">
        <f>IF(AmazonChurn[[#This Row],[Number of Complaints or Support]]&lt;3,"Low",IF(AmazonChurn[[#This Row],[Number of Complaints or Support]]&lt;=7,"Medium","High"))</f>
        <v>Medium</v>
      </c>
      <c r="AN5197" s="5">
        <f>AmazonChurn[[#This Row],[Number of Complaints or Support]]/AmazonChurn[[#This Row],[Account Length (in months)]]</f>
        <v>0.19047619047619047</v>
      </c>
      <c r="AO5197" t="str">
        <f>IF(AmazonChurn[[#This Row],[Avg Monthly GB Download]]&lt;15, "Low", IF(AmazonChurn[[#This Row],[Avg Monthly GB Download]]&lt;30, "Medium", "High"))</f>
        <v>High</v>
      </c>
      <c r="AP5197" t="str">
        <f>IF(AmazonChurn[[#This Row],[Age]]&lt;30,"Under 30",IF(AmazonChurn[[#This Row],[Age]]&gt;65,"Senior","Mid Age"))</f>
        <v>Under 30</v>
      </c>
    </row>
    <row r="5198" spans="1:42" hidden="1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 s="5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  <c r="AL5198" t="str">
        <f>IF(AmazonChurn[[#This Row],[Average Monthly Expenses]]&lt;=30,"Low",IF(AmazonChurn[[#This Row],[Average Monthly Expenses]]&lt;=60,"Medium","High"))</f>
        <v>Low</v>
      </c>
      <c r="AM5198" t="str">
        <f>IF(AmazonChurn[[#This Row],[Number of Complaints or Support]]&lt;3,"Low",IF(AmazonChurn[[#This Row],[Number of Complaints or Support]]&lt;=7,"Medium","High"))</f>
        <v>Medium</v>
      </c>
      <c r="AN5198" s="5">
        <f>AmazonChurn[[#This Row],[Number of Complaints or Support]]/AmazonChurn[[#This Row],[Account Length (in months)]]</f>
        <v>5.8823529411764705E-2</v>
      </c>
      <c r="AO5198" t="str">
        <f>IF(AmazonChurn[[#This Row],[Avg Monthly GB Download]]&lt;15, "Low", IF(AmazonChurn[[#This Row],[Avg Monthly GB Download]]&lt;30, "Medium", "High"))</f>
        <v>Low</v>
      </c>
      <c r="AP5198" t="str">
        <f>IF(AmazonChurn[[#This Row],[Age]]&lt;30,"Under 30",IF(AmazonChurn[[#This Row],[Age]]&gt;65,"Senior","Mid Age"))</f>
        <v>Senior</v>
      </c>
    </row>
    <row r="5199" spans="1:42" hidden="1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 s="5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  <c r="AL5199" t="str">
        <f>IF(AmazonChurn[[#This Row],[Average Monthly Expenses]]&lt;=30,"Low",IF(AmazonChurn[[#This Row],[Average Monthly Expenses]]&lt;=60,"Medium","High"))</f>
        <v>Medium</v>
      </c>
      <c r="AM5199" t="str">
        <f>IF(AmazonChurn[[#This Row],[Number of Complaints or Support]]&lt;3,"Low",IF(AmazonChurn[[#This Row],[Number of Complaints or Support]]&lt;=7,"Medium","High"))</f>
        <v>Medium</v>
      </c>
      <c r="AN5199" s="5">
        <f>AmazonChurn[[#This Row],[Number of Complaints or Support]]/AmazonChurn[[#This Row],[Account Length (in months)]]</f>
        <v>0.46153846153846156</v>
      </c>
      <c r="AO5199" t="str">
        <f>IF(AmazonChurn[[#This Row],[Avg Monthly GB Download]]&lt;15, "Low", IF(AmazonChurn[[#This Row],[Avg Monthly GB Download]]&lt;30, "Medium", "High"))</f>
        <v>Low</v>
      </c>
      <c r="AP5199" t="str">
        <f>IF(AmazonChurn[[#This Row],[Age]]&lt;30,"Under 30",IF(AmazonChurn[[#This Row],[Age]]&gt;65,"Senior","Mid Age"))</f>
        <v>Mid Age</v>
      </c>
    </row>
    <row r="5200" spans="1:42" hidden="1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 s="5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  <c r="AL5200" t="str">
        <f>IF(AmazonChurn[[#This Row],[Average Monthly Expenses]]&lt;=30,"Low",IF(AmazonChurn[[#This Row],[Average Monthly Expenses]]&lt;=60,"Medium","High"))</f>
        <v>Medium</v>
      </c>
      <c r="AM5200" t="str">
        <f>IF(AmazonChurn[[#This Row],[Number of Complaints or Support]]&lt;3,"Low",IF(AmazonChurn[[#This Row],[Number of Complaints or Support]]&lt;=7,"Medium","High"))</f>
        <v>Medium</v>
      </c>
      <c r="AN5200" s="5">
        <f>AmazonChurn[[#This Row],[Number of Complaints or Support]]/AmazonChurn[[#This Row],[Account Length (in months)]]</f>
        <v>8.5714285714285715E-2</v>
      </c>
      <c r="AO5200" t="str">
        <f>IF(AmazonChurn[[#This Row],[Avg Monthly GB Download]]&lt;15, "Low", IF(AmazonChurn[[#This Row],[Avg Monthly GB Download]]&lt;30, "Medium", "High"))</f>
        <v>Low</v>
      </c>
      <c r="AP5200" t="str">
        <f>IF(AmazonChurn[[#This Row],[Age]]&lt;30,"Under 30",IF(AmazonChurn[[#This Row],[Age]]&gt;65,"Senior","Mid Age"))</f>
        <v>Mid Age</v>
      </c>
    </row>
    <row r="5201" spans="1:42" hidden="1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 s="5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  <c r="AL5201" t="str">
        <f>IF(AmazonChurn[[#This Row],[Average Monthly Expenses]]&lt;=30,"Low",IF(AmazonChurn[[#This Row],[Average Monthly Expenses]]&lt;=60,"Medium","High"))</f>
        <v>Medium</v>
      </c>
      <c r="AM5201" t="str">
        <f>IF(AmazonChurn[[#This Row],[Number of Complaints or Support]]&lt;3,"Low",IF(AmazonChurn[[#This Row],[Number of Complaints or Support]]&lt;=7,"Medium","High"))</f>
        <v>Low</v>
      </c>
      <c r="AN5201" s="5">
        <f>AmazonChurn[[#This Row],[Number of Complaints or Support]]/AmazonChurn[[#This Row],[Account Length (in months)]]</f>
        <v>0</v>
      </c>
      <c r="AO5201" t="str">
        <f>IF(AmazonChurn[[#This Row],[Avg Monthly GB Download]]&lt;15, "Low", IF(AmazonChurn[[#This Row],[Avg Monthly GB Download]]&lt;30, "Medium", "High"))</f>
        <v>Low</v>
      </c>
      <c r="AP5201" t="str">
        <f>IF(AmazonChurn[[#This Row],[Age]]&lt;30,"Under 30",IF(AmazonChurn[[#This Row],[Age]]&gt;65,"Senior","Mid Age"))</f>
        <v>Mid Age</v>
      </c>
    </row>
    <row r="5202" spans="1:42" hidden="1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 s="5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  <c r="AL5202" t="str">
        <f>IF(AmazonChurn[[#This Row],[Average Monthly Expenses]]&lt;=30,"Low",IF(AmazonChurn[[#This Row],[Average Monthly Expenses]]&lt;=60,"Medium","High"))</f>
        <v>Medium</v>
      </c>
      <c r="AM5202" t="str">
        <f>IF(AmazonChurn[[#This Row],[Number of Complaints or Support]]&lt;3,"Low",IF(AmazonChurn[[#This Row],[Number of Complaints or Support]]&lt;=7,"Medium","High"))</f>
        <v>Medium</v>
      </c>
      <c r="AN5202" s="5">
        <f>AmazonChurn[[#This Row],[Number of Complaints or Support]]/AmazonChurn[[#This Row],[Account Length (in months)]]</f>
        <v>0.5</v>
      </c>
      <c r="AO5202" t="str">
        <f>IF(AmazonChurn[[#This Row],[Avg Monthly GB Download]]&lt;15, "Low", IF(AmazonChurn[[#This Row],[Avg Monthly GB Download]]&lt;30, "Medium", "High"))</f>
        <v>Low</v>
      </c>
      <c r="AP5202" t="str">
        <f>IF(AmazonChurn[[#This Row],[Age]]&lt;30,"Under 30",IF(AmazonChurn[[#This Row],[Age]]&gt;65,"Senior","Mid Age"))</f>
        <v>Mid Age</v>
      </c>
    </row>
    <row r="5203" spans="1:42" hidden="1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 s="5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  <c r="AL5203" t="str">
        <f>IF(AmazonChurn[[#This Row],[Average Monthly Expenses]]&lt;=30,"Low",IF(AmazonChurn[[#This Row],[Average Monthly Expenses]]&lt;=60,"Medium","High"))</f>
        <v>Low</v>
      </c>
      <c r="AM5203" t="str">
        <f>IF(AmazonChurn[[#This Row],[Number of Complaints or Support]]&lt;3,"Low",IF(AmazonChurn[[#This Row],[Number of Complaints or Support]]&lt;=7,"Medium","High"))</f>
        <v>Low</v>
      </c>
      <c r="AN5203" s="5">
        <f>AmazonChurn[[#This Row],[Number of Complaints or Support]]/AmazonChurn[[#This Row],[Account Length (in months)]]</f>
        <v>0</v>
      </c>
      <c r="AO5203" t="str">
        <f>IF(AmazonChurn[[#This Row],[Avg Monthly GB Download]]&lt;15, "Low", IF(AmazonChurn[[#This Row],[Avg Monthly GB Download]]&lt;30, "Medium", "High"))</f>
        <v>Low</v>
      </c>
      <c r="AP5203" t="str">
        <f>IF(AmazonChurn[[#This Row],[Age]]&lt;30,"Under 30",IF(AmazonChurn[[#This Row],[Age]]&gt;65,"Senior","Mid Age"))</f>
        <v>Mid Age</v>
      </c>
    </row>
    <row r="5204" spans="1:42" hidden="1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 s="5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  <c r="AL5204" t="str">
        <f>IF(AmazonChurn[[#This Row],[Average Monthly Expenses]]&lt;=30,"Low",IF(AmazonChurn[[#This Row],[Average Monthly Expenses]]&lt;=60,"Medium","High"))</f>
        <v>Medium</v>
      </c>
      <c r="AM5204" t="str">
        <f>IF(AmazonChurn[[#This Row],[Number of Complaints or Support]]&lt;3,"Low",IF(AmazonChurn[[#This Row],[Number of Complaints or Support]]&lt;=7,"Medium","High"))</f>
        <v>Low</v>
      </c>
      <c r="AN5204" s="5">
        <f>AmazonChurn[[#This Row],[Number of Complaints or Support]]/AmazonChurn[[#This Row],[Account Length (in months)]]</f>
        <v>0.2</v>
      </c>
      <c r="AO5204" t="str">
        <f>IF(AmazonChurn[[#This Row],[Avg Monthly GB Download]]&lt;15, "Low", IF(AmazonChurn[[#This Row],[Avg Monthly GB Download]]&lt;30, "Medium", "High"))</f>
        <v>Low</v>
      </c>
      <c r="AP5204" t="str">
        <f>IF(AmazonChurn[[#This Row],[Age]]&lt;30,"Under 30",IF(AmazonChurn[[#This Row],[Age]]&gt;65,"Senior","Mid Age"))</f>
        <v>Mid Age</v>
      </c>
    </row>
    <row r="5205" spans="1:42" hidden="1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 s="5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  <c r="AL5205" t="str">
        <f>IF(AmazonChurn[[#This Row],[Average Monthly Expenses]]&lt;=30,"Low",IF(AmazonChurn[[#This Row],[Average Monthly Expenses]]&lt;=60,"Medium","High"))</f>
        <v>Low</v>
      </c>
      <c r="AM5205" t="str">
        <f>IF(AmazonChurn[[#This Row],[Number of Complaints or Support]]&lt;3,"Low",IF(AmazonChurn[[#This Row],[Number of Complaints or Support]]&lt;=7,"Medium","High"))</f>
        <v>Medium</v>
      </c>
      <c r="AN5205" s="5">
        <f>AmazonChurn[[#This Row],[Number of Complaints or Support]]/AmazonChurn[[#This Row],[Account Length (in months)]]</f>
        <v>1</v>
      </c>
      <c r="AO5205" t="str">
        <f>IF(AmazonChurn[[#This Row],[Avg Monthly GB Download]]&lt;15, "Low", IF(AmazonChurn[[#This Row],[Avg Monthly GB Download]]&lt;30, "Medium", "High"))</f>
        <v>Low</v>
      </c>
      <c r="AP5205" t="str">
        <f>IF(AmazonChurn[[#This Row],[Age]]&lt;30,"Under 30",IF(AmazonChurn[[#This Row],[Age]]&gt;65,"Senior","Mid Age"))</f>
        <v>Mid Age</v>
      </c>
    </row>
    <row r="5206" spans="1:42" hidden="1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 s="5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  <c r="AL5206" t="str">
        <f>IF(AmazonChurn[[#This Row],[Average Monthly Expenses]]&lt;=30,"Low",IF(AmazonChurn[[#This Row],[Average Monthly Expenses]]&lt;=60,"Medium","High"))</f>
        <v>Low</v>
      </c>
      <c r="AM5206" t="str">
        <f>IF(AmazonChurn[[#This Row],[Number of Complaints or Support]]&lt;3,"Low",IF(AmazonChurn[[#This Row],[Number of Complaints or Support]]&lt;=7,"Medium","High"))</f>
        <v>Medium</v>
      </c>
      <c r="AN5206" s="5">
        <f>AmazonChurn[[#This Row],[Number of Complaints or Support]]/AmazonChurn[[#This Row],[Account Length (in months)]]</f>
        <v>0.53846153846153844</v>
      </c>
      <c r="AO5206" t="str">
        <f>IF(AmazonChurn[[#This Row],[Avg Monthly GB Download]]&lt;15, "Low", IF(AmazonChurn[[#This Row],[Avg Monthly GB Download]]&lt;30, "Medium", "High"))</f>
        <v>Low</v>
      </c>
      <c r="AP5206" t="str">
        <f>IF(AmazonChurn[[#This Row],[Age]]&lt;30,"Under 30",IF(AmazonChurn[[#This Row],[Age]]&gt;65,"Senior","Mid Age"))</f>
        <v>Mid Age</v>
      </c>
    </row>
    <row r="5207" spans="1:42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 s="5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  <c r="AL5207" t="str">
        <f>IF(AmazonChurn[[#This Row],[Average Monthly Expenses]]&lt;=30,"Low",IF(AmazonChurn[[#This Row],[Average Monthly Expenses]]&lt;=60,"Medium","High"))</f>
        <v>Low</v>
      </c>
      <c r="AM5207" t="str">
        <f>IF(AmazonChurn[[#This Row],[Number of Complaints or Support]]&lt;3,"Low",IF(AmazonChurn[[#This Row],[Number of Complaints or Support]]&lt;=7,"Medium","High"))</f>
        <v>Medium</v>
      </c>
      <c r="AN5207" s="5">
        <f>AmazonChurn[[#This Row],[Number of Complaints or Support]]/AmazonChurn[[#This Row],[Account Length (in months)]]</f>
        <v>6.1224489795918366E-2</v>
      </c>
      <c r="AO5207" t="str">
        <f>IF(AmazonChurn[[#This Row],[Avg Monthly GB Download]]&lt;15, "Low", IF(AmazonChurn[[#This Row],[Avg Monthly GB Download]]&lt;30, "Medium", "High"))</f>
        <v>High</v>
      </c>
      <c r="AP5207" t="str">
        <f>IF(AmazonChurn[[#This Row],[Age]]&lt;30,"Under 30",IF(AmazonChurn[[#This Row],[Age]]&gt;65,"Senior","Mid Age"))</f>
        <v>Under 30</v>
      </c>
    </row>
    <row r="5208" spans="1:42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 s="5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  <c r="AL5208" t="str">
        <f>IF(AmazonChurn[[#This Row],[Average Monthly Expenses]]&lt;=30,"Low",IF(AmazonChurn[[#This Row],[Average Monthly Expenses]]&lt;=60,"Medium","High"))</f>
        <v>Medium</v>
      </c>
      <c r="AM5208" t="str">
        <f>IF(AmazonChurn[[#This Row],[Number of Complaints or Support]]&lt;3,"Low",IF(AmazonChurn[[#This Row],[Number of Complaints or Support]]&lt;=7,"Medium","High"))</f>
        <v>High</v>
      </c>
      <c r="AN5208" s="5">
        <f>AmazonChurn[[#This Row],[Number of Complaints or Support]]/AmazonChurn[[#This Row],[Account Length (in months)]]</f>
        <v>0.11940298507462686</v>
      </c>
      <c r="AO5208" t="str">
        <f>IF(AmazonChurn[[#This Row],[Avg Monthly GB Download]]&lt;15, "Low", IF(AmazonChurn[[#This Row],[Avg Monthly GB Download]]&lt;30, "Medium", "High"))</f>
        <v>High</v>
      </c>
      <c r="AP5208" t="str">
        <f>IF(AmazonChurn[[#This Row],[Age]]&lt;30,"Under 30",IF(AmazonChurn[[#This Row],[Age]]&gt;65,"Senior","Mid Age"))</f>
        <v>Mid Age</v>
      </c>
    </row>
    <row r="5209" spans="1:42" hidden="1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 s="5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  <c r="AL5209" t="str">
        <f>IF(AmazonChurn[[#This Row],[Average Monthly Expenses]]&lt;=30,"Low",IF(AmazonChurn[[#This Row],[Average Monthly Expenses]]&lt;=60,"Medium","High"))</f>
        <v>High</v>
      </c>
      <c r="AM5209" t="str">
        <f>IF(AmazonChurn[[#This Row],[Number of Complaints or Support]]&lt;3,"Low",IF(AmazonChurn[[#This Row],[Number of Complaints or Support]]&lt;=7,"Medium","High"))</f>
        <v>High</v>
      </c>
      <c r="AN5209" s="5">
        <f>AmazonChurn[[#This Row],[Number of Complaints or Support]]/AmazonChurn[[#This Row],[Account Length (in months)]]</f>
        <v>0.16326530612244897</v>
      </c>
      <c r="AO5209" t="str">
        <f>IF(AmazonChurn[[#This Row],[Avg Monthly GB Download]]&lt;15, "Low", IF(AmazonChurn[[#This Row],[Avg Monthly GB Download]]&lt;30, "Medium", "High"))</f>
        <v>Low</v>
      </c>
      <c r="AP5209" t="str">
        <f>IF(AmazonChurn[[#This Row],[Age]]&lt;30,"Under 30",IF(AmazonChurn[[#This Row],[Age]]&gt;65,"Senior","Mid Age"))</f>
        <v>Senior</v>
      </c>
    </row>
    <row r="5210" spans="1:42" hidden="1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 s="5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  <c r="AL5210" t="str">
        <f>IF(AmazonChurn[[#This Row],[Average Monthly Expenses]]&lt;=30,"Low",IF(AmazonChurn[[#This Row],[Average Monthly Expenses]]&lt;=60,"Medium","High"))</f>
        <v>Low</v>
      </c>
      <c r="AM5210" t="str">
        <f>IF(AmazonChurn[[#This Row],[Number of Complaints or Support]]&lt;3,"Low",IF(AmazonChurn[[#This Row],[Number of Complaints or Support]]&lt;=7,"Medium","High"))</f>
        <v>Low</v>
      </c>
      <c r="AN5210" s="5">
        <f>AmazonChurn[[#This Row],[Number of Complaints or Support]]/AmazonChurn[[#This Row],[Account Length (in months)]]</f>
        <v>2</v>
      </c>
      <c r="AO5210" t="str">
        <f>IF(AmazonChurn[[#This Row],[Avg Monthly GB Download]]&lt;15, "Low", IF(AmazonChurn[[#This Row],[Avg Monthly GB Download]]&lt;30, "Medium", "High"))</f>
        <v>Medium</v>
      </c>
      <c r="AP5210" t="str">
        <f>IF(AmazonChurn[[#This Row],[Age]]&lt;30,"Under 30",IF(AmazonChurn[[#This Row],[Age]]&gt;65,"Senior","Mid Age"))</f>
        <v>Under 30</v>
      </c>
    </row>
    <row r="5211" spans="1:42" hidden="1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 s="5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  <c r="AL5211" t="str">
        <f>IF(AmazonChurn[[#This Row],[Average Monthly Expenses]]&lt;=30,"Low",IF(AmazonChurn[[#This Row],[Average Monthly Expenses]]&lt;=60,"Medium","High"))</f>
        <v>Medium</v>
      </c>
      <c r="AM5211" t="str">
        <f>IF(AmazonChurn[[#This Row],[Number of Complaints or Support]]&lt;3,"Low",IF(AmazonChurn[[#This Row],[Number of Complaints or Support]]&lt;=7,"Medium","High"))</f>
        <v>Low</v>
      </c>
      <c r="AN5211" s="5">
        <f>AmazonChurn[[#This Row],[Number of Complaints or Support]]/AmazonChurn[[#This Row],[Account Length (in months)]]</f>
        <v>7.6923076923076927E-2</v>
      </c>
      <c r="AO5211" t="str">
        <f>IF(AmazonChurn[[#This Row],[Avg Monthly GB Download]]&lt;15, "Low", IF(AmazonChurn[[#This Row],[Avg Monthly GB Download]]&lt;30, "Medium", "High"))</f>
        <v>Low</v>
      </c>
      <c r="AP5211" t="str">
        <f>IF(AmazonChurn[[#This Row],[Age]]&lt;30,"Under 30",IF(AmazonChurn[[#This Row],[Age]]&gt;65,"Senior","Mid Age"))</f>
        <v>Mid Age</v>
      </c>
    </row>
    <row r="5212" spans="1:42" hidden="1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 s="5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  <c r="AL5212" t="str">
        <f>IF(AmazonChurn[[#This Row],[Average Monthly Expenses]]&lt;=30,"Low",IF(AmazonChurn[[#This Row],[Average Monthly Expenses]]&lt;=60,"Medium","High"))</f>
        <v>High</v>
      </c>
      <c r="AM5212" t="str">
        <f>IF(AmazonChurn[[#This Row],[Number of Complaints or Support]]&lt;3,"Low",IF(AmazonChurn[[#This Row],[Number of Complaints or Support]]&lt;=7,"Medium","High"))</f>
        <v>Medium</v>
      </c>
      <c r="AN5212" s="5">
        <f>AmazonChurn[[#This Row],[Number of Complaints or Support]]/AmazonChurn[[#This Row],[Account Length (in months)]]</f>
        <v>0.5</v>
      </c>
      <c r="AO5212" t="str">
        <f>IF(AmazonChurn[[#This Row],[Avg Monthly GB Download]]&lt;15, "Low", IF(AmazonChurn[[#This Row],[Avg Monthly GB Download]]&lt;30, "Medium", "High"))</f>
        <v>Low</v>
      </c>
      <c r="AP5212" t="str">
        <f>IF(AmazonChurn[[#This Row],[Age]]&lt;30,"Under 30",IF(AmazonChurn[[#This Row],[Age]]&gt;65,"Senior","Mid Age"))</f>
        <v>Mid Age</v>
      </c>
    </row>
    <row r="5213" spans="1:42" hidden="1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 s="5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  <c r="AL5213" t="str">
        <f>IF(AmazonChurn[[#This Row],[Average Monthly Expenses]]&lt;=30,"Low",IF(AmazonChurn[[#This Row],[Average Monthly Expenses]]&lt;=60,"Medium","High"))</f>
        <v>Medium</v>
      </c>
      <c r="AM5213" t="str">
        <f>IF(AmazonChurn[[#This Row],[Number of Complaints or Support]]&lt;3,"Low",IF(AmazonChurn[[#This Row],[Number of Complaints or Support]]&lt;=7,"Medium","High"))</f>
        <v>Low</v>
      </c>
      <c r="AN5213" s="5">
        <f>AmazonChurn[[#This Row],[Number of Complaints or Support]]/AmazonChurn[[#This Row],[Account Length (in months)]]</f>
        <v>0</v>
      </c>
      <c r="AO5213" t="str">
        <f>IF(AmazonChurn[[#This Row],[Avg Monthly GB Download]]&lt;15, "Low", IF(AmazonChurn[[#This Row],[Avg Monthly GB Download]]&lt;30, "Medium", "High"))</f>
        <v>Low</v>
      </c>
      <c r="AP5213" t="str">
        <f>IF(AmazonChurn[[#This Row],[Age]]&lt;30,"Under 30",IF(AmazonChurn[[#This Row],[Age]]&gt;65,"Senior","Mid Age"))</f>
        <v>Mid Age</v>
      </c>
    </row>
    <row r="5214" spans="1:42" hidden="1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 s="5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  <c r="AL5214" t="str">
        <f>IF(AmazonChurn[[#This Row],[Average Monthly Expenses]]&lt;=30,"Low",IF(AmazonChurn[[#This Row],[Average Monthly Expenses]]&lt;=60,"Medium","High"))</f>
        <v>Low</v>
      </c>
      <c r="AM5214" t="str">
        <f>IF(AmazonChurn[[#This Row],[Number of Complaints or Support]]&lt;3,"Low",IF(AmazonChurn[[#This Row],[Number of Complaints or Support]]&lt;=7,"Medium","High"))</f>
        <v>High</v>
      </c>
      <c r="AN5214" s="5">
        <f>AmazonChurn[[#This Row],[Number of Complaints or Support]]/AmazonChurn[[#This Row],[Account Length (in months)]]</f>
        <v>0.21276595744680851</v>
      </c>
      <c r="AO5214" t="str">
        <f>IF(AmazonChurn[[#This Row],[Avg Monthly GB Download]]&lt;15, "Low", IF(AmazonChurn[[#This Row],[Avg Monthly GB Download]]&lt;30, "Medium", "High"))</f>
        <v>Low</v>
      </c>
      <c r="AP5214" t="str">
        <f>IF(AmazonChurn[[#This Row],[Age]]&lt;30,"Under 30",IF(AmazonChurn[[#This Row],[Age]]&gt;65,"Senior","Mid Age"))</f>
        <v>Mid Age</v>
      </c>
    </row>
    <row r="5215" spans="1:42" hidden="1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 s="5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  <c r="AL5215" t="str">
        <f>IF(AmazonChurn[[#This Row],[Average Monthly Expenses]]&lt;=30,"Low",IF(AmazonChurn[[#This Row],[Average Monthly Expenses]]&lt;=60,"Medium","High"))</f>
        <v>Low</v>
      </c>
      <c r="AM5215" t="str">
        <f>IF(AmazonChurn[[#This Row],[Number of Complaints or Support]]&lt;3,"Low",IF(AmazonChurn[[#This Row],[Number of Complaints or Support]]&lt;=7,"Medium","High"))</f>
        <v>Low</v>
      </c>
      <c r="AN5215" s="5">
        <f>AmazonChurn[[#This Row],[Number of Complaints or Support]]/AmazonChurn[[#This Row],[Account Length (in months)]]</f>
        <v>0.14285714285714285</v>
      </c>
      <c r="AO5215" t="str">
        <f>IF(AmazonChurn[[#This Row],[Avg Monthly GB Download]]&lt;15, "Low", IF(AmazonChurn[[#This Row],[Avg Monthly GB Download]]&lt;30, "Medium", "High"))</f>
        <v>Low</v>
      </c>
      <c r="AP5215" t="str">
        <f>IF(AmazonChurn[[#This Row],[Age]]&lt;30,"Under 30",IF(AmazonChurn[[#This Row],[Age]]&gt;65,"Senior","Mid Age"))</f>
        <v>Mid Age</v>
      </c>
    </row>
    <row r="5216" spans="1:42" hidden="1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 s="5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  <c r="AL5216" t="str">
        <f>IF(AmazonChurn[[#This Row],[Average Monthly Expenses]]&lt;=30,"Low",IF(AmazonChurn[[#This Row],[Average Monthly Expenses]]&lt;=60,"Medium","High"))</f>
        <v>Low</v>
      </c>
      <c r="AM5216" t="str">
        <f>IF(AmazonChurn[[#This Row],[Number of Complaints or Support]]&lt;3,"Low",IF(AmazonChurn[[#This Row],[Number of Complaints or Support]]&lt;=7,"Medium","High"))</f>
        <v>Low</v>
      </c>
      <c r="AN5216" s="5">
        <f>AmazonChurn[[#This Row],[Number of Complaints or Support]]/AmazonChurn[[#This Row],[Account Length (in months)]]</f>
        <v>5.4054054054054057E-2</v>
      </c>
      <c r="AO5216" t="str">
        <f>IF(AmazonChurn[[#This Row],[Avg Monthly GB Download]]&lt;15, "Low", IF(AmazonChurn[[#This Row],[Avg Monthly GB Download]]&lt;30, "Medium", "High"))</f>
        <v>Low</v>
      </c>
      <c r="AP5216" t="str">
        <f>IF(AmazonChurn[[#This Row],[Age]]&lt;30,"Under 30",IF(AmazonChurn[[#This Row],[Age]]&gt;65,"Senior","Mid Age"))</f>
        <v>Senior</v>
      </c>
    </row>
    <row r="5217" spans="1:42" hidden="1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 s="5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  <c r="AL5217" t="str">
        <f>IF(AmazonChurn[[#This Row],[Average Monthly Expenses]]&lt;=30,"Low",IF(AmazonChurn[[#This Row],[Average Monthly Expenses]]&lt;=60,"Medium","High"))</f>
        <v>High</v>
      </c>
      <c r="AM5217" t="str">
        <f>IF(AmazonChurn[[#This Row],[Number of Complaints or Support]]&lt;3,"Low",IF(AmazonChurn[[#This Row],[Number of Complaints or Support]]&lt;=7,"Medium","High"))</f>
        <v>Low</v>
      </c>
      <c r="AN5217" s="5">
        <f>AmazonChurn[[#This Row],[Number of Complaints or Support]]/AmazonChurn[[#This Row],[Account Length (in months)]]</f>
        <v>1.4492753623188406E-2</v>
      </c>
      <c r="AO5217" t="str">
        <f>IF(AmazonChurn[[#This Row],[Avg Monthly GB Download]]&lt;15, "Low", IF(AmazonChurn[[#This Row],[Avg Monthly GB Download]]&lt;30, "Medium", "High"))</f>
        <v>Low</v>
      </c>
      <c r="AP5217" t="str">
        <f>IF(AmazonChurn[[#This Row],[Age]]&lt;30,"Under 30",IF(AmazonChurn[[#This Row],[Age]]&gt;65,"Senior","Mid Age"))</f>
        <v>Mid Age</v>
      </c>
    </row>
    <row r="5218" spans="1:42" hidden="1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 s="5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  <c r="AL5218" t="str">
        <f>IF(AmazonChurn[[#This Row],[Average Monthly Expenses]]&lt;=30,"Low",IF(AmazonChurn[[#This Row],[Average Monthly Expenses]]&lt;=60,"Medium","High"))</f>
        <v>Low</v>
      </c>
      <c r="AM5218" t="str">
        <f>IF(AmazonChurn[[#This Row],[Number of Complaints or Support]]&lt;3,"Low",IF(AmazonChurn[[#This Row],[Number of Complaints or Support]]&lt;=7,"Medium","High"))</f>
        <v>High</v>
      </c>
      <c r="AN5218" s="5">
        <f>AmazonChurn[[#This Row],[Number of Complaints or Support]]/AmazonChurn[[#This Row],[Account Length (in months)]]</f>
        <v>0.17857142857142858</v>
      </c>
      <c r="AO5218" t="str">
        <f>IF(AmazonChurn[[#This Row],[Avg Monthly GB Download]]&lt;15, "Low", IF(AmazonChurn[[#This Row],[Avg Monthly GB Download]]&lt;30, "Medium", "High"))</f>
        <v>Low</v>
      </c>
      <c r="AP5218" t="str">
        <f>IF(AmazonChurn[[#This Row],[Age]]&lt;30,"Under 30",IF(AmazonChurn[[#This Row],[Age]]&gt;65,"Senior","Mid Age"))</f>
        <v>Mid Age</v>
      </c>
    </row>
    <row r="5219" spans="1:42" hidden="1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 s="5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  <c r="AL5219" t="str">
        <f>IF(AmazonChurn[[#This Row],[Average Monthly Expenses]]&lt;=30,"Low",IF(AmazonChurn[[#This Row],[Average Monthly Expenses]]&lt;=60,"Medium","High"))</f>
        <v>Low</v>
      </c>
      <c r="AM5219" t="str">
        <f>IF(AmazonChurn[[#This Row],[Number of Complaints or Support]]&lt;3,"Low",IF(AmazonChurn[[#This Row],[Number of Complaints or Support]]&lt;=7,"Medium","High"))</f>
        <v>High</v>
      </c>
      <c r="AN5219" s="5">
        <f>AmazonChurn[[#This Row],[Number of Complaints or Support]]/AmazonChurn[[#This Row],[Account Length (in months)]]</f>
        <v>0.17647058823529413</v>
      </c>
      <c r="AO5219" t="str">
        <f>IF(AmazonChurn[[#This Row],[Avg Monthly GB Download]]&lt;15, "Low", IF(AmazonChurn[[#This Row],[Avg Monthly GB Download]]&lt;30, "Medium", "High"))</f>
        <v>Low</v>
      </c>
      <c r="AP5219" t="str">
        <f>IF(AmazonChurn[[#This Row],[Age]]&lt;30,"Under 30",IF(AmazonChurn[[#This Row],[Age]]&gt;65,"Senior","Mid Age"))</f>
        <v>Under 30</v>
      </c>
    </row>
    <row r="5220" spans="1:42" hidden="1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 s="5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  <c r="AL5220" t="str">
        <f>IF(AmazonChurn[[#This Row],[Average Monthly Expenses]]&lt;=30,"Low",IF(AmazonChurn[[#This Row],[Average Monthly Expenses]]&lt;=60,"Medium","High"))</f>
        <v>Medium</v>
      </c>
      <c r="AM5220" t="str">
        <f>IF(AmazonChurn[[#This Row],[Number of Complaints or Support]]&lt;3,"Low",IF(AmazonChurn[[#This Row],[Number of Complaints or Support]]&lt;=7,"Medium","High"))</f>
        <v>Medium</v>
      </c>
      <c r="AN5220" s="5">
        <f>AmazonChurn[[#This Row],[Number of Complaints or Support]]/AmazonChurn[[#This Row],[Account Length (in months)]]</f>
        <v>0.1891891891891892</v>
      </c>
      <c r="AO5220" t="str">
        <f>IF(AmazonChurn[[#This Row],[Avg Monthly GB Download]]&lt;15, "Low", IF(AmazonChurn[[#This Row],[Avg Monthly GB Download]]&lt;30, "Medium", "High"))</f>
        <v>Low</v>
      </c>
      <c r="AP5220" t="str">
        <f>IF(AmazonChurn[[#This Row],[Age]]&lt;30,"Under 30",IF(AmazonChurn[[#This Row],[Age]]&gt;65,"Senior","Mid Age"))</f>
        <v>Mid Age</v>
      </c>
    </row>
    <row r="5221" spans="1:42" hidden="1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 s="5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  <c r="AL5221" t="str">
        <f>IF(AmazonChurn[[#This Row],[Average Monthly Expenses]]&lt;=30,"Low",IF(AmazonChurn[[#This Row],[Average Monthly Expenses]]&lt;=60,"Medium","High"))</f>
        <v>Medium</v>
      </c>
      <c r="AM5221" t="str">
        <f>IF(AmazonChurn[[#This Row],[Number of Complaints or Support]]&lt;3,"Low",IF(AmazonChurn[[#This Row],[Number of Complaints or Support]]&lt;=7,"Medium","High"))</f>
        <v>High</v>
      </c>
      <c r="AN5221" s="5">
        <f>AmazonChurn[[#This Row],[Number of Complaints or Support]]/AmazonChurn[[#This Row],[Account Length (in months)]]</f>
        <v>0.21428571428571427</v>
      </c>
      <c r="AO5221" t="str">
        <f>IF(AmazonChurn[[#This Row],[Avg Monthly GB Download]]&lt;15, "Low", IF(AmazonChurn[[#This Row],[Avg Monthly GB Download]]&lt;30, "Medium", "High"))</f>
        <v>Low</v>
      </c>
      <c r="AP5221" t="str">
        <f>IF(AmazonChurn[[#This Row],[Age]]&lt;30,"Under 30",IF(AmazonChurn[[#This Row],[Age]]&gt;65,"Senior","Mid Age"))</f>
        <v>Senior</v>
      </c>
    </row>
    <row r="5222" spans="1:42" hidden="1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 s="5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  <c r="AL5222" t="str">
        <f>IF(AmazonChurn[[#This Row],[Average Monthly Expenses]]&lt;=30,"Low",IF(AmazonChurn[[#This Row],[Average Monthly Expenses]]&lt;=60,"Medium","High"))</f>
        <v>Low</v>
      </c>
      <c r="AM5222" t="str">
        <f>IF(AmazonChurn[[#This Row],[Number of Complaints or Support]]&lt;3,"Low",IF(AmazonChurn[[#This Row],[Number of Complaints or Support]]&lt;=7,"Medium","High"))</f>
        <v>Low</v>
      </c>
      <c r="AN5222" s="5">
        <f>AmazonChurn[[#This Row],[Number of Complaints or Support]]/AmazonChurn[[#This Row],[Account Length (in months)]]</f>
        <v>0.33333333333333331</v>
      </c>
      <c r="AO5222" t="str">
        <f>IF(AmazonChurn[[#This Row],[Avg Monthly GB Download]]&lt;15, "Low", IF(AmazonChurn[[#This Row],[Avg Monthly GB Download]]&lt;30, "Medium", "High"))</f>
        <v>Low</v>
      </c>
      <c r="AP5222" t="str">
        <f>IF(AmazonChurn[[#This Row],[Age]]&lt;30,"Under 30",IF(AmazonChurn[[#This Row],[Age]]&gt;65,"Senior","Mid Age"))</f>
        <v>Under 30</v>
      </c>
    </row>
    <row r="5223" spans="1:42" hidden="1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 s="5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  <c r="AL5223" t="str">
        <f>IF(AmazonChurn[[#This Row],[Average Monthly Expenses]]&lt;=30,"Low",IF(AmazonChurn[[#This Row],[Average Monthly Expenses]]&lt;=60,"Medium","High"))</f>
        <v>Medium</v>
      </c>
      <c r="AM5223" t="str">
        <f>IF(AmazonChurn[[#This Row],[Number of Complaints or Support]]&lt;3,"Low",IF(AmazonChurn[[#This Row],[Number of Complaints or Support]]&lt;=7,"Medium","High"))</f>
        <v>Low</v>
      </c>
      <c r="AN5223" s="5">
        <f>AmazonChurn[[#This Row],[Number of Complaints or Support]]/AmazonChurn[[#This Row],[Account Length (in months)]]</f>
        <v>0</v>
      </c>
      <c r="AO5223" t="str">
        <f>IF(AmazonChurn[[#This Row],[Avg Monthly GB Download]]&lt;15, "Low", IF(AmazonChurn[[#This Row],[Avg Monthly GB Download]]&lt;30, "Medium", "High"))</f>
        <v>Low</v>
      </c>
      <c r="AP5223" t="str">
        <f>IF(AmazonChurn[[#This Row],[Age]]&lt;30,"Under 30",IF(AmazonChurn[[#This Row],[Age]]&gt;65,"Senior","Mid Age"))</f>
        <v>Under 30</v>
      </c>
    </row>
    <row r="5224" spans="1:42" hidden="1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 s="5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  <c r="AL5224" t="str">
        <f>IF(AmazonChurn[[#This Row],[Average Monthly Expenses]]&lt;=30,"Low",IF(AmazonChurn[[#This Row],[Average Monthly Expenses]]&lt;=60,"Medium","High"))</f>
        <v>Low</v>
      </c>
      <c r="AM5224" t="str">
        <f>IF(AmazonChurn[[#This Row],[Number of Complaints or Support]]&lt;3,"Low",IF(AmazonChurn[[#This Row],[Number of Complaints or Support]]&lt;=7,"Medium","High"))</f>
        <v>High</v>
      </c>
      <c r="AN5224" s="5">
        <f>AmazonChurn[[#This Row],[Number of Complaints or Support]]/AmazonChurn[[#This Row],[Account Length (in months)]]</f>
        <v>4</v>
      </c>
      <c r="AO5224" t="str">
        <f>IF(AmazonChurn[[#This Row],[Avg Monthly GB Download]]&lt;15, "Low", IF(AmazonChurn[[#This Row],[Avg Monthly GB Download]]&lt;30, "Medium", "High"))</f>
        <v>Medium</v>
      </c>
      <c r="AP5224" t="str">
        <f>IF(AmazonChurn[[#This Row],[Age]]&lt;30,"Under 30",IF(AmazonChurn[[#This Row],[Age]]&gt;65,"Senior","Mid Age"))</f>
        <v>Under 30</v>
      </c>
    </row>
    <row r="5225" spans="1:42" hidden="1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 s="5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  <c r="AL5225" t="str">
        <f>IF(AmazonChurn[[#This Row],[Average Monthly Expenses]]&lt;=30,"Low",IF(AmazonChurn[[#This Row],[Average Monthly Expenses]]&lt;=60,"Medium","High"))</f>
        <v>Low</v>
      </c>
      <c r="AM5225" t="str">
        <f>IF(AmazonChurn[[#This Row],[Number of Complaints or Support]]&lt;3,"Low",IF(AmazonChurn[[#This Row],[Number of Complaints or Support]]&lt;=7,"Medium","High"))</f>
        <v>High</v>
      </c>
      <c r="AN5225" s="5">
        <f>AmazonChurn[[#This Row],[Number of Complaints or Support]]/AmazonChurn[[#This Row],[Account Length (in months)]]</f>
        <v>0.11428571428571428</v>
      </c>
      <c r="AO5225" t="str">
        <f>IF(AmazonChurn[[#This Row],[Avg Monthly GB Download]]&lt;15, "Low", IF(AmazonChurn[[#This Row],[Avg Monthly GB Download]]&lt;30, "Medium", "High"))</f>
        <v>Medium</v>
      </c>
      <c r="AP5225" t="str">
        <f>IF(AmazonChurn[[#This Row],[Age]]&lt;30,"Under 30",IF(AmazonChurn[[#This Row],[Age]]&gt;65,"Senior","Mid Age"))</f>
        <v>Under 30</v>
      </c>
    </row>
    <row r="5226" spans="1:42" hidden="1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 s="5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  <c r="AL5226" t="str">
        <f>IF(AmazonChurn[[#This Row],[Average Monthly Expenses]]&lt;=30,"Low",IF(AmazonChurn[[#This Row],[Average Monthly Expenses]]&lt;=60,"Medium","High"))</f>
        <v>Low</v>
      </c>
      <c r="AM5226" t="str">
        <f>IF(AmazonChurn[[#This Row],[Number of Complaints or Support]]&lt;3,"Low",IF(AmazonChurn[[#This Row],[Number of Complaints or Support]]&lt;=7,"Medium","High"))</f>
        <v>Medium</v>
      </c>
      <c r="AN5226" s="5">
        <f>AmazonChurn[[#This Row],[Number of Complaints or Support]]/AmazonChurn[[#This Row],[Account Length (in months)]]</f>
        <v>7</v>
      </c>
      <c r="AO5226" t="str">
        <f>IF(AmazonChurn[[#This Row],[Avg Monthly GB Download]]&lt;15, "Low", IF(AmazonChurn[[#This Row],[Avg Monthly GB Download]]&lt;30, "Medium", "High"))</f>
        <v>Low</v>
      </c>
      <c r="AP5226" t="str">
        <f>IF(AmazonChurn[[#This Row],[Age]]&lt;30,"Under 30",IF(AmazonChurn[[#This Row],[Age]]&gt;65,"Senior","Mid Age"))</f>
        <v>Mid Age</v>
      </c>
    </row>
    <row r="5227" spans="1:42" hidden="1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 s="5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  <c r="AL5227" t="str">
        <f>IF(AmazonChurn[[#This Row],[Average Monthly Expenses]]&lt;=30,"Low",IF(AmazonChurn[[#This Row],[Average Monthly Expenses]]&lt;=60,"Medium","High"))</f>
        <v>Low</v>
      </c>
      <c r="AM5227" t="str">
        <f>IF(AmazonChurn[[#This Row],[Number of Complaints or Support]]&lt;3,"Low",IF(AmazonChurn[[#This Row],[Number of Complaints or Support]]&lt;=7,"Medium","High"))</f>
        <v>High</v>
      </c>
      <c r="AN5227" s="5">
        <f>AmazonChurn[[#This Row],[Number of Complaints or Support]]/AmazonChurn[[#This Row],[Account Length (in months)]]</f>
        <v>0.75</v>
      </c>
      <c r="AO5227" t="str">
        <f>IF(AmazonChurn[[#This Row],[Avg Monthly GB Download]]&lt;15, "Low", IF(AmazonChurn[[#This Row],[Avg Monthly GB Download]]&lt;30, "Medium", "High"))</f>
        <v>Low</v>
      </c>
      <c r="AP5227" t="str">
        <f>IF(AmazonChurn[[#This Row],[Age]]&lt;30,"Under 30",IF(AmazonChurn[[#This Row],[Age]]&gt;65,"Senior","Mid Age"))</f>
        <v>Mid Age</v>
      </c>
    </row>
    <row r="5228" spans="1:42" hidden="1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 s="5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  <c r="AL5228" t="str">
        <f>IF(AmazonChurn[[#This Row],[Average Monthly Expenses]]&lt;=30,"Low",IF(AmazonChurn[[#This Row],[Average Monthly Expenses]]&lt;=60,"Medium","High"))</f>
        <v>Low</v>
      </c>
      <c r="AM5228" t="str">
        <f>IF(AmazonChurn[[#This Row],[Number of Complaints or Support]]&lt;3,"Low",IF(AmazonChurn[[#This Row],[Number of Complaints or Support]]&lt;=7,"Medium","High"))</f>
        <v>Medium</v>
      </c>
      <c r="AN5228" s="5">
        <f>AmazonChurn[[#This Row],[Number of Complaints or Support]]/AmazonChurn[[#This Row],[Account Length (in months)]]</f>
        <v>0.66666666666666663</v>
      </c>
      <c r="AO5228" t="str">
        <f>IF(AmazonChurn[[#This Row],[Avg Monthly GB Download]]&lt;15, "Low", IF(AmazonChurn[[#This Row],[Avg Monthly GB Download]]&lt;30, "Medium", "High"))</f>
        <v>Low</v>
      </c>
      <c r="AP5228" t="str">
        <f>IF(AmazonChurn[[#This Row],[Age]]&lt;30,"Under 30",IF(AmazonChurn[[#This Row],[Age]]&gt;65,"Senior","Mid Age"))</f>
        <v>Mid Age</v>
      </c>
    </row>
    <row r="5229" spans="1:42" hidden="1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 s="5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  <c r="AL5229" t="str">
        <f>IF(AmazonChurn[[#This Row],[Average Monthly Expenses]]&lt;=30,"Low",IF(AmazonChurn[[#This Row],[Average Monthly Expenses]]&lt;=60,"Medium","High"))</f>
        <v>Low</v>
      </c>
      <c r="AM5229" t="str">
        <f>IF(AmazonChurn[[#This Row],[Number of Complaints or Support]]&lt;3,"Low",IF(AmazonChurn[[#This Row],[Number of Complaints or Support]]&lt;=7,"Medium","High"))</f>
        <v>High</v>
      </c>
      <c r="AN5229" s="5">
        <f>AmazonChurn[[#This Row],[Number of Complaints or Support]]/AmazonChurn[[#This Row],[Account Length (in months)]]</f>
        <v>1.4285714285714286</v>
      </c>
      <c r="AO5229" t="str">
        <f>IF(AmazonChurn[[#This Row],[Avg Monthly GB Download]]&lt;15, "Low", IF(AmazonChurn[[#This Row],[Avg Monthly GB Download]]&lt;30, "Medium", "High"))</f>
        <v>Low</v>
      </c>
      <c r="AP5229" t="str">
        <f>IF(AmazonChurn[[#This Row],[Age]]&lt;30,"Under 30",IF(AmazonChurn[[#This Row],[Age]]&gt;65,"Senior","Mid Age"))</f>
        <v>Under 30</v>
      </c>
    </row>
    <row r="5230" spans="1:42" hidden="1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 s="5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  <c r="AL5230" t="str">
        <f>IF(AmazonChurn[[#This Row],[Average Monthly Expenses]]&lt;=30,"Low",IF(AmazonChurn[[#This Row],[Average Monthly Expenses]]&lt;=60,"Medium","High"))</f>
        <v>Medium</v>
      </c>
      <c r="AM5230" t="str">
        <f>IF(AmazonChurn[[#This Row],[Number of Complaints or Support]]&lt;3,"Low",IF(AmazonChurn[[#This Row],[Number of Complaints or Support]]&lt;=7,"Medium","High"))</f>
        <v>Low</v>
      </c>
      <c r="AN5230" s="5">
        <f>AmazonChurn[[#This Row],[Number of Complaints or Support]]/AmazonChurn[[#This Row],[Account Length (in months)]]</f>
        <v>0</v>
      </c>
      <c r="AO5230" t="str">
        <f>IF(AmazonChurn[[#This Row],[Avg Monthly GB Download]]&lt;15, "Low", IF(AmazonChurn[[#This Row],[Avg Monthly GB Download]]&lt;30, "Medium", "High"))</f>
        <v>Low</v>
      </c>
      <c r="AP5230" t="str">
        <f>IF(AmazonChurn[[#This Row],[Age]]&lt;30,"Under 30",IF(AmazonChurn[[#This Row],[Age]]&gt;65,"Senior","Mid Age"))</f>
        <v>Mid Age</v>
      </c>
    </row>
    <row r="5231" spans="1:42" hidden="1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 s="5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  <c r="AL5231" t="str">
        <f>IF(AmazonChurn[[#This Row],[Average Monthly Expenses]]&lt;=30,"Low",IF(AmazonChurn[[#This Row],[Average Monthly Expenses]]&lt;=60,"Medium","High"))</f>
        <v>Low</v>
      </c>
      <c r="AM5231" t="str">
        <f>IF(AmazonChurn[[#This Row],[Number of Complaints or Support]]&lt;3,"Low",IF(AmazonChurn[[#This Row],[Number of Complaints or Support]]&lt;=7,"Medium","High"))</f>
        <v>Low</v>
      </c>
      <c r="AN5231" s="5">
        <f>AmazonChurn[[#This Row],[Number of Complaints or Support]]/AmazonChurn[[#This Row],[Account Length (in months)]]</f>
        <v>0</v>
      </c>
      <c r="AO5231" t="str">
        <f>IF(AmazonChurn[[#This Row],[Avg Monthly GB Download]]&lt;15, "Low", IF(AmazonChurn[[#This Row],[Avg Monthly GB Download]]&lt;30, "Medium", "High"))</f>
        <v>Low</v>
      </c>
      <c r="AP5231" t="str">
        <f>IF(AmazonChurn[[#This Row],[Age]]&lt;30,"Under 30",IF(AmazonChurn[[#This Row],[Age]]&gt;65,"Senior","Mid Age"))</f>
        <v>Mid Age</v>
      </c>
    </row>
    <row r="5232" spans="1:42" hidden="1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 s="5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  <c r="AL5232" t="str">
        <f>IF(AmazonChurn[[#This Row],[Average Monthly Expenses]]&lt;=30,"Low",IF(AmazonChurn[[#This Row],[Average Monthly Expenses]]&lt;=60,"Medium","High"))</f>
        <v>Low</v>
      </c>
      <c r="AM5232" t="str">
        <f>IF(AmazonChurn[[#This Row],[Number of Complaints or Support]]&lt;3,"Low",IF(AmazonChurn[[#This Row],[Number of Complaints or Support]]&lt;=7,"Medium","High"))</f>
        <v>Medium</v>
      </c>
      <c r="AN5232" s="5">
        <f>AmazonChurn[[#This Row],[Number of Complaints or Support]]/AmazonChurn[[#This Row],[Account Length (in months)]]</f>
        <v>0.36842105263157893</v>
      </c>
      <c r="AO5232" t="str">
        <f>IF(AmazonChurn[[#This Row],[Avg Monthly GB Download]]&lt;15, "Low", IF(AmazonChurn[[#This Row],[Avg Monthly GB Download]]&lt;30, "Medium", "High"))</f>
        <v>Low</v>
      </c>
      <c r="AP5232" t="str">
        <f>IF(AmazonChurn[[#This Row],[Age]]&lt;30,"Under 30",IF(AmazonChurn[[#This Row],[Age]]&gt;65,"Senior","Mid Age"))</f>
        <v>Under 30</v>
      </c>
    </row>
    <row r="5233" spans="1:42" hidden="1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 s="5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  <c r="AL5233" t="str">
        <f>IF(AmazonChurn[[#This Row],[Average Monthly Expenses]]&lt;=30,"Low",IF(AmazonChurn[[#This Row],[Average Monthly Expenses]]&lt;=60,"Medium","High"))</f>
        <v>Medium</v>
      </c>
      <c r="AM5233" t="str">
        <f>IF(AmazonChurn[[#This Row],[Number of Complaints or Support]]&lt;3,"Low",IF(AmazonChurn[[#This Row],[Number of Complaints or Support]]&lt;=7,"Medium","High"))</f>
        <v>Low</v>
      </c>
      <c r="AN5233" s="5">
        <f>AmazonChurn[[#This Row],[Number of Complaints or Support]]/AmazonChurn[[#This Row],[Account Length (in months)]]</f>
        <v>0</v>
      </c>
      <c r="AO5233" t="str">
        <f>IF(AmazonChurn[[#This Row],[Avg Monthly GB Download]]&lt;15, "Low", IF(AmazonChurn[[#This Row],[Avg Monthly GB Download]]&lt;30, "Medium", "High"))</f>
        <v>Low</v>
      </c>
      <c r="AP5233" t="str">
        <f>IF(AmazonChurn[[#This Row],[Age]]&lt;30,"Under 30",IF(AmazonChurn[[#This Row],[Age]]&gt;65,"Senior","Mid Age"))</f>
        <v>Mid Age</v>
      </c>
    </row>
    <row r="5234" spans="1:42" hidden="1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 s="5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  <c r="AL5234" t="str">
        <f>IF(AmazonChurn[[#This Row],[Average Monthly Expenses]]&lt;=30,"Low",IF(AmazonChurn[[#This Row],[Average Monthly Expenses]]&lt;=60,"Medium","High"))</f>
        <v>Medium</v>
      </c>
      <c r="AM5234" t="str">
        <f>IF(AmazonChurn[[#This Row],[Number of Complaints or Support]]&lt;3,"Low",IF(AmazonChurn[[#This Row],[Number of Complaints or Support]]&lt;=7,"Medium","High"))</f>
        <v>Medium</v>
      </c>
      <c r="AN5234" s="5">
        <f>AmazonChurn[[#This Row],[Number of Complaints or Support]]/AmazonChurn[[#This Row],[Account Length (in months)]]</f>
        <v>0.10909090909090909</v>
      </c>
      <c r="AO5234" t="str">
        <f>IF(AmazonChurn[[#This Row],[Avg Monthly GB Download]]&lt;15, "Low", IF(AmazonChurn[[#This Row],[Avg Monthly GB Download]]&lt;30, "Medium", "High"))</f>
        <v>Low</v>
      </c>
      <c r="AP5234" t="str">
        <f>IF(AmazonChurn[[#This Row],[Age]]&lt;30,"Under 30",IF(AmazonChurn[[#This Row],[Age]]&gt;65,"Senior","Mid Age"))</f>
        <v>Senior</v>
      </c>
    </row>
    <row r="5235" spans="1:42" hidden="1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 s="5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  <c r="AL5235" t="str">
        <f>IF(AmazonChurn[[#This Row],[Average Monthly Expenses]]&lt;=30,"Low",IF(AmazonChurn[[#This Row],[Average Monthly Expenses]]&lt;=60,"Medium","High"))</f>
        <v>Medium</v>
      </c>
      <c r="AM5235" t="str">
        <f>IF(AmazonChurn[[#This Row],[Number of Complaints or Support]]&lt;3,"Low",IF(AmazonChurn[[#This Row],[Number of Complaints or Support]]&lt;=7,"Medium","High"))</f>
        <v>High</v>
      </c>
      <c r="AN5235" s="5">
        <f>AmazonChurn[[#This Row],[Number of Complaints or Support]]/AmazonChurn[[#This Row],[Account Length (in months)]]</f>
        <v>0.14516129032258066</v>
      </c>
      <c r="AO5235" t="str">
        <f>IF(AmazonChurn[[#This Row],[Avg Monthly GB Download]]&lt;15, "Low", IF(AmazonChurn[[#This Row],[Avg Monthly GB Download]]&lt;30, "Medium", "High"))</f>
        <v>Low</v>
      </c>
      <c r="AP5235" t="str">
        <f>IF(AmazonChurn[[#This Row],[Age]]&lt;30,"Under 30",IF(AmazonChurn[[#This Row],[Age]]&gt;65,"Senior","Mid Age"))</f>
        <v>Mid Age</v>
      </c>
    </row>
    <row r="5236" spans="1:42" hidden="1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 s="5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  <c r="AL5236" t="str">
        <f>IF(AmazonChurn[[#This Row],[Average Monthly Expenses]]&lt;=30,"Low",IF(AmazonChurn[[#This Row],[Average Monthly Expenses]]&lt;=60,"Medium","High"))</f>
        <v>Low</v>
      </c>
      <c r="AM5236" t="str">
        <f>IF(AmazonChurn[[#This Row],[Number of Complaints or Support]]&lt;3,"Low",IF(AmazonChurn[[#This Row],[Number of Complaints or Support]]&lt;=7,"Medium","High"))</f>
        <v>Medium</v>
      </c>
      <c r="AN5236" s="5">
        <f>AmazonChurn[[#This Row],[Number of Complaints or Support]]/AmazonChurn[[#This Row],[Account Length (in months)]]</f>
        <v>1</v>
      </c>
      <c r="AO5236" t="str">
        <f>IF(AmazonChurn[[#This Row],[Avg Monthly GB Download]]&lt;15, "Low", IF(AmazonChurn[[#This Row],[Avg Monthly GB Download]]&lt;30, "Medium", "High"))</f>
        <v>Medium</v>
      </c>
      <c r="AP5236" t="str">
        <f>IF(AmazonChurn[[#This Row],[Age]]&lt;30,"Under 30",IF(AmazonChurn[[#This Row],[Age]]&gt;65,"Senior","Mid Age"))</f>
        <v>Under 30</v>
      </c>
    </row>
    <row r="5237" spans="1:42" hidden="1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 s="5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  <c r="AL5237" t="str">
        <f>IF(AmazonChurn[[#This Row],[Average Monthly Expenses]]&lt;=30,"Low",IF(AmazonChurn[[#This Row],[Average Monthly Expenses]]&lt;=60,"Medium","High"))</f>
        <v>Medium</v>
      </c>
      <c r="AM5237" t="str">
        <f>IF(AmazonChurn[[#This Row],[Number of Complaints or Support]]&lt;3,"Low",IF(AmazonChurn[[#This Row],[Number of Complaints or Support]]&lt;=7,"Medium","High"))</f>
        <v>Medium</v>
      </c>
      <c r="AN5237" s="5">
        <f>AmazonChurn[[#This Row],[Number of Complaints or Support]]/AmazonChurn[[#This Row],[Account Length (in months)]]</f>
        <v>1.6666666666666667</v>
      </c>
      <c r="AO5237" t="str">
        <f>IF(AmazonChurn[[#This Row],[Avg Monthly GB Download]]&lt;15, "Low", IF(AmazonChurn[[#This Row],[Avg Monthly GB Download]]&lt;30, "Medium", "High"))</f>
        <v>Low</v>
      </c>
      <c r="AP5237" t="str">
        <f>IF(AmazonChurn[[#This Row],[Age]]&lt;30,"Under 30",IF(AmazonChurn[[#This Row],[Age]]&gt;65,"Senior","Mid Age"))</f>
        <v>Mid Age</v>
      </c>
    </row>
    <row r="5238" spans="1:42" hidden="1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 s="5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  <c r="AL5238" t="str">
        <f>IF(AmazonChurn[[#This Row],[Average Monthly Expenses]]&lt;=30,"Low",IF(AmazonChurn[[#This Row],[Average Monthly Expenses]]&lt;=60,"Medium","High"))</f>
        <v>High</v>
      </c>
      <c r="AM5238" t="str">
        <f>IF(AmazonChurn[[#This Row],[Number of Complaints or Support]]&lt;3,"Low",IF(AmazonChurn[[#This Row],[Number of Complaints or Support]]&lt;=7,"Medium","High"))</f>
        <v>High</v>
      </c>
      <c r="AN5238" s="5">
        <f>AmazonChurn[[#This Row],[Number of Complaints or Support]]/AmazonChurn[[#This Row],[Account Length (in months)]]</f>
        <v>0.20930232558139536</v>
      </c>
      <c r="AO5238" t="str">
        <f>IF(AmazonChurn[[#This Row],[Avg Monthly GB Download]]&lt;15, "Low", IF(AmazonChurn[[#This Row],[Avg Monthly GB Download]]&lt;30, "Medium", "High"))</f>
        <v>Low</v>
      </c>
      <c r="AP5238" t="str">
        <f>IF(AmazonChurn[[#This Row],[Age]]&lt;30,"Under 30",IF(AmazonChurn[[#This Row],[Age]]&gt;65,"Senior","Mid Age"))</f>
        <v>Senior</v>
      </c>
    </row>
    <row r="5239" spans="1:42" hidden="1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 s="5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  <c r="AL5239" t="str">
        <f>IF(AmazonChurn[[#This Row],[Average Monthly Expenses]]&lt;=30,"Low",IF(AmazonChurn[[#This Row],[Average Monthly Expenses]]&lt;=60,"Medium","High"))</f>
        <v>Medium</v>
      </c>
      <c r="AM5239" t="str">
        <f>IF(AmazonChurn[[#This Row],[Number of Complaints or Support]]&lt;3,"Low",IF(AmazonChurn[[#This Row],[Number of Complaints or Support]]&lt;=7,"Medium","High"))</f>
        <v>High</v>
      </c>
      <c r="AN5239" s="5">
        <f>AmazonChurn[[#This Row],[Number of Complaints or Support]]/AmazonChurn[[#This Row],[Account Length (in months)]]</f>
        <v>0.14814814814814814</v>
      </c>
      <c r="AO5239" t="str">
        <f>IF(AmazonChurn[[#This Row],[Avg Monthly GB Download]]&lt;15, "Low", IF(AmazonChurn[[#This Row],[Avg Monthly GB Download]]&lt;30, "Medium", "High"))</f>
        <v>Low</v>
      </c>
      <c r="AP5239" t="str">
        <f>IF(AmazonChurn[[#This Row],[Age]]&lt;30,"Under 30",IF(AmazonChurn[[#This Row],[Age]]&gt;65,"Senior","Mid Age"))</f>
        <v>Under 30</v>
      </c>
    </row>
    <row r="5240" spans="1:42" hidden="1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 s="5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  <c r="AL5240" t="str">
        <f>IF(AmazonChurn[[#This Row],[Average Monthly Expenses]]&lt;=30,"Low",IF(AmazonChurn[[#This Row],[Average Monthly Expenses]]&lt;=60,"Medium","High"))</f>
        <v>Medium</v>
      </c>
      <c r="AM5240" t="str">
        <f>IF(AmazonChurn[[#This Row],[Number of Complaints or Support]]&lt;3,"Low",IF(AmazonChurn[[#This Row],[Number of Complaints or Support]]&lt;=7,"Medium","High"))</f>
        <v>Medium</v>
      </c>
      <c r="AN5240" s="5">
        <f>AmazonChurn[[#This Row],[Number of Complaints or Support]]/AmazonChurn[[#This Row],[Account Length (in months)]]</f>
        <v>0.1044776119402985</v>
      </c>
      <c r="AO5240" t="str">
        <f>IF(AmazonChurn[[#This Row],[Avg Monthly GB Download]]&lt;15, "Low", IF(AmazonChurn[[#This Row],[Avg Monthly GB Download]]&lt;30, "Medium", "High"))</f>
        <v>Low</v>
      </c>
      <c r="AP5240" t="str">
        <f>IF(AmazonChurn[[#This Row],[Age]]&lt;30,"Under 30",IF(AmazonChurn[[#This Row],[Age]]&gt;65,"Senior","Mid Age"))</f>
        <v>Mid Age</v>
      </c>
    </row>
    <row r="5241" spans="1:42" hidden="1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 s="5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  <c r="AL5241" t="str">
        <f>IF(AmazonChurn[[#This Row],[Average Monthly Expenses]]&lt;=30,"Low",IF(AmazonChurn[[#This Row],[Average Monthly Expenses]]&lt;=60,"Medium","High"))</f>
        <v>Medium</v>
      </c>
      <c r="AM5241" t="str">
        <f>IF(AmazonChurn[[#This Row],[Number of Complaints or Support]]&lt;3,"Low",IF(AmazonChurn[[#This Row],[Number of Complaints or Support]]&lt;=7,"Medium","High"))</f>
        <v>Medium</v>
      </c>
      <c r="AN5241" s="5">
        <f>AmazonChurn[[#This Row],[Number of Complaints or Support]]/AmazonChurn[[#This Row],[Account Length (in months)]]</f>
        <v>6.8181818181818177E-2</v>
      </c>
      <c r="AO5241" t="str">
        <f>IF(AmazonChurn[[#This Row],[Avg Monthly GB Download]]&lt;15, "Low", IF(AmazonChurn[[#This Row],[Avg Monthly GB Download]]&lt;30, "Medium", "High"))</f>
        <v>Low</v>
      </c>
      <c r="AP5241" t="str">
        <f>IF(AmazonChurn[[#This Row],[Age]]&lt;30,"Under 30",IF(AmazonChurn[[#This Row],[Age]]&gt;65,"Senior","Mid Age"))</f>
        <v>Senior</v>
      </c>
    </row>
    <row r="5242" spans="1:42" hidden="1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 s="5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  <c r="AL5242" t="str">
        <f>IF(AmazonChurn[[#This Row],[Average Monthly Expenses]]&lt;=30,"Low",IF(AmazonChurn[[#This Row],[Average Monthly Expenses]]&lt;=60,"Medium","High"))</f>
        <v>Medium</v>
      </c>
      <c r="AM5242" t="str">
        <f>IF(AmazonChurn[[#This Row],[Number of Complaints or Support]]&lt;3,"Low",IF(AmazonChurn[[#This Row],[Number of Complaints or Support]]&lt;=7,"Medium","High"))</f>
        <v>Low</v>
      </c>
      <c r="AN5242" s="5">
        <f>AmazonChurn[[#This Row],[Number of Complaints or Support]]/AmazonChurn[[#This Row],[Account Length (in months)]]</f>
        <v>0</v>
      </c>
      <c r="AO5242" t="str">
        <f>IF(AmazonChurn[[#This Row],[Avg Monthly GB Download]]&lt;15, "Low", IF(AmazonChurn[[#This Row],[Avg Monthly GB Download]]&lt;30, "Medium", "High"))</f>
        <v>Medium</v>
      </c>
      <c r="AP5242" t="str">
        <f>IF(AmazonChurn[[#This Row],[Age]]&lt;30,"Under 30",IF(AmazonChurn[[#This Row],[Age]]&gt;65,"Senior","Mid Age"))</f>
        <v>Under 30</v>
      </c>
    </row>
    <row r="5243" spans="1:42" hidden="1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 s="5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  <c r="AL5243" t="str">
        <f>IF(AmazonChurn[[#This Row],[Average Monthly Expenses]]&lt;=30,"Low",IF(AmazonChurn[[#This Row],[Average Monthly Expenses]]&lt;=60,"Medium","High"))</f>
        <v>Low</v>
      </c>
      <c r="AM5243" t="str">
        <f>IF(AmazonChurn[[#This Row],[Number of Complaints or Support]]&lt;3,"Low",IF(AmazonChurn[[#This Row],[Number of Complaints or Support]]&lt;=7,"Medium","High"))</f>
        <v>High</v>
      </c>
      <c r="AN5243" s="5">
        <f>AmazonChurn[[#This Row],[Number of Complaints or Support]]/AmazonChurn[[#This Row],[Account Length (in months)]]</f>
        <v>1.5</v>
      </c>
      <c r="AO5243" t="str">
        <f>IF(AmazonChurn[[#This Row],[Avg Monthly GB Download]]&lt;15, "Low", IF(AmazonChurn[[#This Row],[Avg Monthly GB Download]]&lt;30, "Medium", "High"))</f>
        <v>Low</v>
      </c>
      <c r="AP5243" t="str">
        <f>IF(AmazonChurn[[#This Row],[Age]]&lt;30,"Under 30",IF(AmazonChurn[[#This Row],[Age]]&gt;65,"Senior","Mid Age"))</f>
        <v>Mid Age</v>
      </c>
    </row>
    <row r="5244" spans="1:42" hidden="1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 s="5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  <c r="AL5244" t="str">
        <f>IF(AmazonChurn[[#This Row],[Average Monthly Expenses]]&lt;=30,"Low",IF(AmazonChurn[[#This Row],[Average Monthly Expenses]]&lt;=60,"Medium","High"))</f>
        <v>Low</v>
      </c>
      <c r="AM5244" t="str">
        <f>IF(AmazonChurn[[#This Row],[Number of Complaints or Support]]&lt;3,"Low",IF(AmazonChurn[[#This Row],[Number of Complaints or Support]]&lt;=7,"Medium","High"))</f>
        <v>High</v>
      </c>
      <c r="AN5244" s="5">
        <f>AmazonChurn[[#This Row],[Number of Complaints or Support]]/AmazonChurn[[#This Row],[Account Length (in months)]]</f>
        <v>0.18181818181818182</v>
      </c>
      <c r="AO5244" t="str">
        <f>IF(AmazonChurn[[#This Row],[Avg Monthly GB Download]]&lt;15, "Low", IF(AmazonChurn[[#This Row],[Avg Monthly GB Download]]&lt;30, "Medium", "High"))</f>
        <v>Low</v>
      </c>
      <c r="AP5244" t="str">
        <f>IF(AmazonChurn[[#This Row],[Age]]&lt;30,"Under 30",IF(AmazonChurn[[#This Row],[Age]]&gt;65,"Senior","Mid Age"))</f>
        <v>Mid Age</v>
      </c>
    </row>
    <row r="5245" spans="1:42" hidden="1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 s="5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  <c r="AL5245" t="str">
        <f>IF(AmazonChurn[[#This Row],[Average Monthly Expenses]]&lt;=30,"Low",IF(AmazonChurn[[#This Row],[Average Monthly Expenses]]&lt;=60,"Medium","High"))</f>
        <v>Low</v>
      </c>
      <c r="AM5245" t="str">
        <f>IF(AmazonChurn[[#This Row],[Number of Complaints or Support]]&lt;3,"Low",IF(AmazonChurn[[#This Row],[Number of Complaints or Support]]&lt;=7,"Medium","High"))</f>
        <v>High</v>
      </c>
      <c r="AN5245" s="5">
        <f>AmazonChurn[[#This Row],[Number of Complaints or Support]]/AmazonChurn[[#This Row],[Account Length (in months)]]</f>
        <v>0.25641025641025639</v>
      </c>
      <c r="AO5245" t="str">
        <f>IF(AmazonChurn[[#This Row],[Avg Monthly GB Download]]&lt;15, "Low", IF(AmazonChurn[[#This Row],[Avg Monthly GB Download]]&lt;30, "Medium", "High"))</f>
        <v>Low</v>
      </c>
      <c r="AP5245" t="str">
        <f>IF(AmazonChurn[[#This Row],[Age]]&lt;30,"Under 30",IF(AmazonChurn[[#This Row],[Age]]&gt;65,"Senior","Mid Age"))</f>
        <v>Senior</v>
      </c>
    </row>
    <row r="5246" spans="1:42" hidden="1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 s="5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  <c r="AL5246" t="str">
        <f>IF(AmazonChurn[[#This Row],[Average Monthly Expenses]]&lt;=30,"Low",IF(AmazonChurn[[#This Row],[Average Monthly Expenses]]&lt;=60,"Medium","High"))</f>
        <v>Medium</v>
      </c>
      <c r="AM5246" t="str">
        <f>IF(AmazonChurn[[#This Row],[Number of Complaints or Support]]&lt;3,"Low",IF(AmazonChurn[[#This Row],[Number of Complaints or Support]]&lt;=7,"Medium","High"))</f>
        <v>Medium</v>
      </c>
      <c r="AN5246" s="5">
        <f>AmazonChurn[[#This Row],[Number of Complaints or Support]]/AmazonChurn[[#This Row],[Account Length (in months)]]</f>
        <v>0.33333333333333331</v>
      </c>
      <c r="AO5246" t="str">
        <f>IF(AmazonChurn[[#This Row],[Avg Monthly GB Download]]&lt;15, "Low", IF(AmazonChurn[[#This Row],[Avg Monthly GB Download]]&lt;30, "Medium", "High"))</f>
        <v>Low</v>
      </c>
      <c r="AP5246" t="str">
        <f>IF(AmazonChurn[[#This Row],[Age]]&lt;30,"Under 30",IF(AmazonChurn[[#This Row],[Age]]&gt;65,"Senior","Mid Age"))</f>
        <v>Senior</v>
      </c>
    </row>
    <row r="5247" spans="1:42" hidden="1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 s="5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  <c r="AL5247" t="str">
        <f>IF(AmazonChurn[[#This Row],[Average Monthly Expenses]]&lt;=30,"Low",IF(AmazonChurn[[#This Row],[Average Monthly Expenses]]&lt;=60,"Medium","High"))</f>
        <v>Medium</v>
      </c>
      <c r="AM5247" t="str">
        <f>IF(AmazonChurn[[#This Row],[Number of Complaints or Support]]&lt;3,"Low",IF(AmazonChurn[[#This Row],[Number of Complaints or Support]]&lt;=7,"Medium","High"))</f>
        <v>Medium</v>
      </c>
      <c r="AN5247" s="5">
        <f>AmazonChurn[[#This Row],[Number of Complaints or Support]]/AmazonChurn[[#This Row],[Account Length (in months)]]</f>
        <v>1</v>
      </c>
      <c r="AO5247" t="str">
        <f>IF(AmazonChurn[[#This Row],[Avg Monthly GB Download]]&lt;15, "Low", IF(AmazonChurn[[#This Row],[Avg Monthly GB Download]]&lt;30, "Medium", "High"))</f>
        <v>Low</v>
      </c>
      <c r="AP5247" t="str">
        <f>IF(AmazonChurn[[#This Row],[Age]]&lt;30,"Under 30",IF(AmazonChurn[[#This Row],[Age]]&gt;65,"Senior","Mid Age"))</f>
        <v>Mid Age</v>
      </c>
    </row>
    <row r="5248" spans="1:42" hidden="1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 s="5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  <c r="AL5248" t="str">
        <f>IF(AmazonChurn[[#This Row],[Average Monthly Expenses]]&lt;=30,"Low",IF(AmazonChurn[[#This Row],[Average Monthly Expenses]]&lt;=60,"Medium","High"))</f>
        <v>Low</v>
      </c>
      <c r="AM5248" t="str">
        <f>IF(AmazonChurn[[#This Row],[Number of Complaints or Support]]&lt;3,"Low",IF(AmazonChurn[[#This Row],[Number of Complaints or Support]]&lt;=7,"Medium","High"))</f>
        <v>Medium</v>
      </c>
      <c r="AN5248" s="5">
        <f>AmazonChurn[[#This Row],[Number of Complaints or Support]]/AmazonChurn[[#This Row],[Account Length (in months)]]</f>
        <v>0.25</v>
      </c>
      <c r="AO5248" t="str">
        <f>IF(AmazonChurn[[#This Row],[Avg Monthly GB Download]]&lt;15, "Low", IF(AmazonChurn[[#This Row],[Avg Monthly GB Download]]&lt;30, "Medium", "High"))</f>
        <v>Low</v>
      </c>
      <c r="AP5248" t="str">
        <f>IF(AmazonChurn[[#This Row],[Age]]&lt;30,"Under 30",IF(AmazonChurn[[#This Row],[Age]]&gt;65,"Senior","Mid Age"))</f>
        <v>Mid Age</v>
      </c>
    </row>
    <row r="5249" spans="1:42" hidden="1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 s="5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  <c r="AL5249" t="str">
        <f>IF(AmazonChurn[[#This Row],[Average Monthly Expenses]]&lt;=30,"Low",IF(AmazonChurn[[#This Row],[Average Monthly Expenses]]&lt;=60,"Medium","High"))</f>
        <v>Low</v>
      </c>
      <c r="AM5249" t="str">
        <f>IF(AmazonChurn[[#This Row],[Number of Complaints or Support]]&lt;3,"Low",IF(AmazonChurn[[#This Row],[Number of Complaints or Support]]&lt;=7,"Medium","High"))</f>
        <v>Low</v>
      </c>
      <c r="AN5249" s="5">
        <f>AmazonChurn[[#This Row],[Number of Complaints or Support]]/AmazonChurn[[#This Row],[Account Length (in months)]]</f>
        <v>0.125</v>
      </c>
      <c r="AO5249" t="str">
        <f>IF(AmazonChurn[[#This Row],[Avg Monthly GB Download]]&lt;15, "Low", IF(AmazonChurn[[#This Row],[Avg Monthly GB Download]]&lt;30, "Medium", "High"))</f>
        <v>Low</v>
      </c>
      <c r="AP5249" t="str">
        <f>IF(AmazonChurn[[#This Row],[Age]]&lt;30,"Under 30",IF(AmazonChurn[[#This Row],[Age]]&gt;65,"Senior","Mid Age"))</f>
        <v>Mid Age</v>
      </c>
    </row>
    <row r="5250" spans="1:42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 s="5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  <c r="AL5250" t="str">
        <f>IF(AmazonChurn[[#This Row],[Average Monthly Expenses]]&lt;=30,"Low",IF(AmazonChurn[[#This Row],[Average Monthly Expenses]]&lt;=60,"Medium","High"))</f>
        <v>Low</v>
      </c>
      <c r="AM5250" t="str">
        <f>IF(AmazonChurn[[#This Row],[Number of Complaints or Support]]&lt;3,"Low",IF(AmazonChurn[[#This Row],[Number of Complaints or Support]]&lt;=7,"Medium","High"))</f>
        <v>High</v>
      </c>
      <c r="AN5250" s="5">
        <f>AmazonChurn[[#This Row],[Number of Complaints or Support]]/AmazonChurn[[#This Row],[Account Length (in months)]]</f>
        <v>0.24242424242424243</v>
      </c>
      <c r="AO5250" t="str">
        <f>IF(AmazonChurn[[#This Row],[Avg Monthly GB Download]]&lt;15, "Low", IF(AmazonChurn[[#This Row],[Avg Monthly GB Download]]&lt;30, "Medium", "High"))</f>
        <v>High</v>
      </c>
      <c r="AP5250" t="str">
        <f>IF(AmazonChurn[[#This Row],[Age]]&lt;30,"Under 30",IF(AmazonChurn[[#This Row],[Age]]&gt;65,"Senior","Mid Age"))</f>
        <v>Under 30</v>
      </c>
    </row>
    <row r="5251" spans="1:42" hidden="1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 s="5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  <c r="AL5251" t="str">
        <f>IF(AmazonChurn[[#This Row],[Average Monthly Expenses]]&lt;=30,"Low",IF(AmazonChurn[[#This Row],[Average Monthly Expenses]]&lt;=60,"Medium","High"))</f>
        <v>Medium</v>
      </c>
      <c r="AM5251" t="str">
        <f>IF(AmazonChurn[[#This Row],[Number of Complaints or Support]]&lt;3,"Low",IF(AmazonChurn[[#This Row],[Number of Complaints or Support]]&lt;=7,"Medium","High"))</f>
        <v>High</v>
      </c>
      <c r="AN5251" s="5">
        <f>AmazonChurn[[#This Row],[Number of Complaints or Support]]/AmazonChurn[[#This Row],[Account Length (in months)]]</f>
        <v>0.25</v>
      </c>
      <c r="AO5251" t="str">
        <f>IF(AmazonChurn[[#This Row],[Avg Monthly GB Download]]&lt;15, "Low", IF(AmazonChurn[[#This Row],[Avg Monthly GB Download]]&lt;30, "Medium", "High"))</f>
        <v>Low</v>
      </c>
      <c r="AP5251" t="str">
        <f>IF(AmazonChurn[[#This Row],[Age]]&lt;30,"Under 30",IF(AmazonChurn[[#This Row],[Age]]&gt;65,"Senior","Mid Age"))</f>
        <v>Mid Age</v>
      </c>
    </row>
    <row r="5252" spans="1:42" hidden="1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 s="5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  <c r="AL5252" t="str">
        <f>IF(AmazonChurn[[#This Row],[Average Monthly Expenses]]&lt;=30,"Low",IF(AmazonChurn[[#This Row],[Average Monthly Expenses]]&lt;=60,"Medium","High"))</f>
        <v>Low</v>
      </c>
      <c r="AM5252" t="str">
        <f>IF(AmazonChurn[[#This Row],[Number of Complaints or Support]]&lt;3,"Low",IF(AmazonChurn[[#This Row],[Number of Complaints or Support]]&lt;=7,"Medium","High"))</f>
        <v>Medium</v>
      </c>
      <c r="AN5252" s="5">
        <f>AmazonChurn[[#This Row],[Number of Complaints or Support]]/AmazonChurn[[#This Row],[Account Length (in months)]]</f>
        <v>2</v>
      </c>
      <c r="AO5252" t="str">
        <f>IF(AmazonChurn[[#This Row],[Avg Monthly GB Download]]&lt;15, "Low", IF(AmazonChurn[[#This Row],[Avg Monthly GB Download]]&lt;30, "Medium", "High"))</f>
        <v>Low</v>
      </c>
      <c r="AP5252" t="str">
        <f>IF(AmazonChurn[[#This Row],[Age]]&lt;30,"Under 30",IF(AmazonChurn[[#This Row],[Age]]&gt;65,"Senior","Mid Age"))</f>
        <v>Mid Age</v>
      </c>
    </row>
    <row r="5253" spans="1:42" hidden="1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 s="5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  <c r="AL5253" t="str">
        <f>IF(AmazonChurn[[#This Row],[Average Monthly Expenses]]&lt;=30,"Low",IF(AmazonChurn[[#This Row],[Average Monthly Expenses]]&lt;=60,"Medium","High"))</f>
        <v>Low</v>
      </c>
      <c r="AM5253" t="str">
        <f>IF(AmazonChurn[[#This Row],[Number of Complaints or Support]]&lt;3,"Low",IF(AmazonChurn[[#This Row],[Number of Complaints or Support]]&lt;=7,"Medium","High"))</f>
        <v>High</v>
      </c>
      <c r="AN5253" s="5">
        <f>AmazonChurn[[#This Row],[Number of Complaints or Support]]/AmazonChurn[[#This Row],[Account Length (in months)]]</f>
        <v>0.75</v>
      </c>
      <c r="AO5253" t="str">
        <f>IF(AmazonChurn[[#This Row],[Avg Monthly GB Download]]&lt;15, "Low", IF(AmazonChurn[[#This Row],[Avg Monthly GB Download]]&lt;30, "Medium", "High"))</f>
        <v>Low</v>
      </c>
      <c r="AP5253" t="str">
        <f>IF(AmazonChurn[[#This Row],[Age]]&lt;30,"Under 30",IF(AmazonChurn[[#This Row],[Age]]&gt;65,"Senior","Mid Age"))</f>
        <v>Mid Age</v>
      </c>
    </row>
    <row r="5254" spans="1:42" hidden="1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 s="5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  <c r="AL5254" t="str">
        <f>IF(AmazonChurn[[#This Row],[Average Monthly Expenses]]&lt;=30,"Low",IF(AmazonChurn[[#This Row],[Average Monthly Expenses]]&lt;=60,"Medium","High"))</f>
        <v>Low</v>
      </c>
      <c r="AM5254" t="str">
        <f>IF(AmazonChurn[[#This Row],[Number of Complaints or Support]]&lt;3,"Low",IF(AmazonChurn[[#This Row],[Number of Complaints or Support]]&lt;=7,"Medium","High"))</f>
        <v>Low</v>
      </c>
      <c r="AN5254" s="5">
        <f>AmazonChurn[[#This Row],[Number of Complaints or Support]]/AmazonChurn[[#This Row],[Account Length (in months)]]</f>
        <v>0</v>
      </c>
      <c r="AO5254" t="str">
        <f>IF(AmazonChurn[[#This Row],[Avg Monthly GB Download]]&lt;15, "Low", IF(AmazonChurn[[#This Row],[Avg Monthly GB Download]]&lt;30, "Medium", "High"))</f>
        <v>Low</v>
      </c>
      <c r="AP5254" t="str">
        <f>IF(AmazonChurn[[#This Row],[Age]]&lt;30,"Under 30",IF(AmazonChurn[[#This Row],[Age]]&gt;65,"Senior","Mid Age"))</f>
        <v>Mid Age</v>
      </c>
    </row>
    <row r="5255" spans="1:42" hidden="1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 s="5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  <c r="AL5255" t="str">
        <f>IF(AmazonChurn[[#This Row],[Average Monthly Expenses]]&lt;=30,"Low",IF(AmazonChurn[[#This Row],[Average Monthly Expenses]]&lt;=60,"Medium","High"))</f>
        <v>Low</v>
      </c>
      <c r="AM5255" t="str">
        <f>IF(AmazonChurn[[#This Row],[Number of Complaints or Support]]&lt;3,"Low",IF(AmazonChurn[[#This Row],[Number of Complaints or Support]]&lt;=7,"Medium","High"))</f>
        <v>Medium</v>
      </c>
      <c r="AN5255" s="5">
        <f>AmazonChurn[[#This Row],[Number of Complaints or Support]]/AmazonChurn[[#This Row],[Account Length (in months)]]</f>
        <v>0.5</v>
      </c>
      <c r="AO5255" t="str">
        <f>IF(AmazonChurn[[#This Row],[Avg Monthly GB Download]]&lt;15, "Low", IF(AmazonChurn[[#This Row],[Avg Monthly GB Download]]&lt;30, "Medium", "High"))</f>
        <v>Low</v>
      </c>
      <c r="AP5255" t="str">
        <f>IF(AmazonChurn[[#This Row],[Age]]&lt;30,"Under 30",IF(AmazonChurn[[#This Row],[Age]]&gt;65,"Senior","Mid Age"))</f>
        <v>Mid Age</v>
      </c>
    </row>
    <row r="5256" spans="1:42" hidden="1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 s="5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  <c r="AL5256" t="str">
        <f>IF(AmazonChurn[[#This Row],[Average Monthly Expenses]]&lt;=30,"Low",IF(AmazonChurn[[#This Row],[Average Monthly Expenses]]&lt;=60,"Medium","High"))</f>
        <v>Medium</v>
      </c>
      <c r="AM5256" t="str">
        <f>IF(AmazonChurn[[#This Row],[Number of Complaints or Support]]&lt;3,"Low",IF(AmazonChurn[[#This Row],[Number of Complaints or Support]]&lt;=7,"Medium","High"))</f>
        <v>High</v>
      </c>
      <c r="AN5256" s="5">
        <f>AmazonChurn[[#This Row],[Number of Complaints or Support]]/AmazonChurn[[#This Row],[Account Length (in months)]]</f>
        <v>0.16363636363636364</v>
      </c>
      <c r="AO5256" t="str">
        <f>IF(AmazonChurn[[#This Row],[Avg Monthly GB Download]]&lt;15, "Low", IF(AmazonChurn[[#This Row],[Avg Monthly GB Download]]&lt;30, "Medium", "High"))</f>
        <v>Medium</v>
      </c>
      <c r="AP5256" t="str">
        <f>IF(AmazonChurn[[#This Row],[Age]]&lt;30,"Under 30",IF(AmazonChurn[[#This Row],[Age]]&gt;65,"Senior","Mid Age"))</f>
        <v>Under 30</v>
      </c>
    </row>
    <row r="5257" spans="1:42" hidden="1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 s="5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  <c r="AL5257" t="str">
        <f>IF(AmazonChurn[[#This Row],[Average Monthly Expenses]]&lt;=30,"Low",IF(AmazonChurn[[#This Row],[Average Monthly Expenses]]&lt;=60,"Medium","High"))</f>
        <v>Medium</v>
      </c>
      <c r="AM5257" t="str">
        <f>IF(AmazonChurn[[#This Row],[Number of Complaints or Support]]&lt;3,"Low",IF(AmazonChurn[[#This Row],[Number of Complaints or Support]]&lt;=7,"Medium","High"))</f>
        <v>Medium</v>
      </c>
      <c r="AN5257" s="5">
        <f>AmazonChurn[[#This Row],[Number of Complaints or Support]]/AmazonChurn[[#This Row],[Account Length (in months)]]</f>
        <v>0.125</v>
      </c>
      <c r="AO5257" t="str">
        <f>IF(AmazonChurn[[#This Row],[Avg Monthly GB Download]]&lt;15, "Low", IF(AmazonChurn[[#This Row],[Avg Monthly GB Download]]&lt;30, "Medium", "High"))</f>
        <v>Medium</v>
      </c>
      <c r="AP5257" t="str">
        <f>IF(AmazonChurn[[#This Row],[Age]]&lt;30,"Under 30",IF(AmazonChurn[[#This Row],[Age]]&gt;65,"Senior","Mid Age"))</f>
        <v>Under 30</v>
      </c>
    </row>
    <row r="5258" spans="1:42" hidden="1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 s="5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  <c r="AL5258" t="str">
        <f>IF(AmazonChurn[[#This Row],[Average Monthly Expenses]]&lt;=30,"Low",IF(AmazonChurn[[#This Row],[Average Monthly Expenses]]&lt;=60,"Medium","High"))</f>
        <v>High</v>
      </c>
      <c r="AM5258" t="str">
        <f>IF(AmazonChurn[[#This Row],[Number of Complaints or Support]]&lt;3,"Low",IF(AmazonChurn[[#This Row],[Number of Complaints or Support]]&lt;=7,"Medium","High"))</f>
        <v>High</v>
      </c>
      <c r="AN5258" s="5">
        <f>AmazonChurn[[#This Row],[Number of Complaints or Support]]/AmazonChurn[[#This Row],[Account Length (in months)]]</f>
        <v>0.22500000000000001</v>
      </c>
      <c r="AO5258" t="str">
        <f>IF(AmazonChurn[[#This Row],[Avg Monthly GB Download]]&lt;15, "Low", IF(AmazonChurn[[#This Row],[Avg Monthly GB Download]]&lt;30, "Medium", "High"))</f>
        <v>Low</v>
      </c>
      <c r="AP5258" t="str">
        <f>IF(AmazonChurn[[#This Row],[Age]]&lt;30,"Under 30",IF(AmazonChurn[[#This Row],[Age]]&gt;65,"Senior","Mid Age"))</f>
        <v>Senior</v>
      </c>
    </row>
    <row r="5259" spans="1:42" hidden="1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 s="5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  <c r="AL5259" t="str">
        <f>IF(AmazonChurn[[#This Row],[Average Monthly Expenses]]&lt;=30,"Low",IF(AmazonChurn[[#This Row],[Average Monthly Expenses]]&lt;=60,"Medium","High"))</f>
        <v>Low</v>
      </c>
      <c r="AM5259" t="str">
        <f>IF(AmazonChurn[[#This Row],[Number of Complaints or Support]]&lt;3,"Low",IF(AmazonChurn[[#This Row],[Number of Complaints or Support]]&lt;=7,"Medium","High"))</f>
        <v>High</v>
      </c>
      <c r="AN5259" s="5">
        <f>AmazonChurn[[#This Row],[Number of Complaints or Support]]/AmazonChurn[[#This Row],[Account Length (in months)]]</f>
        <v>0.3125</v>
      </c>
      <c r="AO5259" t="str">
        <f>IF(AmazonChurn[[#This Row],[Avg Monthly GB Download]]&lt;15, "Low", IF(AmazonChurn[[#This Row],[Avg Monthly GB Download]]&lt;30, "Medium", "High"))</f>
        <v>Low</v>
      </c>
      <c r="AP5259" t="str">
        <f>IF(AmazonChurn[[#This Row],[Age]]&lt;30,"Under 30",IF(AmazonChurn[[#This Row],[Age]]&gt;65,"Senior","Mid Age"))</f>
        <v>Senior</v>
      </c>
    </row>
    <row r="5260" spans="1:42" hidden="1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 s="5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  <c r="AL5260" t="str">
        <f>IF(AmazonChurn[[#This Row],[Average Monthly Expenses]]&lt;=30,"Low",IF(AmazonChurn[[#This Row],[Average Monthly Expenses]]&lt;=60,"Medium","High"))</f>
        <v>Low</v>
      </c>
      <c r="AM5260" t="str">
        <f>IF(AmazonChurn[[#This Row],[Number of Complaints or Support]]&lt;3,"Low",IF(AmazonChurn[[#This Row],[Number of Complaints or Support]]&lt;=7,"Medium","High"))</f>
        <v>Medium</v>
      </c>
      <c r="AN5260" s="5">
        <f>AmazonChurn[[#This Row],[Number of Complaints or Support]]/AmazonChurn[[#This Row],[Account Length (in months)]]</f>
        <v>5.8823529411764705E-2</v>
      </c>
      <c r="AO5260" t="str">
        <f>IF(AmazonChurn[[#This Row],[Avg Monthly GB Download]]&lt;15, "Low", IF(AmazonChurn[[#This Row],[Avg Monthly GB Download]]&lt;30, "Medium", "High"))</f>
        <v>Low</v>
      </c>
      <c r="AP5260" t="str">
        <f>IF(AmazonChurn[[#This Row],[Age]]&lt;30,"Under 30",IF(AmazonChurn[[#This Row],[Age]]&gt;65,"Senior","Mid Age"))</f>
        <v>Mid Age</v>
      </c>
    </row>
    <row r="5261" spans="1:42" hidden="1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 s="5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  <c r="AL5261" t="str">
        <f>IF(AmazonChurn[[#This Row],[Average Monthly Expenses]]&lt;=30,"Low",IF(AmazonChurn[[#This Row],[Average Monthly Expenses]]&lt;=60,"Medium","High"))</f>
        <v>Medium</v>
      </c>
      <c r="AM5261" t="str">
        <f>IF(AmazonChurn[[#This Row],[Number of Complaints or Support]]&lt;3,"Low",IF(AmazonChurn[[#This Row],[Number of Complaints or Support]]&lt;=7,"Medium","High"))</f>
        <v>Medium</v>
      </c>
      <c r="AN5261" s="5">
        <f>AmazonChurn[[#This Row],[Number of Complaints or Support]]/AmazonChurn[[#This Row],[Account Length (in months)]]</f>
        <v>0.33333333333333331</v>
      </c>
      <c r="AO5261" t="str">
        <f>IF(AmazonChurn[[#This Row],[Avg Monthly GB Download]]&lt;15, "Low", IF(AmazonChurn[[#This Row],[Avg Monthly GB Download]]&lt;30, "Medium", "High"))</f>
        <v>Low</v>
      </c>
      <c r="AP5261" t="str">
        <f>IF(AmazonChurn[[#This Row],[Age]]&lt;30,"Under 30",IF(AmazonChurn[[#This Row],[Age]]&gt;65,"Senior","Mid Age"))</f>
        <v>Mid Age</v>
      </c>
    </row>
    <row r="5262" spans="1:42" hidden="1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 s="5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  <c r="AL5262" t="str">
        <f>IF(AmazonChurn[[#This Row],[Average Monthly Expenses]]&lt;=30,"Low",IF(AmazonChurn[[#This Row],[Average Monthly Expenses]]&lt;=60,"Medium","High"))</f>
        <v>Low</v>
      </c>
      <c r="AM5262" t="str">
        <f>IF(AmazonChurn[[#This Row],[Number of Complaints or Support]]&lt;3,"Low",IF(AmazonChurn[[#This Row],[Number of Complaints or Support]]&lt;=7,"Medium","High"))</f>
        <v>Low</v>
      </c>
      <c r="AN5262" s="5">
        <f>AmazonChurn[[#This Row],[Number of Complaints or Support]]/AmazonChurn[[#This Row],[Account Length (in months)]]</f>
        <v>2</v>
      </c>
      <c r="AO5262" t="str">
        <f>IF(AmazonChurn[[#This Row],[Avg Monthly GB Download]]&lt;15, "Low", IF(AmazonChurn[[#This Row],[Avg Monthly GB Download]]&lt;30, "Medium", "High"))</f>
        <v>Low</v>
      </c>
      <c r="AP5262" t="str">
        <f>IF(AmazonChurn[[#This Row],[Age]]&lt;30,"Under 30",IF(AmazonChurn[[#This Row],[Age]]&gt;65,"Senior","Mid Age"))</f>
        <v>Senior</v>
      </c>
    </row>
    <row r="5263" spans="1:42" hidden="1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 s="5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  <c r="AL5263" t="str">
        <f>IF(AmazonChurn[[#This Row],[Average Monthly Expenses]]&lt;=30,"Low",IF(AmazonChurn[[#This Row],[Average Monthly Expenses]]&lt;=60,"Medium","High"))</f>
        <v>Low</v>
      </c>
      <c r="AM5263" t="str">
        <f>IF(AmazonChurn[[#This Row],[Number of Complaints or Support]]&lt;3,"Low",IF(AmazonChurn[[#This Row],[Number of Complaints or Support]]&lt;=7,"Medium","High"))</f>
        <v>High</v>
      </c>
      <c r="AN5263" s="5">
        <f>AmazonChurn[[#This Row],[Number of Complaints or Support]]/AmazonChurn[[#This Row],[Account Length (in months)]]</f>
        <v>0.13114754098360656</v>
      </c>
      <c r="AO5263" t="str">
        <f>IF(AmazonChurn[[#This Row],[Avg Monthly GB Download]]&lt;15, "Low", IF(AmazonChurn[[#This Row],[Avg Monthly GB Download]]&lt;30, "Medium", "High"))</f>
        <v>Low</v>
      </c>
      <c r="AP5263" t="str">
        <f>IF(AmazonChurn[[#This Row],[Age]]&lt;30,"Under 30",IF(AmazonChurn[[#This Row],[Age]]&gt;65,"Senior","Mid Age"))</f>
        <v>Mid Age</v>
      </c>
    </row>
    <row r="5264" spans="1:42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 s="5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  <c r="AL5264" t="str">
        <f>IF(AmazonChurn[[#This Row],[Average Monthly Expenses]]&lt;=30,"Low",IF(AmazonChurn[[#This Row],[Average Monthly Expenses]]&lt;=60,"Medium","High"))</f>
        <v>Low</v>
      </c>
      <c r="AM5264" t="str">
        <f>IF(AmazonChurn[[#This Row],[Number of Complaints or Support]]&lt;3,"Low",IF(AmazonChurn[[#This Row],[Number of Complaints or Support]]&lt;=7,"Medium","High"))</f>
        <v>Medium</v>
      </c>
      <c r="AN5264" s="5">
        <f>AmazonChurn[[#This Row],[Number of Complaints or Support]]/AmazonChurn[[#This Row],[Account Length (in months)]]</f>
        <v>8.6956521739130432E-2</v>
      </c>
      <c r="AO5264" t="str">
        <f>IF(AmazonChurn[[#This Row],[Avg Monthly GB Download]]&lt;15, "Low", IF(AmazonChurn[[#This Row],[Avg Monthly GB Download]]&lt;30, "Medium", "High"))</f>
        <v>High</v>
      </c>
      <c r="AP5264" t="str">
        <f>IF(AmazonChurn[[#This Row],[Age]]&lt;30,"Under 30",IF(AmazonChurn[[#This Row],[Age]]&gt;65,"Senior","Mid Age"))</f>
        <v>Under 30</v>
      </c>
    </row>
    <row r="5265" spans="1:42" hidden="1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 s="5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  <c r="AL5265" t="str">
        <f>IF(AmazonChurn[[#This Row],[Average Monthly Expenses]]&lt;=30,"Low",IF(AmazonChurn[[#This Row],[Average Monthly Expenses]]&lt;=60,"Medium","High"))</f>
        <v>Medium</v>
      </c>
      <c r="AM5265" t="str">
        <f>IF(AmazonChurn[[#This Row],[Number of Complaints or Support]]&lt;3,"Low",IF(AmazonChurn[[#This Row],[Number of Complaints or Support]]&lt;=7,"Medium","High"))</f>
        <v>High</v>
      </c>
      <c r="AN5265" s="5">
        <f>AmazonChurn[[#This Row],[Number of Complaints or Support]]/AmazonChurn[[#This Row],[Account Length (in months)]]</f>
        <v>0.15151515151515152</v>
      </c>
      <c r="AO5265" t="str">
        <f>IF(AmazonChurn[[#This Row],[Avg Monthly GB Download]]&lt;15, "Low", IF(AmazonChurn[[#This Row],[Avg Monthly GB Download]]&lt;30, "Medium", "High"))</f>
        <v>Low</v>
      </c>
      <c r="AP5265" t="str">
        <f>IF(AmazonChurn[[#This Row],[Age]]&lt;30,"Under 30",IF(AmazonChurn[[#This Row],[Age]]&gt;65,"Senior","Mid Age"))</f>
        <v>Mid Age</v>
      </c>
    </row>
    <row r="5266" spans="1:42" hidden="1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 s="5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  <c r="AL5266" t="str">
        <f>IF(AmazonChurn[[#This Row],[Average Monthly Expenses]]&lt;=30,"Low",IF(AmazonChurn[[#This Row],[Average Monthly Expenses]]&lt;=60,"Medium","High"))</f>
        <v>Low</v>
      </c>
      <c r="AM5266" t="str">
        <f>IF(AmazonChurn[[#This Row],[Number of Complaints or Support]]&lt;3,"Low",IF(AmazonChurn[[#This Row],[Number of Complaints or Support]]&lt;=7,"Medium","High"))</f>
        <v>Medium</v>
      </c>
      <c r="AN5266" s="5">
        <f>AmazonChurn[[#This Row],[Number of Complaints or Support]]/AmazonChurn[[#This Row],[Account Length (in months)]]</f>
        <v>6</v>
      </c>
      <c r="AO5266" t="str">
        <f>IF(AmazonChurn[[#This Row],[Avg Monthly GB Download]]&lt;15, "Low", IF(AmazonChurn[[#This Row],[Avg Monthly GB Download]]&lt;30, "Medium", "High"))</f>
        <v>Low</v>
      </c>
      <c r="AP5266" t="str">
        <f>IF(AmazonChurn[[#This Row],[Age]]&lt;30,"Under 30",IF(AmazonChurn[[#This Row],[Age]]&gt;65,"Senior","Mid Age"))</f>
        <v>Mid Age</v>
      </c>
    </row>
    <row r="5267" spans="1:42" hidden="1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 s="5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  <c r="AL5267" t="str">
        <f>IF(AmazonChurn[[#This Row],[Average Monthly Expenses]]&lt;=30,"Low",IF(AmazonChurn[[#This Row],[Average Monthly Expenses]]&lt;=60,"Medium","High"))</f>
        <v>High</v>
      </c>
      <c r="AM5267" t="str">
        <f>IF(AmazonChurn[[#This Row],[Number of Complaints or Support]]&lt;3,"Low",IF(AmazonChurn[[#This Row],[Number of Complaints or Support]]&lt;=7,"Medium","High"))</f>
        <v>Medium</v>
      </c>
      <c r="AN5267" s="5">
        <f>AmazonChurn[[#This Row],[Number of Complaints or Support]]/AmazonChurn[[#This Row],[Account Length (in months)]]</f>
        <v>0.10526315789473684</v>
      </c>
      <c r="AO5267" t="str">
        <f>IF(AmazonChurn[[#This Row],[Avg Monthly GB Download]]&lt;15, "Low", IF(AmazonChurn[[#This Row],[Avg Monthly GB Download]]&lt;30, "Medium", "High"))</f>
        <v>Medium</v>
      </c>
      <c r="AP5267" t="str">
        <f>IF(AmazonChurn[[#This Row],[Age]]&lt;30,"Under 30",IF(AmazonChurn[[#This Row],[Age]]&gt;65,"Senior","Mid Age"))</f>
        <v>Senior</v>
      </c>
    </row>
    <row r="5268" spans="1:42" hidden="1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 s="5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  <c r="AL5268" t="str">
        <f>IF(AmazonChurn[[#This Row],[Average Monthly Expenses]]&lt;=30,"Low",IF(AmazonChurn[[#This Row],[Average Monthly Expenses]]&lt;=60,"Medium","High"))</f>
        <v>Low</v>
      </c>
      <c r="AM5268" t="str">
        <f>IF(AmazonChurn[[#This Row],[Number of Complaints or Support]]&lt;3,"Low",IF(AmazonChurn[[#This Row],[Number of Complaints or Support]]&lt;=7,"Medium","High"))</f>
        <v>High</v>
      </c>
      <c r="AN5268" s="5">
        <f>AmazonChurn[[#This Row],[Number of Complaints or Support]]/AmazonChurn[[#This Row],[Account Length (in months)]]</f>
        <v>0.6</v>
      </c>
      <c r="AO5268" t="str">
        <f>IF(AmazonChurn[[#This Row],[Avg Monthly GB Download]]&lt;15, "Low", IF(AmazonChurn[[#This Row],[Avg Monthly GB Download]]&lt;30, "Medium", "High"))</f>
        <v>Low</v>
      </c>
      <c r="AP5268" t="str">
        <f>IF(AmazonChurn[[#This Row],[Age]]&lt;30,"Under 30",IF(AmazonChurn[[#This Row],[Age]]&gt;65,"Senior","Mid Age"))</f>
        <v>Under 30</v>
      </c>
    </row>
    <row r="5269" spans="1:42" hidden="1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 s="5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  <c r="AL5269" t="str">
        <f>IF(AmazonChurn[[#This Row],[Average Monthly Expenses]]&lt;=30,"Low",IF(AmazonChurn[[#This Row],[Average Monthly Expenses]]&lt;=60,"Medium","High"))</f>
        <v>Medium</v>
      </c>
      <c r="AM5269" t="str">
        <f>IF(AmazonChurn[[#This Row],[Number of Complaints or Support]]&lt;3,"Low",IF(AmazonChurn[[#This Row],[Number of Complaints or Support]]&lt;=7,"Medium","High"))</f>
        <v>Medium</v>
      </c>
      <c r="AN5269" s="5">
        <f>AmazonChurn[[#This Row],[Number of Complaints or Support]]/AmazonChurn[[#This Row],[Account Length (in months)]]</f>
        <v>0.15151515151515152</v>
      </c>
      <c r="AO5269" t="str">
        <f>IF(AmazonChurn[[#This Row],[Avg Monthly GB Download]]&lt;15, "Low", IF(AmazonChurn[[#This Row],[Avg Monthly GB Download]]&lt;30, "Medium", "High"))</f>
        <v>Low</v>
      </c>
      <c r="AP5269" t="str">
        <f>IF(AmazonChurn[[#This Row],[Age]]&lt;30,"Under 30",IF(AmazonChurn[[#This Row],[Age]]&gt;65,"Senior","Mid Age"))</f>
        <v>Mid Age</v>
      </c>
    </row>
    <row r="5270" spans="1:42" hidden="1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 s="5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  <c r="AL5270" t="str">
        <f>IF(AmazonChurn[[#This Row],[Average Monthly Expenses]]&lt;=30,"Low",IF(AmazonChurn[[#This Row],[Average Monthly Expenses]]&lt;=60,"Medium","High"))</f>
        <v>Medium</v>
      </c>
      <c r="AM5270" t="str">
        <f>IF(AmazonChurn[[#This Row],[Number of Complaints or Support]]&lt;3,"Low",IF(AmazonChurn[[#This Row],[Number of Complaints or Support]]&lt;=7,"Medium","High"))</f>
        <v>Medium</v>
      </c>
      <c r="AN5270" s="5">
        <f>AmazonChurn[[#This Row],[Number of Complaints or Support]]/AmazonChurn[[#This Row],[Account Length (in months)]]</f>
        <v>1.3333333333333333</v>
      </c>
      <c r="AO5270" t="str">
        <f>IF(AmazonChurn[[#This Row],[Avg Monthly GB Download]]&lt;15, "Low", IF(AmazonChurn[[#This Row],[Avg Monthly GB Download]]&lt;30, "Medium", "High"))</f>
        <v>Low</v>
      </c>
      <c r="AP5270" t="str">
        <f>IF(AmazonChurn[[#This Row],[Age]]&lt;30,"Under 30",IF(AmazonChurn[[#This Row],[Age]]&gt;65,"Senior","Mid Age"))</f>
        <v>Senior</v>
      </c>
    </row>
    <row r="5271" spans="1:42" hidden="1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 s="5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  <c r="AL5271" t="str">
        <f>IF(AmazonChurn[[#This Row],[Average Monthly Expenses]]&lt;=30,"Low",IF(AmazonChurn[[#This Row],[Average Monthly Expenses]]&lt;=60,"Medium","High"))</f>
        <v>Low</v>
      </c>
      <c r="AM5271" t="str">
        <f>IF(AmazonChurn[[#This Row],[Number of Complaints or Support]]&lt;3,"Low",IF(AmazonChurn[[#This Row],[Number of Complaints or Support]]&lt;=7,"Medium","High"))</f>
        <v>Low</v>
      </c>
      <c r="AN5271" s="5">
        <f>AmazonChurn[[#This Row],[Number of Complaints or Support]]/AmazonChurn[[#This Row],[Account Length (in months)]]</f>
        <v>0</v>
      </c>
      <c r="AO5271" t="str">
        <f>IF(AmazonChurn[[#This Row],[Avg Monthly GB Download]]&lt;15, "Low", IF(AmazonChurn[[#This Row],[Avg Monthly GB Download]]&lt;30, "Medium", "High"))</f>
        <v>Low</v>
      </c>
      <c r="AP5271" t="str">
        <f>IF(AmazonChurn[[#This Row],[Age]]&lt;30,"Under 30",IF(AmazonChurn[[#This Row],[Age]]&gt;65,"Senior","Mid Age"))</f>
        <v>Mid Age</v>
      </c>
    </row>
    <row r="5272" spans="1:42" hidden="1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 s="5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  <c r="AL5272" t="str">
        <f>IF(AmazonChurn[[#This Row],[Average Monthly Expenses]]&lt;=30,"Low",IF(AmazonChurn[[#This Row],[Average Monthly Expenses]]&lt;=60,"Medium","High"))</f>
        <v>Low</v>
      </c>
      <c r="AM5272" t="str">
        <f>IF(AmazonChurn[[#This Row],[Number of Complaints or Support]]&lt;3,"Low",IF(AmazonChurn[[#This Row],[Number of Complaints or Support]]&lt;=7,"Medium","High"))</f>
        <v>High</v>
      </c>
      <c r="AN5272" s="5">
        <f>AmazonChurn[[#This Row],[Number of Complaints or Support]]/AmazonChurn[[#This Row],[Account Length (in months)]]</f>
        <v>0.15384615384615385</v>
      </c>
      <c r="AO5272" t="str">
        <f>IF(AmazonChurn[[#This Row],[Avg Monthly GB Download]]&lt;15, "Low", IF(AmazonChurn[[#This Row],[Avg Monthly GB Download]]&lt;30, "Medium", "High"))</f>
        <v>Low</v>
      </c>
      <c r="AP5272" t="str">
        <f>IF(AmazonChurn[[#This Row],[Age]]&lt;30,"Under 30",IF(AmazonChurn[[#This Row],[Age]]&gt;65,"Senior","Mid Age"))</f>
        <v>Mid Age</v>
      </c>
    </row>
    <row r="5273" spans="1:42" hidden="1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 s="5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  <c r="AL5273" t="str">
        <f>IF(AmazonChurn[[#This Row],[Average Monthly Expenses]]&lt;=30,"Low",IF(AmazonChurn[[#This Row],[Average Monthly Expenses]]&lt;=60,"Medium","High"))</f>
        <v>Medium</v>
      </c>
      <c r="AM5273" t="str">
        <f>IF(AmazonChurn[[#This Row],[Number of Complaints or Support]]&lt;3,"Low",IF(AmazonChurn[[#This Row],[Number of Complaints or Support]]&lt;=7,"Medium","High"))</f>
        <v>High</v>
      </c>
      <c r="AN5273" s="5">
        <f>AmazonChurn[[#This Row],[Number of Complaints or Support]]/AmazonChurn[[#This Row],[Account Length (in months)]]</f>
        <v>0.81818181818181823</v>
      </c>
      <c r="AO5273" t="str">
        <f>IF(AmazonChurn[[#This Row],[Avg Monthly GB Download]]&lt;15, "Low", IF(AmazonChurn[[#This Row],[Avg Monthly GB Download]]&lt;30, "Medium", "High"))</f>
        <v>Low</v>
      </c>
      <c r="AP5273" t="str">
        <f>IF(AmazonChurn[[#This Row],[Age]]&lt;30,"Under 30",IF(AmazonChurn[[#This Row],[Age]]&gt;65,"Senior","Mid Age"))</f>
        <v>Mid Age</v>
      </c>
    </row>
    <row r="5274" spans="1:42" hidden="1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 s="5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  <c r="AL5274" t="str">
        <f>IF(AmazonChurn[[#This Row],[Average Monthly Expenses]]&lt;=30,"Low",IF(AmazonChurn[[#This Row],[Average Monthly Expenses]]&lt;=60,"Medium","High"))</f>
        <v>Medium</v>
      </c>
      <c r="AM5274" t="str">
        <f>IF(AmazonChurn[[#This Row],[Number of Complaints or Support]]&lt;3,"Low",IF(AmazonChurn[[#This Row],[Number of Complaints or Support]]&lt;=7,"Medium","High"))</f>
        <v>Medium</v>
      </c>
      <c r="AN5274" s="5">
        <f>AmazonChurn[[#This Row],[Number of Complaints or Support]]/AmazonChurn[[#This Row],[Account Length (in months)]]</f>
        <v>0.3125</v>
      </c>
      <c r="AO5274" t="str">
        <f>IF(AmazonChurn[[#This Row],[Avg Monthly GB Download]]&lt;15, "Low", IF(AmazonChurn[[#This Row],[Avg Monthly GB Download]]&lt;30, "Medium", "High"))</f>
        <v>Low</v>
      </c>
      <c r="AP5274" t="str">
        <f>IF(AmazonChurn[[#This Row],[Age]]&lt;30,"Under 30",IF(AmazonChurn[[#This Row],[Age]]&gt;65,"Senior","Mid Age"))</f>
        <v>Mid Age</v>
      </c>
    </row>
    <row r="5275" spans="1:42" hidden="1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 s="5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  <c r="AL5275" t="str">
        <f>IF(AmazonChurn[[#This Row],[Average Monthly Expenses]]&lt;=30,"Low",IF(AmazonChurn[[#This Row],[Average Monthly Expenses]]&lt;=60,"Medium","High"))</f>
        <v>High</v>
      </c>
      <c r="AM5275" t="str">
        <f>IF(AmazonChurn[[#This Row],[Number of Complaints or Support]]&lt;3,"Low",IF(AmazonChurn[[#This Row],[Number of Complaints or Support]]&lt;=7,"Medium","High"))</f>
        <v>Medium</v>
      </c>
      <c r="AN5275" s="5">
        <f>AmazonChurn[[#This Row],[Number of Complaints or Support]]/AmazonChurn[[#This Row],[Account Length (in months)]]</f>
        <v>0.125</v>
      </c>
      <c r="AO5275" t="str">
        <f>IF(AmazonChurn[[#This Row],[Avg Monthly GB Download]]&lt;15, "Low", IF(AmazonChurn[[#This Row],[Avg Monthly GB Download]]&lt;30, "Medium", "High"))</f>
        <v>Medium</v>
      </c>
      <c r="AP5275" t="str">
        <f>IF(AmazonChurn[[#This Row],[Age]]&lt;30,"Under 30",IF(AmazonChurn[[#This Row],[Age]]&gt;65,"Senior","Mid Age"))</f>
        <v>Under 30</v>
      </c>
    </row>
    <row r="5276" spans="1:42" hidden="1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 s="5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  <c r="AL5276" t="str">
        <f>IF(AmazonChurn[[#This Row],[Average Monthly Expenses]]&lt;=30,"Low",IF(AmazonChurn[[#This Row],[Average Monthly Expenses]]&lt;=60,"Medium","High"))</f>
        <v>Low</v>
      </c>
      <c r="AM5276" t="str">
        <f>IF(AmazonChurn[[#This Row],[Number of Complaints or Support]]&lt;3,"Low",IF(AmazonChurn[[#This Row],[Number of Complaints or Support]]&lt;=7,"Medium","High"))</f>
        <v>Low</v>
      </c>
      <c r="AN5276" s="5">
        <f>AmazonChurn[[#This Row],[Number of Complaints or Support]]/AmazonChurn[[#This Row],[Account Length (in months)]]</f>
        <v>0</v>
      </c>
      <c r="AO5276" t="str">
        <f>IF(AmazonChurn[[#This Row],[Avg Monthly GB Download]]&lt;15, "Low", IF(AmazonChurn[[#This Row],[Avg Monthly GB Download]]&lt;30, "Medium", "High"))</f>
        <v>Low</v>
      </c>
      <c r="AP5276" t="str">
        <f>IF(AmazonChurn[[#This Row],[Age]]&lt;30,"Under 30",IF(AmazonChurn[[#This Row],[Age]]&gt;65,"Senior","Mid Age"))</f>
        <v>Under 30</v>
      </c>
    </row>
    <row r="5277" spans="1:42" hidden="1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 s="5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  <c r="AL5277" t="str">
        <f>IF(AmazonChurn[[#This Row],[Average Monthly Expenses]]&lt;=30,"Low",IF(AmazonChurn[[#This Row],[Average Monthly Expenses]]&lt;=60,"Medium","High"))</f>
        <v>Medium</v>
      </c>
      <c r="AM5277" t="str">
        <f>IF(AmazonChurn[[#This Row],[Number of Complaints or Support]]&lt;3,"Low",IF(AmazonChurn[[#This Row],[Number of Complaints or Support]]&lt;=7,"Medium","High"))</f>
        <v>Low</v>
      </c>
      <c r="AN5277" s="5">
        <f>AmazonChurn[[#This Row],[Number of Complaints or Support]]/AmazonChurn[[#This Row],[Account Length (in months)]]</f>
        <v>0.25</v>
      </c>
      <c r="AO5277" t="str">
        <f>IF(AmazonChurn[[#This Row],[Avg Monthly GB Download]]&lt;15, "Low", IF(AmazonChurn[[#This Row],[Avg Monthly GB Download]]&lt;30, "Medium", "High"))</f>
        <v>Medium</v>
      </c>
      <c r="AP5277" t="str">
        <f>IF(AmazonChurn[[#This Row],[Age]]&lt;30,"Under 30",IF(AmazonChurn[[#This Row],[Age]]&gt;65,"Senior","Mid Age"))</f>
        <v>Under 30</v>
      </c>
    </row>
    <row r="5278" spans="1:42" hidden="1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 s="5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  <c r="AL5278" t="str">
        <f>IF(AmazonChurn[[#This Row],[Average Monthly Expenses]]&lt;=30,"Low",IF(AmazonChurn[[#This Row],[Average Monthly Expenses]]&lt;=60,"Medium","High"))</f>
        <v>Low</v>
      </c>
      <c r="AM5278" t="str">
        <f>IF(AmazonChurn[[#This Row],[Number of Complaints or Support]]&lt;3,"Low",IF(AmazonChurn[[#This Row],[Number of Complaints or Support]]&lt;=7,"Medium","High"))</f>
        <v>Low</v>
      </c>
      <c r="AN5278" s="5">
        <f>AmazonChurn[[#This Row],[Number of Complaints or Support]]/AmazonChurn[[#This Row],[Account Length (in months)]]</f>
        <v>8.6956521739130432E-2</v>
      </c>
      <c r="AO5278" t="str">
        <f>IF(AmazonChurn[[#This Row],[Avg Monthly GB Download]]&lt;15, "Low", IF(AmazonChurn[[#This Row],[Avg Monthly GB Download]]&lt;30, "Medium", "High"))</f>
        <v>Low</v>
      </c>
      <c r="AP5278" t="str">
        <f>IF(AmazonChurn[[#This Row],[Age]]&lt;30,"Under 30",IF(AmazonChurn[[#This Row],[Age]]&gt;65,"Senior","Mid Age"))</f>
        <v>Senior</v>
      </c>
    </row>
    <row r="5279" spans="1:42" hidden="1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 s="5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  <c r="AL5279" t="str">
        <f>IF(AmazonChurn[[#This Row],[Average Monthly Expenses]]&lt;=30,"Low",IF(AmazonChurn[[#This Row],[Average Monthly Expenses]]&lt;=60,"Medium","High"))</f>
        <v>Low</v>
      </c>
      <c r="AM5279" t="str">
        <f>IF(AmazonChurn[[#This Row],[Number of Complaints or Support]]&lt;3,"Low",IF(AmazonChurn[[#This Row],[Number of Complaints or Support]]&lt;=7,"Medium","High"))</f>
        <v>High</v>
      </c>
      <c r="AN5279" s="5">
        <f>AmazonChurn[[#This Row],[Number of Complaints or Support]]/AmazonChurn[[#This Row],[Account Length (in months)]]</f>
        <v>0.14925373134328357</v>
      </c>
      <c r="AO5279" t="str">
        <f>IF(AmazonChurn[[#This Row],[Avg Monthly GB Download]]&lt;15, "Low", IF(AmazonChurn[[#This Row],[Avg Monthly GB Download]]&lt;30, "Medium", "High"))</f>
        <v>Low</v>
      </c>
      <c r="AP5279" t="str">
        <f>IF(AmazonChurn[[#This Row],[Age]]&lt;30,"Under 30",IF(AmazonChurn[[#This Row],[Age]]&gt;65,"Senior","Mid Age"))</f>
        <v>Mid Age</v>
      </c>
    </row>
    <row r="5280" spans="1:42" hidden="1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 s="5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  <c r="AL5280" t="str">
        <f>IF(AmazonChurn[[#This Row],[Average Monthly Expenses]]&lt;=30,"Low",IF(AmazonChurn[[#This Row],[Average Monthly Expenses]]&lt;=60,"Medium","High"))</f>
        <v>Low</v>
      </c>
      <c r="AM5280" t="str">
        <f>IF(AmazonChurn[[#This Row],[Number of Complaints or Support]]&lt;3,"Low",IF(AmazonChurn[[#This Row],[Number of Complaints or Support]]&lt;=7,"Medium","High"))</f>
        <v>Medium</v>
      </c>
      <c r="AN5280" s="5">
        <f>AmazonChurn[[#This Row],[Number of Complaints or Support]]/AmazonChurn[[#This Row],[Account Length (in months)]]</f>
        <v>2.5</v>
      </c>
      <c r="AO5280" t="str">
        <f>IF(AmazonChurn[[#This Row],[Avg Monthly GB Download]]&lt;15, "Low", IF(AmazonChurn[[#This Row],[Avg Monthly GB Download]]&lt;30, "Medium", "High"))</f>
        <v>Low</v>
      </c>
      <c r="AP5280" t="str">
        <f>IF(AmazonChurn[[#This Row],[Age]]&lt;30,"Under 30",IF(AmazonChurn[[#This Row],[Age]]&gt;65,"Senior","Mid Age"))</f>
        <v>Senior</v>
      </c>
    </row>
    <row r="5281" spans="1:42" hidden="1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 s="5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  <c r="AL5281" t="str">
        <f>IF(AmazonChurn[[#This Row],[Average Monthly Expenses]]&lt;=30,"Low",IF(AmazonChurn[[#This Row],[Average Monthly Expenses]]&lt;=60,"Medium","High"))</f>
        <v>Medium</v>
      </c>
      <c r="AM5281" t="str">
        <f>IF(AmazonChurn[[#This Row],[Number of Complaints or Support]]&lt;3,"Low",IF(AmazonChurn[[#This Row],[Number of Complaints or Support]]&lt;=7,"Medium","High"))</f>
        <v>Low</v>
      </c>
      <c r="AN5281" s="5">
        <f>AmazonChurn[[#This Row],[Number of Complaints or Support]]/AmazonChurn[[#This Row],[Account Length (in months)]]</f>
        <v>0</v>
      </c>
      <c r="AO5281" t="str">
        <f>IF(AmazonChurn[[#This Row],[Avg Monthly GB Download]]&lt;15, "Low", IF(AmazonChurn[[#This Row],[Avg Monthly GB Download]]&lt;30, "Medium", "High"))</f>
        <v>Medium</v>
      </c>
      <c r="AP5281" t="str">
        <f>IF(AmazonChurn[[#This Row],[Age]]&lt;30,"Under 30",IF(AmazonChurn[[#This Row],[Age]]&gt;65,"Senior","Mid Age"))</f>
        <v>Under 30</v>
      </c>
    </row>
    <row r="5282" spans="1:42" hidden="1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 s="5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  <c r="AL5282" t="str">
        <f>IF(AmazonChurn[[#This Row],[Average Monthly Expenses]]&lt;=30,"Low",IF(AmazonChurn[[#This Row],[Average Monthly Expenses]]&lt;=60,"Medium","High"))</f>
        <v>Medium</v>
      </c>
      <c r="AM5282" t="str">
        <f>IF(AmazonChurn[[#This Row],[Number of Complaints or Support]]&lt;3,"Low",IF(AmazonChurn[[#This Row],[Number of Complaints or Support]]&lt;=7,"Medium","High"))</f>
        <v>Low</v>
      </c>
      <c r="AN5282" s="5">
        <f>AmazonChurn[[#This Row],[Number of Complaints or Support]]/AmazonChurn[[#This Row],[Account Length (in months)]]</f>
        <v>2.8571428571428571E-2</v>
      </c>
      <c r="AO5282" t="str">
        <f>IF(AmazonChurn[[#This Row],[Avg Monthly GB Download]]&lt;15, "Low", IF(AmazonChurn[[#This Row],[Avg Monthly GB Download]]&lt;30, "Medium", "High"))</f>
        <v>Low</v>
      </c>
      <c r="AP5282" t="str">
        <f>IF(AmazonChurn[[#This Row],[Age]]&lt;30,"Under 30",IF(AmazonChurn[[#This Row],[Age]]&gt;65,"Senior","Mid Age"))</f>
        <v>Under 30</v>
      </c>
    </row>
    <row r="5283" spans="1:42" hidden="1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 s="5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  <c r="AL5283" t="str">
        <f>IF(AmazonChurn[[#This Row],[Average Monthly Expenses]]&lt;=30,"Low",IF(AmazonChurn[[#This Row],[Average Monthly Expenses]]&lt;=60,"Medium","High"))</f>
        <v>High</v>
      </c>
      <c r="AM5283" t="str">
        <f>IF(AmazonChurn[[#This Row],[Number of Complaints or Support]]&lt;3,"Low",IF(AmazonChurn[[#This Row],[Number of Complaints or Support]]&lt;=7,"Medium","High"))</f>
        <v>Low</v>
      </c>
      <c r="AN5283" s="5">
        <f>AmazonChurn[[#This Row],[Number of Complaints or Support]]/AmazonChurn[[#This Row],[Account Length (in months)]]</f>
        <v>0</v>
      </c>
      <c r="AO5283" t="str">
        <f>IF(AmazonChurn[[#This Row],[Avg Monthly GB Download]]&lt;15, "Low", IF(AmazonChurn[[#This Row],[Avg Monthly GB Download]]&lt;30, "Medium", "High"))</f>
        <v>Low</v>
      </c>
      <c r="AP5283" t="str">
        <f>IF(AmazonChurn[[#This Row],[Age]]&lt;30,"Under 30",IF(AmazonChurn[[#This Row],[Age]]&gt;65,"Senior","Mid Age"))</f>
        <v>Senior</v>
      </c>
    </row>
    <row r="5284" spans="1:42" hidden="1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 s="5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  <c r="AL5284" t="str">
        <f>IF(AmazonChurn[[#This Row],[Average Monthly Expenses]]&lt;=30,"Low",IF(AmazonChurn[[#This Row],[Average Monthly Expenses]]&lt;=60,"Medium","High"))</f>
        <v>Medium</v>
      </c>
      <c r="AM5284" t="str">
        <f>IF(AmazonChurn[[#This Row],[Number of Complaints or Support]]&lt;3,"Low",IF(AmazonChurn[[#This Row],[Number of Complaints or Support]]&lt;=7,"Medium","High"))</f>
        <v>High</v>
      </c>
      <c r="AN5284" s="5">
        <f>AmazonChurn[[#This Row],[Number of Complaints or Support]]/AmazonChurn[[#This Row],[Account Length (in months)]]</f>
        <v>0.13846153846153847</v>
      </c>
      <c r="AO5284" t="str">
        <f>IF(AmazonChurn[[#This Row],[Avg Monthly GB Download]]&lt;15, "Low", IF(AmazonChurn[[#This Row],[Avg Monthly GB Download]]&lt;30, "Medium", "High"))</f>
        <v>Medium</v>
      </c>
      <c r="AP5284" t="str">
        <f>IF(AmazonChurn[[#This Row],[Age]]&lt;30,"Under 30",IF(AmazonChurn[[#This Row],[Age]]&gt;65,"Senior","Mid Age"))</f>
        <v>Mid Age</v>
      </c>
    </row>
    <row r="5285" spans="1:42" hidden="1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 s="5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  <c r="AL5285" t="str">
        <f>IF(AmazonChurn[[#This Row],[Average Monthly Expenses]]&lt;=30,"Low",IF(AmazonChurn[[#This Row],[Average Monthly Expenses]]&lt;=60,"Medium","High"))</f>
        <v>Low</v>
      </c>
      <c r="AM5285" t="str">
        <f>IF(AmazonChurn[[#This Row],[Number of Complaints or Support]]&lt;3,"Low",IF(AmazonChurn[[#This Row],[Number of Complaints or Support]]&lt;=7,"Medium","High"))</f>
        <v>High</v>
      </c>
      <c r="AN5285" s="5">
        <f>AmazonChurn[[#This Row],[Number of Complaints or Support]]/AmazonChurn[[#This Row],[Account Length (in months)]]</f>
        <v>0.14492753623188406</v>
      </c>
      <c r="AO5285" t="str">
        <f>IF(AmazonChurn[[#This Row],[Avg Monthly GB Download]]&lt;15, "Low", IF(AmazonChurn[[#This Row],[Avg Monthly GB Download]]&lt;30, "Medium", "High"))</f>
        <v>Low</v>
      </c>
      <c r="AP5285" t="str">
        <f>IF(AmazonChurn[[#This Row],[Age]]&lt;30,"Under 30",IF(AmazonChurn[[#This Row],[Age]]&gt;65,"Senior","Mid Age"))</f>
        <v>Mid Age</v>
      </c>
    </row>
    <row r="5286" spans="1:42" hidden="1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 s="5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  <c r="AL5286" t="str">
        <f>IF(AmazonChurn[[#This Row],[Average Monthly Expenses]]&lt;=30,"Low",IF(AmazonChurn[[#This Row],[Average Monthly Expenses]]&lt;=60,"Medium","High"))</f>
        <v>Low</v>
      </c>
      <c r="AM5286" t="str">
        <f>IF(AmazonChurn[[#This Row],[Number of Complaints or Support]]&lt;3,"Low",IF(AmazonChurn[[#This Row],[Number of Complaints or Support]]&lt;=7,"Medium","High"))</f>
        <v>Low</v>
      </c>
      <c r="AN5286" s="5">
        <f>AmazonChurn[[#This Row],[Number of Complaints or Support]]/AmazonChurn[[#This Row],[Account Length (in months)]]</f>
        <v>6.4516129032258063E-2</v>
      </c>
      <c r="AO5286" t="str">
        <f>IF(AmazonChurn[[#This Row],[Avg Monthly GB Download]]&lt;15, "Low", IF(AmazonChurn[[#This Row],[Avg Monthly GB Download]]&lt;30, "Medium", "High"))</f>
        <v>Low</v>
      </c>
      <c r="AP5286" t="str">
        <f>IF(AmazonChurn[[#This Row],[Age]]&lt;30,"Under 30",IF(AmazonChurn[[#This Row],[Age]]&gt;65,"Senior","Mid Age"))</f>
        <v>Mid Age</v>
      </c>
    </row>
    <row r="5287" spans="1:42" hidden="1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 s="5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  <c r="AL5287" t="str">
        <f>IF(AmazonChurn[[#This Row],[Average Monthly Expenses]]&lt;=30,"Low",IF(AmazonChurn[[#This Row],[Average Monthly Expenses]]&lt;=60,"Medium","High"))</f>
        <v>Medium</v>
      </c>
      <c r="AM5287" t="str">
        <f>IF(AmazonChurn[[#This Row],[Number of Complaints or Support]]&lt;3,"Low",IF(AmazonChurn[[#This Row],[Number of Complaints or Support]]&lt;=7,"Medium","High"))</f>
        <v>Low</v>
      </c>
      <c r="AN5287" s="5">
        <f>AmazonChurn[[#This Row],[Number of Complaints or Support]]/AmazonChurn[[#This Row],[Account Length (in months)]]</f>
        <v>3.7735849056603772E-2</v>
      </c>
      <c r="AO5287" t="str">
        <f>IF(AmazonChurn[[#This Row],[Avg Monthly GB Download]]&lt;15, "Low", IF(AmazonChurn[[#This Row],[Avg Monthly GB Download]]&lt;30, "Medium", "High"))</f>
        <v>Low</v>
      </c>
      <c r="AP5287" t="str">
        <f>IF(AmazonChurn[[#This Row],[Age]]&lt;30,"Under 30",IF(AmazonChurn[[#This Row],[Age]]&gt;65,"Senior","Mid Age"))</f>
        <v>Mid Age</v>
      </c>
    </row>
    <row r="5288" spans="1:42" hidden="1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 s="5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  <c r="AL5288" t="str">
        <f>IF(AmazonChurn[[#This Row],[Average Monthly Expenses]]&lt;=30,"Low",IF(AmazonChurn[[#This Row],[Average Monthly Expenses]]&lt;=60,"Medium","High"))</f>
        <v>Medium</v>
      </c>
      <c r="AM5288" t="str">
        <f>IF(AmazonChurn[[#This Row],[Number of Complaints or Support]]&lt;3,"Low",IF(AmazonChurn[[#This Row],[Number of Complaints or Support]]&lt;=7,"Medium","High"))</f>
        <v>Medium</v>
      </c>
      <c r="AN5288" s="5">
        <f>AmazonChurn[[#This Row],[Number of Complaints or Support]]/AmazonChurn[[#This Row],[Account Length (in months)]]</f>
        <v>3</v>
      </c>
      <c r="AO5288" t="str">
        <f>IF(AmazonChurn[[#This Row],[Avg Monthly GB Download]]&lt;15, "Low", IF(AmazonChurn[[#This Row],[Avg Monthly GB Download]]&lt;30, "Medium", "High"))</f>
        <v>Low</v>
      </c>
      <c r="AP5288" t="str">
        <f>IF(AmazonChurn[[#This Row],[Age]]&lt;30,"Under 30",IF(AmazonChurn[[#This Row],[Age]]&gt;65,"Senior","Mid Age"))</f>
        <v>Senior</v>
      </c>
    </row>
    <row r="5289" spans="1:42" hidden="1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 s="5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  <c r="AL5289" t="str">
        <f>IF(AmazonChurn[[#This Row],[Average Monthly Expenses]]&lt;=30,"Low",IF(AmazonChurn[[#This Row],[Average Monthly Expenses]]&lt;=60,"Medium","High"))</f>
        <v>Medium</v>
      </c>
      <c r="AM5289" t="str">
        <f>IF(AmazonChurn[[#This Row],[Number of Complaints or Support]]&lt;3,"Low",IF(AmazonChurn[[#This Row],[Number of Complaints or Support]]&lt;=7,"Medium","High"))</f>
        <v>Medium</v>
      </c>
      <c r="AN5289" s="5">
        <f>AmazonChurn[[#This Row],[Number of Complaints or Support]]/AmazonChurn[[#This Row],[Account Length (in months)]]</f>
        <v>0.20588235294117646</v>
      </c>
      <c r="AO5289" t="str">
        <f>IF(AmazonChurn[[#This Row],[Avg Monthly GB Download]]&lt;15, "Low", IF(AmazonChurn[[#This Row],[Avg Monthly GB Download]]&lt;30, "Medium", "High"))</f>
        <v>Low</v>
      </c>
      <c r="AP5289" t="str">
        <f>IF(AmazonChurn[[#This Row],[Age]]&lt;30,"Under 30",IF(AmazonChurn[[#This Row],[Age]]&gt;65,"Senior","Mid Age"))</f>
        <v>Senior</v>
      </c>
    </row>
    <row r="5290" spans="1:42" hidden="1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 s="5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  <c r="AL5290" t="str">
        <f>IF(AmazonChurn[[#This Row],[Average Monthly Expenses]]&lt;=30,"Low",IF(AmazonChurn[[#This Row],[Average Monthly Expenses]]&lt;=60,"Medium","High"))</f>
        <v>Medium</v>
      </c>
      <c r="AM5290" t="str">
        <f>IF(AmazonChurn[[#This Row],[Number of Complaints or Support]]&lt;3,"Low",IF(AmazonChurn[[#This Row],[Number of Complaints or Support]]&lt;=7,"Medium","High"))</f>
        <v>Medium</v>
      </c>
      <c r="AN5290" s="5">
        <f>AmazonChurn[[#This Row],[Number of Complaints or Support]]/AmazonChurn[[#This Row],[Account Length (in months)]]</f>
        <v>9.6153846153846159E-2</v>
      </c>
      <c r="AO5290" t="str">
        <f>IF(AmazonChurn[[#This Row],[Avg Monthly GB Download]]&lt;15, "Low", IF(AmazonChurn[[#This Row],[Avg Monthly GB Download]]&lt;30, "Medium", "High"))</f>
        <v>Low</v>
      </c>
      <c r="AP5290" t="str">
        <f>IF(AmazonChurn[[#This Row],[Age]]&lt;30,"Under 30",IF(AmazonChurn[[#This Row],[Age]]&gt;65,"Senior","Mid Age"))</f>
        <v>Senior</v>
      </c>
    </row>
    <row r="5291" spans="1:42" hidden="1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 s="5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  <c r="AL5291" t="str">
        <f>IF(AmazonChurn[[#This Row],[Average Monthly Expenses]]&lt;=30,"Low",IF(AmazonChurn[[#This Row],[Average Monthly Expenses]]&lt;=60,"Medium","High"))</f>
        <v>Low</v>
      </c>
      <c r="AM5291" t="str">
        <f>IF(AmazonChurn[[#This Row],[Number of Complaints or Support]]&lt;3,"Low",IF(AmazonChurn[[#This Row],[Number of Complaints or Support]]&lt;=7,"Medium","High"))</f>
        <v>Medium</v>
      </c>
      <c r="AN5291" s="5">
        <f>AmazonChurn[[#This Row],[Number of Complaints or Support]]/AmazonChurn[[#This Row],[Account Length (in months)]]</f>
        <v>7</v>
      </c>
      <c r="AO5291" t="str">
        <f>IF(AmazonChurn[[#This Row],[Avg Monthly GB Download]]&lt;15, "Low", IF(AmazonChurn[[#This Row],[Avg Monthly GB Download]]&lt;30, "Medium", "High"))</f>
        <v>Low</v>
      </c>
      <c r="AP5291" t="str">
        <f>IF(AmazonChurn[[#This Row],[Age]]&lt;30,"Under 30",IF(AmazonChurn[[#This Row],[Age]]&gt;65,"Senior","Mid Age"))</f>
        <v>Senior</v>
      </c>
    </row>
    <row r="5292" spans="1:42" hidden="1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 s="5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  <c r="AL5292" t="str">
        <f>IF(AmazonChurn[[#This Row],[Average Monthly Expenses]]&lt;=30,"Low",IF(AmazonChurn[[#This Row],[Average Monthly Expenses]]&lt;=60,"Medium","High"))</f>
        <v>Low</v>
      </c>
      <c r="AM5292" t="str">
        <f>IF(AmazonChurn[[#This Row],[Number of Complaints or Support]]&lt;3,"Low",IF(AmazonChurn[[#This Row],[Number of Complaints or Support]]&lt;=7,"Medium","High"))</f>
        <v>Low</v>
      </c>
      <c r="AN5292" s="5">
        <f>AmazonChurn[[#This Row],[Number of Complaints or Support]]/AmazonChurn[[#This Row],[Account Length (in months)]]</f>
        <v>0.66666666666666663</v>
      </c>
      <c r="AO5292" t="str">
        <f>IF(AmazonChurn[[#This Row],[Avg Monthly GB Download]]&lt;15, "Low", IF(AmazonChurn[[#This Row],[Avg Monthly GB Download]]&lt;30, "Medium", "High"))</f>
        <v>Low</v>
      </c>
      <c r="AP5292" t="str">
        <f>IF(AmazonChurn[[#This Row],[Age]]&lt;30,"Under 30",IF(AmazonChurn[[#This Row],[Age]]&gt;65,"Senior","Mid Age"))</f>
        <v>Mid Age</v>
      </c>
    </row>
    <row r="5293" spans="1:42" hidden="1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 s="5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  <c r="AL5293" t="str">
        <f>IF(AmazonChurn[[#This Row],[Average Monthly Expenses]]&lt;=30,"Low",IF(AmazonChurn[[#This Row],[Average Monthly Expenses]]&lt;=60,"Medium","High"))</f>
        <v>Medium</v>
      </c>
      <c r="AM5293" t="str">
        <f>IF(AmazonChurn[[#This Row],[Number of Complaints or Support]]&lt;3,"Low",IF(AmazonChurn[[#This Row],[Number of Complaints or Support]]&lt;=7,"Medium","High"))</f>
        <v>Low</v>
      </c>
      <c r="AN5293" s="5">
        <f>AmazonChurn[[#This Row],[Number of Complaints or Support]]/AmazonChurn[[#This Row],[Account Length (in months)]]</f>
        <v>0.5</v>
      </c>
      <c r="AO5293" t="str">
        <f>IF(AmazonChurn[[#This Row],[Avg Monthly GB Download]]&lt;15, "Low", IF(AmazonChurn[[#This Row],[Avg Monthly GB Download]]&lt;30, "Medium", "High"))</f>
        <v>Low</v>
      </c>
      <c r="AP5293" t="str">
        <f>IF(AmazonChurn[[#This Row],[Age]]&lt;30,"Under 30",IF(AmazonChurn[[#This Row],[Age]]&gt;65,"Senior","Mid Age"))</f>
        <v>Senior</v>
      </c>
    </row>
    <row r="5294" spans="1:42" hidden="1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 s="5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  <c r="AL5294" t="str">
        <f>IF(AmazonChurn[[#This Row],[Average Monthly Expenses]]&lt;=30,"Low",IF(AmazonChurn[[#This Row],[Average Monthly Expenses]]&lt;=60,"Medium","High"))</f>
        <v>Low</v>
      </c>
      <c r="AM5294" t="str">
        <f>IF(AmazonChurn[[#This Row],[Number of Complaints or Support]]&lt;3,"Low",IF(AmazonChurn[[#This Row],[Number of Complaints or Support]]&lt;=7,"Medium","High"))</f>
        <v>Low</v>
      </c>
      <c r="AN5294" s="5">
        <f>AmazonChurn[[#This Row],[Number of Complaints or Support]]/AmazonChurn[[#This Row],[Account Length (in months)]]</f>
        <v>0.125</v>
      </c>
      <c r="AO5294" t="str">
        <f>IF(AmazonChurn[[#This Row],[Avg Monthly GB Download]]&lt;15, "Low", IF(AmazonChurn[[#This Row],[Avg Monthly GB Download]]&lt;30, "Medium", "High"))</f>
        <v>Low</v>
      </c>
      <c r="AP5294" t="str">
        <f>IF(AmazonChurn[[#This Row],[Age]]&lt;30,"Under 30",IF(AmazonChurn[[#This Row],[Age]]&gt;65,"Senior","Mid Age"))</f>
        <v>Mid Age</v>
      </c>
    </row>
    <row r="5295" spans="1:42" hidden="1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 s="5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  <c r="AL5295" t="str">
        <f>IF(AmazonChurn[[#This Row],[Average Monthly Expenses]]&lt;=30,"Low",IF(AmazonChurn[[#This Row],[Average Monthly Expenses]]&lt;=60,"Medium","High"))</f>
        <v>Low</v>
      </c>
      <c r="AM5295" t="str">
        <f>IF(AmazonChurn[[#This Row],[Number of Complaints or Support]]&lt;3,"Low",IF(AmazonChurn[[#This Row],[Number of Complaints or Support]]&lt;=7,"Medium","High"))</f>
        <v>Medium</v>
      </c>
      <c r="AN5295" s="5">
        <f>AmazonChurn[[#This Row],[Number of Complaints or Support]]/AmazonChurn[[#This Row],[Account Length (in months)]]</f>
        <v>0.1875</v>
      </c>
      <c r="AO5295" t="str">
        <f>IF(AmazonChurn[[#This Row],[Avg Monthly GB Download]]&lt;15, "Low", IF(AmazonChurn[[#This Row],[Avg Monthly GB Download]]&lt;30, "Medium", "High"))</f>
        <v>Low</v>
      </c>
      <c r="AP5295" t="str">
        <f>IF(AmazonChurn[[#This Row],[Age]]&lt;30,"Under 30",IF(AmazonChurn[[#This Row],[Age]]&gt;65,"Senior","Mid Age"))</f>
        <v>Mid Age</v>
      </c>
    </row>
    <row r="5296" spans="1:42" hidden="1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 s="5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  <c r="AL5296" t="str">
        <f>IF(AmazonChurn[[#This Row],[Average Monthly Expenses]]&lt;=30,"Low",IF(AmazonChurn[[#This Row],[Average Monthly Expenses]]&lt;=60,"Medium","High"))</f>
        <v>Low</v>
      </c>
      <c r="AM5296" t="str">
        <f>IF(AmazonChurn[[#This Row],[Number of Complaints or Support]]&lt;3,"Low",IF(AmazonChurn[[#This Row],[Number of Complaints or Support]]&lt;=7,"Medium","High"))</f>
        <v>Low</v>
      </c>
      <c r="AN5296" s="5">
        <f>AmazonChurn[[#This Row],[Number of Complaints or Support]]/AmazonChurn[[#This Row],[Account Length (in months)]]</f>
        <v>0</v>
      </c>
      <c r="AO5296" t="str">
        <f>IF(AmazonChurn[[#This Row],[Avg Monthly GB Download]]&lt;15, "Low", IF(AmazonChurn[[#This Row],[Avg Monthly GB Download]]&lt;30, "Medium", "High"))</f>
        <v>Medium</v>
      </c>
      <c r="AP5296" t="str">
        <f>IF(AmazonChurn[[#This Row],[Age]]&lt;30,"Under 30",IF(AmazonChurn[[#This Row],[Age]]&gt;65,"Senior","Mid Age"))</f>
        <v>Senior</v>
      </c>
    </row>
    <row r="5297" spans="1:42" hidden="1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 s="5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  <c r="AL5297" t="str">
        <f>IF(AmazonChurn[[#This Row],[Average Monthly Expenses]]&lt;=30,"Low",IF(AmazonChurn[[#This Row],[Average Monthly Expenses]]&lt;=60,"Medium","High"))</f>
        <v>Low</v>
      </c>
      <c r="AM5297" t="str">
        <f>IF(AmazonChurn[[#This Row],[Number of Complaints or Support]]&lt;3,"Low",IF(AmazonChurn[[#This Row],[Number of Complaints or Support]]&lt;=7,"Medium","High"))</f>
        <v>Medium</v>
      </c>
      <c r="AN5297" s="5">
        <f>AmazonChurn[[#This Row],[Number of Complaints or Support]]/AmazonChurn[[#This Row],[Account Length (in months)]]</f>
        <v>6</v>
      </c>
      <c r="AO5297" t="str">
        <f>IF(AmazonChurn[[#This Row],[Avg Monthly GB Download]]&lt;15, "Low", IF(AmazonChurn[[#This Row],[Avg Monthly GB Download]]&lt;30, "Medium", "High"))</f>
        <v>Low</v>
      </c>
      <c r="AP5297" t="str">
        <f>IF(AmazonChurn[[#This Row],[Age]]&lt;30,"Under 30",IF(AmazonChurn[[#This Row],[Age]]&gt;65,"Senior","Mid Age"))</f>
        <v>Mid Age</v>
      </c>
    </row>
    <row r="5298" spans="1:42" hidden="1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 s="5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  <c r="AL5298" t="str">
        <f>IF(AmazonChurn[[#This Row],[Average Monthly Expenses]]&lt;=30,"Low",IF(AmazonChurn[[#This Row],[Average Monthly Expenses]]&lt;=60,"Medium","High"))</f>
        <v>Low</v>
      </c>
      <c r="AM5298" t="str">
        <f>IF(AmazonChurn[[#This Row],[Number of Complaints or Support]]&lt;3,"Low",IF(AmazonChurn[[#This Row],[Number of Complaints or Support]]&lt;=7,"Medium","High"))</f>
        <v>Medium</v>
      </c>
      <c r="AN5298" s="5">
        <f>AmazonChurn[[#This Row],[Number of Complaints or Support]]/AmazonChurn[[#This Row],[Account Length (in months)]]</f>
        <v>0.05</v>
      </c>
      <c r="AO5298" t="str">
        <f>IF(AmazonChurn[[#This Row],[Avg Monthly GB Download]]&lt;15, "Low", IF(AmazonChurn[[#This Row],[Avg Monthly GB Download]]&lt;30, "Medium", "High"))</f>
        <v>Medium</v>
      </c>
      <c r="AP5298" t="str">
        <f>IF(AmazonChurn[[#This Row],[Age]]&lt;30,"Under 30",IF(AmazonChurn[[#This Row],[Age]]&gt;65,"Senior","Mid Age"))</f>
        <v>Under 30</v>
      </c>
    </row>
    <row r="5299" spans="1:42" hidden="1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 s="5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  <c r="AL5299" t="str">
        <f>IF(AmazonChurn[[#This Row],[Average Monthly Expenses]]&lt;=30,"Low",IF(AmazonChurn[[#This Row],[Average Monthly Expenses]]&lt;=60,"Medium","High"))</f>
        <v>Medium</v>
      </c>
      <c r="AM5299" t="str">
        <f>IF(AmazonChurn[[#This Row],[Number of Complaints or Support]]&lt;3,"Low",IF(AmazonChurn[[#This Row],[Number of Complaints or Support]]&lt;=7,"Medium","High"))</f>
        <v>High</v>
      </c>
      <c r="AN5299" s="5">
        <f>AmazonChurn[[#This Row],[Number of Complaints or Support]]/AmazonChurn[[#This Row],[Account Length (in months)]]</f>
        <v>0.21428571428571427</v>
      </c>
      <c r="AO5299" t="str">
        <f>IF(AmazonChurn[[#This Row],[Avg Monthly GB Download]]&lt;15, "Low", IF(AmazonChurn[[#This Row],[Avg Monthly GB Download]]&lt;30, "Medium", "High"))</f>
        <v>Low</v>
      </c>
      <c r="AP5299" t="str">
        <f>IF(AmazonChurn[[#This Row],[Age]]&lt;30,"Under 30",IF(AmazonChurn[[#This Row],[Age]]&gt;65,"Senior","Mid Age"))</f>
        <v>Mid Age</v>
      </c>
    </row>
    <row r="5300" spans="1:42" hidden="1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 s="5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  <c r="AL5300" t="str">
        <f>IF(AmazonChurn[[#This Row],[Average Monthly Expenses]]&lt;=30,"Low",IF(AmazonChurn[[#This Row],[Average Monthly Expenses]]&lt;=60,"Medium","High"))</f>
        <v>Low</v>
      </c>
      <c r="AM5300" t="str">
        <f>IF(AmazonChurn[[#This Row],[Number of Complaints or Support]]&lt;3,"Low",IF(AmazonChurn[[#This Row],[Number of Complaints or Support]]&lt;=7,"Medium","High"))</f>
        <v>Low</v>
      </c>
      <c r="AN5300" s="5">
        <f>AmazonChurn[[#This Row],[Number of Complaints or Support]]/AmazonChurn[[#This Row],[Account Length (in months)]]</f>
        <v>9.0909090909090912E-2</v>
      </c>
      <c r="AO5300" t="str">
        <f>IF(AmazonChurn[[#This Row],[Avg Monthly GB Download]]&lt;15, "Low", IF(AmazonChurn[[#This Row],[Avg Monthly GB Download]]&lt;30, "Medium", "High"))</f>
        <v>Medium</v>
      </c>
      <c r="AP5300" t="str">
        <f>IF(AmazonChurn[[#This Row],[Age]]&lt;30,"Under 30",IF(AmazonChurn[[#This Row],[Age]]&gt;65,"Senior","Mid Age"))</f>
        <v>Under 30</v>
      </c>
    </row>
    <row r="5301" spans="1:42" hidden="1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 s="5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  <c r="AL5301" t="str">
        <f>IF(AmazonChurn[[#This Row],[Average Monthly Expenses]]&lt;=30,"Low",IF(AmazonChurn[[#This Row],[Average Monthly Expenses]]&lt;=60,"Medium","High"))</f>
        <v>Low</v>
      </c>
      <c r="AM5301" t="str">
        <f>IF(AmazonChurn[[#This Row],[Number of Complaints or Support]]&lt;3,"Low",IF(AmazonChurn[[#This Row],[Number of Complaints or Support]]&lt;=7,"Medium","High"))</f>
        <v>Low</v>
      </c>
      <c r="AN5301" s="5">
        <f>AmazonChurn[[#This Row],[Number of Complaints or Support]]/AmazonChurn[[#This Row],[Account Length (in months)]]</f>
        <v>0</v>
      </c>
      <c r="AO5301" t="str">
        <f>IF(AmazonChurn[[#This Row],[Avg Monthly GB Download]]&lt;15, "Low", IF(AmazonChurn[[#This Row],[Avg Monthly GB Download]]&lt;30, "Medium", "High"))</f>
        <v>Low</v>
      </c>
      <c r="AP5301" t="str">
        <f>IF(AmazonChurn[[#This Row],[Age]]&lt;30,"Under 30",IF(AmazonChurn[[#This Row],[Age]]&gt;65,"Senior","Mid Age"))</f>
        <v>Mid Age</v>
      </c>
    </row>
    <row r="5302" spans="1:42" hidden="1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 s="5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  <c r="AL5302" t="str">
        <f>IF(AmazonChurn[[#This Row],[Average Monthly Expenses]]&lt;=30,"Low",IF(AmazonChurn[[#This Row],[Average Monthly Expenses]]&lt;=60,"Medium","High"))</f>
        <v>Medium</v>
      </c>
      <c r="AM5302" t="str">
        <f>IF(AmazonChurn[[#This Row],[Number of Complaints or Support]]&lt;3,"Low",IF(AmazonChurn[[#This Row],[Number of Complaints or Support]]&lt;=7,"Medium","High"))</f>
        <v>High</v>
      </c>
      <c r="AN5302" s="5">
        <f>AmazonChurn[[#This Row],[Number of Complaints or Support]]/AmazonChurn[[#This Row],[Account Length (in months)]]</f>
        <v>1.2857142857142858</v>
      </c>
      <c r="AO5302" t="str">
        <f>IF(AmazonChurn[[#This Row],[Avg Monthly GB Download]]&lt;15, "Low", IF(AmazonChurn[[#This Row],[Avg Monthly GB Download]]&lt;30, "Medium", "High"))</f>
        <v>Low</v>
      </c>
      <c r="AP5302" t="str">
        <f>IF(AmazonChurn[[#This Row],[Age]]&lt;30,"Under 30",IF(AmazonChurn[[#This Row],[Age]]&gt;65,"Senior","Mid Age"))</f>
        <v>Mid Age</v>
      </c>
    </row>
    <row r="5303" spans="1:42" hidden="1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 s="5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  <c r="AL5303" t="str">
        <f>IF(AmazonChurn[[#This Row],[Average Monthly Expenses]]&lt;=30,"Low",IF(AmazonChurn[[#This Row],[Average Monthly Expenses]]&lt;=60,"Medium","High"))</f>
        <v>Low</v>
      </c>
      <c r="AM5303" t="str">
        <f>IF(AmazonChurn[[#This Row],[Number of Complaints or Support]]&lt;3,"Low",IF(AmazonChurn[[#This Row],[Number of Complaints or Support]]&lt;=7,"Medium","High"))</f>
        <v>Low</v>
      </c>
      <c r="AN5303" s="5">
        <f>AmazonChurn[[#This Row],[Number of Complaints or Support]]/AmazonChurn[[#This Row],[Account Length (in months)]]</f>
        <v>1.4925373134328358E-2</v>
      </c>
      <c r="AO5303" t="str">
        <f>IF(AmazonChurn[[#This Row],[Avg Monthly GB Download]]&lt;15, "Low", IF(AmazonChurn[[#This Row],[Avg Monthly GB Download]]&lt;30, "Medium", "High"))</f>
        <v>Low</v>
      </c>
      <c r="AP5303" t="str">
        <f>IF(AmazonChurn[[#This Row],[Age]]&lt;30,"Under 30",IF(AmazonChurn[[#This Row],[Age]]&gt;65,"Senior","Mid Age"))</f>
        <v>Mid Age</v>
      </c>
    </row>
    <row r="5304" spans="1:42" hidden="1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 s="5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  <c r="AL5304" t="str">
        <f>IF(AmazonChurn[[#This Row],[Average Monthly Expenses]]&lt;=30,"Low",IF(AmazonChurn[[#This Row],[Average Monthly Expenses]]&lt;=60,"Medium","High"))</f>
        <v>Medium</v>
      </c>
      <c r="AM5304" t="str">
        <f>IF(AmazonChurn[[#This Row],[Number of Complaints or Support]]&lt;3,"Low",IF(AmazonChurn[[#This Row],[Number of Complaints or Support]]&lt;=7,"Medium","High"))</f>
        <v>High</v>
      </c>
      <c r="AN5304" s="5">
        <f>AmazonChurn[[#This Row],[Number of Complaints or Support]]/AmazonChurn[[#This Row],[Account Length (in months)]]</f>
        <v>0.14754098360655737</v>
      </c>
      <c r="AO5304" t="str">
        <f>IF(AmazonChurn[[#This Row],[Avg Monthly GB Download]]&lt;15, "Low", IF(AmazonChurn[[#This Row],[Avg Monthly GB Download]]&lt;30, "Medium", "High"))</f>
        <v>Low</v>
      </c>
      <c r="AP5304" t="str">
        <f>IF(AmazonChurn[[#This Row],[Age]]&lt;30,"Under 30",IF(AmazonChurn[[#This Row],[Age]]&gt;65,"Senior","Mid Age"))</f>
        <v>Mid Age</v>
      </c>
    </row>
    <row r="5305" spans="1:42" hidden="1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 s="5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  <c r="AL5305" t="str">
        <f>IF(AmazonChurn[[#This Row],[Average Monthly Expenses]]&lt;=30,"Low",IF(AmazonChurn[[#This Row],[Average Monthly Expenses]]&lt;=60,"Medium","High"))</f>
        <v>Low</v>
      </c>
      <c r="AM5305" t="str">
        <f>IF(AmazonChurn[[#This Row],[Number of Complaints or Support]]&lt;3,"Low",IF(AmazonChurn[[#This Row],[Number of Complaints or Support]]&lt;=7,"Medium","High"))</f>
        <v>Medium</v>
      </c>
      <c r="AN5305" s="5">
        <f>AmazonChurn[[#This Row],[Number of Complaints or Support]]/AmazonChurn[[#This Row],[Account Length (in months)]]</f>
        <v>0.1</v>
      </c>
      <c r="AO5305" t="str">
        <f>IF(AmazonChurn[[#This Row],[Avg Monthly GB Download]]&lt;15, "Low", IF(AmazonChurn[[#This Row],[Avg Monthly GB Download]]&lt;30, "Medium", "High"))</f>
        <v>Low</v>
      </c>
      <c r="AP5305" t="str">
        <f>IF(AmazonChurn[[#This Row],[Age]]&lt;30,"Under 30",IF(AmazonChurn[[#This Row],[Age]]&gt;65,"Senior","Mid Age"))</f>
        <v>Under 30</v>
      </c>
    </row>
    <row r="5306" spans="1:42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 s="5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  <c r="AL5306" t="str">
        <f>IF(AmazonChurn[[#This Row],[Average Monthly Expenses]]&lt;=30,"Low",IF(AmazonChurn[[#This Row],[Average Monthly Expenses]]&lt;=60,"Medium","High"))</f>
        <v>Medium</v>
      </c>
      <c r="AM5306" t="str">
        <f>IF(AmazonChurn[[#This Row],[Number of Complaints or Support]]&lt;3,"Low",IF(AmazonChurn[[#This Row],[Number of Complaints or Support]]&lt;=7,"Medium","High"))</f>
        <v>Medium</v>
      </c>
      <c r="AN5306" s="5">
        <f>AmazonChurn[[#This Row],[Number of Complaints or Support]]/AmazonChurn[[#This Row],[Account Length (in months)]]</f>
        <v>0.14634146341463414</v>
      </c>
      <c r="AO5306" t="str">
        <f>IF(AmazonChurn[[#This Row],[Avg Monthly GB Download]]&lt;15, "Low", IF(AmazonChurn[[#This Row],[Avg Monthly GB Download]]&lt;30, "Medium", "High"))</f>
        <v>High</v>
      </c>
      <c r="AP5306" t="str">
        <f>IF(AmazonChurn[[#This Row],[Age]]&lt;30,"Under 30",IF(AmazonChurn[[#This Row],[Age]]&gt;65,"Senior","Mid Age"))</f>
        <v>Mid Age</v>
      </c>
    </row>
    <row r="5307" spans="1:42" hidden="1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 s="5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  <c r="AL5307" t="str">
        <f>IF(AmazonChurn[[#This Row],[Average Monthly Expenses]]&lt;=30,"Low",IF(AmazonChurn[[#This Row],[Average Monthly Expenses]]&lt;=60,"Medium","High"))</f>
        <v>Low</v>
      </c>
      <c r="AM5307" t="str">
        <f>IF(AmazonChurn[[#This Row],[Number of Complaints or Support]]&lt;3,"Low",IF(AmazonChurn[[#This Row],[Number of Complaints or Support]]&lt;=7,"Medium","High"))</f>
        <v>High</v>
      </c>
      <c r="AN5307" s="5">
        <f>AmazonChurn[[#This Row],[Number of Complaints or Support]]/AmazonChurn[[#This Row],[Account Length (in months)]]</f>
        <v>0.14925373134328357</v>
      </c>
      <c r="AO5307" t="str">
        <f>IF(AmazonChurn[[#This Row],[Avg Monthly GB Download]]&lt;15, "Low", IF(AmazonChurn[[#This Row],[Avg Monthly GB Download]]&lt;30, "Medium", "High"))</f>
        <v>Low</v>
      </c>
      <c r="AP5307" t="str">
        <f>IF(AmazonChurn[[#This Row],[Age]]&lt;30,"Under 30",IF(AmazonChurn[[#This Row],[Age]]&gt;65,"Senior","Mid Age"))</f>
        <v>Under 30</v>
      </c>
    </row>
    <row r="5308" spans="1:42" hidden="1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 s="5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  <c r="AL5308" t="str">
        <f>IF(AmazonChurn[[#This Row],[Average Monthly Expenses]]&lt;=30,"Low",IF(AmazonChurn[[#This Row],[Average Monthly Expenses]]&lt;=60,"Medium","High"))</f>
        <v>Low</v>
      </c>
      <c r="AM5308" t="str">
        <f>IF(AmazonChurn[[#This Row],[Number of Complaints or Support]]&lt;3,"Low",IF(AmazonChurn[[#This Row],[Number of Complaints or Support]]&lt;=7,"Medium","High"))</f>
        <v>Medium</v>
      </c>
      <c r="AN5308" s="5">
        <f>AmazonChurn[[#This Row],[Number of Complaints or Support]]/AmazonChurn[[#This Row],[Account Length (in months)]]</f>
        <v>0.25</v>
      </c>
      <c r="AO5308" t="str">
        <f>IF(AmazonChurn[[#This Row],[Avg Monthly GB Download]]&lt;15, "Low", IF(AmazonChurn[[#This Row],[Avg Monthly GB Download]]&lt;30, "Medium", "High"))</f>
        <v>Low</v>
      </c>
      <c r="AP5308" t="str">
        <f>IF(AmazonChurn[[#This Row],[Age]]&lt;30,"Under 30",IF(AmazonChurn[[#This Row],[Age]]&gt;65,"Senior","Mid Age"))</f>
        <v>Mid Age</v>
      </c>
    </row>
    <row r="5309" spans="1:42" hidden="1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 s="5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  <c r="AL5309" t="str">
        <f>IF(AmazonChurn[[#This Row],[Average Monthly Expenses]]&lt;=30,"Low",IF(AmazonChurn[[#This Row],[Average Monthly Expenses]]&lt;=60,"Medium","High"))</f>
        <v>Medium</v>
      </c>
      <c r="AM5309" t="str">
        <f>IF(AmazonChurn[[#This Row],[Number of Complaints or Support]]&lt;3,"Low",IF(AmazonChurn[[#This Row],[Number of Complaints or Support]]&lt;=7,"Medium","High"))</f>
        <v>High</v>
      </c>
      <c r="AN5309" s="5">
        <f>AmazonChurn[[#This Row],[Number of Complaints or Support]]/AmazonChurn[[#This Row],[Account Length (in months)]]</f>
        <v>0.26666666666666666</v>
      </c>
      <c r="AO5309" t="str">
        <f>IF(AmazonChurn[[#This Row],[Avg Monthly GB Download]]&lt;15, "Low", IF(AmazonChurn[[#This Row],[Avg Monthly GB Download]]&lt;30, "Medium", "High"))</f>
        <v>Low</v>
      </c>
      <c r="AP5309" t="str">
        <f>IF(AmazonChurn[[#This Row],[Age]]&lt;30,"Under 30",IF(AmazonChurn[[#This Row],[Age]]&gt;65,"Senior","Mid Age"))</f>
        <v>Mid Age</v>
      </c>
    </row>
    <row r="5310" spans="1:42" hidden="1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 s="5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  <c r="AL5310" t="str">
        <f>IF(AmazonChurn[[#This Row],[Average Monthly Expenses]]&lt;=30,"Low",IF(AmazonChurn[[#This Row],[Average Monthly Expenses]]&lt;=60,"Medium","High"))</f>
        <v>Low</v>
      </c>
      <c r="AM5310" t="str">
        <f>IF(AmazonChurn[[#This Row],[Number of Complaints or Support]]&lt;3,"Low",IF(AmazonChurn[[#This Row],[Number of Complaints or Support]]&lt;=7,"Medium","High"))</f>
        <v>High</v>
      </c>
      <c r="AN5310" s="5">
        <f>AmazonChurn[[#This Row],[Number of Complaints or Support]]/AmazonChurn[[#This Row],[Account Length (in months)]]</f>
        <v>0.3</v>
      </c>
      <c r="AO5310" t="str">
        <f>IF(AmazonChurn[[#This Row],[Avg Monthly GB Download]]&lt;15, "Low", IF(AmazonChurn[[#This Row],[Avg Monthly GB Download]]&lt;30, "Medium", "High"))</f>
        <v>Low</v>
      </c>
      <c r="AP5310" t="str">
        <f>IF(AmazonChurn[[#This Row],[Age]]&lt;30,"Under 30",IF(AmazonChurn[[#This Row],[Age]]&gt;65,"Senior","Mid Age"))</f>
        <v>Mid Age</v>
      </c>
    </row>
    <row r="5311" spans="1:42" hidden="1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 s="5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  <c r="AL5311" t="str">
        <f>IF(AmazonChurn[[#This Row],[Average Monthly Expenses]]&lt;=30,"Low",IF(AmazonChurn[[#This Row],[Average Monthly Expenses]]&lt;=60,"Medium","High"))</f>
        <v>Medium</v>
      </c>
      <c r="AM5311" t="str">
        <f>IF(AmazonChurn[[#This Row],[Number of Complaints or Support]]&lt;3,"Low",IF(AmazonChurn[[#This Row],[Number of Complaints or Support]]&lt;=7,"Medium","High"))</f>
        <v>Medium</v>
      </c>
      <c r="AN5311" s="5">
        <f>AmazonChurn[[#This Row],[Number of Complaints or Support]]/AmazonChurn[[#This Row],[Account Length (in months)]]</f>
        <v>5</v>
      </c>
      <c r="AO5311" t="str">
        <f>IF(AmazonChurn[[#This Row],[Avg Monthly GB Download]]&lt;15, "Low", IF(AmazonChurn[[#This Row],[Avg Monthly GB Download]]&lt;30, "Medium", "High"))</f>
        <v>Low</v>
      </c>
      <c r="AP5311" t="str">
        <f>IF(AmazonChurn[[#This Row],[Age]]&lt;30,"Under 30",IF(AmazonChurn[[#This Row],[Age]]&gt;65,"Senior","Mid Age"))</f>
        <v>Mid Age</v>
      </c>
    </row>
    <row r="5312" spans="1:42" hidden="1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 s="5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  <c r="AL5312" t="str">
        <f>IF(AmazonChurn[[#This Row],[Average Monthly Expenses]]&lt;=30,"Low",IF(AmazonChurn[[#This Row],[Average Monthly Expenses]]&lt;=60,"Medium","High"))</f>
        <v>Medium</v>
      </c>
      <c r="AM5312" t="str">
        <f>IF(AmazonChurn[[#This Row],[Number of Complaints or Support]]&lt;3,"Low",IF(AmazonChurn[[#This Row],[Number of Complaints or Support]]&lt;=7,"Medium","High"))</f>
        <v>Medium</v>
      </c>
      <c r="AN5312" s="5">
        <f>AmazonChurn[[#This Row],[Number of Complaints or Support]]/AmazonChurn[[#This Row],[Account Length (in months)]]</f>
        <v>7.8431372549019607E-2</v>
      </c>
      <c r="AO5312" t="str">
        <f>IF(AmazonChurn[[#This Row],[Avg Monthly GB Download]]&lt;15, "Low", IF(AmazonChurn[[#This Row],[Avg Monthly GB Download]]&lt;30, "Medium", "High"))</f>
        <v>Low</v>
      </c>
      <c r="AP5312" t="str">
        <f>IF(AmazonChurn[[#This Row],[Age]]&lt;30,"Under 30",IF(AmazonChurn[[#This Row],[Age]]&gt;65,"Senior","Mid Age"))</f>
        <v>Mid Age</v>
      </c>
    </row>
    <row r="5313" spans="1:42" hidden="1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 s="5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  <c r="AL5313" t="str">
        <f>IF(AmazonChurn[[#This Row],[Average Monthly Expenses]]&lt;=30,"Low",IF(AmazonChurn[[#This Row],[Average Monthly Expenses]]&lt;=60,"Medium","High"))</f>
        <v>Medium</v>
      </c>
      <c r="AM5313" t="str">
        <f>IF(AmazonChurn[[#This Row],[Number of Complaints or Support]]&lt;3,"Low",IF(AmazonChurn[[#This Row],[Number of Complaints or Support]]&lt;=7,"Medium","High"))</f>
        <v>Medium</v>
      </c>
      <c r="AN5313" s="5">
        <f>AmazonChurn[[#This Row],[Number of Complaints or Support]]/AmazonChurn[[#This Row],[Account Length (in months)]]</f>
        <v>8.771929824561403E-2</v>
      </c>
      <c r="AO5313" t="str">
        <f>IF(AmazonChurn[[#This Row],[Avg Monthly GB Download]]&lt;15, "Low", IF(AmazonChurn[[#This Row],[Avg Monthly GB Download]]&lt;30, "Medium", "High"))</f>
        <v>Low</v>
      </c>
      <c r="AP5313" t="str">
        <f>IF(AmazonChurn[[#This Row],[Age]]&lt;30,"Under 30",IF(AmazonChurn[[#This Row],[Age]]&gt;65,"Senior","Mid Age"))</f>
        <v>Senior</v>
      </c>
    </row>
    <row r="5314" spans="1:42" hidden="1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 s="5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  <c r="AL5314" t="str">
        <f>IF(AmazonChurn[[#This Row],[Average Monthly Expenses]]&lt;=30,"Low",IF(AmazonChurn[[#This Row],[Average Monthly Expenses]]&lt;=60,"Medium","High"))</f>
        <v>Medium</v>
      </c>
      <c r="AM5314" t="str">
        <f>IF(AmazonChurn[[#This Row],[Number of Complaints or Support]]&lt;3,"Low",IF(AmazonChurn[[#This Row],[Number of Complaints or Support]]&lt;=7,"Medium","High"))</f>
        <v>High</v>
      </c>
      <c r="AN5314" s="5">
        <f>AmazonChurn[[#This Row],[Number of Complaints or Support]]/AmazonChurn[[#This Row],[Account Length (in months)]]</f>
        <v>0.16363636363636364</v>
      </c>
      <c r="AO5314" t="str">
        <f>IF(AmazonChurn[[#This Row],[Avg Monthly GB Download]]&lt;15, "Low", IF(AmazonChurn[[#This Row],[Avg Monthly GB Download]]&lt;30, "Medium", "High"))</f>
        <v>Low</v>
      </c>
      <c r="AP5314" t="str">
        <f>IF(AmazonChurn[[#This Row],[Age]]&lt;30,"Under 30",IF(AmazonChurn[[#This Row],[Age]]&gt;65,"Senior","Mid Age"))</f>
        <v>Mid Age</v>
      </c>
    </row>
    <row r="5315" spans="1:42" hidden="1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 s="5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  <c r="AL5315" t="str">
        <f>IF(AmazonChurn[[#This Row],[Average Monthly Expenses]]&lt;=30,"Low",IF(AmazonChurn[[#This Row],[Average Monthly Expenses]]&lt;=60,"Medium","High"))</f>
        <v>Medium</v>
      </c>
      <c r="AM5315" t="str">
        <f>IF(AmazonChurn[[#This Row],[Number of Complaints or Support]]&lt;3,"Low",IF(AmazonChurn[[#This Row],[Number of Complaints or Support]]&lt;=7,"Medium","High"))</f>
        <v>Low</v>
      </c>
      <c r="AN5315" s="5">
        <f>AmazonChurn[[#This Row],[Number of Complaints or Support]]/AmazonChurn[[#This Row],[Account Length (in months)]]</f>
        <v>0.14285714285714285</v>
      </c>
      <c r="AO5315" t="str">
        <f>IF(AmazonChurn[[#This Row],[Avg Monthly GB Download]]&lt;15, "Low", IF(AmazonChurn[[#This Row],[Avg Monthly GB Download]]&lt;30, "Medium", "High"))</f>
        <v>Low</v>
      </c>
      <c r="AP5315" t="str">
        <f>IF(AmazonChurn[[#This Row],[Age]]&lt;30,"Under 30",IF(AmazonChurn[[#This Row],[Age]]&gt;65,"Senior","Mid Age"))</f>
        <v>Mid Age</v>
      </c>
    </row>
    <row r="5316" spans="1:42" hidden="1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 s="5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  <c r="AL5316" t="str">
        <f>IF(AmazonChurn[[#This Row],[Average Monthly Expenses]]&lt;=30,"Low",IF(AmazonChurn[[#This Row],[Average Monthly Expenses]]&lt;=60,"Medium","High"))</f>
        <v>Low</v>
      </c>
      <c r="AM5316" t="str">
        <f>IF(AmazonChurn[[#This Row],[Number of Complaints or Support]]&lt;3,"Low",IF(AmazonChurn[[#This Row],[Number of Complaints or Support]]&lt;=7,"Medium","High"))</f>
        <v>High</v>
      </c>
      <c r="AN5316" s="5">
        <f>AmazonChurn[[#This Row],[Number of Complaints or Support]]/AmazonChurn[[#This Row],[Account Length (in months)]]</f>
        <v>0.13432835820895522</v>
      </c>
      <c r="AO5316" t="str">
        <f>IF(AmazonChurn[[#This Row],[Avg Monthly GB Download]]&lt;15, "Low", IF(AmazonChurn[[#This Row],[Avg Monthly GB Download]]&lt;30, "Medium", "High"))</f>
        <v>Low</v>
      </c>
      <c r="AP5316" t="str">
        <f>IF(AmazonChurn[[#This Row],[Age]]&lt;30,"Under 30",IF(AmazonChurn[[#This Row],[Age]]&gt;65,"Senior","Mid Age"))</f>
        <v>Mid Age</v>
      </c>
    </row>
    <row r="5317" spans="1:42" hidden="1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 s="5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  <c r="AL5317" t="str">
        <f>IF(AmazonChurn[[#This Row],[Average Monthly Expenses]]&lt;=30,"Low",IF(AmazonChurn[[#This Row],[Average Monthly Expenses]]&lt;=60,"Medium","High"))</f>
        <v>Low</v>
      </c>
      <c r="AM5317" t="str">
        <f>IF(AmazonChurn[[#This Row],[Number of Complaints or Support]]&lt;3,"Low",IF(AmazonChurn[[#This Row],[Number of Complaints or Support]]&lt;=7,"Medium","High"))</f>
        <v>Medium</v>
      </c>
      <c r="AN5317" s="5">
        <f>AmazonChurn[[#This Row],[Number of Complaints or Support]]/AmazonChurn[[#This Row],[Account Length (in months)]]</f>
        <v>0.4</v>
      </c>
      <c r="AO5317" t="str">
        <f>IF(AmazonChurn[[#This Row],[Avg Monthly GB Download]]&lt;15, "Low", IF(AmazonChurn[[#This Row],[Avg Monthly GB Download]]&lt;30, "Medium", "High"))</f>
        <v>Low</v>
      </c>
      <c r="AP5317" t="str">
        <f>IF(AmazonChurn[[#This Row],[Age]]&lt;30,"Under 30",IF(AmazonChurn[[#This Row],[Age]]&gt;65,"Senior","Mid Age"))</f>
        <v>Mid Age</v>
      </c>
    </row>
    <row r="5318" spans="1:42" hidden="1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 s="5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  <c r="AL5318" t="str">
        <f>IF(AmazonChurn[[#This Row],[Average Monthly Expenses]]&lt;=30,"Low",IF(AmazonChurn[[#This Row],[Average Monthly Expenses]]&lt;=60,"Medium","High"))</f>
        <v>Medium</v>
      </c>
      <c r="AM5318" t="str">
        <f>IF(AmazonChurn[[#This Row],[Number of Complaints or Support]]&lt;3,"Low",IF(AmazonChurn[[#This Row],[Number of Complaints or Support]]&lt;=7,"Medium","High"))</f>
        <v>Low</v>
      </c>
      <c r="AN5318" s="5">
        <f>AmazonChurn[[#This Row],[Number of Complaints or Support]]/AmazonChurn[[#This Row],[Account Length (in months)]]</f>
        <v>7.6923076923076927E-2</v>
      </c>
      <c r="AO5318" t="str">
        <f>IF(AmazonChurn[[#This Row],[Avg Monthly GB Download]]&lt;15, "Low", IF(AmazonChurn[[#This Row],[Avg Monthly GB Download]]&lt;30, "Medium", "High"))</f>
        <v>Medium</v>
      </c>
      <c r="AP5318" t="str">
        <f>IF(AmazonChurn[[#This Row],[Age]]&lt;30,"Under 30",IF(AmazonChurn[[#This Row],[Age]]&gt;65,"Senior","Mid Age"))</f>
        <v>Under 30</v>
      </c>
    </row>
    <row r="5319" spans="1:42" hidden="1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 s="5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  <c r="AL5319" t="str">
        <f>IF(AmazonChurn[[#This Row],[Average Monthly Expenses]]&lt;=30,"Low",IF(AmazonChurn[[#This Row],[Average Monthly Expenses]]&lt;=60,"Medium","High"))</f>
        <v>Low</v>
      </c>
      <c r="AM5319" t="str">
        <f>IF(AmazonChurn[[#This Row],[Number of Complaints or Support]]&lt;3,"Low",IF(AmazonChurn[[#This Row],[Number of Complaints or Support]]&lt;=7,"Medium","High"))</f>
        <v>Medium</v>
      </c>
      <c r="AN5319" s="5">
        <f>AmazonChurn[[#This Row],[Number of Complaints or Support]]/AmazonChurn[[#This Row],[Account Length (in months)]]</f>
        <v>6.8965517241379309E-2</v>
      </c>
      <c r="AO5319" t="str">
        <f>IF(AmazonChurn[[#This Row],[Avg Monthly GB Download]]&lt;15, "Low", IF(AmazonChurn[[#This Row],[Avg Monthly GB Download]]&lt;30, "Medium", "High"))</f>
        <v>Low</v>
      </c>
      <c r="AP5319" t="str">
        <f>IF(AmazonChurn[[#This Row],[Age]]&lt;30,"Under 30",IF(AmazonChurn[[#This Row],[Age]]&gt;65,"Senior","Mid Age"))</f>
        <v>Mid Age</v>
      </c>
    </row>
    <row r="5320" spans="1:42" hidden="1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 s="5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  <c r="AL5320" t="str">
        <f>IF(AmazonChurn[[#This Row],[Average Monthly Expenses]]&lt;=30,"Low",IF(AmazonChurn[[#This Row],[Average Monthly Expenses]]&lt;=60,"Medium","High"))</f>
        <v>Low</v>
      </c>
      <c r="AM5320" t="str">
        <f>IF(AmazonChurn[[#This Row],[Number of Complaints or Support]]&lt;3,"Low",IF(AmazonChurn[[#This Row],[Number of Complaints or Support]]&lt;=7,"Medium","High"))</f>
        <v>High</v>
      </c>
      <c r="AN5320" s="5">
        <f>AmazonChurn[[#This Row],[Number of Complaints or Support]]/AmazonChurn[[#This Row],[Account Length (in months)]]</f>
        <v>10</v>
      </c>
      <c r="AO5320" t="str">
        <f>IF(AmazonChurn[[#This Row],[Avg Monthly GB Download]]&lt;15, "Low", IF(AmazonChurn[[#This Row],[Avg Monthly GB Download]]&lt;30, "Medium", "High"))</f>
        <v>Low</v>
      </c>
      <c r="AP5320" t="str">
        <f>IF(AmazonChurn[[#This Row],[Age]]&lt;30,"Under 30",IF(AmazonChurn[[#This Row],[Age]]&gt;65,"Senior","Mid Age"))</f>
        <v>Senior</v>
      </c>
    </row>
    <row r="5321" spans="1:42" hidden="1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 s="5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  <c r="AL5321" t="str">
        <f>IF(AmazonChurn[[#This Row],[Average Monthly Expenses]]&lt;=30,"Low",IF(AmazonChurn[[#This Row],[Average Monthly Expenses]]&lt;=60,"Medium","High"))</f>
        <v>Medium</v>
      </c>
      <c r="AM5321" t="str">
        <f>IF(AmazonChurn[[#This Row],[Number of Complaints or Support]]&lt;3,"Low",IF(AmazonChurn[[#This Row],[Number of Complaints or Support]]&lt;=7,"Medium","High"))</f>
        <v>Medium</v>
      </c>
      <c r="AN5321" s="5">
        <f>AmazonChurn[[#This Row],[Number of Complaints or Support]]/AmazonChurn[[#This Row],[Account Length (in months)]]</f>
        <v>0.46153846153846156</v>
      </c>
      <c r="AO5321" t="str">
        <f>IF(AmazonChurn[[#This Row],[Avg Monthly GB Download]]&lt;15, "Low", IF(AmazonChurn[[#This Row],[Avg Monthly GB Download]]&lt;30, "Medium", "High"))</f>
        <v>Low</v>
      </c>
      <c r="AP5321" t="str">
        <f>IF(AmazonChurn[[#This Row],[Age]]&lt;30,"Under 30",IF(AmazonChurn[[#This Row],[Age]]&gt;65,"Senior","Mid Age"))</f>
        <v>Senior</v>
      </c>
    </row>
    <row r="5322" spans="1:42" hidden="1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 s="5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  <c r="AL5322" t="str">
        <f>IF(AmazonChurn[[#This Row],[Average Monthly Expenses]]&lt;=30,"Low",IF(AmazonChurn[[#This Row],[Average Monthly Expenses]]&lt;=60,"Medium","High"))</f>
        <v>Low</v>
      </c>
      <c r="AM5322" t="str">
        <f>IF(AmazonChurn[[#This Row],[Number of Complaints or Support]]&lt;3,"Low",IF(AmazonChurn[[#This Row],[Number of Complaints or Support]]&lt;=7,"Medium","High"))</f>
        <v>Medium</v>
      </c>
      <c r="AN5322" s="5">
        <f>AmazonChurn[[#This Row],[Number of Complaints or Support]]/AmazonChurn[[#This Row],[Account Length (in months)]]</f>
        <v>0.29166666666666669</v>
      </c>
      <c r="AO5322" t="str">
        <f>IF(AmazonChurn[[#This Row],[Avg Monthly GB Download]]&lt;15, "Low", IF(AmazonChurn[[#This Row],[Avg Monthly GB Download]]&lt;30, "Medium", "High"))</f>
        <v>Low</v>
      </c>
      <c r="AP5322" t="str">
        <f>IF(AmazonChurn[[#This Row],[Age]]&lt;30,"Under 30",IF(AmazonChurn[[#This Row],[Age]]&gt;65,"Senior","Mid Age"))</f>
        <v>Mid Age</v>
      </c>
    </row>
    <row r="5323" spans="1:42" hidden="1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 s="5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  <c r="AL5323" t="str">
        <f>IF(AmazonChurn[[#This Row],[Average Monthly Expenses]]&lt;=30,"Low",IF(AmazonChurn[[#This Row],[Average Monthly Expenses]]&lt;=60,"Medium","High"))</f>
        <v>Low</v>
      </c>
      <c r="AM5323" t="str">
        <f>IF(AmazonChurn[[#This Row],[Number of Complaints or Support]]&lt;3,"Low",IF(AmazonChurn[[#This Row],[Number of Complaints or Support]]&lt;=7,"Medium","High"))</f>
        <v>High</v>
      </c>
      <c r="AN5323" s="5">
        <f>AmazonChurn[[#This Row],[Number of Complaints or Support]]/AmazonChurn[[#This Row],[Account Length (in months)]]</f>
        <v>0.2</v>
      </c>
      <c r="AO5323" t="str">
        <f>IF(AmazonChurn[[#This Row],[Avg Monthly GB Download]]&lt;15, "Low", IF(AmazonChurn[[#This Row],[Avg Monthly GB Download]]&lt;30, "Medium", "High"))</f>
        <v>Low</v>
      </c>
      <c r="AP5323" t="str">
        <f>IF(AmazonChurn[[#This Row],[Age]]&lt;30,"Under 30",IF(AmazonChurn[[#This Row],[Age]]&gt;65,"Senior","Mid Age"))</f>
        <v>Senior</v>
      </c>
    </row>
    <row r="5324" spans="1:42" hidden="1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 s="5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  <c r="AL5324" t="str">
        <f>IF(AmazonChurn[[#This Row],[Average Monthly Expenses]]&lt;=30,"Low",IF(AmazonChurn[[#This Row],[Average Monthly Expenses]]&lt;=60,"Medium","High"))</f>
        <v>Medium</v>
      </c>
      <c r="AM5324" t="str">
        <f>IF(AmazonChurn[[#This Row],[Number of Complaints or Support]]&lt;3,"Low",IF(AmazonChurn[[#This Row],[Number of Complaints or Support]]&lt;=7,"Medium","High"))</f>
        <v>High</v>
      </c>
      <c r="AN5324" s="5">
        <f>AmazonChurn[[#This Row],[Number of Complaints or Support]]/AmazonChurn[[#This Row],[Account Length (in months)]]</f>
        <v>0.3</v>
      </c>
      <c r="AO5324" t="str">
        <f>IF(AmazonChurn[[#This Row],[Avg Monthly GB Download]]&lt;15, "Low", IF(AmazonChurn[[#This Row],[Avg Monthly GB Download]]&lt;30, "Medium", "High"))</f>
        <v>Low</v>
      </c>
      <c r="AP5324" t="str">
        <f>IF(AmazonChurn[[#This Row],[Age]]&lt;30,"Under 30",IF(AmazonChurn[[#This Row],[Age]]&gt;65,"Senior","Mid Age"))</f>
        <v>Mid Age</v>
      </c>
    </row>
    <row r="5325" spans="1:42" hidden="1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 s="5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  <c r="AL5325" t="str">
        <f>IF(AmazonChurn[[#This Row],[Average Monthly Expenses]]&lt;=30,"Low",IF(AmazonChurn[[#This Row],[Average Monthly Expenses]]&lt;=60,"Medium","High"))</f>
        <v>Medium</v>
      </c>
      <c r="AM5325" t="str">
        <f>IF(AmazonChurn[[#This Row],[Number of Complaints or Support]]&lt;3,"Low",IF(AmazonChurn[[#This Row],[Number of Complaints or Support]]&lt;=7,"Medium","High"))</f>
        <v>Medium</v>
      </c>
      <c r="AN5325" s="5">
        <f>AmazonChurn[[#This Row],[Number of Complaints or Support]]/AmazonChurn[[#This Row],[Account Length (in months)]]</f>
        <v>9.6774193548387094E-2</v>
      </c>
      <c r="AO5325" t="str">
        <f>IF(AmazonChurn[[#This Row],[Avg Monthly GB Download]]&lt;15, "Low", IF(AmazonChurn[[#This Row],[Avg Monthly GB Download]]&lt;30, "Medium", "High"))</f>
        <v>Medium</v>
      </c>
      <c r="AP5325" t="str">
        <f>IF(AmazonChurn[[#This Row],[Age]]&lt;30,"Under 30",IF(AmazonChurn[[#This Row],[Age]]&gt;65,"Senior","Mid Age"))</f>
        <v>Under 30</v>
      </c>
    </row>
    <row r="5326" spans="1:42" hidden="1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 s="5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  <c r="AL5326" t="str">
        <f>IF(AmazonChurn[[#This Row],[Average Monthly Expenses]]&lt;=30,"Low",IF(AmazonChurn[[#This Row],[Average Monthly Expenses]]&lt;=60,"Medium","High"))</f>
        <v>Medium</v>
      </c>
      <c r="AM5326" t="str">
        <f>IF(AmazonChurn[[#This Row],[Number of Complaints or Support]]&lt;3,"Low",IF(AmazonChurn[[#This Row],[Number of Complaints or Support]]&lt;=7,"Medium","High"))</f>
        <v>High</v>
      </c>
      <c r="AN5326" s="5">
        <f>AmazonChurn[[#This Row],[Number of Complaints or Support]]/AmazonChurn[[#This Row],[Account Length (in months)]]</f>
        <v>0.1095890410958904</v>
      </c>
      <c r="AO5326" t="str">
        <f>IF(AmazonChurn[[#This Row],[Avg Monthly GB Download]]&lt;15, "Low", IF(AmazonChurn[[#This Row],[Avg Monthly GB Download]]&lt;30, "Medium", "High"))</f>
        <v>Low</v>
      </c>
      <c r="AP5326" t="str">
        <f>IF(AmazonChurn[[#This Row],[Age]]&lt;30,"Under 30",IF(AmazonChurn[[#This Row],[Age]]&gt;65,"Senior","Mid Age"))</f>
        <v>Mid Age</v>
      </c>
    </row>
    <row r="5327" spans="1:42" hidden="1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 s="5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  <c r="AL5327" t="str">
        <f>IF(AmazonChurn[[#This Row],[Average Monthly Expenses]]&lt;=30,"Low",IF(AmazonChurn[[#This Row],[Average Monthly Expenses]]&lt;=60,"Medium","High"))</f>
        <v>High</v>
      </c>
      <c r="AM5327" t="str">
        <f>IF(AmazonChurn[[#This Row],[Number of Complaints or Support]]&lt;3,"Low",IF(AmazonChurn[[#This Row],[Number of Complaints or Support]]&lt;=7,"Medium","High"))</f>
        <v>Low</v>
      </c>
      <c r="AN5327" s="5">
        <f>AmazonChurn[[#This Row],[Number of Complaints or Support]]/AmazonChurn[[#This Row],[Account Length (in months)]]</f>
        <v>0</v>
      </c>
      <c r="AO5327" t="str">
        <f>IF(AmazonChurn[[#This Row],[Avg Monthly GB Download]]&lt;15, "Low", IF(AmazonChurn[[#This Row],[Avg Monthly GB Download]]&lt;30, "Medium", "High"))</f>
        <v>Medium</v>
      </c>
      <c r="AP5327" t="str">
        <f>IF(AmazonChurn[[#This Row],[Age]]&lt;30,"Under 30",IF(AmazonChurn[[#This Row],[Age]]&gt;65,"Senior","Mid Age"))</f>
        <v>Under 30</v>
      </c>
    </row>
    <row r="5328" spans="1:42" hidden="1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 s="5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  <c r="AL5328" t="str">
        <f>IF(AmazonChurn[[#This Row],[Average Monthly Expenses]]&lt;=30,"Low",IF(AmazonChurn[[#This Row],[Average Monthly Expenses]]&lt;=60,"Medium","High"))</f>
        <v>Medium</v>
      </c>
      <c r="AM5328" t="str">
        <f>IF(AmazonChurn[[#This Row],[Number of Complaints or Support]]&lt;3,"Low",IF(AmazonChurn[[#This Row],[Number of Complaints or Support]]&lt;=7,"Medium","High"))</f>
        <v>Medium</v>
      </c>
      <c r="AN5328" s="5">
        <f>AmazonChurn[[#This Row],[Number of Complaints or Support]]/AmazonChurn[[#This Row],[Account Length (in months)]]</f>
        <v>0.13043478260869565</v>
      </c>
      <c r="AO5328" t="str">
        <f>IF(AmazonChurn[[#This Row],[Avg Monthly GB Download]]&lt;15, "Low", IF(AmazonChurn[[#This Row],[Avg Monthly GB Download]]&lt;30, "Medium", "High"))</f>
        <v>Low</v>
      </c>
      <c r="AP5328" t="str">
        <f>IF(AmazonChurn[[#This Row],[Age]]&lt;30,"Under 30",IF(AmazonChurn[[#This Row],[Age]]&gt;65,"Senior","Mid Age"))</f>
        <v>Mid Age</v>
      </c>
    </row>
    <row r="5329" spans="1:42" hidden="1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 s="5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  <c r="AL5329" t="str">
        <f>IF(AmazonChurn[[#This Row],[Average Monthly Expenses]]&lt;=30,"Low",IF(AmazonChurn[[#This Row],[Average Monthly Expenses]]&lt;=60,"Medium","High"))</f>
        <v>Medium</v>
      </c>
      <c r="AM5329" t="str">
        <f>IF(AmazonChurn[[#This Row],[Number of Complaints or Support]]&lt;3,"Low",IF(AmazonChurn[[#This Row],[Number of Complaints or Support]]&lt;=7,"Medium","High"))</f>
        <v>Low</v>
      </c>
      <c r="AN5329" s="5">
        <f>AmazonChurn[[#This Row],[Number of Complaints or Support]]/AmazonChurn[[#This Row],[Account Length (in months)]]</f>
        <v>1.5625E-2</v>
      </c>
      <c r="AO5329" t="str">
        <f>IF(AmazonChurn[[#This Row],[Avg Monthly GB Download]]&lt;15, "Low", IF(AmazonChurn[[#This Row],[Avg Monthly GB Download]]&lt;30, "Medium", "High"))</f>
        <v>Low</v>
      </c>
      <c r="AP5329" t="str">
        <f>IF(AmazonChurn[[#This Row],[Age]]&lt;30,"Under 30",IF(AmazonChurn[[#This Row],[Age]]&gt;65,"Senior","Mid Age"))</f>
        <v>Mid Age</v>
      </c>
    </row>
    <row r="5330" spans="1:42" hidden="1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 s="5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  <c r="AL5330" t="str">
        <f>IF(AmazonChurn[[#This Row],[Average Monthly Expenses]]&lt;=30,"Low",IF(AmazonChurn[[#This Row],[Average Monthly Expenses]]&lt;=60,"Medium","High"))</f>
        <v>Medium</v>
      </c>
      <c r="AM5330" t="str">
        <f>IF(AmazonChurn[[#This Row],[Number of Complaints or Support]]&lt;3,"Low",IF(AmazonChurn[[#This Row],[Number of Complaints or Support]]&lt;=7,"Medium","High"))</f>
        <v>Medium</v>
      </c>
      <c r="AN5330" s="5">
        <f>AmazonChurn[[#This Row],[Number of Complaints or Support]]/AmazonChurn[[#This Row],[Account Length (in months)]]</f>
        <v>9.8591549295774641E-2</v>
      </c>
      <c r="AO5330" t="str">
        <f>IF(AmazonChurn[[#This Row],[Avg Monthly GB Download]]&lt;15, "Low", IF(AmazonChurn[[#This Row],[Avg Monthly GB Download]]&lt;30, "Medium", "High"))</f>
        <v>Low</v>
      </c>
      <c r="AP5330" t="str">
        <f>IF(AmazonChurn[[#This Row],[Age]]&lt;30,"Under 30",IF(AmazonChurn[[#This Row],[Age]]&gt;65,"Senior","Mid Age"))</f>
        <v>Mid Age</v>
      </c>
    </row>
    <row r="5331" spans="1:42" hidden="1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 s="5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  <c r="AL5331" t="str">
        <f>IF(AmazonChurn[[#This Row],[Average Monthly Expenses]]&lt;=30,"Low",IF(AmazonChurn[[#This Row],[Average Monthly Expenses]]&lt;=60,"Medium","High"))</f>
        <v>Low</v>
      </c>
      <c r="AM5331" t="str">
        <f>IF(AmazonChurn[[#This Row],[Number of Complaints or Support]]&lt;3,"Low",IF(AmazonChurn[[#This Row],[Number of Complaints or Support]]&lt;=7,"Medium","High"))</f>
        <v>Medium</v>
      </c>
      <c r="AN5331" s="5">
        <f>AmazonChurn[[#This Row],[Number of Complaints or Support]]/AmazonChurn[[#This Row],[Account Length (in months)]]</f>
        <v>5</v>
      </c>
      <c r="AO5331" t="str">
        <f>IF(AmazonChurn[[#This Row],[Avg Monthly GB Download]]&lt;15, "Low", IF(AmazonChurn[[#This Row],[Avg Monthly GB Download]]&lt;30, "Medium", "High"))</f>
        <v>Low</v>
      </c>
      <c r="AP5331" t="str">
        <f>IF(AmazonChurn[[#This Row],[Age]]&lt;30,"Under 30",IF(AmazonChurn[[#This Row],[Age]]&gt;65,"Senior","Mid Age"))</f>
        <v>Mid Age</v>
      </c>
    </row>
    <row r="5332" spans="1:42" hidden="1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 s="5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  <c r="AL5332" t="str">
        <f>IF(AmazonChurn[[#This Row],[Average Monthly Expenses]]&lt;=30,"Low",IF(AmazonChurn[[#This Row],[Average Monthly Expenses]]&lt;=60,"Medium","High"))</f>
        <v>Low</v>
      </c>
      <c r="AM5332" t="str">
        <f>IF(AmazonChurn[[#This Row],[Number of Complaints or Support]]&lt;3,"Low",IF(AmazonChurn[[#This Row],[Number of Complaints or Support]]&lt;=7,"Medium","High"))</f>
        <v>Low</v>
      </c>
      <c r="AN5332" s="5">
        <f>AmazonChurn[[#This Row],[Number of Complaints or Support]]/AmazonChurn[[#This Row],[Account Length (in months)]]</f>
        <v>4.7619047619047616E-2</v>
      </c>
      <c r="AO5332" t="str">
        <f>IF(AmazonChurn[[#This Row],[Avg Monthly GB Download]]&lt;15, "Low", IF(AmazonChurn[[#This Row],[Avg Monthly GB Download]]&lt;30, "Medium", "High"))</f>
        <v>Low</v>
      </c>
      <c r="AP5332" t="str">
        <f>IF(AmazonChurn[[#This Row],[Age]]&lt;30,"Under 30",IF(AmazonChurn[[#This Row],[Age]]&gt;65,"Senior","Mid Age"))</f>
        <v>Under 30</v>
      </c>
    </row>
    <row r="5333" spans="1:42" hidden="1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 s="5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  <c r="AL5333" t="str">
        <f>IF(AmazonChurn[[#This Row],[Average Monthly Expenses]]&lt;=30,"Low",IF(AmazonChurn[[#This Row],[Average Monthly Expenses]]&lt;=60,"Medium","High"))</f>
        <v>Low</v>
      </c>
      <c r="AM5333" t="str">
        <f>IF(AmazonChurn[[#This Row],[Number of Complaints or Support]]&lt;3,"Low",IF(AmazonChurn[[#This Row],[Number of Complaints or Support]]&lt;=7,"Medium","High"))</f>
        <v>Low</v>
      </c>
      <c r="AN5333" s="5">
        <f>AmazonChurn[[#This Row],[Number of Complaints or Support]]/AmazonChurn[[#This Row],[Account Length (in months)]]</f>
        <v>2</v>
      </c>
      <c r="AO5333" t="str">
        <f>IF(AmazonChurn[[#This Row],[Avg Monthly GB Download]]&lt;15, "Low", IF(AmazonChurn[[#This Row],[Avg Monthly GB Download]]&lt;30, "Medium", "High"))</f>
        <v>Low</v>
      </c>
      <c r="AP5333" t="str">
        <f>IF(AmazonChurn[[#This Row],[Age]]&lt;30,"Under 30",IF(AmazonChurn[[#This Row],[Age]]&gt;65,"Senior","Mid Age"))</f>
        <v>Mid Age</v>
      </c>
    </row>
    <row r="5334" spans="1:42" hidden="1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 s="5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  <c r="AL5334" t="str">
        <f>IF(AmazonChurn[[#This Row],[Average Monthly Expenses]]&lt;=30,"Low",IF(AmazonChurn[[#This Row],[Average Monthly Expenses]]&lt;=60,"Medium","High"))</f>
        <v>Medium</v>
      </c>
      <c r="AM5334" t="str">
        <f>IF(AmazonChurn[[#This Row],[Number of Complaints or Support]]&lt;3,"Low",IF(AmazonChurn[[#This Row],[Number of Complaints or Support]]&lt;=7,"Medium","High"))</f>
        <v>High</v>
      </c>
      <c r="AN5334" s="5">
        <f>AmazonChurn[[#This Row],[Number of Complaints or Support]]/AmazonChurn[[#This Row],[Account Length (in months)]]</f>
        <v>0.23684210526315788</v>
      </c>
      <c r="AO5334" t="str">
        <f>IF(AmazonChurn[[#This Row],[Avg Monthly GB Download]]&lt;15, "Low", IF(AmazonChurn[[#This Row],[Avg Monthly GB Download]]&lt;30, "Medium", "High"))</f>
        <v>Low</v>
      </c>
      <c r="AP5334" t="str">
        <f>IF(AmazonChurn[[#This Row],[Age]]&lt;30,"Under 30",IF(AmazonChurn[[#This Row],[Age]]&gt;65,"Senior","Mid Age"))</f>
        <v>Mid Age</v>
      </c>
    </row>
    <row r="5335" spans="1:42" hidden="1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 s="5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  <c r="AL5335" t="str">
        <f>IF(AmazonChurn[[#This Row],[Average Monthly Expenses]]&lt;=30,"Low",IF(AmazonChurn[[#This Row],[Average Monthly Expenses]]&lt;=60,"Medium","High"))</f>
        <v>Low</v>
      </c>
      <c r="AM5335" t="str">
        <f>IF(AmazonChurn[[#This Row],[Number of Complaints or Support]]&lt;3,"Low",IF(AmazonChurn[[#This Row],[Number of Complaints or Support]]&lt;=7,"Medium","High"))</f>
        <v>Medium</v>
      </c>
      <c r="AN5335" s="5">
        <f>AmazonChurn[[#This Row],[Number of Complaints or Support]]/AmazonChurn[[#This Row],[Account Length (in months)]]</f>
        <v>0.11538461538461539</v>
      </c>
      <c r="AO5335" t="str">
        <f>IF(AmazonChurn[[#This Row],[Avg Monthly GB Download]]&lt;15, "Low", IF(AmazonChurn[[#This Row],[Avg Monthly GB Download]]&lt;30, "Medium", "High"))</f>
        <v>Low</v>
      </c>
      <c r="AP5335" t="str">
        <f>IF(AmazonChurn[[#This Row],[Age]]&lt;30,"Under 30",IF(AmazonChurn[[#This Row],[Age]]&gt;65,"Senior","Mid Age"))</f>
        <v>Mid Age</v>
      </c>
    </row>
    <row r="5336" spans="1:42" hidden="1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 s="5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  <c r="AL5336" t="str">
        <f>IF(AmazonChurn[[#This Row],[Average Monthly Expenses]]&lt;=30,"Low",IF(AmazonChurn[[#This Row],[Average Monthly Expenses]]&lt;=60,"Medium","High"))</f>
        <v>Medium</v>
      </c>
      <c r="AM5336" t="str">
        <f>IF(AmazonChurn[[#This Row],[Number of Complaints or Support]]&lt;3,"Low",IF(AmazonChurn[[#This Row],[Number of Complaints or Support]]&lt;=7,"Medium","High"))</f>
        <v>High</v>
      </c>
      <c r="AN5336" s="5">
        <f>AmazonChurn[[#This Row],[Number of Complaints or Support]]/AmazonChurn[[#This Row],[Account Length (in months)]]</f>
        <v>0.16981132075471697</v>
      </c>
      <c r="AO5336" t="str">
        <f>IF(AmazonChurn[[#This Row],[Avg Monthly GB Download]]&lt;15, "Low", IF(AmazonChurn[[#This Row],[Avg Monthly GB Download]]&lt;30, "Medium", "High"))</f>
        <v>Medium</v>
      </c>
      <c r="AP5336" t="str">
        <f>IF(AmazonChurn[[#This Row],[Age]]&lt;30,"Under 30",IF(AmazonChurn[[#This Row],[Age]]&gt;65,"Senior","Mid Age"))</f>
        <v>Mid Age</v>
      </c>
    </row>
    <row r="5337" spans="1:42" hidden="1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 s="5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  <c r="AL5337" t="str">
        <f>IF(AmazonChurn[[#This Row],[Average Monthly Expenses]]&lt;=30,"Low",IF(AmazonChurn[[#This Row],[Average Monthly Expenses]]&lt;=60,"Medium","High"))</f>
        <v>Medium</v>
      </c>
      <c r="AM5337" t="str">
        <f>IF(AmazonChurn[[#This Row],[Number of Complaints or Support]]&lt;3,"Low",IF(AmazonChurn[[#This Row],[Number of Complaints or Support]]&lt;=7,"Medium","High"))</f>
        <v>Low</v>
      </c>
      <c r="AN5337" s="5">
        <f>AmazonChurn[[#This Row],[Number of Complaints or Support]]/AmazonChurn[[#This Row],[Account Length (in months)]]</f>
        <v>1.7241379310344827E-2</v>
      </c>
      <c r="AO5337" t="str">
        <f>IF(AmazonChurn[[#This Row],[Avg Monthly GB Download]]&lt;15, "Low", IF(AmazonChurn[[#This Row],[Avg Monthly GB Download]]&lt;30, "Medium", "High"))</f>
        <v>Low</v>
      </c>
      <c r="AP5337" t="str">
        <f>IF(AmazonChurn[[#This Row],[Age]]&lt;30,"Under 30",IF(AmazonChurn[[#This Row],[Age]]&gt;65,"Senior","Mid Age"))</f>
        <v>Mid Age</v>
      </c>
    </row>
    <row r="5338" spans="1:42" hidden="1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 s="5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  <c r="AL5338" t="str">
        <f>IF(AmazonChurn[[#This Row],[Average Monthly Expenses]]&lt;=30,"Low",IF(AmazonChurn[[#This Row],[Average Monthly Expenses]]&lt;=60,"Medium","High"))</f>
        <v>Low</v>
      </c>
      <c r="AM5338" t="str">
        <f>IF(AmazonChurn[[#This Row],[Number of Complaints or Support]]&lt;3,"Low",IF(AmazonChurn[[#This Row],[Number of Complaints or Support]]&lt;=7,"Medium","High"))</f>
        <v>High</v>
      </c>
      <c r="AN5338" s="5">
        <f>AmazonChurn[[#This Row],[Number of Complaints or Support]]/AmazonChurn[[#This Row],[Account Length (in months)]]</f>
        <v>0.15789473684210525</v>
      </c>
      <c r="AO5338" t="str">
        <f>IF(AmazonChurn[[#This Row],[Avg Monthly GB Download]]&lt;15, "Low", IF(AmazonChurn[[#This Row],[Avg Monthly GB Download]]&lt;30, "Medium", "High"))</f>
        <v>Medium</v>
      </c>
      <c r="AP5338" t="str">
        <f>IF(AmazonChurn[[#This Row],[Age]]&lt;30,"Under 30",IF(AmazonChurn[[#This Row],[Age]]&gt;65,"Senior","Mid Age"))</f>
        <v>Senior</v>
      </c>
    </row>
    <row r="5339" spans="1:42" hidden="1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 s="5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  <c r="AL5339" t="str">
        <f>IF(AmazonChurn[[#This Row],[Average Monthly Expenses]]&lt;=30,"Low",IF(AmazonChurn[[#This Row],[Average Monthly Expenses]]&lt;=60,"Medium","High"))</f>
        <v>Low</v>
      </c>
      <c r="AM5339" t="str">
        <f>IF(AmazonChurn[[#This Row],[Number of Complaints or Support]]&lt;3,"Low",IF(AmazonChurn[[#This Row],[Number of Complaints or Support]]&lt;=7,"Medium","High"))</f>
        <v>Low</v>
      </c>
      <c r="AN5339" s="5">
        <f>AmazonChurn[[#This Row],[Number of Complaints or Support]]/AmazonChurn[[#This Row],[Account Length (in months)]]</f>
        <v>1.8867924528301886E-2</v>
      </c>
      <c r="AO5339" t="str">
        <f>IF(AmazonChurn[[#This Row],[Avg Monthly GB Download]]&lt;15, "Low", IF(AmazonChurn[[#This Row],[Avg Monthly GB Download]]&lt;30, "Medium", "High"))</f>
        <v>Low</v>
      </c>
      <c r="AP5339" t="str">
        <f>IF(AmazonChurn[[#This Row],[Age]]&lt;30,"Under 30",IF(AmazonChurn[[#This Row],[Age]]&gt;65,"Senior","Mid Age"))</f>
        <v>Mid Age</v>
      </c>
    </row>
    <row r="5340" spans="1:42" hidden="1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 s="5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  <c r="AL5340" t="str">
        <f>IF(AmazonChurn[[#This Row],[Average Monthly Expenses]]&lt;=30,"Low",IF(AmazonChurn[[#This Row],[Average Monthly Expenses]]&lt;=60,"Medium","High"))</f>
        <v>Medium</v>
      </c>
      <c r="AM5340" t="str">
        <f>IF(AmazonChurn[[#This Row],[Number of Complaints or Support]]&lt;3,"Low",IF(AmazonChurn[[#This Row],[Number of Complaints or Support]]&lt;=7,"Medium","High"))</f>
        <v>Medium</v>
      </c>
      <c r="AN5340" s="5">
        <f>AmazonChurn[[#This Row],[Number of Complaints or Support]]/AmazonChurn[[#This Row],[Account Length (in months)]]</f>
        <v>1.2</v>
      </c>
      <c r="AO5340" t="str">
        <f>IF(AmazonChurn[[#This Row],[Avg Monthly GB Download]]&lt;15, "Low", IF(AmazonChurn[[#This Row],[Avg Monthly GB Download]]&lt;30, "Medium", "High"))</f>
        <v>Low</v>
      </c>
      <c r="AP5340" t="str">
        <f>IF(AmazonChurn[[#This Row],[Age]]&lt;30,"Under 30",IF(AmazonChurn[[#This Row],[Age]]&gt;65,"Senior","Mid Age"))</f>
        <v>Senior</v>
      </c>
    </row>
    <row r="5341" spans="1:42" hidden="1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 s="5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  <c r="AL5341" t="str">
        <f>IF(AmazonChurn[[#This Row],[Average Monthly Expenses]]&lt;=30,"Low",IF(AmazonChurn[[#This Row],[Average Monthly Expenses]]&lt;=60,"Medium","High"))</f>
        <v>Medium</v>
      </c>
      <c r="AM5341" t="str">
        <f>IF(AmazonChurn[[#This Row],[Number of Complaints or Support]]&lt;3,"Low",IF(AmazonChurn[[#This Row],[Number of Complaints or Support]]&lt;=7,"Medium","High"))</f>
        <v>Medium</v>
      </c>
      <c r="AN5341" s="5">
        <f>AmazonChurn[[#This Row],[Number of Complaints or Support]]/AmazonChurn[[#This Row],[Account Length (in months)]]</f>
        <v>1</v>
      </c>
      <c r="AO5341" t="str">
        <f>IF(AmazonChurn[[#This Row],[Avg Monthly GB Download]]&lt;15, "Low", IF(AmazonChurn[[#This Row],[Avg Monthly GB Download]]&lt;30, "Medium", "High"))</f>
        <v>Low</v>
      </c>
      <c r="AP5341" t="str">
        <f>IF(AmazonChurn[[#This Row],[Age]]&lt;30,"Under 30",IF(AmazonChurn[[#This Row],[Age]]&gt;65,"Senior","Mid Age"))</f>
        <v>Mid Age</v>
      </c>
    </row>
    <row r="5342" spans="1:42" hidden="1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 s="5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  <c r="AL5342" t="str">
        <f>IF(AmazonChurn[[#This Row],[Average Monthly Expenses]]&lt;=30,"Low",IF(AmazonChurn[[#This Row],[Average Monthly Expenses]]&lt;=60,"Medium","High"))</f>
        <v>High</v>
      </c>
      <c r="AM5342" t="str">
        <f>IF(AmazonChurn[[#This Row],[Number of Complaints or Support]]&lt;3,"Low",IF(AmazonChurn[[#This Row],[Number of Complaints or Support]]&lt;=7,"Medium","High"))</f>
        <v>Medium</v>
      </c>
      <c r="AN5342" s="5">
        <f>AmazonChurn[[#This Row],[Number of Complaints or Support]]/AmazonChurn[[#This Row],[Account Length (in months)]]</f>
        <v>4.1666666666666664E-2</v>
      </c>
      <c r="AO5342" t="str">
        <f>IF(AmazonChurn[[#This Row],[Avg Monthly GB Download]]&lt;15, "Low", IF(AmazonChurn[[#This Row],[Avg Monthly GB Download]]&lt;30, "Medium", "High"))</f>
        <v>Medium</v>
      </c>
      <c r="AP5342" t="str">
        <f>IF(AmazonChurn[[#This Row],[Age]]&lt;30,"Under 30",IF(AmazonChurn[[#This Row],[Age]]&gt;65,"Senior","Mid Age"))</f>
        <v>Mid Age</v>
      </c>
    </row>
    <row r="5343" spans="1:42" hidden="1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 s="5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  <c r="AL5343" t="str">
        <f>IF(AmazonChurn[[#This Row],[Average Monthly Expenses]]&lt;=30,"Low",IF(AmazonChurn[[#This Row],[Average Monthly Expenses]]&lt;=60,"Medium","High"))</f>
        <v>Medium</v>
      </c>
      <c r="AM5343" t="str">
        <f>IF(AmazonChurn[[#This Row],[Number of Complaints or Support]]&lt;3,"Low",IF(AmazonChurn[[#This Row],[Number of Complaints or Support]]&lt;=7,"Medium","High"))</f>
        <v>Medium</v>
      </c>
      <c r="AN5343" s="5">
        <f>AmazonChurn[[#This Row],[Number of Complaints or Support]]/AmazonChurn[[#This Row],[Account Length (in months)]]</f>
        <v>9.0909090909090912E-2</v>
      </c>
      <c r="AO5343" t="str">
        <f>IF(AmazonChurn[[#This Row],[Avg Monthly GB Download]]&lt;15, "Low", IF(AmazonChurn[[#This Row],[Avg Monthly GB Download]]&lt;30, "Medium", "High"))</f>
        <v>Medium</v>
      </c>
      <c r="AP5343" t="str">
        <f>IF(AmazonChurn[[#This Row],[Age]]&lt;30,"Under 30",IF(AmazonChurn[[#This Row],[Age]]&gt;65,"Senior","Mid Age"))</f>
        <v>Under 30</v>
      </c>
    </row>
    <row r="5344" spans="1:42" hidden="1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 s="5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  <c r="AL5344" t="str">
        <f>IF(AmazonChurn[[#This Row],[Average Monthly Expenses]]&lt;=30,"Low",IF(AmazonChurn[[#This Row],[Average Monthly Expenses]]&lt;=60,"Medium","High"))</f>
        <v>Low</v>
      </c>
      <c r="AM5344" t="str">
        <f>IF(AmazonChurn[[#This Row],[Number of Complaints or Support]]&lt;3,"Low",IF(AmazonChurn[[#This Row],[Number of Complaints or Support]]&lt;=7,"Medium","High"))</f>
        <v>Medium</v>
      </c>
      <c r="AN5344" s="5">
        <f>AmazonChurn[[#This Row],[Number of Complaints or Support]]/AmazonChurn[[#This Row],[Account Length (in months)]]</f>
        <v>0.41666666666666669</v>
      </c>
      <c r="AO5344" t="str">
        <f>IF(AmazonChurn[[#This Row],[Avg Monthly GB Download]]&lt;15, "Low", IF(AmazonChurn[[#This Row],[Avg Monthly GB Download]]&lt;30, "Medium", "High"))</f>
        <v>Low</v>
      </c>
      <c r="AP5344" t="str">
        <f>IF(AmazonChurn[[#This Row],[Age]]&lt;30,"Under 30",IF(AmazonChurn[[#This Row],[Age]]&gt;65,"Senior","Mid Age"))</f>
        <v>Mid Age</v>
      </c>
    </row>
    <row r="5345" spans="1:42" hidden="1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 s="5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  <c r="AL5345" t="str">
        <f>IF(AmazonChurn[[#This Row],[Average Monthly Expenses]]&lt;=30,"Low",IF(AmazonChurn[[#This Row],[Average Monthly Expenses]]&lt;=60,"Medium","High"))</f>
        <v>Medium</v>
      </c>
      <c r="AM5345" t="str">
        <f>IF(AmazonChurn[[#This Row],[Number of Complaints or Support]]&lt;3,"Low",IF(AmazonChurn[[#This Row],[Number of Complaints or Support]]&lt;=7,"Medium","High"))</f>
        <v>Low</v>
      </c>
      <c r="AN5345" s="5">
        <f>AmazonChurn[[#This Row],[Number of Complaints or Support]]/AmazonChurn[[#This Row],[Account Length (in months)]]</f>
        <v>3.125E-2</v>
      </c>
      <c r="AO5345" t="str">
        <f>IF(AmazonChurn[[#This Row],[Avg Monthly GB Download]]&lt;15, "Low", IF(AmazonChurn[[#This Row],[Avg Monthly GB Download]]&lt;30, "Medium", "High"))</f>
        <v>Medium</v>
      </c>
      <c r="AP5345" t="str">
        <f>IF(AmazonChurn[[#This Row],[Age]]&lt;30,"Under 30",IF(AmazonChurn[[#This Row],[Age]]&gt;65,"Senior","Mid Age"))</f>
        <v>Mid Age</v>
      </c>
    </row>
    <row r="5346" spans="1:42" hidden="1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 s="5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  <c r="AL5346" t="str">
        <f>IF(AmazonChurn[[#This Row],[Average Monthly Expenses]]&lt;=30,"Low",IF(AmazonChurn[[#This Row],[Average Monthly Expenses]]&lt;=60,"Medium","High"))</f>
        <v>Low</v>
      </c>
      <c r="AM5346" t="str">
        <f>IF(AmazonChurn[[#This Row],[Number of Complaints or Support]]&lt;3,"Low",IF(AmazonChurn[[#This Row],[Number of Complaints or Support]]&lt;=7,"Medium","High"))</f>
        <v>Low</v>
      </c>
      <c r="AN5346" s="5">
        <f>AmazonChurn[[#This Row],[Number of Complaints or Support]]/AmazonChurn[[#This Row],[Account Length (in months)]]</f>
        <v>8.3333333333333329E-2</v>
      </c>
      <c r="AO5346" t="str">
        <f>IF(AmazonChurn[[#This Row],[Avg Monthly GB Download]]&lt;15, "Low", IF(AmazonChurn[[#This Row],[Avg Monthly GB Download]]&lt;30, "Medium", "High"))</f>
        <v>Low</v>
      </c>
      <c r="AP5346" t="str">
        <f>IF(AmazonChurn[[#This Row],[Age]]&lt;30,"Under 30",IF(AmazonChurn[[#This Row],[Age]]&gt;65,"Senior","Mid Age"))</f>
        <v>Mid Age</v>
      </c>
    </row>
    <row r="5347" spans="1:42" hidden="1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 s="5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  <c r="AL5347" t="str">
        <f>IF(AmazonChurn[[#This Row],[Average Monthly Expenses]]&lt;=30,"Low",IF(AmazonChurn[[#This Row],[Average Monthly Expenses]]&lt;=60,"Medium","High"))</f>
        <v>Low</v>
      </c>
      <c r="AM5347" t="str">
        <f>IF(AmazonChurn[[#This Row],[Number of Complaints or Support]]&lt;3,"Low",IF(AmazonChurn[[#This Row],[Number of Complaints or Support]]&lt;=7,"Medium","High"))</f>
        <v>Medium</v>
      </c>
      <c r="AN5347" s="5">
        <f>AmazonChurn[[#This Row],[Number of Complaints or Support]]/AmazonChurn[[#This Row],[Account Length (in months)]]</f>
        <v>9.6153846153846159E-2</v>
      </c>
      <c r="AO5347" t="str">
        <f>IF(AmazonChurn[[#This Row],[Avg Monthly GB Download]]&lt;15, "Low", IF(AmazonChurn[[#This Row],[Avg Monthly GB Download]]&lt;30, "Medium", "High"))</f>
        <v>Low</v>
      </c>
      <c r="AP5347" t="str">
        <f>IF(AmazonChurn[[#This Row],[Age]]&lt;30,"Under 30",IF(AmazonChurn[[#This Row],[Age]]&gt;65,"Senior","Mid Age"))</f>
        <v>Mid Age</v>
      </c>
    </row>
    <row r="5348" spans="1:42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 s="5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  <c r="AL5348" t="str">
        <f>IF(AmazonChurn[[#This Row],[Average Monthly Expenses]]&lt;=30,"Low",IF(AmazonChurn[[#This Row],[Average Monthly Expenses]]&lt;=60,"Medium","High"))</f>
        <v>Medium</v>
      </c>
      <c r="AM5348" t="str">
        <f>IF(AmazonChurn[[#This Row],[Number of Complaints or Support]]&lt;3,"Low",IF(AmazonChurn[[#This Row],[Number of Complaints or Support]]&lt;=7,"Medium","High"))</f>
        <v>Medium</v>
      </c>
      <c r="AN5348" s="5">
        <f>AmazonChurn[[#This Row],[Number of Complaints or Support]]/AmazonChurn[[#This Row],[Account Length (in months)]]</f>
        <v>0.17499999999999999</v>
      </c>
      <c r="AO5348" t="str">
        <f>IF(AmazonChurn[[#This Row],[Avg Monthly GB Download]]&lt;15, "Low", IF(AmazonChurn[[#This Row],[Avg Monthly GB Download]]&lt;30, "Medium", "High"))</f>
        <v>High</v>
      </c>
      <c r="AP5348" t="str">
        <f>IF(AmazonChurn[[#This Row],[Age]]&lt;30,"Under 30",IF(AmazonChurn[[#This Row],[Age]]&gt;65,"Senior","Mid Age"))</f>
        <v>Under 30</v>
      </c>
    </row>
    <row r="5349" spans="1:42" hidden="1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 s="5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  <c r="AL5349" t="str">
        <f>IF(AmazonChurn[[#This Row],[Average Monthly Expenses]]&lt;=30,"Low",IF(AmazonChurn[[#This Row],[Average Monthly Expenses]]&lt;=60,"Medium","High"))</f>
        <v>Medium</v>
      </c>
      <c r="AM5349" t="str">
        <f>IF(AmazonChurn[[#This Row],[Number of Complaints or Support]]&lt;3,"Low",IF(AmazonChurn[[#This Row],[Number of Complaints or Support]]&lt;=7,"Medium","High"))</f>
        <v>Medium</v>
      </c>
      <c r="AN5349" s="5">
        <f>AmazonChurn[[#This Row],[Number of Complaints or Support]]/AmazonChurn[[#This Row],[Account Length (in months)]]</f>
        <v>7.1428571428571425E-2</v>
      </c>
      <c r="AO5349" t="str">
        <f>IF(AmazonChurn[[#This Row],[Avg Monthly GB Download]]&lt;15, "Low", IF(AmazonChurn[[#This Row],[Avg Monthly GB Download]]&lt;30, "Medium", "High"))</f>
        <v>Low</v>
      </c>
      <c r="AP5349" t="str">
        <f>IF(AmazonChurn[[#This Row],[Age]]&lt;30,"Under 30",IF(AmazonChurn[[#This Row],[Age]]&gt;65,"Senior","Mid Age"))</f>
        <v>Senior</v>
      </c>
    </row>
    <row r="5350" spans="1:42" hidden="1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 s="5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  <c r="AL5350" t="str">
        <f>IF(AmazonChurn[[#This Row],[Average Monthly Expenses]]&lt;=30,"Low",IF(AmazonChurn[[#This Row],[Average Monthly Expenses]]&lt;=60,"Medium","High"))</f>
        <v>Medium</v>
      </c>
      <c r="AM5350" t="str">
        <f>IF(AmazonChurn[[#This Row],[Number of Complaints or Support]]&lt;3,"Low",IF(AmazonChurn[[#This Row],[Number of Complaints or Support]]&lt;=7,"Medium","High"))</f>
        <v>Medium</v>
      </c>
      <c r="AN5350" s="5">
        <f>AmazonChurn[[#This Row],[Number of Complaints or Support]]/AmazonChurn[[#This Row],[Account Length (in months)]]</f>
        <v>0.29166666666666669</v>
      </c>
      <c r="AO5350" t="str">
        <f>IF(AmazonChurn[[#This Row],[Avg Monthly GB Download]]&lt;15, "Low", IF(AmazonChurn[[#This Row],[Avg Monthly GB Download]]&lt;30, "Medium", "High"))</f>
        <v>Medium</v>
      </c>
      <c r="AP5350" t="str">
        <f>IF(AmazonChurn[[#This Row],[Age]]&lt;30,"Under 30",IF(AmazonChurn[[#This Row],[Age]]&gt;65,"Senior","Mid Age"))</f>
        <v>Mid Age</v>
      </c>
    </row>
    <row r="5351" spans="1:42" hidden="1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 s="5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  <c r="AL5351" t="str">
        <f>IF(AmazonChurn[[#This Row],[Average Monthly Expenses]]&lt;=30,"Low",IF(AmazonChurn[[#This Row],[Average Monthly Expenses]]&lt;=60,"Medium","High"))</f>
        <v>Low</v>
      </c>
      <c r="AM5351" t="str">
        <f>IF(AmazonChurn[[#This Row],[Number of Complaints or Support]]&lt;3,"Low",IF(AmazonChurn[[#This Row],[Number of Complaints or Support]]&lt;=7,"Medium","High"))</f>
        <v>High</v>
      </c>
      <c r="AN5351" s="5">
        <f>AmazonChurn[[#This Row],[Number of Complaints or Support]]/AmazonChurn[[#This Row],[Account Length (in months)]]</f>
        <v>0.17777777777777778</v>
      </c>
      <c r="AO5351" t="str">
        <f>IF(AmazonChurn[[#This Row],[Avg Monthly GB Download]]&lt;15, "Low", IF(AmazonChurn[[#This Row],[Avg Monthly GB Download]]&lt;30, "Medium", "High"))</f>
        <v>Low</v>
      </c>
      <c r="AP5351" t="str">
        <f>IF(AmazonChurn[[#This Row],[Age]]&lt;30,"Under 30",IF(AmazonChurn[[#This Row],[Age]]&gt;65,"Senior","Mid Age"))</f>
        <v>Mid Age</v>
      </c>
    </row>
    <row r="5352" spans="1:42" hidden="1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 s="5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  <c r="AL5352" t="str">
        <f>IF(AmazonChurn[[#This Row],[Average Monthly Expenses]]&lt;=30,"Low",IF(AmazonChurn[[#This Row],[Average Monthly Expenses]]&lt;=60,"Medium","High"))</f>
        <v>Low</v>
      </c>
      <c r="AM5352" t="str">
        <f>IF(AmazonChurn[[#This Row],[Number of Complaints or Support]]&lt;3,"Low",IF(AmazonChurn[[#This Row],[Number of Complaints or Support]]&lt;=7,"Medium","High"))</f>
        <v>Medium</v>
      </c>
      <c r="AN5352" s="5">
        <f>AmazonChurn[[#This Row],[Number of Complaints or Support]]/AmazonChurn[[#This Row],[Account Length (in months)]]</f>
        <v>0.66666666666666663</v>
      </c>
      <c r="AO5352" t="str">
        <f>IF(AmazonChurn[[#This Row],[Avg Monthly GB Download]]&lt;15, "Low", IF(AmazonChurn[[#This Row],[Avg Monthly GB Download]]&lt;30, "Medium", "High"))</f>
        <v>Low</v>
      </c>
      <c r="AP5352" t="str">
        <f>IF(AmazonChurn[[#This Row],[Age]]&lt;30,"Under 30",IF(AmazonChurn[[#This Row],[Age]]&gt;65,"Senior","Mid Age"))</f>
        <v>Senior</v>
      </c>
    </row>
    <row r="5353" spans="1:42" hidden="1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 s="5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  <c r="AL5353" t="str">
        <f>IF(AmazonChurn[[#This Row],[Average Monthly Expenses]]&lt;=30,"Low",IF(AmazonChurn[[#This Row],[Average Monthly Expenses]]&lt;=60,"Medium","High"))</f>
        <v>Medium</v>
      </c>
      <c r="AM5353" t="str">
        <f>IF(AmazonChurn[[#This Row],[Number of Complaints or Support]]&lt;3,"Low",IF(AmazonChurn[[#This Row],[Number of Complaints or Support]]&lt;=7,"Medium","High"))</f>
        <v>Low</v>
      </c>
      <c r="AN5353" s="5">
        <f>AmazonChurn[[#This Row],[Number of Complaints or Support]]/AmazonChurn[[#This Row],[Account Length (in months)]]</f>
        <v>2.9411764705882353E-2</v>
      </c>
      <c r="AO5353" t="str">
        <f>IF(AmazonChurn[[#This Row],[Avg Monthly GB Download]]&lt;15, "Low", IF(AmazonChurn[[#This Row],[Avg Monthly GB Download]]&lt;30, "Medium", "High"))</f>
        <v>Low</v>
      </c>
      <c r="AP5353" t="str">
        <f>IF(AmazonChurn[[#This Row],[Age]]&lt;30,"Under 30",IF(AmazonChurn[[#This Row],[Age]]&gt;65,"Senior","Mid Age"))</f>
        <v>Mid Age</v>
      </c>
    </row>
    <row r="5354" spans="1:42" hidden="1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 s="5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  <c r="AL5354" t="str">
        <f>IF(AmazonChurn[[#This Row],[Average Monthly Expenses]]&lt;=30,"Low",IF(AmazonChurn[[#This Row],[Average Monthly Expenses]]&lt;=60,"Medium","High"))</f>
        <v>Medium</v>
      </c>
      <c r="AM5354" t="str">
        <f>IF(AmazonChurn[[#This Row],[Number of Complaints or Support]]&lt;3,"Low",IF(AmazonChurn[[#This Row],[Number of Complaints or Support]]&lt;=7,"Medium","High"))</f>
        <v>High</v>
      </c>
      <c r="AN5354" s="5">
        <f>AmazonChurn[[#This Row],[Number of Complaints or Support]]/AmazonChurn[[#This Row],[Account Length (in months)]]</f>
        <v>0.22500000000000001</v>
      </c>
      <c r="AO5354" t="str">
        <f>IF(AmazonChurn[[#This Row],[Avg Monthly GB Download]]&lt;15, "Low", IF(AmazonChurn[[#This Row],[Avg Monthly GB Download]]&lt;30, "Medium", "High"))</f>
        <v>Low</v>
      </c>
      <c r="AP5354" t="str">
        <f>IF(AmazonChurn[[#This Row],[Age]]&lt;30,"Under 30",IF(AmazonChurn[[#This Row],[Age]]&gt;65,"Senior","Mid Age"))</f>
        <v>Mid Age</v>
      </c>
    </row>
    <row r="5355" spans="1:42" hidden="1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 s="5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  <c r="AL5355" t="str">
        <f>IF(AmazonChurn[[#This Row],[Average Monthly Expenses]]&lt;=30,"Low",IF(AmazonChurn[[#This Row],[Average Monthly Expenses]]&lt;=60,"Medium","High"))</f>
        <v>Low</v>
      </c>
      <c r="AM5355" t="str">
        <f>IF(AmazonChurn[[#This Row],[Number of Complaints or Support]]&lt;3,"Low",IF(AmazonChurn[[#This Row],[Number of Complaints or Support]]&lt;=7,"Medium","High"))</f>
        <v>Medium</v>
      </c>
      <c r="AN5355" s="5">
        <f>AmazonChurn[[#This Row],[Number of Complaints or Support]]/AmazonChurn[[#This Row],[Account Length (in months)]]</f>
        <v>6.6666666666666666E-2</v>
      </c>
      <c r="AO5355" t="str">
        <f>IF(AmazonChurn[[#This Row],[Avg Monthly GB Download]]&lt;15, "Low", IF(AmazonChurn[[#This Row],[Avg Monthly GB Download]]&lt;30, "Medium", "High"))</f>
        <v>Low</v>
      </c>
      <c r="AP5355" t="str">
        <f>IF(AmazonChurn[[#This Row],[Age]]&lt;30,"Under 30",IF(AmazonChurn[[#This Row],[Age]]&gt;65,"Senior","Mid Age"))</f>
        <v>Mid Age</v>
      </c>
    </row>
    <row r="5356" spans="1:42" hidden="1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 s="5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  <c r="AL5356" t="str">
        <f>IF(AmazonChurn[[#This Row],[Average Monthly Expenses]]&lt;=30,"Low",IF(AmazonChurn[[#This Row],[Average Monthly Expenses]]&lt;=60,"Medium","High"))</f>
        <v>Medium</v>
      </c>
      <c r="AM5356" t="str">
        <f>IF(AmazonChurn[[#This Row],[Number of Complaints or Support]]&lt;3,"Low",IF(AmazonChurn[[#This Row],[Number of Complaints or Support]]&lt;=7,"Medium","High"))</f>
        <v>Medium</v>
      </c>
      <c r="AN5356" s="5">
        <f>AmazonChurn[[#This Row],[Number of Complaints or Support]]/AmazonChurn[[#This Row],[Account Length (in months)]]</f>
        <v>0.14893617021276595</v>
      </c>
      <c r="AO5356" t="str">
        <f>IF(AmazonChurn[[#This Row],[Avg Monthly GB Download]]&lt;15, "Low", IF(AmazonChurn[[#This Row],[Avg Monthly GB Download]]&lt;30, "Medium", "High"))</f>
        <v>Low</v>
      </c>
      <c r="AP5356" t="str">
        <f>IF(AmazonChurn[[#This Row],[Age]]&lt;30,"Under 30",IF(AmazonChurn[[#This Row],[Age]]&gt;65,"Senior","Mid Age"))</f>
        <v>Senior</v>
      </c>
    </row>
    <row r="5357" spans="1:42" hidden="1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 s="5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  <c r="AL5357" t="str">
        <f>IF(AmazonChurn[[#This Row],[Average Monthly Expenses]]&lt;=30,"Low",IF(AmazonChurn[[#This Row],[Average Monthly Expenses]]&lt;=60,"Medium","High"))</f>
        <v>Low</v>
      </c>
      <c r="AM5357" t="str">
        <f>IF(AmazonChurn[[#This Row],[Number of Complaints or Support]]&lt;3,"Low",IF(AmazonChurn[[#This Row],[Number of Complaints or Support]]&lt;=7,"Medium","High"))</f>
        <v>Low</v>
      </c>
      <c r="AN5357" s="5">
        <f>AmazonChurn[[#This Row],[Number of Complaints or Support]]/AmazonChurn[[#This Row],[Account Length (in months)]]</f>
        <v>0.11764705882352941</v>
      </c>
      <c r="AO5357" t="str">
        <f>IF(AmazonChurn[[#This Row],[Avg Monthly GB Download]]&lt;15, "Low", IF(AmazonChurn[[#This Row],[Avg Monthly GB Download]]&lt;30, "Medium", "High"))</f>
        <v>Low</v>
      </c>
      <c r="AP5357" t="str">
        <f>IF(AmazonChurn[[#This Row],[Age]]&lt;30,"Under 30",IF(AmazonChurn[[#This Row],[Age]]&gt;65,"Senior","Mid Age"))</f>
        <v>Mid Age</v>
      </c>
    </row>
    <row r="5358" spans="1:42" hidden="1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 s="5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  <c r="AL5358" t="str">
        <f>IF(AmazonChurn[[#This Row],[Average Monthly Expenses]]&lt;=30,"Low",IF(AmazonChurn[[#This Row],[Average Monthly Expenses]]&lt;=60,"Medium","High"))</f>
        <v>Medium</v>
      </c>
      <c r="AM5358" t="str">
        <f>IF(AmazonChurn[[#This Row],[Number of Complaints or Support]]&lt;3,"Low",IF(AmazonChurn[[#This Row],[Number of Complaints or Support]]&lt;=7,"Medium","High"))</f>
        <v>Low</v>
      </c>
      <c r="AN5358" s="5">
        <f>AmazonChurn[[#This Row],[Number of Complaints or Support]]/AmazonChurn[[#This Row],[Account Length (in months)]]</f>
        <v>4.878048780487805E-2</v>
      </c>
      <c r="AO5358" t="str">
        <f>IF(AmazonChurn[[#This Row],[Avg Monthly GB Download]]&lt;15, "Low", IF(AmazonChurn[[#This Row],[Avg Monthly GB Download]]&lt;30, "Medium", "High"))</f>
        <v>Low</v>
      </c>
      <c r="AP5358" t="str">
        <f>IF(AmazonChurn[[#This Row],[Age]]&lt;30,"Under 30",IF(AmazonChurn[[#This Row],[Age]]&gt;65,"Senior","Mid Age"))</f>
        <v>Under 30</v>
      </c>
    </row>
    <row r="5359" spans="1:42" hidden="1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 s="5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  <c r="AL5359" t="str">
        <f>IF(AmazonChurn[[#This Row],[Average Monthly Expenses]]&lt;=30,"Low",IF(AmazonChurn[[#This Row],[Average Monthly Expenses]]&lt;=60,"Medium","High"))</f>
        <v>Low</v>
      </c>
      <c r="AM5359" t="str">
        <f>IF(AmazonChurn[[#This Row],[Number of Complaints or Support]]&lt;3,"Low",IF(AmazonChurn[[#This Row],[Number of Complaints or Support]]&lt;=7,"Medium","High"))</f>
        <v>High</v>
      </c>
      <c r="AN5359" s="5">
        <f>AmazonChurn[[#This Row],[Number of Complaints or Support]]/AmazonChurn[[#This Row],[Account Length (in months)]]</f>
        <v>0.16</v>
      </c>
      <c r="AO5359" t="str">
        <f>IF(AmazonChurn[[#This Row],[Avg Monthly GB Download]]&lt;15, "Low", IF(AmazonChurn[[#This Row],[Avg Monthly GB Download]]&lt;30, "Medium", "High"))</f>
        <v>Low</v>
      </c>
      <c r="AP5359" t="str">
        <f>IF(AmazonChurn[[#This Row],[Age]]&lt;30,"Under 30",IF(AmazonChurn[[#This Row],[Age]]&gt;65,"Senior","Mid Age"))</f>
        <v>Mid Age</v>
      </c>
    </row>
    <row r="5360" spans="1:42" hidden="1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 s="5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  <c r="AL5360" t="str">
        <f>IF(AmazonChurn[[#This Row],[Average Monthly Expenses]]&lt;=30,"Low",IF(AmazonChurn[[#This Row],[Average Monthly Expenses]]&lt;=60,"Medium","High"))</f>
        <v>Medium</v>
      </c>
      <c r="AM5360" t="str">
        <f>IF(AmazonChurn[[#This Row],[Number of Complaints or Support]]&lt;3,"Low",IF(AmazonChurn[[#This Row],[Number of Complaints or Support]]&lt;=7,"Medium","High"))</f>
        <v>Medium</v>
      </c>
      <c r="AN5360" s="5">
        <f>AmazonChurn[[#This Row],[Number of Complaints or Support]]/AmazonChurn[[#This Row],[Account Length (in months)]]</f>
        <v>1</v>
      </c>
      <c r="AO5360" t="str">
        <f>IF(AmazonChurn[[#This Row],[Avg Monthly GB Download]]&lt;15, "Low", IF(AmazonChurn[[#This Row],[Avg Monthly GB Download]]&lt;30, "Medium", "High"))</f>
        <v>Low</v>
      </c>
      <c r="AP5360" t="str">
        <f>IF(AmazonChurn[[#This Row],[Age]]&lt;30,"Under 30",IF(AmazonChurn[[#This Row],[Age]]&gt;65,"Senior","Mid Age"))</f>
        <v>Senior</v>
      </c>
    </row>
    <row r="5361" spans="1:42" hidden="1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 s="5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  <c r="AL5361" t="str">
        <f>IF(AmazonChurn[[#This Row],[Average Monthly Expenses]]&lt;=30,"Low",IF(AmazonChurn[[#This Row],[Average Monthly Expenses]]&lt;=60,"Medium","High"))</f>
        <v>High</v>
      </c>
      <c r="AM5361" t="str">
        <f>IF(AmazonChurn[[#This Row],[Number of Complaints or Support]]&lt;3,"Low",IF(AmazonChurn[[#This Row],[Number of Complaints or Support]]&lt;=7,"Medium","High"))</f>
        <v>High</v>
      </c>
      <c r="AN5361" s="5">
        <f>AmazonChurn[[#This Row],[Number of Complaints or Support]]/AmazonChurn[[#This Row],[Account Length (in months)]]</f>
        <v>0.13846153846153847</v>
      </c>
      <c r="AO5361" t="str">
        <f>IF(AmazonChurn[[#This Row],[Avg Monthly GB Download]]&lt;15, "Low", IF(AmazonChurn[[#This Row],[Avg Monthly GB Download]]&lt;30, "Medium", "High"))</f>
        <v>Medium</v>
      </c>
      <c r="AP5361" t="str">
        <f>IF(AmazonChurn[[#This Row],[Age]]&lt;30,"Under 30",IF(AmazonChurn[[#This Row],[Age]]&gt;65,"Senior","Mid Age"))</f>
        <v>Under 30</v>
      </c>
    </row>
    <row r="5362" spans="1:42" hidden="1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 s="5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  <c r="AL5362" t="str">
        <f>IF(AmazonChurn[[#This Row],[Average Monthly Expenses]]&lt;=30,"Low",IF(AmazonChurn[[#This Row],[Average Monthly Expenses]]&lt;=60,"Medium","High"))</f>
        <v>Low</v>
      </c>
      <c r="AM5362" t="str">
        <f>IF(AmazonChurn[[#This Row],[Number of Complaints or Support]]&lt;3,"Low",IF(AmazonChurn[[#This Row],[Number of Complaints or Support]]&lt;=7,"Medium","High"))</f>
        <v>Low</v>
      </c>
      <c r="AN5362" s="5">
        <f>AmazonChurn[[#This Row],[Number of Complaints or Support]]/AmazonChurn[[#This Row],[Account Length (in months)]]</f>
        <v>1</v>
      </c>
      <c r="AO5362" t="str">
        <f>IF(AmazonChurn[[#This Row],[Avg Monthly GB Download]]&lt;15, "Low", IF(AmazonChurn[[#This Row],[Avg Monthly GB Download]]&lt;30, "Medium", "High"))</f>
        <v>Low</v>
      </c>
      <c r="AP5362" t="str">
        <f>IF(AmazonChurn[[#This Row],[Age]]&lt;30,"Under 30",IF(AmazonChurn[[#This Row],[Age]]&gt;65,"Senior","Mid Age"))</f>
        <v>Mid Age</v>
      </c>
    </row>
    <row r="5363" spans="1:42" hidden="1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 s="5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  <c r="AL5363" t="str">
        <f>IF(AmazonChurn[[#This Row],[Average Monthly Expenses]]&lt;=30,"Low",IF(AmazonChurn[[#This Row],[Average Monthly Expenses]]&lt;=60,"Medium","High"))</f>
        <v>Low</v>
      </c>
      <c r="AM5363" t="str">
        <f>IF(AmazonChurn[[#This Row],[Number of Complaints or Support]]&lt;3,"Low",IF(AmazonChurn[[#This Row],[Number of Complaints or Support]]&lt;=7,"Medium","High"))</f>
        <v>Low</v>
      </c>
      <c r="AN5363" s="5">
        <f>AmazonChurn[[#This Row],[Number of Complaints or Support]]/AmazonChurn[[#This Row],[Account Length (in months)]]</f>
        <v>0</v>
      </c>
      <c r="AO5363" t="str">
        <f>IF(AmazonChurn[[#This Row],[Avg Monthly GB Download]]&lt;15, "Low", IF(AmazonChurn[[#This Row],[Avg Monthly GB Download]]&lt;30, "Medium", "High"))</f>
        <v>Low</v>
      </c>
      <c r="AP5363" t="str">
        <f>IF(AmazonChurn[[#This Row],[Age]]&lt;30,"Under 30",IF(AmazonChurn[[#This Row],[Age]]&gt;65,"Senior","Mid Age"))</f>
        <v>Mid Age</v>
      </c>
    </row>
    <row r="5364" spans="1:42" hidden="1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 s="5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  <c r="AL5364" t="str">
        <f>IF(AmazonChurn[[#This Row],[Average Monthly Expenses]]&lt;=30,"Low",IF(AmazonChurn[[#This Row],[Average Monthly Expenses]]&lt;=60,"Medium","High"))</f>
        <v>Low</v>
      </c>
      <c r="AM5364" t="str">
        <f>IF(AmazonChurn[[#This Row],[Number of Complaints or Support]]&lt;3,"Low",IF(AmazonChurn[[#This Row],[Number of Complaints or Support]]&lt;=7,"Medium","High"))</f>
        <v>Medium</v>
      </c>
      <c r="AN5364" s="5">
        <f>AmazonChurn[[#This Row],[Number of Complaints or Support]]/AmazonChurn[[#This Row],[Account Length (in months)]]</f>
        <v>0.2857142857142857</v>
      </c>
      <c r="AO5364" t="str">
        <f>IF(AmazonChurn[[#This Row],[Avg Monthly GB Download]]&lt;15, "Low", IF(AmazonChurn[[#This Row],[Avg Monthly GB Download]]&lt;30, "Medium", "High"))</f>
        <v>Low</v>
      </c>
      <c r="AP5364" t="str">
        <f>IF(AmazonChurn[[#This Row],[Age]]&lt;30,"Under 30",IF(AmazonChurn[[#This Row],[Age]]&gt;65,"Senior","Mid Age"))</f>
        <v>Senior</v>
      </c>
    </row>
    <row r="5365" spans="1:42" hidden="1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 s="5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  <c r="AL5365" t="str">
        <f>IF(AmazonChurn[[#This Row],[Average Monthly Expenses]]&lt;=30,"Low",IF(AmazonChurn[[#This Row],[Average Monthly Expenses]]&lt;=60,"Medium","High"))</f>
        <v>Low</v>
      </c>
      <c r="AM5365" t="str">
        <f>IF(AmazonChurn[[#This Row],[Number of Complaints or Support]]&lt;3,"Low",IF(AmazonChurn[[#This Row],[Number of Complaints or Support]]&lt;=7,"Medium","High"))</f>
        <v>Medium</v>
      </c>
      <c r="AN5365" s="5">
        <f>AmazonChurn[[#This Row],[Number of Complaints or Support]]/AmazonChurn[[#This Row],[Account Length (in months)]]</f>
        <v>0.2</v>
      </c>
      <c r="AO5365" t="str">
        <f>IF(AmazonChurn[[#This Row],[Avg Monthly GB Download]]&lt;15, "Low", IF(AmazonChurn[[#This Row],[Avg Monthly GB Download]]&lt;30, "Medium", "High"))</f>
        <v>Low</v>
      </c>
      <c r="AP5365" t="str">
        <f>IF(AmazonChurn[[#This Row],[Age]]&lt;30,"Under 30",IF(AmazonChurn[[#This Row],[Age]]&gt;65,"Senior","Mid Age"))</f>
        <v>Mid Age</v>
      </c>
    </row>
    <row r="5366" spans="1:42" hidden="1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 s="5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  <c r="AL5366" t="str">
        <f>IF(AmazonChurn[[#This Row],[Average Monthly Expenses]]&lt;=30,"Low",IF(AmazonChurn[[#This Row],[Average Monthly Expenses]]&lt;=60,"Medium","High"))</f>
        <v>Low</v>
      </c>
      <c r="AM5366" t="str">
        <f>IF(AmazonChurn[[#This Row],[Number of Complaints or Support]]&lt;3,"Low",IF(AmazonChurn[[#This Row],[Number of Complaints or Support]]&lt;=7,"Medium","High"))</f>
        <v>Low</v>
      </c>
      <c r="AN5366" s="5">
        <f>AmazonChurn[[#This Row],[Number of Complaints or Support]]/AmazonChurn[[#This Row],[Account Length (in months)]]</f>
        <v>1.5873015873015872E-2</v>
      </c>
      <c r="AO5366" t="str">
        <f>IF(AmazonChurn[[#This Row],[Avg Monthly GB Download]]&lt;15, "Low", IF(AmazonChurn[[#This Row],[Avg Monthly GB Download]]&lt;30, "Medium", "High"))</f>
        <v>Low</v>
      </c>
      <c r="AP5366" t="str">
        <f>IF(AmazonChurn[[#This Row],[Age]]&lt;30,"Under 30",IF(AmazonChurn[[#This Row],[Age]]&gt;65,"Senior","Mid Age"))</f>
        <v>Mid Age</v>
      </c>
    </row>
    <row r="5367" spans="1:42" hidden="1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 s="5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  <c r="AL5367" t="str">
        <f>IF(AmazonChurn[[#This Row],[Average Monthly Expenses]]&lt;=30,"Low",IF(AmazonChurn[[#This Row],[Average Monthly Expenses]]&lt;=60,"Medium","High"))</f>
        <v>Medium</v>
      </c>
      <c r="AM5367" t="str">
        <f>IF(AmazonChurn[[#This Row],[Number of Complaints or Support]]&lt;3,"Low",IF(AmazonChurn[[#This Row],[Number of Complaints or Support]]&lt;=7,"Medium","High"))</f>
        <v>Low</v>
      </c>
      <c r="AN5367" s="5">
        <f>AmazonChurn[[#This Row],[Number of Complaints or Support]]/AmazonChurn[[#This Row],[Account Length (in months)]]</f>
        <v>2.8571428571428571E-2</v>
      </c>
      <c r="AO5367" t="str">
        <f>IF(AmazonChurn[[#This Row],[Avg Monthly GB Download]]&lt;15, "Low", IF(AmazonChurn[[#This Row],[Avg Monthly GB Download]]&lt;30, "Medium", "High"))</f>
        <v>Low</v>
      </c>
      <c r="AP5367" t="str">
        <f>IF(AmazonChurn[[#This Row],[Age]]&lt;30,"Under 30",IF(AmazonChurn[[#This Row],[Age]]&gt;65,"Senior","Mid Age"))</f>
        <v>Mid Age</v>
      </c>
    </row>
    <row r="5368" spans="1:42" hidden="1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 s="5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  <c r="AL5368" t="str">
        <f>IF(AmazonChurn[[#This Row],[Average Monthly Expenses]]&lt;=30,"Low",IF(AmazonChurn[[#This Row],[Average Monthly Expenses]]&lt;=60,"Medium","High"))</f>
        <v>Low</v>
      </c>
      <c r="AM5368" t="str">
        <f>IF(AmazonChurn[[#This Row],[Number of Complaints or Support]]&lt;3,"Low",IF(AmazonChurn[[#This Row],[Number of Complaints or Support]]&lt;=7,"Medium","High"))</f>
        <v>Medium</v>
      </c>
      <c r="AN5368" s="5">
        <f>AmazonChurn[[#This Row],[Number of Complaints or Support]]/AmazonChurn[[#This Row],[Account Length (in months)]]</f>
        <v>0.05</v>
      </c>
      <c r="AO5368" t="str">
        <f>IF(AmazonChurn[[#This Row],[Avg Monthly GB Download]]&lt;15, "Low", IF(AmazonChurn[[#This Row],[Avg Monthly GB Download]]&lt;30, "Medium", "High"))</f>
        <v>Low</v>
      </c>
      <c r="AP5368" t="str">
        <f>IF(AmazonChurn[[#This Row],[Age]]&lt;30,"Under 30",IF(AmazonChurn[[#This Row],[Age]]&gt;65,"Senior","Mid Age"))</f>
        <v>Mid Age</v>
      </c>
    </row>
    <row r="5369" spans="1:42" hidden="1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 s="5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  <c r="AL5369" t="str">
        <f>IF(AmazonChurn[[#This Row],[Average Monthly Expenses]]&lt;=30,"Low",IF(AmazonChurn[[#This Row],[Average Monthly Expenses]]&lt;=60,"Medium","High"))</f>
        <v>Medium</v>
      </c>
      <c r="AM5369" t="str">
        <f>IF(AmazonChurn[[#This Row],[Number of Complaints or Support]]&lt;3,"Low",IF(AmazonChurn[[#This Row],[Number of Complaints or Support]]&lt;=7,"Medium","High"))</f>
        <v>Medium</v>
      </c>
      <c r="AN5369" s="5">
        <f>AmazonChurn[[#This Row],[Number of Complaints or Support]]/AmazonChurn[[#This Row],[Account Length (in months)]]</f>
        <v>9.5238095238095233E-2</v>
      </c>
      <c r="AO5369" t="str">
        <f>IF(AmazonChurn[[#This Row],[Avg Monthly GB Download]]&lt;15, "Low", IF(AmazonChurn[[#This Row],[Avg Monthly GB Download]]&lt;30, "Medium", "High"))</f>
        <v>Low</v>
      </c>
      <c r="AP5369" t="str">
        <f>IF(AmazonChurn[[#This Row],[Age]]&lt;30,"Under 30",IF(AmazonChurn[[#This Row],[Age]]&gt;65,"Senior","Mid Age"))</f>
        <v>Senior</v>
      </c>
    </row>
    <row r="5370" spans="1:42" hidden="1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 s="5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  <c r="AL5370" t="str">
        <f>IF(AmazonChurn[[#This Row],[Average Monthly Expenses]]&lt;=30,"Low",IF(AmazonChurn[[#This Row],[Average Monthly Expenses]]&lt;=60,"Medium","High"))</f>
        <v>Low</v>
      </c>
      <c r="AM5370" t="str">
        <f>IF(AmazonChurn[[#This Row],[Number of Complaints or Support]]&lt;3,"Low",IF(AmazonChurn[[#This Row],[Number of Complaints or Support]]&lt;=7,"Medium","High"))</f>
        <v>Medium</v>
      </c>
      <c r="AN5370" s="5">
        <f>AmazonChurn[[#This Row],[Number of Complaints or Support]]/AmazonChurn[[#This Row],[Account Length (in months)]]</f>
        <v>6.8493150684931503E-2</v>
      </c>
      <c r="AO5370" t="str">
        <f>IF(AmazonChurn[[#This Row],[Avg Monthly GB Download]]&lt;15, "Low", IF(AmazonChurn[[#This Row],[Avg Monthly GB Download]]&lt;30, "Medium", "High"))</f>
        <v>Low</v>
      </c>
      <c r="AP5370" t="str">
        <f>IF(AmazonChurn[[#This Row],[Age]]&lt;30,"Under 30",IF(AmazonChurn[[#This Row],[Age]]&gt;65,"Senior","Mid Age"))</f>
        <v>Senior</v>
      </c>
    </row>
    <row r="5371" spans="1:42" hidden="1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 s="5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  <c r="AL5371" t="str">
        <f>IF(AmazonChurn[[#This Row],[Average Monthly Expenses]]&lt;=30,"Low",IF(AmazonChurn[[#This Row],[Average Monthly Expenses]]&lt;=60,"Medium","High"))</f>
        <v>Medium</v>
      </c>
      <c r="AM5371" t="str">
        <f>IF(AmazonChurn[[#This Row],[Number of Complaints or Support]]&lt;3,"Low",IF(AmazonChurn[[#This Row],[Number of Complaints or Support]]&lt;=7,"Medium","High"))</f>
        <v>High</v>
      </c>
      <c r="AN5371" s="5">
        <f>AmazonChurn[[#This Row],[Number of Complaints or Support]]/AmazonChurn[[#This Row],[Account Length (in months)]]</f>
        <v>0.1111111111111111</v>
      </c>
      <c r="AO5371" t="str">
        <f>IF(AmazonChurn[[#This Row],[Avg Monthly GB Download]]&lt;15, "Low", IF(AmazonChurn[[#This Row],[Avg Monthly GB Download]]&lt;30, "Medium", "High"))</f>
        <v>Medium</v>
      </c>
      <c r="AP5371" t="str">
        <f>IF(AmazonChurn[[#This Row],[Age]]&lt;30,"Under 30",IF(AmazonChurn[[#This Row],[Age]]&gt;65,"Senior","Mid Age"))</f>
        <v>Under 30</v>
      </c>
    </row>
    <row r="5372" spans="1:42" hidden="1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 s="5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  <c r="AL5372" t="str">
        <f>IF(AmazonChurn[[#This Row],[Average Monthly Expenses]]&lt;=30,"Low",IF(AmazonChurn[[#This Row],[Average Monthly Expenses]]&lt;=60,"Medium","High"))</f>
        <v>Medium</v>
      </c>
      <c r="AM5372" t="str">
        <f>IF(AmazonChurn[[#This Row],[Number of Complaints or Support]]&lt;3,"Low",IF(AmazonChurn[[#This Row],[Number of Complaints or Support]]&lt;=7,"Medium","High"))</f>
        <v>Low</v>
      </c>
      <c r="AN5372" s="5">
        <f>AmazonChurn[[#This Row],[Number of Complaints or Support]]/AmazonChurn[[#This Row],[Account Length (in months)]]</f>
        <v>0</v>
      </c>
      <c r="AO5372" t="str">
        <f>IF(AmazonChurn[[#This Row],[Avg Monthly GB Download]]&lt;15, "Low", IF(AmazonChurn[[#This Row],[Avg Monthly GB Download]]&lt;30, "Medium", "High"))</f>
        <v>Low</v>
      </c>
      <c r="AP5372" t="str">
        <f>IF(AmazonChurn[[#This Row],[Age]]&lt;30,"Under 30",IF(AmazonChurn[[#This Row],[Age]]&gt;65,"Senior","Mid Age"))</f>
        <v>Mid Age</v>
      </c>
    </row>
    <row r="5373" spans="1:42" hidden="1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 s="5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  <c r="AL5373" t="str">
        <f>IF(AmazonChurn[[#This Row],[Average Monthly Expenses]]&lt;=30,"Low",IF(AmazonChurn[[#This Row],[Average Monthly Expenses]]&lt;=60,"Medium","High"))</f>
        <v>Low</v>
      </c>
      <c r="AM5373" t="str">
        <f>IF(AmazonChurn[[#This Row],[Number of Complaints or Support]]&lt;3,"Low",IF(AmazonChurn[[#This Row],[Number of Complaints or Support]]&lt;=7,"Medium","High"))</f>
        <v>Low</v>
      </c>
      <c r="AN5373" s="5">
        <f>AmazonChurn[[#This Row],[Number of Complaints or Support]]/AmazonChurn[[#This Row],[Account Length (in months)]]</f>
        <v>0</v>
      </c>
      <c r="AO5373" t="str">
        <f>IF(AmazonChurn[[#This Row],[Avg Monthly GB Download]]&lt;15, "Low", IF(AmazonChurn[[#This Row],[Avg Monthly GB Download]]&lt;30, "Medium", "High"))</f>
        <v>Low</v>
      </c>
      <c r="AP5373" t="str">
        <f>IF(AmazonChurn[[#This Row],[Age]]&lt;30,"Under 30",IF(AmazonChurn[[#This Row],[Age]]&gt;65,"Senior","Mid Age"))</f>
        <v>Mid Age</v>
      </c>
    </row>
    <row r="5374" spans="1:42" hidden="1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 s="5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  <c r="AL5374" t="str">
        <f>IF(AmazonChurn[[#This Row],[Average Monthly Expenses]]&lt;=30,"Low",IF(AmazonChurn[[#This Row],[Average Monthly Expenses]]&lt;=60,"Medium","High"))</f>
        <v>Medium</v>
      </c>
      <c r="AM5374" t="str">
        <f>IF(AmazonChurn[[#This Row],[Number of Complaints or Support]]&lt;3,"Low",IF(AmazonChurn[[#This Row],[Number of Complaints or Support]]&lt;=7,"Medium","High"))</f>
        <v>Medium</v>
      </c>
      <c r="AN5374" s="5">
        <f>AmazonChurn[[#This Row],[Number of Complaints or Support]]/AmazonChurn[[#This Row],[Account Length (in months)]]</f>
        <v>7.2463768115942032E-2</v>
      </c>
      <c r="AO5374" t="str">
        <f>IF(AmazonChurn[[#This Row],[Avg Monthly GB Download]]&lt;15, "Low", IF(AmazonChurn[[#This Row],[Avg Monthly GB Download]]&lt;30, "Medium", "High"))</f>
        <v>Low</v>
      </c>
      <c r="AP5374" t="str">
        <f>IF(AmazonChurn[[#This Row],[Age]]&lt;30,"Under 30",IF(AmazonChurn[[#This Row],[Age]]&gt;65,"Senior","Mid Age"))</f>
        <v>Senior</v>
      </c>
    </row>
    <row r="5375" spans="1:42" hidden="1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 s="5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  <c r="AL5375" t="str">
        <f>IF(AmazonChurn[[#This Row],[Average Monthly Expenses]]&lt;=30,"Low",IF(AmazonChurn[[#This Row],[Average Monthly Expenses]]&lt;=60,"Medium","High"))</f>
        <v>Medium</v>
      </c>
      <c r="AM5375" t="str">
        <f>IF(AmazonChurn[[#This Row],[Number of Complaints or Support]]&lt;3,"Low",IF(AmazonChurn[[#This Row],[Number of Complaints or Support]]&lt;=7,"Medium","High"))</f>
        <v>Medium</v>
      </c>
      <c r="AN5375" s="5">
        <f>AmazonChurn[[#This Row],[Number of Complaints or Support]]/AmazonChurn[[#This Row],[Account Length (in months)]]</f>
        <v>5.9701492537313432E-2</v>
      </c>
      <c r="AO5375" t="str">
        <f>IF(AmazonChurn[[#This Row],[Avg Monthly GB Download]]&lt;15, "Low", IF(AmazonChurn[[#This Row],[Avg Monthly GB Download]]&lt;30, "Medium", "High"))</f>
        <v>Low</v>
      </c>
      <c r="AP5375" t="str">
        <f>IF(AmazonChurn[[#This Row],[Age]]&lt;30,"Under 30",IF(AmazonChurn[[#This Row],[Age]]&gt;65,"Senior","Mid Age"))</f>
        <v>Mid Age</v>
      </c>
    </row>
    <row r="5376" spans="1:42" hidden="1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 s="5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  <c r="AL5376" t="str">
        <f>IF(AmazonChurn[[#This Row],[Average Monthly Expenses]]&lt;=30,"Low",IF(AmazonChurn[[#This Row],[Average Monthly Expenses]]&lt;=60,"Medium","High"))</f>
        <v>Medium</v>
      </c>
      <c r="AM5376" t="str">
        <f>IF(AmazonChurn[[#This Row],[Number of Complaints or Support]]&lt;3,"Low",IF(AmazonChurn[[#This Row],[Number of Complaints or Support]]&lt;=7,"Medium","High"))</f>
        <v>Low</v>
      </c>
      <c r="AN5376" s="5">
        <f>AmazonChurn[[#This Row],[Number of Complaints or Support]]/AmazonChurn[[#This Row],[Account Length (in months)]]</f>
        <v>0.04</v>
      </c>
      <c r="AO5376" t="str">
        <f>IF(AmazonChurn[[#This Row],[Avg Monthly GB Download]]&lt;15, "Low", IF(AmazonChurn[[#This Row],[Avg Monthly GB Download]]&lt;30, "Medium", "High"))</f>
        <v>Low</v>
      </c>
      <c r="AP5376" t="str">
        <f>IF(AmazonChurn[[#This Row],[Age]]&lt;30,"Under 30",IF(AmazonChurn[[#This Row],[Age]]&gt;65,"Senior","Mid Age"))</f>
        <v>Senior</v>
      </c>
    </row>
    <row r="5377" spans="1:42" hidden="1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 s="5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  <c r="AL5377" t="str">
        <f>IF(AmazonChurn[[#This Row],[Average Monthly Expenses]]&lt;=30,"Low",IF(AmazonChurn[[#This Row],[Average Monthly Expenses]]&lt;=60,"Medium","High"))</f>
        <v>Low</v>
      </c>
      <c r="AM5377" t="str">
        <f>IF(AmazonChurn[[#This Row],[Number of Complaints or Support]]&lt;3,"Low",IF(AmazonChurn[[#This Row],[Number of Complaints or Support]]&lt;=7,"Medium","High"))</f>
        <v>Medium</v>
      </c>
      <c r="AN5377" s="5">
        <f>AmazonChurn[[#This Row],[Number of Complaints or Support]]/AmazonChurn[[#This Row],[Account Length (in months)]]</f>
        <v>5</v>
      </c>
      <c r="AO5377" t="str">
        <f>IF(AmazonChurn[[#This Row],[Avg Monthly GB Download]]&lt;15, "Low", IF(AmazonChurn[[#This Row],[Avg Monthly GB Download]]&lt;30, "Medium", "High"))</f>
        <v>Low</v>
      </c>
      <c r="AP5377" t="str">
        <f>IF(AmazonChurn[[#This Row],[Age]]&lt;30,"Under 30",IF(AmazonChurn[[#This Row],[Age]]&gt;65,"Senior","Mid Age"))</f>
        <v>Mid Age</v>
      </c>
    </row>
    <row r="5378" spans="1:42" hidden="1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 s="5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  <c r="AL5378" t="str">
        <f>IF(AmazonChurn[[#This Row],[Average Monthly Expenses]]&lt;=30,"Low",IF(AmazonChurn[[#This Row],[Average Monthly Expenses]]&lt;=60,"Medium","High"))</f>
        <v>Low</v>
      </c>
      <c r="AM5378" t="str">
        <f>IF(AmazonChurn[[#This Row],[Number of Complaints or Support]]&lt;3,"Low",IF(AmazonChurn[[#This Row],[Number of Complaints or Support]]&lt;=7,"Medium","High"))</f>
        <v>Medium</v>
      </c>
      <c r="AN5378" s="5">
        <f>AmazonChurn[[#This Row],[Number of Complaints or Support]]/AmazonChurn[[#This Row],[Account Length (in months)]]</f>
        <v>0.25</v>
      </c>
      <c r="AO5378" t="str">
        <f>IF(AmazonChurn[[#This Row],[Avg Monthly GB Download]]&lt;15, "Low", IF(AmazonChurn[[#This Row],[Avg Monthly GB Download]]&lt;30, "Medium", "High"))</f>
        <v>Low</v>
      </c>
      <c r="AP5378" t="str">
        <f>IF(AmazonChurn[[#This Row],[Age]]&lt;30,"Under 30",IF(AmazonChurn[[#This Row],[Age]]&gt;65,"Senior","Mid Age"))</f>
        <v>Mid Age</v>
      </c>
    </row>
    <row r="5379" spans="1:42" hidden="1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 s="5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  <c r="AL5379" t="str">
        <f>IF(AmazonChurn[[#This Row],[Average Monthly Expenses]]&lt;=30,"Low",IF(AmazonChurn[[#This Row],[Average Monthly Expenses]]&lt;=60,"Medium","High"))</f>
        <v>Low</v>
      </c>
      <c r="AM5379" t="str">
        <f>IF(AmazonChurn[[#This Row],[Number of Complaints or Support]]&lt;3,"Low",IF(AmazonChurn[[#This Row],[Number of Complaints or Support]]&lt;=7,"Medium","High"))</f>
        <v>Medium</v>
      </c>
      <c r="AN5379" s="5">
        <f>AmazonChurn[[#This Row],[Number of Complaints or Support]]/AmazonChurn[[#This Row],[Account Length (in months)]]</f>
        <v>0.23076923076923078</v>
      </c>
      <c r="AO5379" t="str">
        <f>IF(AmazonChurn[[#This Row],[Avg Monthly GB Download]]&lt;15, "Low", IF(AmazonChurn[[#This Row],[Avg Monthly GB Download]]&lt;30, "Medium", "High"))</f>
        <v>Low</v>
      </c>
      <c r="AP5379" t="str">
        <f>IF(AmazonChurn[[#This Row],[Age]]&lt;30,"Under 30",IF(AmazonChurn[[#This Row],[Age]]&gt;65,"Senior","Mid Age"))</f>
        <v>Senior</v>
      </c>
    </row>
    <row r="5380" spans="1:42" hidden="1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 s="5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  <c r="AL5380" t="str">
        <f>IF(AmazonChurn[[#This Row],[Average Monthly Expenses]]&lt;=30,"Low",IF(AmazonChurn[[#This Row],[Average Monthly Expenses]]&lt;=60,"Medium","High"))</f>
        <v>Medium</v>
      </c>
      <c r="AM5380" t="str">
        <f>IF(AmazonChurn[[#This Row],[Number of Complaints or Support]]&lt;3,"Low",IF(AmazonChurn[[#This Row],[Number of Complaints or Support]]&lt;=7,"Medium","High"))</f>
        <v>Medium</v>
      </c>
      <c r="AN5380" s="5">
        <f>AmazonChurn[[#This Row],[Number of Complaints or Support]]/AmazonChurn[[#This Row],[Account Length (in months)]]</f>
        <v>9.5890410958904104E-2</v>
      </c>
      <c r="AO5380" t="str">
        <f>IF(AmazonChurn[[#This Row],[Avg Monthly GB Download]]&lt;15, "Low", IF(AmazonChurn[[#This Row],[Avg Monthly GB Download]]&lt;30, "Medium", "High"))</f>
        <v>Low</v>
      </c>
      <c r="AP5380" t="str">
        <f>IF(AmazonChurn[[#This Row],[Age]]&lt;30,"Under 30",IF(AmazonChurn[[#This Row],[Age]]&gt;65,"Senior","Mid Age"))</f>
        <v>Mid Age</v>
      </c>
    </row>
    <row r="5381" spans="1:42" hidden="1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 s="5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  <c r="AL5381" t="str">
        <f>IF(AmazonChurn[[#This Row],[Average Monthly Expenses]]&lt;=30,"Low",IF(AmazonChurn[[#This Row],[Average Monthly Expenses]]&lt;=60,"Medium","High"))</f>
        <v>Medium</v>
      </c>
      <c r="AM5381" t="str">
        <f>IF(AmazonChurn[[#This Row],[Number of Complaints or Support]]&lt;3,"Low",IF(AmazonChurn[[#This Row],[Number of Complaints or Support]]&lt;=7,"Medium","High"))</f>
        <v>High</v>
      </c>
      <c r="AN5381" s="5">
        <f>AmazonChurn[[#This Row],[Number of Complaints or Support]]/AmazonChurn[[#This Row],[Account Length (in months)]]</f>
        <v>0.27586206896551724</v>
      </c>
      <c r="AO5381" t="str">
        <f>IF(AmazonChurn[[#This Row],[Avg Monthly GB Download]]&lt;15, "Low", IF(AmazonChurn[[#This Row],[Avg Monthly GB Download]]&lt;30, "Medium", "High"))</f>
        <v>Low</v>
      </c>
      <c r="AP5381" t="str">
        <f>IF(AmazonChurn[[#This Row],[Age]]&lt;30,"Under 30",IF(AmazonChurn[[#This Row],[Age]]&gt;65,"Senior","Mid Age"))</f>
        <v>Mid Age</v>
      </c>
    </row>
    <row r="5382" spans="1:42" hidden="1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 s="5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  <c r="AL5382" t="str">
        <f>IF(AmazonChurn[[#This Row],[Average Monthly Expenses]]&lt;=30,"Low",IF(AmazonChurn[[#This Row],[Average Monthly Expenses]]&lt;=60,"Medium","High"))</f>
        <v>Medium</v>
      </c>
      <c r="AM5382" t="str">
        <f>IF(AmazonChurn[[#This Row],[Number of Complaints or Support]]&lt;3,"Low",IF(AmazonChurn[[#This Row],[Number of Complaints or Support]]&lt;=7,"Medium","High"))</f>
        <v>Low</v>
      </c>
      <c r="AN5382" s="5">
        <f>AmazonChurn[[#This Row],[Number of Complaints or Support]]/AmazonChurn[[#This Row],[Account Length (in months)]]</f>
        <v>2.8169014084507043E-2</v>
      </c>
      <c r="AO5382" t="str">
        <f>IF(AmazonChurn[[#This Row],[Avg Monthly GB Download]]&lt;15, "Low", IF(AmazonChurn[[#This Row],[Avg Monthly GB Download]]&lt;30, "Medium", "High"))</f>
        <v>Low</v>
      </c>
      <c r="AP5382" t="str">
        <f>IF(AmazonChurn[[#This Row],[Age]]&lt;30,"Under 30",IF(AmazonChurn[[#This Row],[Age]]&gt;65,"Senior","Mid Age"))</f>
        <v>Mid Age</v>
      </c>
    </row>
    <row r="5383" spans="1:42" hidden="1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 s="5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  <c r="AL5383" t="str">
        <f>IF(AmazonChurn[[#This Row],[Average Monthly Expenses]]&lt;=30,"Low",IF(AmazonChurn[[#This Row],[Average Monthly Expenses]]&lt;=60,"Medium","High"))</f>
        <v>Medium</v>
      </c>
      <c r="AM5383" t="str">
        <f>IF(AmazonChurn[[#This Row],[Number of Complaints or Support]]&lt;3,"Low",IF(AmazonChurn[[#This Row],[Number of Complaints or Support]]&lt;=7,"Medium","High"))</f>
        <v>Medium</v>
      </c>
      <c r="AN5383" s="5">
        <f>AmazonChurn[[#This Row],[Number of Complaints or Support]]/AmazonChurn[[#This Row],[Account Length (in months)]]</f>
        <v>7.8125E-2</v>
      </c>
      <c r="AO5383" t="str">
        <f>IF(AmazonChurn[[#This Row],[Avg Monthly GB Download]]&lt;15, "Low", IF(AmazonChurn[[#This Row],[Avg Monthly GB Download]]&lt;30, "Medium", "High"))</f>
        <v>Medium</v>
      </c>
      <c r="AP5383" t="str">
        <f>IF(AmazonChurn[[#This Row],[Age]]&lt;30,"Under 30",IF(AmazonChurn[[#This Row],[Age]]&gt;65,"Senior","Mid Age"))</f>
        <v>Under 30</v>
      </c>
    </row>
    <row r="5384" spans="1:42" hidden="1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 s="5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  <c r="AL5384" t="str">
        <f>IF(AmazonChurn[[#This Row],[Average Monthly Expenses]]&lt;=30,"Low",IF(AmazonChurn[[#This Row],[Average Monthly Expenses]]&lt;=60,"Medium","High"))</f>
        <v>Low</v>
      </c>
      <c r="AM5384" t="str">
        <f>IF(AmazonChurn[[#This Row],[Number of Complaints or Support]]&lt;3,"Low",IF(AmazonChurn[[#This Row],[Number of Complaints or Support]]&lt;=7,"Medium","High"))</f>
        <v>High</v>
      </c>
      <c r="AN5384" s="5">
        <f>AmazonChurn[[#This Row],[Number of Complaints or Support]]/AmazonChurn[[#This Row],[Account Length (in months)]]</f>
        <v>0.16666666666666666</v>
      </c>
      <c r="AO5384" t="str">
        <f>IF(AmazonChurn[[#This Row],[Avg Monthly GB Download]]&lt;15, "Low", IF(AmazonChurn[[#This Row],[Avg Monthly GB Download]]&lt;30, "Medium", "High"))</f>
        <v>Medium</v>
      </c>
      <c r="AP5384" t="str">
        <f>IF(AmazonChurn[[#This Row],[Age]]&lt;30,"Under 30",IF(AmazonChurn[[#This Row],[Age]]&gt;65,"Senior","Mid Age"))</f>
        <v>Under 30</v>
      </c>
    </row>
    <row r="5385" spans="1:42" hidden="1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 s="5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  <c r="AL5385" t="str">
        <f>IF(AmazonChurn[[#This Row],[Average Monthly Expenses]]&lt;=30,"Low",IF(AmazonChurn[[#This Row],[Average Monthly Expenses]]&lt;=60,"Medium","High"))</f>
        <v>Medium</v>
      </c>
      <c r="AM5385" t="str">
        <f>IF(AmazonChurn[[#This Row],[Number of Complaints or Support]]&lt;3,"Low",IF(AmazonChurn[[#This Row],[Number of Complaints or Support]]&lt;=7,"Medium","High"))</f>
        <v>Medium</v>
      </c>
      <c r="AN5385" s="5">
        <f>AmazonChurn[[#This Row],[Number of Complaints or Support]]/AmazonChurn[[#This Row],[Account Length (in months)]]</f>
        <v>8.5714285714285715E-2</v>
      </c>
      <c r="AO5385" t="str">
        <f>IF(AmazonChurn[[#This Row],[Avg Monthly GB Download]]&lt;15, "Low", IF(AmazonChurn[[#This Row],[Avg Monthly GB Download]]&lt;30, "Medium", "High"))</f>
        <v>Low</v>
      </c>
      <c r="AP5385" t="str">
        <f>IF(AmazonChurn[[#This Row],[Age]]&lt;30,"Under 30",IF(AmazonChurn[[#This Row],[Age]]&gt;65,"Senior","Mid Age"))</f>
        <v>Mid Age</v>
      </c>
    </row>
    <row r="5386" spans="1:42" hidden="1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 s="5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  <c r="AL5386" t="str">
        <f>IF(AmazonChurn[[#This Row],[Average Monthly Expenses]]&lt;=30,"Low",IF(AmazonChurn[[#This Row],[Average Monthly Expenses]]&lt;=60,"Medium","High"))</f>
        <v>Low</v>
      </c>
      <c r="AM5386" t="str">
        <f>IF(AmazonChurn[[#This Row],[Number of Complaints or Support]]&lt;3,"Low",IF(AmazonChurn[[#This Row],[Number of Complaints or Support]]&lt;=7,"Medium","High"))</f>
        <v>Low</v>
      </c>
      <c r="AN5386" s="5">
        <f>AmazonChurn[[#This Row],[Number of Complaints or Support]]/AmazonChurn[[#This Row],[Account Length (in months)]]</f>
        <v>5.4054054054054057E-2</v>
      </c>
      <c r="AO5386" t="str">
        <f>IF(AmazonChurn[[#This Row],[Avg Monthly GB Download]]&lt;15, "Low", IF(AmazonChurn[[#This Row],[Avg Monthly GB Download]]&lt;30, "Medium", "High"))</f>
        <v>Low</v>
      </c>
      <c r="AP5386" t="str">
        <f>IF(AmazonChurn[[#This Row],[Age]]&lt;30,"Under 30",IF(AmazonChurn[[#This Row],[Age]]&gt;65,"Senior","Mid Age"))</f>
        <v>Mid Age</v>
      </c>
    </row>
    <row r="5387" spans="1:42" hidden="1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 s="5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  <c r="AL5387" t="str">
        <f>IF(AmazonChurn[[#This Row],[Average Monthly Expenses]]&lt;=30,"Low",IF(AmazonChurn[[#This Row],[Average Monthly Expenses]]&lt;=60,"Medium","High"))</f>
        <v>Medium</v>
      </c>
      <c r="AM5387" t="str">
        <f>IF(AmazonChurn[[#This Row],[Number of Complaints or Support]]&lt;3,"Low",IF(AmazonChurn[[#This Row],[Number of Complaints or Support]]&lt;=7,"Medium","High"))</f>
        <v>Low</v>
      </c>
      <c r="AN5387" s="5">
        <f>AmazonChurn[[#This Row],[Number of Complaints or Support]]/AmazonChurn[[#This Row],[Account Length (in months)]]</f>
        <v>0</v>
      </c>
      <c r="AO5387" t="str">
        <f>IF(AmazonChurn[[#This Row],[Avg Monthly GB Download]]&lt;15, "Low", IF(AmazonChurn[[#This Row],[Avg Monthly GB Download]]&lt;30, "Medium", "High"))</f>
        <v>Low</v>
      </c>
      <c r="AP5387" t="str">
        <f>IF(AmazonChurn[[#This Row],[Age]]&lt;30,"Under 30",IF(AmazonChurn[[#This Row],[Age]]&gt;65,"Senior","Mid Age"))</f>
        <v>Senior</v>
      </c>
    </row>
    <row r="5388" spans="1:42" hidden="1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 s="5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  <c r="AL5388" t="str">
        <f>IF(AmazonChurn[[#This Row],[Average Monthly Expenses]]&lt;=30,"Low",IF(AmazonChurn[[#This Row],[Average Monthly Expenses]]&lt;=60,"Medium","High"))</f>
        <v>Medium</v>
      </c>
      <c r="AM5388" t="str">
        <f>IF(AmazonChurn[[#This Row],[Number of Complaints or Support]]&lt;3,"Low",IF(AmazonChurn[[#This Row],[Number of Complaints or Support]]&lt;=7,"Medium","High"))</f>
        <v>Low</v>
      </c>
      <c r="AN5388" s="5">
        <f>AmazonChurn[[#This Row],[Number of Complaints or Support]]/AmazonChurn[[#This Row],[Account Length (in months)]]</f>
        <v>0</v>
      </c>
      <c r="AO5388" t="str">
        <f>IF(AmazonChurn[[#This Row],[Avg Monthly GB Download]]&lt;15, "Low", IF(AmazonChurn[[#This Row],[Avg Monthly GB Download]]&lt;30, "Medium", "High"))</f>
        <v>Low</v>
      </c>
      <c r="AP5388" t="str">
        <f>IF(AmazonChurn[[#This Row],[Age]]&lt;30,"Under 30",IF(AmazonChurn[[#This Row],[Age]]&gt;65,"Senior","Mid Age"))</f>
        <v>Mid Age</v>
      </c>
    </row>
    <row r="5389" spans="1:42" hidden="1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 s="5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  <c r="AL5389" t="str">
        <f>IF(AmazonChurn[[#This Row],[Average Monthly Expenses]]&lt;=30,"Low",IF(AmazonChurn[[#This Row],[Average Monthly Expenses]]&lt;=60,"Medium","High"))</f>
        <v>Medium</v>
      </c>
      <c r="AM5389" t="str">
        <f>IF(AmazonChurn[[#This Row],[Number of Complaints or Support]]&lt;3,"Low",IF(AmazonChurn[[#This Row],[Number of Complaints or Support]]&lt;=7,"Medium","High"))</f>
        <v>Medium</v>
      </c>
      <c r="AN5389" s="5">
        <f>AmazonChurn[[#This Row],[Number of Complaints or Support]]/AmazonChurn[[#This Row],[Account Length (in months)]]</f>
        <v>0.18181818181818182</v>
      </c>
      <c r="AO5389" t="str">
        <f>IF(AmazonChurn[[#This Row],[Avg Monthly GB Download]]&lt;15, "Low", IF(AmazonChurn[[#This Row],[Avg Monthly GB Download]]&lt;30, "Medium", "High"))</f>
        <v>Low</v>
      </c>
      <c r="AP5389" t="str">
        <f>IF(AmazonChurn[[#This Row],[Age]]&lt;30,"Under 30",IF(AmazonChurn[[#This Row],[Age]]&gt;65,"Senior","Mid Age"))</f>
        <v>Under 30</v>
      </c>
    </row>
    <row r="5390" spans="1:42" hidden="1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 s="5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  <c r="AL5390" t="str">
        <f>IF(AmazonChurn[[#This Row],[Average Monthly Expenses]]&lt;=30,"Low",IF(AmazonChurn[[#This Row],[Average Monthly Expenses]]&lt;=60,"Medium","High"))</f>
        <v>Low</v>
      </c>
      <c r="AM5390" t="str">
        <f>IF(AmazonChurn[[#This Row],[Number of Complaints or Support]]&lt;3,"Low",IF(AmazonChurn[[#This Row],[Number of Complaints or Support]]&lt;=7,"Medium","High"))</f>
        <v>Low</v>
      </c>
      <c r="AN5390" s="5">
        <f>AmazonChurn[[#This Row],[Number of Complaints or Support]]/AmazonChurn[[#This Row],[Account Length (in months)]]</f>
        <v>9.0909090909090912E-2</v>
      </c>
      <c r="AO5390" t="str">
        <f>IF(AmazonChurn[[#This Row],[Avg Monthly GB Download]]&lt;15, "Low", IF(AmazonChurn[[#This Row],[Avg Monthly GB Download]]&lt;30, "Medium", "High"))</f>
        <v>Low</v>
      </c>
      <c r="AP5390" t="str">
        <f>IF(AmazonChurn[[#This Row],[Age]]&lt;30,"Under 30",IF(AmazonChurn[[#This Row],[Age]]&gt;65,"Senior","Mid Age"))</f>
        <v>Mid Age</v>
      </c>
    </row>
    <row r="5391" spans="1:42" hidden="1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 s="5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  <c r="AL5391" t="str">
        <f>IF(AmazonChurn[[#This Row],[Average Monthly Expenses]]&lt;=30,"Low",IF(AmazonChurn[[#This Row],[Average Monthly Expenses]]&lt;=60,"Medium","High"))</f>
        <v>Low</v>
      </c>
      <c r="AM5391" t="str">
        <f>IF(AmazonChurn[[#This Row],[Number of Complaints or Support]]&lt;3,"Low",IF(AmazonChurn[[#This Row],[Number of Complaints or Support]]&lt;=7,"Medium","High"))</f>
        <v>Low</v>
      </c>
      <c r="AN5391" s="5">
        <f>AmazonChurn[[#This Row],[Number of Complaints or Support]]/AmazonChurn[[#This Row],[Account Length (in months)]]</f>
        <v>0</v>
      </c>
      <c r="AO5391" t="str">
        <f>IF(AmazonChurn[[#This Row],[Avg Monthly GB Download]]&lt;15, "Low", IF(AmazonChurn[[#This Row],[Avg Monthly GB Download]]&lt;30, "Medium", "High"))</f>
        <v>Low</v>
      </c>
      <c r="AP5391" t="str">
        <f>IF(AmazonChurn[[#This Row],[Age]]&lt;30,"Under 30",IF(AmazonChurn[[#This Row],[Age]]&gt;65,"Senior","Mid Age"))</f>
        <v>Mid Age</v>
      </c>
    </row>
    <row r="5392" spans="1:42" hidden="1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 s="5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  <c r="AL5392" t="str">
        <f>IF(AmazonChurn[[#This Row],[Average Monthly Expenses]]&lt;=30,"Low",IF(AmazonChurn[[#This Row],[Average Monthly Expenses]]&lt;=60,"Medium","High"))</f>
        <v>Medium</v>
      </c>
      <c r="AM5392" t="str">
        <f>IF(AmazonChurn[[#This Row],[Number of Complaints or Support]]&lt;3,"Low",IF(AmazonChurn[[#This Row],[Number of Complaints or Support]]&lt;=7,"Medium","High"))</f>
        <v>Low</v>
      </c>
      <c r="AN5392" s="5">
        <f>AmazonChurn[[#This Row],[Number of Complaints or Support]]/AmazonChurn[[#This Row],[Account Length (in months)]]</f>
        <v>0</v>
      </c>
      <c r="AO5392" t="str">
        <f>IF(AmazonChurn[[#This Row],[Avg Monthly GB Download]]&lt;15, "Low", IF(AmazonChurn[[#This Row],[Avg Monthly GB Download]]&lt;30, "Medium", "High"))</f>
        <v>Low</v>
      </c>
      <c r="AP5392" t="str">
        <f>IF(AmazonChurn[[#This Row],[Age]]&lt;30,"Under 30",IF(AmazonChurn[[#This Row],[Age]]&gt;65,"Senior","Mid Age"))</f>
        <v>Mid Age</v>
      </c>
    </row>
    <row r="5393" spans="1:42" hidden="1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 s="5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  <c r="AL5393" t="str">
        <f>IF(AmazonChurn[[#This Row],[Average Monthly Expenses]]&lt;=30,"Low",IF(AmazonChurn[[#This Row],[Average Monthly Expenses]]&lt;=60,"Medium","High"))</f>
        <v>Medium</v>
      </c>
      <c r="AM5393" t="str">
        <f>IF(AmazonChurn[[#This Row],[Number of Complaints or Support]]&lt;3,"Low",IF(AmazonChurn[[#This Row],[Number of Complaints or Support]]&lt;=7,"Medium","High"))</f>
        <v>High</v>
      </c>
      <c r="AN5393" s="5">
        <f>AmazonChurn[[#This Row],[Number of Complaints or Support]]/AmazonChurn[[#This Row],[Account Length (in months)]]</f>
        <v>0.27027027027027029</v>
      </c>
      <c r="AO5393" t="str">
        <f>IF(AmazonChurn[[#This Row],[Avg Monthly GB Download]]&lt;15, "Low", IF(AmazonChurn[[#This Row],[Avg Monthly GB Download]]&lt;30, "Medium", "High"))</f>
        <v>Low</v>
      </c>
      <c r="AP5393" t="str">
        <f>IF(AmazonChurn[[#This Row],[Age]]&lt;30,"Under 30",IF(AmazonChurn[[#This Row],[Age]]&gt;65,"Senior","Mid Age"))</f>
        <v>Mid Age</v>
      </c>
    </row>
    <row r="5394" spans="1:42" hidden="1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 s="5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  <c r="AL5394" t="str">
        <f>IF(AmazonChurn[[#This Row],[Average Monthly Expenses]]&lt;=30,"Low",IF(AmazonChurn[[#This Row],[Average Monthly Expenses]]&lt;=60,"Medium","High"))</f>
        <v>Low</v>
      </c>
      <c r="AM5394" t="str">
        <f>IF(AmazonChurn[[#This Row],[Number of Complaints or Support]]&lt;3,"Low",IF(AmazonChurn[[#This Row],[Number of Complaints or Support]]&lt;=7,"Medium","High"))</f>
        <v>Low</v>
      </c>
      <c r="AN5394" s="5">
        <f>AmazonChurn[[#This Row],[Number of Complaints or Support]]/AmazonChurn[[#This Row],[Account Length (in months)]]</f>
        <v>0.125</v>
      </c>
      <c r="AO5394" t="str">
        <f>IF(AmazonChurn[[#This Row],[Avg Monthly GB Download]]&lt;15, "Low", IF(AmazonChurn[[#This Row],[Avg Monthly GB Download]]&lt;30, "Medium", "High"))</f>
        <v>Low</v>
      </c>
      <c r="AP5394" t="str">
        <f>IF(AmazonChurn[[#This Row],[Age]]&lt;30,"Under 30",IF(AmazonChurn[[#This Row],[Age]]&gt;65,"Senior","Mid Age"))</f>
        <v>Mid Age</v>
      </c>
    </row>
    <row r="5395" spans="1:42" hidden="1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 s="5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  <c r="AL5395" t="str">
        <f>IF(AmazonChurn[[#This Row],[Average Monthly Expenses]]&lt;=30,"Low",IF(AmazonChurn[[#This Row],[Average Monthly Expenses]]&lt;=60,"Medium","High"))</f>
        <v>Medium</v>
      </c>
      <c r="AM5395" t="str">
        <f>IF(AmazonChurn[[#This Row],[Number of Complaints or Support]]&lt;3,"Low",IF(AmazonChurn[[#This Row],[Number of Complaints or Support]]&lt;=7,"Medium","High"))</f>
        <v>Medium</v>
      </c>
      <c r="AN5395" s="5">
        <f>AmazonChurn[[#This Row],[Number of Complaints or Support]]/AmazonChurn[[#This Row],[Account Length (in months)]]</f>
        <v>0.15625</v>
      </c>
      <c r="AO5395" t="str">
        <f>IF(AmazonChurn[[#This Row],[Avg Monthly GB Download]]&lt;15, "Low", IF(AmazonChurn[[#This Row],[Avg Monthly GB Download]]&lt;30, "Medium", "High"))</f>
        <v>Medium</v>
      </c>
      <c r="AP5395" t="str">
        <f>IF(AmazonChurn[[#This Row],[Age]]&lt;30,"Under 30",IF(AmazonChurn[[#This Row],[Age]]&gt;65,"Senior","Mid Age"))</f>
        <v>Under 30</v>
      </c>
    </row>
    <row r="5396" spans="1:42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 s="5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  <c r="AL5396" t="str">
        <f>IF(AmazonChurn[[#This Row],[Average Monthly Expenses]]&lt;=30,"Low",IF(AmazonChurn[[#This Row],[Average Monthly Expenses]]&lt;=60,"Medium","High"))</f>
        <v>Low</v>
      </c>
      <c r="AM5396" t="str">
        <f>IF(AmazonChurn[[#This Row],[Number of Complaints or Support]]&lt;3,"Low",IF(AmazonChurn[[#This Row],[Number of Complaints or Support]]&lt;=7,"Medium","High"))</f>
        <v>Medium</v>
      </c>
      <c r="AN5396" s="5">
        <f>AmazonChurn[[#This Row],[Number of Complaints or Support]]/AmazonChurn[[#This Row],[Account Length (in months)]]</f>
        <v>4.7619047619047616E-2</v>
      </c>
      <c r="AO5396" t="str">
        <f>IF(AmazonChurn[[#This Row],[Avg Monthly GB Download]]&lt;15, "Low", IF(AmazonChurn[[#This Row],[Avg Monthly GB Download]]&lt;30, "Medium", "High"))</f>
        <v>High</v>
      </c>
      <c r="AP5396" t="str">
        <f>IF(AmazonChurn[[#This Row],[Age]]&lt;30,"Under 30",IF(AmazonChurn[[#This Row],[Age]]&gt;65,"Senior","Mid Age"))</f>
        <v>Under 30</v>
      </c>
    </row>
    <row r="5397" spans="1:42" hidden="1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 s="5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  <c r="AL5397" t="str">
        <f>IF(AmazonChurn[[#This Row],[Average Monthly Expenses]]&lt;=30,"Low",IF(AmazonChurn[[#This Row],[Average Monthly Expenses]]&lt;=60,"Medium","High"))</f>
        <v>Low</v>
      </c>
      <c r="AM5397" t="str">
        <f>IF(AmazonChurn[[#This Row],[Number of Complaints or Support]]&lt;3,"Low",IF(AmazonChurn[[#This Row],[Number of Complaints or Support]]&lt;=7,"Medium","High"))</f>
        <v>High</v>
      </c>
      <c r="AN5397" s="5">
        <f>AmazonChurn[[#This Row],[Number of Complaints or Support]]/AmazonChurn[[#This Row],[Account Length (in months)]]</f>
        <v>9</v>
      </c>
      <c r="AO5397" t="str">
        <f>IF(AmazonChurn[[#This Row],[Avg Monthly GB Download]]&lt;15, "Low", IF(AmazonChurn[[#This Row],[Avg Monthly GB Download]]&lt;30, "Medium", "High"))</f>
        <v>Low</v>
      </c>
      <c r="AP5397" t="str">
        <f>IF(AmazonChurn[[#This Row],[Age]]&lt;30,"Under 30",IF(AmazonChurn[[#This Row],[Age]]&gt;65,"Senior","Mid Age"))</f>
        <v>Mid Age</v>
      </c>
    </row>
    <row r="5398" spans="1:42" hidden="1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 s="5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  <c r="AL5398" t="str">
        <f>IF(AmazonChurn[[#This Row],[Average Monthly Expenses]]&lt;=30,"Low",IF(AmazonChurn[[#This Row],[Average Monthly Expenses]]&lt;=60,"Medium","High"))</f>
        <v>Low</v>
      </c>
      <c r="AM5398" t="str">
        <f>IF(AmazonChurn[[#This Row],[Number of Complaints or Support]]&lt;3,"Low",IF(AmazonChurn[[#This Row],[Number of Complaints or Support]]&lt;=7,"Medium","High"))</f>
        <v>Medium</v>
      </c>
      <c r="AN5398" s="5">
        <f>AmazonChurn[[#This Row],[Number of Complaints or Support]]/AmazonChurn[[#This Row],[Account Length (in months)]]</f>
        <v>0.1111111111111111</v>
      </c>
      <c r="AO5398" t="str">
        <f>IF(AmazonChurn[[#This Row],[Avg Monthly GB Download]]&lt;15, "Low", IF(AmazonChurn[[#This Row],[Avg Monthly GB Download]]&lt;30, "Medium", "High"))</f>
        <v>Low</v>
      </c>
      <c r="AP5398" t="str">
        <f>IF(AmazonChurn[[#This Row],[Age]]&lt;30,"Under 30",IF(AmazonChurn[[#This Row],[Age]]&gt;65,"Senior","Mid Age"))</f>
        <v>Senior</v>
      </c>
    </row>
    <row r="5399" spans="1:42" hidden="1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 s="5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  <c r="AL5399" t="str">
        <f>IF(AmazonChurn[[#This Row],[Average Monthly Expenses]]&lt;=30,"Low",IF(AmazonChurn[[#This Row],[Average Monthly Expenses]]&lt;=60,"Medium","High"))</f>
        <v>Low</v>
      </c>
      <c r="AM5399" t="str">
        <f>IF(AmazonChurn[[#This Row],[Number of Complaints or Support]]&lt;3,"Low",IF(AmazonChurn[[#This Row],[Number of Complaints or Support]]&lt;=7,"Medium","High"))</f>
        <v>Medium</v>
      </c>
      <c r="AN5399" s="5">
        <f>AmazonChurn[[#This Row],[Number of Complaints or Support]]/AmazonChurn[[#This Row],[Account Length (in months)]]</f>
        <v>0.17948717948717949</v>
      </c>
      <c r="AO5399" t="str">
        <f>IF(AmazonChurn[[#This Row],[Avg Monthly GB Download]]&lt;15, "Low", IF(AmazonChurn[[#This Row],[Avg Monthly GB Download]]&lt;30, "Medium", "High"))</f>
        <v>Low</v>
      </c>
      <c r="AP5399" t="str">
        <f>IF(AmazonChurn[[#This Row],[Age]]&lt;30,"Under 30",IF(AmazonChurn[[#This Row],[Age]]&gt;65,"Senior","Mid Age"))</f>
        <v>Under 30</v>
      </c>
    </row>
    <row r="5400" spans="1:42" hidden="1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 s="5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  <c r="AL5400" t="str">
        <f>IF(AmazonChurn[[#This Row],[Average Monthly Expenses]]&lt;=30,"Low",IF(AmazonChurn[[#This Row],[Average Monthly Expenses]]&lt;=60,"Medium","High"))</f>
        <v>Medium</v>
      </c>
      <c r="AM5400" t="str">
        <f>IF(AmazonChurn[[#This Row],[Number of Complaints or Support]]&lt;3,"Low",IF(AmazonChurn[[#This Row],[Number of Complaints or Support]]&lt;=7,"Medium","High"))</f>
        <v>Medium</v>
      </c>
      <c r="AN5400" s="5">
        <f>AmazonChurn[[#This Row],[Number of Complaints or Support]]/AmazonChurn[[#This Row],[Account Length (in months)]]</f>
        <v>1.3333333333333333</v>
      </c>
      <c r="AO5400" t="str">
        <f>IF(AmazonChurn[[#This Row],[Avg Monthly GB Download]]&lt;15, "Low", IF(AmazonChurn[[#This Row],[Avg Monthly GB Download]]&lt;30, "Medium", "High"))</f>
        <v>Low</v>
      </c>
      <c r="AP5400" t="str">
        <f>IF(AmazonChurn[[#This Row],[Age]]&lt;30,"Under 30",IF(AmazonChurn[[#This Row],[Age]]&gt;65,"Senior","Mid Age"))</f>
        <v>Mid Age</v>
      </c>
    </row>
    <row r="5401" spans="1:42" hidden="1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 s="5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  <c r="AL5401" t="str">
        <f>IF(AmazonChurn[[#This Row],[Average Monthly Expenses]]&lt;=30,"Low",IF(AmazonChurn[[#This Row],[Average Monthly Expenses]]&lt;=60,"Medium","High"))</f>
        <v>Low</v>
      </c>
      <c r="AM5401" t="str">
        <f>IF(AmazonChurn[[#This Row],[Number of Complaints or Support]]&lt;3,"Low",IF(AmazonChurn[[#This Row],[Number of Complaints or Support]]&lt;=7,"Medium","High"))</f>
        <v>Medium</v>
      </c>
      <c r="AN5401" s="5">
        <f>AmazonChurn[[#This Row],[Number of Complaints or Support]]/AmazonChurn[[#This Row],[Account Length (in months)]]</f>
        <v>8.8235294117647065E-2</v>
      </c>
      <c r="AO5401" t="str">
        <f>IF(AmazonChurn[[#This Row],[Avg Monthly GB Download]]&lt;15, "Low", IF(AmazonChurn[[#This Row],[Avg Monthly GB Download]]&lt;30, "Medium", "High"))</f>
        <v>Low</v>
      </c>
      <c r="AP5401" t="str">
        <f>IF(AmazonChurn[[#This Row],[Age]]&lt;30,"Under 30",IF(AmazonChurn[[#This Row],[Age]]&gt;65,"Senior","Mid Age"))</f>
        <v>Mid Age</v>
      </c>
    </row>
    <row r="5402" spans="1:42" hidden="1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 s="5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  <c r="AL5402" t="str">
        <f>IF(AmazonChurn[[#This Row],[Average Monthly Expenses]]&lt;=30,"Low",IF(AmazonChurn[[#This Row],[Average Monthly Expenses]]&lt;=60,"Medium","High"))</f>
        <v>Low</v>
      </c>
      <c r="AM5402" t="str">
        <f>IF(AmazonChurn[[#This Row],[Number of Complaints or Support]]&lt;3,"Low",IF(AmazonChurn[[#This Row],[Number of Complaints or Support]]&lt;=7,"Medium","High"))</f>
        <v>Medium</v>
      </c>
      <c r="AN5402" s="5">
        <f>AmazonChurn[[#This Row],[Number of Complaints or Support]]/AmazonChurn[[#This Row],[Account Length (in months)]]</f>
        <v>0.6</v>
      </c>
      <c r="AO5402" t="str">
        <f>IF(AmazonChurn[[#This Row],[Avg Monthly GB Download]]&lt;15, "Low", IF(AmazonChurn[[#This Row],[Avg Monthly GB Download]]&lt;30, "Medium", "High"))</f>
        <v>Low</v>
      </c>
      <c r="AP5402" t="str">
        <f>IF(AmazonChurn[[#This Row],[Age]]&lt;30,"Under 30",IF(AmazonChurn[[#This Row],[Age]]&gt;65,"Senior","Mid Age"))</f>
        <v>Mid Age</v>
      </c>
    </row>
    <row r="5403" spans="1:42" hidden="1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 s="5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  <c r="AL5403" t="str">
        <f>IF(AmazonChurn[[#This Row],[Average Monthly Expenses]]&lt;=30,"Low",IF(AmazonChurn[[#This Row],[Average Monthly Expenses]]&lt;=60,"Medium","High"))</f>
        <v>Low</v>
      </c>
      <c r="AM5403" t="str">
        <f>IF(AmazonChurn[[#This Row],[Number of Complaints or Support]]&lt;3,"Low",IF(AmazonChurn[[#This Row],[Number of Complaints or Support]]&lt;=7,"Medium","High"))</f>
        <v>Low</v>
      </c>
      <c r="AN5403" s="5">
        <f>AmazonChurn[[#This Row],[Number of Complaints or Support]]/AmazonChurn[[#This Row],[Account Length (in months)]]</f>
        <v>8.3333333333333329E-2</v>
      </c>
      <c r="AO5403" t="str">
        <f>IF(AmazonChurn[[#This Row],[Avg Monthly GB Download]]&lt;15, "Low", IF(AmazonChurn[[#This Row],[Avg Monthly GB Download]]&lt;30, "Medium", "High"))</f>
        <v>Low</v>
      </c>
      <c r="AP5403" t="str">
        <f>IF(AmazonChurn[[#This Row],[Age]]&lt;30,"Under 30",IF(AmazonChurn[[#This Row],[Age]]&gt;65,"Senior","Mid Age"))</f>
        <v>Under 30</v>
      </c>
    </row>
    <row r="5404" spans="1:42" hidden="1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 s="5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  <c r="AL5404" t="str">
        <f>IF(AmazonChurn[[#This Row],[Average Monthly Expenses]]&lt;=30,"Low",IF(AmazonChurn[[#This Row],[Average Monthly Expenses]]&lt;=60,"Medium","High"))</f>
        <v>Medium</v>
      </c>
      <c r="AM5404" t="str">
        <f>IF(AmazonChurn[[#This Row],[Number of Complaints or Support]]&lt;3,"Low",IF(AmazonChurn[[#This Row],[Number of Complaints or Support]]&lt;=7,"Medium","High"))</f>
        <v>Low</v>
      </c>
      <c r="AN5404" s="5">
        <f>AmazonChurn[[#This Row],[Number of Complaints or Support]]/AmazonChurn[[#This Row],[Account Length (in months)]]</f>
        <v>5.128205128205128E-2</v>
      </c>
      <c r="AO5404" t="str">
        <f>IF(AmazonChurn[[#This Row],[Avg Monthly GB Download]]&lt;15, "Low", IF(AmazonChurn[[#This Row],[Avg Monthly GB Download]]&lt;30, "Medium", "High"))</f>
        <v>Low</v>
      </c>
      <c r="AP5404" t="str">
        <f>IF(AmazonChurn[[#This Row],[Age]]&lt;30,"Under 30",IF(AmazonChurn[[#This Row],[Age]]&gt;65,"Senior","Mid Age"))</f>
        <v>Mid Age</v>
      </c>
    </row>
    <row r="5405" spans="1:42" hidden="1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 s="5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  <c r="AL5405" t="str">
        <f>IF(AmazonChurn[[#This Row],[Average Monthly Expenses]]&lt;=30,"Low",IF(AmazonChurn[[#This Row],[Average Monthly Expenses]]&lt;=60,"Medium","High"))</f>
        <v>Medium</v>
      </c>
      <c r="AM5405" t="str">
        <f>IF(AmazonChurn[[#This Row],[Number of Complaints or Support]]&lt;3,"Low",IF(AmazonChurn[[#This Row],[Number of Complaints or Support]]&lt;=7,"Medium","High"))</f>
        <v>Medium</v>
      </c>
      <c r="AN5405" s="5">
        <f>AmazonChurn[[#This Row],[Number of Complaints or Support]]/AmazonChurn[[#This Row],[Account Length (in months)]]</f>
        <v>7.8125E-2</v>
      </c>
      <c r="AO5405" t="str">
        <f>IF(AmazonChurn[[#This Row],[Avg Monthly GB Download]]&lt;15, "Low", IF(AmazonChurn[[#This Row],[Avg Monthly GB Download]]&lt;30, "Medium", "High"))</f>
        <v>Low</v>
      </c>
      <c r="AP5405" t="str">
        <f>IF(AmazonChurn[[#This Row],[Age]]&lt;30,"Under 30",IF(AmazonChurn[[#This Row],[Age]]&gt;65,"Senior","Mid Age"))</f>
        <v>Senior</v>
      </c>
    </row>
    <row r="5406" spans="1:42" hidden="1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 s="5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  <c r="AL5406" t="str">
        <f>IF(AmazonChurn[[#This Row],[Average Monthly Expenses]]&lt;=30,"Low",IF(AmazonChurn[[#This Row],[Average Monthly Expenses]]&lt;=60,"Medium","High"))</f>
        <v>Low</v>
      </c>
      <c r="AM5406" t="str">
        <f>IF(AmazonChurn[[#This Row],[Number of Complaints or Support]]&lt;3,"Low",IF(AmazonChurn[[#This Row],[Number of Complaints or Support]]&lt;=7,"Medium","High"))</f>
        <v>Low</v>
      </c>
      <c r="AN5406" s="5">
        <f>AmazonChurn[[#This Row],[Number of Complaints or Support]]/AmazonChurn[[#This Row],[Account Length (in months)]]</f>
        <v>0</v>
      </c>
      <c r="AO5406" t="str">
        <f>IF(AmazonChurn[[#This Row],[Avg Monthly GB Download]]&lt;15, "Low", IF(AmazonChurn[[#This Row],[Avg Monthly GB Download]]&lt;30, "Medium", "High"))</f>
        <v>Low</v>
      </c>
      <c r="AP5406" t="str">
        <f>IF(AmazonChurn[[#This Row],[Age]]&lt;30,"Under 30",IF(AmazonChurn[[#This Row],[Age]]&gt;65,"Senior","Mid Age"))</f>
        <v>Mid Age</v>
      </c>
    </row>
    <row r="5407" spans="1:42" hidden="1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 s="5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  <c r="AL5407" t="str">
        <f>IF(AmazonChurn[[#This Row],[Average Monthly Expenses]]&lt;=30,"Low",IF(AmazonChurn[[#This Row],[Average Monthly Expenses]]&lt;=60,"Medium","High"))</f>
        <v>Low</v>
      </c>
      <c r="AM5407" t="str">
        <f>IF(AmazonChurn[[#This Row],[Number of Complaints or Support]]&lt;3,"Low",IF(AmazonChurn[[#This Row],[Number of Complaints or Support]]&lt;=7,"Medium","High"))</f>
        <v>Low</v>
      </c>
      <c r="AN5407" s="5">
        <f>AmazonChurn[[#This Row],[Number of Complaints or Support]]/AmazonChurn[[#This Row],[Account Length (in months)]]</f>
        <v>0</v>
      </c>
      <c r="AO5407" t="str">
        <f>IF(AmazonChurn[[#This Row],[Avg Monthly GB Download]]&lt;15, "Low", IF(AmazonChurn[[#This Row],[Avg Monthly GB Download]]&lt;30, "Medium", "High"))</f>
        <v>Low</v>
      </c>
      <c r="AP5407" t="str">
        <f>IF(AmazonChurn[[#This Row],[Age]]&lt;30,"Under 30",IF(AmazonChurn[[#This Row],[Age]]&gt;65,"Senior","Mid Age"))</f>
        <v>Under 30</v>
      </c>
    </row>
    <row r="5408" spans="1:42" hidden="1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 s="5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  <c r="AL5408" t="str">
        <f>IF(AmazonChurn[[#This Row],[Average Monthly Expenses]]&lt;=30,"Low",IF(AmazonChurn[[#This Row],[Average Monthly Expenses]]&lt;=60,"Medium","High"))</f>
        <v>Medium</v>
      </c>
      <c r="AM5408" t="str">
        <f>IF(AmazonChurn[[#This Row],[Number of Complaints or Support]]&lt;3,"Low",IF(AmazonChurn[[#This Row],[Number of Complaints or Support]]&lt;=7,"Medium","High"))</f>
        <v>Medium</v>
      </c>
      <c r="AN5408" s="5">
        <f>AmazonChurn[[#This Row],[Number of Complaints or Support]]/AmazonChurn[[#This Row],[Account Length (in months)]]</f>
        <v>1</v>
      </c>
      <c r="AO5408" t="str">
        <f>IF(AmazonChurn[[#This Row],[Avg Monthly GB Download]]&lt;15, "Low", IF(AmazonChurn[[#This Row],[Avg Monthly GB Download]]&lt;30, "Medium", "High"))</f>
        <v>Low</v>
      </c>
      <c r="AP5408" t="str">
        <f>IF(AmazonChurn[[#This Row],[Age]]&lt;30,"Under 30",IF(AmazonChurn[[#This Row],[Age]]&gt;65,"Senior","Mid Age"))</f>
        <v>Mid Age</v>
      </c>
    </row>
    <row r="5409" spans="1:42" hidden="1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 s="5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  <c r="AL5409" t="str">
        <f>IF(AmazonChurn[[#This Row],[Average Monthly Expenses]]&lt;=30,"Low",IF(AmazonChurn[[#This Row],[Average Monthly Expenses]]&lt;=60,"Medium","High"))</f>
        <v>Medium</v>
      </c>
      <c r="AM5409" t="str">
        <f>IF(AmazonChurn[[#This Row],[Number of Complaints or Support]]&lt;3,"Low",IF(AmazonChurn[[#This Row],[Number of Complaints or Support]]&lt;=7,"Medium","High"))</f>
        <v>High</v>
      </c>
      <c r="AN5409" s="5">
        <f>AmazonChurn[[#This Row],[Number of Complaints or Support]]/AmazonChurn[[#This Row],[Account Length (in months)]]</f>
        <v>0.14814814814814814</v>
      </c>
      <c r="AO5409" t="str">
        <f>IF(AmazonChurn[[#This Row],[Avg Monthly GB Download]]&lt;15, "Low", IF(AmazonChurn[[#This Row],[Avg Monthly GB Download]]&lt;30, "Medium", "High"))</f>
        <v>Medium</v>
      </c>
      <c r="AP5409" t="str">
        <f>IF(AmazonChurn[[#This Row],[Age]]&lt;30,"Under 30",IF(AmazonChurn[[#This Row],[Age]]&gt;65,"Senior","Mid Age"))</f>
        <v>Under 30</v>
      </c>
    </row>
    <row r="5410" spans="1:42" hidden="1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 s="5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  <c r="AL5410" t="str">
        <f>IF(AmazonChurn[[#This Row],[Average Monthly Expenses]]&lt;=30,"Low",IF(AmazonChurn[[#This Row],[Average Monthly Expenses]]&lt;=60,"Medium","High"))</f>
        <v>Low</v>
      </c>
      <c r="AM5410" t="str">
        <f>IF(AmazonChurn[[#This Row],[Number of Complaints or Support]]&lt;3,"Low",IF(AmazonChurn[[#This Row],[Number of Complaints or Support]]&lt;=7,"Medium","High"))</f>
        <v>High</v>
      </c>
      <c r="AN5410" s="5">
        <f>AmazonChurn[[#This Row],[Number of Complaints or Support]]/AmazonChurn[[#This Row],[Account Length (in months)]]</f>
        <v>0.42105263157894735</v>
      </c>
      <c r="AO5410" t="str">
        <f>IF(AmazonChurn[[#This Row],[Avg Monthly GB Download]]&lt;15, "Low", IF(AmazonChurn[[#This Row],[Avg Monthly GB Download]]&lt;30, "Medium", "High"))</f>
        <v>Low</v>
      </c>
      <c r="AP5410" t="str">
        <f>IF(AmazonChurn[[#This Row],[Age]]&lt;30,"Under 30",IF(AmazonChurn[[#This Row],[Age]]&gt;65,"Senior","Mid Age"))</f>
        <v>Under 30</v>
      </c>
    </row>
    <row r="5411" spans="1:42" hidden="1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 s="5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  <c r="AL5411" t="str">
        <f>IF(AmazonChurn[[#This Row],[Average Monthly Expenses]]&lt;=30,"Low",IF(AmazonChurn[[#This Row],[Average Monthly Expenses]]&lt;=60,"Medium","High"))</f>
        <v>Medium</v>
      </c>
      <c r="AM5411" t="str">
        <f>IF(AmazonChurn[[#This Row],[Number of Complaints or Support]]&lt;3,"Low",IF(AmazonChurn[[#This Row],[Number of Complaints or Support]]&lt;=7,"Medium","High"))</f>
        <v>Medium</v>
      </c>
      <c r="AN5411" s="5">
        <f>AmazonChurn[[#This Row],[Number of Complaints or Support]]/AmazonChurn[[#This Row],[Account Length (in months)]]</f>
        <v>1.5</v>
      </c>
      <c r="AO5411" t="str">
        <f>IF(AmazonChurn[[#This Row],[Avg Monthly GB Download]]&lt;15, "Low", IF(AmazonChurn[[#This Row],[Avg Monthly GB Download]]&lt;30, "Medium", "High"))</f>
        <v>Low</v>
      </c>
      <c r="AP5411" t="str">
        <f>IF(AmazonChurn[[#This Row],[Age]]&lt;30,"Under 30",IF(AmazonChurn[[#This Row],[Age]]&gt;65,"Senior","Mid Age"))</f>
        <v>Mid Age</v>
      </c>
    </row>
    <row r="5412" spans="1:42" hidden="1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 s="5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  <c r="AL5412" t="str">
        <f>IF(AmazonChurn[[#This Row],[Average Monthly Expenses]]&lt;=30,"Low",IF(AmazonChurn[[#This Row],[Average Monthly Expenses]]&lt;=60,"Medium","High"))</f>
        <v>Low</v>
      </c>
      <c r="AM5412" t="str">
        <f>IF(AmazonChurn[[#This Row],[Number of Complaints or Support]]&lt;3,"Low",IF(AmazonChurn[[#This Row],[Number of Complaints or Support]]&lt;=7,"Medium","High"))</f>
        <v>Medium</v>
      </c>
      <c r="AN5412" s="5">
        <f>AmazonChurn[[#This Row],[Number of Complaints or Support]]/AmazonChurn[[#This Row],[Account Length (in months)]]</f>
        <v>5.9701492537313432E-2</v>
      </c>
      <c r="AO5412" t="str">
        <f>IF(AmazonChurn[[#This Row],[Avg Monthly GB Download]]&lt;15, "Low", IF(AmazonChurn[[#This Row],[Avg Monthly GB Download]]&lt;30, "Medium", "High"))</f>
        <v>Low</v>
      </c>
      <c r="AP5412" t="str">
        <f>IF(AmazonChurn[[#This Row],[Age]]&lt;30,"Under 30",IF(AmazonChurn[[#This Row],[Age]]&gt;65,"Senior","Mid Age"))</f>
        <v>Mid Age</v>
      </c>
    </row>
    <row r="5413" spans="1:42" hidden="1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 s="5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  <c r="AL5413" t="str">
        <f>IF(AmazonChurn[[#This Row],[Average Monthly Expenses]]&lt;=30,"Low",IF(AmazonChurn[[#This Row],[Average Monthly Expenses]]&lt;=60,"Medium","High"))</f>
        <v>Low</v>
      </c>
      <c r="AM5413" t="str">
        <f>IF(AmazonChurn[[#This Row],[Number of Complaints or Support]]&lt;3,"Low",IF(AmazonChurn[[#This Row],[Number of Complaints or Support]]&lt;=7,"Medium","High"))</f>
        <v>Low</v>
      </c>
      <c r="AN5413" s="5">
        <f>AmazonChurn[[#This Row],[Number of Complaints or Support]]/AmazonChurn[[#This Row],[Account Length (in months)]]</f>
        <v>3.5714285714285712E-2</v>
      </c>
      <c r="AO5413" t="str">
        <f>IF(AmazonChurn[[#This Row],[Avg Monthly GB Download]]&lt;15, "Low", IF(AmazonChurn[[#This Row],[Avg Monthly GB Download]]&lt;30, "Medium", "High"))</f>
        <v>Low</v>
      </c>
      <c r="AP5413" t="str">
        <f>IF(AmazonChurn[[#This Row],[Age]]&lt;30,"Under 30",IF(AmazonChurn[[#This Row],[Age]]&gt;65,"Senior","Mid Age"))</f>
        <v>Mid Age</v>
      </c>
    </row>
    <row r="5414" spans="1:42" hidden="1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 s="5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  <c r="AL5414" t="str">
        <f>IF(AmazonChurn[[#This Row],[Average Monthly Expenses]]&lt;=30,"Low",IF(AmazonChurn[[#This Row],[Average Monthly Expenses]]&lt;=60,"Medium","High"))</f>
        <v>Low</v>
      </c>
      <c r="AM5414" t="str">
        <f>IF(AmazonChurn[[#This Row],[Number of Complaints or Support]]&lt;3,"Low",IF(AmazonChurn[[#This Row],[Number of Complaints or Support]]&lt;=7,"Medium","High"))</f>
        <v>Low</v>
      </c>
      <c r="AN5414" s="5">
        <f>AmazonChurn[[#This Row],[Number of Complaints or Support]]/AmazonChurn[[#This Row],[Account Length (in months)]]</f>
        <v>0.25</v>
      </c>
      <c r="AO5414" t="str">
        <f>IF(AmazonChurn[[#This Row],[Avg Monthly GB Download]]&lt;15, "Low", IF(AmazonChurn[[#This Row],[Avg Monthly GB Download]]&lt;30, "Medium", "High"))</f>
        <v>Low</v>
      </c>
      <c r="AP5414" t="str">
        <f>IF(AmazonChurn[[#This Row],[Age]]&lt;30,"Under 30",IF(AmazonChurn[[#This Row],[Age]]&gt;65,"Senior","Mid Age"))</f>
        <v>Mid Age</v>
      </c>
    </row>
    <row r="5415" spans="1:42" hidden="1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 s="5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  <c r="AL5415" t="str">
        <f>IF(AmazonChurn[[#This Row],[Average Monthly Expenses]]&lt;=30,"Low",IF(AmazonChurn[[#This Row],[Average Monthly Expenses]]&lt;=60,"Medium","High"))</f>
        <v>Medium</v>
      </c>
      <c r="AM5415" t="str">
        <f>IF(AmazonChurn[[#This Row],[Number of Complaints or Support]]&lt;3,"Low",IF(AmazonChurn[[#This Row],[Number of Complaints or Support]]&lt;=7,"Medium","High"))</f>
        <v>High</v>
      </c>
      <c r="AN5415" s="5">
        <f>AmazonChurn[[#This Row],[Number of Complaints or Support]]/AmazonChurn[[#This Row],[Account Length (in months)]]</f>
        <v>0.125</v>
      </c>
      <c r="AO5415" t="str">
        <f>IF(AmazonChurn[[#This Row],[Avg Monthly GB Download]]&lt;15, "Low", IF(AmazonChurn[[#This Row],[Avg Monthly GB Download]]&lt;30, "Medium", "High"))</f>
        <v>Low</v>
      </c>
      <c r="AP5415" t="str">
        <f>IF(AmazonChurn[[#This Row],[Age]]&lt;30,"Under 30",IF(AmazonChurn[[#This Row],[Age]]&gt;65,"Senior","Mid Age"))</f>
        <v>Mid Age</v>
      </c>
    </row>
    <row r="5416" spans="1:42" hidden="1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 s="5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  <c r="AL5416" t="str">
        <f>IF(AmazonChurn[[#This Row],[Average Monthly Expenses]]&lt;=30,"Low",IF(AmazonChurn[[#This Row],[Average Monthly Expenses]]&lt;=60,"Medium","High"))</f>
        <v>Low</v>
      </c>
      <c r="AM5416" t="str">
        <f>IF(AmazonChurn[[#This Row],[Number of Complaints or Support]]&lt;3,"Low",IF(AmazonChurn[[#This Row],[Number of Complaints or Support]]&lt;=7,"Medium","High"))</f>
        <v>Medium</v>
      </c>
      <c r="AN5416" s="5">
        <f>AmazonChurn[[#This Row],[Number of Complaints or Support]]/AmazonChurn[[#This Row],[Account Length (in months)]]</f>
        <v>4</v>
      </c>
      <c r="AO5416" t="str">
        <f>IF(AmazonChurn[[#This Row],[Avg Monthly GB Download]]&lt;15, "Low", IF(AmazonChurn[[#This Row],[Avg Monthly GB Download]]&lt;30, "Medium", "High"))</f>
        <v>Low</v>
      </c>
      <c r="AP5416" t="str">
        <f>IF(AmazonChurn[[#This Row],[Age]]&lt;30,"Under 30",IF(AmazonChurn[[#This Row],[Age]]&gt;65,"Senior","Mid Age"))</f>
        <v>Under 30</v>
      </c>
    </row>
    <row r="5417" spans="1:42" hidden="1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 s="5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  <c r="AL5417" t="str">
        <f>IF(AmazonChurn[[#This Row],[Average Monthly Expenses]]&lt;=30,"Low",IF(AmazonChurn[[#This Row],[Average Monthly Expenses]]&lt;=60,"Medium","High"))</f>
        <v>Medium</v>
      </c>
      <c r="AM5417" t="str">
        <f>IF(AmazonChurn[[#This Row],[Number of Complaints or Support]]&lt;3,"Low",IF(AmazonChurn[[#This Row],[Number of Complaints or Support]]&lt;=7,"Medium","High"))</f>
        <v>Medium</v>
      </c>
      <c r="AN5417" s="5">
        <f>AmazonChurn[[#This Row],[Number of Complaints or Support]]/AmazonChurn[[#This Row],[Account Length (in months)]]</f>
        <v>0.21428571428571427</v>
      </c>
      <c r="AO5417" t="str">
        <f>IF(AmazonChurn[[#This Row],[Avg Monthly GB Download]]&lt;15, "Low", IF(AmazonChurn[[#This Row],[Avg Monthly GB Download]]&lt;30, "Medium", "High"))</f>
        <v>Low</v>
      </c>
      <c r="AP5417" t="str">
        <f>IF(AmazonChurn[[#This Row],[Age]]&lt;30,"Under 30",IF(AmazonChurn[[#This Row],[Age]]&gt;65,"Senior","Mid Age"))</f>
        <v>Mid Age</v>
      </c>
    </row>
    <row r="5418" spans="1:42" hidden="1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 s="5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  <c r="AL5418" t="str">
        <f>IF(AmazonChurn[[#This Row],[Average Monthly Expenses]]&lt;=30,"Low",IF(AmazonChurn[[#This Row],[Average Monthly Expenses]]&lt;=60,"Medium","High"))</f>
        <v>Low</v>
      </c>
      <c r="AM5418" t="str">
        <f>IF(AmazonChurn[[#This Row],[Number of Complaints or Support]]&lt;3,"Low",IF(AmazonChurn[[#This Row],[Number of Complaints or Support]]&lt;=7,"Medium","High"))</f>
        <v>Medium</v>
      </c>
      <c r="AN5418" s="5">
        <f>AmazonChurn[[#This Row],[Number of Complaints or Support]]/AmazonChurn[[#This Row],[Account Length (in months)]]</f>
        <v>0.3888888888888889</v>
      </c>
      <c r="AO5418" t="str">
        <f>IF(AmazonChurn[[#This Row],[Avg Monthly GB Download]]&lt;15, "Low", IF(AmazonChurn[[#This Row],[Avg Monthly GB Download]]&lt;30, "Medium", "High"))</f>
        <v>Low</v>
      </c>
      <c r="AP5418" t="str">
        <f>IF(AmazonChurn[[#This Row],[Age]]&lt;30,"Under 30",IF(AmazonChurn[[#This Row],[Age]]&gt;65,"Senior","Mid Age"))</f>
        <v>Mid Age</v>
      </c>
    </row>
    <row r="5419" spans="1:42" hidden="1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 s="5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  <c r="AL5419" t="str">
        <f>IF(AmazonChurn[[#This Row],[Average Monthly Expenses]]&lt;=30,"Low",IF(AmazonChurn[[#This Row],[Average Monthly Expenses]]&lt;=60,"Medium","High"))</f>
        <v>Medium</v>
      </c>
      <c r="AM5419" t="str">
        <f>IF(AmazonChurn[[#This Row],[Number of Complaints or Support]]&lt;3,"Low",IF(AmazonChurn[[#This Row],[Number of Complaints or Support]]&lt;=7,"Medium","High"))</f>
        <v>Medium</v>
      </c>
      <c r="AN5419" s="5">
        <f>AmazonChurn[[#This Row],[Number of Complaints or Support]]/AmazonChurn[[#This Row],[Account Length (in months)]]</f>
        <v>0.2</v>
      </c>
      <c r="AO5419" t="str">
        <f>IF(AmazonChurn[[#This Row],[Avg Monthly GB Download]]&lt;15, "Low", IF(AmazonChurn[[#This Row],[Avg Monthly GB Download]]&lt;30, "Medium", "High"))</f>
        <v>Low</v>
      </c>
      <c r="AP5419" t="str">
        <f>IF(AmazonChurn[[#This Row],[Age]]&lt;30,"Under 30",IF(AmazonChurn[[#This Row],[Age]]&gt;65,"Senior","Mid Age"))</f>
        <v>Mid Age</v>
      </c>
    </row>
    <row r="5420" spans="1:42" hidden="1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 s="5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  <c r="AL5420" t="str">
        <f>IF(AmazonChurn[[#This Row],[Average Monthly Expenses]]&lt;=30,"Low",IF(AmazonChurn[[#This Row],[Average Monthly Expenses]]&lt;=60,"Medium","High"))</f>
        <v>Medium</v>
      </c>
      <c r="AM5420" t="str">
        <f>IF(AmazonChurn[[#This Row],[Number of Complaints or Support]]&lt;3,"Low",IF(AmazonChurn[[#This Row],[Number of Complaints or Support]]&lt;=7,"Medium","High"))</f>
        <v>Medium</v>
      </c>
      <c r="AN5420" s="5">
        <f>AmazonChurn[[#This Row],[Number of Complaints or Support]]/AmazonChurn[[#This Row],[Account Length (in months)]]</f>
        <v>0.30769230769230771</v>
      </c>
      <c r="AO5420" t="str">
        <f>IF(AmazonChurn[[#This Row],[Avg Monthly GB Download]]&lt;15, "Low", IF(AmazonChurn[[#This Row],[Avg Monthly GB Download]]&lt;30, "Medium", "High"))</f>
        <v>Low</v>
      </c>
      <c r="AP5420" t="str">
        <f>IF(AmazonChurn[[#This Row],[Age]]&lt;30,"Under 30",IF(AmazonChurn[[#This Row],[Age]]&gt;65,"Senior","Mid Age"))</f>
        <v>Mid Age</v>
      </c>
    </row>
    <row r="5421" spans="1:42" hidden="1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 s="5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  <c r="AL5421" t="str">
        <f>IF(AmazonChurn[[#This Row],[Average Monthly Expenses]]&lt;=30,"Low",IF(AmazonChurn[[#This Row],[Average Monthly Expenses]]&lt;=60,"Medium","High"))</f>
        <v>Low</v>
      </c>
      <c r="AM5421" t="str">
        <f>IF(AmazonChurn[[#This Row],[Number of Complaints or Support]]&lt;3,"Low",IF(AmazonChurn[[#This Row],[Number of Complaints or Support]]&lt;=7,"Medium","High"))</f>
        <v>Low</v>
      </c>
      <c r="AN5421" s="5">
        <f>AmazonChurn[[#This Row],[Number of Complaints or Support]]/AmazonChurn[[#This Row],[Account Length (in months)]]</f>
        <v>0</v>
      </c>
      <c r="AO5421" t="str">
        <f>IF(AmazonChurn[[#This Row],[Avg Monthly GB Download]]&lt;15, "Low", IF(AmazonChurn[[#This Row],[Avg Monthly GB Download]]&lt;30, "Medium", "High"))</f>
        <v>Low</v>
      </c>
      <c r="AP5421" t="str">
        <f>IF(AmazonChurn[[#This Row],[Age]]&lt;30,"Under 30",IF(AmazonChurn[[#This Row],[Age]]&gt;65,"Senior","Mid Age"))</f>
        <v>Mid Age</v>
      </c>
    </row>
    <row r="5422" spans="1:42" hidden="1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 s="5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  <c r="AL5422" t="str">
        <f>IF(AmazonChurn[[#This Row],[Average Monthly Expenses]]&lt;=30,"Low",IF(AmazonChurn[[#This Row],[Average Monthly Expenses]]&lt;=60,"Medium","High"))</f>
        <v>Medium</v>
      </c>
      <c r="AM5422" t="str">
        <f>IF(AmazonChurn[[#This Row],[Number of Complaints or Support]]&lt;3,"Low",IF(AmazonChurn[[#This Row],[Number of Complaints or Support]]&lt;=7,"Medium","High"))</f>
        <v>High</v>
      </c>
      <c r="AN5422" s="5">
        <f>AmazonChurn[[#This Row],[Number of Complaints or Support]]/AmazonChurn[[#This Row],[Account Length (in months)]]</f>
        <v>0.18367346938775511</v>
      </c>
      <c r="AO5422" t="str">
        <f>IF(AmazonChurn[[#This Row],[Avg Monthly GB Download]]&lt;15, "Low", IF(AmazonChurn[[#This Row],[Avg Monthly GB Download]]&lt;30, "Medium", "High"))</f>
        <v>Low</v>
      </c>
      <c r="AP5422" t="str">
        <f>IF(AmazonChurn[[#This Row],[Age]]&lt;30,"Under 30",IF(AmazonChurn[[#This Row],[Age]]&gt;65,"Senior","Mid Age"))</f>
        <v>Senior</v>
      </c>
    </row>
    <row r="5423" spans="1:42" hidden="1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 s="5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  <c r="AL5423" t="str">
        <f>IF(AmazonChurn[[#This Row],[Average Monthly Expenses]]&lt;=30,"Low",IF(AmazonChurn[[#This Row],[Average Monthly Expenses]]&lt;=60,"Medium","High"))</f>
        <v>Low</v>
      </c>
      <c r="AM5423" t="str">
        <f>IF(AmazonChurn[[#This Row],[Number of Complaints or Support]]&lt;3,"Low",IF(AmazonChurn[[#This Row],[Number of Complaints or Support]]&lt;=7,"Medium","High"))</f>
        <v>Medium</v>
      </c>
      <c r="AN5423" s="5">
        <f>AmazonChurn[[#This Row],[Number of Complaints or Support]]/AmazonChurn[[#This Row],[Account Length (in months)]]</f>
        <v>0.5</v>
      </c>
      <c r="AO5423" t="str">
        <f>IF(AmazonChurn[[#This Row],[Avg Monthly GB Download]]&lt;15, "Low", IF(AmazonChurn[[#This Row],[Avg Monthly GB Download]]&lt;30, "Medium", "High"))</f>
        <v>Low</v>
      </c>
      <c r="AP5423" t="str">
        <f>IF(AmazonChurn[[#This Row],[Age]]&lt;30,"Under 30",IF(AmazonChurn[[#This Row],[Age]]&gt;65,"Senior","Mid Age"))</f>
        <v>Mid Age</v>
      </c>
    </row>
    <row r="5424" spans="1:42" hidden="1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 s="5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  <c r="AL5424" t="str">
        <f>IF(AmazonChurn[[#This Row],[Average Monthly Expenses]]&lt;=30,"Low",IF(AmazonChurn[[#This Row],[Average Monthly Expenses]]&lt;=60,"Medium","High"))</f>
        <v>High</v>
      </c>
      <c r="AM5424" t="str">
        <f>IF(AmazonChurn[[#This Row],[Number of Complaints or Support]]&lt;3,"Low",IF(AmazonChurn[[#This Row],[Number of Complaints or Support]]&lt;=7,"Medium","High"))</f>
        <v>Medium</v>
      </c>
      <c r="AN5424" s="5">
        <f>AmazonChurn[[#This Row],[Number of Complaints or Support]]/AmazonChurn[[#This Row],[Account Length (in months)]]</f>
        <v>6.9444444444444448E-2</v>
      </c>
      <c r="AO5424" t="str">
        <f>IF(AmazonChurn[[#This Row],[Avg Monthly GB Download]]&lt;15, "Low", IF(AmazonChurn[[#This Row],[Avg Monthly GB Download]]&lt;30, "Medium", "High"))</f>
        <v>Low</v>
      </c>
      <c r="AP5424" t="str">
        <f>IF(AmazonChurn[[#This Row],[Age]]&lt;30,"Under 30",IF(AmazonChurn[[#This Row],[Age]]&gt;65,"Senior","Mid Age"))</f>
        <v>Mid Age</v>
      </c>
    </row>
    <row r="5425" spans="1:42" hidden="1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 s="5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  <c r="AL5425" t="str">
        <f>IF(AmazonChurn[[#This Row],[Average Monthly Expenses]]&lt;=30,"Low",IF(AmazonChurn[[#This Row],[Average Monthly Expenses]]&lt;=60,"Medium","High"))</f>
        <v>Low</v>
      </c>
      <c r="AM5425" t="str">
        <f>IF(AmazonChurn[[#This Row],[Number of Complaints or Support]]&lt;3,"Low",IF(AmazonChurn[[#This Row],[Number of Complaints or Support]]&lt;=7,"Medium","High"))</f>
        <v>High</v>
      </c>
      <c r="AN5425" s="5">
        <f>AmazonChurn[[#This Row],[Number of Complaints or Support]]/AmazonChurn[[#This Row],[Account Length (in months)]]</f>
        <v>0.10810810810810811</v>
      </c>
      <c r="AO5425" t="str">
        <f>IF(AmazonChurn[[#This Row],[Avg Monthly GB Download]]&lt;15, "Low", IF(AmazonChurn[[#This Row],[Avg Monthly GB Download]]&lt;30, "Medium", "High"))</f>
        <v>Low</v>
      </c>
      <c r="AP5425" t="str">
        <f>IF(AmazonChurn[[#This Row],[Age]]&lt;30,"Under 30",IF(AmazonChurn[[#This Row],[Age]]&gt;65,"Senior","Mid Age"))</f>
        <v>Mid Age</v>
      </c>
    </row>
    <row r="5426" spans="1:42" hidden="1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 s="5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  <c r="AL5426" t="str">
        <f>IF(AmazonChurn[[#This Row],[Average Monthly Expenses]]&lt;=30,"Low",IF(AmazonChurn[[#This Row],[Average Monthly Expenses]]&lt;=60,"Medium","High"))</f>
        <v>Low</v>
      </c>
      <c r="AM5426" t="str">
        <f>IF(AmazonChurn[[#This Row],[Number of Complaints or Support]]&lt;3,"Low",IF(AmazonChurn[[#This Row],[Number of Complaints or Support]]&lt;=7,"Medium","High"))</f>
        <v>High</v>
      </c>
      <c r="AN5426" s="5">
        <f>AmazonChurn[[#This Row],[Number of Complaints or Support]]/AmazonChurn[[#This Row],[Account Length (in months)]]</f>
        <v>4.5</v>
      </c>
      <c r="AO5426" t="str">
        <f>IF(AmazonChurn[[#This Row],[Avg Monthly GB Download]]&lt;15, "Low", IF(AmazonChurn[[#This Row],[Avg Monthly GB Download]]&lt;30, "Medium", "High"))</f>
        <v>Low</v>
      </c>
      <c r="AP5426" t="str">
        <f>IF(AmazonChurn[[#This Row],[Age]]&lt;30,"Under 30",IF(AmazonChurn[[#This Row],[Age]]&gt;65,"Senior","Mid Age"))</f>
        <v>Senior</v>
      </c>
    </row>
    <row r="5427" spans="1:42" hidden="1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 s="5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  <c r="AL5427" t="str">
        <f>IF(AmazonChurn[[#This Row],[Average Monthly Expenses]]&lt;=30,"Low",IF(AmazonChurn[[#This Row],[Average Monthly Expenses]]&lt;=60,"Medium","High"))</f>
        <v>Low</v>
      </c>
      <c r="AM5427" t="str">
        <f>IF(AmazonChurn[[#This Row],[Number of Complaints or Support]]&lt;3,"Low",IF(AmazonChurn[[#This Row],[Number of Complaints or Support]]&lt;=7,"Medium","High"))</f>
        <v>High</v>
      </c>
      <c r="AN5427" s="5">
        <f>AmazonChurn[[#This Row],[Number of Complaints or Support]]/AmazonChurn[[#This Row],[Account Length (in months)]]</f>
        <v>0.25</v>
      </c>
      <c r="AO5427" t="str">
        <f>IF(AmazonChurn[[#This Row],[Avg Monthly GB Download]]&lt;15, "Low", IF(AmazonChurn[[#This Row],[Avg Monthly GB Download]]&lt;30, "Medium", "High"))</f>
        <v>Low</v>
      </c>
      <c r="AP5427" t="str">
        <f>IF(AmazonChurn[[#This Row],[Age]]&lt;30,"Under 30",IF(AmazonChurn[[#This Row],[Age]]&gt;65,"Senior","Mid Age"))</f>
        <v>Mid Age</v>
      </c>
    </row>
    <row r="5428" spans="1:42" hidden="1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 s="5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  <c r="AL5428" t="str">
        <f>IF(AmazonChurn[[#This Row],[Average Monthly Expenses]]&lt;=30,"Low",IF(AmazonChurn[[#This Row],[Average Monthly Expenses]]&lt;=60,"Medium","High"))</f>
        <v>Low</v>
      </c>
      <c r="AM5428" t="str">
        <f>IF(AmazonChurn[[#This Row],[Number of Complaints or Support]]&lt;3,"Low",IF(AmazonChurn[[#This Row],[Number of Complaints or Support]]&lt;=7,"Medium","High"))</f>
        <v>Low</v>
      </c>
      <c r="AN5428" s="5">
        <f>AmazonChurn[[#This Row],[Number of Complaints or Support]]/AmazonChurn[[#This Row],[Account Length (in months)]]</f>
        <v>5.7142857142857141E-2</v>
      </c>
      <c r="AO5428" t="str">
        <f>IF(AmazonChurn[[#This Row],[Avg Monthly GB Download]]&lt;15, "Low", IF(AmazonChurn[[#This Row],[Avg Monthly GB Download]]&lt;30, "Medium", "High"))</f>
        <v>Low</v>
      </c>
      <c r="AP5428" t="str">
        <f>IF(AmazonChurn[[#This Row],[Age]]&lt;30,"Under 30",IF(AmazonChurn[[#This Row],[Age]]&gt;65,"Senior","Mid Age"))</f>
        <v>Mid Age</v>
      </c>
    </row>
    <row r="5429" spans="1:42" hidden="1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 s="5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  <c r="AL5429" t="str">
        <f>IF(AmazonChurn[[#This Row],[Average Monthly Expenses]]&lt;=30,"Low",IF(AmazonChurn[[#This Row],[Average Monthly Expenses]]&lt;=60,"Medium","High"))</f>
        <v>Low</v>
      </c>
      <c r="AM5429" t="str">
        <f>IF(AmazonChurn[[#This Row],[Number of Complaints or Support]]&lt;3,"Low",IF(AmazonChurn[[#This Row],[Number of Complaints or Support]]&lt;=7,"Medium","High"))</f>
        <v>High</v>
      </c>
      <c r="AN5429" s="5">
        <f>AmazonChurn[[#This Row],[Number of Complaints or Support]]/AmazonChurn[[#This Row],[Account Length (in months)]]</f>
        <v>0.25641025641025639</v>
      </c>
      <c r="AO5429" t="str">
        <f>IF(AmazonChurn[[#This Row],[Avg Monthly GB Download]]&lt;15, "Low", IF(AmazonChurn[[#This Row],[Avg Monthly GB Download]]&lt;30, "Medium", "High"))</f>
        <v>Low</v>
      </c>
      <c r="AP5429" t="str">
        <f>IF(AmazonChurn[[#This Row],[Age]]&lt;30,"Under 30",IF(AmazonChurn[[#This Row],[Age]]&gt;65,"Senior","Mid Age"))</f>
        <v>Mid Age</v>
      </c>
    </row>
    <row r="5430" spans="1:42" hidden="1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 s="5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  <c r="AL5430" t="str">
        <f>IF(AmazonChurn[[#This Row],[Average Monthly Expenses]]&lt;=30,"Low",IF(AmazonChurn[[#This Row],[Average Monthly Expenses]]&lt;=60,"Medium","High"))</f>
        <v>Medium</v>
      </c>
      <c r="AM5430" t="str">
        <f>IF(AmazonChurn[[#This Row],[Number of Complaints or Support]]&lt;3,"Low",IF(AmazonChurn[[#This Row],[Number of Complaints or Support]]&lt;=7,"Medium","High"))</f>
        <v>Medium</v>
      </c>
      <c r="AN5430" s="5">
        <f>AmazonChurn[[#This Row],[Number of Complaints or Support]]/AmazonChurn[[#This Row],[Account Length (in months)]]</f>
        <v>0.23333333333333334</v>
      </c>
      <c r="AO5430" t="str">
        <f>IF(AmazonChurn[[#This Row],[Avg Monthly GB Download]]&lt;15, "Low", IF(AmazonChurn[[#This Row],[Avg Monthly GB Download]]&lt;30, "Medium", "High"))</f>
        <v>Low</v>
      </c>
      <c r="AP5430" t="str">
        <f>IF(AmazonChurn[[#This Row],[Age]]&lt;30,"Under 30",IF(AmazonChurn[[#This Row],[Age]]&gt;65,"Senior","Mid Age"))</f>
        <v>Mid Age</v>
      </c>
    </row>
    <row r="5431" spans="1:42" hidden="1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 s="5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  <c r="AL5431" t="str">
        <f>IF(AmazonChurn[[#This Row],[Average Monthly Expenses]]&lt;=30,"Low",IF(AmazonChurn[[#This Row],[Average Monthly Expenses]]&lt;=60,"Medium","High"))</f>
        <v>Medium</v>
      </c>
      <c r="AM5431" t="str">
        <f>IF(AmazonChurn[[#This Row],[Number of Complaints or Support]]&lt;3,"Low",IF(AmazonChurn[[#This Row],[Number of Complaints or Support]]&lt;=7,"Medium","High"))</f>
        <v>High</v>
      </c>
      <c r="AN5431" s="5">
        <f>AmazonChurn[[#This Row],[Number of Complaints or Support]]/AmazonChurn[[#This Row],[Account Length (in months)]]</f>
        <v>0.1111111111111111</v>
      </c>
      <c r="AO5431" t="str">
        <f>IF(AmazonChurn[[#This Row],[Avg Monthly GB Download]]&lt;15, "Low", IF(AmazonChurn[[#This Row],[Avg Monthly GB Download]]&lt;30, "Medium", "High"))</f>
        <v>Low</v>
      </c>
      <c r="AP5431" t="str">
        <f>IF(AmazonChurn[[#This Row],[Age]]&lt;30,"Under 30",IF(AmazonChurn[[#This Row],[Age]]&gt;65,"Senior","Mid Age"))</f>
        <v>Senior</v>
      </c>
    </row>
    <row r="5432" spans="1:42" hidden="1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 s="5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  <c r="AL5432" t="str">
        <f>IF(AmazonChurn[[#This Row],[Average Monthly Expenses]]&lt;=30,"Low",IF(AmazonChurn[[#This Row],[Average Monthly Expenses]]&lt;=60,"Medium","High"))</f>
        <v>Low</v>
      </c>
      <c r="AM5432" t="str">
        <f>IF(AmazonChurn[[#This Row],[Number of Complaints or Support]]&lt;3,"Low",IF(AmazonChurn[[#This Row],[Number of Complaints or Support]]&lt;=7,"Medium","High"))</f>
        <v>Medium</v>
      </c>
      <c r="AN5432" s="5">
        <f>AmazonChurn[[#This Row],[Number of Complaints or Support]]/AmazonChurn[[#This Row],[Account Length (in months)]]</f>
        <v>9.8591549295774641E-2</v>
      </c>
      <c r="AO5432" t="str">
        <f>IF(AmazonChurn[[#This Row],[Avg Monthly GB Download]]&lt;15, "Low", IF(AmazonChurn[[#This Row],[Avg Monthly GB Download]]&lt;30, "Medium", "High"))</f>
        <v>Low</v>
      </c>
      <c r="AP5432" t="str">
        <f>IF(AmazonChurn[[#This Row],[Age]]&lt;30,"Under 30",IF(AmazonChurn[[#This Row],[Age]]&gt;65,"Senior","Mid Age"))</f>
        <v>Mid Age</v>
      </c>
    </row>
    <row r="5433" spans="1:42" hidden="1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 s="5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  <c r="AL5433" t="str">
        <f>IF(AmazonChurn[[#This Row],[Average Monthly Expenses]]&lt;=30,"Low",IF(AmazonChurn[[#This Row],[Average Monthly Expenses]]&lt;=60,"Medium","High"))</f>
        <v>Medium</v>
      </c>
      <c r="AM5433" t="str">
        <f>IF(AmazonChurn[[#This Row],[Number of Complaints or Support]]&lt;3,"Low",IF(AmazonChurn[[#This Row],[Number of Complaints or Support]]&lt;=7,"Medium","High"))</f>
        <v>Low</v>
      </c>
      <c r="AN5433" s="5">
        <f>AmazonChurn[[#This Row],[Number of Complaints or Support]]/AmazonChurn[[#This Row],[Account Length (in months)]]</f>
        <v>4.6511627906976744E-2</v>
      </c>
      <c r="AO5433" t="str">
        <f>IF(AmazonChurn[[#This Row],[Avg Monthly GB Download]]&lt;15, "Low", IF(AmazonChurn[[#This Row],[Avg Monthly GB Download]]&lt;30, "Medium", "High"))</f>
        <v>Low</v>
      </c>
      <c r="AP5433" t="str">
        <f>IF(AmazonChurn[[#This Row],[Age]]&lt;30,"Under 30",IF(AmazonChurn[[#This Row],[Age]]&gt;65,"Senior","Mid Age"))</f>
        <v>Senior</v>
      </c>
    </row>
    <row r="5434" spans="1:42" hidden="1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 s="5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  <c r="AL5434" t="str">
        <f>IF(AmazonChurn[[#This Row],[Average Monthly Expenses]]&lt;=30,"Low",IF(AmazonChurn[[#This Row],[Average Monthly Expenses]]&lt;=60,"Medium","High"))</f>
        <v>Medium</v>
      </c>
      <c r="AM5434" t="str">
        <f>IF(AmazonChurn[[#This Row],[Number of Complaints or Support]]&lt;3,"Low",IF(AmazonChurn[[#This Row],[Number of Complaints or Support]]&lt;=7,"Medium","High"))</f>
        <v>High</v>
      </c>
      <c r="AN5434" s="5">
        <f>AmazonChurn[[#This Row],[Number of Complaints or Support]]/AmazonChurn[[#This Row],[Account Length (in months)]]</f>
        <v>0.15384615384615385</v>
      </c>
      <c r="AO5434" t="str">
        <f>IF(AmazonChurn[[#This Row],[Avg Monthly GB Download]]&lt;15, "Low", IF(AmazonChurn[[#This Row],[Avg Monthly GB Download]]&lt;30, "Medium", "High"))</f>
        <v>Low</v>
      </c>
      <c r="AP5434" t="str">
        <f>IF(AmazonChurn[[#This Row],[Age]]&lt;30,"Under 30",IF(AmazonChurn[[#This Row],[Age]]&gt;65,"Senior","Mid Age"))</f>
        <v>Mid Age</v>
      </c>
    </row>
    <row r="5435" spans="1:42" hidden="1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 s="5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  <c r="AL5435" t="str">
        <f>IF(AmazonChurn[[#This Row],[Average Monthly Expenses]]&lt;=30,"Low",IF(AmazonChurn[[#This Row],[Average Monthly Expenses]]&lt;=60,"Medium","High"))</f>
        <v>Medium</v>
      </c>
      <c r="AM5435" t="str">
        <f>IF(AmazonChurn[[#This Row],[Number of Complaints or Support]]&lt;3,"Low",IF(AmazonChurn[[#This Row],[Number of Complaints or Support]]&lt;=7,"Medium","High"))</f>
        <v>Medium</v>
      </c>
      <c r="AN5435" s="5">
        <f>AmazonChurn[[#This Row],[Number of Complaints or Support]]/AmazonChurn[[#This Row],[Account Length (in months)]]</f>
        <v>0.12820512820512819</v>
      </c>
      <c r="AO5435" t="str">
        <f>IF(AmazonChurn[[#This Row],[Avg Monthly GB Download]]&lt;15, "Low", IF(AmazonChurn[[#This Row],[Avg Monthly GB Download]]&lt;30, "Medium", "High"))</f>
        <v>Low</v>
      </c>
      <c r="AP5435" t="str">
        <f>IF(AmazonChurn[[#This Row],[Age]]&lt;30,"Under 30",IF(AmazonChurn[[#This Row],[Age]]&gt;65,"Senior","Mid Age"))</f>
        <v>Under 30</v>
      </c>
    </row>
    <row r="5436" spans="1:42" hidden="1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 s="5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  <c r="AL5436" t="str">
        <f>IF(AmazonChurn[[#This Row],[Average Monthly Expenses]]&lt;=30,"Low",IF(AmazonChurn[[#This Row],[Average Monthly Expenses]]&lt;=60,"Medium","High"))</f>
        <v>Medium</v>
      </c>
      <c r="AM5436" t="str">
        <f>IF(AmazonChurn[[#This Row],[Number of Complaints or Support]]&lt;3,"Low",IF(AmazonChurn[[#This Row],[Number of Complaints or Support]]&lt;=7,"Medium","High"))</f>
        <v>Medium</v>
      </c>
      <c r="AN5436" s="5">
        <f>AmazonChurn[[#This Row],[Number of Complaints or Support]]/AmazonChurn[[#This Row],[Account Length (in months)]]</f>
        <v>4.2253521126760563E-2</v>
      </c>
      <c r="AO5436" t="str">
        <f>IF(AmazonChurn[[#This Row],[Avg Monthly GB Download]]&lt;15, "Low", IF(AmazonChurn[[#This Row],[Avg Monthly GB Download]]&lt;30, "Medium", "High"))</f>
        <v>Low</v>
      </c>
      <c r="AP5436" t="str">
        <f>IF(AmazonChurn[[#This Row],[Age]]&lt;30,"Under 30",IF(AmazonChurn[[#This Row],[Age]]&gt;65,"Senior","Mid Age"))</f>
        <v>Mid Age</v>
      </c>
    </row>
    <row r="5437" spans="1:42" hidden="1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 s="5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  <c r="AL5437" t="str">
        <f>IF(AmazonChurn[[#This Row],[Average Monthly Expenses]]&lt;=30,"Low",IF(AmazonChurn[[#This Row],[Average Monthly Expenses]]&lt;=60,"Medium","High"))</f>
        <v>Medium</v>
      </c>
      <c r="AM5437" t="str">
        <f>IF(AmazonChurn[[#This Row],[Number of Complaints or Support]]&lt;3,"Low",IF(AmazonChurn[[#This Row],[Number of Complaints or Support]]&lt;=7,"Medium","High"))</f>
        <v>Medium</v>
      </c>
      <c r="AN5437" s="5">
        <f>AmazonChurn[[#This Row],[Number of Complaints or Support]]/AmazonChurn[[#This Row],[Account Length (in months)]]</f>
        <v>0.36363636363636365</v>
      </c>
      <c r="AO5437" t="str">
        <f>IF(AmazonChurn[[#This Row],[Avg Monthly GB Download]]&lt;15, "Low", IF(AmazonChurn[[#This Row],[Avg Monthly GB Download]]&lt;30, "Medium", "High"))</f>
        <v>Low</v>
      </c>
      <c r="AP5437" t="str">
        <f>IF(AmazonChurn[[#This Row],[Age]]&lt;30,"Under 30",IF(AmazonChurn[[#This Row],[Age]]&gt;65,"Senior","Mid Age"))</f>
        <v>Mid Age</v>
      </c>
    </row>
    <row r="5438" spans="1:42" hidden="1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 s="5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  <c r="AL5438" t="str">
        <f>IF(AmazonChurn[[#This Row],[Average Monthly Expenses]]&lt;=30,"Low",IF(AmazonChurn[[#This Row],[Average Monthly Expenses]]&lt;=60,"Medium","High"))</f>
        <v>Low</v>
      </c>
      <c r="AM5438" t="str">
        <f>IF(AmazonChurn[[#This Row],[Number of Complaints or Support]]&lt;3,"Low",IF(AmazonChurn[[#This Row],[Number of Complaints or Support]]&lt;=7,"Medium","High"))</f>
        <v>High</v>
      </c>
      <c r="AN5438" s="5">
        <f>AmazonChurn[[#This Row],[Number of Complaints or Support]]/AmazonChurn[[#This Row],[Account Length (in months)]]</f>
        <v>1.2857142857142858</v>
      </c>
      <c r="AO5438" t="str">
        <f>IF(AmazonChurn[[#This Row],[Avg Monthly GB Download]]&lt;15, "Low", IF(AmazonChurn[[#This Row],[Avg Monthly GB Download]]&lt;30, "Medium", "High"))</f>
        <v>Low</v>
      </c>
      <c r="AP5438" t="str">
        <f>IF(AmazonChurn[[#This Row],[Age]]&lt;30,"Under 30",IF(AmazonChurn[[#This Row],[Age]]&gt;65,"Senior","Mid Age"))</f>
        <v>Mid Age</v>
      </c>
    </row>
    <row r="5439" spans="1:42" hidden="1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 s="5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  <c r="AL5439" t="str">
        <f>IF(AmazonChurn[[#This Row],[Average Monthly Expenses]]&lt;=30,"Low",IF(AmazonChurn[[#This Row],[Average Monthly Expenses]]&lt;=60,"Medium","High"))</f>
        <v>Low</v>
      </c>
      <c r="AM5439" t="str">
        <f>IF(AmazonChurn[[#This Row],[Number of Complaints or Support]]&lt;3,"Low",IF(AmazonChurn[[#This Row],[Number of Complaints or Support]]&lt;=7,"Medium","High"))</f>
        <v>Medium</v>
      </c>
      <c r="AN5439" s="5">
        <f>AmazonChurn[[#This Row],[Number of Complaints or Support]]/AmazonChurn[[#This Row],[Account Length (in months)]]</f>
        <v>0.17647058823529413</v>
      </c>
      <c r="AO5439" t="str">
        <f>IF(AmazonChurn[[#This Row],[Avg Monthly GB Download]]&lt;15, "Low", IF(AmazonChurn[[#This Row],[Avg Monthly GB Download]]&lt;30, "Medium", "High"))</f>
        <v>Low</v>
      </c>
      <c r="AP5439" t="str">
        <f>IF(AmazonChurn[[#This Row],[Age]]&lt;30,"Under 30",IF(AmazonChurn[[#This Row],[Age]]&gt;65,"Senior","Mid Age"))</f>
        <v>Under 30</v>
      </c>
    </row>
    <row r="5440" spans="1:42" hidden="1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 s="5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  <c r="AL5440" t="str">
        <f>IF(AmazonChurn[[#This Row],[Average Monthly Expenses]]&lt;=30,"Low",IF(AmazonChurn[[#This Row],[Average Monthly Expenses]]&lt;=60,"Medium","High"))</f>
        <v>Low</v>
      </c>
      <c r="AM5440" t="str">
        <f>IF(AmazonChurn[[#This Row],[Number of Complaints or Support]]&lt;3,"Low",IF(AmazonChurn[[#This Row],[Number of Complaints or Support]]&lt;=7,"Medium","High"))</f>
        <v>High</v>
      </c>
      <c r="AN5440" s="5">
        <f>AmazonChurn[[#This Row],[Number of Complaints or Support]]/AmazonChurn[[#This Row],[Account Length (in months)]]</f>
        <v>0.55555555555555558</v>
      </c>
      <c r="AO5440" t="str">
        <f>IF(AmazonChurn[[#This Row],[Avg Monthly GB Download]]&lt;15, "Low", IF(AmazonChurn[[#This Row],[Avg Monthly GB Download]]&lt;30, "Medium", "High"))</f>
        <v>Low</v>
      </c>
      <c r="AP5440" t="str">
        <f>IF(AmazonChurn[[#This Row],[Age]]&lt;30,"Under 30",IF(AmazonChurn[[#This Row],[Age]]&gt;65,"Senior","Mid Age"))</f>
        <v>Mid Age</v>
      </c>
    </row>
    <row r="5441" spans="1:42" hidden="1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 s="5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  <c r="AL5441" t="str">
        <f>IF(AmazonChurn[[#This Row],[Average Monthly Expenses]]&lt;=30,"Low",IF(AmazonChurn[[#This Row],[Average Monthly Expenses]]&lt;=60,"Medium","High"))</f>
        <v>Low</v>
      </c>
      <c r="AM5441" t="str">
        <f>IF(AmazonChurn[[#This Row],[Number of Complaints or Support]]&lt;3,"Low",IF(AmazonChurn[[#This Row],[Number of Complaints or Support]]&lt;=7,"Medium","High"))</f>
        <v>Medium</v>
      </c>
      <c r="AN5441" s="5">
        <f>AmazonChurn[[#This Row],[Number of Complaints or Support]]/AmazonChurn[[#This Row],[Account Length (in months)]]</f>
        <v>0.55555555555555558</v>
      </c>
      <c r="AO5441" t="str">
        <f>IF(AmazonChurn[[#This Row],[Avg Monthly GB Download]]&lt;15, "Low", IF(AmazonChurn[[#This Row],[Avg Monthly GB Download]]&lt;30, "Medium", "High"))</f>
        <v>Low</v>
      </c>
      <c r="AP5441" t="str">
        <f>IF(AmazonChurn[[#This Row],[Age]]&lt;30,"Under 30",IF(AmazonChurn[[#This Row],[Age]]&gt;65,"Senior","Mid Age"))</f>
        <v>Senior</v>
      </c>
    </row>
    <row r="5442" spans="1:42" hidden="1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 s="5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  <c r="AL5442" t="str">
        <f>IF(AmazonChurn[[#This Row],[Average Monthly Expenses]]&lt;=30,"Low",IF(AmazonChurn[[#This Row],[Average Monthly Expenses]]&lt;=60,"Medium","High"))</f>
        <v>Low</v>
      </c>
      <c r="AM5442" t="str">
        <f>IF(AmazonChurn[[#This Row],[Number of Complaints or Support]]&lt;3,"Low",IF(AmazonChurn[[#This Row],[Number of Complaints or Support]]&lt;=7,"Medium","High"))</f>
        <v>High</v>
      </c>
      <c r="AN5442" s="5">
        <f>AmazonChurn[[#This Row],[Number of Complaints or Support]]/AmazonChurn[[#This Row],[Account Length (in months)]]</f>
        <v>8</v>
      </c>
      <c r="AO5442" t="str">
        <f>IF(AmazonChurn[[#This Row],[Avg Monthly GB Download]]&lt;15, "Low", IF(AmazonChurn[[#This Row],[Avg Monthly GB Download]]&lt;30, "Medium", "High"))</f>
        <v>Low</v>
      </c>
      <c r="AP5442" t="str">
        <f>IF(AmazonChurn[[#This Row],[Age]]&lt;30,"Under 30",IF(AmazonChurn[[#This Row],[Age]]&gt;65,"Senior","Mid Age"))</f>
        <v>Mid Age</v>
      </c>
    </row>
    <row r="5443" spans="1:42" hidden="1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 s="5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  <c r="AL5443" t="str">
        <f>IF(AmazonChurn[[#This Row],[Average Monthly Expenses]]&lt;=30,"Low",IF(AmazonChurn[[#This Row],[Average Monthly Expenses]]&lt;=60,"Medium","High"))</f>
        <v>Medium</v>
      </c>
      <c r="AM5443" t="str">
        <f>IF(AmazonChurn[[#This Row],[Number of Complaints or Support]]&lt;3,"Low",IF(AmazonChurn[[#This Row],[Number of Complaints or Support]]&lt;=7,"Medium","High"))</f>
        <v>High</v>
      </c>
      <c r="AN5443" s="5">
        <f>AmazonChurn[[#This Row],[Number of Complaints or Support]]/AmazonChurn[[#This Row],[Account Length (in months)]]</f>
        <v>2.5</v>
      </c>
      <c r="AO5443" t="str">
        <f>IF(AmazonChurn[[#This Row],[Avg Monthly GB Download]]&lt;15, "Low", IF(AmazonChurn[[#This Row],[Avg Monthly GB Download]]&lt;30, "Medium", "High"))</f>
        <v>Low</v>
      </c>
      <c r="AP5443" t="str">
        <f>IF(AmazonChurn[[#This Row],[Age]]&lt;30,"Under 30",IF(AmazonChurn[[#This Row],[Age]]&gt;65,"Senior","Mid Age"))</f>
        <v>Mid Age</v>
      </c>
    </row>
    <row r="5444" spans="1:42" hidden="1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 s="5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  <c r="AL5444" t="str">
        <f>IF(AmazonChurn[[#This Row],[Average Monthly Expenses]]&lt;=30,"Low",IF(AmazonChurn[[#This Row],[Average Monthly Expenses]]&lt;=60,"Medium","High"))</f>
        <v>Medium</v>
      </c>
      <c r="AM5444" t="str">
        <f>IF(AmazonChurn[[#This Row],[Number of Complaints or Support]]&lt;3,"Low",IF(AmazonChurn[[#This Row],[Number of Complaints or Support]]&lt;=7,"Medium","High"))</f>
        <v>Low</v>
      </c>
      <c r="AN5444" s="5">
        <f>AmazonChurn[[#This Row],[Number of Complaints or Support]]/AmazonChurn[[#This Row],[Account Length (in months)]]</f>
        <v>2.9411764705882353E-2</v>
      </c>
      <c r="AO5444" t="str">
        <f>IF(AmazonChurn[[#This Row],[Avg Monthly GB Download]]&lt;15, "Low", IF(AmazonChurn[[#This Row],[Avg Monthly GB Download]]&lt;30, "Medium", "High"))</f>
        <v>Low</v>
      </c>
      <c r="AP5444" t="str">
        <f>IF(AmazonChurn[[#This Row],[Age]]&lt;30,"Under 30",IF(AmazonChurn[[#This Row],[Age]]&gt;65,"Senior","Mid Age"))</f>
        <v>Mid Age</v>
      </c>
    </row>
    <row r="5445" spans="1:42" hidden="1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 s="5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  <c r="AL5445" t="str">
        <f>IF(AmazonChurn[[#This Row],[Average Monthly Expenses]]&lt;=30,"Low",IF(AmazonChurn[[#This Row],[Average Monthly Expenses]]&lt;=60,"Medium","High"))</f>
        <v>Medium</v>
      </c>
      <c r="AM5445" t="str">
        <f>IF(AmazonChurn[[#This Row],[Number of Complaints or Support]]&lt;3,"Low",IF(AmazonChurn[[#This Row],[Number of Complaints or Support]]&lt;=7,"Medium","High"))</f>
        <v>Low</v>
      </c>
      <c r="AN5445" s="5">
        <f>AmazonChurn[[#This Row],[Number of Complaints or Support]]/AmazonChurn[[#This Row],[Account Length (in months)]]</f>
        <v>0</v>
      </c>
      <c r="AO5445" t="str">
        <f>IF(AmazonChurn[[#This Row],[Avg Monthly GB Download]]&lt;15, "Low", IF(AmazonChurn[[#This Row],[Avg Monthly GB Download]]&lt;30, "Medium", "High"))</f>
        <v>Low</v>
      </c>
      <c r="AP5445" t="str">
        <f>IF(AmazonChurn[[#This Row],[Age]]&lt;30,"Under 30",IF(AmazonChurn[[#This Row],[Age]]&gt;65,"Senior","Mid Age"))</f>
        <v>Mid Age</v>
      </c>
    </row>
    <row r="5446" spans="1:42" hidden="1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 s="5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  <c r="AL5446" t="str">
        <f>IF(AmazonChurn[[#This Row],[Average Monthly Expenses]]&lt;=30,"Low",IF(AmazonChurn[[#This Row],[Average Monthly Expenses]]&lt;=60,"Medium","High"))</f>
        <v>Low</v>
      </c>
      <c r="AM5446" t="str">
        <f>IF(AmazonChurn[[#This Row],[Number of Complaints or Support]]&lt;3,"Low",IF(AmazonChurn[[#This Row],[Number of Complaints or Support]]&lt;=7,"Medium","High"))</f>
        <v>Medium</v>
      </c>
      <c r="AN5446" s="5">
        <f>AmazonChurn[[#This Row],[Number of Complaints or Support]]/AmazonChurn[[#This Row],[Account Length (in months)]]</f>
        <v>0.46666666666666667</v>
      </c>
      <c r="AO5446" t="str">
        <f>IF(AmazonChurn[[#This Row],[Avg Monthly GB Download]]&lt;15, "Low", IF(AmazonChurn[[#This Row],[Avg Monthly GB Download]]&lt;30, "Medium", "High"))</f>
        <v>Low</v>
      </c>
      <c r="AP5446" t="str">
        <f>IF(AmazonChurn[[#This Row],[Age]]&lt;30,"Under 30",IF(AmazonChurn[[#This Row],[Age]]&gt;65,"Senior","Mid Age"))</f>
        <v>Mid Age</v>
      </c>
    </row>
    <row r="5447" spans="1:42" hidden="1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 s="5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  <c r="AL5447" t="str">
        <f>IF(AmazonChurn[[#This Row],[Average Monthly Expenses]]&lt;=30,"Low",IF(AmazonChurn[[#This Row],[Average Monthly Expenses]]&lt;=60,"Medium","High"))</f>
        <v>Medium</v>
      </c>
      <c r="AM5447" t="str">
        <f>IF(AmazonChurn[[#This Row],[Number of Complaints or Support]]&lt;3,"Low",IF(AmazonChurn[[#This Row],[Number of Complaints or Support]]&lt;=7,"Medium","High"))</f>
        <v>Low</v>
      </c>
      <c r="AN5447" s="5">
        <f>AmazonChurn[[#This Row],[Number of Complaints or Support]]/AmazonChurn[[#This Row],[Account Length (in months)]]</f>
        <v>1.8181818181818181E-2</v>
      </c>
      <c r="AO5447" t="str">
        <f>IF(AmazonChurn[[#This Row],[Avg Monthly GB Download]]&lt;15, "Low", IF(AmazonChurn[[#This Row],[Avg Monthly GB Download]]&lt;30, "Medium", "High"))</f>
        <v>Low</v>
      </c>
      <c r="AP5447" t="str">
        <f>IF(AmazonChurn[[#This Row],[Age]]&lt;30,"Under 30",IF(AmazonChurn[[#This Row],[Age]]&gt;65,"Senior","Mid Age"))</f>
        <v>Senior</v>
      </c>
    </row>
    <row r="5448" spans="1:42" hidden="1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 s="5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  <c r="AL5448" t="str">
        <f>IF(AmazonChurn[[#This Row],[Average Monthly Expenses]]&lt;=30,"Low",IF(AmazonChurn[[#This Row],[Average Monthly Expenses]]&lt;=60,"Medium","High"))</f>
        <v>Low</v>
      </c>
      <c r="AM5448" t="str">
        <f>IF(AmazonChurn[[#This Row],[Number of Complaints or Support]]&lt;3,"Low",IF(AmazonChurn[[#This Row],[Number of Complaints or Support]]&lt;=7,"Medium","High"))</f>
        <v>Medium</v>
      </c>
      <c r="AN5448" s="5">
        <f>AmazonChurn[[#This Row],[Number of Complaints or Support]]/AmazonChurn[[#This Row],[Account Length (in months)]]</f>
        <v>0.16666666666666666</v>
      </c>
      <c r="AO5448" t="str">
        <f>IF(AmazonChurn[[#This Row],[Avg Monthly GB Download]]&lt;15, "Low", IF(AmazonChurn[[#This Row],[Avg Monthly GB Download]]&lt;30, "Medium", "High"))</f>
        <v>Low</v>
      </c>
      <c r="AP5448" t="str">
        <f>IF(AmazonChurn[[#This Row],[Age]]&lt;30,"Under 30",IF(AmazonChurn[[#This Row],[Age]]&gt;65,"Senior","Mid Age"))</f>
        <v>Mid Age</v>
      </c>
    </row>
    <row r="5449" spans="1:42" hidden="1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 s="5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  <c r="AL5449" t="str">
        <f>IF(AmazonChurn[[#This Row],[Average Monthly Expenses]]&lt;=30,"Low",IF(AmazonChurn[[#This Row],[Average Monthly Expenses]]&lt;=60,"Medium","High"))</f>
        <v>Low</v>
      </c>
      <c r="AM5449" t="str">
        <f>IF(AmazonChurn[[#This Row],[Number of Complaints or Support]]&lt;3,"Low",IF(AmazonChurn[[#This Row],[Number of Complaints or Support]]&lt;=7,"Medium","High"))</f>
        <v>Medium</v>
      </c>
      <c r="AN5449" s="5">
        <f>AmazonChurn[[#This Row],[Number of Complaints or Support]]/AmazonChurn[[#This Row],[Account Length (in months)]]</f>
        <v>1.2</v>
      </c>
      <c r="AO5449" t="str">
        <f>IF(AmazonChurn[[#This Row],[Avg Monthly GB Download]]&lt;15, "Low", IF(AmazonChurn[[#This Row],[Avg Monthly GB Download]]&lt;30, "Medium", "High"))</f>
        <v>Low</v>
      </c>
      <c r="AP5449" t="str">
        <f>IF(AmazonChurn[[#This Row],[Age]]&lt;30,"Under 30",IF(AmazonChurn[[#This Row],[Age]]&gt;65,"Senior","Mid Age"))</f>
        <v>Mid Age</v>
      </c>
    </row>
    <row r="5450" spans="1:42" hidden="1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 s="5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  <c r="AL5450" t="str">
        <f>IF(AmazonChurn[[#This Row],[Average Monthly Expenses]]&lt;=30,"Low",IF(AmazonChurn[[#This Row],[Average Monthly Expenses]]&lt;=60,"Medium","High"))</f>
        <v>Medium</v>
      </c>
      <c r="AM5450" t="str">
        <f>IF(AmazonChurn[[#This Row],[Number of Complaints or Support]]&lt;3,"Low",IF(AmazonChurn[[#This Row],[Number of Complaints or Support]]&lt;=7,"Medium","High"))</f>
        <v>Low</v>
      </c>
      <c r="AN5450" s="5">
        <f>AmazonChurn[[#This Row],[Number of Complaints or Support]]/AmazonChurn[[#This Row],[Account Length (in months)]]</f>
        <v>1.3698630136986301E-2</v>
      </c>
      <c r="AO5450" t="str">
        <f>IF(AmazonChurn[[#This Row],[Avg Monthly GB Download]]&lt;15, "Low", IF(AmazonChurn[[#This Row],[Avg Monthly GB Download]]&lt;30, "Medium", "High"))</f>
        <v>Low</v>
      </c>
      <c r="AP5450" t="str">
        <f>IF(AmazonChurn[[#This Row],[Age]]&lt;30,"Under 30",IF(AmazonChurn[[#This Row],[Age]]&gt;65,"Senior","Mid Age"))</f>
        <v>Mid Age</v>
      </c>
    </row>
    <row r="5451" spans="1:42" hidden="1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 s="5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  <c r="AL5451" t="str">
        <f>IF(AmazonChurn[[#This Row],[Average Monthly Expenses]]&lt;=30,"Low",IF(AmazonChurn[[#This Row],[Average Monthly Expenses]]&lt;=60,"Medium","High"))</f>
        <v>Medium</v>
      </c>
      <c r="AM5451" t="str">
        <f>IF(AmazonChurn[[#This Row],[Number of Complaints or Support]]&lt;3,"Low",IF(AmazonChurn[[#This Row],[Number of Complaints or Support]]&lt;=7,"Medium","High"))</f>
        <v>Medium</v>
      </c>
      <c r="AN5451" s="5">
        <f>AmazonChurn[[#This Row],[Number of Complaints or Support]]/AmazonChurn[[#This Row],[Account Length (in months)]]</f>
        <v>0.36363636363636365</v>
      </c>
      <c r="AO5451" t="str">
        <f>IF(AmazonChurn[[#This Row],[Avg Monthly GB Download]]&lt;15, "Low", IF(AmazonChurn[[#This Row],[Avg Monthly GB Download]]&lt;30, "Medium", "High"))</f>
        <v>Low</v>
      </c>
      <c r="AP5451" t="str">
        <f>IF(AmazonChurn[[#This Row],[Age]]&lt;30,"Under 30",IF(AmazonChurn[[#This Row],[Age]]&gt;65,"Senior","Mid Age"))</f>
        <v>Mid Age</v>
      </c>
    </row>
    <row r="5452" spans="1:42" hidden="1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 s="5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  <c r="AL5452" t="str">
        <f>IF(AmazonChurn[[#This Row],[Average Monthly Expenses]]&lt;=30,"Low",IF(AmazonChurn[[#This Row],[Average Monthly Expenses]]&lt;=60,"Medium","High"))</f>
        <v>Low</v>
      </c>
      <c r="AM5452" t="str">
        <f>IF(AmazonChurn[[#This Row],[Number of Complaints or Support]]&lt;3,"Low",IF(AmazonChurn[[#This Row],[Number of Complaints or Support]]&lt;=7,"Medium","High"))</f>
        <v>Medium</v>
      </c>
      <c r="AN5452" s="5">
        <f>AmazonChurn[[#This Row],[Number of Complaints or Support]]/AmazonChurn[[#This Row],[Account Length (in months)]]</f>
        <v>0.6</v>
      </c>
      <c r="AO5452" t="str">
        <f>IF(AmazonChurn[[#This Row],[Avg Monthly GB Download]]&lt;15, "Low", IF(AmazonChurn[[#This Row],[Avg Monthly GB Download]]&lt;30, "Medium", "High"))</f>
        <v>Low</v>
      </c>
      <c r="AP5452" t="str">
        <f>IF(AmazonChurn[[#This Row],[Age]]&lt;30,"Under 30",IF(AmazonChurn[[#This Row],[Age]]&gt;65,"Senior","Mid Age"))</f>
        <v>Mid Age</v>
      </c>
    </row>
    <row r="5453" spans="1:42" hidden="1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 s="5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  <c r="AL5453" t="str">
        <f>IF(AmazonChurn[[#This Row],[Average Monthly Expenses]]&lt;=30,"Low",IF(AmazonChurn[[#This Row],[Average Monthly Expenses]]&lt;=60,"Medium","High"))</f>
        <v>High</v>
      </c>
      <c r="AM5453" t="str">
        <f>IF(AmazonChurn[[#This Row],[Number of Complaints or Support]]&lt;3,"Low",IF(AmazonChurn[[#This Row],[Number of Complaints or Support]]&lt;=7,"Medium","High"))</f>
        <v>High</v>
      </c>
      <c r="AN5453" s="5">
        <f>AmazonChurn[[#This Row],[Number of Complaints or Support]]/AmazonChurn[[#This Row],[Account Length (in months)]]</f>
        <v>0.18</v>
      </c>
      <c r="AO5453" t="str">
        <f>IF(AmazonChurn[[#This Row],[Avg Monthly GB Download]]&lt;15, "Low", IF(AmazonChurn[[#This Row],[Avg Monthly GB Download]]&lt;30, "Medium", "High"))</f>
        <v>Low</v>
      </c>
      <c r="AP5453" t="str">
        <f>IF(AmazonChurn[[#This Row],[Age]]&lt;30,"Under 30",IF(AmazonChurn[[#This Row],[Age]]&gt;65,"Senior","Mid Age"))</f>
        <v>Under 30</v>
      </c>
    </row>
    <row r="5454" spans="1:42" hidden="1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 s="5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  <c r="AL5454" t="str">
        <f>IF(AmazonChurn[[#This Row],[Average Monthly Expenses]]&lt;=30,"Low",IF(AmazonChurn[[#This Row],[Average Monthly Expenses]]&lt;=60,"Medium","High"))</f>
        <v>Medium</v>
      </c>
      <c r="AM5454" t="str">
        <f>IF(AmazonChurn[[#This Row],[Number of Complaints or Support]]&lt;3,"Low",IF(AmazonChurn[[#This Row],[Number of Complaints or Support]]&lt;=7,"Medium","High"))</f>
        <v>Low</v>
      </c>
      <c r="AN5454" s="5">
        <f>AmazonChurn[[#This Row],[Number of Complaints or Support]]/AmazonChurn[[#This Row],[Account Length (in months)]]</f>
        <v>0</v>
      </c>
      <c r="AO5454" t="str">
        <f>IF(AmazonChurn[[#This Row],[Avg Monthly GB Download]]&lt;15, "Low", IF(AmazonChurn[[#This Row],[Avg Monthly GB Download]]&lt;30, "Medium", "High"))</f>
        <v>Medium</v>
      </c>
      <c r="AP5454" t="str">
        <f>IF(AmazonChurn[[#This Row],[Age]]&lt;30,"Under 30",IF(AmazonChurn[[#This Row],[Age]]&gt;65,"Senior","Mid Age"))</f>
        <v>Under 30</v>
      </c>
    </row>
    <row r="5455" spans="1:42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 s="5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  <c r="AL5455" t="str">
        <f>IF(AmazonChurn[[#This Row],[Average Monthly Expenses]]&lt;=30,"Low",IF(AmazonChurn[[#This Row],[Average Monthly Expenses]]&lt;=60,"Medium","High"))</f>
        <v>Medium</v>
      </c>
      <c r="AM5455" t="str">
        <f>IF(AmazonChurn[[#This Row],[Number of Complaints or Support]]&lt;3,"Low",IF(AmazonChurn[[#This Row],[Number of Complaints or Support]]&lt;=7,"Medium","High"))</f>
        <v>Medium</v>
      </c>
      <c r="AN5455" s="5">
        <f>AmazonChurn[[#This Row],[Number of Complaints or Support]]/AmazonChurn[[#This Row],[Account Length (in months)]]</f>
        <v>0.19354838709677419</v>
      </c>
      <c r="AO5455" t="str">
        <f>IF(AmazonChurn[[#This Row],[Avg Monthly GB Download]]&lt;15, "Low", IF(AmazonChurn[[#This Row],[Avg Monthly GB Download]]&lt;30, "Medium", "High"))</f>
        <v>High</v>
      </c>
      <c r="AP5455" t="str">
        <f>IF(AmazonChurn[[#This Row],[Age]]&lt;30,"Under 30",IF(AmazonChurn[[#This Row],[Age]]&gt;65,"Senior","Mid Age"))</f>
        <v>Under 30</v>
      </c>
    </row>
    <row r="5456" spans="1:42" hidden="1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 s="5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  <c r="AL5456" t="str">
        <f>IF(AmazonChurn[[#This Row],[Average Monthly Expenses]]&lt;=30,"Low",IF(AmazonChurn[[#This Row],[Average Monthly Expenses]]&lt;=60,"Medium","High"))</f>
        <v>Low</v>
      </c>
      <c r="AM5456" t="str">
        <f>IF(AmazonChurn[[#This Row],[Number of Complaints or Support]]&lt;3,"Low",IF(AmazonChurn[[#This Row],[Number of Complaints or Support]]&lt;=7,"Medium","High"))</f>
        <v>Low</v>
      </c>
      <c r="AN5456" s="5">
        <f>AmazonChurn[[#This Row],[Number of Complaints or Support]]/AmazonChurn[[#This Row],[Account Length (in months)]]</f>
        <v>0</v>
      </c>
      <c r="AO5456" t="str">
        <f>IF(AmazonChurn[[#This Row],[Avg Monthly GB Download]]&lt;15, "Low", IF(AmazonChurn[[#This Row],[Avg Monthly GB Download]]&lt;30, "Medium", "High"))</f>
        <v>Low</v>
      </c>
      <c r="AP5456" t="str">
        <f>IF(AmazonChurn[[#This Row],[Age]]&lt;30,"Under 30",IF(AmazonChurn[[#This Row],[Age]]&gt;65,"Senior","Mid Age"))</f>
        <v>Mid Age</v>
      </c>
    </row>
    <row r="5457" spans="1:42" hidden="1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 s="5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  <c r="AL5457" t="str">
        <f>IF(AmazonChurn[[#This Row],[Average Monthly Expenses]]&lt;=30,"Low",IF(AmazonChurn[[#This Row],[Average Monthly Expenses]]&lt;=60,"Medium","High"))</f>
        <v>Medium</v>
      </c>
      <c r="AM5457" t="str">
        <f>IF(AmazonChurn[[#This Row],[Number of Complaints or Support]]&lt;3,"Low",IF(AmazonChurn[[#This Row],[Number of Complaints or Support]]&lt;=7,"Medium","High"))</f>
        <v>Low</v>
      </c>
      <c r="AN5457" s="5">
        <f>AmazonChurn[[#This Row],[Number of Complaints or Support]]/AmazonChurn[[#This Row],[Account Length (in months)]]</f>
        <v>0</v>
      </c>
      <c r="AO5457" t="str">
        <f>IF(AmazonChurn[[#This Row],[Avg Monthly GB Download]]&lt;15, "Low", IF(AmazonChurn[[#This Row],[Avg Monthly GB Download]]&lt;30, "Medium", "High"))</f>
        <v>Low</v>
      </c>
      <c r="AP5457" t="str">
        <f>IF(AmazonChurn[[#This Row],[Age]]&lt;30,"Under 30",IF(AmazonChurn[[#This Row],[Age]]&gt;65,"Senior","Mid Age"))</f>
        <v>Senior</v>
      </c>
    </row>
    <row r="5458" spans="1:42" hidden="1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 s="5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  <c r="AL5458" t="str">
        <f>IF(AmazonChurn[[#This Row],[Average Monthly Expenses]]&lt;=30,"Low",IF(AmazonChurn[[#This Row],[Average Monthly Expenses]]&lt;=60,"Medium","High"))</f>
        <v>Medium</v>
      </c>
      <c r="AM5458" t="str">
        <f>IF(AmazonChurn[[#This Row],[Number of Complaints or Support]]&lt;3,"Low",IF(AmazonChurn[[#This Row],[Number of Complaints or Support]]&lt;=7,"Medium","High"))</f>
        <v>High</v>
      </c>
      <c r="AN5458" s="5">
        <f>AmazonChurn[[#This Row],[Number of Complaints or Support]]/AmazonChurn[[#This Row],[Account Length (in months)]]</f>
        <v>0.19565217391304349</v>
      </c>
      <c r="AO5458" t="str">
        <f>IF(AmazonChurn[[#This Row],[Avg Monthly GB Download]]&lt;15, "Low", IF(AmazonChurn[[#This Row],[Avg Monthly GB Download]]&lt;30, "Medium", "High"))</f>
        <v>Low</v>
      </c>
      <c r="AP5458" t="str">
        <f>IF(AmazonChurn[[#This Row],[Age]]&lt;30,"Under 30",IF(AmazonChurn[[#This Row],[Age]]&gt;65,"Senior","Mid Age"))</f>
        <v>Mid Age</v>
      </c>
    </row>
    <row r="5459" spans="1:42" hidden="1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 s="5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  <c r="AL5459" t="str">
        <f>IF(AmazonChurn[[#This Row],[Average Monthly Expenses]]&lt;=30,"Low",IF(AmazonChurn[[#This Row],[Average Monthly Expenses]]&lt;=60,"Medium","High"))</f>
        <v>Medium</v>
      </c>
      <c r="AM5459" t="str">
        <f>IF(AmazonChurn[[#This Row],[Number of Complaints or Support]]&lt;3,"Low",IF(AmazonChurn[[#This Row],[Number of Complaints or Support]]&lt;=7,"Medium","High"))</f>
        <v>Medium</v>
      </c>
      <c r="AN5459" s="5">
        <f>AmazonChurn[[#This Row],[Number of Complaints or Support]]/AmazonChurn[[#This Row],[Account Length (in months)]]</f>
        <v>0.6</v>
      </c>
      <c r="AO5459" t="str">
        <f>IF(AmazonChurn[[#This Row],[Avg Monthly GB Download]]&lt;15, "Low", IF(AmazonChurn[[#This Row],[Avg Monthly GB Download]]&lt;30, "Medium", "High"))</f>
        <v>Low</v>
      </c>
      <c r="AP5459" t="str">
        <f>IF(AmazonChurn[[#This Row],[Age]]&lt;30,"Under 30",IF(AmazonChurn[[#This Row],[Age]]&gt;65,"Senior","Mid Age"))</f>
        <v>Senior</v>
      </c>
    </row>
    <row r="5460" spans="1:42" hidden="1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 s="5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  <c r="AL5460" t="str">
        <f>IF(AmazonChurn[[#This Row],[Average Monthly Expenses]]&lt;=30,"Low",IF(AmazonChurn[[#This Row],[Average Monthly Expenses]]&lt;=60,"Medium","High"))</f>
        <v>High</v>
      </c>
      <c r="AM5460" t="str">
        <f>IF(AmazonChurn[[#This Row],[Number of Complaints or Support]]&lt;3,"Low",IF(AmazonChurn[[#This Row],[Number of Complaints or Support]]&lt;=7,"Medium","High"))</f>
        <v>Low</v>
      </c>
      <c r="AN5460" s="5">
        <f>AmazonChurn[[#This Row],[Number of Complaints or Support]]/AmazonChurn[[#This Row],[Account Length (in months)]]</f>
        <v>2.8169014084507043E-2</v>
      </c>
      <c r="AO5460" t="str">
        <f>IF(AmazonChurn[[#This Row],[Avg Monthly GB Download]]&lt;15, "Low", IF(AmazonChurn[[#This Row],[Avg Monthly GB Download]]&lt;30, "Medium", "High"))</f>
        <v>Low</v>
      </c>
      <c r="AP5460" t="str">
        <f>IF(AmazonChurn[[#This Row],[Age]]&lt;30,"Under 30",IF(AmazonChurn[[#This Row],[Age]]&gt;65,"Senior","Mid Age"))</f>
        <v>Mid Age</v>
      </c>
    </row>
    <row r="5461" spans="1:42" hidden="1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 s="5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  <c r="AL5461" t="str">
        <f>IF(AmazonChurn[[#This Row],[Average Monthly Expenses]]&lt;=30,"Low",IF(AmazonChurn[[#This Row],[Average Monthly Expenses]]&lt;=60,"Medium","High"))</f>
        <v>Low</v>
      </c>
      <c r="AM5461" t="str">
        <f>IF(AmazonChurn[[#This Row],[Number of Complaints or Support]]&lt;3,"Low",IF(AmazonChurn[[#This Row],[Number of Complaints or Support]]&lt;=7,"Medium","High"))</f>
        <v>Low</v>
      </c>
      <c r="AN5461" s="5">
        <f>AmazonChurn[[#This Row],[Number of Complaints or Support]]/AmazonChurn[[#This Row],[Account Length (in months)]]</f>
        <v>1</v>
      </c>
      <c r="AO5461" t="str">
        <f>IF(AmazonChurn[[#This Row],[Avg Monthly GB Download]]&lt;15, "Low", IF(AmazonChurn[[#This Row],[Avg Monthly GB Download]]&lt;30, "Medium", "High"))</f>
        <v>Medium</v>
      </c>
      <c r="AP5461" t="str">
        <f>IF(AmazonChurn[[#This Row],[Age]]&lt;30,"Under 30",IF(AmazonChurn[[#This Row],[Age]]&gt;65,"Senior","Mid Age"))</f>
        <v>Under 30</v>
      </c>
    </row>
    <row r="5462" spans="1:42" hidden="1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 s="5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  <c r="AL5462" t="str">
        <f>IF(AmazonChurn[[#This Row],[Average Monthly Expenses]]&lt;=30,"Low",IF(AmazonChurn[[#This Row],[Average Monthly Expenses]]&lt;=60,"Medium","High"))</f>
        <v>Medium</v>
      </c>
      <c r="AM5462" t="str">
        <f>IF(AmazonChurn[[#This Row],[Number of Complaints or Support]]&lt;3,"Low",IF(AmazonChurn[[#This Row],[Number of Complaints or Support]]&lt;=7,"Medium","High"))</f>
        <v>Low</v>
      </c>
      <c r="AN5462" s="5">
        <f>AmazonChurn[[#This Row],[Number of Complaints or Support]]/AmazonChurn[[#This Row],[Account Length (in months)]]</f>
        <v>3.0303030303030304E-2</v>
      </c>
      <c r="AO5462" t="str">
        <f>IF(AmazonChurn[[#This Row],[Avg Monthly GB Download]]&lt;15, "Low", IF(AmazonChurn[[#This Row],[Avg Monthly GB Download]]&lt;30, "Medium", "High"))</f>
        <v>Low</v>
      </c>
      <c r="AP5462" t="str">
        <f>IF(AmazonChurn[[#This Row],[Age]]&lt;30,"Under 30",IF(AmazonChurn[[#This Row],[Age]]&gt;65,"Senior","Mid Age"))</f>
        <v>Senior</v>
      </c>
    </row>
    <row r="5463" spans="1:42" hidden="1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 s="5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  <c r="AL5463" t="str">
        <f>IF(AmazonChurn[[#This Row],[Average Monthly Expenses]]&lt;=30,"Low",IF(AmazonChurn[[#This Row],[Average Monthly Expenses]]&lt;=60,"Medium","High"))</f>
        <v>Low</v>
      </c>
      <c r="AM5463" t="str">
        <f>IF(AmazonChurn[[#This Row],[Number of Complaints or Support]]&lt;3,"Low",IF(AmazonChurn[[#This Row],[Number of Complaints or Support]]&lt;=7,"Medium","High"))</f>
        <v>Medium</v>
      </c>
      <c r="AN5463" s="5">
        <f>AmazonChurn[[#This Row],[Number of Complaints or Support]]/AmazonChurn[[#This Row],[Account Length (in months)]]</f>
        <v>6.8493150684931503E-2</v>
      </c>
      <c r="AO5463" t="str">
        <f>IF(AmazonChurn[[#This Row],[Avg Monthly GB Download]]&lt;15, "Low", IF(AmazonChurn[[#This Row],[Avg Monthly GB Download]]&lt;30, "Medium", "High"))</f>
        <v>Low</v>
      </c>
      <c r="AP5463" t="str">
        <f>IF(AmazonChurn[[#This Row],[Age]]&lt;30,"Under 30",IF(AmazonChurn[[#This Row],[Age]]&gt;65,"Senior","Mid Age"))</f>
        <v>Mid Age</v>
      </c>
    </row>
    <row r="5464" spans="1:42" hidden="1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 s="5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  <c r="AL5464" t="str">
        <f>IF(AmazonChurn[[#This Row],[Average Monthly Expenses]]&lt;=30,"Low",IF(AmazonChurn[[#This Row],[Average Monthly Expenses]]&lt;=60,"Medium","High"))</f>
        <v>Medium</v>
      </c>
      <c r="AM5464" t="str">
        <f>IF(AmazonChurn[[#This Row],[Number of Complaints or Support]]&lt;3,"Low",IF(AmazonChurn[[#This Row],[Number of Complaints or Support]]&lt;=7,"Medium","High"))</f>
        <v>Low</v>
      </c>
      <c r="AN5464" s="5">
        <f>AmazonChurn[[#This Row],[Number of Complaints or Support]]/AmazonChurn[[#This Row],[Account Length (in months)]]</f>
        <v>5.5555555555555552E-2</v>
      </c>
      <c r="AO5464" t="str">
        <f>IF(AmazonChurn[[#This Row],[Avg Monthly GB Download]]&lt;15, "Low", IF(AmazonChurn[[#This Row],[Avg Monthly GB Download]]&lt;30, "Medium", "High"))</f>
        <v>Low</v>
      </c>
      <c r="AP5464" t="str">
        <f>IF(AmazonChurn[[#This Row],[Age]]&lt;30,"Under 30",IF(AmazonChurn[[#This Row],[Age]]&gt;65,"Senior","Mid Age"))</f>
        <v>Senior</v>
      </c>
    </row>
    <row r="5465" spans="1:42" hidden="1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 s="5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  <c r="AL5465" t="str">
        <f>IF(AmazonChurn[[#This Row],[Average Monthly Expenses]]&lt;=30,"Low",IF(AmazonChurn[[#This Row],[Average Monthly Expenses]]&lt;=60,"Medium","High"))</f>
        <v>Medium</v>
      </c>
      <c r="AM5465" t="str">
        <f>IF(AmazonChurn[[#This Row],[Number of Complaints or Support]]&lt;3,"Low",IF(AmazonChurn[[#This Row],[Number of Complaints or Support]]&lt;=7,"Medium","High"))</f>
        <v>Low</v>
      </c>
      <c r="AN5465" s="5">
        <f>AmazonChurn[[#This Row],[Number of Complaints or Support]]/AmazonChurn[[#This Row],[Account Length (in months)]]</f>
        <v>0.125</v>
      </c>
      <c r="AO5465" t="str">
        <f>IF(AmazonChurn[[#This Row],[Avg Monthly GB Download]]&lt;15, "Low", IF(AmazonChurn[[#This Row],[Avg Monthly GB Download]]&lt;30, "Medium", "High"))</f>
        <v>Low</v>
      </c>
      <c r="AP5465" t="str">
        <f>IF(AmazonChurn[[#This Row],[Age]]&lt;30,"Under 30",IF(AmazonChurn[[#This Row],[Age]]&gt;65,"Senior","Mid Age"))</f>
        <v>Mid Age</v>
      </c>
    </row>
    <row r="5466" spans="1:42" hidden="1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 s="5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  <c r="AL5466" t="str">
        <f>IF(AmazonChurn[[#This Row],[Average Monthly Expenses]]&lt;=30,"Low",IF(AmazonChurn[[#This Row],[Average Monthly Expenses]]&lt;=60,"Medium","High"))</f>
        <v>Medium</v>
      </c>
      <c r="AM5466" t="str">
        <f>IF(AmazonChurn[[#This Row],[Number of Complaints or Support]]&lt;3,"Low",IF(AmazonChurn[[#This Row],[Number of Complaints or Support]]&lt;=7,"Medium","High"))</f>
        <v>Medium</v>
      </c>
      <c r="AN5466" s="5">
        <f>AmazonChurn[[#This Row],[Number of Complaints or Support]]/AmazonChurn[[#This Row],[Account Length (in months)]]</f>
        <v>7.4626865671641784E-2</v>
      </c>
      <c r="AO5466" t="str">
        <f>IF(AmazonChurn[[#This Row],[Avg Monthly GB Download]]&lt;15, "Low", IF(AmazonChurn[[#This Row],[Avg Monthly GB Download]]&lt;30, "Medium", "High"))</f>
        <v>Low</v>
      </c>
      <c r="AP5466" t="str">
        <f>IF(AmazonChurn[[#This Row],[Age]]&lt;30,"Under 30",IF(AmazonChurn[[#This Row],[Age]]&gt;65,"Senior","Mid Age"))</f>
        <v>Senior</v>
      </c>
    </row>
    <row r="5467" spans="1:42" hidden="1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 s="5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  <c r="AL5467" t="str">
        <f>IF(AmazonChurn[[#This Row],[Average Monthly Expenses]]&lt;=30,"Low",IF(AmazonChurn[[#This Row],[Average Monthly Expenses]]&lt;=60,"Medium","High"))</f>
        <v>Medium</v>
      </c>
      <c r="AM5467" t="str">
        <f>IF(AmazonChurn[[#This Row],[Number of Complaints or Support]]&lt;3,"Low",IF(AmazonChurn[[#This Row],[Number of Complaints or Support]]&lt;=7,"Medium","High"))</f>
        <v>Low</v>
      </c>
      <c r="AN5467" s="5">
        <f>AmazonChurn[[#This Row],[Number of Complaints or Support]]/AmazonChurn[[#This Row],[Account Length (in months)]]</f>
        <v>0.5</v>
      </c>
      <c r="AO5467" t="str">
        <f>IF(AmazonChurn[[#This Row],[Avg Monthly GB Download]]&lt;15, "Low", IF(AmazonChurn[[#This Row],[Avg Monthly GB Download]]&lt;30, "Medium", "High"))</f>
        <v>Low</v>
      </c>
      <c r="AP5467" t="str">
        <f>IF(AmazonChurn[[#This Row],[Age]]&lt;30,"Under 30",IF(AmazonChurn[[#This Row],[Age]]&gt;65,"Senior","Mid Age"))</f>
        <v>Senior</v>
      </c>
    </row>
    <row r="5468" spans="1:42" hidden="1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 s="5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  <c r="AL5468" t="str">
        <f>IF(AmazonChurn[[#This Row],[Average Monthly Expenses]]&lt;=30,"Low",IF(AmazonChurn[[#This Row],[Average Monthly Expenses]]&lt;=60,"Medium","High"))</f>
        <v>Medium</v>
      </c>
      <c r="AM5468" t="str">
        <f>IF(AmazonChurn[[#This Row],[Number of Complaints or Support]]&lt;3,"Low",IF(AmazonChurn[[#This Row],[Number of Complaints or Support]]&lt;=7,"Medium","High"))</f>
        <v>Medium</v>
      </c>
      <c r="AN5468" s="5">
        <f>AmazonChurn[[#This Row],[Number of Complaints or Support]]/AmazonChurn[[#This Row],[Account Length (in months)]]</f>
        <v>0.28000000000000003</v>
      </c>
      <c r="AO5468" t="str">
        <f>IF(AmazonChurn[[#This Row],[Avg Monthly GB Download]]&lt;15, "Low", IF(AmazonChurn[[#This Row],[Avg Monthly GB Download]]&lt;30, "Medium", "High"))</f>
        <v>Low</v>
      </c>
      <c r="AP5468" t="str">
        <f>IF(AmazonChurn[[#This Row],[Age]]&lt;30,"Under 30",IF(AmazonChurn[[#This Row],[Age]]&gt;65,"Senior","Mid Age"))</f>
        <v>Senior</v>
      </c>
    </row>
    <row r="5469" spans="1:42" hidden="1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 s="5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  <c r="AL5469" t="str">
        <f>IF(AmazonChurn[[#This Row],[Average Monthly Expenses]]&lt;=30,"Low",IF(AmazonChurn[[#This Row],[Average Monthly Expenses]]&lt;=60,"Medium","High"))</f>
        <v>Low</v>
      </c>
      <c r="AM5469" t="str">
        <f>IF(AmazonChurn[[#This Row],[Number of Complaints or Support]]&lt;3,"Low",IF(AmazonChurn[[#This Row],[Number of Complaints or Support]]&lt;=7,"Medium","High"))</f>
        <v>High</v>
      </c>
      <c r="AN5469" s="5">
        <f>AmazonChurn[[#This Row],[Number of Complaints or Support]]/AmazonChurn[[#This Row],[Account Length (in months)]]</f>
        <v>9</v>
      </c>
      <c r="AO5469" t="str">
        <f>IF(AmazonChurn[[#This Row],[Avg Monthly GB Download]]&lt;15, "Low", IF(AmazonChurn[[#This Row],[Avg Monthly GB Download]]&lt;30, "Medium", "High"))</f>
        <v>Low</v>
      </c>
      <c r="AP5469" t="str">
        <f>IF(AmazonChurn[[#This Row],[Age]]&lt;30,"Under 30",IF(AmazonChurn[[#This Row],[Age]]&gt;65,"Senior","Mid Age"))</f>
        <v>Under 30</v>
      </c>
    </row>
    <row r="5470" spans="1:42" hidden="1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 s="5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  <c r="AL5470" t="str">
        <f>IF(AmazonChurn[[#This Row],[Average Monthly Expenses]]&lt;=30,"Low",IF(AmazonChurn[[#This Row],[Average Monthly Expenses]]&lt;=60,"Medium","High"))</f>
        <v>Medium</v>
      </c>
      <c r="AM5470" t="str">
        <f>IF(AmazonChurn[[#This Row],[Number of Complaints or Support]]&lt;3,"Low",IF(AmazonChurn[[#This Row],[Number of Complaints or Support]]&lt;=7,"Medium","High"))</f>
        <v>Low</v>
      </c>
      <c r="AN5470" s="5">
        <f>AmazonChurn[[#This Row],[Number of Complaints or Support]]/AmazonChurn[[#This Row],[Account Length (in months)]]</f>
        <v>0.02</v>
      </c>
      <c r="AO5470" t="str">
        <f>IF(AmazonChurn[[#This Row],[Avg Monthly GB Download]]&lt;15, "Low", IF(AmazonChurn[[#This Row],[Avg Monthly GB Download]]&lt;30, "Medium", "High"))</f>
        <v>Low</v>
      </c>
      <c r="AP5470" t="str">
        <f>IF(AmazonChurn[[#This Row],[Age]]&lt;30,"Under 30",IF(AmazonChurn[[#This Row],[Age]]&gt;65,"Senior","Mid Age"))</f>
        <v>Mid Age</v>
      </c>
    </row>
    <row r="5471" spans="1:42" hidden="1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 s="5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  <c r="AL5471" t="str">
        <f>IF(AmazonChurn[[#This Row],[Average Monthly Expenses]]&lt;=30,"Low",IF(AmazonChurn[[#This Row],[Average Monthly Expenses]]&lt;=60,"Medium","High"))</f>
        <v>Low</v>
      </c>
      <c r="AM5471" t="str">
        <f>IF(AmazonChurn[[#This Row],[Number of Complaints or Support]]&lt;3,"Low",IF(AmazonChurn[[#This Row],[Number of Complaints or Support]]&lt;=7,"Medium","High"))</f>
        <v>High</v>
      </c>
      <c r="AN5471" s="5">
        <f>AmazonChurn[[#This Row],[Number of Complaints or Support]]/AmazonChurn[[#This Row],[Account Length (in months)]]</f>
        <v>0.33333333333333331</v>
      </c>
      <c r="AO5471" t="str">
        <f>IF(AmazonChurn[[#This Row],[Avg Monthly GB Download]]&lt;15, "Low", IF(AmazonChurn[[#This Row],[Avg Monthly GB Download]]&lt;30, "Medium", "High"))</f>
        <v>Low</v>
      </c>
      <c r="AP5471" t="str">
        <f>IF(AmazonChurn[[#This Row],[Age]]&lt;30,"Under 30",IF(AmazonChurn[[#This Row],[Age]]&gt;65,"Senior","Mid Age"))</f>
        <v>Senior</v>
      </c>
    </row>
    <row r="5472" spans="1:42" hidden="1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 s="5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  <c r="AL5472" t="str">
        <f>IF(AmazonChurn[[#This Row],[Average Monthly Expenses]]&lt;=30,"Low",IF(AmazonChurn[[#This Row],[Average Monthly Expenses]]&lt;=60,"Medium","High"))</f>
        <v>Low</v>
      </c>
      <c r="AM5472" t="str">
        <f>IF(AmazonChurn[[#This Row],[Number of Complaints or Support]]&lt;3,"Low",IF(AmazonChurn[[#This Row],[Number of Complaints or Support]]&lt;=7,"Medium","High"))</f>
        <v>Medium</v>
      </c>
      <c r="AN5472" s="5">
        <f>AmazonChurn[[#This Row],[Number of Complaints or Support]]/AmazonChurn[[#This Row],[Account Length (in months)]]</f>
        <v>0.42857142857142855</v>
      </c>
      <c r="AO5472" t="str">
        <f>IF(AmazonChurn[[#This Row],[Avg Monthly GB Download]]&lt;15, "Low", IF(AmazonChurn[[#This Row],[Avg Monthly GB Download]]&lt;30, "Medium", "High"))</f>
        <v>Low</v>
      </c>
      <c r="AP5472" t="str">
        <f>IF(AmazonChurn[[#This Row],[Age]]&lt;30,"Under 30",IF(AmazonChurn[[#This Row],[Age]]&gt;65,"Senior","Mid Age"))</f>
        <v>Mid Age</v>
      </c>
    </row>
    <row r="5473" spans="1:42" hidden="1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 s="5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  <c r="AL5473" t="str">
        <f>IF(AmazonChurn[[#This Row],[Average Monthly Expenses]]&lt;=30,"Low",IF(AmazonChurn[[#This Row],[Average Monthly Expenses]]&lt;=60,"Medium","High"))</f>
        <v>Medium</v>
      </c>
      <c r="AM5473" t="str">
        <f>IF(AmazonChurn[[#This Row],[Number of Complaints or Support]]&lt;3,"Low",IF(AmazonChurn[[#This Row],[Number of Complaints or Support]]&lt;=7,"Medium","High"))</f>
        <v>Low</v>
      </c>
      <c r="AN5473" s="5">
        <f>AmazonChurn[[#This Row],[Number of Complaints or Support]]/AmazonChurn[[#This Row],[Account Length (in months)]]</f>
        <v>0</v>
      </c>
      <c r="AO5473" t="str">
        <f>IF(AmazonChurn[[#This Row],[Avg Monthly GB Download]]&lt;15, "Low", IF(AmazonChurn[[#This Row],[Avg Monthly GB Download]]&lt;30, "Medium", "High"))</f>
        <v>Low</v>
      </c>
      <c r="AP5473" t="str">
        <f>IF(AmazonChurn[[#This Row],[Age]]&lt;30,"Under 30",IF(AmazonChurn[[#This Row],[Age]]&gt;65,"Senior","Mid Age"))</f>
        <v>Mid Age</v>
      </c>
    </row>
    <row r="5474" spans="1:42" hidden="1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 s="5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  <c r="AL5474" t="str">
        <f>IF(AmazonChurn[[#This Row],[Average Monthly Expenses]]&lt;=30,"Low",IF(AmazonChurn[[#This Row],[Average Monthly Expenses]]&lt;=60,"Medium","High"))</f>
        <v>Medium</v>
      </c>
      <c r="AM5474" t="str">
        <f>IF(AmazonChurn[[#This Row],[Number of Complaints or Support]]&lt;3,"Low",IF(AmazonChurn[[#This Row],[Number of Complaints or Support]]&lt;=7,"Medium","High"))</f>
        <v>Medium</v>
      </c>
      <c r="AN5474" s="5">
        <f>AmazonChurn[[#This Row],[Number of Complaints or Support]]/AmazonChurn[[#This Row],[Account Length (in months)]]</f>
        <v>9.4339622641509441E-2</v>
      </c>
      <c r="AO5474" t="str">
        <f>IF(AmazonChurn[[#This Row],[Avg Monthly GB Download]]&lt;15, "Low", IF(AmazonChurn[[#This Row],[Avg Monthly GB Download]]&lt;30, "Medium", "High"))</f>
        <v>Low</v>
      </c>
      <c r="AP5474" t="str">
        <f>IF(AmazonChurn[[#This Row],[Age]]&lt;30,"Under 30",IF(AmazonChurn[[#This Row],[Age]]&gt;65,"Senior","Mid Age"))</f>
        <v>Mid Age</v>
      </c>
    </row>
    <row r="5475" spans="1:42" hidden="1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 s="5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  <c r="AL5475" t="str">
        <f>IF(AmazonChurn[[#This Row],[Average Monthly Expenses]]&lt;=30,"Low",IF(AmazonChurn[[#This Row],[Average Monthly Expenses]]&lt;=60,"Medium","High"))</f>
        <v>Low</v>
      </c>
      <c r="AM5475" t="str">
        <f>IF(AmazonChurn[[#This Row],[Number of Complaints or Support]]&lt;3,"Low",IF(AmazonChurn[[#This Row],[Number of Complaints or Support]]&lt;=7,"Medium","High"))</f>
        <v>Medium</v>
      </c>
      <c r="AN5475" s="5">
        <f>AmazonChurn[[#This Row],[Number of Complaints or Support]]/AmazonChurn[[#This Row],[Account Length (in months)]]</f>
        <v>2.3333333333333335</v>
      </c>
      <c r="AO5475" t="str">
        <f>IF(AmazonChurn[[#This Row],[Avg Monthly GB Download]]&lt;15, "Low", IF(AmazonChurn[[#This Row],[Avg Monthly GB Download]]&lt;30, "Medium", "High"))</f>
        <v>Low</v>
      </c>
      <c r="AP5475" t="str">
        <f>IF(AmazonChurn[[#This Row],[Age]]&lt;30,"Under 30",IF(AmazonChurn[[#This Row],[Age]]&gt;65,"Senior","Mid Age"))</f>
        <v>Mid Age</v>
      </c>
    </row>
    <row r="5476" spans="1:42" hidden="1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 s="5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  <c r="AL5476" t="str">
        <f>IF(AmazonChurn[[#This Row],[Average Monthly Expenses]]&lt;=30,"Low",IF(AmazonChurn[[#This Row],[Average Monthly Expenses]]&lt;=60,"Medium","High"))</f>
        <v>Medium</v>
      </c>
      <c r="AM5476" t="str">
        <f>IF(AmazonChurn[[#This Row],[Number of Complaints or Support]]&lt;3,"Low",IF(AmazonChurn[[#This Row],[Number of Complaints or Support]]&lt;=7,"Medium","High"))</f>
        <v>Medium</v>
      </c>
      <c r="AN5476" s="5">
        <f>AmazonChurn[[#This Row],[Number of Complaints or Support]]/AmazonChurn[[#This Row],[Account Length (in months)]]</f>
        <v>0.8571428571428571</v>
      </c>
      <c r="AO5476" t="str">
        <f>IF(AmazonChurn[[#This Row],[Avg Monthly GB Download]]&lt;15, "Low", IF(AmazonChurn[[#This Row],[Avg Monthly GB Download]]&lt;30, "Medium", "High"))</f>
        <v>Medium</v>
      </c>
      <c r="AP5476" t="str">
        <f>IF(AmazonChurn[[#This Row],[Age]]&lt;30,"Under 30",IF(AmazonChurn[[#This Row],[Age]]&gt;65,"Senior","Mid Age"))</f>
        <v>Under 30</v>
      </c>
    </row>
    <row r="5477" spans="1:42" hidden="1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 s="5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  <c r="AL5477" t="str">
        <f>IF(AmazonChurn[[#This Row],[Average Monthly Expenses]]&lt;=30,"Low",IF(AmazonChurn[[#This Row],[Average Monthly Expenses]]&lt;=60,"Medium","High"))</f>
        <v>Low</v>
      </c>
      <c r="AM5477" t="str">
        <f>IF(AmazonChurn[[#This Row],[Number of Complaints or Support]]&lt;3,"Low",IF(AmazonChurn[[#This Row],[Number of Complaints or Support]]&lt;=7,"Medium","High"))</f>
        <v>Medium</v>
      </c>
      <c r="AN5477" s="5">
        <f>AmazonChurn[[#This Row],[Number of Complaints or Support]]/AmazonChurn[[#This Row],[Account Length (in months)]]</f>
        <v>0.6</v>
      </c>
      <c r="AO5477" t="str">
        <f>IF(AmazonChurn[[#This Row],[Avg Monthly GB Download]]&lt;15, "Low", IF(AmazonChurn[[#This Row],[Avg Monthly GB Download]]&lt;30, "Medium", "High"))</f>
        <v>Low</v>
      </c>
      <c r="AP5477" t="str">
        <f>IF(AmazonChurn[[#This Row],[Age]]&lt;30,"Under 30",IF(AmazonChurn[[#This Row],[Age]]&gt;65,"Senior","Mid Age"))</f>
        <v>Mid Age</v>
      </c>
    </row>
    <row r="5478" spans="1:42" hidden="1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 s="5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  <c r="AL5478" t="str">
        <f>IF(AmazonChurn[[#This Row],[Average Monthly Expenses]]&lt;=30,"Low",IF(AmazonChurn[[#This Row],[Average Monthly Expenses]]&lt;=60,"Medium","High"))</f>
        <v>Low</v>
      </c>
      <c r="AM5478" t="str">
        <f>IF(AmazonChurn[[#This Row],[Number of Complaints or Support]]&lt;3,"Low",IF(AmazonChurn[[#This Row],[Number of Complaints or Support]]&lt;=7,"Medium","High"))</f>
        <v>Low</v>
      </c>
      <c r="AN5478" s="5">
        <f>AmazonChurn[[#This Row],[Number of Complaints or Support]]/AmazonChurn[[#This Row],[Account Length (in months)]]</f>
        <v>0</v>
      </c>
      <c r="AO5478" t="str">
        <f>IF(AmazonChurn[[#This Row],[Avg Monthly GB Download]]&lt;15, "Low", IF(AmazonChurn[[#This Row],[Avg Monthly GB Download]]&lt;30, "Medium", "High"))</f>
        <v>Low</v>
      </c>
      <c r="AP5478" t="str">
        <f>IF(AmazonChurn[[#This Row],[Age]]&lt;30,"Under 30",IF(AmazonChurn[[#This Row],[Age]]&gt;65,"Senior","Mid Age"))</f>
        <v>Senior</v>
      </c>
    </row>
    <row r="5479" spans="1:42" hidden="1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 s="5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  <c r="AL5479" t="str">
        <f>IF(AmazonChurn[[#This Row],[Average Monthly Expenses]]&lt;=30,"Low",IF(AmazonChurn[[#This Row],[Average Monthly Expenses]]&lt;=60,"Medium","High"))</f>
        <v>Low</v>
      </c>
      <c r="AM5479" t="str">
        <f>IF(AmazonChurn[[#This Row],[Number of Complaints or Support]]&lt;3,"Low",IF(AmazonChurn[[#This Row],[Number of Complaints or Support]]&lt;=7,"Medium","High"))</f>
        <v>Medium</v>
      </c>
      <c r="AN5479" s="5">
        <f>AmazonChurn[[#This Row],[Number of Complaints or Support]]/AmazonChurn[[#This Row],[Account Length (in months)]]</f>
        <v>2</v>
      </c>
      <c r="AO5479" t="str">
        <f>IF(AmazonChurn[[#This Row],[Avg Monthly GB Download]]&lt;15, "Low", IF(AmazonChurn[[#This Row],[Avg Monthly GB Download]]&lt;30, "Medium", "High"))</f>
        <v>Low</v>
      </c>
      <c r="AP5479" t="str">
        <f>IF(AmazonChurn[[#This Row],[Age]]&lt;30,"Under 30",IF(AmazonChurn[[#This Row],[Age]]&gt;65,"Senior","Mid Age"))</f>
        <v>Mid Age</v>
      </c>
    </row>
    <row r="5480" spans="1:42" hidden="1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 s="5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  <c r="AL5480" t="str">
        <f>IF(AmazonChurn[[#This Row],[Average Monthly Expenses]]&lt;=30,"Low",IF(AmazonChurn[[#This Row],[Average Monthly Expenses]]&lt;=60,"Medium","High"))</f>
        <v>Low</v>
      </c>
      <c r="AM5480" t="str">
        <f>IF(AmazonChurn[[#This Row],[Number of Complaints or Support]]&lt;3,"Low",IF(AmazonChurn[[#This Row],[Number of Complaints or Support]]&lt;=7,"Medium","High"))</f>
        <v>High</v>
      </c>
      <c r="AN5480" s="5">
        <f>AmazonChurn[[#This Row],[Number of Complaints or Support]]/AmazonChurn[[#This Row],[Account Length (in months)]]</f>
        <v>5</v>
      </c>
      <c r="AO5480" t="str">
        <f>IF(AmazonChurn[[#This Row],[Avg Monthly GB Download]]&lt;15, "Low", IF(AmazonChurn[[#This Row],[Avg Monthly GB Download]]&lt;30, "Medium", "High"))</f>
        <v>Low</v>
      </c>
      <c r="AP5480" t="str">
        <f>IF(AmazonChurn[[#This Row],[Age]]&lt;30,"Under 30",IF(AmazonChurn[[#This Row],[Age]]&gt;65,"Senior","Mid Age"))</f>
        <v>Under 30</v>
      </c>
    </row>
    <row r="5481" spans="1:42" hidden="1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 s="5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  <c r="AL5481" t="str">
        <f>IF(AmazonChurn[[#This Row],[Average Monthly Expenses]]&lt;=30,"Low",IF(AmazonChurn[[#This Row],[Average Monthly Expenses]]&lt;=60,"Medium","High"))</f>
        <v>Medium</v>
      </c>
      <c r="AM5481" t="str">
        <f>IF(AmazonChurn[[#This Row],[Number of Complaints or Support]]&lt;3,"Low",IF(AmazonChurn[[#This Row],[Number of Complaints or Support]]&lt;=7,"Medium","High"))</f>
        <v>Low</v>
      </c>
      <c r="AN5481" s="5">
        <f>AmazonChurn[[#This Row],[Number of Complaints or Support]]/AmazonChurn[[#This Row],[Account Length (in months)]]</f>
        <v>0</v>
      </c>
      <c r="AO5481" t="str">
        <f>IF(AmazonChurn[[#This Row],[Avg Monthly GB Download]]&lt;15, "Low", IF(AmazonChurn[[#This Row],[Avg Monthly GB Download]]&lt;30, "Medium", "High"))</f>
        <v>Low</v>
      </c>
      <c r="AP5481" t="str">
        <f>IF(AmazonChurn[[#This Row],[Age]]&lt;30,"Under 30",IF(AmazonChurn[[#This Row],[Age]]&gt;65,"Senior","Mid Age"))</f>
        <v>Mid Age</v>
      </c>
    </row>
    <row r="5482" spans="1:42" hidden="1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 s="5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  <c r="AL5482" t="str">
        <f>IF(AmazonChurn[[#This Row],[Average Monthly Expenses]]&lt;=30,"Low",IF(AmazonChurn[[#This Row],[Average Monthly Expenses]]&lt;=60,"Medium","High"))</f>
        <v>Medium</v>
      </c>
      <c r="AM5482" t="str">
        <f>IF(AmazonChurn[[#This Row],[Number of Complaints or Support]]&lt;3,"Low",IF(AmazonChurn[[#This Row],[Number of Complaints or Support]]&lt;=7,"Medium","High"))</f>
        <v>Medium</v>
      </c>
      <c r="AN5482" s="5">
        <f>AmazonChurn[[#This Row],[Number of Complaints or Support]]/AmazonChurn[[#This Row],[Account Length (in months)]]</f>
        <v>7</v>
      </c>
      <c r="AO5482" t="str">
        <f>IF(AmazonChurn[[#This Row],[Avg Monthly GB Download]]&lt;15, "Low", IF(AmazonChurn[[#This Row],[Avg Monthly GB Download]]&lt;30, "Medium", "High"))</f>
        <v>Low</v>
      </c>
      <c r="AP5482" t="str">
        <f>IF(AmazonChurn[[#This Row],[Age]]&lt;30,"Under 30",IF(AmazonChurn[[#This Row],[Age]]&gt;65,"Senior","Mid Age"))</f>
        <v>Mid Age</v>
      </c>
    </row>
    <row r="5483" spans="1:42" hidden="1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 s="5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  <c r="AL5483" t="str">
        <f>IF(AmazonChurn[[#This Row],[Average Monthly Expenses]]&lt;=30,"Low",IF(AmazonChurn[[#This Row],[Average Monthly Expenses]]&lt;=60,"Medium","High"))</f>
        <v>Medium</v>
      </c>
      <c r="AM5483" t="str">
        <f>IF(AmazonChurn[[#This Row],[Number of Complaints or Support]]&lt;3,"Low",IF(AmazonChurn[[#This Row],[Number of Complaints or Support]]&lt;=7,"Medium","High"))</f>
        <v>Medium</v>
      </c>
      <c r="AN5483" s="5">
        <f>AmazonChurn[[#This Row],[Number of Complaints or Support]]/AmazonChurn[[#This Row],[Account Length (in months)]]</f>
        <v>9.5890410958904104E-2</v>
      </c>
      <c r="AO5483" t="str">
        <f>IF(AmazonChurn[[#This Row],[Avg Monthly GB Download]]&lt;15, "Low", IF(AmazonChurn[[#This Row],[Avg Monthly GB Download]]&lt;30, "Medium", "High"))</f>
        <v>Low</v>
      </c>
      <c r="AP5483" t="str">
        <f>IF(AmazonChurn[[#This Row],[Age]]&lt;30,"Under 30",IF(AmazonChurn[[#This Row],[Age]]&gt;65,"Senior","Mid Age"))</f>
        <v>Under 30</v>
      </c>
    </row>
    <row r="5484" spans="1:42" hidden="1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 s="5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  <c r="AL5484" t="str">
        <f>IF(AmazonChurn[[#This Row],[Average Monthly Expenses]]&lt;=30,"Low",IF(AmazonChurn[[#This Row],[Average Monthly Expenses]]&lt;=60,"Medium","High"))</f>
        <v>Medium</v>
      </c>
      <c r="AM5484" t="str">
        <f>IF(AmazonChurn[[#This Row],[Number of Complaints or Support]]&lt;3,"Low",IF(AmazonChurn[[#This Row],[Number of Complaints or Support]]&lt;=7,"Medium","High"))</f>
        <v>Medium</v>
      </c>
      <c r="AN5484" s="5">
        <f>AmazonChurn[[#This Row],[Number of Complaints or Support]]/AmazonChurn[[#This Row],[Account Length (in months)]]</f>
        <v>5.6338028169014086E-2</v>
      </c>
      <c r="AO5484" t="str">
        <f>IF(AmazonChurn[[#This Row],[Avg Monthly GB Download]]&lt;15, "Low", IF(AmazonChurn[[#This Row],[Avg Monthly GB Download]]&lt;30, "Medium", "High"))</f>
        <v>Medium</v>
      </c>
      <c r="AP5484" t="str">
        <f>IF(AmazonChurn[[#This Row],[Age]]&lt;30,"Under 30",IF(AmazonChurn[[#This Row],[Age]]&gt;65,"Senior","Mid Age"))</f>
        <v>Mid Age</v>
      </c>
    </row>
    <row r="5485" spans="1:42" hidden="1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 s="5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  <c r="AL5485" t="str">
        <f>IF(AmazonChurn[[#This Row],[Average Monthly Expenses]]&lt;=30,"Low",IF(AmazonChurn[[#This Row],[Average Monthly Expenses]]&lt;=60,"Medium","High"))</f>
        <v>Medium</v>
      </c>
      <c r="AM5485" t="str">
        <f>IF(AmazonChurn[[#This Row],[Number of Complaints or Support]]&lt;3,"Low",IF(AmazonChurn[[#This Row],[Number of Complaints or Support]]&lt;=7,"Medium","High"))</f>
        <v>Medium</v>
      </c>
      <c r="AN5485" s="5">
        <f>AmazonChurn[[#This Row],[Number of Complaints or Support]]/AmazonChurn[[#This Row],[Account Length (in months)]]</f>
        <v>2</v>
      </c>
      <c r="AO5485" t="str">
        <f>IF(AmazonChurn[[#This Row],[Avg Monthly GB Download]]&lt;15, "Low", IF(AmazonChurn[[#This Row],[Avg Monthly GB Download]]&lt;30, "Medium", "High"))</f>
        <v>Low</v>
      </c>
      <c r="AP5485" t="str">
        <f>IF(AmazonChurn[[#This Row],[Age]]&lt;30,"Under 30",IF(AmazonChurn[[#This Row],[Age]]&gt;65,"Senior","Mid Age"))</f>
        <v>Under 30</v>
      </c>
    </row>
    <row r="5486" spans="1:42" hidden="1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 s="5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  <c r="AL5486" t="str">
        <f>IF(AmazonChurn[[#This Row],[Average Monthly Expenses]]&lt;=30,"Low",IF(AmazonChurn[[#This Row],[Average Monthly Expenses]]&lt;=60,"Medium","High"))</f>
        <v>Medium</v>
      </c>
      <c r="AM5486" t="str">
        <f>IF(AmazonChurn[[#This Row],[Number of Complaints or Support]]&lt;3,"Low",IF(AmazonChurn[[#This Row],[Number of Complaints or Support]]&lt;=7,"Medium","High"))</f>
        <v>High</v>
      </c>
      <c r="AN5486" s="5">
        <f>AmazonChurn[[#This Row],[Number of Complaints or Support]]/AmazonChurn[[#This Row],[Account Length (in months)]]</f>
        <v>0.11428571428571428</v>
      </c>
      <c r="AO5486" t="str">
        <f>IF(AmazonChurn[[#This Row],[Avg Monthly GB Download]]&lt;15, "Low", IF(AmazonChurn[[#This Row],[Avg Monthly GB Download]]&lt;30, "Medium", "High"))</f>
        <v>Low</v>
      </c>
      <c r="AP5486" t="str">
        <f>IF(AmazonChurn[[#This Row],[Age]]&lt;30,"Under 30",IF(AmazonChurn[[#This Row],[Age]]&gt;65,"Senior","Mid Age"))</f>
        <v>Mid Age</v>
      </c>
    </row>
    <row r="5487" spans="1:42" hidden="1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 s="5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  <c r="AL5487" t="str">
        <f>IF(AmazonChurn[[#This Row],[Average Monthly Expenses]]&lt;=30,"Low",IF(AmazonChurn[[#This Row],[Average Monthly Expenses]]&lt;=60,"Medium","High"))</f>
        <v>Medium</v>
      </c>
      <c r="AM5487" t="str">
        <f>IF(AmazonChurn[[#This Row],[Number of Complaints or Support]]&lt;3,"Low",IF(AmazonChurn[[#This Row],[Number of Complaints or Support]]&lt;=7,"Medium","High"))</f>
        <v>High</v>
      </c>
      <c r="AN5487" s="5">
        <f>AmazonChurn[[#This Row],[Number of Complaints or Support]]/AmazonChurn[[#This Row],[Account Length (in months)]]</f>
        <v>0.14285714285714285</v>
      </c>
      <c r="AO5487" t="str">
        <f>IF(AmazonChurn[[#This Row],[Avg Monthly GB Download]]&lt;15, "Low", IF(AmazonChurn[[#This Row],[Avg Monthly GB Download]]&lt;30, "Medium", "High"))</f>
        <v>Low</v>
      </c>
      <c r="AP5487" t="str">
        <f>IF(AmazonChurn[[#This Row],[Age]]&lt;30,"Under 30",IF(AmazonChurn[[#This Row],[Age]]&gt;65,"Senior","Mid Age"))</f>
        <v>Under 30</v>
      </c>
    </row>
    <row r="5488" spans="1:42" hidden="1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 s="5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  <c r="AL5488" t="str">
        <f>IF(AmazonChurn[[#This Row],[Average Monthly Expenses]]&lt;=30,"Low",IF(AmazonChurn[[#This Row],[Average Monthly Expenses]]&lt;=60,"Medium","High"))</f>
        <v>Medium</v>
      </c>
      <c r="AM5488" t="str">
        <f>IF(AmazonChurn[[#This Row],[Number of Complaints or Support]]&lt;3,"Low",IF(AmazonChurn[[#This Row],[Number of Complaints or Support]]&lt;=7,"Medium","High"))</f>
        <v>High</v>
      </c>
      <c r="AN5488" s="5">
        <f>AmazonChurn[[#This Row],[Number of Complaints or Support]]/AmazonChurn[[#This Row],[Account Length (in months)]]</f>
        <v>0.3</v>
      </c>
      <c r="AO5488" t="str">
        <f>IF(AmazonChurn[[#This Row],[Avg Monthly GB Download]]&lt;15, "Low", IF(AmazonChurn[[#This Row],[Avg Monthly GB Download]]&lt;30, "Medium", "High"))</f>
        <v>Low</v>
      </c>
      <c r="AP5488" t="str">
        <f>IF(AmazonChurn[[#This Row],[Age]]&lt;30,"Under 30",IF(AmazonChurn[[#This Row],[Age]]&gt;65,"Senior","Mid Age"))</f>
        <v>Mid Age</v>
      </c>
    </row>
    <row r="5489" spans="1:42" hidden="1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 s="5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  <c r="AL5489" t="str">
        <f>IF(AmazonChurn[[#This Row],[Average Monthly Expenses]]&lt;=30,"Low",IF(AmazonChurn[[#This Row],[Average Monthly Expenses]]&lt;=60,"Medium","High"))</f>
        <v>Medium</v>
      </c>
      <c r="AM5489" t="str">
        <f>IF(AmazonChurn[[#This Row],[Number of Complaints or Support]]&lt;3,"Low",IF(AmazonChurn[[#This Row],[Number of Complaints or Support]]&lt;=7,"Medium","High"))</f>
        <v>Low</v>
      </c>
      <c r="AN5489" s="5">
        <f>AmazonChurn[[#This Row],[Number of Complaints or Support]]/AmazonChurn[[#This Row],[Account Length (in months)]]</f>
        <v>0</v>
      </c>
      <c r="AO5489" t="str">
        <f>IF(AmazonChurn[[#This Row],[Avg Monthly GB Download]]&lt;15, "Low", IF(AmazonChurn[[#This Row],[Avg Monthly GB Download]]&lt;30, "Medium", "High"))</f>
        <v>Low</v>
      </c>
      <c r="AP5489" t="str">
        <f>IF(AmazonChurn[[#This Row],[Age]]&lt;30,"Under 30",IF(AmazonChurn[[#This Row],[Age]]&gt;65,"Senior","Mid Age"))</f>
        <v>Senior</v>
      </c>
    </row>
    <row r="5490" spans="1:42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 s="5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  <c r="AL5490" t="str">
        <f>IF(AmazonChurn[[#This Row],[Average Monthly Expenses]]&lt;=30,"Low",IF(AmazonChurn[[#This Row],[Average Monthly Expenses]]&lt;=60,"Medium","High"))</f>
        <v>Medium</v>
      </c>
      <c r="AM5490" t="str">
        <f>IF(AmazonChurn[[#This Row],[Number of Complaints or Support]]&lt;3,"Low",IF(AmazonChurn[[#This Row],[Number of Complaints or Support]]&lt;=7,"Medium","High"))</f>
        <v>Low</v>
      </c>
      <c r="AN5490" s="5">
        <f>AmazonChurn[[#This Row],[Number of Complaints or Support]]/AmazonChurn[[#This Row],[Account Length (in months)]]</f>
        <v>1.4285714285714285E-2</v>
      </c>
      <c r="AO5490" t="str">
        <f>IF(AmazonChurn[[#This Row],[Avg Monthly GB Download]]&lt;15, "Low", IF(AmazonChurn[[#This Row],[Avg Monthly GB Download]]&lt;30, "Medium", "High"))</f>
        <v>High</v>
      </c>
      <c r="AP5490" t="str">
        <f>IF(AmazonChurn[[#This Row],[Age]]&lt;30,"Under 30",IF(AmazonChurn[[#This Row],[Age]]&gt;65,"Senior","Mid Age"))</f>
        <v>Under 30</v>
      </c>
    </row>
    <row r="5491" spans="1:42" hidden="1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 s="5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  <c r="AL5491" t="str">
        <f>IF(AmazonChurn[[#This Row],[Average Monthly Expenses]]&lt;=30,"Low",IF(AmazonChurn[[#This Row],[Average Monthly Expenses]]&lt;=60,"Medium","High"))</f>
        <v>Low</v>
      </c>
      <c r="AM5491" t="str">
        <f>IF(AmazonChurn[[#This Row],[Number of Complaints or Support]]&lt;3,"Low",IF(AmazonChurn[[#This Row],[Number of Complaints or Support]]&lt;=7,"Medium","High"))</f>
        <v>Medium</v>
      </c>
      <c r="AN5491" s="5">
        <f>AmazonChurn[[#This Row],[Number of Complaints or Support]]/AmazonChurn[[#This Row],[Account Length (in months)]]</f>
        <v>7.1428571428571425E-2</v>
      </c>
      <c r="AO5491" t="str">
        <f>IF(AmazonChurn[[#This Row],[Avg Monthly GB Download]]&lt;15, "Low", IF(AmazonChurn[[#This Row],[Avg Monthly GB Download]]&lt;30, "Medium", "High"))</f>
        <v>Low</v>
      </c>
      <c r="AP5491" t="str">
        <f>IF(AmazonChurn[[#This Row],[Age]]&lt;30,"Under 30",IF(AmazonChurn[[#This Row],[Age]]&gt;65,"Senior","Mid Age"))</f>
        <v>Mid Age</v>
      </c>
    </row>
    <row r="5492" spans="1:42" hidden="1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 s="5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  <c r="AL5492" t="str">
        <f>IF(AmazonChurn[[#This Row],[Average Monthly Expenses]]&lt;=30,"Low",IF(AmazonChurn[[#This Row],[Average Monthly Expenses]]&lt;=60,"Medium","High"))</f>
        <v>High</v>
      </c>
      <c r="AM5492" t="str">
        <f>IF(AmazonChurn[[#This Row],[Number of Complaints or Support]]&lt;3,"Low",IF(AmazonChurn[[#This Row],[Number of Complaints or Support]]&lt;=7,"Medium","High"))</f>
        <v>Low</v>
      </c>
      <c r="AN5492" s="5">
        <f>AmazonChurn[[#This Row],[Number of Complaints or Support]]/AmazonChurn[[#This Row],[Account Length (in months)]]</f>
        <v>0</v>
      </c>
      <c r="AO5492" t="str">
        <f>IF(AmazonChurn[[#This Row],[Avg Monthly GB Download]]&lt;15, "Low", IF(AmazonChurn[[#This Row],[Avg Monthly GB Download]]&lt;30, "Medium", "High"))</f>
        <v>Low</v>
      </c>
      <c r="AP5492" t="str">
        <f>IF(AmazonChurn[[#This Row],[Age]]&lt;30,"Under 30",IF(AmazonChurn[[#This Row],[Age]]&gt;65,"Senior","Mid Age"))</f>
        <v>Mid Age</v>
      </c>
    </row>
    <row r="5493" spans="1:42" hidden="1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 s="5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  <c r="AL5493" t="str">
        <f>IF(AmazonChurn[[#This Row],[Average Monthly Expenses]]&lt;=30,"Low",IF(AmazonChurn[[#This Row],[Average Monthly Expenses]]&lt;=60,"Medium","High"))</f>
        <v>Low</v>
      </c>
      <c r="AM5493" t="str">
        <f>IF(AmazonChurn[[#This Row],[Number of Complaints or Support]]&lt;3,"Low",IF(AmazonChurn[[#This Row],[Number of Complaints or Support]]&lt;=7,"Medium","High"))</f>
        <v>Medium</v>
      </c>
      <c r="AN5493" s="5">
        <f>AmazonChurn[[#This Row],[Number of Complaints or Support]]/AmazonChurn[[#This Row],[Account Length (in months)]]</f>
        <v>5.8823529411764705E-2</v>
      </c>
      <c r="AO5493" t="str">
        <f>IF(AmazonChurn[[#This Row],[Avg Monthly GB Download]]&lt;15, "Low", IF(AmazonChurn[[#This Row],[Avg Monthly GB Download]]&lt;30, "Medium", "High"))</f>
        <v>Low</v>
      </c>
      <c r="AP5493" t="str">
        <f>IF(AmazonChurn[[#This Row],[Age]]&lt;30,"Under 30",IF(AmazonChurn[[#This Row],[Age]]&gt;65,"Senior","Mid Age"))</f>
        <v>Senior</v>
      </c>
    </row>
    <row r="5494" spans="1:42" hidden="1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 s="5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  <c r="AL5494" t="str">
        <f>IF(AmazonChurn[[#This Row],[Average Monthly Expenses]]&lt;=30,"Low",IF(AmazonChurn[[#This Row],[Average Monthly Expenses]]&lt;=60,"Medium","High"))</f>
        <v>High</v>
      </c>
      <c r="AM5494" t="str">
        <f>IF(AmazonChurn[[#This Row],[Number of Complaints or Support]]&lt;3,"Low",IF(AmazonChurn[[#This Row],[Number of Complaints or Support]]&lt;=7,"Medium","High"))</f>
        <v>Medium</v>
      </c>
      <c r="AN5494" s="5">
        <f>AmazonChurn[[#This Row],[Number of Complaints or Support]]/AmazonChurn[[#This Row],[Account Length (in months)]]</f>
        <v>0.14285714285714285</v>
      </c>
      <c r="AO5494" t="str">
        <f>IF(AmazonChurn[[#This Row],[Avg Monthly GB Download]]&lt;15, "Low", IF(AmazonChurn[[#This Row],[Avg Monthly GB Download]]&lt;30, "Medium", "High"))</f>
        <v>Low</v>
      </c>
      <c r="AP5494" t="str">
        <f>IF(AmazonChurn[[#This Row],[Age]]&lt;30,"Under 30",IF(AmazonChurn[[#This Row],[Age]]&gt;65,"Senior","Mid Age"))</f>
        <v>Under 30</v>
      </c>
    </row>
    <row r="5495" spans="1:42" hidden="1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 s="5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  <c r="AL5495" t="str">
        <f>IF(AmazonChurn[[#This Row],[Average Monthly Expenses]]&lt;=30,"Low",IF(AmazonChurn[[#This Row],[Average Monthly Expenses]]&lt;=60,"Medium","High"))</f>
        <v>Low</v>
      </c>
      <c r="AM5495" t="str">
        <f>IF(AmazonChurn[[#This Row],[Number of Complaints or Support]]&lt;3,"Low",IF(AmazonChurn[[#This Row],[Number of Complaints or Support]]&lt;=7,"Medium","High"))</f>
        <v>Low</v>
      </c>
      <c r="AN5495" s="5">
        <f>AmazonChurn[[#This Row],[Number of Complaints or Support]]/AmazonChurn[[#This Row],[Account Length (in months)]]</f>
        <v>0</v>
      </c>
      <c r="AO5495" t="str">
        <f>IF(AmazonChurn[[#This Row],[Avg Monthly GB Download]]&lt;15, "Low", IF(AmazonChurn[[#This Row],[Avg Monthly GB Download]]&lt;30, "Medium", "High"))</f>
        <v>Low</v>
      </c>
      <c r="AP5495" t="str">
        <f>IF(AmazonChurn[[#This Row],[Age]]&lt;30,"Under 30",IF(AmazonChurn[[#This Row],[Age]]&gt;65,"Senior","Mid Age"))</f>
        <v>Mid Age</v>
      </c>
    </row>
    <row r="5496" spans="1:42" hidden="1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 s="5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  <c r="AL5496" t="str">
        <f>IF(AmazonChurn[[#This Row],[Average Monthly Expenses]]&lt;=30,"Low",IF(AmazonChurn[[#This Row],[Average Monthly Expenses]]&lt;=60,"Medium","High"))</f>
        <v>High</v>
      </c>
      <c r="AM5496" t="str">
        <f>IF(AmazonChurn[[#This Row],[Number of Complaints or Support]]&lt;3,"Low",IF(AmazonChurn[[#This Row],[Number of Complaints or Support]]&lt;=7,"Medium","High"))</f>
        <v>Low</v>
      </c>
      <c r="AN5496" s="5">
        <f>AmazonChurn[[#This Row],[Number of Complaints or Support]]/AmazonChurn[[#This Row],[Account Length (in months)]]</f>
        <v>2.7777777777777776E-2</v>
      </c>
      <c r="AO5496" t="str">
        <f>IF(AmazonChurn[[#This Row],[Avg Monthly GB Download]]&lt;15, "Low", IF(AmazonChurn[[#This Row],[Avg Monthly GB Download]]&lt;30, "Medium", "High"))</f>
        <v>Low</v>
      </c>
      <c r="AP5496" t="str">
        <f>IF(AmazonChurn[[#This Row],[Age]]&lt;30,"Under 30",IF(AmazonChurn[[#This Row],[Age]]&gt;65,"Senior","Mid Age"))</f>
        <v>Senior</v>
      </c>
    </row>
    <row r="5497" spans="1:42" hidden="1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 s="5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  <c r="AL5497" t="str">
        <f>IF(AmazonChurn[[#This Row],[Average Monthly Expenses]]&lt;=30,"Low",IF(AmazonChurn[[#This Row],[Average Monthly Expenses]]&lt;=60,"Medium","High"))</f>
        <v>Low</v>
      </c>
      <c r="AM5497" t="str">
        <f>IF(AmazonChurn[[#This Row],[Number of Complaints or Support]]&lt;3,"Low",IF(AmazonChurn[[#This Row],[Number of Complaints or Support]]&lt;=7,"Medium","High"))</f>
        <v>Medium</v>
      </c>
      <c r="AN5497" s="5">
        <f>AmazonChurn[[#This Row],[Number of Complaints or Support]]/AmazonChurn[[#This Row],[Account Length (in months)]]</f>
        <v>0.13513513513513514</v>
      </c>
      <c r="AO5497" t="str">
        <f>IF(AmazonChurn[[#This Row],[Avg Monthly GB Download]]&lt;15, "Low", IF(AmazonChurn[[#This Row],[Avg Monthly GB Download]]&lt;30, "Medium", "High"))</f>
        <v>Low</v>
      </c>
      <c r="AP5497" t="str">
        <f>IF(AmazonChurn[[#This Row],[Age]]&lt;30,"Under 30",IF(AmazonChurn[[#This Row],[Age]]&gt;65,"Senior","Mid Age"))</f>
        <v>Mid Age</v>
      </c>
    </row>
    <row r="5498" spans="1:42" hidden="1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 s="5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  <c r="AL5498" t="str">
        <f>IF(AmazonChurn[[#This Row],[Average Monthly Expenses]]&lt;=30,"Low",IF(AmazonChurn[[#This Row],[Average Monthly Expenses]]&lt;=60,"Medium","High"))</f>
        <v>Low</v>
      </c>
      <c r="AM5498" t="str">
        <f>IF(AmazonChurn[[#This Row],[Number of Complaints or Support]]&lt;3,"Low",IF(AmazonChurn[[#This Row],[Number of Complaints or Support]]&lt;=7,"Medium","High"))</f>
        <v>Medium</v>
      </c>
      <c r="AN5498" s="5">
        <f>AmazonChurn[[#This Row],[Number of Complaints or Support]]/AmazonChurn[[#This Row],[Account Length (in months)]]</f>
        <v>1</v>
      </c>
      <c r="AO5498" t="str">
        <f>IF(AmazonChurn[[#This Row],[Avg Monthly GB Download]]&lt;15, "Low", IF(AmazonChurn[[#This Row],[Avg Monthly GB Download]]&lt;30, "Medium", "High"))</f>
        <v>Low</v>
      </c>
      <c r="AP5498" t="str">
        <f>IF(AmazonChurn[[#This Row],[Age]]&lt;30,"Under 30",IF(AmazonChurn[[#This Row],[Age]]&gt;65,"Senior","Mid Age"))</f>
        <v>Mid Age</v>
      </c>
    </row>
    <row r="5499" spans="1:42" hidden="1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 s="5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  <c r="AL5499" t="str">
        <f>IF(AmazonChurn[[#This Row],[Average Monthly Expenses]]&lt;=30,"Low",IF(AmazonChurn[[#This Row],[Average Monthly Expenses]]&lt;=60,"Medium","High"))</f>
        <v>Medium</v>
      </c>
      <c r="AM5499" t="str">
        <f>IF(AmazonChurn[[#This Row],[Number of Complaints or Support]]&lt;3,"Low",IF(AmazonChurn[[#This Row],[Number of Complaints or Support]]&lt;=7,"Medium","High"))</f>
        <v>Medium</v>
      </c>
      <c r="AN5499" s="5">
        <f>AmazonChurn[[#This Row],[Number of Complaints or Support]]/AmazonChurn[[#This Row],[Account Length (in months)]]</f>
        <v>6.6666666666666666E-2</v>
      </c>
      <c r="AO5499" t="str">
        <f>IF(AmazonChurn[[#This Row],[Avg Monthly GB Download]]&lt;15, "Low", IF(AmazonChurn[[#This Row],[Avg Monthly GB Download]]&lt;30, "Medium", "High"))</f>
        <v>Low</v>
      </c>
      <c r="AP5499" t="str">
        <f>IF(AmazonChurn[[#This Row],[Age]]&lt;30,"Under 30",IF(AmazonChurn[[#This Row],[Age]]&gt;65,"Senior","Mid Age"))</f>
        <v>Mid Age</v>
      </c>
    </row>
    <row r="5500" spans="1:42" hidden="1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 s="5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  <c r="AL5500" t="str">
        <f>IF(AmazonChurn[[#This Row],[Average Monthly Expenses]]&lt;=30,"Low",IF(AmazonChurn[[#This Row],[Average Monthly Expenses]]&lt;=60,"Medium","High"))</f>
        <v>Medium</v>
      </c>
      <c r="AM5500" t="str">
        <f>IF(AmazonChurn[[#This Row],[Number of Complaints or Support]]&lt;3,"Low",IF(AmazonChurn[[#This Row],[Number of Complaints or Support]]&lt;=7,"Medium","High"))</f>
        <v>Medium</v>
      </c>
      <c r="AN5500" s="5">
        <f>AmazonChurn[[#This Row],[Number of Complaints or Support]]/AmazonChurn[[#This Row],[Account Length (in months)]]</f>
        <v>8.3333333333333329E-2</v>
      </c>
      <c r="AO5500" t="str">
        <f>IF(AmazonChurn[[#This Row],[Avg Monthly GB Download]]&lt;15, "Low", IF(AmazonChurn[[#This Row],[Avg Monthly GB Download]]&lt;30, "Medium", "High"))</f>
        <v>Low</v>
      </c>
      <c r="AP5500" t="str">
        <f>IF(AmazonChurn[[#This Row],[Age]]&lt;30,"Under 30",IF(AmazonChurn[[#This Row],[Age]]&gt;65,"Senior","Mid Age"))</f>
        <v>Mid Age</v>
      </c>
    </row>
    <row r="5501" spans="1:42" hidden="1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 s="5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  <c r="AL5501" t="str">
        <f>IF(AmazonChurn[[#This Row],[Average Monthly Expenses]]&lt;=30,"Low",IF(AmazonChurn[[#This Row],[Average Monthly Expenses]]&lt;=60,"Medium","High"))</f>
        <v>Medium</v>
      </c>
      <c r="AM5501" t="str">
        <f>IF(AmazonChurn[[#This Row],[Number of Complaints or Support]]&lt;3,"Low",IF(AmazonChurn[[#This Row],[Number of Complaints or Support]]&lt;=7,"Medium","High"))</f>
        <v>High</v>
      </c>
      <c r="AN5501" s="5">
        <f>AmazonChurn[[#This Row],[Number of Complaints or Support]]/AmazonChurn[[#This Row],[Account Length (in months)]]</f>
        <v>0.18604651162790697</v>
      </c>
      <c r="AO5501" t="str">
        <f>IF(AmazonChurn[[#This Row],[Avg Monthly GB Download]]&lt;15, "Low", IF(AmazonChurn[[#This Row],[Avg Monthly GB Download]]&lt;30, "Medium", "High"))</f>
        <v>Low</v>
      </c>
      <c r="AP5501" t="str">
        <f>IF(AmazonChurn[[#This Row],[Age]]&lt;30,"Under 30",IF(AmazonChurn[[#This Row],[Age]]&gt;65,"Senior","Mid Age"))</f>
        <v>Senior</v>
      </c>
    </row>
    <row r="5502" spans="1:42" hidden="1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 s="5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  <c r="AL5502" t="str">
        <f>IF(AmazonChurn[[#This Row],[Average Monthly Expenses]]&lt;=30,"Low",IF(AmazonChurn[[#This Row],[Average Monthly Expenses]]&lt;=60,"Medium","High"))</f>
        <v>High</v>
      </c>
      <c r="AM5502" t="str">
        <f>IF(AmazonChurn[[#This Row],[Number of Complaints or Support]]&lt;3,"Low",IF(AmazonChurn[[#This Row],[Number of Complaints or Support]]&lt;=7,"Medium","High"))</f>
        <v>Low</v>
      </c>
      <c r="AN5502" s="5">
        <f>AmazonChurn[[#This Row],[Number of Complaints or Support]]/AmazonChurn[[#This Row],[Account Length (in months)]]</f>
        <v>0.5</v>
      </c>
      <c r="AO5502" t="str">
        <f>IF(AmazonChurn[[#This Row],[Avg Monthly GB Download]]&lt;15, "Low", IF(AmazonChurn[[#This Row],[Avg Monthly GB Download]]&lt;30, "Medium", "High"))</f>
        <v>Medium</v>
      </c>
      <c r="AP5502" t="str">
        <f>IF(AmazonChurn[[#This Row],[Age]]&lt;30,"Under 30",IF(AmazonChurn[[#This Row],[Age]]&gt;65,"Senior","Mid Age"))</f>
        <v>Under 30</v>
      </c>
    </row>
    <row r="5503" spans="1:42" hidden="1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 s="5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  <c r="AL5503" t="str">
        <f>IF(AmazonChurn[[#This Row],[Average Monthly Expenses]]&lt;=30,"Low",IF(AmazonChurn[[#This Row],[Average Monthly Expenses]]&lt;=60,"Medium","High"))</f>
        <v>Medium</v>
      </c>
      <c r="AM5503" t="str">
        <f>IF(AmazonChurn[[#This Row],[Number of Complaints or Support]]&lt;3,"Low",IF(AmazonChurn[[#This Row],[Number of Complaints or Support]]&lt;=7,"Medium","High"))</f>
        <v>Medium</v>
      </c>
      <c r="AN5503" s="5">
        <f>AmazonChurn[[#This Row],[Number of Complaints or Support]]/AmazonChurn[[#This Row],[Account Length (in months)]]</f>
        <v>0.54545454545454541</v>
      </c>
      <c r="AO5503" t="str">
        <f>IF(AmazonChurn[[#This Row],[Avg Monthly GB Download]]&lt;15, "Low", IF(AmazonChurn[[#This Row],[Avg Monthly GB Download]]&lt;30, "Medium", "High"))</f>
        <v>Medium</v>
      </c>
      <c r="AP5503" t="str">
        <f>IF(AmazonChurn[[#This Row],[Age]]&lt;30,"Under 30",IF(AmazonChurn[[#This Row],[Age]]&gt;65,"Senior","Mid Age"))</f>
        <v>Under 30</v>
      </c>
    </row>
    <row r="5504" spans="1:42" hidden="1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 s="5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  <c r="AL5504" t="str">
        <f>IF(AmazonChurn[[#This Row],[Average Monthly Expenses]]&lt;=30,"Low",IF(AmazonChurn[[#This Row],[Average Monthly Expenses]]&lt;=60,"Medium","High"))</f>
        <v>Medium</v>
      </c>
      <c r="AM5504" t="str">
        <f>IF(AmazonChurn[[#This Row],[Number of Complaints or Support]]&lt;3,"Low",IF(AmazonChurn[[#This Row],[Number of Complaints or Support]]&lt;=7,"Medium","High"))</f>
        <v>Low</v>
      </c>
      <c r="AN5504" s="5">
        <f>AmazonChurn[[#This Row],[Number of Complaints or Support]]/AmazonChurn[[#This Row],[Account Length (in months)]]</f>
        <v>3.3333333333333333E-2</v>
      </c>
      <c r="AO5504" t="str">
        <f>IF(AmazonChurn[[#This Row],[Avg Monthly GB Download]]&lt;15, "Low", IF(AmazonChurn[[#This Row],[Avg Monthly GB Download]]&lt;30, "Medium", "High"))</f>
        <v>Low</v>
      </c>
      <c r="AP5504" t="str">
        <f>IF(AmazonChurn[[#This Row],[Age]]&lt;30,"Under 30",IF(AmazonChurn[[#This Row],[Age]]&gt;65,"Senior","Mid Age"))</f>
        <v>Mid Age</v>
      </c>
    </row>
    <row r="5505" spans="1:42" hidden="1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 s="5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  <c r="AL5505" t="str">
        <f>IF(AmazonChurn[[#This Row],[Average Monthly Expenses]]&lt;=30,"Low",IF(AmazonChurn[[#This Row],[Average Monthly Expenses]]&lt;=60,"Medium","High"))</f>
        <v>Low</v>
      </c>
      <c r="AM5505" t="str">
        <f>IF(AmazonChurn[[#This Row],[Number of Complaints or Support]]&lt;3,"Low",IF(AmazonChurn[[#This Row],[Number of Complaints or Support]]&lt;=7,"Medium","High"))</f>
        <v>Low</v>
      </c>
      <c r="AN5505" s="5">
        <f>AmazonChurn[[#This Row],[Number of Complaints or Support]]/AmazonChurn[[#This Row],[Account Length (in months)]]</f>
        <v>0.5</v>
      </c>
      <c r="AO5505" t="str">
        <f>IF(AmazonChurn[[#This Row],[Avg Monthly GB Download]]&lt;15, "Low", IF(AmazonChurn[[#This Row],[Avg Monthly GB Download]]&lt;30, "Medium", "High"))</f>
        <v>Medium</v>
      </c>
      <c r="AP5505" t="str">
        <f>IF(AmazonChurn[[#This Row],[Age]]&lt;30,"Under 30",IF(AmazonChurn[[#This Row],[Age]]&gt;65,"Senior","Mid Age"))</f>
        <v>Under 30</v>
      </c>
    </row>
    <row r="5506" spans="1:42" hidden="1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 s="5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  <c r="AL5506" t="str">
        <f>IF(AmazonChurn[[#This Row],[Average Monthly Expenses]]&lt;=30,"Low",IF(AmazonChurn[[#This Row],[Average Monthly Expenses]]&lt;=60,"Medium","High"))</f>
        <v>Low</v>
      </c>
      <c r="AM5506" t="str">
        <f>IF(AmazonChurn[[#This Row],[Number of Complaints or Support]]&lt;3,"Low",IF(AmazonChurn[[#This Row],[Number of Complaints or Support]]&lt;=7,"Medium","High"))</f>
        <v>Medium</v>
      </c>
      <c r="AN5506" s="5">
        <f>AmazonChurn[[#This Row],[Number of Complaints or Support]]/AmazonChurn[[#This Row],[Account Length (in months)]]</f>
        <v>1.2</v>
      </c>
      <c r="AO5506" t="str">
        <f>IF(AmazonChurn[[#This Row],[Avg Monthly GB Download]]&lt;15, "Low", IF(AmazonChurn[[#This Row],[Avg Monthly GB Download]]&lt;30, "Medium", "High"))</f>
        <v>Low</v>
      </c>
      <c r="AP5506" t="str">
        <f>IF(AmazonChurn[[#This Row],[Age]]&lt;30,"Under 30",IF(AmazonChurn[[#This Row],[Age]]&gt;65,"Senior","Mid Age"))</f>
        <v>Under 30</v>
      </c>
    </row>
    <row r="5507" spans="1:42" hidden="1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 s="5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  <c r="AL5507" t="str">
        <f>IF(AmazonChurn[[#This Row],[Average Monthly Expenses]]&lt;=30,"Low",IF(AmazonChurn[[#This Row],[Average Monthly Expenses]]&lt;=60,"Medium","High"))</f>
        <v>Low</v>
      </c>
      <c r="AM5507" t="str">
        <f>IF(AmazonChurn[[#This Row],[Number of Complaints or Support]]&lt;3,"Low",IF(AmazonChurn[[#This Row],[Number of Complaints or Support]]&lt;=7,"Medium","High"))</f>
        <v>Medium</v>
      </c>
      <c r="AN5507" s="5">
        <f>AmazonChurn[[#This Row],[Number of Complaints or Support]]/AmazonChurn[[#This Row],[Account Length (in months)]]</f>
        <v>6</v>
      </c>
      <c r="AO5507" t="str">
        <f>IF(AmazonChurn[[#This Row],[Avg Monthly GB Download]]&lt;15, "Low", IF(AmazonChurn[[#This Row],[Avg Monthly GB Download]]&lt;30, "Medium", "High"))</f>
        <v>Low</v>
      </c>
      <c r="AP5507" t="str">
        <f>IF(AmazonChurn[[#This Row],[Age]]&lt;30,"Under 30",IF(AmazonChurn[[#This Row],[Age]]&gt;65,"Senior","Mid Age"))</f>
        <v>Mid Age</v>
      </c>
    </row>
    <row r="5508" spans="1:42" hidden="1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 s="5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  <c r="AL5508" t="str">
        <f>IF(AmazonChurn[[#This Row],[Average Monthly Expenses]]&lt;=30,"Low",IF(AmazonChurn[[#This Row],[Average Monthly Expenses]]&lt;=60,"Medium","High"))</f>
        <v>Low</v>
      </c>
      <c r="AM5508" t="str">
        <f>IF(AmazonChurn[[#This Row],[Number of Complaints or Support]]&lt;3,"Low",IF(AmazonChurn[[#This Row],[Number of Complaints or Support]]&lt;=7,"Medium","High"))</f>
        <v>High</v>
      </c>
      <c r="AN5508" s="5">
        <f>AmazonChurn[[#This Row],[Number of Complaints or Support]]/AmazonChurn[[#This Row],[Account Length (in months)]]</f>
        <v>0.16949152542372881</v>
      </c>
      <c r="AO5508" t="str">
        <f>IF(AmazonChurn[[#This Row],[Avg Monthly GB Download]]&lt;15, "Low", IF(AmazonChurn[[#This Row],[Avg Monthly GB Download]]&lt;30, "Medium", "High"))</f>
        <v>Low</v>
      </c>
      <c r="AP5508" t="str">
        <f>IF(AmazonChurn[[#This Row],[Age]]&lt;30,"Under 30",IF(AmazonChurn[[#This Row],[Age]]&gt;65,"Senior","Mid Age"))</f>
        <v>Senior</v>
      </c>
    </row>
    <row r="5509" spans="1:42" hidden="1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 s="5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  <c r="AL5509" t="str">
        <f>IF(AmazonChurn[[#This Row],[Average Monthly Expenses]]&lt;=30,"Low",IF(AmazonChurn[[#This Row],[Average Monthly Expenses]]&lt;=60,"Medium","High"))</f>
        <v>Low</v>
      </c>
      <c r="AM5509" t="str">
        <f>IF(AmazonChurn[[#This Row],[Number of Complaints or Support]]&lt;3,"Low",IF(AmazonChurn[[#This Row],[Number of Complaints or Support]]&lt;=7,"Medium","High"))</f>
        <v>High</v>
      </c>
      <c r="AN5509" s="5">
        <f>AmazonChurn[[#This Row],[Number of Complaints or Support]]/AmazonChurn[[#This Row],[Account Length (in months)]]</f>
        <v>0.28125</v>
      </c>
      <c r="AO5509" t="str">
        <f>IF(AmazonChurn[[#This Row],[Avg Monthly GB Download]]&lt;15, "Low", IF(AmazonChurn[[#This Row],[Avg Monthly GB Download]]&lt;30, "Medium", "High"))</f>
        <v>Low</v>
      </c>
      <c r="AP5509" t="str">
        <f>IF(AmazonChurn[[#This Row],[Age]]&lt;30,"Under 30",IF(AmazonChurn[[#This Row],[Age]]&gt;65,"Senior","Mid Age"))</f>
        <v>Mid Age</v>
      </c>
    </row>
    <row r="5510" spans="1:42" hidden="1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 s="5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  <c r="AL5510" t="str">
        <f>IF(AmazonChurn[[#This Row],[Average Monthly Expenses]]&lt;=30,"Low",IF(AmazonChurn[[#This Row],[Average Monthly Expenses]]&lt;=60,"Medium","High"))</f>
        <v>Medium</v>
      </c>
      <c r="AM5510" t="str">
        <f>IF(AmazonChurn[[#This Row],[Number of Complaints or Support]]&lt;3,"Low",IF(AmazonChurn[[#This Row],[Number of Complaints or Support]]&lt;=7,"Medium","High"))</f>
        <v>Low</v>
      </c>
      <c r="AN5510" s="5">
        <f>AmazonChurn[[#This Row],[Number of Complaints or Support]]/AmazonChurn[[#This Row],[Account Length (in months)]]</f>
        <v>4.5454545454545456E-2</v>
      </c>
      <c r="AO5510" t="str">
        <f>IF(AmazonChurn[[#This Row],[Avg Monthly GB Download]]&lt;15, "Low", IF(AmazonChurn[[#This Row],[Avg Monthly GB Download]]&lt;30, "Medium", "High"))</f>
        <v>Low</v>
      </c>
      <c r="AP5510" t="str">
        <f>IF(AmazonChurn[[#This Row],[Age]]&lt;30,"Under 30",IF(AmazonChurn[[#This Row],[Age]]&gt;65,"Senior","Mid Age"))</f>
        <v>Senior</v>
      </c>
    </row>
    <row r="5511" spans="1:42" hidden="1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 s="5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  <c r="AL5511" t="str">
        <f>IF(AmazonChurn[[#This Row],[Average Monthly Expenses]]&lt;=30,"Low",IF(AmazonChurn[[#This Row],[Average Monthly Expenses]]&lt;=60,"Medium","High"))</f>
        <v>Medium</v>
      </c>
      <c r="AM5511" t="str">
        <f>IF(AmazonChurn[[#This Row],[Number of Complaints or Support]]&lt;3,"Low",IF(AmazonChurn[[#This Row],[Number of Complaints or Support]]&lt;=7,"Medium","High"))</f>
        <v>High</v>
      </c>
      <c r="AN5511" s="5">
        <f>AmazonChurn[[#This Row],[Number of Complaints or Support]]/AmazonChurn[[#This Row],[Account Length (in months)]]</f>
        <v>0.33333333333333331</v>
      </c>
      <c r="AO5511" t="str">
        <f>IF(AmazonChurn[[#This Row],[Avg Monthly GB Download]]&lt;15, "Low", IF(AmazonChurn[[#This Row],[Avg Monthly GB Download]]&lt;30, "Medium", "High"))</f>
        <v>Low</v>
      </c>
      <c r="AP5511" t="str">
        <f>IF(AmazonChurn[[#This Row],[Age]]&lt;30,"Under 30",IF(AmazonChurn[[#This Row],[Age]]&gt;65,"Senior","Mid Age"))</f>
        <v>Mid Age</v>
      </c>
    </row>
    <row r="5512" spans="1:42" hidden="1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 s="5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  <c r="AL5512" t="str">
        <f>IF(AmazonChurn[[#This Row],[Average Monthly Expenses]]&lt;=30,"Low",IF(AmazonChurn[[#This Row],[Average Monthly Expenses]]&lt;=60,"Medium","High"))</f>
        <v>Low</v>
      </c>
      <c r="AM5512" t="str">
        <f>IF(AmazonChurn[[#This Row],[Number of Complaints or Support]]&lt;3,"Low",IF(AmazonChurn[[#This Row],[Number of Complaints or Support]]&lt;=7,"Medium","High"))</f>
        <v>Medium</v>
      </c>
      <c r="AN5512" s="5">
        <f>AmazonChurn[[#This Row],[Number of Complaints or Support]]/AmazonChurn[[#This Row],[Account Length (in months)]]</f>
        <v>7.3529411764705885E-2</v>
      </c>
      <c r="AO5512" t="str">
        <f>IF(AmazonChurn[[#This Row],[Avg Monthly GB Download]]&lt;15, "Low", IF(AmazonChurn[[#This Row],[Avg Monthly GB Download]]&lt;30, "Medium", "High"))</f>
        <v>Low</v>
      </c>
      <c r="AP5512" t="str">
        <f>IF(AmazonChurn[[#This Row],[Age]]&lt;30,"Under 30",IF(AmazonChurn[[#This Row],[Age]]&gt;65,"Senior","Mid Age"))</f>
        <v>Mid Age</v>
      </c>
    </row>
    <row r="5513" spans="1:42" hidden="1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 s="5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  <c r="AL5513" t="str">
        <f>IF(AmazonChurn[[#This Row],[Average Monthly Expenses]]&lt;=30,"Low",IF(AmazonChurn[[#This Row],[Average Monthly Expenses]]&lt;=60,"Medium","High"))</f>
        <v>Medium</v>
      </c>
      <c r="AM5513" t="str">
        <f>IF(AmazonChurn[[#This Row],[Number of Complaints or Support]]&lt;3,"Low",IF(AmazonChurn[[#This Row],[Number of Complaints or Support]]&lt;=7,"Medium","High"))</f>
        <v>Low</v>
      </c>
      <c r="AN5513" s="5">
        <f>AmazonChurn[[#This Row],[Number of Complaints or Support]]/AmazonChurn[[#This Row],[Account Length (in months)]]</f>
        <v>0.4</v>
      </c>
      <c r="AO5513" t="str">
        <f>IF(AmazonChurn[[#This Row],[Avg Monthly GB Download]]&lt;15, "Low", IF(AmazonChurn[[#This Row],[Avg Monthly GB Download]]&lt;30, "Medium", "High"))</f>
        <v>Medium</v>
      </c>
      <c r="AP5513" t="str">
        <f>IF(AmazonChurn[[#This Row],[Age]]&lt;30,"Under 30",IF(AmazonChurn[[#This Row],[Age]]&gt;65,"Senior","Mid Age"))</f>
        <v>Under 30</v>
      </c>
    </row>
    <row r="5514" spans="1:42" hidden="1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 s="5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  <c r="AL5514" t="str">
        <f>IF(AmazonChurn[[#This Row],[Average Monthly Expenses]]&lt;=30,"Low",IF(AmazonChurn[[#This Row],[Average Monthly Expenses]]&lt;=60,"Medium","High"))</f>
        <v>Medium</v>
      </c>
      <c r="AM5514" t="str">
        <f>IF(AmazonChurn[[#This Row],[Number of Complaints or Support]]&lt;3,"Low",IF(AmazonChurn[[#This Row],[Number of Complaints or Support]]&lt;=7,"Medium","High"))</f>
        <v>Low</v>
      </c>
      <c r="AN5514" s="5">
        <f>AmazonChurn[[#This Row],[Number of Complaints or Support]]/AmazonChurn[[#This Row],[Account Length (in months)]]</f>
        <v>1</v>
      </c>
      <c r="AO5514" t="str">
        <f>IF(AmazonChurn[[#This Row],[Avg Monthly GB Download]]&lt;15, "Low", IF(AmazonChurn[[#This Row],[Avg Monthly GB Download]]&lt;30, "Medium", "High"))</f>
        <v>Low</v>
      </c>
      <c r="AP5514" t="str">
        <f>IF(AmazonChurn[[#This Row],[Age]]&lt;30,"Under 30",IF(AmazonChurn[[#This Row],[Age]]&gt;65,"Senior","Mid Age"))</f>
        <v>Senior</v>
      </c>
    </row>
    <row r="5515" spans="1:42" hidden="1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 s="5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  <c r="AL5515" t="str">
        <f>IF(AmazonChurn[[#This Row],[Average Monthly Expenses]]&lt;=30,"Low",IF(AmazonChurn[[#This Row],[Average Monthly Expenses]]&lt;=60,"Medium","High"))</f>
        <v>Medium</v>
      </c>
      <c r="AM5515" t="str">
        <f>IF(AmazonChurn[[#This Row],[Number of Complaints or Support]]&lt;3,"Low",IF(AmazonChurn[[#This Row],[Number of Complaints or Support]]&lt;=7,"Medium","High"))</f>
        <v>Medium</v>
      </c>
      <c r="AN5515" s="5">
        <f>AmazonChurn[[#This Row],[Number of Complaints or Support]]/AmazonChurn[[#This Row],[Account Length (in months)]]</f>
        <v>0.2413793103448276</v>
      </c>
      <c r="AO5515" t="str">
        <f>IF(AmazonChurn[[#This Row],[Avg Monthly GB Download]]&lt;15, "Low", IF(AmazonChurn[[#This Row],[Avg Monthly GB Download]]&lt;30, "Medium", "High"))</f>
        <v>Low</v>
      </c>
      <c r="AP5515" t="str">
        <f>IF(AmazonChurn[[#This Row],[Age]]&lt;30,"Under 30",IF(AmazonChurn[[#This Row],[Age]]&gt;65,"Senior","Mid Age"))</f>
        <v>Mid Age</v>
      </c>
    </row>
    <row r="5516" spans="1:42" hidden="1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 s="5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  <c r="AL5516" t="str">
        <f>IF(AmazonChurn[[#This Row],[Average Monthly Expenses]]&lt;=30,"Low",IF(AmazonChurn[[#This Row],[Average Monthly Expenses]]&lt;=60,"Medium","High"))</f>
        <v>Low</v>
      </c>
      <c r="AM5516" t="str">
        <f>IF(AmazonChurn[[#This Row],[Number of Complaints or Support]]&lt;3,"Low",IF(AmazonChurn[[#This Row],[Number of Complaints or Support]]&lt;=7,"Medium","High"))</f>
        <v>Medium</v>
      </c>
      <c r="AN5516" s="5">
        <f>AmazonChurn[[#This Row],[Number of Complaints or Support]]/AmazonChurn[[#This Row],[Account Length (in months)]]</f>
        <v>0.5</v>
      </c>
      <c r="AO5516" t="str">
        <f>IF(AmazonChurn[[#This Row],[Avg Monthly GB Download]]&lt;15, "Low", IF(AmazonChurn[[#This Row],[Avg Monthly GB Download]]&lt;30, "Medium", "High"))</f>
        <v>Medium</v>
      </c>
      <c r="AP5516" t="str">
        <f>IF(AmazonChurn[[#This Row],[Age]]&lt;30,"Under 30",IF(AmazonChurn[[#This Row],[Age]]&gt;65,"Senior","Mid Age"))</f>
        <v>Mid Age</v>
      </c>
    </row>
    <row r="5517" spans="1:42" hidden="1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 s="5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  <c r="AL5517" t="str">
        <f>IF(AmazonChurn[[#This Row],[Average Monthly Expenses]]&lt;=30,"Low",IF(AmazonChurn[[#This Row],[Average Monthly Expenses]]&lt;=60,"Medium","High"))</f>
        <v>Medium</v>
      </c>
      <c r="AM5517" t="str">
        <f>IF(AmazonChurn[[#This Row],[Number of Complaints or Support]]&lt;3,"Low",IF(AmazonChurn[[#This Row],[Number of Complaints or Support]]&lt;=7,"Medium","High"))</f>
        <v>High</v>
      </c>
      <c r="AN5517" s="5">
        <f>AmazonChurn[[#This Row],[Number of Complaints or Support]]/AmazonChurn[[#This Row],[Account Length (in months)]]</f>
        <v>0.375</v>
      </c>
      <c r="AO5517" t="str">
        <f>IF(AmazonChurn[[#This Row],[Avg Monthly GB Download]]&lt;15, "Low", IF(AmazonChurn[[#This Row],[Avg Monthly GB Download]]&lt;30, "Medium", "High"))</f>
        <v>Low</v>
      </c>
      <c r="AP5517" t="str">
        <f>IF(AmazonChurn[[#This Row],[Age]]&lt;30,"Under 30",IF(AmazonChurn[[#This Row],[Age]]&gt;65,"Senior","Mid Age"))</f>
        <v>Mid Age</v>
      </c>
    </row>
    <row r="5518" spans="1:42" hidden="1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 s="5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  <c r="AL5518" t="str">
        <f>IF(AmazonChurn[[#This Row],[Average Monthly Expenses]]&lt;=30,"Low",IF(AmazonChurn[[#This Row],[Average Monthly Expenses]]&lt;=60,"Medium","High"))</f>
        <v>Low</v>
      </c>
      <c r="AM5518" t="str">
        <f>IF(AmazonChurn[[#This Row],[Number of Complaints or Support]]&lt;3,"Low",IF(AmazonChurn[[#This Row],[Number of Complaints or Support]]&lt;=7,"Medium","High"))</f>
        <v>Medium</v>
      </c>
      <c r="AN5518" s="5">
        <f>AmazonChurn[[#This Row],[Number of Complaints or Support]]/AmazonChurn[[#This Row],[Account Length (in months)]]</f>
        <v>0.10638297872340426</v>
      </c>
      <c r="AO5518" t="str">
        <f>IF(AmazonChurn[[#This Row],[Avg Monthly GB Download]]&lt;15, "Low", IF(AmazonChurn[[#This Row],[Avg Monthly GB Download]]&lt;30, "Medium", "High"))</f>
        <v>Low</v>
      </c>
      <c r="AP5518" t="str">
        <f>IF(AmazonChurn[[#This Row],[Age]]&lt;30,"Under 30",IF(AmazonChurn[[#This Row],[Age]]&gt;65,"Senior","Mid Age"))</f>
        <v>Mid Age</v>
      </c>
    </row>
    <row r="5519" spans="1:42" hidden="1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 s="5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  <c r="AL5519" t="str">
        <f>IF(AmazonChurn[[#This Row],[Average Monthly Expenses]]&lt;=30,"Low",IF(AmazonChurn[[#This Row],[Average Monthly Expenses]]&lt;=60,"Medium","High"))</f>
        <v>Low</v>
      </c>
      <c r="AM5519" t="str">
        <f>IF(AmazonChurn[[#This Row],[Number of Complaints or Support]]&lt;3,"Low",IF(AmazonChurn[[#This Row],[Number of Complaints or Support]]&lt;=7,"Medium","High"))</f>
        <v>Low</v>
      </c>
      <c r="AN5519" s="5">
        <f>AmazonChurn[[#This Row],[Number of Complaints or Support]]/AmazonChurn[[#This Row],[Account Length (in months)]]</f>
        <v>2</v>
      </c>
      <c r="AO5519" t="str">
        <f>IF(AmazonChurn[[#This Row],[Avg Monthly GB Download]]&lt;15, "Low", IF(AmazonChurn[[#This Row],[Avg Monthly GB Download]]&lt;30, "Medium", "High"))</f>
        <v>Low</v>
      </c>
      <c r="AP5519" t="str">
        <f>IF(AmazonChurn[[#This Row],[Age]]&lt;30,"Under 30",IF(AmazonChurn[[#This Row],[Age]]&gt;65,"Senior","Mid Age"))</f>
        <v>Mid Age</v>
      </c>
    </row>
    <row r="5520" spans="1:42" hidden="1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 s="5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  <c r="AL5520" t="str">
        <f>IF(AmazonChurn[[#This Row],[Average Monthly Expenses]]&lt;=30,"Low",IF(AmazonChurn[[#This Row],[Average Monthly Expenses]]&lt;=60,"Medium","High"))</f>
        <v>Low</v>
      </c>
      <c r="AM5520" t="str">
        <f>IF(AmazonChurn[[#This Row],[Number of Complaints or Support]]&lt;3,"Low",IF(AmazonChurn[[#This Row],[Number of Complaints or Support]]&lt;=7,"Medium","High"))</f>
        <v>High</v>
      </c>
      <c r="AN5520" s="5">
        <f>AmazonChurn[[#This Row],[Number of Complaints or Support]]/AmazonChurn[[#This Row],[Account Length (in months)]]</f>
        <v>10</v>
      </c>
      <c r="AO5520" t="str">
        <f>IF(AmazonChurn[[#This Row],[Avg Monthly GB Download]]&lt;15, "Low", IF(AmazonChurn[[#This Row],[Avg Monthly GB Download]]&lt;30, "Medium", "High"))</f>
        <v>Medium</v>
      </c>
      <c r="AP5520" t="str">
        <f>IF(AmazonChurn[[#This Row],[Age]]&lt;30,"Under 30",IF(AmazonChurn[[#This Row],[Age]]&gt;65,"Senior","Mid Age"))</f>
        <v>Mid Age</v>
      </c>
    </row>
    <row r="5521" spans="1:42" hidden="1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 s="5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  <c r="AL5521" t="str">
        <f>IF(AmazonChurn[[#This Row],[Average Monthly Expenses]]&lt;=30,"Low",IF(AmazonChurn[[#This Row],[Average Monthly Expenses]]&lt;=60,"Medium","High"))</f>
        <v>Low</v>
      </c>
      <c r="AM5521" t="str">
        <f>IF(AmazonChurn[[#This Row],[Number of Complaints or Support]]&lt;3,"Low",IF(AmazonChurn[[#This Row],[Number of Complaints or Support]]&lt;=7,"Medium","High"))</f>
        <v>Low</v>
      </c>
      <c r="AN5521" s="5">
        <f>AmazonChurn[[#This Row],[Number of Complaints or Support]]/AmazonChurn[[#This Row],[Account Length (in months)]]</f>
        <v>0</v>
      </c>
      <c r="AO5521" t="str">
        <f>IF(AmazonChurn[[#This Row],[Avg Monthly GB Download]]&lt;15, "Low", IF(AmazonChurn[[#This Row],[Avg Monthly GB Download]]&lt;30, "Medium", "High"))</f>
        <v>Low</v>
      </c>
      <c r="AP5521" t="str">
        <f>IF(AmazonChurn[[#This Row],[Age]]&lt;30,"Under 30",IF(AmazonChurn[[#This Row],[Age]]&gt;65,"Senior","Mid Age"))</f>
        <v>Mid Age</v>
      </c>
    </row>
    <row r="5522" spans="1:42" hidden="1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 s="5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  <c r="AL5522" t="str">
        <f>IF(AmazonChurn[[#This Row],[Average Monthly Expenses]]&lt;=30,"Low",IF(AmazonChurn[[#This Row],[Average Monthly Expenses]]&lt;=60,"Medium","High"))</f>
        <v>Medium</v>
      </c>
      <c r="AM5522" t="str">
        <f>IF(AmazonChurn[[#This Row],[Number of Complaints or Support]]&lt;3,"Low",IF(AmazonChurn[[#This Row],[Number of Complaints or Support]]&lt;=7,"Medium","High"))</f>
        <v>Medium</v>
      </c>
      <c r="AN5522" s="5">
        <f>AmazonChurn[[#This Row],[Number of Complaints or Support]]/AmazonChurn[[#This Row],[Account Length (in months)]]</f>
        <v>8.1632653061224483E-2</v>
      </c>
      <c r="AO5522" t="str">
        <f>IF(AmazonChurn[[#This Row],[Avg Monthly GB Download]]&lt;15, "Low", IF(AmazonChurn[[#This Row],[Avg Monthly GB Download]]&lt;30, "Medium", "High"))</f>
        <v>Low</v>
      </c>
      <c r="AP5522" t="str">
        <f>IF(AmazonChurn[[#This Row],[Age]]&lt;30,"Under 30",IF(AmazonChurn[[#This Row],[Age]]&gt;65,"Senior","Mid Age"))</f>
        <v>Mid Age</v>
      </c>
    </row>
    <row r="5523" spans="1:42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 s="5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  <c r="AL5523" t="str">
        <f>IF(AmazonChurn[[#This Row],[Average Monthly Expenses]]&lt;=30,"Low",IF(AmazonChurn[[#This Row],[Average Monthly Expenses]]&lt;=60,"Medium","High"))</f>
        <v>Low</v>
      </c>
      <c r="AM5523" t="str">
        <f>IF(AmazonChurn[[#This Row],[Number of Complaints or Support]]&lt;3,"Low",IF(AmazonChurn[[#This Row],[Number of Complaints or Support]]&lt;=7,"Medium","High"))</f>
        <v>Low</v>
      </c>
      <c r="AN5523" s="5">
        <f>AmazonChurn[[#This Row],[Number of Complaints or Support]]/AmazonChurn[[#This Row],[Account Length (in months)]]</f>
        <v>0</v>
      </c>
      <c r="AO5523" t="str">
        <f>IF(AmazonChurn[[#This Row],[Avg Monthly GB Download]]&lt;15, "Low", IF(AmazonChurn[[#This Row],[Avg Monthly GB Download]]&lt;30, "Medium", "High"))</f>
        <v>High</v>
      </c>
      <c r="AP5523" t="str">
        <f>IF(AmazonChurn[[#This Row],[Age]]&lt;30,"Under 30",IF(AmazonChurn[[#This Row],[Age]]&gt;65,"Senior","Mid Age"))</f>
        <v>Mid Age</v>
      </c>
    </row>
    <row r="5524" spans="1:42" hidden="1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 s="5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  <c r="AL5524" t="str">
        <f>IF(AmazonChurn[[#This Row],[Average Monthly Expenses]]&lt;=30,"Low",IF(AmazonChurn[[#This Row],[Average Monthly Expenses]]&lt;=60,"Medium","High"))</f>
        <v>Medium</v>
      </c>
      <c r="AM5524" t="str">
        <f>IF(AmazonChurn[[#This Row],[Number of Complaints or Support]]&lt;3,"Low",IF(AmazonChurn[[#This Row],[Number of Complaints or Support]]&lt;=7,"Medium","High"))</f>
        <v>Medium</v>
      </c>
      <c r="AN5524" s="5">
        <f>AmazonChurn[[#This Row],[Number of Complaints or Support]]/AmazonChurn[[#This Row],[Account Length (in months)]]</f>
        <v>0.42857142857142855</v>
      </c>
      <c r="AO5524" t="str">
        <f>IF(AmazonChurn[[#This Row],[Avg Monthly GB Download]]&lt;15, "Low", IF(AmazonChurn[[#This Row],[Avg Monthly GB Download]]&lt;30, "Medium", "High"))</f>
        <v>Low</v>
      </c>
      <c r="AP5524" t="str">
        <f>IF(AmazonChurn[[#This Row],[Age]]&lt;30,"Under 30",IF(AmazonChurn[[#This Row],[Age]]&gt;65,"Senior","Mid Age"))</f>
        <v>Mid Age</v>
      </c>
    </row>
    <row r="5525" spans="1:42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 s="5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  <c r="AL5525" t="str">
        <f>IF(AmazonChurn[[#This Row],[Average Monthly Expenses]]&lt;=30,"Low",IF(AmazonChurn[[#This Row],[Average Monthly Expenses]]&lt;=60,"Medium","High"))</f>
        <v>Medium</v>
      </c>
      <c r="AM5525" t="str">
        <f>IF(AmazonChurn[[#This Row],[Number of Complaints or Support]]&lt;3,"Low",IF(AmazonChurn[[#This Row],[Number of Complaints or Support]]&lt;=7,"Medium","High"))</f>
        <v>High</v>
      </c>
      <c r="AN5525" s="5">
        <f>AmazonChurn[[#This Row],[Number of Complaints or Support]]/AmazonChurn[[#This Row],[Account Length (in months)]]</f>
        <v>0.18867924528301888</v>
      </c>
      <c r="AO5525" t="str">
        <f>IF(AmazonChurn[[#This Row],[Avg Monthly GB Download]]&lt;15, "Low", IF(AmazonChurn[[#This Row],[Avg Monthly GB Download]]&lt;30, "Medium", "High"))</f>
        <v>High</v>
      </c>
      <c r="AP5525" t="str">
        <f>IF(AmazonChurn[[#This Row],[Age]]&lt;30,"Under 30",IF(AmazonChurn[[#This Row],[Age]]&gt;65,"Senior","Mid Age"))</f>
        <v>Under 30</v>
      </c>
    </row>
    <row r="5526" spans="1:42" hidden="1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 s="5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  <c r="AL5526" t="str">
        <f>IF(AmazonChurn[[#This Row],[Average Monthly Expenses]]&lt;=30,"Low",IF(AmazonChurn[[#This Row],[Average Monthly Expenses]]&lt;=60,"Medium","High"))</f>
        <v>Low</v>
      </c>
      <c r="AM5526" t="str">
        <f>IF(AmazonChurn[[#This Row],[Number of Complaints or Support]]&lt;3,"Low",IF(AmazonChurn[[#This Row],[Number of Complaints or Support]]&lt;=7,"Medium","High"))</f>
        <v>Medium</v>
      </c>
      <c r="AN5526" s="5">
        <f>AmazonChurn[[#This Row],[Number of Complaints or Support]]/AmazonChurn[[#This Row],[Account Length (in months)]]</f>
        <v>0.23076923076923078</v>
      </c>
      <c r="AO5526" t="str">
        <f>IF(AmazonChurn[[#This Row],[Avg Monthly GB Download]]&lt;15, "Low", IF(AmazonChurn[[#This Row],[Avg Monthly GB Download]]&lt;30, "Medium", "High"))</f>
        <v>Low</v>
      </c>
      <c r="AP5526" t="str">
        <f>IF(AmazonChurn[[#This Row],[Age]]&lt;30,"Under 30",IF(AmazonChurn[[#This Row],[Age]]&gt;65,"Senior","Mid Age"))</f>
        <v>Mid Age</v>
      </c>
    </row>
    <row r="5527" spans="1:42" hidden="1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 s="5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  <c r="AL5527" t="str">
        <f>IF(AmazonChurn[[#This Row],[Average Monthly Expenses]]&lt;=30,"Low",IF(AmazonChurn[[#This Row],[Average Monthly Expenses]]&lt;=60,"Medium","High"))</f>
        <v>High</v>
      </c>
      <c r="AM5527" t="str">
        <f>IF(AmazonChurn[[#This Row],[Number of Complaints or Support]]&lt;3,"Low",IF(AmazonChurn[[#This Row],[Number of Complaints or Support]]&lt;=7,"Medium","High"))</f>
        <v>Medium</v>
      </c>
      <c r="AN5527" s="5">
        <f>AmazonChurn[[#This Row],[Number of Complaints or Support]]/AmazonChurn[[#This Row],[Account Length (in months)]]</f>
        <v>0.11538461538461539</v>
      </c>
      <c r="AO5527" t="str">
        <f>IF(AmazonChurn[[#This Row],[Avg Monthly GB Download]]&lt;15, "Low", IF(AmazonChurn[[#This Row],[Avg Monthly GB Download]]&lt;30, "Medium", "High"))</f>
        <v>Low</v>
      </c>
      <c r="AP5527" t="str">
        <f>IF(AmazonChurn[[#This Row],[Age]]&lt;30,"Under 30",IF(AmazonChurn[[#This Row],[Age]]&gt;65,"Senior","Mid Age"))</f>
        <v>Under 30</v>
      </c>
    </row>
    <row r="5528" spans="1:42" hidden="1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 s="5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  <c r="AL5528" t="str">
        <f>IF(AmazonChurn[[#This Row],[Average Monthly Expenses]]&lt;=30,"Low",IF(AmazonChurn[[#This Row],[Average Monthly Expenses]]&lt;=60,"Medium","High"))</f>
        <v>Medium</v>
      </c>
      <c r="AM5528" t="str">
        <f>IF(AmazonChurn[[#This Row],[Number of Complaints or Support]]&lt;3,"Low",IF(AmazonChurn[[#This Row],[Number of Complaints or Support]]&lt;=7,"Medium","High"))</f>
        <v>Low</v>
      </c>
      <c r="AN5528" s="5">
        <f>AmazonChurn[[#This Row],[Number of Complaints or Support]]/AmazonChurn[[#This Row],[Account Length (in months)]]</f>
        <v>1</v>
      </c>
      <c r="AO5528" t="str">
        <f>IF(AmazonChurn[[#This Row],[Avg Monthly GB Download]]&lt;15, "Low", IF(AmazonChurn[[#This Row],[Avg Monthly GB Download]]&lt;30, "Medium", "High"))</f>
        <v>Low</v>
      </c>
      <c r="AP5528" t="str">
        <f>IF(AmazonChurn[[#This Row],[Age]]&lt;30,"Under 30",IF(AmazonChurn[[#This Row],[Age]]&gt;65,"Senior","Mid Age"))</f>
        <v>Under 30</v>
      </c>
    </row>
    <row r="5529" spans="1:42" hidden="1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 s="5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  <c r="AL5529" t="str">
        <f>IF(AmazonChurn[[#This Row],[Average Monthly Expenses]]&lt;=30,"Low",IF(AmazonChurn[[#This Row],[Average Monthly Expenses]]&lt;=60,"Medium","High"))</f>
        <v>Medium</v>
      </c>
      <c r="AM5529" t="str">
        <f>IF(AmazonChurn[[#This Row],[Number of Complaints or Support]]&lt;3,"Low",IF(AmazonChurn[[#This Row],[Number of Complaints or Support]]&lt;=7,"Medium","High"))</f>
        <v>Low</v>
      </c>
      <c r="AN5529" s="5">
        <f>AmazonChurn[[#This Row],[Number of Complaints or Support]]/AmazonChurn[[#This Row],[Account Length (in months)]]</f>
        <v>0</v>
      </c>
      <c r="AO5529" t="str">
        <f>IF(AmazonChurn[[#This Row],[Avg Monthly GB Download]]&lt;15, "Low", IF(AmazonChurn[[#This Row],[Avg Monthly GB Download]]&lt;30, "Medium", "High"))</f>
        <v>Low</v>
      </c>
      <c r="AP5529" t="str">
        <f>IF(AmazonChurn[[#This Row],[Age]]&lt;30,"Under 30",IF(AmazonChurn[[#This Row],[Age]]&gt;65,"Senior","Mid Age"))</f>
        <v>Mid Age</v>
      </c>
    </row>
    <row r="5530" spans="1:42" hidden="1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 s="5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  <c r="AL5530" t="str">
        <f>IF(AmazonChurn[[#This Row],[Average Monthly Expenses]]&lt;=30,"Low",IF(AmazonChurn[[#This Row],[Average Monthly Expenses]]&lt;=60,"Medium","High"))</f>
        <v>Medium</v>
      </c>
      <c r="AM5530" t="str">
        <f>IF(AmazonChurn[[#This Row],[Number of Complaints or Support]]&lt;3,"Low",IF(AmazonChurn[[#This Row],[Number of Complaints or Support]]&lt;=7,"Medium","High"))</f>
        <v>High</v>
      </c>
      <c r="AN5530" s="5">
        <f>AmazonChurn[[#This Row],[Number of Complaints or Support]]/AmazonChurn[[#This Row],[Account Length (in months)]]</f>
        <v>0.1388888888888889</v>
      </c>
      <c r="AO5530" t="str">
        <f>IF(AmazonChurn[[#This Row],[Avg Monthly GB Download]]&lt;15, "Low", IF(AmazonChurn[[#This Row],[Avg Monthly GB Download]]&lt;30, "Medium", "High"))</f>
        <v>Low</v>
      </c>
      <c r="AP5530" t="str">
        <f>IF(AmazonChurn[[#This Row],[Age]]&lt;30,"Under 30",IF(AmazonChurn[[#This Row],[Age]]&gt;65,"Senior","Mid Age"))</f>
        <v>Mid Age</v>
      </c>
    </row>
    <row r="5531" spans="1:42" hidden="1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 s="5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  <c r="AL5531" t="str">
        <f>IF(AmazonChurn[[#This Row],[Average Monthly Expenses]]&lt;=30,"Low",IF(AmazonChurn[[#This Row],[Average Monthly Expenses]]&lt;=60,"Medium","High"))</f>
        <v>Medium</v>
      </c>
      <c r="AM5531" t="str">
        <f>IF(AmazonChurn[[#This Row],[Number of Complaints or Support]]&lt;3,"Low",IF(AmazonChurn[[#This Row],[Number of Complaints or Support]]&lt;=7,"Medium","High"))</f>
        <v>High</v>
      </c>
      <c r="AN5531" s="5">
        <f>AmazonChurn[[#This Row],[Number of Complaints or Support]]/AmazonChurn[[#This Row],[Account Length (in months)]]</f>
        <v>1.6666666666666667</v>
      </c>
      <c r="AO5531" t="str">
        <f>IF(AmazonChurn[[#This Row],[Avg Monthly GB Download]]&lt;15, "Low", IF(AmazonChurn[[#This Row],[Avg Monthly GB Download]]&lt;30, "Medium", "High"))</f>
        <v>Low</v>
      </c>
      <c r="AP5531" t="str">
        <f>IF(AmazonChurn[[#This Row],[Age]]&lt;30,"Under 30",IF(AmazonChurn[[#This Row],[Age]]&gt;65,"Senior","Mid Age"))</f>
        <v>Senior</v>
      </c>
    </row>
    <row r="5532" spans="1:42" hidden="1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 s="5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  <c r="AL5532" t="str">
        <f>IF(AmazonChurn[[#This Row],[Average Monthly Expenses]]&lt;=30,"Low",IF(AmazonChurn[[#This Row],[Average Monthly Expenses]]&lt;=60,"Medium","High"))</f>
        <v>Medium</v>
      </c>
      <c r="AM5532" t="str">
        <f>IF(AmazonChurn[[#This Row],[Number of Complaints or Support]]&lt;3,"Low",IF(AmazonChurn[[#This Row],[Number of Complaints or Support]]&lt;=7,"Medium","High"))</f>
        <v>Low</v>
      </c>
      <c r="AN5532" s="5">
        <f>AmazonChurn[[#This Row],[Number of Complaints or Support]]/AmazonChurn[[#This Row],[Account Length (in months)]]</f>
        <v>0</v>
      </c>
      <c r="AO5532" t="str">
        <f>IF(AmazonChurn[[#This Row],[Avg Monthly GB Download]]&lt;15, "Low", IF(AmazonChurn[[#This Row],[Avg Monthly GB Download]]&lt;30, "Medium", "High"))</f>
        <v>Medium</v>
      </c>
      <c r="AP5532" t="str">
        <f>IF(AmazonChurn[[#This Row],[Age]]&lt;30,"Under 30",IF(AmazonChurn[[#This Row],[Age]]&gt;65,"Senior","Mid Age"))</f>
        <v>Mid Age</v>
      </c>
    </row>
    <row r="5533" spans="1:42" hidden="1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 s="5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  <c r="AL5533" t="str">
        <f>IF(AmazonChurn[[#This Row],[Average Monthly Expenses]]&lt;=30,"Low",IF(AmazonChurn[[#This Row],[Average Monthly Expenses]]&lt;=60,"Medium","High"))</f>
        <v>Medium</v>
      </c>
      <c r="AM5533" t="str">
        <f>IF(AmazonChurn[[#This Row],[Number of Complaints or Support]]&lt;3,"Low",IF(AmazonChurn[[#This Row],[Number of Complaints or Support]]&lt;=7,"Medium","High"))</f>
        <v>Medium</v>
      </c>
      <c r="AN5533" s="5">
        <f>AmazonChurn[[#This Row],[Number of Complaints or Support]]/AmazonChurn[[#This Row],[Account Length (in months)]]</f>
        <v>0.13333333333333333</v>
      </c>
      <c r="AO5533" t="str">
        <f>IF(AmazonChurn[[#This Row],[Avg Monthly GB Download]]&lt;15, "Low", IF(AmazonChurn[[#This Row],[Avg Monthly GB Download]]&lt;30, "Medium", "High"))</f>
        <v>Low</v>
      </c>
      <c r="AP5533" t="str">
        <f>IF(AmazonChurn[[#This Row],[Age]]&lt;30,"Under 30",IF(AmazonChurn[[#This Row],[Age]]&gt;65,"Senior","Mid Age"))</f>
        <v>Senior</v>
      </c>
    </row>
    <row r="5534" spans="1:42" hidden="1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 s="5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  <c r="AL5534" t="str">
        <f>IF(AmazonChurn[[#This Row],[Average Monthly Expenses]]&lt;=30,"Low",IF(AmazonChurn[[#This Row],[Average Monthly Expenses]]&lt;=60,"Medium","High"))</f>
        <v>Medium</v>
      </c>
      <c r="AM5534" t="str">
        <f>IF(AmazonChurn[[#This Row],[Number of Complaints or Support]]&lt;3,"Low",IF(AmazonChurn[[#This Row],[Number of Complaints or Support]]&lt;=7,"Medium","High"))</f>
        <v>Medium</v>
      </c>
      <c r="AN5534" s="5">
        <f>AmazonChurn[[#This Row],[Number of Complaints or Support]]/AmazonChurn[[#This Row],[Account Length (in months)]]</f>
        <v>0.17647058823529413</v>
      </c>
      <c r="AO5534" t="str">
        <f>IF(AmazonChurn[[#This Row],[Avg Monthly GB Download]]&lt;15, "Low", IF(AmazonChurn[[#This Row],[Avg Monthly GB Download]]&lt;30, "Medium", "High"))</f>
        <v>Low</v>
      </c>
      <c r="AP5534" t="str">
        <f>IF(AmazonChurn[[#This Row],[Age]]&lt;30,"Under 30",IF(AmazonChurn[[#This Row],[Age]]&gt;65,"Senior","Mid Age"))</f>
        <v>Senior</v>
      </c>
    </row>
    <row r="5535" spans="1:42" hidden="1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 s="5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  <c r="AL5535" t="str">
        <f>IF(AmazonChurn[[#This Row],[Average Monthly Expenses]]&lt;=30,"Low",IF(AmazonChurn[[#This Row],[Average Monthly Expenses]]&lt;=60,"Medium","High"))</f>
        <v>Low</v>
      </c>
      <c r="AM5535" t="str">
        <f>IF(AmazonChurn[[#This Row],[Number of Complaints or Support]]&lt;3,"Low",IF(AmazonChurn[[#This Row],[Number of Complaints or Support]]&lt;=7,"Medium","High"))</f>
        <v>High</v>
      </c>
      <c r="AN5535" s="5">
        <f>AmazonChurn[[#This Row],[Number of Complaints or Support]]/AmazonChurn[[#This Row],[Account Length (in months)]]</f>
        <v>0.34782608695652173</v>
      </c>
      <c r="AO5535" t="str">
        <f>IF(AmazonChurn[[#This Row],[Avg Monthly GB Download]]&lt;15, "Low", IF(AmazonChurn[[#This Row],[Avg Monthly GB Download]]&lt;30, "Medium", "High"))</f>
        <v>Low</v>
      </c>
      <c r="AP5535" t="str">
        <f>IF(AmazonChurn[[#This Row],[Age]]&lt;30,"Under 30",IF(AmazonChurn[[#This Row],[Age]]&gt;65,"Senior","Mid Age"))</f>
        <v>Under 30</v>
      </c>
    </row>
    <row r="5536" spans="1:42" hidden="1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 s="5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  <c r="AL5536" t="str">
        <f>IF(AmazonChurn[[#This Row],[Average Monthly Expenses]]&lt;=30,"Low",IF(AmazonChurn[[#This Row],[Average Monthly Expenses]]&lt;=60,"Medium","High"))</f>
        <v>Medium</v>
      </c>
      <c r="AM5536" t="str">
        <f>IF(AmazonChurn[[#This Row],[Number of Complaints or Support]]&lt;3,"Low",IF(AmazonChurn[[#This Row],[Number of Complaints or Support]]&lt;=7,"Medium","High"))</f>
        <v>Low</v>
      </c>
      <c r="AN5536" s="5">
        <f>AmazonChurn[[#This Row],[Number of Complaints or Support]]/AmazonChurn[[#This Row],[Account Length (in months)]]</f>
        <v>0</v>
      </c>
      <c r="AO5536" t="str">
        <f>IF(AmazonChurn[[#This Row],[Avg Monthly GB Download]]&lt;15, "Low", IF(AmazonChurn[[#This Row],[Avg Monthly GB Download]]&lt;30, "Medium", "High"))</f>
        <v>Low</v>
      </c>
      <c r="AP5536" t="str">
        <f>IF(AmazonChurn[[#This Row],[Age]]&lt;30,"Under 30",IF(AmazonChurn[[#This Row],[Age]]&gt;65,"Senior","Mid Age"))</f>
        <v>Mid Age</v>
      </c>
    </row>
    <row r="5537" spans="1:42" hidden="1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 s="5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  <c r="AL5537" t="str">
        <f>IF(AmazonChurn[[#This Row],[Average Monthly Expenses]]&lt;=30,"Low",IF(AmazonChurn[[#This Row],[Average Monthly Expenses]]&lt;=60,"Medium","High"))</f>
        <v>Medium</v>
      </c>
      <c r="AM5537" t="str">
        <f>IF(AmazonChurn[[#This Row],[Number of Complaints or Support]]&lt;3,"Low",IF(AmazonChurn[[#This Row],[Number of Complaints or Support]]&lt;=7,"Medium","High"))</f>
        <v>Low</v>
      </c>
      <c r="AN5537" s="5">
        <f>AmazonChurn[[#This Row],[Number of Complaints or Support]]/AmazonChurn[[#This Row],[Account Length (in months)]]</f>
        <v>0</v>
      </c>
      <c r="AO5537" t="str">
        <f>IF(AmazonChurn[[#This Row],[Avg Monthly GB Download]]&lt;15, "Low", IF(AmazonChurn[[#This Row],[Avg Monthly GB Download]]&lt;30, "Medium", "High"))</f>
        <v>Low</v>
      </c>
      <c r="AP5537" t="str">
        <f>IF(AmazonChurn[[#This Row],[Age]]&lt;30,"Under 30",IF(AmazonChurn[[#This Row],[Age]]&gt;65,"Senior","Mid Age"))</f>
        <v>Mid Age</v>
      </c>
    </row>
    <row r="5538" spans="1:42" hidden="1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 s="5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  <c r="AL5538" t="str">
        <f>IF(AmazonChurn[[#This Row],[Average Monthly Expenses]]&lt;=30,"Low",IF(AmazonChurn[[#This Row],[Average Monthly Expenses]]&lt;=60,"Medium","High"))</f>
        <v>Low</v>
      </c>
      <c r="AM5538" t="str">
        <f>IF(AmazonChurn[[#This Row],[Number of Complaints or Support]]&lt;3,"Low",IF(AmazonChurn[[#This Row],[Number of Complaints or Support]]&lt;=7,"Medium","High"))</f>
        <v>High</v>
      </c>
      <c r="AN5538" s="5">
        <f>AmazonChurn[[#This Row],[Number of Complaints or Support]]/AmazonChurn[[#This Row],[Account Length (in months)]]</f>
        <v>0.52941176470588236</v>
      </c>
      <c r="AO5538" t="str">
        <f>IF(AmazonChurn[[#This Row],[Avg Monthly GB Download]]&lt;15, "Low", IF(AmazonChurn[[#This Row],[Avg Monthly GB Download]]&lt;30, "Medium", "High"))</f>
        <v>Low</v>
      </c>
      <c r="AP5538" t="str">
        <f>IF(AmazonChurn[[#This Row],[Age]]&lt;30,"Under 30",IF(AmazonChurn[[#This Row],[Age]]&gt;65,"Senior","Mid Age"))</f>
        <v>Mid Age</v>
      </c>
    </row>
    <row r="5539" spans="1:42" hidden="1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 s="5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  <c r="AL5539" t="str">
        <f>IF(AmazonChurn[[#This Row],[Average Monthly Expenses]]&lt;=30,"Low",IF(AmazonChurn[[#This Row],[Average Monthly Expenses]]&lt;=60,"Medium","High"))</f>
        <v>Low</v>
      </c>
      <c r="AM5539" t="str">
        <f>IF(AmazonChurn[[#This Row],[Number of Complaints or Support]]&lt;3,"Low",IF(AmazonChurn[[#This Row],[Number of Complaints or Support]]&lt;=7,"Medium","High"))</f>
        <v>High</v>
      </c>
      <c r="AN5539" s="5">
        <f>AmazonChurn[[#This Row],[Number of Complaints or Support]]/AmazonChurn[[#This Row],[Account Length (in months)]]</f>
        <v>2.25</v>
      </c>
      <c r="AO5539" t="str">
        <f>IF(AmazonChurn[[#This Row],[Avg Monthly GB Download]]&lt;15, "Low", IF(AmazonChurn[[#This Row],[Avg Monthly GB Download]]&lt;30, "Medium", "High"))</f>
        <v>Low</v>
      </c>
      <c r="AP5539" t="str">
        <f>IF(AmazonChurn[[#This Row],[Age]]&lt;30,"Under 30",IF(AmazonChurn[[#This Row],[Age]]&gt;65,"Senior","Mid Age"))</f>
        <v>Mid Age</v>
      </c>
    </row>
    <row r="5540" spans="1:42" hidden="1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 s="5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  <c r="AL5540" t="str">
        <f>IF(AmazonChurn[[#This Row],[Average Monthly Expenses]]&lt;=30,"Low",IF(AmazonChurn[[#This Row],[Average Monthly Expenses]]&lt;=60,"Medium","High"))</f>
        <v>Medium</v>
      </c>
      <c r="AM5540" t="str">
        <f>IF(AmazonChurn[[#This Row],[Number of Complaints or Support]]&lt;3,"Low",IF(AmazonChurn[[#This Row],[Number of Complaints or Support]]&lt;=7,"Medium","High"))</f>
        <v>High</v>
      </c>
      <c r="AN5540" s="5">
        <f>AmazonChurn[[#This Row],[Number of Complaints or Support]]/AmazonChurn[[#This Row],[Account Length (in months)]]</f>
        <v>0.52631578947368418</v>
      </c>
      <c r="AO5540" t="str">
        <f>IF(AmazonChurn[[#This Row],[Avg Monthly GB Download]]&lt;15, "Low", IF(AmazonChurn[[#This Row],[Avg Monthly GB Download]]&lt;30, "Medium", "High"))</f>
        <v>Low</v>
      </c>
      <c r="AP5540" t="str">
        <f>IF(AmazonChurn[[#This Row],[Age]]&lt;30,"Under 30",IF(AmazonChurn[[#This Row],[Age]]&gt;65,"Senior","Mid Age"))</f>
        <v>Mid Age</v>
      </c>
    </row>
    <row r="5541" spans="1:42" hidden="1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 s="5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  <c r="AL5541" t="str">
        <f>IF(AmazonChurn[[#This Row],[Average Monthly Expenses]]&lt;=30,"Low",IF(AmazonChurn[[#This Row],[Average Monthly Expenses]]&lt;=60,"Medium","High"))</f>
        <v>Medium</v>
      </c>
      <c r="AM5541" t="str">
        <f>IF(AmazonChurn[[#This Row],[Number of Complaints or Support]]&lt;3,"Low",IF(AmazonChurn[[#This Row],[Number of Complaints or Support]]&lt;=7,"Medium","High"))</f>
        <v>High</v>
      </c>
      <c r="AN5541" s="5">
        <f>AmazonChurn[[#This Row],[Number of Complaints or Support]]/AmazonChurn[[#This Row],[Account Length (in months)]]</f>
        <v>3.3333333333333335</v>
      </c>
      <c r="AO5541" t="str">
        <f>IF(AmazonChurn[[#This Row],[Avg Monthly GB Download]]&lt;15, "Low", IF(AmazonChurn[[#This Row],[Avg Monthly GB Download]]&lt;30, "Medium", "High"))</f>
        <v>Medium</v>
      </c>
      <c r="AP5541" t="str">
        <f>IF(AmazonChurn[[#This Row],[Age]]&lt;30,"Under 30",IF(AmazonChurn[[#This Row],[Age]]&gt;65,"Senior","Mid Age"))</f>
        <v>Under 30</v>
      </c>
    </row>
    <row r="5542" spans="1:42" hidden="1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 s="5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  <c r="AL5542" t="str">
        <f>IF(AmazonChurn[[#This Row],[Average Monthly Expenses]]&lt;=30,"Low",IF(AmazonChurn[[#This Row],[Average Monthly Expenses]]&lt;=60,"Medium","High"))</f>
        <v>Low</v>
      </c>
      <c r="AM5542" t="str">
        <f>IF(AmazonChurn[[#This Row],[Number of Complaints or Support]]&lt;3,"Low",IF(AmazonChurn[[#This Row],[Number of Complaints or Support]]&lt;=7,"Medium","High"))</f>
        <v>Medium</v>
      </c>
      <c r="AN5542" s="5">
        <f>AmazonChurn[[#This Row],[Number of Complaints or Support]]/AmazonChurn[[#This Row],[Account Length (in months)]]</f>
        <v>3</v>
      </c>
      <c r="AO5542" t="str">
        <f>IF(AmazonChurn[[#This Row],[Avg Monthly GB Download]]&lt;15, "Low", IF(AmazonChurn[[#This Row],[Avg Monthly GB Download]]&lt;30, "Medium", "High"))</f>
        <v>Low</v>
      </c>
      <c r="AP5542" t="str">
        <f>IF(AmazonChurn[[#This Row],[Age]]&lt;30,"Under 30",IF(AmazonChurn[[#This Row],[Age]]&gt;65,"Senior","Mid Age"))</f>
        <v>Mid Age</v>
      </c>
    </row>
    <row r="5543" spans="1:42" hidden="1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 s="5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  <c r="AL5543" t="str">
        <f>IF(AmazonChurn[[#This Row],[Average Monthly Expenses]]&lt;=30,"Low",IF(AmazonChurn[[#This Row],[Average Monthly Expenses]]&lt;=60,"Medium","High"))</f>
        <v>Low</v>
      </c>
      <c r="AM5543" t="str">
        <f>IF(AmazonChurn[[#This Row],[Number of Complaints or Support]]&lt;3,"Low",IF(AmazonChurn[[#This Row],[Number of Complaints or Support]]&lt;=7,"Medium","High"))</f>
        <v>High</v>
      </c>
      <c r="AN5543" s="5">
        <f>AmazonChurn[[#This Row],[Number of Complaints or Support]]/AmazonChurn[[#This Row],[Account Length (in months)]]</f>
        <v>0.125</v>
      </c>
      <c r="AO5543" t="str">
        <f>IF(AmazonChurn[[#This Row],[Avg Monthly GB Download]]&lt;15, "Low", IF(AmazonChurn[[#This Row],[Avg Monthly GB Download]]&lt;30, "Medium", "High"))</f>
        <v>Low</v>
      </c>
      <c r="AP5543" t="str">
        <f>IF(AmazonChurn[[#This Row],[Age]]&lt;30,"Under 30",IF(AmazonChurn[[#This Row],[Age]]&gt;65,"Senior","Mid Age"))</f>
        <v>Senior</v>
      </c>
    </row>
    <row r="5544" spans="1:42" hidden="1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 s="5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  <c r="AL5544" t="str">
        <f>IF(AmazonChurn[[#This Row],[Average Monthly Expenses]]&lt;=30,"Low",IF(AmazonChurn[[#This Row],[Average Monthly Expenses]]&lt;=60,"Medium","High"))</f>
        <v>Medium</v>
      </c>
      <c r="AM5544" t="str">
        <f>IF(AmazonChurn[[#This Row],[Number of Complaints or Support]]&lt;3,"Low",IF(AmazonChurn[[#This Row],[Number of Complaints or Support]]&lt;=7,"Medium","High"))</f>
        <v>Medium</v>
      </c>
      <c r="AN5544" s="5">
        <f>AmazonChurn[[#This Row],[Number of Complaints or Support]]/AmazonChurn[[#This Row],[Account Length (in months)]]</f>
        <v>0.14814814814814814</v>
      </c>
      <c r="AO5544" t="str">
        <f>IF(AmazonChurn[[#This Row],[Avg Monthly GB Download]]&lt;15, "Low", IF(AmazonChurn[[#This Row],[Avg Monthly GB Download]]&lt;30, "Medium", "High"))</f>
        <v>Medium</v>
      </c>
      <c r="AP5544" t="str">
        <f>IF(AmazonChurn[[#This Row],[Age]]&lt;30,"Under 30",IF(AmazonChurn[[#This Row],[Age]]&gt;65,"Senior","Mid Age"))</f>
        <v>Senior</v>
      </c>
    </row>
    <row r="5545" spans="1:42" hidden="1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 s="5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  <c r="AL5545" t="str">
        <f>IF(AmazonChurn[[#This Row],[Average Monthly Expenses]]&lt;=30,"Low",IF(AmazonChurn[[#This Row],[Average Monthly Expenses]]&lt;=60,"Medium","High"))</f>
        <v>Low</v>
      </c>
      <c r="AM5545" t="str">
        <f>IF(AmazonChurn[[#This Row],[Number of Complaints or Support]]&lt;3,"Low",IF(AmazonChurn[[#This Row],[Number of Complaints or Support]]&lt;=7,"Medium","High"))</f>
        <v>High</v>
      </c>
      <c r="AN5545" s="5">
        <f>AmazonChurn[[#This Row],[Number of Complaints or Support]]/AmazonChurn[[#This Row],[Account Length (in months)]]</f>
        <v>9</v>
      </c>
      <c r="AO5545" t="str">
        <f>IF(AmazonChurn[[#This Row],[Avg Monthly GB Download]]&lt;15, "Low", IF(AmazonChurn[[#This Row],[Avg Monthly GB Download]]&lt;30, "Medium", "High"))</f>
        <v>Low</v>
      </c>
      <c r="AP5545" t="str">
        <f>IF(AmazonChurn[[#This Row],[Age]]&lt;30,"Under 30",IF(AmazonChurn[[#This Row],[Age]]&gt;65,"Senior","Mid Age"))</f>
        <v>Mid Age</v>
      </c>
    </row>
    <row r="5546" spans="1:42" hidden="1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 s="5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  <c r="AL5546" t="str">
        <f>IF(AmazonChurn[[#This Row],[Average Monthly Expenses]]&lt;=30,"Low",IF(AmazonChurn[[#This Row],[Average Monthly Expenses]]&lt;=60,"Medium","High"))</f>
        <v>Medium</v>
      </c>
      <c r="AM5546" t="str">
        <f>IF(AmazonChurn[[#This Row],[Number of Complaints or Support]]&lt;3,"Low",IF(AmazonChurn[[#This Row],[Number of Complaints or Support]]&lt;=7,"Medium","High"))</f>
        <v>High</v>
      </c>
      <c r="AN5546" s="5">
        <f>AmazonChurn[[#This Row],[Number of Complaints or Support]]/AmazonChurn[[#This Row],[Account Length (in months)]]</f>
        <v>0.14084507042253522</v>
      </c>
      <c r="AO5546" t="str">
        <f>IF(AmazonChurn[[#This Row],[Avg Monthly GB Download]]&lt;15, "Low", IF(AmazonChurn[[#This Row],[Avg Monthly GB Download]]&lt;30, "Medium", "High"))</f>
        <v>Medium</v>
      </c>
      <c r="AP5546" t="str">
        <f>IF(AmazonChurn[[#This Row],[Age]]&lt;30,"Under 30",IF(AmazonChurn[[#This Row],[Age]]&gt;65,"Senior","Mid Age"))</f>
        <v>Mid Age</v>
      </c>
    </row>
    <row r="5547" spans="1:42" hidden="1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 s="5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  <c r="AL5547" t="str">
        <f>IF(AmazonChurn[[#This Row],[Average Monthly Expenses]]&lt;=30,"Low",IF(AmazonChurn[[#This Row],[Average Monthly Expenses]]&lt;=60,"Medium","High"))</f>
        <v>Medium</v>
      </c>
      <c r="AM5547" t="str">
        <f>IF(AmazonChurn[[#This Row],[Number of Complaints or Support]]&lt;3,"Low",IF(AmazonChurn[[#This Row],[Number of Complaints or Support]]&lt;=7,"Medium","High"))</f>
        <v>Low</v>
      </c>
      <c r="AN5547" s="5">
        <f>AmazonChurn[[#This Row],[Number of Complaints or Support]]/AmazonChurn[[#This Row],[Account Length (in months)]]</f>
        <v>5.2631578947368418E-2</v>
      </c>
      <c r="AO5547" t="str">
        <f>IF(AmazonChurn[[#This Row],[Avg Monthly GB Download]]&lt;15, "Low", IF(AmazonChurn[[#This Row],[Avg Monthly GB Download]]&lt;30, "Medium", "High"))</f>
        <v>Low</v>
      </c>
      <c r="AP5547" t="str">
        <f>IF(AmazonChurn[[#This Row],[Age]]&lt;30,"Under 30",IF(AmazonChurn[[#This Row],[Age]]&gt;65,"Senior","Mid Age"))</f>
        <v>Under 30</v>
      </c>
    </row>
    <row r="5548" spans="1:42" hidden="1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 s="5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  <c r="AL5548" t="str">
        <f>IF(AmazonChurn[[#This Row],[Average Monthly Expenses]]&lt;=30,"Low",IF(AmazonChurn[[#This Row],[Average Monthly Expenses]]&lt;=60,"Medium","High"))</f>
        <v>Low</v>
      </c>
      <c r="AM5548" t="str">
        <f>IF(AmazonChurn[[#This Row],[Number of Complaints or Support]]&lt;3,"Low",IF(AmazonChurn[[#This Row],[Number of Complaints or Support]]&lt;=7,"Medium","High"))</f>
        <v>High</v>
      </c>
      <c r="AN5548" s="5">
        <f>AmazonChurn[[#This Row],[Number of Complaints or Support]]/AmazonChurn[[#This Row],[Account Length (in months)]]</f>
        <v>5</v>
      </c>
      <c r="AO5548" t="str">
        <f>IF(AmazonChurn[[#This Row],[Avg Monthly GB Download]]&lt;15, "Low", IF(AmazonChurn[[#This Row],[Avg Monthly GB Download]]&lt;30, "Medium", "High"))</f>
        <v>Low</v>
      </c>
      <c r="AP5548" t="str">
        <f>IF(AmazonChurn[[#This Row],[Age]]&lt;30,"Under 30",IF(AmazonChurn[[#This Row],[Age]]&gt;65,"Senior","Mid Age"))</f>
        <v>Senior</v>
      </c>
    </row>
    <row r="5549" spans="1:42" hidden="1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 s="5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  <c r="AL5549" t="str">
        <f>IF(AmazonChurn[[#This Row],[Average Monthly Expenses]]&lt;=30,"Low",IF(AmazonChurn[[#This Row],[Average Monthly Expenses]]&lt;=60,"Medium","High"))</f>
        <v>Low</v>
      </c>
      <c r="AM5549" t="str">
        <f>IF(AmazonChurn[[#This Row],[Number of Complaints or Support]]&lt;3,"Low",IF(AmazonChurn[[#This Row],[Number of Complaints or Support]]&lt;=7,"Medium","High"))</f>
        <v>High</v>
      </c>
      <c r="AN5549" s="5">
        <f>AmazonChurn[[#This Row],[Number of Complaints or Support]]/AmazonChurn[[#This Row],[Account Length (in months)]]</f>
        <v>0.1702127659574468</v>
      </c>
      <c r="AO5549" t="str">
        <f>IF(AmazonChurn[[#This Row],[Avg Monthly GB Download]]&lt;15, "Low", IF(AmazonChurn[[#This Row],[Avg Monthly GB Download]]&lt;30, "Medium", "High"))</f>
        <v>Low</v>
      </c>
      <c r="AP5549" t="str">
        <f>IF(AmazonChurn[[#This Row],[Age]]&lt;30,"Under 30",IF(AmazonChurn[[#This Row],[Age]]&gt;65,"Senior","Mid Age"))</f>
        <v>Under 30</v>
      </c>
    </row>
    <row r="5550" spans="1:42" hidden="1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 s="5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  <c r="AL5550" t="str">
        <f>IF(AmazonChurn[[#This Row],[Average Monthly Expenses]]&lt;=30,"Low",IF(AmazonChurn[[#This Row],[Average Monthly Expenses]]&lt;=60,"Medium","High"))</f>
        <v>Medium</v>
      </c>
      <c r="AM5550" t="str">
        <f>IF(AmazonChurn[[#This Row],[Number of Complaints or Support]]&lt;3,"Low",IF(AmazonChurn[[#This Row],[Number of Complaints or Support]]&lt;=7,"Medium","High"))</f>
        <v>High</v>
      </c>
      <c r="AN5550" s="5">
        <f>AmazonChurn[[#This Row],[Number of Complaints or Support]]/AmazonChurn[[#This Row],[Account Length (in months)]]</f>
        <v>0.13043478260869565</v>
      </c>
      <c r="AO5550" t="str">
        <f>IF(AmazonChurn[[#This Row],[Avg Monthly GB Download]]&lt;15, "Low", IF(AmazonChurn[[#This Row],[Avg Monthly GB Download]]&lt;30, "Medium", "High"))</f>
        <v>Low</v>
      </c>
      <c r="AP5550" t="str">
        <f>IF(AmazonChurn[[#This Row],[Age]]&lt;30,"Under 30",IF(AmazonChurn[[#This Row],[Age]]&gt;65,"Senior","Mid Age"))</f>
        <v>Mid Age</v>
      </c>
    </row>
    <row r="5551" spans="1:42" hidden="1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 s="5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  <c r="AL5551" t="str">
        <f>IF(AmazonChurn[[#This Row],[Average Monthly Expenses]]&lt;=30,"Low",IF(AmazonChurn[[#This Row],[Average Monthly Expenses]]&lt;=60,"Medium","High"))</f>
        <v>Medium</v>
      </c>
      <c r="AM5551" t="str">
        <f>IF(AmazonChurn[[#This Row],[Number of Complaints or Support]]&lt;3,"Low",IF(AmazonChurn[[#This Row],[Number of Complaints or Support]]&lt;=7,"Medium","High"))</f>
        <v>Low</v>
      </c>
      <c r="AN5551" s="5">
        <f>AmazonChurn[[#This Row],[Number of Complaints or Support]]/AmazonChurn[[#This Row],[Account Length (in months)]]</f>
        <v>0.1111111111111111</v>
      </c>
      <c r="AO5551" t="str">
        <f>IF(AmazonChurn[[#This Row],[Avg Monthly GB Download]]&lt;15, "Low", IF(AmazonChurn[[#This Row],[Avg Monthly GB Download]]&lt;30, "Medium", "High"))</f>
        <v>Low</v>
      </c>
      <c r="AP5551" t="str">
        <f>IF(AmazonChurn[[#This Row],[Age]]&lt;30,"Under 30",IF(AmazonChurn[[#This Row],[Age]]&gt;65,"Senior","Mid Age"))</f>
        <v>Under 30</v>
      </c>
    </row>
    <row r="5552" spans="1:42" hidden="1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 s="5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  <c r="AL5552" t="str">
        <f>IF(AmazonChurn[[#This Row],[Average Monthly Expenses]]&lt;=30,"Low",IF(AmazonChurn[[#This Row],[Average Monthly Expenses]]&lt;=60,"Medium","High"))</f>
        <v>Low</v>
      </c>
      <c r="AM5552" t="str">
        <f>IF(AmazonChurn[[#This Row],[Number of Complaints or Support]]&lt;3,"Low",IF(AmazonChurn[[#This Row],[Number of Complaints or Support]]&lt;=7,"Medium","High"))</f>
        <v>Medium</v>
      </c>
      <c r="AN5552" s="5">
        <f>AmazonChurn[[#This Row],[Number of Complaints or Support]]/AmazonChurn[[#This Row],[Account Length (in months)]]</f>
        <v>1.3333333333333333</v>
      </c>
      <c r="AO5552" t="str">
        <f>IF(AmazonChurn[[#This Row],[Avg Monthly GB Download]]&lt;15, "Low", IF(AmazonChurn[[#This Row],[Avg Monthly GB Download]]&lt;30, "Medium", "High"))</f>
        <v>Low</v>
      </c>
      <c r="AP5552" t="str">
        <f>IF(AmazonChurn[[#This Row],[Age]]&lt;30,"Under 30",IF(AmazonChurn[[#This Row],[Age]]&gt;65,"Senior","Mid Age"))</f>
        <v>Mid Age</v>
      </c>
    </row>
    <row r="5553" spans="1:42" hidden="1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 s="5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  <c r="AL5553" t="str">
        <f>IF(AmazonChurn[[#This Row],[Average Monthly Expenses]]&lt;=30,"Low",IF(AmazonChurn[[#This Row],[Average Monthly Expenses]]&lt;=60,"Medium","High"))</f>
        <v>Medium</v>
      </c>
      <c r="AM5553" t="str">
        <f>IF(AmazonChurn[[#This Row],[Number of Complaints or Support]]&lt;3,"Low",IF(AmazonChurn[[#This Row],[Number of Complaints or Support]]&lt;=7,"Medium","High"))</f>
        <v>High</v>
      </c>
      <c r="AN5553" s="5">
        <f>AmazonChurn[[#This Row],[Number of Complaints or Support]]/AmazonChurn[[#This Row],[Account Length (in months)]]</f>
        <v>5</v>
      </c>
      <c r="AO5553" t="str">
        <f>IF(AmazonChurn[[#This Row],[Avg Monthly GB Download]]&lt;15, "Low", IF(AmazonChurn[[#This Row],[Avg Monthly GB Download]]&lt;30, "Medium", "High"))</f>
        <v>Low</v>
      </c>
      <c r="AP5553" t="str">
        <f>IF(AmazonChurn[[#This Row],[Age]]&lt;30,"Under 30",IF(AmazonChurn[[#This Row],[Age]]&gt;65,"Senior","Mid Age"))</f>
        <v>Mid Age</v>
      </c>
    </row>
    <row r="5554" spans="1:42" hidden="1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 s="5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  <c r="AL5554" t="str">
        <f>IF(AmazonChurn[[#This Row],[Average Monthly Expenses]]&lt;=30,"Low",IF(AmazonChurn[[#This Row],[Average Monthly Expenses]]&lt;=60,"Medium","High"))</f>
        <v>Low</v>
      </c>
      <c r="AM5554" t="str">
        <f>IF(AmazonChurn[[#This Row],[Number of Complaints or Support]]&lt;3,"Low",IF(AmazonChurn[[#This Row],[Number of Complaints or Support]]&lt;=7,"Medium","High"))</f>
        <v>High</v>
      </c>
      <c r="AN5554" s="5">
        <f>AmazonChurn[[#This Row],[Number of Complaints or Support]]/AmazonChurn[[#This Row],[Account Length (in months)]]</f>
        <v>0.52631578947368418</v>
      </c>
      <c r="AO5554" t="str">
        <f>IF(AmazonChurn[[#This Row],[Avg Monthly GB Download]]&lt;15, "Low", IF(AmazonChurn[[#This Row],[Avg Monthly GB Download]]&lt;30, "Medium", "High"))</f>
        <v>Low</v>
      </c>
      <c r="AP5554" t="str">
        <f>IF(AmazonChurn[[#This Row],[Age]]&lt;30,"Under 30",IF(AmazonChurn[[#This Row],[Age]]&gt;65,"Senior","Mid Age"))</f>
        <v>Mid Age</v>
      </c>
    </row>
    <row r="5555" spans="1:42" hidden="1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 s="5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  <c r="AL5555" t="str">
        <f>IF(AmazonChurn[[#This Row],[Average Monthly Expenses]]&lt;=30,"Low",IF(AmazonChurn[[#This Row],[Average Monthly Expenses]]&lt;=60,"Medium","High"))</f>
        <v>Medium</v>
      </c>
      <c r="AM5555" t="str">
        <f>IF(AmazonChurn[[#This Row],[Number of Complaints or Support]]&lt;3,"Low",IF(AmazonChurn[[#This Row],[Number of Complaints or Support]]&lt;=7,"Medium","High"))</f>
        <v>High</v>
      </c>
      <c r="AN5555" s="5">
        <f>AmazonChurn[[#This Row],[Number of Complaints or Support]]/AmazonChurn[[#This Row],[Account Length (in months)]]</f>
        <v>0.11428571428571428</v>
      </c>
      <c r="AO5555" t="str">
        <f>IF(AmazonChurn[[#This Row],[Avg Monthly GB Download]]&lt;15, "Low", IF(AmazonChurn[[#This Row],[Avg Monthly GB Download]]&lt;30, "Medium", "High"))</f>
        <v>Low</v>
      </c>
      <c r="AP5555" t="str">
        <f>IF(AmazonChurn[[#This Row],[Age]]&lt;30,"Under 30",IF(AmazonChurn[[#This Row],[Age]]&gt;65,"Senior","Mid Age"))</f>
        <v>Mid Age</v>
      </c>
    </row>
    <row r="5556" spans="1:42" hidden="1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 s="5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  <c r="AL5556" t="str">
        <f>IF(AmazonChurn[[#This Row],[Average Monthly Expenses]]&lt;=30,"Low",IF(AmazonChurn[[#This Row],[Average Monthly Expenses]]&lt;=60,"Medium","High"))</f>
        <v>Medium</v>
      </c>
      <c r="AM5556" t="str">
        <f>IF(AmazonChurn[[#This Row],[Number of Complaints or Support]]&lt;3,"Low",IF(AmazonChurn[[#This Row],[Number of Complaints or Support]]&lt;=7,"Medium","High"))</f>
        <v>Medium</v>
      </c>
      <c r="AN5556" s="5">
        <f>AmazonChurn[[#This Row],[Number of Complaints or Support]]/AmazonChurn[[#This Row],[Account Length (in months)]]</f>
        <v>0.2608695652173913</v>
      </c>
      <c r="AO5556" t="str">
        <f>IF(AmazonChurn[[#This Row],[Avg Monthly GB Download]]&lt;15, "Low", IF(AmazonChurn[[#This Row],[Avg Monthly GB Download]]&lt;30, "Medium", "High"))</f>
        <v>Low</v>
      </c>
      <c r="AP5556" t="str">
        <f>IF(AmazonChurn[[#This Row],[Age]]&lt;30,"Under 30",IF(AmazonChurn[[#This Row],[Age]]&gt;65,"Senior","Mid Age"))</f>
        <v>Senior</v>
      </c>
    </row>
    <row r="5557" spans="1:42" hidden="1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 s="5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  <c r="AL5557" t="str">
        <f>IF(AmazonChurn[[#This Row],[Average Monthly Expenses]]&lt;=30,"Low",IF(AmazonChurn[[#This Row],[Average Monthly Expenses]]&lt;=60,"Medium","High"))</f>
        <v>Low</v>
      </c>
      <c r="AM5557" t="str">
        <f>IF(AmazonChurn[[#This Row],[Number of Complaints or Support]]&lt;3,"Low",IF(AmazonChurn[[#This Row],[Number of Complaints or Support]]&lt;=7,"Medium","High"))</f>
        <v>Low</v>
      </c>
      <c r="AN5557" s="5">
        <f>AmazonChurn[[#This Row],[Number of Complaints or Support]]/AmazonChurn[[#This Row],[Account Length (in months)]]</f>
        <v>0</v>
      </c>
      <c r="AO5557" t="str">
        <f>IF(AmazonChurn[[#This Row],[Avg Monthly GB Download]]&lt;15, "Low", IF(AmazonChurn[[#This Row],[Avg Monthly GB Download]]&lt;30, "Medium", "High"))</f>
        <v>Low</v>
      </c>
      <c r="AP5557" t="str">
        <f>IF(AmazonChurn[[#This Row],[Age]]&lt;30,"Under 30",IF(AmazonChurn[[#This Row],[Age]]&gt;65,"Senior","Mid Age"))</f>
        <v>Senior</v>
      </c>
    </row>
    <row r="5558" spans="1:42" hidden="1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 s="5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  <c r="AL5558" t="str">
        <f>IF(AmazonChurn[[#This Row],[Average Monthly Expenses]]&lt;=30,"Low",IF(AmazonChurn[[#This Row],[Average Monthly Expenses]]&lt;=60,"Medium","High"))</f>
        <v>High</v>
      </c>
      <c r="AM5558" t="str">
        <f>IF(AmazonChurn[[#This Row],[Number of Complaints or Support]]&lt;3,"Low",IF(AmazonChurn[[#This Row],[Number of Complaints or Support]]&lt;=7,"Medium","High"))</f>
        <v>Medium</v>
      </c>
      <c r="AN5558" s="5">
        <f>AmazonChurn[[#This Row],[Number of Complaints or Support]]/AmazonChurn[[#This Row],[Account Length (in months)]]</f>
        <v>0.15625</v>
      </c>
      <c r="AO5558" t="str">
        <f>IF(AmazonChurn[[#This Row],[Avg Monthly GB Download]]&lt;15, "Low", IF(AmazonChurn[[#This Row],[Avg Monthly GB Download]]&lt;30, "Medium", "High"))</f>
        <v>Low</v>
      </c>
      <c r="AP5558" t="str">
        <f>IF(AmazonChurn[[#This Row],[Age]]&lt;30,"Under 30",IF(AmazonChurn[[#This Row],[Age]]&gt;65,"Senior","Mid Age"))</f>
        <v>Under 30</v>
      </c>
    </row>
    <row r="5559" spans="1:42" hidden="1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 s="5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  <c r="AL5559" t="str">
        <f>IF(AmazonChurn[[#This Row],[Average Monthly Expenses]]&lt;=30,"Low",IF(AmazonChurn[[#This Row],[Average Monthly Expenses]]&lt;=60,"Medium","High"))</f>
        <v>Low</v>
      </c>
      <c r="AM5559" t="str">
        <f>IF(AmazonChurn[[#This Row],[Number of Complaints or Support]]&lt;3,"Low",IF(AmazonChurn[[#This Row],[Number of Complaints or Support]]&lt;=7,"Medium","High"))</f>
        <v>High</v>
      </c>
      <c r="AN5559" s="5">
        <f>AmazonChurn[[#This Row],[Number of Complaints or Support]]/AmazonChurn[[#This Row],[Account Length (in months)]]</f>
        <v>0.14285714285714285</v>
      </c>
      <c r="AO5559" t="str">
        <f>IF(AmazonChurn[[#This Row],[Avg Monthly GB Download]]&lt;15, "Low", IF(AmazonChurn[[#This Row],[Avg Monthly GB Download]]&lt;30, "Medium", "High"))</f>
        <v>Low</v>
      </c>
      <c r="AP5559" t="str">
        <f>IF(AmazonChurn[[#This Row],[Age]]&lt;30,"Under 30",IF(AmazonChurn[[#This Row],[Age]]&gt;65,"Senior","Mid Age"))</f>
        <v>Mid Age</v>
      </c>
    </row>
    <row r="5560" spans="1:42" hidden="1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 s="5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  <c r="AL5560" t="str">
        <f>IF(AmazonChurn[[#This Row],[Average Monthly Expenses]]&lt;=30,"Low",IF(AmazonChurn[[#This Row],[Average Monthly Expenses]]&lt;=60,"Medium","High"))</f>
        <v>Medium</v>
      </c>
      <c r="AM5560" t="str">
        <f>IF(AmazonChurn[[#This Row],[Number of Complaints or Support]]&lt;3,"Low",IF(AmazonChurn[[#This Row],[Number of Complaints or Support]]&lt;=7,"Medium","High"))</f>
        <v>Low</v>
      </c>
      <c r="AN5560" s="5">
        <f>AmazonChurn[[#This Row],[Number of Complaints or Support]]/AmazonChurn[[#This Row],[Account Length (in months)]]</f>
        <v>0</v>
      </c>
      <c r="AO5560" t="str">
        <f>IF(AmazonChurn[[#This Row],[Avg Monthly GB Download]]&lt;15, "Low", IF(AmazonChurn[[#This Row],[Avg Monthly GB Download]]&lt;30, "Medium", "High"))</f>
        <v>Low</v>
      </c>
      <c r="AP5560" t="str">
        <f>IF(AmazonChurn[[#This Row],[Age]]&lt;30,"Under 30",IF(AmazonChurn[[#This Row],[Age]]&gt;65,"Senior","Mid Age"))</f>
        <v>Mid Age</v>
      </c>
    </row>
    <row r="5561" spans="1:42" hidden="1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 s="5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  <c r="AL5561" t="str">
        <f>IF(AmazonChurn[[#This Row],[Average Monthly Expenses]]&lt;=30,"Low",IF(AmazonChurn[[#This Row],[Average Monthly Expenses]]&lt;=60,"Medium","High"))</f>
        <v>Medium</v>
      </c>
      <c r="AM5561" t="str">
        <f>IF(AmazonChurn[[#This Row],[Number of Complaints or Support]]&lt;3,"Low",IF(AmazonChurn[[#This Row],[Number of Complaints or Support]]&lt;=7,"Medium","High"))</f>
        <v>High</v>
      </c>
      <c r="AN5561" s="5">
        <f>AmazonChurn[[#This Row],[Number of Complaints or Support]]/AmazonChurn[[#This Row],[Account Length (in months)]]</f>
        <v>4</v>
      </c>
      <c r="AO5561" t="str">
        <f>IF(AmazonChurn[[#This Row],[Avg Monthly GB Download]]&lt;15, "Low", IF(AmazonChurn[[#This Row],[Avg Monthly GB Download]]&lt;30, "Medium", "High"))</f>
        <v>Low</v>
      </c>
      <c r="AP5561" t="str">
        <f>IF(AmazonChurn[[#This Row],[Age]]&lt;30,"Under 30",IF(AmazonChurn[[#This Row],[Age]]&gt;65,"Senior","Mid Age"))</f>
        <v>Mid Age</v>
      </c>
    </row>
    <row r="5562" spans="1:42" hidden="1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 s="5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  <c r="AL5562" t="str">
        <f>IF(AmazonChurn[[#This Row],[Average Monthly Expenses]]&lt;=30,"Low",IF(AmazonChurn[[#This Row],[Average Monthly Expenses]]&lt;=60,"Medium","High"))</f>
        <v>Low</v>
      </c>
      <c r="AM5562" t="str">
        <f>IF(AmazonChurn[[#This Row],[Number of Complaints or Support]]&lt;3,"Low",IF(AmazonChurn[[#This Row],[Number of Complaints or Support]]&lt;=7,"Medium","High"))</f>
        <v>Medium</v>
      </c>
      <c r="AN5562" s="5">
        <f>AmazonChurn[[#This Row],[Number of Complaints or Support]]/AmazonChurn[[#This Row],[Account Length (in months)]]</f>
        <v>3.896103896103896E-2</v>
      </c>
      <c r="AO5562" t="str">
        <f>IF(AmazonChurn[[#This Row],[Avg Monthly GB Download]]&lt;15, "Low", IF(AmazonChurn[[#This Row],[Avg Monthly GB Download]]&lt;30, "Medium", "High"))</f>
        <v>Low</v>
      </c>
      <c r="AP5562" t="str">
        <f>IF(AmazonChurn[[#This Row],[Age]]&lt;30,"Under 30",IF(AmazonChurn[[#This Row],[Age]]&gt;65,"Senior","Mid Age"))</f>
        <v>Under 30</v>
      </c>
    </row>
    <row r="5563" spans="1:42" hidden="1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 s="5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  <c r="AL5563" t="str">
        <f>IF(AmazonChurn[[#This Row],[Average Monthly Expenses]]&lt;=30,"Low",IF(AmazonChurn[[#This Row],[Average Monthly Expenses]]&lt;=60,"Medium","High"))</f>
        <v>Low</v>
      </c>
      <c r="AM5563" t="str">
        <f>IF(AmazonChurn[[#This Row],[Number of Complaints or Support]]&lt;3,"Low",IF(AmazonChurn[[#This Row],[Number of Complaints or Support]]&lt;=7,"Medium","High"))</f>
        <v>High</v>
      </c>
      <c r="AN5563" s="5">
        <f>AmazonChurn[[#This Row],[Number of Complaints or Support]]/AmazonChurn[[#This Row],[Account Length (in months)]]</f>
        <v>9</v>
      </c>
      <c r="AO5563" t="str">
        <f>IF(AmazonChurn[[#This Row],[Avg Monthly GB Download]]&lt;15, "Low", IF(AmazonChurn[[#This Row],[Avg Monthly GB Download]]&lt;30, "Medium", "High"))</f>
        <v>Medium</v>
      </c>
      <c r="AP5563" t="str">
        <f>IF(AmazonChurn[[#This Row],[Age]]&lt;30,"Under 30",IF(AmazonChurn[[#This Row],[Age]]&gt;65,"Senior","Mid Age"))</f>
        <v>Under 30</v>
      </c>
    </row>
    <row r="5564" spans="1:42" hidden="1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 s="5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  <c r="AL5564" t="str">
        <f>IF(AmazonChurn[[#This Row],[Average Monthly Expenses]]&lt;=30,"Low",IF(AmazonChurn[[#This Row],[Average Monthly Expenses]]&lt;=60,"Medium","High"))</f>
        <v>High</v>
      </c>
      <c r="AM5564" t="str">
        <f>IF(AmazonChurn[[#This Row],[Number of Complaints or Support]]&lt;3,"Low",IF(AmazonChurn[[#This Row],[Number of Complaints or Support]]&lt;=7,"Medium","High"))</f>
        <v>High</v>
      </c>
      <c r="AN5564" s="5">
        <f>AmazonChurn[[#This Row],[Number of Complaints or Support]]/AmazonChurn[[#This Row],[Account Length (in months)]]</f>
        <v>0.21052631578947367</v>
      </c>
      <c r="AO5564" t="str">
        <f>IF(AmazonChurn[[#This Row],[Avg Monthly GB Download]]&lt;15, "Low", IF(AmazonChurn[[#This Row],[Avg Monthly GB Download]]&lt;30, "Medium", "High"))</f>
        <v>Low</v>
      </c>
      <c r="AP5564" t="str">
        <f>IF(AmazonChurn[[#This Row],[Age]]&lt;30,"Under 30",IF(AmazonChurn[[#This Row],[Age]]&gt;65,"Senior","Mid Age"))</f>
        <v>Mid Age</v>
      </c>
    </row>
    <row r="5565" spans="1:42" hidden="1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 s="5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  <c r="AL5565" t="str">
        <f>IF(AmazonChurn[[#This Row],[Average Monthly Expenses]]&lt;=30,"Low",IF(AmazonChurn[[#This Row],[Average Monthly Expenses]]&lt;=60,"Medium","High"))</f>
        <v>Medium</v>
      </c>
      <c r="AM5565" t="str">
        <f>IF(AmazonChurn[[#This Row],[Number of Complaints or Support]]&lt;3,"Low",IF(AmazonChurn[[#This Row],[Number of Complaints or Support]]&lt;=7,"Medium","High"))</f>
        <v>High</v>
      </c>
      <c r="AN5565" s="5">
        <f>AmazonChurn[[#This Row],[Number of Complaints or Support]]/AmazonChurn[[#This Row],[Account Length (in months)]]</f>
        <v>0.19047619047619047</v>
      </c>
      <c r="AO5565" t="str">
        <f>IF(AmazonChurn[[#This Row],[Avg Monthly GB Download]]&lt;15, "Low", IF(AmazonChurn[[#This Row],[Avg Monthly GB Download]]&lt;30, "Medium", "High"))</f>
        <v>Low</v>
      </c>
      <c r="AP5565" t="str">
        <f>IF(AmazonChurn[[#This Row],[Age]]&lt;30,"Under 30",IF(AmazonChurn[[#This Row],[Age]]&gt;65,"Senior","Mid Age"))</f>
        <v>Mid Age</v>
      </c>
    </row>
    <row r="5566" spans="1:42" hidden="1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 s="5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  <c r="AL5566" t="str">
        <f>IF(AmazonChurn[[#This Row],[Average Monthly Expenses]]&lt;=30,"Low",IF(AmazonChurn[[#This Row],[Average Monthly Expenses]]&lt;=60,"Medium","High"))</f>
        <v>High</v>
      </c>
      <c r="AM5566" t="str">
        <f>IF(AmazonChurn[[#This Row],[Number of Complaints or Support]]&lt;3,"Low",IF(AmazonChurn[[#This Row],[Number of Complaints or Support]]&lt;=7,"Medium","High"))</f>
        <v>High</v>
      </c>
      <c r="AN5566" s="5">
        <f>AmazonChurn[[#This Row],[Number of Complaints or Support]]/AmazonChurn[[#This Row],[Account Length (in months)]]</f>
        <v>0.15254237288135594</v>
      </c>
      <c r="AO5566" t="str">
        <f>IF(AmazonChurn[[#This Row],[Avg Monthly GB Download]]&lt;15, "Low", IF(AmazonChurn[[#This Row],[Avg Monthly GB Download]]&lt;30, "Medium", "High"))</f>
        <v>Low</v>
      </c>
      <c r="AP5566" t="str">
        <f>IF(AmazonChurn[[#This Row],[Age]]&lt;30,"Under 30",IF(AmazonChurn[[#This Row],[Age]]&gt;65,"Senior","Mid Age"))</f>
        <v>Mid Age</v>
      </c>
    </row>
    <row r="5567" spans="1:42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 s="5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  <c r="AL5567" t="str">
        <f>IF(AmazonChurn[[#This Row],[Average Monthly Expenses]]&lt;=30,"Low",IF(AmazonChurn[[#This Row],[Average Monthly Expenses]]&lt;=60,"Medium","High"))</f>
        <v>Medium</v>
      </c>
      <c r="AM5567" t="str">
        <f>IF(AmazonChurn[[#This Row],[Number of Complaints or Support]]&lt;3,"Low",IF(AmazonChurn[[#This Row],[Number of Complaints or Support]]&lt;=7,"Medium","High"))</f>
        <v>Low</v>
      </c>
      <c r="AN5567" s="5">
        <f>AmazonChurn[[#This Row],[Number of Complaints or Support]]/AmazonChurn[[#This Row],[Account Length (in months)]]</f>
        <v>0.66666666666666663</v>
      </c>
      <c r="AO5567" t="str">
        <f>IF(AmazonChurn[[#This Row],[Avg Monthly GB Download]]&lt;15, "Low", IF(AmazonChurn[[#This Row],[Avg Monthly GB Download]]&lt;30, "Medium", "High"))</f>
        <v>High</v>
      </c>
      <c r="AP5567" t="str">
        <f>IF(AmazonChurn[[#This Row],[Age]]&lt;30,"Under 30",IF(AmazonChurn[[#This Row],[Age]]&gt;65,"Senior","Mid Age"))</f>
        <v>Mid Age</v>
      </c>
    </row>
    <row r="5568" spans="1:42" hidden="1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 s="5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  <c r="AL5568" t="str">
        <f>IF(AmazonChurn[[#This Row],[Average Monthly Expenses]]&lt;=30,"Low",IF(AmazonChurn[[#This Row],[Average Monthly Expenses]]&lt;=60,"Medium","High"))</f>
        <v>Medium</v>
      </c>
      <c r="AM5568" t="str">
        <f>IF(AmazonChurn[[#This Row],[Number of Complaints or Support]]&lt;3,"Low",IF(AmazonChurn[[#This Row],[Number of Complaints or Support]]&lt;=7,"Medium","High"))</f>
        <v>High</v>
      </c>
      <c r="AN5568" s="5">
        <f>AmazonChurn[[#This Row],[Number of Complaints or Support]]/AmazonChurn[[#This Row],[Account Length (in months)]]</f>
        <v>0.26470588235294118</v>
      </c>
      <c r="AO5568" t="str">
        <f>IF(AmazonChurn[[#This Row],[Avg Monthly GB Download]]&lt;15, "Low", IF(AmazonChurn[[#This Row],[Avg Monthly GB Download]]&lt;30, "Medium", "High"))</f>
        <v>Low</v>
      </c>
      <c r="AP5568" t="str">
        <f>IF(AmazonChurn[[#This Row],[Age]]&lt;30,"Under 30",IF(AmazonChurn[[#This Row],[Age]]&gt;65,"Senior","Mid Age"))</f>
        <v>Mid Age</v>
      </c>
    </row>
    <row r="5569" spans="1:42" hidden="1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 s="5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  <c r="AL5569" t="str">
        <f>IF(AmazonChurn[[#This Row],[Average Monthly Expenses]]&lt;=30,"Low",IF(AmazonChurn[[#This Row],[Average Monthly Expenses]]&lt;=60,"Medium","High"))</f>
        <v>Low</v>
      </c>
      <c r="AM5569" t="str">
        <f>IF(AmazonChurn[[#This Row],[Number of Complaints or Support]]&lt;3,"Low",IF(AmazonChurn[[#This Row],[Number of Complaints or Support]]&lt;=7,"Medium","High"))</f>
        <v>Medium</v>
      </c>
      <c r="AN5569" s="5">
        <f>AmazonChurn[[#This Row],[Number of Complaints or Support]]/AmazonChurn[[#This Row],[Account Length (in months)]]</f>
        <v>0.18518518518518517</v>
      </c>
      <c r="AO5569" t="str">
        <f>IF(AmazonChurn[[#This Row],[Avg Monthly GB Download]]&lt;15, "Low", IF(AmazonChurn[[#This Row],[Avg Monthly GB Download]]&lt;30, "Medium", "High"))</f>
        <v>Low</v>
      </c>
      <c r="AP5569" t="str">
        <f>IF(AmazonChurn[[#This Row],[Age]]&lt;30,"Under 30",IF(AmazonChurn[[#This Row],[Age]]&gt;65,"Senior","Mid Age"))</f>
        <v>Mid Age</v>
      </c>
    </row>
    <row r="5570" spans="1:42" hidden="1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 s="5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  <c r="AL5570" t="str">
        <f>IF(AmazonChurn[[#This Row],[Average Monthly Expenses]]&lt;=30,"Low",IF(AmazonChurn[[#This Row],[Average Monthly Expenses]]&lt;=60,"Medium","High"))</f>
        <v>Low</v>
      </c>
      <c r="AM5570" t="str">
        <f>IF(AmazonChurn[[#This Row],[Number of Complaints or Support]]&lt;3,"Low",IF(AmazonChurn[[#This Row],[Number of Complaints or Support]]&lt;=7,"Medium","High"))</f>
        <v>Low</v>
      </c>
      <c r="AN5570" s="5">
        <f>AmazonChurn[[#This Row],[Number of Complaints or Support]]/AmazonChurn[[#This Row],[Account Length (in months)]]</f>
        <v>9.0909090909090912E-2</v>
      </c>
      <c r="AO5570" t="str">
        <f>IF(AmazonChurn[[#This Row],[Avg Monthly GB Download]]&lt;15, "Low", IF(AmazonChurn[[#This Row],[Avg Monthly GB Download]]&lt;30, "Medium", "High"))</f>
        <v>Low</v>
      </c>
      <c r="AP5570" t="str">
        <f>IF(AmazonChurn[[#This Row],[Age]]&lt;30,"Under 30",IF(AmazonChurn[[#This Row],[Age]]&gt;65,"Senior","Mid Age"))</f>
        <v>Mid Age</v>
      </c>
    </row>
    <row r="5571" spans="1:42" hidden="1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 s="5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  <c r="AL5571" t="str">
        <f>IF(AmazonChurn[[#This Row],[Average Monthly Expenses]]&lt;=30,"Low",IF(AmazonChurn[[#This Row],[Average Monthly Expenses]]&lt;=60,"Medium","High"))</f>
        <v>Low</v>
      </c>
      <c r="AM5571" t="str">
        <f>IF(AmazonChurn[[#This Row],[Number of Complaints or Support]]&lt;3,"Low",IF(AmazonChurn[[#This Row],[Number of Complaints or Support]]&lt;=7,"Medium","High"))</f>
        <v>High</v>
      </c>
      <c r="AN5571" s="5">
        <f>AmazonChurn[[#This Row],[Number of Complaints or Support]]/AmazonChurn[[#This Row],[Account Length (in months)]]</f>
        <v>0.7142857142857143</v>
      </c>
      <c r="AO5571" t="str">
        <f>IF(AmazonChurn[[#This Row],[Avg Monthly GB Download]]&lt;15, "Low", IF(AmazonChurn[[#This Row],[Avg Monthly GB Download]]&lt;30, "Medium", "High"))</f>
        <v>Low</v>
      </c>
      <c r="AP5571" t="str">
        <f>IF(AmazonChurn[[#This Row],[Age]]&lt;30,"Under 30",IF(AmazonChurn[[#This Row],[Age]]&gt;65,"Senior","Mid Age"))</f>
        <v>Mid Age</v>
      </c>
    </row>
    <row r="5572" spans="1:42" hidden="1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 s="5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  <c r="AL5572" t="str">
        <f>IF(AmazonChurn[[#This Row],[Average Monthly Expenses]]&lt;=30,"Low",IF(AmazonChurn[[#This Row],[Average Monthly Expenses]]&lt;=60,"Medium","High"))</f>
        <v>Medium</v>
      </c>
      <c r="AM5572" t="str">
        <f>IF(AmazonChurn[[#This Row],[Number of Complaints or Support]]&lt;3,"Low",IF(AmazonChurn[[#This Row],[Number of Complaints or Support]]&lt;=7,"Medium","High"))</f>
        <v>Medium</v>
      </c>
      <c r="AN5572" s="5">
        <f>AmazonChurn[[#This Row],[Number of Complaints or Support]]/AmazonChurn[[#This Row],[Account Length (in months)]]</f>
        <v>0.20588235294117646</v>
      </c>
      <c r="AO5572" t="str">
        <f>IF(AmazonChurn[[#This Row],[Avg Monthly GB Download]]&lt;15, "Low", IF(AmazonChurn[[#This Row],[Avg Monthly GB Download]]&lt;30, "Medium", "High"))</f>
        <v>Low</v>
      </c>
      <c r="AP5572" t="str">
        <f>IF(AmazonChurn[[#This Row],[Age]]&lt;30,"Under 30",IF(AmazonChurn[[#This Row],[Age]]&gt;65,"Senior","Mid Age"))</f>
        <v>Mid Age</v>
      </c>
    </row>
    <row r="5573" spans="1:42" hidden="1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 s="5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  <c r="AL5573" t="str">
        <f>IF(AmazonChurn[[#This Row],[Average Monthly Expenses]]&lt;=30,"Low",IF(AmazonChurn[[#This Row],[Average Monthly Expenses]]&lt;=60,"Medium","High"))</f>
        <v>Medium</v>
      </c>
      <c r="AM5573" t="str">
        <f>IF(AmazonChurn[[#This Row],[Number of Complaints or Support]]&lt;3,"Low",IF(AmazonChurn[[#This Row],[Number of Complaints or Support]]&lt;=7,"Medium","High"))</f>
        <v>Medium</v>
      </c>
      <c r="AN5573" s="5">
        <f>AmazonChurn[[#This Row],[Number of Complaints or Support]]/AmazonChurn[[#This Row],[Account Length (in months)]]</f>
        <v>1.25</v>
      </c>
      <c r="AO5573" t="str">
        <f>IF(AmazonChurn[[#This Row],[Avg Monthly GB Download]]&lt;15, "Low", IF(AmazonChurn[[#This Row],[Avg Monthly GB Download]]&lt;30, "Medium", "High"))</f>
        <v>Low</v>
      </c>
      <c r="AP5573" t="str">
        <f>IF(AmazonChurn[[#This Row],[Age]]&lt;30,"Under 30",IF(AmazonChurn[[#This Row],[Age]]&gt;65,"Senior","Mid Age"))</f>
        <v>Mid Age</v>
      </c>
    </row>
    <row r="5574" spans="1:42" hidden="1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 s="5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  <c r="AL5574" t="str">
        <f>IF(AmazonChurn[[#This Row],[Average Monthly Expenses]]&lt;=30,"Low",IF(AmazonChurn[[#This Row],[Average Monthly Expenses]]&lt;=60,"Medium","High"))</f>
        <v>Low</v>
      </c>
      <c r="AM5574" t="str">
        <f>IF(AmazonChurn[[#This Row],[Number of Complaints or Support]]&lt;3,"Low",IF(AmazonChurn[[#This Row],[Number of Complaints or Support]]&lt;=7,"Medium","High"))</f>
        <v>High</v>
      </c>
      <c r="AN5574" s="5">
        <f>AmazonChurn[[#This Row],[Number of Complaints or Support]]/AmazonChurn[[#This Row],[Account Length (in months)]]</f>
        <v>10</v>
      </c>
      <c r="AO5574" t="str">
        <f>IF(AmazonChurn[[#This Row],[Avg Monthly GB Download]]&lt;15, "Low", IF(AmazonChurn[[#This Row],[Avg Monthly GB Download]]&lt;30, "Medium", "High"))</f>
        <v>Low</v>
      </c>
      <c r="AP5574" t="str">
        <f>IF(AmazonChurn[[#This Row],[Age]]&lt;30,"Under 30",IF(AmazonChurn[[#This Row],[Age]]&gt;65,"Senior","Mid Age"))</f>
        <v>Senior</v>
      </c>
    </row>
    <row r="5575" spans="1:42" hidden="1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 s="5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  <c r="AL5575" t="str">
        <f>IF(AmazonChurn[[#This Row],[Average Monthly Expenses]]&lt;=30,"Low",IF(AmazonChurn[[#This Row],[Average Monthly Expenses]]&lt;=60,"Medium","High"))</f>
        <v>Low</v>
      </c>
      <c r="AM5575" t="str">
        <f>IF(AmazonChurn[[#This Row],[Number of Complaints or Support]]&lt;3,"Low",IF(AmazonChurn[[#This Row],[Number of Complaints or Support]]&lt;=7,"Medium","High"))</f>
        <v>Medium</v>
      </c>
      <c r="AN5575" s="5">
        <f>AmazonChurn[[#This Row],[Number of Complaints or Support]]/AmazonChurn[[#This Row],[Account Length (in months)]]</f>
        <v>0.04</v>
      </c>
      <c r="AO5575" t="str">
        <f>IF(AmazonChurn[[#This Row],[Avg Monthly GB Download]]&lt;15, "Low", IF(AmazonChurn[[#This Row],[Avg Monthly GB Download]]&lt;30, "Medium", "High"))</f>
        <v>Low</v>
      </c>
      <c r="AP5575" t="str">
        <f>IF(AmazonChurn[[#This Row],[Age]]&lt;30,"Under 30",IF(AmazonChurn[[#This Row],[Age]]&gt;65,"Senior","Mid Age"))</f>
        <v>Mid Age</v>
      </c>
    </row>
    <row r="5576" spans="1:42" hidden="1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 s="5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  <c r="AL5576" t="str">
        <f>IF(AmazonChurn[[#This Row],[Average Monthly Expenses]]&lt;=30,"Low",IF(AmazonChurn[[#This Row],[Average Monthly Expenses]]&lt;=60,"Medium","High"))</f>
        <v>Medium</v>
      </c>
      <c r="AM5576" t="str">
        <f>IF(AmazonChurn[[#This Row],[Number of Complaints or Support]]&lt;3,"Low",IF(AmazonChurn[[#This Row],[Number of Complaints or Support]]&lt;=7,"Medium","High"))</f>
        <v>Medium</v>
      </c>
      <c r="AN5576" s="5">
        <f>AmazonChurn[[#This Row],[Number of Complaints or Support]]/AmazonChurn[[#This Row],[Account Length (in months)]]</f>
        <v>1.75</v>
      </c>
      <c r="AO5576" t="str">
        <f>IF(AmazonChurn[[#This Row],[Avg Monthly GB Download]]&lt;15, "Low", IF(AmazonChurn[[#This Row],[Avg Monthly GB Download]]&lt;30, "Medium", "High"))</f>
        <v>Low</v>
      </c>
      <c r="AP5576" t="str">
        <f>IF(AmazonChurn[[#This Row],[Age]]&lt;30,"Under 30",IF(AmazonChurn[[#This Row],[Age]]&gt;65,"Senior","Mid Age"))</f>
        <v>Mid Age</v>
      </c>
    </row>
    <row r="5577" spans="1:42" hidden="1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 s="5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  <c r="AL5577" t="str">
        <f>IF(AmazonChurn[[#This Row],[Average Monthly Expenses]]&lt;=30,"Low",IF(AmazonChurn[[#This Row],[Average Monthly Expenses]]&lt;=60,"Medium","High"))</f>
        <v>Medium</v>
      </c>
      <c r="AM5577" t="str">
        <f>IF(AmazonChurn[[#This Row],[Number of Complaints or Support]]&lt;3,"Low",IF(AmazonChurn[[#This Row],[Number of Complaints or Support]]&lt;=7,"Medium","High"))</f>
        <v>Medium</v>
      </c>
      <c r="AN5577" s="5">
        <f>AmazonChurn[[#This Row],[Number of Complaints or Support]]/AmazonChurn[[#This Row],[Account Length (in months)]]</f>
        <v>4.4776119402985072E-2</v>
      </c>
      <c r="AO5577" t="str">
        <f>IF(AmazonChurn[[#This Row],[Avg Monthly GB Download]]&lt;15, "Low", IF(AmazonChurn[[#This Row],[Avg Monthly GB Download]]&lt;30, "Medium", "High"))</f>
        <v>Low</v>
      </c>
      <c r="AP5577" t="str">
        <f>IF(AmazonChurn[[#This Row],[Age]]&lt;30,"Under 30",IF(AmazonChurn[[#This Row],[Age]]&gt;65,"Senior","Mid Age"))</f>
        <v>Senior</v>
      </c>
    </row>
    <row r="5578" spans="1:42" hidden="1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 s="5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  <c r="AL5578" t="str">
        <f>IF(AmazonChurn[[#This Row],[Average Monthly Expenses]]&lt;=30,"Low",IF(AmazonChurn[[#This Row],[Average Monthly Expenses]]&lt;=60,"Medium","High"))</f>
        <v>Medium</v>
      </c>
      <c r="AM5578" t="str">
        <f>IF(AmazonChurn[[#This Row],[Number of Complaints or Support]]&lt;3,"Low",IF(AmazonChurn[[#This Row],[Number of Complaints or Support]]&lt;=7,"Medium","High"))</f>
        <v>Medium</v>
      </c>
      <c r="AN5578" s="5">
        <f>AmazonChurn[[#This Row],[Number of Complaints or Support]]/AmazonChurn[[#This Row],[Account Length (in months)]]</f>
        <v>9.8591549295774641E-2</v>
      </c>
      <c r="AO5578" t="str">
        <f>IF(AmazonChurn[[#This Row],[Avg Monthly GB Download]]&lt;15, "Low", IF(AmazonChurn[[#This Row],[Avg Monthly GB Download]]&lt;30, "Medium", "High"))</f>
        <v>Low</v>
      </c>
      <c r="AP5578" t="str">
        <f>IF(AmazonChurn[[#This Row],[Age]]&lt;30,"Under 30",IF(AmazonChurn[[#This Row],[Age]]&gt;65,"Senior","Mid Age"))</f>
        <v>Mid Age</v>
      </c>
    </row>
    <row r="5579" spans="1:42" hidden="1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 s="5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  <c r="AL5579" t="str">
        <f>IF(AmazonChurn[[#This Row],[Average Monthly Expenses]]&lt;=30,"Low",IF(AmazonChurn[[#This Row],[Average Monthly Expenses]]&lt;=60,"Medium","High"))</f>
        <v>Medium</v>
      </c>
      <c r="AM5579" t="str">
        <f>IF(AmazonChurn[[#This Row],[Number of Complaints or Support]]&lt;3,"Low",IF(AmazonChurn[[#This Row],[Number of Complaints or Support]]&lt;=7,"Medium","High"))</f>
        <v>Medium</v>
      </c>
      <c r="AN5579" s="5">
        <f>AmazonChurn[[#This Row],[Number of Complaints or Support]]/AmazonChurn[[#This Row],[Account Length (in months)]]</f>
        <v>7.4626865671641784E-2</v>
      </c>
      <c r="AO5579" t="str">
        <f>IF(AmazonChurn[[#This Row],[Avg Monthly GB Download]]&lt;15, "Low", IF(AmazonChurn[[#This Row],[Avg Monthly GB Download]]&lt;30, "Medium", "High"))</f>
        <v>Low</v>
      </c>
      <c r="AP5579" t="str">
        <f>IF(AmazonChurn[[#This Row],[Age]]&lt;30,"Under 30",IF(AmazonChurn[[#This Row],[Age]]&gt;65,"Senior","Mid Age"))</f>
        <v>Senior</v>
      </c>
    </row>
    <row r="5580" spans="1:42" hidden="1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 s="5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  <c r="AL5580" t="str">
        <f>IF(AmazonChurn[[#This Row],[Average Monthly Expenses]]&lt;=30,"Low",IF(AmazonChurn[[#This Row],[Average Monthly Expenses]]&lt;=60,"Medium","High"))</f>
        <v>Low</v>
      </c>
      <c r="AM5580" t="str">
        <f>IF(AmazonChurn[[#This Row],[Number of Complaints or Support]]&lt;3,"Low",IF(AmazonChurn[[#This Row],[Number of Complaints or Support]]&lt;=7,"Medium","High"))</f>
        <v>Low</v>
      </c>
      <c r="AN5580" s="5">
        <f>AmazonChurn[[#This Row],[Number of Complaints or Support]]/AmazonChurn[[#This Row],[Account Length (in months)]]</f>
        <v>0</v>
      </c>
      <c r="AO5580" t="str">
        <f>IF(AmazonChurn[[#This Row],[Avg Monthly GB Download]]&lt;15, "Low", IF(AmazonChurn[[#This Row],[Avg Monthly GB Download]]&lt;30, "Medium", "High"))</f>
        <v>Low</v>
      </c>
      <c r="AP5580" t="str">
        <f>IF(AmazonChurn[[#This Row],[Age]]&lt;30,"Under 30",IF(AmazonChurn[[#This Row],[Age]]&gt;65,"Senior","Mid Age"))</f>
        <v>Mid Age</v>
      </c>
    </row>
    <row r="5581" spans="1:42" hidden="1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 s="5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  <c r="AL5581" t="str">
        <f>IF(AmazonChurn[[#This Row],[Average Monthly Expenses]]&lt;=30,"Low",IF(AmazonChurn[[#This Row],[Average Monthly Expenses]]&lt;=60,"Medium","High"))</f>
        <v>Medium</v>
      </c>
      <c r="AM5581" t="str">
        <f>IF(AmazonChurn[[#This Row],[Number of Complaints or Support]]&lt;3,"Low",IF(AmazonChurn[[#This Row],[Number of Complaints or Support]]&lt;=7,"Medium","High"))</f>
        <v>Medium</v>
      </c>
      <c r="AN5581" s="5">
        <f>AmazonChurn[[#This Row],[Number of Complaints or Support]]/AmazonChurn[[#This Row],[Account Length (in months)]]</f>
        <v>8.5714285714285715E-2</v>
      </c>
      <c r="AO5581" t="str">
        <f>IF(AmazonChurn[[#This Row],[Avg Monthly GB Download]]&lt;15, "Low", IF(AmazonChurn[[#This Row],[Avg Monthly GB Download]]&lt;30, "Medium", "High"))</f>
        <v>Low</v>
      </c>
      <c r="AP5581" t="str">
        <f>IF(AmazonChurn[[#This Row],[Age]]&lt;30,"Under 30",IF(AmazonChurn[[#This Row],[Age]]&gt;65,"Senior","Mid Age"))</f>
        <v>Under 30</v>
      </c>
    </row>
    <row r="5582" spans="1:42" hidden="1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 s="5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  <c r="AL5582" t="str">
        <f>IF(AmazonChurn[[#This Row],[Average Monthly Expenses]]&lt;=30,"Low",IF(AmazonChurn[[#This Row],[Average Monthly Expenses]]&lt;=60,"Medium","High"))</f>
        <v>Medium</v>
      </c>
      <c r="AM5582" t="str">
        <f>IF(AmazonChurn[[#This Row],[Number of Complaints or Support]]&lt;3,"Low",IF(AmazonChurn[[#This Row],[Number of Complaints or Support]]&lt;=7,"Medium","High"))</f>
        <v>Medium</v>
      </c>
      <c r="AN5582" s="5">
        <f>AmazonChurn[[#This Row],[Number of Complaints or Support]]/AmazonChurn[[#This Row],[Account Length (in months)]]</f>
        <v>2.5</v>
      </c>
      <c r="AO5582" t="str">
        <f>IF(AmazonChurn[[#This Row],[Avg Monthly GB Download]]&lt;15, "Low", IF(AmazonChurn[[#This Row],[Avg Monthly GB Download]]&lt;30, "Medium", "High"))</f>
        <v>Low</v>
      </c>
      <c r="AP5582" t="str">
        <f>IF(AmazonChurn[[#This Row],[Age]]&lt;30,"Under 30",IF(AmazonChurn[[#This Row],[Age]]&gt;65,"Senior","Mid Age"))</f>
        <v>Mid Age</v>
      </c>
    </row>
    <row r="5583" spans="1:42" hidden="1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 s="5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  <c r="AL5583" t="str">
        <f>IF(AmazonChurn[[#This Row],[Average Monthly Expenses]]&lt;=30,"Low",IF(AmazonChurn[[#This Row],[Average Monthly Expenses]]&lt;=60,"Medium","High"))</f>
        <v>Low</v>
      </c>
      <c r="AM5583" t="str">
        <f>IF(AmazonChurn[[#This Row],[Number of Complaints or Support]]&lt;3,"Low",IF(AmazonChurn[[#This Row],[Number of Complaints or Support]]&lt;=7,"Medium","High"))</f>
        <v>Medium</v>
      </c>
      <c r="AN5583" s="5">
        <f>AmazonChurn[[#This Row],[Number of Complaints or Support]]/AmazonChurn[[#This Row],[Account Length (in months)]]</f>
        <v>5.4545454545454543E-2</v>
      </c>
      <c r="AO5583" t="str">
        <f>IF(AmazonChurn[[#This Row],[Avg Monthly GB Download]]&lt;15, "Low", IF(AmazonChurn[[#This Row],[Avg Monthly GB Download]]&lt;30, "Medium", "High"))</f>
        <v>Low</v>
      </c>
      <c r="AP5583" t="str">
        <f>IF(AmazonChurn[[#This Row],[Age]]&lt;30,"Under 30",IF(AmazonChurn[[#This Row],[Age]]&gt;65,"Senior","Mid Age"))</f>
        <v>Mid Age</v>
      </c>
    </row>
    <row r="5584" spans="1:42" hidden="1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 s="5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  <c r="AL5584" t="str">
        <f>IF(AmazonChurn[[#This Row],[Average Monthly Expenses]]&lt;=30,"Low",IF(AmazonChurn[[#This Row],[Average Monthly Expenses]]&lt;=60,"Medium","High"))</f>
        <v>Medium</v>
      </c>
      <c r="AM5584" t="str">
        <f>IF(AmazonChurn[[#This Row],[Number of Complaints or Support]]&lt;3,"Low",IF(AmazonChurn[[#This Row],[Number of Complaints or Support]]&lt;=7,"Medium","High"))</f>
        <v>Medium</v>
      </c>
      <c r="AN5584" s="5">
        <f>AmazonChurn[[#This Row],[Number of Complaints or Support]]/AmazonChurn[[#This Row],[Account Length (in months)]]</f>
        <v>0.12820512820512819</v>
      </c>
      <c r="AO5584" t="str">
        <f>IF(AmazonChurn[[#This Row],[Avg Monthly GB Download]]&lt;15, "Low", IF(AmazonChurn[[#This Row],[Avg Monthly GB Download]]&lt;30, "Medium", "High"))</f>
        <v>Low</v>
      </c>
      <c r="AP5584" t="str">
        <f>IF(AmazonChurn[[#This Row],[Age]]&lt;30,"Under 30",IF(AmazonChurn[[#This Row],[Age]]&gt;65,"Senior","Mid Age"))</f>
        <v>Senior</v>
      </c>
    </row>
    <row r="5585" spans="1:42" hidden="1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 s="5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  <c r="AL5585" t="str">
        <f>IF(AmazonChurn[[#This Row],[Average Monthly Expenses]]&lt;=30,"Low",IF(AmazonChurn[[#This Row],[Average Monthly Expenses]]&lt;=60,"Medium","High"))</f>
        <v>Low</v>
      </c>
      <c r="AM5585" t="str">
        <f>IF(AmazonChurn[[#This Row],[Number of Complaints or Support]]&lt;3,"Low",IF(AmazonChurn[[#This Row],[Number of Complaints or Support]]&lt;=7,"Medium","High"))</f>
        <v>Low</v>
      </c>
      <c r="AN5585" s="5">
        <f>AmazonChurn[[#This Row],[Number of Complaints or Support]]/AmazonChurn[[#This Row],[Account Length (in months)]]</f>
        <v>3.9215686274509803E-2</v>
      </c>
      <c r="AO5585" t="str">
        <f>IF(AmazonChurn[[#This Row],[Avg Monthly GB Download]]&lt;15, "Low", IF(AmazonChurn[[#This Row],[Avg Monthly GB Download]]&lt;30, "Medium", "High"))</f>
        <v>Low</v>
      </c>
      <c r="AP5585" t="str">
        <f>IF(AmazonChurn[[#This Row],[Age]]&lt;30,"Under 30",IF(AmazonChurn[[#This Row],[Age]]&gt;65,"Senior","Mid Age"))</f>
        <v>Senior</v>
      </c>
    </row>
    <row r="5586" spans="1:42" hidden="1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 s="5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  <c r="AL5586" t="str">
        <f>IF(AmazonChurn[[#This Row],[Average Monthly Expenses]]&lt;=30,"Low",IF(AmazonChurn[[#This Row],[Average Monthly Expenses]]&lt;=60,"Medium","High"))</f>
        <v>Low</v>
      </c>
      <c r="AM5586" t="str">
        <f>IF(AmazonChurn[[#This Row],[Number of Complaints or Support]]&lt;3,"Low",IF(AmazonChurn[[#This Row],[Number of Complaints or Support]]&lt;=7,"Medium","High"))</f>
        <v>Medium</v>
      </c>
      <c r="AN5586" s="5">
        <f>AmazonChurn[[#This Row],[Number of Complaints or Support]]/AmazonChurn[[#This Row],[Account Length (in months)]]</f>
        <v>6.25E-2</v>
      </c>
      <c r="AO5586" t="str">
        <f>IF(AmazonChurn[[#This Row],[Avg Monthly GB Download]]&lt;15, "Low", IF(AmazonChurn[[#This Row],[Avg Monthly GB Download]]&lt;30, "Medium", "High"))</f>
        <v>Low</v>
      </c>
      <c r="AP5586" t="str">
        <f>IF(AmazonChurn[[#This Row],[Age]]&lt;30,"Under 30",IF(AmazonChurn[[#This Row],[Age]]&gt;65,"Senior","Mid Age"))</f>
        <v>Mid Age</v>
      </c>
    </row>
    <row r="5587" spans="1:42" hidden="1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 s="5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  <c r="AL5587" t="str">
        <f>IF(AmazonChurn[[#This Row],[Average Monthly Expenses]]&lt;=30,"Low",IF(AmazonChurn[[#This Row],[Average Monthly Expenses]]&lt;=60,"Medium","High"))</f>
        <v>Medium</v>
      </c>
      <c r="AM5587" t="str">
        <f>IF(AmazonChurn[[#This Row],[Number of Complaints or Support]]&lt;3,"Low",IF(AmazonChurn[[#This Row],[Number of Complaints or Support]]&lt;=7,"Medium","High"))</f>
        <v>Medium</v>
      </c>
      <c r="AN5587" s="5">
        <f>AmazonChurn[[#This Row],[Number of Complaints or Support]]/AmazonChurn[[#This Row],[Account Length (in months)]]</f>
        <v>0.21428571428571427</v>
      </c>
      <c r="AO5587" t="str">
        <f>IF(AmazonChurn[[#This Row],[Avg Monthly GB Download]]&lt;15, "Low", IF(AmazonChurn[[#This Row],[Avg Monthly GB Download]]&lt;30, "Medium", "High"))</f>
        <v>Low</v>
      </c>
      <c r="AP5587" t="str">
        <f>IF(AmazonChurn[[#This Row],[Age]]&lt;30,"Under 30",IF(AmazonChurn[[#This Row],[Age]]&gt;65,"Senior","Mid Age"))</f>
        <v>Mid Age</v>
      </c>
    </row>
    <row r="5588" spans="1:42" hidden="1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 s="5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  <c r="AL5588" t="str">
        <f>IF(AmazonChurn[[#This Row],[Average Monthly Expenses]]&lt;=30,"Low",IF(AmazonChurn[[#This Row],[Average Monthly Expenses]]&lt;=60,"Medium","High"))</f>
        <v>Low</v>
      </c>
      <c r="AM5588" t="str">
        <f>IF(AmazonChurn[[#This Row],[Number of Complaints or Support]]&lt;3,"Low",IF(AmazonChurn[[#This Row],[Number of Complaints or Support]]&lt;=7,"Medium","High"))</f>
        <v>Medium</v>
      </c>
      <c r="AN5588" s="5">
        <f>AmazonChurn[[#This Row],[Number of Complaints or Support]]/AmazonChurn[[#This Row],[Account Length (in months)]]</f>
        <v>0.6</v>
      </c>
      <c r="AO5588" t="str">
        <f>IF(AmazonChurn[[#This Row],[Avg Monthly GB Download]]&lt;15, "Low", IF(AmazonChurn[[#This Row],[Avg Monthly GB Download]]&lt;30, "Medium", "High"))</f>
        <v>Low</v>
      </c>
      <c r="AP5588" t="str">
        <f>IF(AmazonChurn[[#This Row],[Age]]&lt;30,"Under 30",IF(AmazonChurn[[#This Row],[Age]]&gt;65,"Senior","Mid Age"))</f>
        <v>Mid Age</v>
      </c>
    </row>
    <row r="5589" spans="1:42" hidden="1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 s="5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  <c r="AL5589" t="str">
        <f>IF(AmazonChurn[[#This Row],[Average Monthly Expenses]]&lt;=30,"Low",IF(AmazonChurn[[#This Row],[Average Monthly Expenses]]&lt;=60,"Medium","High"))</f>
        <v>Low</v>
      </c>
      <c r="AM5589" t="str">
        <f>IF(AmazonChurn[[#This Row],[Number of Complaints or Support]]&lt;3,"Low",IF(AmazonChurn[[#This Row],[Number of Complaints or Support]]&lt;=7,"Medium","High"))</f>
        <v>Medium</v>
      </c>
      <c r="AN5589" s="5">
        <f>AmazonChurn[[#This Row],[Number of Complaints or Support]]/AmazonChurn[[#This Row],[Account Length (in months)]]</f>
        <v>7.407407407407407E-2</v>
      </c>
      <c r="AO5589" t="str">
        <f>IF(AmazonChurn[[#This Row],[Avg Monthly GB Download]]&lt;15, "Low", IF(AmazonChurn[[#This Row],[Avg Monthly GB Download]]&lt;30, "Medium", "High"))</f>
        <v>Medium</v>
      </c>
      <c r="AP5589" t="str">
        <f>IF(AmazonChurn[[#This Row],[Age]]&lt;30,"Under 30",IF(AmazonChurn[[#This Row],[Age]]&gt;65,"Senior","Mid Age"))</f>
        <v>Under 30</v>
      </c>
    </row>
    <row r="5590" spans="1:42" hidden="1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 s="5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  <c r="AL5590" t="str">
        <f>IF(AmazonChurn[[#This Row],[Average Monthly Expenses]]&lt;=30,"Low",IF(AmazonChurn[[#This Row],[Average Monthly Expenses]]&lt;=60,"Medium","High"))</f>
        <v>Low</v>
      </c>
      <c r="AM5590" t="str">
        <f>IF(AmazonChurn[[#This Row],[Number of Complaints or Support]]&lt;3,"Low",IF(AmazonChurn[[#This Row],[Number of Complaints or Support]]&lt;=7,"Medium","High"))</f>
        <v>Low</v>
      </c>
      <c r="AN5590" s="5">
        <f>AmazonChurn[[#This Row],[Number of Complaints or Support]]/AmazonChurn[[#This Row],[Account Length (in months)]]</f>
        <v>0.22222222222222221</v>
      </c>
      <c r="AO5590" t="str">
        <f>IF(AmazonChurn[[#This Row],[Avg Monthly GB Download]]&lt;15, "Low", IF(AmazonChurn[[#This Row],[Avg Monthly GB Download]]&lt;30, "Medium", "High"))</f>
        <v>Medium</v>
      </c>
      <c r="AP5590" t="str">
        <f>IF(AmazonChurn[[#This Row],[Age]]&lt;30,"Under 30",IF(AmazonChurn[[#This Row],[Age]]&gt;65,"Senior","Mid Age"))</f>
        <v>Under 30</v>
      </c>
    </row>
    <row r="5591" spans="1:42" hidden="1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 s="5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  <c r="AL5591" t="str">
        <f>IF(AmazonChurn[[#This Row],[Average Monthly Expenses]]&lt;=30,"Low",IF(AmazonChurn[[#This Row],[Average Monthly Expenses]]&lt;=60,"Medium","High"))</f>
        <v>Low</v>
      </c>
      <c r="AM5591" t="str">
        <f>IF(AmazonChurn[[#This Row],[Number of Complaints or Support]]&lt;3,"Low",IF(AmazonChurn[[#This Row],[Number of Complaints or Support]]&lt;=7,"Medium","High"))</f>
        <v>Medium</v>
      </c>
      <c r="AN5591" s="5">
        <f>AmazonChurn[[#This Row],[Number of Complaints or Support]]/AmazonChurn[[#This Row],[Account Length (in months)]]</f>
        <v>8.5714285714285715E-2</v>
      </c>
      <c r="AO5591" t="str">
        <f>IF(AmazonChurn[[#This Row],[Avg Monthly GB Download]]&lt;15, "Low", IF(AmazonChurn[[#This Row],[Avg Monthly GB Download]]&lt;30, "Medium", "High"))</f>
        <v>Low</v>
      </c>
      <c r="AP5591" t="str">
        <f>IF(AmazonChurn[[#This Row],[Age]]&lt;30,"Under 30",IF(AmazonChurn[[#This Row],[Age]]&gt;65,"Senior","Mid Age"))</f>
        <v>Mid Age</v>
      </c>
    </row>
    <row r="5592" spans="1:42" hidden="1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 s="5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  <c r="AL5592" t="str">
        <f>IF(AmazonChurn[[#This Row],[Average Monthly Expenses]]&lt;=30,"Low",IF(AmazonChurn[[#This Row],[Average Monthly Expenses]]&lt;=60,"Medium","High"))</f>
        <v>Medium</v>
      </c>
      <c r="AM5592" t="str">
        <f>IF(AmazonChurn[[#This Row],[Number of Complaints or Support]]&lt;3,"Low",IF(AmazonChurn[[#This Row],[Number of Complaints or Support]]&lt;=7,"Medium","High"))</f>
        <v>Medium</v>
      </c>
      <c r="AN5592" s="5">
        <f>AmazonChurn[[#This Row],[Number of Complaints or Support]]/AmazonChurn[[#This Row],[Account Length (in months)]]</f>
        <v>4.7619047619047616E-2</v>
      </c>
      <c r="AO5592" t="str">
        <f>IF(AmazonChurn[[#This Row],[Avg Monthly GB Download]]&lt;15, "Low", IF(AmazonChurn[[#This Row],[Avg Monthly GB Download]]&lt;30, "Medium", "High"))</f>
        <v>Medium</v>
      </c>
      <c r="AP5592" t="str">
        <f>IF(AmazonChurn[[#This Row],[Age]]&lt;30,"Under 30",IF(AmazonChurn[[#This Row],[Age]]&gt;65,"Senior","Mid Age"))</f>
        <v>Mid Age</v>
      </c>
    </row>
    <row r="5593" spans="1:42" hidden="1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 s="5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  <c r="AL5593" t="str">
        <f>IF(AmazonChurn[[#This Row],[Average Monthly Expenses]]&lt;=30,"Low",IF(AmazonChurn[[#This Row],[Average Monthly Expenses]]&lt;=60,"Medium","High"))</f>
        <v>Medium</v>
      </c>
      <c r="AM5593" t="str">
        <f>IF(AmazonChurn[[#This Row],[Number of Complaints or Support]]&lt;3,"Low",IF(AmazonChurn[[#This Row],[Number of Complaints or Support]]&lt;=7,"Medium","High"))</f>
        <v>Medium</v>
      </c>
      <c r="AN5593" s="5">
        <f>AmazonChurn[[#This Row],[Number of Complaints or Support]]/AmazonChurn[[#This Row],[Account Length (in months)]]</f>
        <v>3</v>
      </c>
      <c r="AO5593" t="str">
        <f>IF(AmazonChurn[[#This Row],[Avg Monthly GB Download]]&lt;15, "Low", IF(AmazonChurn[[#This Row],[Avg Monthly GB Download]]&lt;30, "Medium", "High"))</f>
        <v>Low</v>
      </c>
      <c r="AP5593" t="str">
        <f>IF(AmazonChurn[[#This Row],[Age]]&lt;30,"Under 30",IF(AmazonChurn[[#This Row],[Age]]&gt;65,"Senior","Mid Age"))</f>
        <v>Mid Age</v>
      </c>
    </row>
    <row r="5594" spans="1:42" hidden="1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 s="5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  <c r="AL5594" t="str">
        <f>IF(AmazonChurn[[#This Row],[Average Monthly Expenses]]&lt;=30,"Low",IF(AmazonChurn[[#This Row],[Average Monthly Expenses]]&lt;=60,"Medium","High"))</f>
        <v>Low</v>
      </c>
      <c r="AM5594" t="str">
        <f>IF(AmazonChurn[[#This Row],[Number of Complaints or Support]]&lt;3,"Low",IF(AmazonChurn[[#This Row],[Number of Complaints or Support]]&lt;=7,"Medium","High"))</f>
        <v>Medium</v>
      </c>
      <c r="AN5594" s="5">
        <f>AmazonChurn[[#This Row],[Number of Complaints or Support]]/AmazonChurn[[#This Row],[Account Length (in months)]]</f>
        <v>7.0422535211267609E-2</v>
      </c>
      <c r="AO5594" t="str">
        <f>IF(AmazonChurn[[#This Row],[Avg Monthly GB Download]]&lt;15, "Low", IF(AmazonChurn[[#This Row],[Avg Monthly GB Download]]&lt;30, "Medium", "High"))</f>
        <v>Low</v>
      </c>
      <c r="AP5594" t="str">
        <f>IF(AmazonChurn[[#This Row],[Age]]&lt;30,"Under 30",IF(AmazonChurn[[#This Row],[Age]]&gt;65,"Senior","Mid Age"))</f>
        <v>Mid Age</v>
      </c>
    </row>
    <row r="5595" spans="1:42" hidden="1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 s="5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  <c r="AL5595" t="str">
        <f>IF(AmazonChurn[[#This Row],[Average Monthly Expenses]]&lt;=30,"Low",IF(AmazonChurn[[#This Row],[Average Monthly Expenses]]&lt;=60,"Medium","High"))</f>
        <v>Low</v>
      </c>
      <c r="AM5595" t="str">
        <f>IF(AmazonChurn[[#This Row],[Number of Complaints or Support]]&lt;3,"Low",IF(AmazonChurn[[#This Row],[Number of Complaints or Support]]&lt;=7,"Medium","High"))</f>
        <v>High</v>
      </c>
      <c r="AN5595" s="5">
        <f>AmazonChurn[[#This Row],[Number of Complaints or Support]]/AmazonChurn[[#This Row],[Account Length (in months)]]</f>
        <v>0.15094339622641509</v>
      </c>
      <c r="AO5595" t="str">
        <f>IF(AmazonChurn[[#This Row],[Avg Monthly GB Download]]&lt;15, "Low", IF(AmazonChurn[[#This Row],[Avg Monthly GB Download]]&lt;30, "Medium", "High"))</f>
        <v>Low</v>
      </c>
      <c r="AP5595" t="str">
        <f>IF(AmazonChurn[[#This Row],[Age]]&lt;30,"Under 30",IF(AmazonChurn[[#This Row],[Age]]&gt;65,"Senior","Mid Age"))</f>
        <v>Mid Age</v>
      </c>
    </row>
    <row r="5596" spans="1:42" hidden="1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 s="5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  <c r="AL5596" t="str">
        <f>IF(AmazonChurn[[#This Row],[Average Monthly Expenses]]&lt;=30,"Low",IF(AmazonChurn[[#This Row],[Average Monthly Expenses]]&lt;=60,"Medium","High"))</f>
        <v>Low</v>
      </c>
      <c r="AM5596" t="str">
        <f>IF(AmazonChurn[[#This Row],[Number of Complaints or Support]]&lt;3,"Low",IF(AmazonChurn[[#This Row],[Number of Complaints or Support]]&lt;=7,"Medium","High"))</f>
        <v>High</v>
      </c>
      <c r="AN5596" s="5">
        <f>AmazonChurn[[#This Row],[Number of Complaints or Support]]/AmazonChurn[[#This Row],[Account Length (in months)]]</f>
        <v>0.12328767123287671</v>
      </c>
      <c r="AO5596" t="str">
        <f>IF(AmazonChurn[[#This Row],[Avg Monthly GB Download]]&lt;15, "Low", IF(AmazonChurn[[#This Row],[Avg Monthly GB Download]]&lt;30, "Medium", "High"))</f>
        <v>Low</v>
      </c>
      <c r="AP5596" t="str">
        <f>IF(AmazonChurn[[#This Row],[Age]]&lt;30,"Under 30",IF(AmazonChurn[[#This Row],[Age]]&gt;65,"Senior","Mid Age"))</f>
        <v>Mid Age</v>
      </c>
    </row>
    <row r="5597" spans="1:42" hidden="1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 s="5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  <c r="AL5597" t="str">
        <f>IF(AmazonChurn[[#This Row],[Average Monthly Expenses]]&lt;=30,"Low",IF(AmazonChurn[[#This Row],[Average Monthly Expenses]]&lt;=60,"Medium","High"))</f>
        <v>Low</v>
      </c>
      <c r="AM5597" t="str">
        <f>IF(AmazonChurn[[#This Row],[Number of Complaints or Support]]&lt;3,"Low",IF(AmazonChurn[[#This Row],[Number of Complaints or Support]]&lt;=7,"Medium","High"))</f>
        <v>Low</v>
      </c>
      <c r="AN5597" s="5">
        <f>AmazonChurn[[#This Row],[Number of Complaints or Support]]/AmazonChurn[[#This Row],[Account Length (in months)]]</f>
        <v>0</v>
      </c>
      <c r="AO5597" t="str">
        <f>IF(AmazonChurn[[#This Row],[Avg Monthly GB Download]]&lt;15, "Low", IF(AmazonChurn[[#This Row],[Avg Monthly GB Download]]&lt;30, "Medium", "High"))</f>
        <v>Medium</v>
      </c>
      <c r="AP5597" t="str">
        <f>IF(AmazonChurn[[#This Row],[Age]]&lt;30,"Under 30",IF(AmazonChurn[[#This Row],[Age]]&gt;65,"Senior","Mid Age"))</f>
        <v>Under 30</v>
      </c>
    </row>
    <row r="5598" spans="1:42" hidden="1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 s="5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  <c r="AL5598" t="str">
        <f>IF(AmazonChurn[[#This Row],[Average Monthly Expenses]]&lt;=30,"Low",IF(AmazonChurn[[#This Row],[Average Monthly Expenses]]&lt;=60,"Medium","High"))</f>
        <v>Low</v>
      </c>
      <c r="AM5598" t="str">
        <f>IF(AmazonChurn[[#This Row],[Number of Complaints or Support]]&lt;3,"Low",IF(AmazonChurn[[#This Row],[Number of Complaints or Support]]&lt;=7,"Medium","High"))</f>
        <v>Low</v>
      </c>
      <c r="AN5598" s="5">
        <f>AmazonChurn[[#This Row],[Number of Complaints or Support]]/AmazonChurn[[#This Row],[Account Length (in months)]]</f>
        <v>0</v>
      </c>
      <c r="AO5598" t="str">
        <f>IF(AmazonChurn[[#This Row],[Avg Monthly GB Download]]&lt;15, "Low", IF(AmazonChurn[[#This Row],[Avg Monthly GB Download]]&lt;30, "Medium", "High"))</f>
        <v>Low</v>
      </c>
      <c r="AP5598" t="str">
        <f>IF(AmazonChurn[[#This Row],[Age]]&lt;30,"Under 30",IF(AmazonChurn[[#This Row],[Age]]&gt;65,"Senior","Mid Age"))</f>
        <v>Mid Age</v>
      </c>
    </row>
    <row r="5599" spans="1:42" hidden="1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 s="5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  <c r="AL5599" t="str">
        <f>IF(AmazonChurn[[#This Row],[Average Monthly Expenses]]&lt;=30,"Low",IF(AmazonChurn[[#This Row],[Average Monthly Expenses]]&lt;=60,"Medium","High"))</f>
        <v>Low</v>
      </c>
      <c r="AM5599" t="str">
        <f>IF(AmazonChurn[[#This Row],[Number of Complaints or Support]]&lt;3,"Low",IF(AmazonChurn[[#This Row],[Number of Complaints or Support]]&lt;=7,"Medium","High"))</f>
        <v>Medium</v>
      </c>
      <c r="AN5599" s="5">
        <f>AmazonChurn[[#This Row],[Number of Complaints or Support]]/AmazonChurn[[#This Row],[Account Length (in months)]]</f>
        <v>5.8823529411764705E-2</v>
      </c>
      <c r="AO5599" t="str">
        <f>IF(AmazonChurn[[#This Row],[Avg Monthly GB Download]]&lt;15, "Low", IF(AmazonChurn[[#This Row],[Avg Monthly GB Download]]&lt;30, "Medium", "High"))</f>
        <v>Low</v>
      </c>
      <c r="AP5599" t="str">
        <f>IF(AmazonChurn[[#This Row],[Age]]&lt;30,"Under 30",IF(AmazonChurn[[#This Row],[Age]]&gt;65,"Senior","Mid Age"))</f>
        <v>Mid Age</v>
      </c>
    </row>
    <row r="5600" spans="1:42" hidden="1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 s="5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  <c r="AL5600" t="str">
        <f>IF(AmazonChurn[[#This Row],[Average Monthly Expenses]]&lt;=30,"Low",IF(AmazonChurn[[#This Row],[Average Monthly Expenses]]&lt;=60,"Medium","High"))</f>
        <v>Medium</v>
      </c>
      <c r="AM5600" t="str">
        <f>IF(AmazonChurn[[#This Row],[Number of Complaints or Support]]&lt;3,"Low",IF(AmazonChurn[[#This Row],[Number of Complaints or Support]]&lt;=7,"Medium","High"))</f>
        <v>High</v>
      </c>
      <c r="AN5600" s="5">
        <f>AmazonChurn[[#This Row],[Number of Complaints or Support]]/AmazonChurn[[#This Row],[Account Length (in months)]]</f>
        <v>1.8</v>
      </c>
      <c r="AO5600" t="str">
        <f>IF(AmazonChurn[[#This Row],[Avg Monthly GB Download]]&lt;15, "Low", IF(AmazonChurn[[#This Row],[Avg Monthly GB Download]]&lt;30, "Medium", "High"))</f>
        <v>Low</v>
      </c>
      <c r="AP5600" t="str">
        <f>IF(AmazonChurn[[#This Row],[Age]]&lt;30,"Under 30",IF(AmazonChurn[[#This Row],[Age]]&gt;65,"Senior","Mid Age"))</f>
        <v>Senior</v>
      </c>
    </row>
    <row r="5601" spans="1:42" hidden="1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 s="5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  <c r="AL5601" t="str">
        <f>IF(AmazonChurn[[#This Row],[Average Monthly Expenses]]&lt;=30,"Low",IF(AmazonChurn[[#This Row],[Average Monthly Expenses]]&lt;=60,"Medium","High"))</f>
        <v>High</v>
      </c>
      <c r="AM5601" t="str">
        <f>IF(AmazonChurn[[#This Row],[Number of Complaints or Support]]&lt;3,"Low",IF(AmazonChurn[[#This Row],[Number of Complaints or Support]]&lt;=7,"Medium","High"))</f>
        <v>High</v>
      </c>
      <c r="AN5601" s="5">
        <f>AmazonChurn[[#This Row],[Number of Complaints or Support]]/AmazonChurn[[#This Row],[Account Length (in months)]]</f>
        <v>0.2</v>
      </c>
      <c r="AO5601" t="str">
        <f>IF(AmazonChurn[[#This Row],[Avg Monthly GB Download]]&lt;15, "Low", IF(AmazonChurn[[#This Row],[Avg Monthly GB Download]]&lt;30, "Medium", "High"))</f>
        <v>Low</v>
      </c>
      <c r="AP5601" t="str">
        <f>IF(AmazonChurn[[#This Row],[Age]]&lt;30,"Under 30",IF(AmazonChurn[[#This Row],[Age]]&gt;65,"Senior","Mid Age"))</f>
        <v>Mid Age</v>
      </c>
    </row>
    <row r="5602" spans="1:42" hidden="1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 s="5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  <c r="AL5602" t="str">
        <f>IF(AmazonChurn[[#This Row],[Average Monthly Expenses]]&lt;=30,"Low",IF(AmazonChurn[[#This Row],[Average Monthly Expenses]]&lt;=60,"Medium","High"))</f>
        <v>Medium</v>
      </c>
      <c r="AM5602" t="str">
        <f>IF(AmazonChurn[[#This Row],[Number of Complaints or Support]]&lt;3,"Low",IF(AmazonChurn[[#This Row],[Number of Complaints or Support]]&lt;=7,"Medium","High"))</f>
        <v>Medium</v>
      </c>
      <c r="AN5602" s="5">
        <f>AmazonChurn[[#This Row],[Number of Complaints or Support]]/AmazonChurn[[#This Row],[Account Length (in months)]]</f>
        <v>0.3125</v>
      </c>
      <c r="AO5602" t="str">
        <f>IF(AmazonChurn[[#This Row],[Avg Monthly GB Download]]&lt;15, "Low", IF(AmazonChurn[[#This Row],[Avg Monthly GB Download]]&lt;30, "Medium", "High"))</f>
        <v>Low</v>
      </c>
      <c r="AP5602" t="str">
        <f>IF(AmazonChurn[[#This Row],[Age]]&lt;30,"Under 30",IF(AmazonChurn[[#This Row],[Age]]&gt;65,"Senior","Mid Age"))</f>
        <v>Mid Age</v>
      </c>
    </row>
    <row r="5603" spans="1:42" hidden="1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 s="5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  <c r="AL5603" t="str">
        <f>IF(AmazonChurn[[#This Row],[Average Monthly Expenses]]&lt;=30,"Low",IF(AmazonChurn[[#This Row],[Average Monthly Expenses]]&lt;=60,"Medium","High"))</f>
        <v>Medium</v>
      </c>
      <c r="AM5603" t="str">
        <f>IF(AmazonChurn[[#This Row],[Number of Complaints or Support]]&lt;3,"Low",IF(AmazonChurn[[#This Row],[Number of Complaints or Support]]&lt;=7,"Medium","High"))</f>
        <v>Medium</v>
      </c>
      <c r="AN5603" s="5">
        <f>AmazonChurn[[#This Row],[Number of Complaints or Support]]/AmazonChurn[[#This Row],[Account Length (in months)]]</f>
        <v>4.2857142857142858E-2</v>
      </c>
      <c r="AO5603" t="str">
        <f>IF(AmazonChurn[[#This Row],[Avg Monthly GB Download]]&lt;15, "Low", IF(AmazonChurn[[#This Row],[Avg Monthly GB Download]]&lt;30, "Medium", "High"))</f>
        <v>Low</v>
      </c>
      <c r="AP5603" t="str">
        <f>IF(AmazonChurn[[#This Row],[Age]]&lt;30,"Under 30",IF(AmazonChurn[[#This Row],[Age]]&gt;65,"Senior","Mid Age"))</f>
        <v>Mid Age</v>
      </c>
    </row>
    <row r="5604" spans="1:42" hidden="1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 s="5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  <c r="AL5604" t="str">
        <f>IF(AmazonChurn[[#This Row],[Average Monthly Expenses]]&lt;=30,"Low",IF(AmazonChurn[[#This Row],[Average Monthly Expenses]]&lt;=60,"Medium","High"))</f>
        <v>Medium</v>
      </c>
      <c r="AM5604" t="str">
        <f>IF(AmazonChurn[[#This Row],[Number of Complaints or Support]]&lt;3,"Low",IF(AmazonChurn[[#This Row],[Number of Complaints or Support]]&lt;=7,"Medium","High"))</f>
        <v>Medium</v>
      </c>
      <c r="AN5604" s="5">
        <f>AmazonChurn[[#This Row],[Number of Complaints or Support]]/AmazonChurn[[#This Row],[Account Length (in months)]]</f>
        <v>1.25</v>
      </c>
      <c r="AO5604" t="str">
        <f>IF(AmazonChurn[[#This Row],[Avg Monthly GB Download]]&lt;15, "Low", IF(AmazonChurn[[#This Row],[Avg Monthly GB Download]]&lt;30, "Medium", "High"))</f>
        <v>Medium</v>
      </c>
      <c r="AP5604" t="str">
        <f>IF(AmazonChurn[[#This Row],[Age]]&lt;30,"Under 30",IF(AmazonChurn[[#This Row],[Age]]&gt;65,"Senior","Mid Age"))</f>
        <v>Under 30</v>
      </c>
    </row>
    <row r="5605" spans="1:42" hidden="1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 s="5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  <c r="AL5605" t="str">
        <f>IF(AmazonChurn[[#This Row],[Average Monthly Expenses]]&lt;=30,"Low",IF(AmazonChurn[[#This Row],[Average Monthly Expenses]]&lt;=60,"Medium","High"))</f>
        <v>Medium</v>
      </c>
      <c r="AM5605" t="str">
        <f>IF(AmazonChurn[[#This Row],[Number of Complaints or Support]]&lt;3,"Low",IF(AmazonChurn[[#This Row],[Number of Complaints or Support]]&lt;=7,"Medium","High"))</f>
        <v>Medium</v>
      </c>
      <c r="AN5605" s="5">
        <f>AmazonChurn[[#This Row],[Number of Complaints or Support]]/AmazonChurn[[#This Row],[Account Length (in months)]]</f>
        <v>0.4375</v>
      </c>
      <c r="AO5605" t="str">
        <f>IF(AmazonChurn[[#This Row],[Avg Monthly GB Download]]&lt;15, "Low", IF(AmazonChurn[[#This Row],[Avg Monthly GB Download]]&lt;30, "Medium", "High"))</f>
        <v>Low</v>
      </c>
      <c r="AP5605" t="str">
        <f>IF(AmazonChurn[[#This Row],[Age]]&lt;30,"Under 30",IF(AmazonChurn[[#This Row],[Age]]&gt;65,"Senior","Mid Age"))</f>
        <v>Senior</v>
      </c>
    </row>
    <row r="5606" spans="1:42" hidden="1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 s="5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  <c r="AL5606" t="str">
        <f>IF(AmazonChurn[[#This Row],[Average Monthly Expenses]]&lt;=30,"Low",IF(AmazonChurn[[#This Row],[Average Monthly Expenses]]&lt;=60,"Medium","High"))</f>
        <v>Low</v>
      </c>
      <c r="AM5606" t="str">
        <f>IF(AmazonChurn[[#This Row],[Number of Complaints or Support]]&lt;3,"Low",IF(AmazonChurn[[#This Row],[Number of Complaints or Support]]&lt;=7,"Medium","High"))</f>
        <v>High</v>
      </c>
      <c r="AN5606" s="5">
        <f>AmazonChurn[[#This Row],[Number of Complaints or Support]]/AmazonChurn[[#This Row],[Account Length (in months)]]</f>
        <v>2.6666666666666665</v>
      </c>
      <c r="AO5606" t="str">
        <f>IF(AmazonChurn[[#This Row],[Avg Monthly GB Download]]&lt;15, "Low", IF(AmazonChurn[[#This Row],[Avg Monthly GB Download]]&lt;30, "Medium", "High"))</f>
        <v>Medium</v>
      </c>
      <c r="AP5606" t="str">
        <f>IF(AmazonChurn[[#This Row],[Age]]&lt;30,"Under 30",IF(AmazonChurn[[#This Row],[Age]]&gt;65,"Senior","Mid Age"))</f>
        <v>Under 30</v>
      </c>
    </row>
    <row r="5607" spans="1:42" hidden="1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 s="5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  <c r="AL5607" t="str">
        <f>IF(AmazonChurn[[#This Row],[Average Monthly Expenses]]&lt;=30,"Low",IF(AmazonChurn[[#This Row],[Average Monthly Expenses]]&lt;=60,"Medium","High"))</f>
        <v>Medium</v>
      </c>
      <c r="AM5607" t="str">
        <f>IF(AmazonChurn[[#This Row],[Number of Complaints or Support]]&lt;3,"Low",IF(AmazonChurn[[#This Row],[Number of Complaints or Support]]&lt;=7,"Medium","High"))</f>
        <v>Medium</v>
      </c>
      <c r="AN5607" s="5">
        <f>AmazonChurn[[#This Row],[Number of Complaints or Support]]/AmazonChurn[[#This Row],[Account Length (in months)]]</f>
        <v>0.75</v>
      </c>
      <c r="AO5607" t="str">
        <f>IF(AmazonChurn[[#This Row],[Avg Monthly GB Download]]&lt;15, "Low", IF(AmazonChurn[[#This Row],[Avg Monthly GB Download]]&lt;30, "Medium", "High"))</f>
        <v>Low</v>
      </c>
      <c r="AP5607" t="str">
        <f>IF(AmazonChurn[[#This Row],[Age]]&lt;30,"Under 30",IF(AmazonChurn[[#This Row],[Age]]&gt;65,"Senior","Mid Age"))</f>
        <v>Mid Age</v>
      </c>
    </row>
    <row r="5608" spans="1:42" hidden="1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 s="5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  <c r="AL5608" t="str">
        <f>IF(AmazonChurn[[#This Row],[Average Monthly Expenses]]&lt;=30,"Low",IF(AmazonChurn[[#This Row],[Average Monthly Expenses]]&lt;=60,"Medium","High"))</f>
        <v>Low</v>
      </c>
      <c r="AM5608" t="str">
        <f>IF(AmazonChurn[[#This Row],[Number of Complaints or Support]]&lt;3,"Low",IF(AmazonChurn[[#This Row],[Number of Complaints or Support]]&lt;=7,"Medium","High"))</f>
        <v>Medium</v>
      </c>
      <c r="AN5608" s="5">
        <f>AmazonChurn[[#This Row],[Number of Complaints or Support]]/AmazonChurn[[#This Row],[Account Length (in months)]]</f>
        <v>1.25</v>
      </c>
      <c r="AO5608" t="str">
        <f>IF(AmazonChurn[[#This Row],[Avg Monthly GB Download]]&lt;15, "Low", IF(AmazonChurn[[#This Row],[Avg Monthly GB Download]]&lt;30, "Medium", "High"))</f>
        <v>Low</v>
      </c>
      <c r="AP5608" t="str">
        <f>IF(AmazonChurn[[#This Row],[Age]]&lt;30,"Under 30",IF(AmazonChurn[[#This Row],[Age]]&gt;65,"Senior","Mid Age"))</f>
        <v>Mid Age</v>
      </c>
    </row>
    <row r="5609" spans="1:42" hidden="1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 s="5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  <c r="AL5609" t="str">
        <f>IF(AmazonChurn[[#This Row],[Average Monthly Expenses]]&lt;=30,"Low",IF(AmazonChurn[[#This Row],[Average Monthly Expenses]]&lt;=60,"Medium","High"))</f>
        <v>Medium</v>
      </c>
      <c r="AM5609" t="str">
        <f>IF(AmazonChurn[[#This Row],[Number of Complaints or Support]]&lt;3,"Low",IF(AmazonChurn[[#This Row],[Number of Complaints or Support]]&lt;=7,"Medium","High"))</f>
        <v>High</v>
      </c>
      <c r="AN5609" s="5">
        <f>AmazonChurn[[#This Row],[Number of Complaints or Support]]/AmazonChurn[[#This Row],[Account Length (in months)]]</f>
        <v>0.18367346938775511</v>
      </c>
      <c r="AO5609" t="str">
        <f>IF(AmazonChurn[[#This Row],[Avg Monthly GB Download]]&lt;15, "Low", IF(AmazonChurn[[#This Row],[Avg Monthly GB Download]]&lt;30, "Medium", "High"))</f>
        <v>Medium</v>
      </c>
      <c r="AP5609" t="str">
        <f>IF(AmazonChurn[[#This Row],[Age]]&lt;30,"Under 30",IF(AmazonChurn[[#This Row],[Age]]&gt;65,"Senior","Mid Age"))</f>
        <v>Under 30</v>
      </c>
    </row>
    <row r="5610" spans="1:42" hidden="1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 s="5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  <c r="AL5610" t="str">
        <f>IF(AmazonChurn[[#This Row],[Average Monthly Expenses]]&lt;=30,"Low",IF(AmazonChurn[[#This Row],[Average Monthly Expenses]]&lt;=60,"Medium","High"))</f>
        <v>Low</v>
      </c>
      <c r="AM5610" t="str">
        <f>IF(AmazonChurn[[#This Row],[Number of Complaints or Support]]&lt;3,"Low",IF(AmazonChurn[[#This Row],[Number of Complaints or Support]]&lt;=7,"Medium","High"))</f>
        <v>High</v>
      </c>
      <c r="AN5610" s="5">
        <f>AmazonChurn[[#This Row],[Number of Complaints or Support]]/AmazonChurn[[#This Row],[Account Length (in months)]]</f>
        <v>0.25714285714285712</v>
      </c>
      <c r="AO5610" t="str">
        <f>IF(AmazonChurn[[#This Row],[Avg Monthly GB Download]]&lt;15, "Low", IF(AmazonChurn[[#This Row],[Avg Monthly GB Download]]&lt;30, "Medium", "High"))</f>
        <v>Low</v>
      </c>
      <c r="AP5610" t="str">
        <f>IF(AmazonChurn[[#This Row],[Age]]&lt;30,"Under 30",IF(AmazonChurn[[#This Row],[Age]]&gt;65,"Senior","Mid Age"))</f>
        <v>Under 30</v>
      </c>
    </row>
    <row r="5611" spans="1:42" hidden="1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 s="5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  <c r="AL5611" t="str">
        <f>IF(AmazonChurn[[#This Row],[Average Monthly Expenses]]&lt;=30,"Low",IF(AmazonChurn[[#This Row],[Average Monthly Expenses]]&lt;=60,"Medium","High"))</f>
        <v>Low</v>
      </c>
      <c r="AM5611" t="str">
        <f>IF(AmazonChurn[[#This Row],[Number of Complaints or Support]]&lt;3,"Low",IF(AmazonChurn[[#This Row],[Number of Complaints or Support]]&lt;=7,"Medium","High"))</f>
        <v>Medium</v>
      </c>
      <c r="AN5611" s="5">
        <f>AmazonChurn[[#This Row],[Number of Complaints or Support]]/AmazonChurn[[#This Row],[Account Length (in months)]]</f>
        <v>0.375</v>
      </c>
      <c r="AO5611" t="str">
        <f>IF(AmazonChurn[[#This Row],[Avg Monthly GB Download]]&lt;15, "Low", IF(AmazonChurn[[#This Row],[Avg Monthly GB Download]]&lt;30, "Medium", "High"))</f>
        <v>Low</v>
      </c>
      <c r="AP5611" t="str">
        <f>IF(AmazonChurn[[#This Row],[Age]]&lt;30,"Under 30",IF(AmazonChurn[[#This Row],[Age]]&gt;65,"Senior","Mid Age"))</f>
        <v>Mid Age</v>
      </c>
    </row>
    <row r="5612" spans="1:42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 s="5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  <c r="AL5612" t="str">
        <f>IF(AmazonChurn[[#This Row],[Average Monthly Expenses]]&lt;=30,"Low",IF(AmazonChurn[[#This Row],[Average Monthly Expenses]]&lt;=60,"Medium","High"))</f>
        <v>Low</v>
      </c>
      <c r="AM5612" t="str">
        <f>IF(AmazonChurn[[#This Row],[Number of Complaints or Support]]&lt;3,"Low",IF(AmazonChurn[[#This Row],[Number of Complaints or Support]]&lt;=7,"Medium","High"))</f>
        <v>High</v>
      </c>
      <c r="AN5612" s="5">
        <f>AmazonChurn[[#This Row],[Number of Complaints or Support]]/AmazonChurn[[#This Row],[Account Length (in months)]]</f>
        <v>8</v>
      </c>
      <c r="AO5612" t="str">
        <f>IF(AmazonChurn[[#This Row],[Avg Monthly GB Download]]&lt;15, "Low", IF(AmazonChurn[[#This Row],[Avg Monthly GB Download]]&lt;30, "Medium", "High"))</f>
        <v>High</v>
      </c>
      <c r="AP5612" t="str">
        <f>IF(AmazonChurn[[#This Row],[Age]]&lt;30,"Under 30",IF(AmazonChurn[[#This Row],[Age]]&gt;65,"Senior","Mid Age"))</f>
        <v>Under 30</v>
      </c>
    </row>
    <row r="5613" spans="1:42" hidden="1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 s="5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  <c r="AL5613" t="str">
        <f>IF(AmazonChurn[[#This Row],[Average Monthly Expenses]]&lt;=30,"Low",IF(AmazonChurn[[#This Row],[Average Monthly Expenses]]&lt;=60,"Medium","High"))</f>
        <v>Medium</v>
      </c>
      <c r="AM5613" t="str">
        <f>IF(AmazonChurn[[#This Row],[Number of Complaints or Support]]&lt;3,"Low",IF(AmazonChurn[[#This Row],[Number of Complaints or Support]]&lt;=7,"Medium","High"))</f>
        <v>Medium</v>
      </c>
      <c r="AN5613" s="5">
        <f>AmazonChurn[[#This Row],[Number of Complaints or Support]]/AmazonChurn[[#This Row],[Account Length (in months)]]</f>
        <v>4.5454545454545456E-2</v>
      </c>
      <c r="AO5613" t="str">
        <f>IF(AmazonChurn[[#This Row],[Avg Monthly GB Download]]&lt;15, "Low", IF(AmazonChurn[[#This Row],[Avg Monthly GB Download]]&lt;30, "Medium", "High"))</f>
        <v>Low</v>
      </c>
      <c r="AP5613" t="str">
        <f>IF(AmazonChurn[[#This Row],[Age]]&lt;30,"Under 30",IF(AmazonChurn[[#This Row],[Age]]&gt;65,"Senior","Mid Age"))</f>
        <v>Mid Age</v>
      </c>
    </row>
    <row r="5614" spans="1:42" hidden="1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 s="5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  <c r="AL5614" t="str">
        <f>IF(AmazonChurn[[#This Row],[Average Monthly Expenses]]&lt;=30,"Low",IF(AmazonChurn[[#This Row],[Average Monthly Expenses]]&lt;=60,"Medium","High"))</f>
        <v>Medium</v>
      </c>
      <c r="AM5614" t="str">
        <f>IF(AmazonChurn[[#This Row],[Number of Complaints or Support]]&lt;3,"Low",IF(AmazonChurn[[#This Row],[Number of Complaints or Support]]&lt;=7,"Medium","High"))</f>
        <v>Medium</v>
      </c>
      <c r="AN5614" s="5">
        <f>AmazonChurn[[#This Row],[Number of Complaints or Support]]/AmazonChurn[[#This Row],[Account Length (in months)]]</f>
        <v>0.17073170731707318</v>
      </c>
      <c r="AO5614" t="str">
        <f>IF(AmazonChurn[[#This Row],[Avg Monthly GB Download]]&lt;15, "Low", IF(AmazonChurn[[#This Row],[Avg Monthly GB Download]]&lt;30, "Medium", "High"))</f>
        <v>Low</v>
      </c>
      <c r="AP5614" t="str">
        <f>IF(AmazonChurn[[#This Row],[Age]]&lt;30,"Under 30",IF(AmazonChurn[[#This Row],[Age]]&gt;65,"Senior","Mid Age"))</f>
        <v>Mid Age</v>
      </c>
    </row>
    <row r="5615" spans="1:42" hidden="1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 s="5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  <c r="AL5615" t="str">
        <f>IF(AmazonChurn[[#This Row],[Average Monthly Expenses]]&lt;=30,"Low",IF(AmazonChurn[[#This Row],[Average Monthly Expenses]]&lt;=60,"Medium","High"))</f>
        <v>High</v>
      </c>
      <c r="AM5615" t="str">
        <f>IF(AmazonChurn[[#This Row],[Number of Complaints or Support]]&lt;3,"Low",IF(AmazonChurn[[#This Row],[Number of Complaints or Support]]&lt;=7,"Medium","High"))</f>
        <v>Low</v>
      </c>
      <c r="AN5615" s="5">
        <f>AmazonChurn[[#This Row],[Number of Complaints or Support]]/AmazonChurn[[#This Row],[Account Length (in months)]]</f>
        <v>0</v>
      </c>
      <c r="AO5615" t="str">
        <f>IF(AmazonChurn[[#This Row],[Avg Monthly GB Download]]&lt;15, "Low", IF(AmazonChurn[[#This Row],[Avg Monthly GB Download]]&lt;30, "Medium", "High"))</f>
        <v>Low</v>
      </c>
      <c r="AP5615" t="str">
        <f>IF(AmazonChurn[[#This Row],[Age]]&lt;30,"Under 30",IF(AmazonChurn[[#This Row],[Age]]&gt;65,"Senior","Mid Age"))</f>
        <v>Mid Age</v>
      </c>
    </row>
    <row r="5616" spans="1:42" hidden="1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 s="5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  <c r="AL5616" t="str">
        <f>IF(AmazonChurn[[#This Row],[Average Monthly Expenses]]&lt;=30,"Low",IF(AmazonChurn[[#This Row],[Average Monthly Expenses]]&lt;=60,"Medium","High"))</f>
        <v>Medium</v>
      </c>
      <c r="AM5616" t="str">
        <f>IF(AmazonChurn[[#This Row],[Number of Complaints or Support]]&lt;3,"Low",IF(AmazonChurn[[#This Row],[Number of Complaints or Support]]&lt;=7,"Medium","High"))</f>
        <v>Medium</v>
      </c>
      <c r="AN5616" s="5">
        <f>AmazonChurn[[#This Row],[Number of Complaints or Support]]/AmazonChurn[[#This Row],[Account Length (in months)]]</f>
        <v>8.1632653061224483E-2</v>
      </c>
      <c r="AO5616" t="str">
        <f>IF(AmazonChurn[[#This Row],[Avg Monthly GB Download]]&lt;15, "Low", IF(AmazonChurn[[#This Row],[Avg Monthly GB Download]]&lt;30, "Medium", "High"))</f>
        <v>Low</v>
      </c>
      <c r="AP5616" t="str">
        <f>IF(AmazonChurn[[#This Row],[Age]]&lt;30,"Under 30",IF(AmazonChurn[[#This Row],[Age]]&gt;65,"Senior","Mid Age"))</f>
        <v>Mid Age</v>
      </c>
    </row>
    <row r="5617" spans="1:42" hidden="1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 s="5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  <c r="AL5617" t="str">
        <f>IF(AmazonChurn[[#This Row],[Average Monthly Expenses]]&lt;=30,"Low",IF(AmazonChurn[[#This Row],[Average Monthly Expenses]]&lt;=60,"Medium","High"))</f>
        <v>Low</v>
      </c>
      <c r="AM5617" t="str">
        <f>IF(AmazonChurn[[#This Row],[Number of Complaints or Support]]&lt;3,"Low",IF(AmazonChurn[[#This Row],[Number of Complaints or Support]]&lt;=7,"Medium","High"))</f>
        <v>Low</v>
      </c>
      <c r="AN5617" s="5">
        <f>AmazonChurn[[#This Row],[Number of Complaints or Support]]/AmazonChurn[[#This Row],[Account Length (in months)]]</f>
        <v>2.7777777777777776E-2</v>
      </c>
      <c r="AO5617" t="str">
        <f>IF(AmazonChurn[[#This Row],[Avg Monthly GB Download]]&lt;15, "Low", IF(AmazonChurn[[#This Row],[Avg Monthly GB Download]]&lt;30, "Medium", "High"))</f>
        <v>Low</v>
      </c>
      <c r="AP5617" t="str">
        <f>IF(AmazonChurn[[#This Row],[Age]]&lt;30,"Under 30",IF(AmazonChurn[[#This Row],[Age]]&gt;65,"Senior","Mid Age"))</f>
        <v>Under 30</v>
      </c>
    </row>
    <row r="5618" spans="1:42" hidden="1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 s="5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  <c r="AL5618" t="str">
        <f>IF(AmazonChurn[[#This Row],[Average Monthly Expenses]]&lt;=30,"Low",IF(AmazonChurn[[#This Row],[Average Monthly Expenses]]&lt;=60,"Medium","High"))</f>
        <v>Medium</v>
      </c>
      <c r="AM5618" t="str">
        <f>IF(AmazonChurn[[#This Row],[Number of Complaints or Support]]&lt;3,"Low",IF(AmazonChurn[[#This Row],[Number of Complaints or Support]]&lt;=7,"Medium","High"))</f>
        <v>Low</v>
      </c>
      <c r="AN5618" s="5">
        <f>AmazonChurn[[#This Row],[Number of Complaints or Support]]/AmazonChurn[[#This Row],[Account Length (in months)]]</f>
        <v>1.3888888888888888E-2</v>
      </c>
      <c r="AO5618" t="str">
        <f>IF(AmazonChurn[[#This Row],[Avg Monthly GB Download]]&lt;15, "Low", IF(AmazonChurn[[#This Row],[Avg Monthly GB Download]]&lt;30, "Medium", "High"))</f>
        <v>Medium</v>
      </c>
      <c r="AP5618" t="str">
        <f>IF(AmazonChurn[[#This Row],[Age]]&lt;30,"Under 30",IF(AmazonChurn[[#This Row],[Age]]&gt;65,"Senior","Mid Age"))</f>
        <v>Mid Age</v>
      </c>
    </row>
    <row r="5619" spans="1:42" hidden="1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 s="5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  <c r="AL5619" t="str">
        <f>IF(AmazonChurn[[#This Row],[Average Monthly Expenses]]&lt;=30,"Low",IF(AmazonChurn[[#This Row],[Average Monthly Expenses]]&lt;=60,"Medium","High"))</f>
        <v>Low</v>
      </c>
      <c r="AM5619" t="str">
        <f>IF(AmazonChurn[[#This Row],[Number of Complaints or Support]]&lt;3,"Low",IF(AmazonChurn[[#This Row],[Number of Complaints or Support]]&lt;=7,"Medium","High"))</f>
        <v>Medium</v>
      </c>
      <c r="AN5619" s="5">
        <f>AmazonChurn[[#This Row],[Number of Complaints or Support]]/AmazonChurn[[#This Row],[Account Length (in months)]]</f>
        <v>5.7971014492753624E-2</v>
      </c>
      <c r="AO5619" t="str">
        <f>IF(AmazonChurn[[#This Row],[Avg Monthly GB Download]]&lt;15, "Low", IF(AmazonChurn[[#This Row],[Avg Monthly GB Download]]&lt;30, "Medium", "High"))</f>
        <v>Low</v>
      </c>
      <c r="AP5619" t="str">
        <f>IF(AmazonChurn[[#This Row],[Age]]&lt;30,"Under 30",IF(AmazonChurn[[#This Row],[Age]]&gt;65,"Senior","Mid Age"))</f>
        <v>Mid Age</v>
      </c>
    </row>
    <row r="5620" spans="1:42" hidden="1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 s="5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  <c r="AL5620" t="str">
        <f>IF(AmazonChurn[[#This Row],[Average Monthly Expenses]]&lt;=30,"Low",IF(AmazonChurn[[#This Row],[Average Monthly Expenses]]&lt;=60,"Medium","High"))</f>
        <v>Low</v>
      </c>
      <c r="AM5620" t="str">
        <f>IF(AmazonChurn[[#This Row],[Number of Complaints or Support]]&lt;3,"Low",IF(AmazonChurn[[#This Row],[Number of Complaints or Support]]&lt;=7,"Medium","High"))</f>
        <v>High</v>
      </c>
      <c r="AN5620" s="5">
        <f>AmazonChurn[[#This Row],[Number of Complaints or Support]]/AmazonChurn[[#This Row],[Account Length (in months)]]</f>
        <v>0.39130434782608697</v>
      </c>
      <c r="AO5620" t="str">
        <f>IF(AmazonChurn[[#This Row],[Avg Monthly GB Download]]&lt;15, "Low", IF(AmazonChurn[[#This Row],[Avg Monthly GB Download]]&lt;30, "Medium", "High"))</f>
        <v>Low</v>
      </c>
      <c r="AP5620" t="str">
        <f>IF(AmazonChurn[[#This Row],[Age]]&lt;30,"Under 30",IF(AmazonChurn[[#This Row],[Age]]&gt;65,"Senior","Mid Age"))</f>
        <v>Mid Age</v>
      </c>
    </row>
    <row r="5621" spans="1:42" hidden="1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 s="5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  <c r="AL5621" t="str">
        <f>IF(AmazonChurn[[#This Row],[Average Monthly Expenses]]&lt;=30,"Low",IF(AmazonChurn[[#This Row],[Average Monthly Expenses]]&lt;=60,"Medium","High"))</f>
        <v>Low</v>
      </c>
      <c r="AM5621" t="str">
        <f>IF(AmazonChurn[[#This Row],[Number of Complaints or Support]]&lt;3,"Low",IF(AmazonChurn[[#This Row],[Number of Complaints or Support]]&lt;=7,"Medium","High"))</f>
        <v>High</v>
      </c>
      <c r="AN5621" s="5">
        <f>AmazonChurn[[#This Row],[Number of Complaints or Support]]/AmazonChurn[[#This Row],[Account Length (in months)]]</f>
        <v>0.24242424242424243</v>
      </c>
      <c r="AO5621" t="str">
        <f>IF(AmazonChurn[[#This Row],[Avg Monthly GB Download]]&lt;15, "Low", IF(AmazonChurn[[#This Row],[Avg Monthly GB Download]]&lt;30, "Medium", "High"))</f>
        <v>Low</v>
      </c>
      <c r="AP5621" t="str">
        <f>IF(AmazonChurn[[#This Row],[Age]]&lt;30,"Under 30",IF(AmazonChurn[[#This Row],[Age]]&gt;65,"Senior","Mid Age"))</f>
        <v>Under 30</v>
      </c>
    </row>
    <row r="5622" spans="1:42" hidden="1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 s="5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  <c r="AL5622" t="str">
        <f>IF(AmazonChurn[[#This Row],[Average Monthly Expenses]]&lt;=30,"Low",IF(AmazonChurn[[#This Row],[Average Monthly Expenses]]&lt;=60,"Medium","High"))</f>
        <v>Medium</v>
      </c>
      <c r="AM5622" t="str">
        <f>IF(AmazonChurn[[#This Row],[Number of Complaints or Support]]&lt;3,"Low",IF(AmazonChurn[[#This Row],[Number of Complaints or Support]]&lt;=7,"Medium","High"))</f>
        <v>Medium</v>
      </c>
      <c r="AN5622" s="5">
        <f>AmazonChurn[[#This Row],[Number of Complaints or Support]]/AmazonChurn[[#This Row],[Account Length (in months)]]</f>
        <v>0.22222222222222221</v>
      </c>
      <c r="AO5622" t="str">
        <f>IF(AmazonChurn[[#This Row],[Avg Monthly GB Download]]&lt;15, "Low", IF(AmazonChurn[[#This Row],[Avg Monthly GB Download]]&lt;30, "Medium", "High"))</f>
        <v>Low</v>
      </c>
      <c r="AP5622" t="str">
        <f>IF(AmazonChurn[[#This Row],[Age]]&lt;30,"Under 30",IF(AmazonChurn[[#This Row],[Age]]&gt;65,"Senior","Mid Age"))</f>
        <v>Mid Age</v>
      </c>
    </row>
    <row r="5623" spans="1:42" hidden="1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 s="5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  <c r="AL5623" t="str">
        <f>IF(AmazonChurn[[#This Row],[Average Monthly Expenses]]&lt;=30,"Low",IF(AmazonChurn[[#This Row],[Average Monthly Expenses]]&lt;=60,"Medium","High"))</f>
        <v>Medium</v>
      </c>
      <c r="AM5623" t="str">
        <f>IF(AmazonChurn[[#This Row],[Number of Complaints or Support]]&lt;3,"Low",IF(AmazonChurn[[#This Row],[Number of Complaints or Support]]&lt;=7,"Medium","High"))</f>
        <v>High</v>
      </c>
      <c r="AN5623" s="5">
        <f>AmazonChurn[[#This Row],[Number of Complaints or Support]]/AmazonChurn[[#This Row],[Account Length (in months)]]</f>
        <v>0.32</v>
      </c>
      <c r="AO5623" t="str">
        <f>IF(AmazonChurn[[#This Row],[Avg Monthly GB Download]]&lt;15, "Low", IF(AmazonChurn[[#This Row],[Avg Monthly GB Download]]&lt;30, "Medium", "High"))</f>
        <v>Low</v>
      </c>
      <c r="AP5623" t="str">
        <f>IF(AmazonChurn[[#This Row],[Age]]&lt;30,"Under 30",IF(AmazonChurn[[#This Row],[Age]]&gt;65,"Senior","Mid Age"))</f>
        <v>Senior</v>
      </c>
    </row>
    <row r="5624" spans="1:42" hidden="1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 s="5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  <c r="AL5624" t="str">
        <f>IF(AmazonChurn[[#This Row],[Average Monthly Expenses]]&lt;=30,"Low",IF(AmazonChurn[[#This Row],[Average Monthly Expenses]]&lt;=60,"Medium","High"))</f>
        <v>Medium</v>
      </c>
      <c r="AM5624" t="str">
        <f>IF(AmazonChurn[[#This Row],[Number of Complaints or Support]]&lt;3,"Low",IF(AmazonChurn[[#This Row],[Number of Complaints or Support]]&lt;=7,"Medium","High"))</f>
        <v>High</v>
      </c>
      <c r="AN5624" s="5">
        <f>AmazonChurn[[#This Row],[Number of Complaints or Support]]/AmazonChurn[[#This Row],[Account Length (in months)]]</f>
        <v>0.21621621621621623</v>
      </c>
      <c r="AO5624" t="str">
        <f>IF(AmazonChurn[[#This Row],[Avg Monthly GB Download]]&lt;15, "Low", IF(AmazonChurn[[#This Row],[Avg Monthly GB Download]]&lt;30, "Medium", "High"))</f>
        <v>Low</v>
      </c>
      <c r="AP5624" t="str">
        <f>IF(AmazonChurn[[#This Row],[Age]]&lt;30,"Under 30",IF(AmazonChurn[[#This Row],[Age]]&gt;65,"Senior","Mid Age"))</f>
        <v>Mid Age</v>
      </c>
    </row>
    <row r="5625" spans="1:42" hidden="1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 s="5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  <c r="AL5625" t="str">
        <f>IF(AmazonChurn[[#This Row],[Average Monthly Expenses]]&lt;=30,"Low",IF(AmazonChurn[[#This Row],[Average Monthly Expenses]]&lt;=60,"Medium","High"))</f>
        <v>Low</v>
      </c>
      <c r="AM5625" t="str">
        <f>IF(AmazonChurn[[#This Row],[Number of Complaints or Support]]&lt;3,"Low",IF(AmazonChurn[[#This Row],[Number of Complaints or Support]]&lt;=7,"Medium","High"))</f>
        <v>Medium</v>
      </c>
      <c r="AN5625" s="5">
        <f>AmazonChurn[[#This Row],[Number of Complaints or Support]]/AmazonChurn[[#This Row],[Account Length (in months)]]</f>
        <v>5.3571428571428568E-2</v>
      </c>
      <c r="AO5625" t="str">
        <f>IF(AmazonChurn[[#This Row],[Avg Monthly GB Download]]&lt;15, "Low", IF(AmazonChurn[[#This Row],[Avg Monthly GB Download]]&lt;30, "Medium", "High"))</f>
        <v>Low</v>
      </c>
      <c r="AP5625" t="str">
        <f>IF(AmazonChurn[[#This Row],[Age]]&lt;30,"Under 30",IF(AmazonChurn[[#This Row],[Age]]&gt;65,"Senior","Mid Age"))</f>
        <v>Under 30</v>
      </c>
    </row>
    <row r="5626" spans="1:42" hidden="1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 s="5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  <c r="AL5626" t="str">
        <f>IF(AmazonChurn[[#This Row],[Average Monthly Expenses]]&lt;=30,"Low",IF(AmazonChurn[[#This Row],[Average Monthly Expenses]]&lt;=60,"Medium","High"))</f>
        <v>High</v>
      </c>
      <c r="AM5626" t="str">
        <f>IF(AmazonChurn[[#This Row],[Number of Complaints or Support]]&lt;3,"Low",IF(AmazonChurn[[#This Row],[Number of Complaints or Support]]&lt;=7,"Medium","High"))</f>
        <v>Low</v>
      </c>
      <c r="AN5626" s="5">
        <f>AmazonChurn[[#This Row],[Number of Complaints or Support]]/AmazonChurn[[#This Row],[Account Length (in months)]]</f>
        <v>5.4054054054054057E-2</v>
      </c>
      <c r="AO5626" t="str">
        <f>IF(AmazonChurn[[#This Row],[Avg Monthly GB Download]]&lt;15, "Low", IF(AmazonChurn[[#This Row],[Avg Monthly GB Download]]&lt;30, "Medium", "High"))</f>
        <v>Low</v>
      </c>
      <c r="AP5626" t="str">
        <f>IF(AmazonChurn[[#This Row],[Age]]&lt;30,"Under 30",IF(AmazonChurn[[#This Row],[Age]]&gt;65,"Senior","Mid Age"))</f>
        <v>Mid Age</v>
      </c>
    </row>
    <row r="5627" spans="1:42" hidden="1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 s="5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  <c r="AL5627" t="str">
        <f>IF(AmazonChurn[[#This Row],[Average Monthly Expenses]]&lt;=30,"Low",IF(AmazonChurn[[#This Row],[Average Monthly Expenses]]&lt;=60,"Medium","High"))</f>
        <v>Medium</v>
      </c>
      <c r="AM5627" t="str">
        <f>IF(AmazonChurn[[#This Row],[Number of Complaints or Support]]&lt;3,"Low",IF(AmazonChurn[[#This Row],[Number of Complaints or Support]]&lt;=7,"Medium","High"))</f>
        <v>High</v>
      </c>
      <c r="AN5627" s="5">
        <f>AmazonChurn[[#This Row],[Number of Complaints or Support]]/AmazonChurn[[#This Row],[Account Length (in months)]]</f>
        <v>2</v>
      </c>
      <c r="AO5627" t="str">
        <f>IF(AmazonChurn[[#This Row],[Avg Monthly GB Download]]&lt;15, "Low", IF(AmazonChurn[[#This Row],[Avg Monthly GB Download]]&lt;30, "Medium", "High"))</f>
        <v>Low</v>
      </c>
      <c r="AP5627" t="str">
        <f>IF(AmazonChurn[[#This Row],[Age]]&lt;30,"Under 30",IF(AmazonChurn[[#This Row],[Age]]&gt;65,"Senior","Mid Age"))</f>
        <v>Senior</v>
      </c>
    </row>
    <row r="5628" spans="1:42" hidden="1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 s="5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  <c r="AL5628" t="str">
        <f>IF(AmazonChurn[[#This Row],[Average Monthly Expenses]]&lt;=30,"Low",IF(AmazonChurn[[#This Row],[Average Monthly Expenses]]&lt;=60,"Medium","High"))</f>
        <v>Medium</v>
      </c>
      <c r="AM5628" t="str">
        <f>IF(AmazonChurn[[#This Row],[Number of Complaints or Support]]&lt;3,"Low",IF(AmazonChurn[[#This Row],[Number of Complaints or Support]]&lt;=7,"Medium","High"))</f>
        <v>High</v>
      </c>
      <c r="AN5628" s="5">
        <f>AmazonChurn[[#This Row],[Number of Complaints or Support]]/AmazonChurn[[#This Row],[Account Length (in months)]]</f>
        <v>10</v>
      </c>
      <c r="AO5628" t="str">
        <f>IF(AmazonChurn[[#This Row],[Avg Monthly GB Download]]&lt;15, "Low", IF(AmazonChurn[[#This Row],[Avg Monthly GB Download]]&lt;30, "Medium", "High"))</f>
        <v>Low</v>
      </c>
      <c r="AP5628" t="str">
        <f>IF(AmazonChurn[[#This Row],[Age]]&lt;30,"Under 30",IF(AmazonChurn[[#This Row],[Age]]&gt;65,"Senior","Mid Age"))</f>
        <v>Senior</v>
      </c>
    </row>
    <row r="5629" spans="1:42" hidden="1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 s="5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  <c r="AL5629" t="str">
        <f>IF(AmazonChurn[[#This Row],[Average Monthly Expenses]]&lt;=30,"Low",IF(AmazonChurn[[#This Row],[Average Monthly Expenses]]&lt;=60,"Medium","High"))</f>
        <v>Medium</v>
      </c>
      <c r="AM5629" t="str">
        <f>IF(AmazonChurn[[#This Row],[Number of Complaints or Support]]&lt;3,"Low",IF(AmazonChurn[[#This Row],[Number of Complaints or Support]]&lt;=7,"Medium","High"))</f>
        <v>Low</v>
      </c>
      <c r="AN5629" s="5">
        <f>AmazonChurn[[#This Row],[Number of Complaints or Support]]/AmazonChurn[[#This Row],[Account Length (in months)]]</f>
        <v>0.1</v>
      </c>
      <c r="AO5629" t="str">
        <f>IF(AmazonChurn[[#This Row],[Avg Monthly GB Download]]&lt;15, "Low", IF(AmazonChurn[[#This Row],[Avg Monthly GB Download]]&lt;30, "Medium", "High"))</f>
        <v>Low</v>
      </c>
      <c r="AP5629" t="str">
        <f>IF(AmazonChurn[[#This Row],[Age]]&lt;30,"Under 30",IF(AmazonChurn[[#This Row],[Age]]&gt;65,"Senior","Mid Age"))</f>
        <v>Mid Age</v>
      </c>
    </row>
    <row r="5630" spans="1:42" hidden="1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 s="5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  <c r="AL5630" t="str">
        <f>IF(AmazonChurn[[#This Row],[Average Monthly Expenses]]&lt;=30,"Low",IF(AmazonChurn[[#This Row],[Average Monthly Expenses]]&lt;=60,"Medium","High"))</f>
        <v>Low</v>
      </c>
      <c r="AM5630" t="str">
        <f>IF(AmazonChurn[[#This Row],[Number of Complaints or Support]]&lt;3,"Low",IF(AmazonChurn[[#This Row],[Number of Complaints or Support]]&lt;=7,"Medium","High"))</f>
        <v>Low</v>
      </c>
      <c r="AN5630" s="5">
        <f>AmazonChurn[[#This Row],[Number of Complaints or Support]]/AmazonChurn[[#This Row],[Account Length (in months)]]</f>
        <v>0</v>
      </c>
      <c r="AO5630" t="str">
        <f>IF(AmazonChurn[[#This Row],[Avg Monthly GB Download]]&lt;15, "Low", IF(AmazonChurn[[#This Row],[Avg Monthly GB Download]]&lt;30, "Medium", "High"))</f>
        <v>Low</v>
      </c>
      <c r="AP5630" t="str">
        <f>IF(AmazonChurn[[#This Row],[Age]]&lt;30,"Under 30",IF(AmazonChurn[[#This Row],[Age]]&gt;65,"Senior","Mid Age"))</f>
        <v>Mid Age</v>
      </c>
    </row>
    <row r="5631" spans="1:42" hidden="1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 s="5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  <c r="AL5631" t="str">
        <f>IF(AmazonChurn[[#This Row],[Average Monthly Expenses]]&lt;=30,"Low",IF(AmazonChurn[[#This Row],[Average Monthly Expenses]]&lt;=60,"Medium","High"))</f>
        <v>Low</v>
      </c>
      <c r="AM5631" t="str">
        <f>IF(AmazonChurn[[#This Row],[Number of Complaints or Support]]&lt;3,"Low",IF(AmazonChurn[[#This Row],[Number of Complaints or Support]]&lt;=7,"Medium","High"))</f>
        <v>Medium</v>
      </c>
      <c r="AN5631" s="5">
        <f>AmazonChurn[[#This Row],[Number of Complaints or Support]]/AmazonChurn[[#This Row],[Account Length (in months)]]</f>
        <v>0.10256410256410256</v>
      </c>
      <c r="AO5631" t="str">
        <f>IF(AmazonChurn[[#This Row],[Avg Monthly GB Download]]&lt;15, "Low", IF(AmazonChurn[[#This Row],[Avg Monthly GB Download]]&lt;30, "Medium", "High"))</f>
        <v>Low</v>
      </c>
      <c r="AP5631" t="str">
        <f>IF(AmazonChurn[[#This Row],[Age]]&lt;30,"Under 30",IF(AmazonChurn[[#This Row],[Age]]&gt;65,"Senior","Mid Age"))</f>
        <v>Mid Age</v>
      </c>
    </row>
    <row r="5632" spans="1:42" hidden="1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 s="5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  <c r="AL5632" t="str">
        <f>IF(AmazonChurn[[#This Row],[Average Monthly Expenses]]&lt;=30,"Low",IF(AmazonChurn[[#This Row],[Average Monthly Expenses]]&lt;=60,"Medium","High"))</f>
        <v>Low</v>
      </c>
      <c r="AM5632" t="str">
        <f>IF(AmazonChurn[[#This Row],[Number of Complaints or Support]]&lt;3,"Low",IF(AmazonChurn[[#This Row],[Number of Complaints or Support]]&lt;=7,"Medium","High"))</f>
        <v>Medium</v>
      </c>
      <c r="AN5632" s="5">
        <f>AmazonChurn[[#This Row],[Number of Complaints or Support]]/AmazonChurn[[#This Row],[Account Length (in months)]]</f>
        <v>8.3333333333333329E-2</v>
      </c>
      <c r="AO5632" t="str">
        <f>IF(AmazonChurn[[#This Row],[Avg Monthly GB Download]]&lt;15, "Low", IF(AmazonChurn[[#This Row],[Avg Monthly GB Download]]&lt;30, "Medium", "High"))</f>
        <v>Low</v>
      </c>
      <c r="AP5632" t="str">
        <f>IF(AmazonChurn[[#This Row],[Age]]&lt;30,"Under 30",IF(AmazonChurn[[#This Row],[Age]]&gt;65,"Senior","Mid Age"))</f>
        <v>Mid Age</v>
      </c>
    </row>
    <row r="5633" spans="1:42" hidden="1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 s="5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  <c r="AL5633" t="str">
        <f>IF(AmazonChurn[[#This Row],[Average Monthly Expenses]]&lt;=30,"Low",IF(AmazonChurn[[#This Row],[Average Monthly Expenses]]&lt;=60,"Medium","High"))</f>
        <v>Low</v>
      </c>
      <c r="AM5633" t="str">
        <f>IF(AmazonChurn[[#This Row],[Number of Complaints or Support]]&lt;3,"Low",IF(AmazonChurn[[#This Row],[Number of Complaints or Support]]&lt;=7,"Medium","High"))</f>
        <v>Medium</v>
      </c>
      <c r="AN5633" s="5">
        <f>AmazonChurn[[#This Row],[Number of Complaints or Support]]/AmazonChurn[[#This Row],[Account Length (in months)]]</f>
        <v>0.25</v>
      </c>
      <c r="AO5633" t="str">
        <f>IF(AmazonChurn[[#This Row],[Avg Monthly GB Download]]&lt;15, "Low", IF(AmazonChurn[[#This Row],[Avg Monthly GB Download]]&lt;30, "Medium", "High"))</f>
        <v>Low</v>
      </c>
      <c r="AP5633" t="str">
        <f>IF(AmazonChurn[[#This Row],[Age]]&lt;30,"Under 30",IF(AmazonChurn[[#This Row],[Age]]&gt;65,"Senior","Mid Age"))</f>
        <v>Mid Age</v>
      </c>
    </row>
    <row r="5634" spans="1:42" hidden="1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 s="5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  <c r="AL5634" t="str">
        <f>IF(AmazonChurn[[#This Row],[Average Monthly Expenses]]&lt;=30,"Low",IF(AmazonChurn[[#This Row],[Average Monthly Expenses]]&lt;=60,"Medium","High"))</f>
        <v>Low</v>
      </c>
      <c r="AM5634" t="str">
        <f>IF(AmazonChurn[[#This Row],[Number of Complaints or Support]]&lt;3,"Low",IF(AmazonChurn[[#This Row],[Number of Complaints or Support]]&lt;=7,"Medium","High"))</f>
        <v>Medium</v>
      </c>
      <c r="AN5634" s="5">
        <f>AmazonChurn[[#This Row],[Number of Complaints or Support]]/AmazonChurn[[#This Row],[Account Length (in months)]]</f>
        <v>0.25</v>
      </c>
      <c r="AO5634" t="str">
        <f>IF(AmazonChurn[[#This Row],[Avg Monthly GB Download]]&lt;15, "Low", IF(AmazonChurn[[#This Row],[Avg Monthly GB Download]]&lt;30, "Medium", "High"))</f>
        <v>Low</v>
      </c>
      <c r="AP5634" t="str">
        <f>IF(AmazonChurn[[#This Row],[Age]]&lt;30,"Under 30",IF(AmazonChurn[[#This Row],[Age]]&gt;65,"Senior","Mid Age"))</f>
        <v>Mid Age</v>
      </c>
    </row>
    <row r="5635" spans="1:42" hidden="1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 s="5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  <c r="AL5635" t="str">
        <f>IF(AmazonChurn[[#This Row],[Average Monthly Expenses]]&lt;=30,"Low",IF(AmazonChurn[[#This Row],[Average Monthly Expenses]]&lt;=60,"Medium","High"))</f>
        <v>Medium</v>
      </c>
      <c r="AM5635" t="str">
        <f>IF(AmazonChurn[[#This Row],[Number of Complaints or Support]]&lt;3,"Low",IF(AmazonChurn[[#This Row],[Number of Complaints or Support]]&lt;=7,"Medium","High"))</f>
        <v>Medium</v>
      </c>
      <c r="AN5635" s="5">
        <f>AmazonChurn[[#This Row],[Number of Complaints or Support]]/AmazonChurn[[#This Row],[Account Length (in months)]]</f>
        <v>2</v>
      </c>
      <c r="AO5635" t="str">
        <f>IF(AmazonChurn[[#This Row],[Avg Monthly GB Download]]&lt;15, "Low", IF(AmazonChurn[[#This Row],[Avg Monthly GB Download]]&lt;30, "Medium", "High"))</f>
        <v>Low</v>
      </c>
      <c r="AP5635" t="str">
        <f>IF(AmazonChurn[[#This Row],[Age]]&lt;30,"Under 30",IF(AmazonChurn[[#This Row],[Age]]&gt;65,"Senior","Mid Age"))</f>
        <v>Under 30</v>
      </c>
    </row>
    <row r="5636" spans="1:42" hidden="1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 s="5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  <c r="AL5636" t="str">
        <f>IF(AmazonChurn[[#This Row],[Average Monthly Expenses]]&lt;=30,"Low",IF(AmazonChurn[[#This Row],[Average Monthly Expenses]]&lt;=60,"Medium","High"))</f>
        <v>Medium</v>
      </c>
      <c r="AM5636" t="str">
        <f>IF(AmazonChurn[[#This Row],[Number of Complaints or Support]]&lt;3,"Low",IF(AmazonChurn[[#This Row],[Number of Complaints or Support]]&lt;=7,"Medium","High"))</f>
        <v>Low</v>
      </c>
      <c r="AN5636" s="5">
        <f>AmazonChurn[[#This Row],[Number of Complaints or Support]]/AmazonChurn[[#This Row],[Account Length (in months)]]</f>
        <v>1.7857142857142856E-2</v>
      </c>
      <c r="AO5636" t="str">
        <f>IF(AmazonChurn[[#This Row],[Avg Monthly GB Download]]&lt;15, "Low", IF(AmazonChurn[[#This Row],[Avg Monthly GB Download]]&lt;30, "Medium", "High"))</f>
        <v>Low</v>
      </c>
      <c r="AP5636" t="str">
        <f>IF(AmazonChurn[[#This Row],[Age]]&lt;30,"Under 30",IF(AmazonChurn[[#This Row],[Age]]&gt;65,"Senior","Mid Age"))</f>
        <v>Mid Age</v>
      </c>
    </row>
    <row r="5637" spans="1:42" hidden="1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 s="5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  <c r="AL5637" t="str">
        <f>IF(AmazonChurn[[#This Row],[Average Monthly Expenses]]&lt;=30,"Low",IF(AmazonChurn[[#This Row],[Average Monthly Expenses]]&lt;=60,"Medium","High"))</f>
        <v>High</v>
      </c>
      <c r="AM5637" t="str">
        <f>IF(AmazonChurn[[#This Row],[Number of Complaints or Support]]&lt;3,"Low",IF(AmazonChurn[[#This Row],[Number of Complaints or Support]]&lt;=7,"Medium","High"))</f>
        <v>Medium</v>
      </c>
      <c r="AN5637" s="5">
        <f>AmazonChurn[[#This Row],[Number of Complaints or Support]]/AmazonChurn[[#This Row],[Account Length (in months)]]</f>
        <v>6.1224489795918366E-2</v>
      </c>
      <c r="AO5637" t="str">
        <f>IF(AmazonChurn[[#This Row],[Avg Monthly GB Download]]&lt;15, "Low", IF(AmazonChurn[[#This Row],[Avg Monthly GB Download]]&lt;30, "Medium", "High"))</f>
        <v>Low</v>
      </c>
      <c r="AP5637" t="str">
        <f>IF(AmazonChurn[[#This Row],[Age]]&lt;30,"Under 30",IF(AmazonChurn[[#This Row],[Age]]&gt;65,"Senior","Mid Age"))</f>
        <v>Mid Age</v>
      </c>
    </row>
    <row r="5638" spans="1:42" hidden="1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 s="5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  <c r="AL5638" t="str">
        <f>IF(AmazonChurn[[#This Row],[Average Monthly Expenses]]&lt;=30,"Low",IF(AmazonChurn[[#This Row],[Average Monthly Expenses]]&lt;=60,"Medium","High"))</f>
        <v>Low</v>
      </c>
      <c r="AM5638" t="str">
        <f>IF(AmazonChurn[[#This Row],[Number of Complaints or Support]]&lt;3,"Low",IF(AmazonChurn[[#This Row],[Number of Complaints or Support]]&lt;=7,"Medium","High"))</f>
        <v>Low</v>
      </c>
      <c r="AN5638" s="5">
        <f>AmazonChurn[[#This Row],[Number of Complaints or Support]]/AmazonChurn[[#This Row],[Account Length (in months)]]</f>
        <v>6.0606060606060608E-2</v>
      </c>
      <c r="AO5638" t="str">
        <f>IF(AmazonChurn[[#This Row],[Avg Monthly GB Download]]&lt;15, "Low", IF(AmazonChurn[[#This Row],[Avg Monthly GB Download]]&lt;30, "Medium", "High"))</f>
        <v>Medium</v>
      </c>
      <c r="AP5638" t="str">
        <f>IF(AmazonChurn[[#This Row],[Age]]&lt;30,"Under 30",IF(AmazonChurn[[#This Row],[Age]]&gt;65,"Senior","Mid Age"))</f>
        <v>Senior</v>
      </c>
    </row>
    <row r="5639" spans="1:42" hidden="1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 s="5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  <c r="AL5639" t="str">
        <f>IF(AmazonChurn[[#This Row],[Average Monthly Expenses]]&lt;=30,"Low",IF(AmazonChurn[[#This Row],[Average Monthly Expenses]]&lt;=60,"Medium","High"))</f>
        <v>Low</v>
      </c>
      <c r="AM5639" t="str">
        <f>IF(AmazonChurn[[#This Row],[Number of Complaints or Support]]&lt;3,"Low",IF(AmazonChurn[[#This Row],[Number of Complaints or Support]]&lt;=7,"Medium","High"))</f>
        <v>Low</v>
      </c>
      <c r="AN5639" s="5">
        <f>AmazonChurn[[#This Row],[Number of Complaints or Support]]/AmazonChurn[[#This Row],[Account Length (in months)]]</f>
        <v>0.33333333333333331</v>
      </c>
      <c r="AO5639" t="str">
        <f>IF(AmazonChurn[[#This Row],[Avg Monthly GB Download]]&lt;15, "Low", IF(AmazonChurn[[#This Row],[Avg Monthly GB Download]]&lt;30, "Medium", "High"))</f>
        <v>Low</v>
      </c>
      <c r="AP5639" t="str">
        <f>IF(AmazonChurn[[#This Row],[Age]]&lt;30,"Under 30",IF(AmazonChurn[[#This Row],[Age]]&gt;65,"Senior","Mid Age"))</f>
        <v>Senior</v>
      </c>
    </row>
    <row r="5640" spans="1:42" hidden="1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 s="5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  <c r="AL5640" t="str">
        <f>IF(AmazonChurn[[#This Row],[Average Monthly Expenses]]&lt;=30,"Low",IF(AmazonChurn[[#This Row],[Average Monthly Expenses]]&lt;=60,"Medium","High"))</f>
        <v>Medium</v>
      </c>
      <c r="AM5640" t="str">
        <f>IF(AmazonChurn[[#This Row],[Number of Complaints or Support]]&lt;3,"Low",IF(AmazonChurn[[#This Row],[Number of Complaints or Support]]&lt;=7,"Medium","High"))</f>
        <v>High</v>
      </c>
      <c r="AN5640" s="5">
        <f>AmazonChurn[[#This Row],[Number of Complaints or Support]]/AmazonChurn[[#This Row],[Account Length (in months)]]</f>
        <v>0.20512820512820512</v>
      </c>
      <c r="AO5640" t="str">
        <f>IF(AmazonChurn[[#This Row],[Avg Monthly GB Download]]&lt;15, "Low", IF(AmazonChurn[[#This Row],[Avg Monthly GB Download]]&lt;30, "Medium", "High"))</f>
        <v>Low</v>
      </c>
      <c r="AP5640" t="str">
        <f>IF(AmazonChurn[[#This Row],[Age]]&lt;30,"Under 30",IF(AmazonChurn[[#This Row],[Age]]&gt;65,"Senior","Mid Age"))</f>
        <v>Mid Age</v>
      </c>
    </row>
    <row r="5641" spans="1:42" hidden="1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 s="5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  <c r="AL5641" t="str">
        <f>IF(AmazonChurn[[#This Row],[Average Monthly Expenses]]&lt;=30,"Low",IF(AmazonChurn[[#This Row],[Average Monthly Expenses]]&lt;=60,"Medium","High"))</f>
        <v>High</v>
      </c>
      <c r="AM5641" t="str">
        <f>IF(AmazonChurn[[#This Row],[Number of Complaints or Support]]&lt;3,"Low",IF(AmazonChurn[[#This Row],[Number of Complaints or Support]]&lt;=7,"Medium","High"))</f>
        <v>High</v>
      </c>
      <c r="AN5641" s="5">
        <f>AmazonChurn[[#This Row],[Number of Complaints or Support]]/AmazonChurn[[#This Row],[Account Length (in months)]]</f>
        <v>0.21621621621621623</v>
      </c>
      <c r="AO5641" t="str">
        <f>IF(AmazonChurn[[#This Row],[Avg Monthly GB Download]]&lt;15, "Low", IF(AmazonChurn[[#This Row],[Avg Monthly GB Download]]&lt;30, "Medium", "High"))</f>
        <v>Low</v>
      </c>
      <c r="AP5641" t="str">
        <f>IF(AmazonChurn[[#This Row],[Age]]&lt;30,"Under 30",IF(AmazonChurn[[#This Row],[Age]]&gt;65,"Senior","Mid Age"))</f>
        <v>Mid Age</v>
      </c>
    </row>
    <row r="5642" spans="1:42" hidden="1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 s="5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  <c r="AL5642" t="str">
        <f>IF(AmazonChurn[[#This Row],[Average Monthly Expenses]]&lt;=30,"Low",IF(AmazonChurn[[#This Row],[Average Monthly Expenses]]&lt;=60,"Medium","High"))</f>
        <v>Low</v>
      </c>
      <c r="AM5642" t="str">
        <f>IF(AmazonChurn[[#This Row],[Number of Complaints or Support]]&lt;3,"Low",IF(AmazonChurn[[#This Row],[Number of Complaints or Support]]&lt;=7,"Medium","High"))</f>
        <v>High</v>
      </c>
      <c r="AN5642" s="5">
        <f>AmazonChurn[[#This Row],[Number of Complaints or Support]]/AmazonChurn[[#This Row],[Account Length (in months)]]</f>
        <v>0.13698630136986301</v>
      </c>
      <c r="AO5642" t="str">
        <f>IF(AmazonChurn[[#This Row],[Avg Monthly GB Download]]&lt;15, "Low", IF(AmazonChurn[[#This Row],[Avg Monthly GB Download]]&lt;30, "Medium", "High"))</f>
        <v>Low</v>
      </c>
      <c r="AP5642" t="str">
        <f>IF(AmazonChurn[[#This Row],[Age]]&lt;30,"Under 30",IF(AmazonChurn[[#This Row],[Age]]&gt;65,"Senior","Mid Age"))</f>
        <v>Mid Age</v>
      </c>
    </row>
    <row r="5643" spans="1:42" hidden="1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 s="5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  <c r="AL5643" t="str">
        <f>IF(AmazonChurn[[#This Row],[Average Monthly Expenses]]&lt;=30,"Low",IF(AmazonChurn[[#This Row],[Average Monthly Expenses]]&lt;=60,"Medium","High"))</f>
        <v>High</v>
      </c>
      <c r="AM5643" t="str">
        <f>IF(AmazonChurn[[#This Row],[Number of Complaints or Support]]&lt;3,"Low",IF(AmazonChurn[[#This Row],[Number of Complaints or Support]]&lt;=7,"Medium","High"))</f>
        <v>High</v>
      </c>
      <c r="AN5643" s="5">
        <f>AmazonChurn[[#This Row],[Number of Complaints or Support]]/AmazonChurn[[#This Row],[Account Length (in months)]]</f>
        <v>0.16129032258064516</v>
      </c>
      <c r="AO5643" t="str">
        <f>IF(AmazonChurn[[#This Row],[Avg Monthly GB Download]]&lt;15, "Low", IF(AmazonChurn[[#This Row],[Avg Monthly GB Download]]&lt;30, "Medium", "High"))</f>
        <v>Low</v>
      </c>
      <c r="AP5643" t="str">
        <f>IF(AmazonChurn[[#This Row],[Age]]&lt;30,"Under 30",IF(AmazonChurn[[#This Row],[Age]]&gt;65,"Senior","Mid Age"))</f>
        <v>Mid Age</v>
      </c>
    </row>
    <row r="5644" spans="1:42" hidden="1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 s="5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  <c r="AL5644" t="str">
        <f>IF(AmazonChurn[[#This Row],[Average Monthly Expenses]]&lt;=30,"Low",IF(AmazonChurn[[#This Row],[Average Monthly Expenses]]&lt;=60,"Medium","High"))</f>
        <v>Medium</v>
      </c>
      <c r="AM5644" t="str">
        <f>IF(AmazonChurn[[#This Row],[Number of Complaints or Support]]&lt;3,"Low",IF(AmazonChurn[[#This Row],[Number of Complaints or Support]]&lt;=7,"Medium","High"))</f>
        <v>Low</v>
      </c>
      <c r="AN5644" s="5">
        <f>AmazonChurn[[#This Row],[Number of Complaints or Support]]/AmazonChurn[[#This Row],[Account Length (in months)]]</f>
        <v>9.5238095238095233E-2</v>
      </c>
      <c r="AO5644" t="str">
        <f>IF(AmazonChurn[[#This Row],[Avg Monthly GB Download]]&lt;15, "Low", IF(AmazonChurn[[#This Row],[Avg Monthly GB Download]]&lt;30, "Medium", "High"))</f>
        <v>Low</v>
      </c>
      <c r="AP5644" t="str">
        <f>IF(AmazonChurn[[#This Row],[Age]]&lt;30,"Under 30",IF(AmazonChurn[[#This Row],[Age]]&gt;65,"Senior","Mid Age"))</f>
        <v>Mid Age</v>
      </c>
    </row>
    <row r="5645" spans="1:42" hidden="1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 s="5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  <c r="AL5645" t="str">
        <f>IF(AmazonChurn[[#This Row],[Average Monthly Expenses]]&lt;=30,"Low",IF(AmazonChurn[[#This Row],[Average Monthly Expenses]]&lt;=60,"Medium","High"))</f>
        <v>Low</v>
      </c>
      <c r="AM5645" t="str">
        <f>IF(AmazonChurn[[#This Row],[Number of Complaints or Support]]&lt;3,"Low",IF(AmazonChurn[[#This Row],[Number of Complaints or Support]]&lt;=7,"Medium","High"))</f>
        <v>Low</v>
      </c>
      <c r="AN5645" s="5">
        <f>AmazonChurn[[#This Row],[Number of Complaints or Support]]/AmazonChurn[[#This Row],[Account Length (in months)]]</f>
        <v>5.2631578947368418E-2</v>
      </c>
      <c r="AO5645" t="str">
        <f>IF(AmazonChurn[[#This Row],[Avg Monthly GB Download]]&lt;15, "Low", IF(AmazonChurn[[#This Row],[Avg Monthly GB Download]]&lt;30, "Medium", "High"))</f>
        <v>Low</v>
      </c>
      <c r="AP5645" t="str">
        <f>IF(AmazonChurn[[#This Row],[Age]]&lt;30,"Under 30",IF(AmazonChurn[[#This Row],[Age]]&gt;65,"Senior","Mid Age"))</f>
        <v>Mid Age</v>
      </c>
    </row>
    <row r="5646" spans="1:42" hidden="1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 s="5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  <c r="AL5646" t="str">
        <f>IF(AmazonChurn[[#This Row],[Average Monthly Expenses]]&lt;=30,"Low",IF(AmazonChurn[[#This Row],[Average Monthly Expenses]]&lt;=60,"Medium","High"))</f>
        <v>Low</v>
      </c>
      <c r="AM5646" t="str">
        <f>IF(AmazonChurn[[#This Row],[Number of Complaints or Support]]&lt;3,"Low",IF(AmazonChurn[[#This Row],[Number of Complaints or Support]]&lt;=7,"Medium","High"))</f>
        <v>High</v>
      </c>
      <c r="AN5646" s="5">
        <f>AmazonChurn[[#This Row],[Number of Complaints or Support]]/AmazonChurn[[#This Row],[Account Length (in months)]]</f>
        <v>0.88888888888888884</v>
      </c>
      <c r="AO5646" t="str">
        <f>IF(AmazonChurn[[#This Row],[Avg Monthly GB Download]]&lt;15, "Low", IF(AmazonChurn[[#This Row],[Avg Monthly GB Download]]&lt;30, "Medium", "High"))</f>
        <v>Low</v>
      </c>
      <c r="AP5646" t="str">
        <f>IF(AmazonChurn[[#This Row],[Age]]&lt;30,"Under 30",IF(AmazonChurn[[#This Row],[Age]]&gt;65,"Senior","Mid Age"))</f>
        <v>Mid Age</v>
      </c>
    </row>
    <row r="5647" spans="1:42" hidden="1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 s="5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  <c r="AL5647" t="str">
        <f>IF(AmazonChurn[[#This Row],[Average Monthly Expenses]]&lt;=30,"Low",IF(AmazonChurn[[#This Row],[Average Monthly Expenses]]&lt;=60,"Medium","High"))</f>
        <v>Medium</v>
      </c>
      <c r="AM5647" t="str">
        <f>IF(AmazonChurn[[#This Row],[Number of Complaints or Support]]&lt;3,"Low",IF(AmazonChurn[[#This Row],[Number of Complaints or Support]]&lt;=7,"Medium","High"))</f>
        <v>Medium</v>
      </c>
      <c r="AN5647" s="5">
        <f>AmazonChurn[[#This Row],[Number of Complaints or Support]]/AmazonChurn[[#This Row],[Account Length (in months)]]</f>
        <v>9.3023255813953487E-2</v>
      </c>
      <c r="AO5647" t="str">
        <f>IF(AmazonChurn[[#This Row],[Avg Monthly GB Download]]&lt;15, "Low", IF(AmazonChurn[[#This Row],[Avg Monthly GB Download]]&lt;30, "Medium", "High"))</f>
        <v>Low</v>
      </c>
      <c r="AP5647" t="str">
        <f>IF(AmazonChurn[[#This Row],[Age]]&lt;30,"Under 30",IF(AmazonChurn[[#This Row],[Age]]&gt;65,"Senior","Mid Age"))</f>
        <v>Senior</v>
      </c>
    </row>
    <row r="5648" spans="1:42" hidden="1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 s="5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  <c r="AL5648" t="str">
        <f>IF(AmazonChurn[[#This Row],[Average Monthly Expenses]]&lt;=30,"Low",IF(AmazonChurn[[#This Row],[Average Monthly Expenses]]&lt;=60,"Medium","High"))</f>
        <v>Low</v>
      </c>
      <c r="AM5648" t="str">
        <f>IF(AmazonChurn[[#This Row],[Number of Complaints or Support]]&lt;3,"Low",IF(AmazonChurn[[#This Row],[Number of Complaints or Support]]&lt;=7,"Medium","High"))</f>
        <v>Medium</v>
      </c>
      <c r="AN5648" s="5">
        <f>AmazonChurn[[#This Row],[Number of Complaints or Support]]/AmazonChurn[[#This Row],[Account Length (in months)]]</f>
        <v>8.8235294117647065E-2</v>
      </c>
      <c r="AO5648" t="str">
        <f>IF(AmazonChurn[[#This Row],[Avg Monthly GB Download]]&lt;15, "Low", IF(AmazonChurn[[#This Row],[Avg Monthly GB Download]]&lt;30, "Medium", "High"))</f>
        <v>Low</v>
      </c>
      <c r="AP5648" t="str">
        <f>IF(AmazonChurn[[#This Row],[Age]]&lt;30,"Under 30",IF(AmazonChurn[[#This Row],[Age]]&gt;65,"Senior","Mid Age"))</f>
        <v>Mid Age</v>
      </c>
    </row>
    <row r="5649" spans="1:42" hidden="1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 s="5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  <c r="AL5649" t="str">
        <f>IF(AmazonChurn[[#This Row],[Average Monthly Expenses]]&lt;=30,"Low",IF(AmazonChurn[[#This Row],[Average Monthly Expenses]]&lt;=60,"Medium","High"))</f>
        <v>Medium</v>
      </c>
      <c r="AM5649" t="str">
        <f>IF(AmazonChurn[[#This Row],[Number of Complaints or Support]]&lt;3,"Low",IF(AmazonChurn[[#This Row],[Number of Complaints or Support]]&lt;=7,"Medium","High"))</f>
        <v>Medium</v>
      </c>
      <c r="AN5649" s="5">
        <f>AmazonChurn[[#This Row],[Number of Complaints or Support]]/AmazonChurn[[#This Row],[Account Length (in months)]]</f>
        <v>5.5555555555555552E-2</v>
      </c>
      <c r="AO5649" t="str">
        <f>IF(AmazonChurn[[#This Row],[Avg Monthly GB Download]]&lt;15, "Low", IF(AmazonChurn[[#This Row],[Avg Monthly GB Download]]&lt;30, "Medium", "High"))</f>
        <v>Low</v>
      </c>
      <c r="AP5649" t="str">
        <f>IF(AmazonChurn[[#This Row],[Age]]&lt;30,"Under 30",IF(AmazonChurn[[#This Row],[Age]]&gt;65,"Senior","Mid Age"))</f>
        <v>Mid Age</v>
      </c>
    </row>
    <row r="5650" spans="1:42" hidden="1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 s="5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  <c r="AL5650" t="str">
        <f>IF(AmazonChurn[[#This Row],[Average Monthly Expenses]]&lt;=30,"Low",IF(AmazonChurn[[#This Row],[Average Monthly Expenses]]&lt;=60,"Medium","High"))</f>
        <v>Low</v>
      </c>
      <c r="AM5650" t="str">
        <f>IF(AmazonChurn[[#This Row],[Number of Complaints or Support]]&lt;3,"Low",IF(AmazonChurn[[#This Row],[Number of Complaints or Support]]&lt;=7,"Medium","High"))</f>
        <v>Low</v>
      </c>
      <c r="AN5650" s="5">
        <f>AmazonChurn[[#This Row],[Number of Complaints or Support]]/AmazonChurn[[#This Row],[Account Length (in months)]]</f>
        <v>0.14285714285714285</v>
      </c>
      <c r="AO5650" t="str">
        <f>IF(AmazonChurn[[#This Row],[Avg Monthly GB Download]]&lt;15, "Low", IF(AmazonChurn[[#This Row],[Avg Monthly GB Download]]&lt;30, "Medium", "High"))</f>
        <v>Low</v>
      </c>
      <c r="AP5650" t="str">
        <f>IF(AmazonChurn[[#This Row],[Age]]&lt;30,"Under 30",IF(AmazonChurn[[#This Row],[Age]]&gt;65,"Senior","Mid Age"))</f>
        <v>Mid Age</v>
      </c>
    </row>
    <row r="5651" spans="1:42" hidden="1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 s="5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  <c r="AL5651" t="str">
        <f>IF(AmazonChurn[[#This Row],[Average Monthly Expenses]]&lt;=30,"Low",IF(AmazonChurn[[#This Row],[Average Monthly Expenses]]&lt;=60,"Medium","High"))</f>
        <v>Medium</v>
      </c>
      <c r="AM5651" t="str">
        <f>IF(AmazonChurn[[#This Row],[Number of Complaints or Support]]&lt;3,"Low",IF(AmazonChurn[[#This Row],[Number of Complaints or Support]]&lt;=7,"Medium","High"))</f>
        <v>High</v>
      </c>
      <c r="AN5651" s="5">
        <f>AmazonChurn[[#This Row],[Number of Complaints or Support]]/AmazonChurn[[#This Row],[Account Length (in months)]]</f>
        <v>1.3333333333333333</v>
      </c>
      <c r="AO5651" t="str">
        <f>IF(AmazonChurn[[#This Row],[Avg Monthly GB Download]]&lt;15, "Low", IF(AmazonChurn[[#This Row],[Avg Monthly GB Download]]&lt;30, "Medium", "High"))</f>
        <v>Medium</v>
      </c>
      <c r="AP5651" t="str">
        <f>IF(AmazonChurn[[#This Row],[Age]]&lt;30,"Under 30",IF(AmazonChurn[[#This Row],[Age]]&gt;65,"Senior","Mid Age"))</f>
        <v>Senior</v>
      </c>
    </row>
    <row r="5652" spans="1:42" hidden="1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 s="5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  <c r="AL5652" t="str">
        <f>IF(AmazonChurn[[#This Row],[Average Monthly Expenses]]&lt;=30,"Low",IF(AmazonChurn[[#This Row],[Average Monthly Expenses]]&lt;=60,"Medium","High"))</f>
        <v>Low</v>
      </c>
      <c r="AM5652" t="str">
        <f>IF(AmazonChurn[[#This Row],[Number of Complaints or Support]]&lt;3,"Low",IF(AmazonChurn[[#This Row],[Number of Complaints or Support]]&lt;=7,"Medium","High"))</f>
        <v>Low</v>
      </c>
      <c r="AN5652" s="5">
        <f>AmazonChurn[[#This Row],[Number of Complaints or Support]]/AmazonChurn[[#This Row],[Account Length (in months)]]</f>
        <v>2</v>
      </c>
      <c r="AO5652" t="str">
        <f>IF(AmazonChurn[[#This Row],[Avg Monthly GB Download]]&lt;15, "Low", IF(AmazonChurn[[#This Row],[Avg Monthly GB Download]]&lt;30, "Medium", "High"))</f>
        <v>Low</v>
      </c>
      <c r="AP5652" t="str">
        <f>IF(AmazonChurn[[#This Row],[Age]]&lt;30,"Under 30",IF(AmazonChurn[[#This Row],[Age]]&gt;65,"Senior","Mid Age"))</f>
        <v>Mid Age</v>
      </c>
    </row>
    <row r="5653" spans="1:42" hidden="1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 s="5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  <c r="AL5653" t="str">
        <f>IF(AmazonChurn[[#This Row],[Average Monthly Expenses]]&lt;=30,"Low",IF(AmazonChurn[[#This Row],[Average Monthly Expenses]]&lt;=60,"Medium","High"))</f>
        <v>Medium</v>
      </c>
      <c r="AM5653" t="str">
        <f>IF(AmazonChurn[[#This Row],[Number of Complaints or Support]]&lt;3,"Low",IF(AmazonChurn[[#This Row],[Number of Complaints or Support]]&lt;=7,"Medium","High"))</f>
        <v>Medium</v>
      </c>
      <c r="AN5653" s="5">
        <f>AmazonChurn[[#This Row],[Number of Complaints or Support]]/AmazonChurn[[#This Row],[Account Length (in months)]]</f>
        <v>0.10638297872340426</v>
      </c>
      <c r="AO5653" t="str">
        <f>IF(AmazonChurn[[#This Row],[Avg Monthly GB Download]]&lt;15, "Low", IF(AmazonChurn[[#This Row],[Avg Monthly GB Download]]&lt;30, "Medium", "High"))</f>
        <v>Medium</v>
      </c>
      <c r="AP5653" t="str">
        <f>IF(AmazonChurn[[#This Row],[Age]]&lt;30,"Under 30",IF(AmazonChurn[[#This Row],[Age]]&gt;65,"Senior","Mid Age"))</f>
        <v>Under 30</v>
      </c>
    </row>
    <row r="5654" spans="1:42" hidden="1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 s="5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  <c r="AL5654" t="str">
        <f>IF(AmazonChurn[[#This Row],[Average Monthly Expenses]]&lt;=30,"Low",IF(AmazonChurn[[#This Row],[Average Monthly Expenses]]&lt;=60,"Medium","High"))</f>
        <v>Low</v>
      </c>
      <c r="AM5654" t="str">
        <f>IF(AmazonChurn[[#This Row],[Number of Complaints or Support]]&lt;3,"Low",IF(AmazonChurn[[#This Row],[Number of Complaints or Support]]&lt;=7,"Medium","High"))</f>
        <v>Low</v>
      </c>
      <c r="AN5654" s="5">
        <f>AmazonChurn[[#This Row],[Number of Complaints or Support]]/AmazonChurn[[#This Row],[Account Length (in months)]]</f>
        <v>1.4285714285714285E-2</v>
      </c>
      <c r="AO5654" t="str">
        <f>IF(AmazonChurn[[#This Row],[Avg Monthly GB Download]]&lt;15, "Low", IF(AmazonChurn[[#This Row],[Avg Monthly GB Download]]&lt;30, "Medium", "High"))</f>
        <v>Low</v>
      </c>
      <c r="AP5654" t="str">
        <f>IF(AmazonChurn[[#This Row],[Age]]&lt;30,"Under 30",IF(AmazonChurn[[#This Row],[Age]]&gt;65,"Senior","Mid Age"))</f>
        <v>Under 30</v>
      </c>
    </row>
    <row r="5655" spans="1:42" hidden="1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 s="5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  <c r="AL5655" t="str">
        <f>IF(AmazonChurn[[#This Row],[Average Monthly Expenses]]&lt;=30,"Low",IF(AmazonChurn[[#This Row],[Average Monthly Expenses]]&lt;=60,"Medium","High"))</f>
        <v>Low</v>
      </c>
      <c r="AM5655" t="str">
        <f>IF(AmazonChurn[[#This Row],[Number of Complaints or Support]]&lt;3,"Low",IF(AmazonChurn[[#This Row],[Number of Complaints or Support]]&lt;=7,"Medium","High"))</f>
        <v>Medium</v>
      </c>
      <c r="AN5655" s="5">
        <f>AmazonChurn[[#This Row],[Number of Complaints or Support]]/AmazonChurn[[#This Row],[Account Length (in months)]]</f>
        <v>0.11290322580645161</v>
      </c>
      <c r="AO5655" t="str">
        <f>IF(AmazonChurn[[#This Row],[Avg Monthly GB Download]]&lt;15, "Low", IF(AmazonChurn[[#This Row],[Avg Monthly GB Download]]&lt;30, "Medium", "High"))</f>
        <v>Medium</v>
      </c>
      <c r="AP5655" t="str">
        <f>IF(AmazonChurn[[#This Row],[Age]]&lt;30,"Under 30",IF(AmazonChurn[[#This Row],[Age]]&gt;65,"Senior","Mid Age"))</f>
        <v>Mid Age</v>
      </c>
    </row>
    <row r="5656" spans="1:42" hidden="1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 s="5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  <c r="AL5656" t="str">
        <f>IF(AmazonChurn[[#This Row],[Average Monthly Expenses]]&lt;=30,"Low",IF(AmazonChurn[[#This Row],[Average Monthly Expenses]]&lt;=60,"Medium","High"))</f>
        <v>Medium</v>
      </c>
      <c r="AM5656" t="str">
        <f>IF(AmazonChurn[[#This Row],[Number of Complaints or Support]]&lt;3,"Low",IF(AmazonChurn[[#This Row],[Number of Complaints or Support]]&lt;=7,"Medium","High"))</f>
        <v>High</v>
      </c>
      <c r="AN5656" s="5">
        <f>AmazonChurn[[#This Row],[Number of Complaints or Support]]/AmazonChurn[[#This Row],[Account Length (in months)]]</f>
        <v>0.24242424242424243</v>
      </c>
      <c r="AO5656" t="str">
        <f>IF(AmazonChurn[[#This Row],[Avg Monthly GB Download]]&lt;15, "Low", IF(AmazonChurn[[#This Row],[Avg Monthly GB Download]]&lt;30, "Medium", "High"))</f>
        <v>Low</v>
      </c>
      <c r="AP5656" t="str">
        <f>IF(AmazonChurn[[#This Row],[Age]]&lt;30,"Under 30",IF(AmazonChurn[[#This Row],[Age]]&gt;65,"Senior","Mid Age"))</f>
        <v>Mid Age</v>
      </c>
    </row>
    <row r="5657" spans="1:42" hidden="1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 s="5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  <c r="AL5657" t="str">
        <f>IF(AmazonChurn[[#This Row],[Average Monthly Expenses]]&lt;=30,"Low",IF(AmazonChurn[[#This Row],[Average Monthly Expenses]]&lt;=60,"Medium","High"))</f>
        <v>Low</v>
      </c>
      <c r="AM5657" t="str">
        <f>IF(AmazonChurn[[#This Row],[Number of Complaints or Support]]&lt;3,"Low",IF(AmazonChurn[[#This Row],[Number of Complaints or Support]]&lt;=7,"Medium","High"))</f>
        <v>Low</v>
      </c>
      <c r="AN5657" s="5">
        <f>AmazonChurn[[#This Row],[Number of Complaints or Support]]/AmazonChurn[[#This Row],[Account Length (in months)]]</f>
        <v>2</v>
      </c>
      <c r="AO5657" t="str">
        <f>IF(AmazonChurn[[#This Row],[Avg Monthly GB Download]]&lt;15, "Low", IF(AmazonChurn[[#This Row],[Avg Monthly GB Download]]&lt;30, "Medium", "High"))</f>
        <v>Low</v>
      </c>
      <c r="AP5657" t="str">
        <f>IF(AmazonChurn[[#This Row],[Age]]&lt;30,"Under 30",IF(AmazonChurn[[#This Row],[Age]]&gt;65,"Senior","Mid Age"))</f>
        <v>Senior</v>
      </c>
    </row>
    <row r="5658" spans="1:42" hidden="1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 s="5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  <c r="AL5658" t="str">
        <f>IF(AmazonChurn[[#This Row],[Average Monthly Expenses]]&lt;=30,"Low",IF(AmazonChurn[[#This Row],[Average Monthly Expenses]]&lt;=60,"Medium","High"))</f>
        <v>Medium</v>
      </c>
      <c r="AM5658" t="str">
        <f>IF(AmazonChurn[[#This Row],[Number of Complaints or Support]]&lt;3,"Low",IF(AmazonChurn[[#This Row],[Number of Complaints or Support]]&lt;=7,"Medium","High"))</f>
        <v>High</v>
      </c>
      <c r="AN5658" s="5">
        <f>AmazonChurn[[#This Row],[Number of Complaints or Support]]/AmazonChurn[[#This Row],[Account Length (in months)]]</f>
        <v>0.11267605633802817</v>
      </c>
      <c r="AO5658" t="str">
        <f>IF(AmazonChurn[[#This Row],[Avg Monthly GB Download]]&lt;15, "Low", IF(AmazonChurn[[#This Row],[Avg Monthly GB Download]]&lt;30, "Medium", "High"))</f>
        <v>Low</v>
      </c>
      <c r="AP5658" t="str">
        <f>IF(AmazonChurn[[#This Row],[Age]]&lt;30,"Under 30",IF(AmazonChurn[[#This Row],[Age]]&gt;65,"Senior","Mid Age"))</f>
        <v>Under 30</v>
      </c>
    </row>
    <row r="5659" spans="1:42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 s="5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  <c r="AL5659" t="str">
        <f>IF(AmazonChurn[[#This Row],[Average Monthly Expenses]]&lt;=30,"Low",IF(AmazonChurn[[#This Row],[Average Monthly Expenses]]&lt;=60,"Medium","High"))</f>
        <v>Medium</v>
      </c>
      <c r="AM5659" t="str">
        <f>IF(AmazonChurn[[#This Row],[Number of Complaints or Support]]&lt;3,"Low",IF(AmazonChurn[[#This Row],[Number of Complaints or Support]]&lt;=7,"Medium","High"))</f>
        <v>Medium</v>
      </c>
      <c r="AN5659" s="5">
        <f>AmazonChurn[[#This Row],[Number of Complaints or Support]]/AmazonChurn[[#This Row],[Account Length (in months)]]</f>
        <v>9.5238095238095233E-2</v>
      </c>
      <c r="AO5659" t="str">
        <f>IF(AmazonChurn[[#This Row],[Avg Monthly GB Download]]&lt;15, "Low", IF(AmazonChurn[[#This Row],[Avg Monthly GB Download]]&lt;30, "Medium", "High"))</f>
        <v>High</v>
      </c>
      <c r="AP5659" t="str">
        <f>IF(AmazonChurn[[#This Row],[Age]]&lt;30,"Under 30",IF(AmazonChurn[[#This Row],[Age]]&gt;65,"Senior","Mid Age"))</f>
        <v>Under 30</v>
      </c>
    </row>
    <row r="5660" spans="1:42" hidden="1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 s="5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  <c r="AL5660" t="str">
        <f>IF(AmazonChurn[[#This Row],[Average Monthly Expenses]]&lt;=30,"Low",IF(AmazonChurn[[#This Row],[Average Monthly Expenses]]&lt;=60,"Medium","High"))</f>
        <v>Low</v>
      </c>
      <c r="AM5660" t="str">
        <f>IF(AmazonChurn[[#This Row],[Number of Complaints or Support]]&lt;3,"Low",IF(AmazonChurn[[#This Row],[Number of Complaints or Support]]&lt;=7,"Medium","High"))</f>
        <v>High</v>
      </c>
      <c r="AN5660" s="5">
        <f>AmazonChurn[[#This Row],[Number of Complaints or Support]]/AmazonChurn[[#This Row],[Account Length (in months)]]</f>
        <v>1.1428571428571428</v>
      </c>
      <c r="AO5660" t="str">
        <f>IF(AmazonChurn[[#This Row],[Avg Monthly GB Download]]&lt;15, "Low", IF(AmazonChurn[[#This Row],[Avg Monthly GB Download]]&lt;30, "Medium", "High"))</f>
        <v>Low</v>
      </c>
      <c r="AP5660" t="str">
        <f>IF(AmazonChurn[[#This Row],[Age]]&lt;30,"Under 30",IF(AmazonChurn[[#This Row],[Age]]&gt;65,"Senior","Mid Age"))</f>
        <v>Under 30</v>
      </c>
    </row>
    <row r="5661" spans="1:42" hidden="1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 s="5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  <c r="AL5661" t="str">
        <f>IF(AmazonChurn[[#This Row],[Average Monthly Expenses]]&lt;=30,"Low",IF(AmazonChurn[[#This Row],[Average Monthly Expenses]]&lt;=60,"Medium","High"))</f>
        <v>Low</v>
      </c>
      <c r="AM5661" t="str">
        <f>IF(AmazonChurn[[#This Row],[Number of Complaints or Support]]&lt;3,"Low",IF(AmazonChurn[[#This Row],[Number of Complaints or Support]]&lt;=7,"Medium","High"))</f>
        <v>High</v>
      </c>
      <c r="AN5661" s="5">
        <f>AmazonChurn[[#This Row],[Number of Complaints or Support]]/AmazonChurn[[#This Row],[Account Length (in months)]]</f>
        <v>0.25</v>
      </c>
      <c r="AO5661" t="str">
        <f>IF(AmazonChurn[[#This Row],[Avg Monthly GB Download]]&lt;15, "Low", IF(AmazonChurn[[#This Row],[Avg Monthly GB Download]]&lt;30, "Medium", "High"))</f>
        <v>Low</v>
      </c>
      <c r="AP5661" t="str">
        <f>IF(AmazonChurn[[#This Row],[Age]]&lt;30,"Under 30",IF(AmazonChurn[[#This Row],[Age]]&gt;65,"Senior","Mid Age"))</f>
        <v>Mid Age</v>
      </c>
    </row>
    <row r="5662" spans="1:42" hidden="1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 s="5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  <c r="AL5662" t="str">
        <f>IF(AmazonChurn[[#This Row],[Average Monthly Expenses]]&lt;=30,"Low",IF(AmazonChurn[[#This Row],[Average Monthly Expenses]]&lt;=60,"Medium","High"))</f>
        <v>Medium</v>
      </c>
      <c r="AM5662" t="str">
        <f>IF(AmazonChurn[[#This Row],[Number of Complaints or Support]]&lt;3,"Low",IF(AmazonChurn[[#This Row],[Number of Complaints or Support]]&lt;=7,"Medium","High"))</f>
        <v>Medium</v>
      </c>
      <c r="AN5662" s="5">
        <f>AmazonChurn[[#This Row],[Number of Complaints or Support]]/AmazonChurn[[#This Row],[Account Length (in months)]]</f>
        <v>0.16216216216216217</v>
      </c>
      <c r="AO5662" t="str">
        <f>IF(AmazonChurn[[#This Row],[Avg Monthly GB Download]]&lt;15, "Low", IF(AmazonChurn[[#This Row],[Avg Monthly GB Download]]&lt;30, "Medium", "High"))</f>
        <v>Low</v>
      </c>
      <c r="AP5662" t="str">
        <f>IF(AmazonChurn[[#This Row],[Age]]&lt;30,"Under 30",IF(AmazonChurn[[#This Row],[Age]]&gt;65,"Senior","Mid Age"))</f>
        <v>Senior</v>
      </c>
    </row>
    <row r="5663" spans="1:42" hidden="1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 s="5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  <c r="AL5663" t="str">
        <f>IF(AmazonChurn[[#This Row],[Average Monthly Expenses]]&lt;=30,"Low",IF(AmazonChurn[[#This Row],[Average Monthly Expenses]]&lt;=60,"Medium","High"))</f>
        <v>Medium</v>
      </c>
      <c r="AM5663" t="str">
        <f>IF(AmazonChurn[[#This Row],[Number of Complaints or Support]]&lt;3,"Low",IF(AmazonChurn[[#This Row],[Number of Complaints or Support]]&lt;=7,"Medium","High"))</f>
        <v>Low</v>
      </c>
      <c r="AN5663" s="5">
        <f>AmazonChurn[[#This Row],[Number of Complaints or Support]]/AmazonChurn[[#This Row],[Account Length (in months)]]</f>
        <v>6.6666666666666666E-2</v>
      </c>
      <c r="AO5663" t="str">
        <f>IF(AmazonChurn[[#This Row],[Avg Monthly GB Download]]&lt;15, "Low", IF(AmazonChurn[[#This Row],[Avg Monthly GB Download]]&lt;30, "Medium", "High"))</f>
        <v>Low</v>
      </c>
      <c r="AP5663" t="str">
        <f>IF(AmazonChurn[[#This Row],[Age]]&lt;30,"Under 30",IF(AmazonChurn[[#This Row],[Age]]&gt;65,"Senior","Mid Age"))</f>
        <v>Mid Age</v>
      </c>
    </row>
    <row r="5664" spans="1:42" hidden="1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 s="5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  <c r="AL5664" t="str">
        <f>IF(AmazonChurn[[#This Row],[Average Monthly Expenses]]&lt;=30,"Low",IF(AmazonChurn[[#This Row],[Average Monthly Expenses]]&lt;=60,"Medium","High"))</f>
        <v>Medium</v>
      </c>
      <c r="AM5664" t="str">
        <f>IF(AmazonChurn[[#This Row],[Number of Complaints or Support]]&lt;3,"Low",IF(AmazonChurn[[#This Row],[Number of Complaints or Support]]&lt;=7,"Medium","High"))</f>
        <v>High</v>
      </c>
      <c r="AN5664" s="5">
        <f>AmazonChurn[[#This Row],[Number of Complaints or Support]]/AmazonChurn[[#This Row],[Account Length (in months)]]</f>
        <v>0.14084507042253522</v>
      </c>
      <c r="AO5664" t="str">
        <f>IF(AmazonChurn[[#This Row],[Avg Monthly GB Download]]&lt;15, "Low", IF(AmazonChurn[[#This Row],[Avg Monthly GB Download]]&lt;30, "Medium", "High"))</f>
        <v>Low</v>
      </c>
      <c r="AP5664" t="str">
        <f>IF(AmazonChurn[[#This Row],[Age]]&lt;30,"Under 30",IF(AmazonChurn[[#This Row],[Age]]&gt;65,"Senior","Mid Age"))</f>
        <v>Mid Age</v>
      </c>
    </row>
    <row r="5665" spans="1:42" hidden="1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 s="5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  <c r="AL5665" t="str">
        <f>IF(AmazonChurn[[#This Row],[Average Monthly Expenses]]&lt;=30,"Low",IF(AmazonChurn[[#This Row],[Average Monthly Expenses]]&lt;=60,"Medium","High"))</f>
        <v>Low</v>
      </c>
      <c r="AM5665" t="str">
        <f>IF(AmazonChurn[[#This Row],[Number of Complaints or Support]]&lt;3,"Low",IF(AmazonChurn[[#This Row],[Number of Complaints or Support]]&lt;=7,"Medium","High"))</f>
        <v>Medium</v>
      </c>
      <c r="AN5665" s="5">
        <f>AmazonChurn[[#This Row],[Number of Complaints or Support]]/AmazonChurn[[#This Row],[Account Length (in months)]]</f>
        <v>0.35714285714285715</v>
      </c>
      <c r="AO5665" t="str">
        <f>IF(AmazonChurn[[#This Row],[Avg Monthly GB Download]]&lt;15, "Low", IF(AmazonChurn[[#This Row],[Avg Monthly GB Download]]&lt;30, "Medium", "High"))</f>
        <v>Low</v>
      </c>
      <c r="AP5665" t="str">
        <f>IF(AmazonChurn[[#This Row],[Age]]&lt;30,"Under 30",IF(AmazonChurn[[#This Row],[Age]]&gt;65,"Senior","Mid Age"))</f>
        <v>Mid Age</v>
      </c>
    </row>
    <row r="5666" spans="1:42" hidden="1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 s="5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  <c r="AL5666" t="str">
        <f>IF(AmazonChurn[[#This Row],[Average Monthly Expenses]]&lt;=30,"Low",IF(AmazonChurn[[#This Row],[Average Monthly Expenses]]&lt;=60,"Medium","High"))</f>
        <v>Low</v>
      </c>
      <c r="AM5666" t="str">
        <f>IF(AmazonChurn[[#This Row],[Number of Complaints or Support]]&lt;3,"Low",IF(AmazonChurn[[#This Row],[Number of Complaints or Support]]&lt;=7,"Medium","High"))</f>
        <v>Medium</v>
      </c>
      <c r="AN5666" s="5">
        <f>AmazonChurn[[#This Row],[Number of Complaints or Support]]/AmazonChurn[[#This Row],[Account Length (in months)]]</f>
        <v>7.0175438596491224E-2</v>
      </c>
      <c r="AO5666" t="str">
        <f>IF(AmazonChurn[[#This Row],[Avg Monthly GB Download]]&lt;15, "Low", IF(AmazonChurn[[#This Row],[Avg Monthly GB Download]]&lt;30, "Medium", "High"))</f>
        <v>Low</v>
      </c>
      <c r="AP5666" t="str">
        <f>IF(AmazonChurn[[#This Row],[Age]]&lt;30,"Under 30",IF(AmazonChurn[[#This Row],[Age]]&gt;65,"Senior","Mid Age"))</f>
        <v>Mid Age</v>
      </c>
    </row>
    <row r="5667" spans="1:42" hidden="1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 s="5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  <c r="AL5667" t="str">
        <f>IF(AmazonChurn[[#This Row],[Average Monthly Expenses]]&lt;=30,"Low",IF(AmazonChurn[[#This Row],[Average Monthly Expenses]]&lt;=60,"Medium","High"))</f>
        <v>Medium</v>
      </c>
      <c r="AM5667" t="str">
        <f>IF(AmazonChurn[[#This Row],[Number of Complaints or Support]]&lt;3,"Low",IF(AmazonChurn[[#This Row],[Number of Complaints or Support]]&lt;=7,"Medium","High"))</f>
        <v>High</v>
      </c>
      <c r="AN5667" s="5">
        <f>AmazonChurn[[#This Row],[Number of Complaints or Support]]/AmazonChurn[[#This Row],[Account Length (in months)]]</f>
        <v>0.23076923076923078</v>
      </c>
      <c r="AO5667" t="str">
        <f>IF(AmazonChurn[[#This Row],[Avg Monthly GB Download]]&lt;15, "Low", IF(AmazonChurn[[#This Row],[Avg Monthly GB Download]]&lt;30, "Medium", "High"))</f>
        <v>Low</v>
      </c>
      <c r="AP5667" t="str">
        <f>IF(AmazonChurn[[#This Row],[Age]]&lt;30,"Under 30",IF(AmazonChurn[[#This Row],[Age]]&gt;65,"Senior","Mid Age"))</f>
        <v>Mid Age</v>
      </c>
    </row>
    <row r="5668" spans="1:42" hidden="1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 s="5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  <c r="AL5668" t="str">
        <f>IF(AmazonChurn[[#This Row],[Average Monthly Expenses]]&lt;=30,"Low",IF(AmazonChurn[[#This Row],[Average Monthly Expenses]]&lt;=60,"Medium","High"))</f>
        <v>Medium</v>
      </c>
      <c r="AM5668" t="str">
        <f>IF(AmazonChurn[[#This Row],[Number of Complaints or Support]]&lt;3,"Low",IF(AmazonChurn[[#This Row],[Number of Complaints or Support]]&lt;=7,"Medium","High"))</f>
        <v>High</v>
      </c>
      <c r="AN5668" s="5">
        <f>AmazonChurn[[#This Row],[Number of Complaints or Support]]/AmazonChurn[[#This Row],[Account Length (in months)]]</f>
        <v>0.13114754098360656</v>
      </c>
      <c r="AO5668" t="str">
        <f>IF(AmazonChurn[[#This Row],[Avg Monthly GB Download]]&lt;15, "Low", IF(AmazonChurn[[#This Row],[Avg Monthly GB Download]]&lt;30, "Medium", "High"))</f>
        <v>Low</v>
      </c>
      <c r="AP5668" t="str">
        <f>IF(AmazonChurn[[#This Row],[Age]]&lt;30,"Under 30",IF(AmazonChurn[[#This Row],[Age]]&gt;65,"Senior","Mid Age"))</f>
        <v>Mid Age</v>
      </c>
    </row>
    <row r="5669" spans="1:42" hidden="1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 s="5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  <c r="AL5669" t="str">
        <f>IF(AmazonChurn[[#This Row],[Average Monthly Expenses]]&lt;=30,"Low",IF(AmazonChurn[[#This Row],[Average Monthly Expenses]]&lt;=60,"Medium","High"))</f>
        <v>Medium</v>
      </c>
      <c r="AM5669" t="str">
        <f>IF(AmazonChurn[[#This Row],[Number of Complaints or Support]]&lt;3,"Low",IF(AmazonChurn[[#This Row],[Number of Complaints or Support]]&lt;=7,"Medium","High"))</f>
        <v>High</v>
      </c>
      <c r="AN5669" s="5">
        <f>AmazonChurn[[#This Row],[Number of Complaints or Support]]/AmazonChurn[[#This Row],[Account Length (in months)]]</f>
        <v>0.20833333333333334</v>
      </c>
      <c r="AO5669" t="str">
        <f>IF(AmazonChurn[[#This Row],[Avg Monthly GB Download]]&lt;15, "Low", IF(AmazonChurn[[#This Row],[Avg Monthly GB Download]]&lt;30, "Medium", "High"))</f>
        <v>Low</v>
      </c>
      <c r="AP5669" t="str">
        <f>IF(AmazonChurn[[#This Row],[Age]]&lt;30,"Under 30",IF(AmazonChurn[[#This Row],[Age]]&gt;65,"Senior","Mid Age"))</f>
        <v>Mid Age</v>
      </c>
    </row>
    <row r="5670" spans="1:42" hidden="1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 s="5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  <c r="AL5670" t="str">
        <f>IF(AmazonChurn[[#This Row],[Average Monthly Expenses]]&lt;=30,"Low",IF(AmazonChurn[[#This Row],[Average Monthly Expenses]]&lt;=60,"Medium","High"))</f>
        <v>Low</v>
      </c>
      <c r="AM5670" t="str">
        <f>IF(AmazonChurn[[#This Row],[Number of Complaints or Support]]&lt;3,"Low",IF(AmazonChurn[[#This Row],[Number of Complaints or Support]]&lt;=7,"Medium","High"))</f>
        <v>Low</v>
      </c>
      <c r="AN5670" s="5">
        <f>AmazonChurn[[#This Row],[Number of Complaints or Support]]/AmazonChurn[[#This Row],[Account Length (in months)]]</f>
        <v>0</v>
      </c>
      <c r="AO5670" t="str">
        <f>IF(AmazonChurn[[#This Row],[Avg Monthly GB Download]]&lt;15, "Low", IF(AmazonChurn[[#This Row],[Avg Monthly GB Download]]&lt;30, "Medium", "High"))</f>
        <v>Low</v>
      </c>
      <c r="AP5670" t="str">
        <f>IF(AmazonChurn[[#This Row],[Age]]&lt;30,"Under 30",IF(AmazonChurn[[#This Row],[Age]]&gt;65,"Senior","Mid Age"))</f>
        <v>Mid Age</v>
      </c>
    </row>
    <row r="5671" spans="1:42" hidden="1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 s="5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  <c r="AL5671" t="str">
        <f>IF(AmazonChurn[[#This Row],[Average Monthly Expenses]]&lt;=30,"Low",IF(AmazonChurn[[#This Row],[Average Monthly Expenses]]&lt;=60,"Medium","High"))</f>
        <v>Low</v>
      </c>
      <c r="AM5671" t="str">
        <f>IF(AmazonChurn[[#This Row],[Number of Complaints or Support]]&lt;3,"Low",IF(AmazonChurn[[#This Row],[Number of Complaints or Support]]&lt;=7,"Medium","High"))</f>
        <v>Low</v>
      </c>
      <c r="AN5671" s="5">
        <f>AmazonChurn[[#This Row],[Number of Complaints or Support]]/AmazonChurn[[#This Row],[Account Length (in months)]]</f>
        <v>0</v>
      </c>
      <c r="AO5671" t="str">
        <f>IF(AmazonChurn[[#This Row],[Avg Monthly GB Download]]&lt;15, "Low", IF(AmazonChurn[[#This Row],[Avg Monthly GB Download]]&lt;30, "Medium", "High"))</f>
        <v>Low</v>
      </c>
      <c r="AP5671" t="str">
        <f>IF(AmazonChurn[[#This Row],[Age]]&lt;30,"Under 30",IF(AmazonChurn[[#This Row],[Age]]&gt;65,"Senior","Mid Age"))</f>
        <v>Senior</v>
      </c>
    </row>
    <row r="5672" spans="1:42" hidden="1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 s="5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  <c r="AL5672" t="str">
        <f>IF(AmazonChurn[[#This Row],[Average Monthly Expenses]]&lt;=30,"Low",IF(AmazonChurn[[#This Row],[Average Monthly Expenses]]&lt;=60,"Medium","High"))</f>
        <v>Low</v>
      </c>
      <c r="AM5672" t="str">
        <f>IF(AmazonChurn[[#This Row],[Number of Complaints or Support]]&lt;3,"Low",IF(AmazonChurn[[#This Row],[Number of Complaints or Support]]&lt;=7,"Medium","High"))</f>
        <v>Medium</v>
      </c>
      <c r="AN5672" s="5">
        <f>AmazonChurn[[#This Row],[Number of Complaints or Support]]/AmazonChurn[[#This Row],[Account Length (in months)]]</f>
        <v>9.7222222222222224E-2</v>
      </c>
      <c r="AO5672" t="str">
        <f>IF(AmazonChurn[[#This Row],[Avg Monthly GB Download]]&lt;15, "Low", IF(AmazonChurn[[#This Row],[Avg Monthly GB Download]]&lt;30, "Medium", "High"))</f>
        <v>Low</v>
      </c>
      <c r="AP5672" t="str">
        <f>IF(AmazonChurn[[#This Row],[Age]]&lt;30,"Under 30",IF(AmazonChurn[[#This Row],[Age]]&gt;65,"Senior","Mid Age"))</f>
        <v>Mid Age</v>
      </c>
    </row>
    <row r="5673" spans="1:42" hidden="1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 s="5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  <c r="AL5673" t="str">
        <f>IF(AmazonChurn[[#This Row],[Average Monthly Expenses]]&lt;=30,"Low",IF(AmazonChurn[[#This Row],[Average Monthly Expenses]]&lt;=60,"Medium","High"))</f>
        <v>Low</v>
      </c>
      <c r="AM5673" t="str">
        <f>IF(AmazonChurn[[#This Row],[Number of Complaints or Support]]&lt;3,"Low",IF(AmazonChurn[[#This Row],[Number of Complaints or Support]]&lt;=7,"Medium","High"))</f>
        <v>Low</v>
      </c>
      <c r="AN5673" s="5">
        <f>AmazonChurn[[#This Row],[Number of Complaints or Support]]/AmazonChurn[[#This Row],[Account Length (in months)]]</f>
        <v>1.4285714285714285E-2</v>
      </c>
      <c r="AO5673" t="str">
        <f>IF(AmazonChurn[[#This Row],[Avg Monthly GB Download]]&lt;15, "Low", IF(AmazonChurn[[#This Row],[Avg Monthly GB Download]]&lt;30, "Medium", "High"))</f>
        <v>Low</v>
      </c>
      <c r="AP5673" t="str">
        <f>IF(AmazonChurn[[#This Row],[Age]]&lt;30,"Under 30",IF(AmazonChurn[[#This Row],[Age]]&gt;65,"Senior","Mid Age"))</f>
        <v>Senior</v>
      </c>
    </row>
    <row r="5674" spans="1:42" hidden="1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 s="5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  <c r="AL5674" t="str">
        <f>IF(AmazonChurn[[#This Row],[Average Monthly Expenses]]&lt;=30,"Low",IF(AmazonChurn[[#This Row],[Average Monthly Expenses]]&lt;=60,"Medium","High"))</f>
        <v>Medium</v>
      </c>
      <c r="AM5674" t="str">
        <f>IF(AmazonChurn[[#This Row],[Number of Complaints or Support]]&lt;3,"Low",IF(AmazonChurn[[#This Row],[Number of Complaints or Support]]&lt;=7,"Medium","High"))</f>
        <v>Medium</v>
      </c>
      <c r="AN5674" s="5">
        <f>AmazonChurn[[#This Row],[Number of Complaints or Support]]/AmazonChurn[[#This Row],[Account Length (in months)]]</f>
        <v>2.5</v>
      </c>
      <c r="AO5674" t="str">
        <f>IF(AmazonChurn[[#This Row],[Avg Monthly GB Download]]&lt;15, "Low", IF(AmazonChurn[[#This Row],[Avg Monthly GB Download]]&lt;30, "Medium", "High"))</f>
        <v>Low</v>
      </c>
      <c r="AP5674" t="str">
        <f>IF(AmazonChurn[[#This Row],[Age]]&lt;30,"Under 30",IF(AmazonChurn[[#This Row],[Age]]&gt;65,"Senior","Mid Age"))</f>
        <v>Senior</v>
      </c>
    </row>
    <row r="5675" spans="1:42" hidden="1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 s="5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  <c r="AL5675" t="str">
        <f>IF(AmazonChurn[[#This Row],[Average Monthly Expenses]]&lt;=30,"Low",IF(AmazonChurn[[#This Row],[Average Monthly Expenses]]&lt;=60,"Medium","High"))</f>
        <v>Medium</v>
      </c>
      <c r="AM5675" t="str">
        <f>IF(AmazonChurn[[#This Row],[Number of Complaints or Support]]&lt;3,"Low",IF(AmazonChurn[[#This Row],[Number of Complaints or Support]]&lt;=7,"Medium","High"))</f>
        <v>Low</v>
      </c>
      <c r="AN5675" s="5">
        <f>AmazonChurn[[#This Row],[Number of Complaints or Support]]/AmazonChurn[[#This Row],[Account Length (in months)]]</f>
        <v>1.6666666666666666E-2</v>
      </c>
      <c r="AO5675" t="str">
        <f>IF(AmazonChurn[[#This Row],[Avg Monthly GB Download]]&lt;15, "Low", IF(AmazonChurn[[#This Row],[Avg Monthly GB Download]]&lt;30, "Medium", "High"))</f>
        <v>Medium</v>
      </c>
      <c r="AP5675" t="str">
        <f>IF(AmazonChurn[[#This Row],[Age]]&lt;30,"Under 30",IF(AmazonChurn[[#This Row],[Age]]&gt;65,"Senior","Mid Age"))</f>
        <v>Under 30</v>
      </c>
    </row>
    <row r="5676" spans="1:42" hidden="1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 s="5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  <c r="AL5676" t="str">
        <f>IF(AmazonChurn[[#This Row],[Average Monthly Expenses]]&lt;=30,"Low",IF(AmazonChurn[[#This Row],[Average Monthly Expenses]]&lt;=60,"Medium","High"))</f>
        <v>Low</v>
      </c>
      <c r="AM5676" t="str">
        <f>IF(AmazonChurn[[#This Row],[Number of Complaints or Support]]&lt;3,"Low",IF(AmazonChurn[[#This Row],[Number of Complaints or Support]]&lt;=7,"Medium","High"))</f>
        <v>Medium</v>
      </c>
      <c r="AN5676" s="5">
        <f>AmazonChurn[[#This Row],[Number of Complaints or Support]]/AmazonChurn[[#This Row],[Account Length (in months)]]</f>
        <v>0.1875</v>
      </c>
      <c r="AO5676" t="str">
        <f>IF(AmazonChurn[[#This Row],[Avg Monthly GB Download]]&lt;15, "Low", IF(AmazonChurn[[#This Row],[Avg Monthly GB Download]]&lt;30, "Medium", "High"))</f>
        <v>Low</v>
      </c>
      <c r="AP5676" t="str">
        <f>IF(AmazonChurn[[#This Row],[Age]]&lt;30,"Under 30",IF(AmazonChurn[[#This Row],[Age]]&gt;65,"Senior","Mid Age"))</f>
        <v>Under 30</v>
      </c>
    </row>
    <row r="5677" spans="1:42" hidden="1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 s="5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  <c r="AL5677" t="str">
        <f>IF(AmazonChurn[[#This Row],[Average Monthly Expenses]]&lt;=30,"Low",IF(AmazonChurn[[#This Row],[Average Monthly Expenses]]&lt;=60,"Medium","High"))</f>
        <v>Medium</v>
      </c>
      <c r="AM5677" t="str">
        <f>IF(AmazonChurn[[#This Row],[Number of Complaints or Support]]&lt;3,"Low",IF(AmazonChurn[[#This Row],[Number of Complaints or Support]]&lt;=7,"Medium","High"))</f>
        <v>Low</v>
      </c>
      <c r="AN5677" s="5">
        <f>AmazonChurn[[#This Row],[Number of Complaints or Support]]/AmazonChurn[[#This Row],[Account Length (in months)]]</f>
        <v>1.4285714285714285E-2</v>
      </c>
      <c r="AO5677" t="str">
        <f>IF(AmazonChurn[[#This Row],[Avg Monthly GB Download]]&lt;15, "Low", IF(AmazonChurn[[#This Row],[Avg Monthly GB Download]]&lt;30, "Medium", "High"))</f>
        <v>Low</v>
      </c>
      <c r="AP5677" t="str">
        <f>IF(AmazonChurn[[#This Row],[Age]]&lt;30,"Under 30",IF(AmazonChurn[[#This Row],[Age]]&gt;65,"Senior","Mid Age"))</f>
        <v>Under 30</v>
      </c>
    </row>
    <row r="5678" spans="1:42" hidden="1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 s="5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  <c r="AL5678" t="str">
        <f>IF(AmazonChurn[[#This Row],[Average Monthly Expenses]]&lt;=30,"Low",IF(AmazonChurn[[#This Row],[Average Monthly Expenses]]&lt;=60,"Medium","High"))</f>
        <v>Low</v>
      </c>
      <c r="AM5678" t="str">
        <f>IF(AmazonChurn[[#This Row],[Number of Complaints or Support]]&lt;3,"Low",IF(AmazonChurn[[#This Row],[Number of Complaints or Support]]&lt;=7,"Medium","High"))</f>
        <v>Medium</v>
      </c>
      <c r="AN5678" s="5">
        <f>AmazonChurn[[#This Row],[Number of Complaints or Support]]/AmazonChurn[[#This Row],[Account Length (in months)]]</f>
        <v>0.75</v>
      </c>
      <c r="AO5678" t="str">
        <f>IF(AmazonChurn[[#This Row],[Avg Monthly GB Download]]&lt;15, "Low", IF(AmazonChurn[[#This Row],[Avg Monthly GB Download]]&lt;30, "Medium", "High"))</f>
        <v>Medium</v>
      </c>
      <c r="AP5678" t="str">
        <f>IF(AmazonChurn[[#This Row],[Age]]&lt;30,"Under 30",IF(AmazonChurn[[#This Row],[Age]]&gt;65,"Senior","Mid Age"))</f>
        <v>Under 30</v>
      </c>
    </row>
    <row r="5679" spans="1:42" hidden="1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 s="5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  <c r="AL5679" t="str">
        <f>IF(AmazonChurn[[#This Row],[Average Monthly Expenses]]&lt;=30,"Low",IF(AmazonChurn[[#This Row],[Average Monthly Expenses]]&lt;=60,"Medium","High"))</f>
        <v>Medium</v>
      </c>
      <c r="AM5679" t="str">
        <f>IF(AmazonChurn[[#This Row],[Number of Complaints or Support]]&lt;3,"Low",IF(AmazonChurn[[#This Row],[Number of Complaints or Support]]&lt;=7,"Medium","High"))</f>
        <v>Medium</v>
      </c>
      <c r="AN5679" s="5">
        <f>AmazonChurn[[#This Row],[Number of Complaints or Support]]/AmazonChurn[[#This Row],[Account Length (in months)]]</f>
        <v>0.16666666666666666</v>
      </c>
      <c r="AO5679" t="str">
        <f>IF(AmazonChurn[[#This Row],[Avg Monthly GB Download]]&lt;15, "Low", IF(AmazonChurn[[#This Row],[Avg Monthly GB Download]]&lt;30, "Medium", "High"))</f>
        <v>Low</v>
      </c>
      <c r="AP5679" t="str">
        <f>IF(AmazonChurn[[#This Row],[Age]]&lt;30,"Under 30",IF(AmazonChurn[[#This Row],[Age]]&gt;65,"Senior","Mid Age"))</f>
        <v>Mid Age</v>
      </c>
    </row>
    <row r="5680" spans="1:42" hidden="1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 s="5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  <c r="AL5680" t="str">
        <f>IF(AmazonChurn[[#This Row],[Average Monthly Expenses]]&lt;=30,"Low",IF(AmazonChurn[[#This Row],[Average Monthly Expenses]]&lt;=60,"Medium","High"))</f>
        <v>Medium</v>
      </c>
      <c r="AM5680" t="str">
        <f>IF(AmazonChurn[[#This Row],[Number of Complaints or Support]]&lt;3,"Low",IF(AmazonChurn[[#This Row],[Number of Complaints or Support]]&lt;=7,"Medium","High"))</f>
        <v>Low</v>
      </c>
      <c r="AN5680" s="5">
        <f>AmazonChurn[[#This Row],[Number of Complaints or Support]]/AmazonChurn[[#This Row],[Account Length (in months)]]</f>
        <v>2.8571428571428571E-2</v>
      </c>
      <c r="AO5680" t="str">
        <f>IF(AmazonChurn[[#This Row],[Avg Monthly GB Download]]&lt;15, "Low", IF(AmazonChurn[[#This Row],[Avg Monthly GB Download]]&lt;30, "Medium", "High"))</f>
        <v>Low</v>
      </c>
      <c r="AP5680" t="str">
        <f>IF(AmazonChurn[[#This Row],[Age]]&lt;30,"Under 30",IF(AmazonChurn[[#This Row],[Age]]&gt;65,"Senior","Mid Age"))</f>
        <v>Mid Age</v>
      </c>
    </row>
    <row r="5681" spans="1:42" hidden="1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 s="5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  <c r="AL5681" t="str">
        <f>IF(AmazonChurn[[#This Row],[Average Monthly Expenses]]&lt;=30,"Low",IF(AmazonChurn[[#This Row],[Average Monthly Expenses]]&lt;=60,"Medium","High"))</f>
        <v>Low</v>
      </c>
      <c r="AM5681" t="str">
        <f>IF(AmazonChurn[[#This Row],[Number of Complaints or Support]]&lt;3,"Low",IF(AmazonChurn[[#This Row],[Number of Complaints or Support]]&lt;=7,"Medium","High"))</f>
        <v>Medium</v>
      </c>
      <c r="AN5681" s="5">
        <f>AmazonChurn[[#This Row],[Number of Complaints or Support]]/AmazonChurn[[#This Row],[Account Length (in months)]]</f>
        <v>0.77777777777777779</v>
      </c>
      <c r="AO5681" t="str">
        <f>IF(AmazonChurn[[#This Row],[Avg Monthly GB Download]]&lt;15, "Low", IF(AmazonChurn[[#This Row],[Avg Monthly GB Download]]&lt;30, "Medium", "High"))</f>
        <v>Low</v>
      </c>
      <c r="AP5681" t="str">
        <f>IF(AmazonChurn[[#This Row],[Age]]&lt;30,"Under 30",IF(AmazonChurn[[#This Row],[Age]]&gt;65,"Senior","Mid Age"))</f>
        <v>Senior</v>
      </c>
    </row>
    <row r="5682" spans="1:42" hidden="1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 s="5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  <c r="AL5682" t="str">
        <f>IF(AmazonChurn[[#This Row],[Average Monthly Expenses]]&lt;=30,"Low",IF(AmazonChurn[[#This Row],[Average Monthly Expenses]]&lt;=60,"Medium","High"))</f>
        <v>Medium</v>
      </c>
      <c r="AM5682" t="str">
        <f>IF(AmazonChurn[[#This Row],[Number of Complaints or Support]]&lt;3,"Low",IF(AmazonChurn[[#This Row],[Number of Complaints or Support]]&lt;=7,"Medium","High"))</f>
        <v>Medium</v>
      </c>
      <c r="AN5682" s="5">
        <f>AmazonChurn[[#This Row],[Number of Complaints or Support]]/AmazonChurn[[#This Row],[Account Length (in months)]]</f>
        <v>6</v>
      </c>
      <c r="AO5682" t="str">
        <f>IF(AmazonChurn[[#This Row],[Avg Monthly GB Download]]&lt;15, "Low", IF(AmazonChurn[[#This Row],[Avg Monthly GB Download]]&lt;30, "Medium", "High"))</f>
        <v>Low</v>
      </c>
      <c r="AP5682" t="str">
        <f>IF(AmazonChurn[[#This Row],[Age]]&lt;30,"Under 30",IF(AmazonChurn[[#This Row],[Age]]&gt;65,"Senior","Mid Age"))</f>
        <v>Mid Age</v>
      </c>
    </row>
    <row r="5683" spans="1:42" hidden="1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 s="5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  <c r="AL5683" t="str">
        <f>IF(AmazonChurn[[#This Row],[Average Monthly Expenses]]&lt;=30,"Low",IF(AmazonChurn[[#This Row],[Average Monthly Expenses]]&lt;=60,"Medium","High"))</f>
        <v>High</v>
      </c>
      <c r="AM5683" t="str">
        <f>IF(AmazonChurn[[#This Row],[Number of Complaints or Support]]&lt;3,"Low",IF(AmazonChurn[[#This Row],[Number of Complaints or Support]]&lt;=7,"Medium","High"))</f>
        <v>Medium</v>
      </c>
      <c r="AN5683" s="5">
        <f>AmazonChurn[[#This Row],[Number of Complaints or Support]]/AmazonChurn[[#This Row],[Account Length (in months)]]</f>
        <v>0.12727272727272726</v>
      </c>
      <c r="AO5683" t="str">
        <f>IF(AmazonChurn[[#This Row],[Avg Monthly GB Download]]&lt;15, "Low", IF(AmazonChurn[[#This Row],[Avg Monthly GB Download]]&lt;30, "Medium", "High"))</f>
        <v>Low</v>
      </c>
      <c r="AP5683" t="str">
        <f>IF(AmazonChurn[[#This Row],[Age]]&lt;30,"Under 30",IF(AmazonChurn[[#This Row],[Age]]&gt;65,"Senior","Mid Age"))</f>
        <v>Senior</v>
      </c>
    </row>
    <row r="5684" spans="1:42" hidden="1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 s="5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  <c r="AL5684" t="str">
        <f>IF(AmazonChurn[[#This Row],[Average Monthly Expenses]]&lt;=30,"Low",IF(AmazonChurn[[#This Row],[Average Monthly Expenses]]&lt;=60,"Medium","High"))</f>
        <v>Low</v>
      </c>
      <c r="AM5684" t="str">
        <f>IF(AmazonChurn[[#This Row],[Number of Complaints or Support]]&lt;3,"Low",IF(AmazonChurn[[#This Row],[Number of Complaints or Support]]&lt;=7,"Medium","High"))</f>
        <v>Low</v>
      </c>
      <c r="AN5684" s="5">
        <f>AmazonChurn[[#This Row],[Number of Complaints or Support]]/AmazonChurn[[#This Row],[Account Length (in months)]]</f>
        <v>0.1111111111111111</v>
      </c>
      <c r="AO5684" t="str">
        <f>IF(AmazonChurn[[#This Row],[Avg Monthly GB Download]]&lt;15, "Low", IF(AmazonChurn[[#This Row],[Avg Monthly GB Download]]&lt;30, "Medium", "High"))</f>
        <v>Medium</v>
      </c>
      <c r="AP5684" t="str">
        <f>IF(AmazonChurn[[#This Row],[Age]]&lt;30,"Under 30",IF(AmazonChurn[[#This Row],[Age]]&gt;65,"Senior","Mid Age"))</f>
        <v>Mid Age</v>
      </c>
    </row>
    <row r="5685" spans="1:42" hidden="1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 s="5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  <c r="AL5685" t="str">
        <f>IF(AmazonChurn[[#This Row],[Average Monthly Expenses]]&lt;=30,"Low",IF(AmazonChurn[[#This Row],[Average Monthly Expenses]]&lt;=60,"Medium","High"))</f>
        <v>Low</v>
      </c>
      <c r="AM5685" t="str">
        <f>IF(AmazonChurn[[#This Row],[Number of Complaints or Support]]&lt;3,"Low",IF(AmazonChurn[[#This Row],[Number of Complaints or Support]]&lt;=7,"Medium","High"))</f>
        <v>Low</v>
      </c>
      <c r="AN5685" s="5">
        <f>AmazonChurn[[#This Row],[Number of Complaints or Support]]/AmazonChurn[[#This Row],[Account Length (in months)]]</f>
        <v>3.0303030303030304E-2</v>
      </c>
      <c r="AO5685" t="str">
        <f>IF(AmazonChurn[[#This Row],[Avg Monthly GB Download]]&lt;15, "Low", IF(AmazonChurn[[#This Row],[Avg Monthly GB Download]]&lt;30, "Medium", "High"))</f>
        <v>Low</v>
      </c>
      <c r="AP5685" t="str">
        <f>IF(AmazonChurn[[#This Row],[Age]]&lt;30,"Under 30",IF(AmazonChurn[[#This Row],[Age]]&gt;65,"Senior","Mid Age"))</f>
        <v>Mid Age</v>
      </c>
    </row>
    <row r="5686" spans="1:42" hidden="1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 s="5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  <c r="AL5686" t="str">
        <f>IF(AmazonChurn[[#This Row],[Average Monthly Expenses]]&lt;=30,"Low",IF(AmazonChurn[[#This Row],[Average Monthly Expenses]]&lt;=60,"Medium","High"))</f>
        <v>Medium</v>
      </c>
      <c r="AM5686" t="str">
        <f>IF(AmazonChurn[[#This Row],[Number of Complaints or Support]]&lt;3,"Low",IF(AmazonChurn[[#This Row],[Number of Complaints or Support]]&lt;=7,"Medium","High"))</f>
        <v>High</v>
      </c>
      <c r="AN5686" s="5">
        <f>AmazonChurn[[#This Row],[Number of Complaints or Support]]/AmazonChurn[[#This Row],[Account Length (in months)]]</f>
        <v>0.8</v>
      </c>
      <c r="AO5686" t="str">
        <f>IF(AmazonChurn[[#This Row],[Avg Monthly GB Download]]&lt;15, "Low", IF(AmazonChurn[[#This Row],[Avg Monthly GB Download]]&lt;30, "Medium", "High"))</f>
        <v>Low</v>
      </c>
      <c r="AP5686" t="str">
        <f>IF(AmazonChurn[[#This Row],[Age]]&lt;30,"Under 30",IF(AmazonChurn[[#This Row],[Age]]&gt;65,"Senior","Mid Age"))</f>
        <v>Mid Age</v>
      </c>
    </row>
    <row r="5687" spans="1:42" hidden="1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 s="5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  <c r="AL5687" t="str">
        <f>IF(AmazonChurn[[#This Row],[Average Monthly Expenses]]&lt;=30,"Low",IF(AmazonChurn[[#This Row],[Average Monthly Expenses]]&lt;=60,"Medium","High"))</f>
        <v>Medium</v>
      </c>
      <c r="AM5687" t="str">
        <f>IF(AmazonChurn[[#This Row],[Number of Complaints or Support]]&lt;3,"Low",IF(AmazonChurn[[#This Row],[Number of Complaints or Support]]&lt;=7,"Medium","High"))</f>
        <v>Medium</v>
      </c>
      <c r="AN5687" s="5">
        <f>AmazonChurn[[#This Row],[Number of Complaints or Support]]/AmazonChurn[[#This Row],[Account Length (in months)]]</f>
        <v>0.42857142857142855</v>
      </c>
      <c r="AO5687" t="str">
        <f>IF(AmazonChurn[[#This Row],[Avg Monthly GB Download]]&lt;15, "Low", IF(AmazonChurn[[#This Row],[Avg Monthly GB Download]]&lt;30, "Medium", "High"))</f>
        <v>Low</v>
      </c>
      <c r="AP5687" t="str">
        <f>IF(AmazonChurn[[#This Row],[Age]]&lt;30,"Under 30",IF(AmazonChurn[[#This Row],[Age]]&gt;65,"Senior","Mid Age"))</f>
        <v>Mid Age</v>
      </c>
    </row>
    <row r="5688" spans="1:42" hidden="1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 s="5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  <c r="AL5688" t="str">
        <f>IF(AmazonChurn[[#This Row],[Average Monthly Expenses]]&lt;=30,"Low",IF(AmazonChurn[[#This Row],[Average Monthly Expenses]]&lt;=60,"Medium","High"))</f>
        <v>Low</v>
      </c>
      <c r="AM5688" t="str">
        <f>IF(AmazonChurn[[#This Row],[Number of Complaints or Support]]&lt;3,"Low",IF(AmazonChurn[[#This Row],[Number of Complaints or Support]]&lt;=7,"Medium","High"))</f>
        <v>High</v>
      </c>
      <c r="AN5688" s="5">
        <f>AmazonChurn[[#This Row],[Number of Complaints or Support]]/AmazonChurn[[#This Row],[Account Length (in months)]]</f>
        <v>0.8</v>
      </c>
      <c r="AO5688" t="str">
        <f>IF(AmazonChurn[[#This Row],[Avg Monthly GB Download]]&lt;15, "Low", IF(AmazonChurn[[#This Row],[Avg Monthly GB Download]]&lt;30, "Medium", "High"))</f>
        <v>Low</v>
      </c>
      <c r="AP5688" t="str">
        <f>IF(AmazonChurn[[#This Row],[Age]]&lt;30,"Under 30",IF(AmazonChurn[[#This Row],[Age]]&gt;65,"Senior","Mid Age"))</f>
        <v>Mid Age</v>
      </c>
    </row>
    <row r="5689" spans="1:42" hidden="1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 s="5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  <c r="AL5689" t="str">
        <f>IF(AmazonChurn[[#This Row],[Average Monthly Expenses]]&lt;=30,"Low",IF(AmazonChurn[[#This Row],[Average Monthly Expenses]]&lt;=60,"Medium","High"))</f>
        <v>Low</v>
      </c>
      <c r="AM5689" t="str">
        <f>IF(AmazonChurn[[#This Row],[Number of Complaints or Support]]&lt;3,"Low",IF(AmazonChurn[[#This Row],[Number of Complaints or Support]]&lt;=7,"Medium","High"))</f>
        <v>Medium</v>
      </c>
      <c r="AN5689" s="5">
        <f>AmazonChurn[[#This Row],[Number of Complaints or Support]]/AmazonChurn[[#This Row],[Account Length (in months)]]</f>
        <v>3</v>
      </c>
      <c r="AO5689" t="str">
        <f>IF(AmazonChurn[[#This Row],[Avg Monthly GB Download]]&lt;15, "Low", IF(AmazonChurn[[#This Row],[Avg Monthly GB Download]]&lt;30, "Medium", "High"))</f>
        <v>Low</v>
      </c>
      <c r="AP5689" t="str">
        <f>IF(AmazonChurn[[#This Row],[Age]]&lt;30,"Under 30",IF(AmazonChurn[[#This Row],[Age]]&gt;65,"Senior","Mid Age"))</f>
        <v>Mid Age</v>
      </c>
    </row>
    <row r="5690" spans="1:42" hidden="1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 s="5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  <c r="AL5690" t="str">
        <f>IF(AmazonChurn[[#This Row],[Average Monthly Expenses]]&lt;=30,"Low",IF(AmazonChurn[[#This Row],[Average Monthly Expenses]]&lt;=60,"Medium","High"))</f>
        <v>Low</v>
      </c>
      <c r="AM5690" t="str">
        <f>IF(AmazonChurn[[#This Row],[Number of Complaints or Support]]&lt;3,"Low",IF(AmazonChurn[[#This Row],[Number of Complaints or Support]]&lt;=7,"Medium","High"))</f>
        <v>Low</v>
      </c>
      <c r="AN5690" s="5">
        <f>AmazonChurn[[#This Row],[Number of Complaints or Support]]/AmazonChurn[[#This Row],[Account Length (in months)]]</f>
        <v>0.16666666666666666</v>
      </c>
      <c r="AO5690" t="str">
        <f>IF(AmazonChurn[[#This Row],[Avg Monthly GB Download]]&lt;15, "Low", IF(AmazonChurn[[#This Row],[Avg Monthly GB Download]]&lt;30, "Medium", "High"))</f>
        <v>Low</v>
      </c>
      <c r="AP5690" t="str">
        <f>IF(AmazonChurn[[#This Row],[Age]]&lt;30,"Under 30",IF(AmazonChurn[[#This Row],[Age]]&gt;65,"Senior","Mid Age"))</f>
        <v>Mid Age</v>
      </c>
    </row>
    <row r="5691" spans="1:42" hidden="1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 s="5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  <c r="AL5691" t="str">
        <f>IF(AmazonChurn[[#This Row],[Average Monthly Expenses]]&lt;=30,"Low",IF(AmazonChurn[[#This Row],[Average Monthly Expenses]]&lt;=60,"Medium","High"))</f>
        <v>Low</v>
      </c>
      <c r="AM5691" t="str">
        <f>IF(AmazonChurn[[#This Row],[Number of Complaints or Support]]&lt;3,"Low",IF(AmazonChurn[[#This Row],[Number of Complaints or Support]]&lt;=7,"Medium","High"))</f>
        <v>Medium</v>
      </c>
      <c r="AN5691" s="5">
        <f>AmazonChurn[[#This Row],[Number of Complaints or Support]]/AmazonChurn[[#This Row],[Account Length (in months)]]</f>
        <v>0.36842105263157893</v>
      </c>
      <c r="AO5691" t="str">
        <f>IF(AmazonChurn[[#This Row],[Avg Monthly GB Download]]&lt;15, "Low", IF(AmazonChurn[[#This Row],[Avg Monthly GB Download]]&lt;30, "Medium", "High"))</f>
        <v>Low</v>
      </c>
      <c r="AP5691" t="str">
        <f>IF(AmazonChurn[[#This Row],[Age]]&lt;30,"Under 30",IF(AmazonChurn[[#This Row],[Age]]&gt;65,"Senior","Mid Age"))</f>
        <v>Mid Age</v>
      </c>
    </row>
    <row r="5692" spans="1:42" hidden="1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 s="5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  <c r="AL5692" t="str">
        <f>IF(AmazonChurn[[#This Row],[Average Monthly Expenses]]&lt;=30,"Low",IF(AmazonChurn[[#This Row],[Average Monthly Expenses]]&lt;=60,"Medium","High"))</f>
        <v>Medium</v>
      </c>
      <c r="AM5692" t="str">
        <f>IF(AmazonChurn[[#This Row],[Number of Complaints or Support]]&lt;3,"Low",IF(AmazonChurn[[#This Row],[Number of Complaints or Support]]&lt;=7,"Medium","High"))</f>
        <v>High</v>
      </c>
      <c r="AN5692" s="5">
        <f>AmazonChurn[[#This Row],[Number of Complaints or Support]]/AmazonChurn[[#This Row],[Account Length (in months)]]</f>
        <v>10</v>
      </c>
      <c r="AO5692" t="str">
        <f>IF(AmazonChurn[[#This Row],[Avg Monthly GB Download]]&lt;15, "Low", IF(AmazonChurn[[#This Row],[Avg Monthly GB Download]]&lt;30, "Medium", "High"))</f>
        <v>Low</v>
      </c>
      <c r="AP5692" t="str">
        <f>IF(AmazonChurn[[#This Row],[Age]]&lt;30,"Under 30",IF(AmazonChurn[[#This Row],[Age]]&gt;65,"Senior","Mid Age"))</f>
        <v>Mid Age</v>
      </c>
    </row>
    <row r="5693" spans="1:42" hidden="1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 s="5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  <c r="AL5693" t="str">
        <f>IF(AmazonChurn[[#This Row],[Average Monthly Expenses]]&lt;=30,"Low",IF(AmazonChurn[[#This Row],[Average Monthly Expenses]]&lt;=60,"Medium","High"))</f>
        <v>Medium</v>
      </c>
      <c r="AM5693" t="str">
        <f>IF(AmazonChurn[[#This Row],[Number of Complaints or Support]]&lt;3,"Low",IF(AmazonChurn[[#This Row],[Number of Complaints or Support]]&lt;=7,"Medium","High"))</f>
        <v>Medium</v>
      </c>
      <c r="AN5693" s="5">
        <f>AmazonChurn[[#This Row],[Number of Complaints or Support]]/AmazonChurn[[#This Row],[Account Length (in months)]]</f>
        <v>1</v>
      </c>
      <c r="AO5693" t="str">
        <f>IF(AmazonChurn[[#This Row],[Avg Monthly GB Download]]&lt;15, "Low", IF(AmazonChurn[[#This Row],[Avg Monthly GB Download]]&lt;30, "Medium", "High"))</f>
        <v>Low</v>
      </c>
      <c r="AP5693" t="str">
        <f>IF(AmazonChurn[[#This Row],[Age]]&lt;30,"Under 30",IF(AmazonChurn[[#This Row],[Age]]&gt;65,"Senior","Mid Age"))</f>
        <v>Senior</v>
      </c>
    </row>
    <row r="5694" spans="1:42" hidden="1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 s="5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  <c r="AL5694" t="str">
        <f>IF(AmazonChurn[[#This Row],[Average Monthly Expenses]]&lt;=30,"Low",IF(AmazonChurn[[#This Row],[Average Monthly Expenses]]&lt;=60,"Medium","High"))</f>
        <v>High</v>
      </c>
      <c r="AM5694" t="str">
        <f>IF(AmazonChurn[[#This Row],[Number of Complaints or Support]]&lt;3,"Low",IF(AmazonChurn[[#This Row],[Number of Complaints or Support]]&lt;=7,"Medium","High"))</f>
        <v>Medium</v>
      </c>
      <c r="AN5694" s="5">
        <f>AmazonChurn[[#This Row],[Number of Complaints or Support]]/AmazonChurn[[#This Row],[Account Length (in months)]]</f>
        <v>7.4626865671641784E-2</v>
      </c>
      <c r="AO5694" t="str">
        <f>IF(AmazonChurn[[#This Row],[Avg Monthly GB Download]]&lt;15, "Low", IF(AmazonChurn[[#This Row],[Avg Monthly GB Download]]&lt;30, "Medium", "High"))</f>
        <v>Low</v>
      </c>
      <c r="AP5694" t="str">
        <f>IF(AmazonChurn[[#This Row],[Age]]&lt;30,"Under 30",IF(AmazonChurn[[#This Row],[Age]]&gt;65,"Senior","Mid Age"))</f>
        <v>Senior</v>
      </c>
    </row>
    <row r="5695" spans="1:42" hidden="1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 s="5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  <c r="AL5695" t="str">
        <f>IF(AmazonChurn[[#This Row],[Average Monthly Expenses]]&lt;=30,"Low",IF(AmazonChurn[[#This Row],[Average Monthly Expenses]]&lt;=60,"Medium","High"))</f>
        <v>Medium</v>
      </c>
      <c r="AM5695" t="str">
        <f>IF(AmazonChurn[[#This Row],[Number of Complaints or Support]]&lt;3,"Low",IF(AmazonChurn[[#This Row],[Number of Complaints or Support]]&lt;=7,"Medium","High"))</f>
        <v>Medium</v>
      </c>
      <c r="AN5695" s="5">
        <f>AmazonChurn[[#This Row],[Number of Complaints or Support]]/AmazonChurn[[#This Row],[Account Length (in months)]]</f>
        <v>0.12727272727272726</v>
      </c>
      <c r="AO5695" t="str">
        <f>IF(AmazonChurn[[#This Row],[Avg Monthly GB Download]]&lt;15, "Low", IF(AmazonChurn[[#This Row],[Avg Monthly GB Download]]&lt;30, "Medium", "High"))</f>
        <v>Low</v>
      </c>
      <c r="AP5695" t="str">
        <f>IF(AmazonChurn[[#This Row],[Age]]&lt;30,"Under 30",IF(AmazonChurn[[#This Row],[Age]]&gt;65,"Senior","Mid Age"))</f>
        <v>Senior</v>
      </c>
    </row>
    <row r="5696" spans="1:42" hidden="1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 s="5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  <c r="AL5696" t="str">
        <f>IF(AmazonChurn[[#This Row],[Average Monthly Expenses]]&lt;=30,"Low",IF(AmazonChurn[[#This Row],[Average Monthly Expenses]]&lt;=60,"Medium","High"))</f>
        <v>Medium</v>
      </c>
      <c r="AM5696" t="str">
        <f>IF(AmazonChurn[[#This Row],[Number of Complaints or Support]]&lt;3,"Low",IF(AmazonChurn[[#This Row],[Number of Complaints or Support]]&lt;=7,"Medium","High"))</f>
        <v>Medium</v>
      </c>
      <c r="AN5696" s="5">
        <f>AmazonChurn[[#This Row],[Number of Complaints or Support]]/AmazonChurn[[#This Row],[Account Length (in months)]]</f>
        <v>0.26666666666666666</v>
      </c>
      <c r="AO5696" t="str">
        <f>IF(AmazonChurn[[#This Row],[Avg Monthly GB Download]]&lt;15, "Low", IF(AmazonChurn[[#This Row],[Avg Monthly GB Download]]&lt;30, "Medium", "High"))</f>
        <v>Low</v>
      </c>
      <c r="AP5696" t="str">
        <f>IF(AmazonChurn[[#This Row],[Age]]&lt;30,"Under 30",IF(AmazonChurn[[#This Row],[Age]]&gt;65,"Senior","Mid Age"))</f>
        <v>Mid Age</v>
      </c>
    </row>
    <row r="5697" spans="1:42" hidden="1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 s="5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  <c r="AL5697" t="str">
        <f>IF(AmazonChurn[[#This Row],[Average Monthly Expenses]]&lt;=30,"Low",IF(AmazonChurn[[#This Row],[Average Monthly Expenses]]&lt;=60,"Medium","High"))</f>
        <v>Low</v>
      </c>
      <c r="AM5697" t="str">
        <f>IF(AmazonChurn[[#This Row],[Number of Complaints or Support]]&lt;3,"Low",IF(AmazonChurn[[#This Row],[Number of Complaints or Support]]&lt;=7,"Medium","High"))</f>
        <v>High</v>
      </c>
      <c r="AN5697" s="5">
        <f>AmazonChurn[[#This Row],[Number of Complaints or Support]]/AmazonChurn[[#This Row],[Account Length (in months)]]</f>
        <v>0.16666666666666666</v>
      </c>
      <c r="AO5697" t="str">
        <f>IF(AmazonChurn[[#This Row],[Avg Monthly GB Download]]&lt;15, "Low", IF(AmazonChurn[[#This Row],[Avg Monthly GB Download]]&lt;30, "Medium", "High"))</f>
        <v>Low</v>
      </c>
      <c r="AP5697" t="str">
        <f>IF(AmazonChurn[[#This Row],[Age]]&lt;30,"Under 30",IF(AmazonChurn[[#This Row],[Age]]&gt;65,"Senior","Mid Age"))</f>
        <v>Mid Age</v>
      </c>
    </row>
    <row r="5698" spans="1:42" hidden="1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 s="5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  <c r="AL5698" t="str">
        <f>IF(AmazonChurn[[#This Row],[Average Monthly Expenses]]&lt;=30,"Low",IF(AmazonChurn[[#This Row],[Average Monthly Expenses]]&lt;=60,"Medium","High"))</f>
        <v>Low</v>
      </c>
      <c r="AM5698" t="str">
        <f>IF(AmazonChurn[[#This Row],[Number of Complaints or Support]]&lt;3,"Low",IF(AmazonChurn[[#This Row],[Number of Complaints or Support]]&lt;=7,"Medium","High"))</f>
        <v>Low</v>
      </c>
      <c r="AN5698" s="5">
        <f>AmazonChurn[[#This Row],[Number of Complaints or Support]]/AmazonChurn[[#This Row],[Account Length (in months)]]</f>
        <v>3.125E-2</v>
      </c>
      <c r="AO5698" t="str">
        <f>IF(AmazonChurn[[#This Row],[Avg Monthly GB Download]]&lt;15, "Low", IF(AmazonChurn[[#This Row],[Avg Monthly GB Download]]&lt;30, "Medium", "High"))</f>
        <v>Low</v>
      </c>
      <c r="AP5698" t="str">
        <f>IF(AmazonChurn[[#This Row],[Age]]&lt;30,"Under 30",IF(AmazonChurn[[#This Row],[Age]]&gt;65,"Senior","Mid Age"))</f>
        <v>Mid Age</v>
      </c>
    </row>
    <row r="5699" spans="1:42" hidden="1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 s="5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  <c r="AL5699" t="str">
        <f>IF(AmazonChurn[[#This Row],[Average Monthly Expenses]]&lt;=30,"Low",IF(AmazonChurn[[#This Row],[Average Monthly Expenses]]&lt;=60,"Medium","High"))</f>
        <v>Low</v>
      </c>
      <c r="AM5699" t="str">
        <f>IF(AmazonChurn[[#This Row],[Number of Complaints or Support]]&lt;3,"Low",IF(AmazonChurn[[#This Row],[Number of Complaints or Support]]&lt;=7,"Medium","High"))</f>
        <v>Low</v>
      </c>
      <c r="AN5699" s="5">
        <f>AmazonChurn[[#This Row],[Number of Complaints or Support]]/AmazonChurn[[#This Row],[Account Length (in months)]]</f>
        <v>0</v>
      </c>
      <c r="AO5699" t="str">
        <f>IF(AmazonChurn[[#This Row],[Avg Monthly GB Download]]&lt;15, "Low", IF(AmazonChurn[[#This Row],[Avg Monthly GB Download]]&lt;30, "Medium", "High"))</f>
        <v>Low</v>
      </c>
      <c r="AP5699" t="str">
        <f>IF(AmazonChurn[[#This Row],[Age]]&lt;30,"Under 30",IF(AmazonChurn[[#This Row],[Age]]&gt;65,"Senior","Mid Age"))</f>
        <v>Mid Age</v>
      </c>
    </row>
    <row r="5700" spans="1:42" hidden="1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 s="5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  <c r="AL5700" t="str">
        <f>IF(AmazonChurn[[#This Row],[Average Monthly Expenses]]&lt;=30,"Low",IF(AmazonChurn[[#This Row],[Average Monthly Expenses]]&lt;=60,"Medium","High"))</f>
        <v>Medium</v>
      </c>
      <c r="AM5700" t="str">
        <f>IF(AmazonChurn[[#This Row],[Number of Complaints or Support]]&lt;3,"Low",IF(AmazonChurn[[#This Row],[Number of Complaints or Support]]&lt;=7,"Medium","High"))</f>
        <v>High</v>
      </c>
      <c r="AN5700" s="5">
        <f>AmazonChurn[[#This Row],[Number of Complaints or Support]]/AmazonChurn[[#This Row],[Account Length (in months)]]</f>
        <v>0.90909090909090906</v>
      </c>
      <c r="AO5700" t="str">
        <f>IF(AmazonChurn[[#This Row],[Avg Monthly GB Download]]&lt;15, "Low", IF(AmazonChurn[[#This Row],[Avg Monthly GB Download]]&lt;30, "Medium", "High"))</f>
        <v>Low</v>
      </c>
      <c r="AP5700" t="str">
        <f>IF(AmazonChurn[[#This Row],[Age]]&lt;30,"Under 30",IF(AmazonChurn[[#This Row],[Age]]&gt;65,"Senior","Mid Age"))</f>
        <v>Mid Age</v>
      </c>
    </row>
    <row r="5701" spans="1:42" hidden="1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 s="5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  <c r="AL5701" t="str">
        <f>IF(AmazonChurn[[#This Row],[Average Monthly Expenses]]&lt;=30,"Low",IF(AmazonChurn[[#This Row],[Average Monthly Expenses]]&lt;=60,"Medium","High"))</f>
        <v>Medium</v>
      </c>
      <c r="AM5701" t="str">
        <f>IF(AmazonChurn[[#This Row],[Number of Complaints or Support]]&lt;3,"Low",IF(AmazonChurn[[#This Row],[Number of Complaints or Support]]&lt;=7,"Medium","High"))</f>
        <v>Medium</v>
      </c>
      <c r="AN5701" s="5">
        <f>AmazonChurn[[#This Row],[Number of Complaints or Support]]/AmazonChurn[[#This Row],[Account Length (in months)]]</f>
        <v>1.3333333333333333</v>
      </c>
      <c r="AO5701" t="str">
        <f>IF(AmazonChurn[[#This Row],[Avg Monthly GB Download]]&lt;15, "Low", IF(AmazonChurn[[#This Row],[Avg Monthly GB Download]]&lt;30, "Medium", "High"))</f>
        <v>Low</v>
      </c>
      <c r="AP5701" t="str">
        <f>IF(AmazonChurn[[#This Row],[Age]]&lt;30,"Under 30",IF(AmazonChurn[[#This Row],[Age]]&gt;65,"Senior","Mid Age"))</f>
        <v>Mid Age</v>
      </c>
    </row>
    <row r="5702" spans="1:42" hidden="1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 s="5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  <c r="AL5702" t="str">
        <f>IF(AmazonChurn[[#This Row],[Average Monthly Expenses]]&lt;=30,"Low",IF(AmazonChurn[[#This Row],[Average Monthly Expenses]]&lt;=60,"Medium","High"))</f>
        <v>Medium</v>
      </c>
      <c r="AM5702" t="str">
        <f>IF(AmazonChurn[[#This Row],[Number of Complaints or Support]]&lt;3,"Low",IF(AmazonChurn[[#This Row],[Number of Complaints or Support]]&lt;=7,"Medium","High"))</f>
        <v>Medium</v>
      </c>
      <c r="AN5702" s="5">
        <f>AmazonChurn[[#This Row],[Number of Complaints or Support]]/AmazonChurn[[#This Row],[Account Length (in months)]]</f>
        <v>0.2857142857142857</v>
      </c>
      <c r="AO5702" t="str">
        <f>IF(AmazonChurn[[#This Row],[Avg Monthly GB Download]]&lt;15, "Low", IF(AmazonChurn[[#This Row],[Avg Monthly GB Download]]&lt;30, "Medium", "High"))</f>
        <v>Low</v>
      </c>
      <c r="AP5702" t="str">
        <f>IF(AmazonChurn[[#This Row],[Age]]&lt;30,"Under 30",IF(AmazonChurn[[#This Row],[Age]]&gt;65,"Senior","Mid Age"))</f>
        <v>Mid Age</v>
      </c>
    </row>
    <row r="5703" spans="1:42" hidden="1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 s="5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  <c r="AL5703" t="str">
        <f>IF(AmazonChurn[[#This Row],[Average Monthly Expenses]]&lt;=30,"Low",IF(AmazonChurn[[#This Row],[Average Monthly Expenses]]&lt;=60,"Medium","High"))</f>
        <v>Low</v>
      </c>
      <c r="AM5703" t="str">
        <f>IF(AmazonChurn[[#This Row],[Number of Complaints or Support]]&lt;3,"Low",IF(AmazonChurn[[#This Row],[Number of Complaints or Support]]&lt;=7,"Medium","High"))</f>
        <v>High</v>
      </c>
      <c r="AN5703" s="5">
        <f>AmazonChurn[[#This Row],[Number of Complaints or Support]]/AmazonChurn[[#This Row],[Account Length (in months)]]</f>
        <v>0.375</v>
      </c>
      <c r="AO5703" t="str">
        <f>IF(AmazonChurn[[#This Row],[Avg Monthly GB Download]]&lt;15, "Low", IF(AmazonChurn[[#This Row],[Avg Monthly GB Download]]&lt;30, "Medium", "High"))</f>
        <v>Low</v>
      </c>
      <c r="AP5703" t="str">
        <f>IF(AmazonChurn[[#This Row],[Age]]&lt;30,"Under 30",IF(AmazonChurn[[#This Row],[Age]]&gt;65,"Senior","Mid Age"))</f>
        <v>Mid Age</v>
      </c>
    </row>
    <row r="5704" spans="1:42" hidden="1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 s="5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  <c r="AL5704" t="str">
        <f>IF(AmazonChurn[[#This Row],[Average Monthly Expenses]]&lt;=30,"Low",IF(AmazonChurn[[#This Row],[Average Monthly Expenses]]&lt;=60,"Medium","High"))</f>
        <v>Medium</v>
      </c>
      <c r="AM5704" t="str">
        <f>IF(AmazonChurn[[#This Row],[Number of Complaints or Support]]&lt;3,"Low",IF(AmazonChurn[[#This Row],[Number of Complaints or Support]]&lt;=7,"Medium","High"))</f>
        <v>Low</v>
      </c>
      <c r="AN5704" s="5">
        <f>AmazonChurn[[#This Row],[Number of Complaints or Support]]/AmazonChurn[[#This Row],[Account Length (in months)]]</f>
        <v>0</v>
      </c>
      <c r="AO5704" t="str">
        <f>IF(AmazonChurn[[#This Row],[Avg Monthly GB Download]]&lt;15, "Low", IF(AmazonChurn[[#This Row],[Avg Monthly GB Download]]&lt;30, "Medium", "High"))</f>
        <v>Medium</v>
      </c>
      <c r="AP5704" t="str">
        <f>IF(AmazonChurn[[#This Row],[Age]]&lt;30,"Under 30",IF(AmazonChurn[[#This Row],[Age]]&gt;65,"Senior","Mid Age"))</f>
        <v>Under 30</v>
      </c>
    </row>
    <row r="5705" spans="1:42" hidden="1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 s="5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  <c r="AL5705" t="str">
        <f>IF(AmazonChurn[[#This Row],[Average Monthly Expenses]]&lt;=30,"Low",IF(AmazonChurn[[#This Row],[Average Monthly Expenses]]&lt;=60,"Medium","High"))</f>
        <v>Low</v>
      </c>
      <c r="AM5705" t="str">
        <f>IF(AmazonChurn[[#This Row],[Number of Complaints or Support]]&lt;3,"Low",IF(AmazonChurn[[#This Row],[Number of Complaints or Support]]&lt;=7,"Medium","High"))</f>
        <v>Medium</v>
      </c>
      <c r="AN5705" s="5">
        <f>AmazonChurn[[#This Row],[Number of Complaints or Support]]/AmazonChurn[[#This Row],[Account Length (in months)]]</f>
        <v>0.1891891891891892</v>
      </c>
      <c r="AO5705" t="str">
        <f>IF(AmazonChurn[[#This Row],[Avg Monthly GB Download]]&lt;15, "Low", IF(AmazonChurn[[#This Row],[Avg Monthly GB Download]]&lt;30, "Medium", "High"))</f>
        <v>Low</v>
      </c>
      <c r="AP5705" t="str">
        <f>IF(AmazonChurn[[#This Row],[Age]]&lt;30,"Under 30",IF(AmazonChurn[[#This Row],[Age]]&gt;65,"Senior","Mid Age"))</f>
        <v>Senior</v>
      </c>
    </row>
    <row r="5706" spans="1:42" hidden="1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 s="5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  <c r="AL5706" t="str">
        <f>IF(AmazonChurn[[#This Row],[Average Monthly Expenses]]&lt;=30,"Low",IF(AmazonChurn[[#This Row],[Average Monthly Expenses]]&lt;=60,"Medium","High"))</f>
        <v>High</v>
      </c>
      <c r="AM5706" t="str">
        <f>IF(AmazonChurn[[#This Row],[Number of Complaints or Support]]&lt;3,"Low",IF(AmazonChurn[[#This Row],[Number of Complaints or Support]]&lt;=7,"Medium","High"))</f>
        <v>Medium</v>
      </c>
      <c r="AN5706" s="5">
        <f>AmazonChurn[[#This Row],[Number of Complaints or Support]]/AmazonChurn[[#This Row],[Account Length (in months)]]</f>
        <v>8.4745762711864403E-2</v>
      </c>
      <c r="AO5706" t="str">
        <f>IF(AmazonChurn[[#This Row],[Avg Monthly GB Download]]&lt;15, "Low", IF(AmazonChurn[[#This Row],[Avg Monthly GB Download]]&lt;30, "Medium", "High"))</f>
        <v>Low</v>
      </c>
      <c r="AP5706" t="str">
        <f>IF(AmazonChurn[[#This Row],[Age]]&lt;30,"Under 30",IF(AmazonChurn[[#This Row],[Age]]&gt;65,"Senior","Mid Age"))</f>
        <v>Mid Age</v>
      </c>
    </row>
    <row r="5707" spans="1:42" hidden="1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 s="5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  <c r="AL5707" t="str">
        <f>IF(AmazonChurn[[#This Row],[Average Monthly Expenses]]&lt;=30,"Low",IF(AmazonChurn[[#This Row],[Average Monthly Expenses]]&lt;=60,"Medium","High"))</f>
        <v>Low</v>
      </c>
      <c r="AM5707" t="str">
        <f>IF(AmazonChurn[[#This Row],[Number of Complaints or Support]]&lt;3,"Low",IF(AmazonChurn[[#This Row],[Number of Complaints or Support]]&lt;=7,"Medium","High"))</f>
        <v>Medium</v>
      </c>
      <c r="AN5707" s="5">
        <f>AmazonChurn[[#This Row],[Number of Complaints or Support]]/AmazonChurn[[#This Row],[Account Length (in months)]]</f>
        <v>0.1388888888888889</v>
      </c>
      <c r="AO5707" t="str">
        <f>IF(AmazonChurn[[#This Row],[Avg Monthly GB Download]]&lt;15, "Low", IF(AmazonChurn[[#This Row],[Avg Monthly GB Download]]&lt;30, "Medium", "High"))</f>
        <v>Low</v>
      </c>
      <c r="AP5707" t="str">
        <f>IF(AmazonChurn[[#This Row],[Age]]&lt;30,"Under 30",IF(AmazonChurn[[#This Row],[Age]]&gt;65,"Senior","Mid Age"))</f>
        <v>Mid Age</v>
      </c>
    </row>
    <row r="5708" spans="1:42" hidden="1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 s="5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  <c r="AL5708" t="str">
        <f>IF(AmazonChurn[[#This Row],[Average Monthly Expenses]]&lt;=30,"Low",IF(AmazonChurn[[#This Row],[Average Monthly Expenses]]&lt;=60,"Medium","High"))</f>
        <v>Medium</v>
      </c>
      <c r="AM5708" t="str">
        <f>IF(AmazonChurn[[#This Row],[Number of Complaints or Support]]&lt;3,"Low",IF(AmazonChurn[[#This Row],[Number of Complaints or Support]]&lt;=7,"Medium","High"))</f>
        <v>Low</v>
      </c>
      <c r="AN5708" s="5">
        <f>AmazonChurn[[#This Row],[Number of Complaints or Support]]/AmazonChurn[[#This Row],[Account Length (in months)]]</f>
        <v>0</v>
      </c>
      <c r="AO5708" t="str">
        <f>IF(AmazonChurn[[#This Row],[Avg Monthly GB Download]]&lt;15, "Low", IF(AmazonChurn[[#This Row],[Avg Monthly GB Download]]&lt;30, "Medium", "High"))</f>
        <v>Low</v>
      </c>
      <c r="AP5708" t="str">
        <f>IF(AmazonChurn[[#This Row],[Age]]&lt;30,"Under 30",IF(AmazonChurn[[#This Row],[Age]]&gt;65,"Senior","Mid Age"))</f>
        <v>Senior</v>
      </c>
    </row>
    <row r="5709" spans="1:42" hidden="1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 s="5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  <c r="AL5709" t="str">
        <f>IF(AmazonChurn[[#This Row],[Average Monthly Expenses]]&lt;=30,"Low",IF(AmazonChurn[[#This Row],[Average Monthly Expenses]]&lt;=60,"Medium","High"))</f>
        <v>Low</v>
      </c>
      <c r="AM5709" t="str">
        <f>IF(AmazonChurn[[#This Row],[Number of Complaints or Support]]&lt;3,"Low",IF(AmazonChurn[[#This Row],[Number of Complaints or Support]]&lt;=7,"Medium","High"))</f>
        <v>High</v>
      </c>
      <c r="AN5709" s="5">
        <f>AmazonChurn[[#This Row],[Number of Complaints or Support]]/AmazonChurn[[#This Row],[Account Length (in months)]]</f>
        <v>0.37037037037037035</v>
      </c>
      <c r="AO5709" t="str">
        <f>IF(AmazonChurn[[#This Row],[Avg Monthly GB Download]]&lt;15, "Low", IF(AmazonChurn[[#This Row],[Avg Monthly GB Download]]&lt;30, "Medium", "High"))</f>
        <v>Low</v>
      </c>
      <c r="AP5709" t="str">
        <f>IF(AmazonChurn[[#This Row],[Age]]&lt;30,"Under 30",IF(AmazonChurn[[#This Row],[Age]]&gt;65,"Senior","Mid Age"))</f>
        <v>Mid Age</v>
      </c>
    </row>
    <row r="5710" spans="1:42" hidden="1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 s="5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  <c r="AL5710" t="str">
        <f>IF(AmazonChurn[[#This Row],[Average Monthly Expenses]]&lt;=30,"Low",IF(AmazonChurn[[#This Row],[Average Monthly Expenses]]&lt;=60,"Medium","High"))</f>
        <v>Low</v>
      </c>
      <c r="AM5710" t="str">
        <f>IF(AmazonChurn[[#This Row],[Number of Complaints or Support]]&lt;3,"Low",IF(AmazonChurn[[#This Row],[Number of Complaints or Support]]&lt;=7,"Medium","High"))</f>
        <v>Medium</v>
      </c>
      <c r="AN5710" s="5">
        <f>AmazonChurn[[#This Row],[Number of Complaints or Support]]/AmazonChurn[[#This Row],[Account Length (in months)]]</f>
        <v>0.19230769230769232</v>
      </c>
      <c r="AO5710" t="str">
        <f>IF(AmazonChurn[[#This Row],[Avg Monthly GB Download]]&lt;15, "Low", IF(AmazonChurn[[#This Row],[Avg Monthly GB Download]]&lt;30, "Medium", "High"))</f>
        <v>Low</v>
      </c>
      <c r="AP5710" t="str">
        <f>IF(AmazonChurn[[#This Row],[Age]]&lt;30,"Under 30",IF(AmazonChurn[[#This Row],[Age]]&gt;65,"Senior","Mid Age"))</f>
        <v>Mid Age</v>
      </c>
    </row>
    <row r="5711" spans="1:42" hidden="1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 s="5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  <c r="AL5711" t="str">
        <f>IF(AmazonChurn[[#This Row],[Average Monthly Expenses]]&lt;=30,"Low",IF(AmazonChurn[[#This Row],[Average Monthly Expenses]]&lt;=60,"Medium","High"))</f>
        <v>Medium</v>
      </c>
      <c r="AM5711" t="str">
        <f>IF(AmazonChurn[[#This Row],[Number of Complaints or Support]]&lt;3,"Low",IF(AmazonChurn[[#This Row],[Number of Complaints or Support]]&lt;=7,"Medium","High"))</f>
        <v>Low</v>
      </c>
      <c r="AN5711" s="5">
        <f>AmazonChurn[[#This Row],[Number of Complaints or Support]]/AmazonChurn[[#This Row],[Account Length (in months)]]</f>
        <v>2</v>
      </c>
      <c r="AO5711" t="str">
        <f>IF(AmazonChurn[[#This Row],[Avg Monthly GB Download]]&lt;15, "Low", IF(AmazonChurn[[#This Row],[Avg Monthly GB Download]]&lt;30, "Medium", "High"))</f>
        <v>Medium</v>
      </c>
      <c r="AP5711" t="str">
        <f>IF(AmazonChurn[[#This Row],[Age]]&lt;30,"Under 30",IF(AmazonChurn[[#This Row],[Age]]&gt;65,"Senior","Mid Age"))</f>
        <v>Under 30</v>
      </c>
    </row>
    <row r="5712" spans="1:42" hidden="1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 s="5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  <c r="AL5712" t="str">
        <f>IF(AmazonChurn[[#This Row],[Average Monthly Expenses]]&lt;=30,"Low",IF(AmazonChurn[[#This Row],[Average Monthly Expenses]]&lt;=60,"Medium","High"))</f>
        <v>Medium</v>
      </c>
      <c r="AM5712" t="str">
        <f>IF(AmazonChurn[[#This Row],[Number of Complaints or Support]]&lt;3,"Low",IF(AmazonChurn[[#This Row],[Number of Complaints or Support]]&lt;=7,"Medium","High"))</f>
        <v>High</v>
      </c>
      <c r="AN5712" s="5">
        <f>AmazonChurn[[#This Row],[Number of Complaints or Support]]/AmazonChurn[[#This Row],[Account Length (in months)]]</f>
        <v>0.47058823529411764</v>
      </c>
      <c r="AO5712" t="str">
        <f>IF(AmazonChurn[[#This Row],[Avg Monthly GB Download]]&lt;15, "Low", IF(AmazonChurn[[#This Row],[Avg Monthly GB Download]]&lt;30, "Medium", "High"))</f>
        <v>Low</v>
      </c>
      <c r="AP5712" t="str">
        <f>IF(AmazonChurn[[#This Row],[Age]]&lt;30,"Under 30",IF(AmazonChurn[[#This Row],[Age]]&gt;65,"Senior","Mid Age"))</f>
        <v>Under 30</v>
      </c>
    </row>
    <row r="5713" spans="1:42" hidden="1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 s="5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  <c r="AL5713" t="str">
        <f>IF(AmazonChurn[[#This Row],[Average Monthly Expenses]]&lt;=30,"Low",IF(AmazonChurn[[#This Row],[Average Monthly Expenses]]&lt;=60,"Medium","High"))</f>
        <v>Medium</v>
      </c>
      <c r="AM5713" t="str">
        <f>IF(AmazonChurn[[#This Row],[Number of Complaints or Support]]&lt;3,"Low",IF(AmazonChurn[[#This Row],[Number of Complaints or Support]]&lt;=7,"Medium","High"))</f>
        <v>Medium</v>
      </c>
      <c r="AN5713" s="5">
        <f>AmazonChurn[[#This Row],[Number of Complaints or Support]]/AmazonChurn[[#This Row],[Account Length (in months)]]</f>
        <v>0.1</v>
      </c>
      <c r="AO5713" t="str">
        <f>IF(AmazonChurn[[#This Row],[Avg Monthly GB Download]]&lt;15, "Low", IF(AmazonChurn[[#This Row],[Avg Monthly GB Download]]&lt;30, "Medium", "High"))</f>
        <v>Low</v>
      </c>
      <c r="AP5713" t="str">
        <f>IF(AmazonChurn[[#This Row],[Age]]&lt;30,"Under 30",IF(AmazonChurn[[#This Row],[Age]]&gt;65,"Senior","Mid Age"))</f>
        <v>Mid Age</v>
      </c>
    </row>
    <row r="5714" spans="1:42" hidden="1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 s="5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  <c r="AL5714" t="str">
        <f>IF(AmazonChurn[[#This Row],[Average Monthly Expenses]]&lt;=30,"Low",IF(AmazonChurn[[#This Row],[Average Monthly Expenses]]&lt;=60,"Medium","High"))</f>
        <v>Low</v>
      </c>
      <c r="AM5714" t="str">
        <f>IF(AmazonChurn[[#This Row],[Number of Complaints or Support]]&lt;3,"Low",IF(AmazonChurn[[#This Row],[Number of Complaints or Support]]&lt;=7,"Medium","High"))</f>
        <v>Medium</v>
      </c>
      <c r="AN5714" s="5">
        <f>AmazonChurn[[#This Row],[Number of Complaints or Support]]/AmazonChurn[[#This Row],[Account Length (in months)]]</f>
        <v>7.0422535211267609E-2</v>
      </c>
      <c r="AO5714" t="str">
        <f>IF(AmazonChurn[[#This Row],[Avg Monthly GB Download]]&lt;15, "Low", IF(AmazonChurn[[#This Row],[Avg Monthly GB Download]]&lt;30, "Medium", "High"))</f>
        <v>Low</v>
      </c>
      <c r="AP5714" t="str">
        <f>IF(AmazonChurn[[#This Row],[Age]]&lt;30,"Under 30",IF(AmazonChurn[[#This Row],[Age]]&gt;65,"Senior","Mid Age"))</f>
        <v>Mid Age</v>
      </c>
    </row>
    <row r="5715" spans="1:42" hidden="1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 s="5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  <c r="AL5715" t="str">
        <f>IF(AmazonChurn[[#This Row],[Average Monthly Expenses]]&lt;=30,"Low",IF(AmazonChurn[[#This Row],[Average Monthly Expenses]]&lt;=60,"Medium","High"))</f>
        <v>Low</v>
      </c>
      <c r="AM5715" t="str">
        <f>IF(AmazonChurn[[#This Row],[Number of Complaints or Support]]&lt;3,"Low",IF(AmazonChurn[[#This Row],[Number of Complaints or Support]]&lt;=7,"Medium","High"))</f>
        <v>Medium</v>
      </c>
      <c r="AN5715" s="5">
        <f>AmazonChurn[[#This Row],[Number of Complaints or Support]]/AmazonChurn[[#This Row],[Account Length (in months)]]</f>
        <v>8.5714285714285715E-2</v>
      </c>
      <c r="AO5715" t="str">
        <f>IF(AmazonChurn[[#This Row],[Avg Monthly GB Download]]&lt;15, "Low", IF(AmazonChurn[[#This Row],[Avg Monthly GB Download]]&lt;30, "Medium", "High"))</f>
        <v>Low</v>
      </c>
      <c r="AP5715" t="str">
        <f>IF(AmazonChurn[[#This Row],[Age]]&lt;30,"Under 30",IF(AmazonChurn[[#This Row],[Age]]&gt;65,"Senior","Mid Age"))</f>
        <v>Mid Age</v>
      </c>
    </row>
    <row r="5716" spans="1:42" hidden="1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 s="5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  <c r="AL5716" t="str">
        <f>IF(AmazonChurn[[#This Row],[Average Monthly Expenses]]&lt;=30,"Low",IF(AmazonChurn[[#This Row],[Average Monthly Expenses]]&lt;=60,"Medium","High"))</f>
        <v>Low</v>
      </c>
      <c r="AM5716" t="str">
        <f>IF(AmazonChurn[[#This Row],[Number of Complaints or Support]]&lt;3,"Low",IF(AmazonChurn[[#This Row],[Number of Complaints or Support]]&lt;=7,"Medium","High"))</f>
        <v>Low</v>
      </c>
      <c r="AN5716" s="5">
        <f>AmazonChurn[[#This Row],[Number of Complaints or Support]]/AmazonChurn[[#This Row],[Account Length (in months)]]</f>
        <v>0</v>
      </c>
      <c r="AO5716" t="str">
        <f>IF(AmazonChurn[[#This Row],[Avg Monthly GB Download]]&lt;15, "Low", IF(AmazonChurn[[#This Row],[Avg Monthly GB Download]]&lt;30, "Medium", "High"))</f>
        <v>Low</v>
      </c>
      <c r="AP5716" t="str">
        <f>IF(AmazonChurn[[#This Row],[Age]]&lt;30,"Under 30",IF(AmazonChurn[[#This Row],[Age]]&gt;65,"Senior","Mid Age"))</f>
        <v>Mid Age</v>
      </c>
    </row>
    <row r="5717" spans="1:42" hidden="1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 s="5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  <c r="AL5717" t="str">
        <f>IF(AmazonChurn[[#This Row],[Average Monthly Expenses]]&lt;=30,"Low",IF(AmazonChurn[[#This Row],[Average Monthly Expenses]]&lt;=60,"Medium","High"))</f>
        <v>Medium</v>
      </c>
      <c r="AM5717" t="str">
        <f>IF(AmazonChurn[[#This Row],[Number of Complaints or Support]]&lt;3,"Low",IF(AmazonChurn[[#This Row],[Number of Complaints or Support]]&lt;=7,"Medium","High"))</f>
        <v>Low</v>
      </c>
      <c r="AN5717" s="5">
        <f>AmazonChurn[[#This Row],[Number of Complaints or Support]]/AmazonChurn[[#This Row],[Account Length (in months)]]</f>
        <v>7.1428571428571425E-2</v>
      </c>
      <c r="AO5717" t="str">
        <f>IF(AmazonChurn[[#This Row],[Avg Monthly GB Download]]&lt;15, "Low", IF(AmazonChurn[[#This Row],[Avg Monthly GB Download]]&lt;30, "Medium", "High"))</f>
        <v>Low</v>
      </c>
      <c r="AP5717" t="str">
        <f>IF(AmazonChurn[[#This Row],[Age]]&lt;30,"Under 30",IF(AmazonChurn[[#This Row],[Age]]&gt;65,"Senior","Mid Age"))</f>
        <v>Mid Age</v>
      </c>
    </row>
    <row r="5718" spans="1:42" hidden="1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 s="5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  <c r="AL5718" t="str">
        <f>IF(AmazonChurn[[#This Row],[Average Monthly Expenses]]&lt;=30,"Low",IF(AmazonChurn[[#This Row],[Average Monthly Expenses]]&lt;=60,"Medium","High"))</f>
        <v>Low</v>
      </c>
      <c r="AM5718" t="str">
        <f>IF(AmazonChurn[[#This Row],[Number of Complaints or Support]]&lt;3,"Low",IF(AmazonChurn[[#This Row],[Number of Complaints or Support]]&lt;=7,"Medium","High"))</f>
        <v>Medium</v>
      </c>
      <c r="AN5718" s="5">
        <f>AmazonChurn[[#This Row],[Number of Complaints or Support]]/AmazonChurn[[#This Row],[Account Length (in months)]]</f>
        <v>0.6</v>
      </c>
      <c r="AO5718" t="str">
        <f>IF(AmazonChurn[[#This Row],[Avg Monthly GB Download]]&lt;15, "Low", IF(AmazonChurn[[#This Row],[Avg Monthly GB Download]]&lt;30, "Medium", "High"))</f>
        <v>Low</v>
      </c>
      <c r="AP5718" t="str">
        <f>IF(AmazonChurn[[#This Row],[Age]]&lt;30,"Under 30",IF(AmazonChurn[[#This Row],[Age]]&gt;65,"Senior","Mid Age"))</f>
        <v>Senior</v>
      </c>
    </row>
    <row r="5719" spans="1:42" hidden="1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 s="5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  <c r="AL5719" t="str">
        <f>IF(AmazonChurn[[#This Row],[Average Monthly Expenses]]&lt;=30,"Low",IF(AmazonChurn[[#This Row],[Average Monthly Expenses]]&lt;=60,"Medium","High"))</f>
        <v>Low</v>
      </c>
      <c r="AM5719" t="str">
        <f>IF(AmazonChurn[[#This Row],[Number of Complaints or Support]]&lt;3,"Low",IF(AmazonChurn[[#This Row],[Number of Complaints or Support]]&lt;=7,"Medium","High"))</f>
        <v>Low</v>
      </c>
      <c r="AN5719" s="5">
        <f>AmazonChurn[[#This Row],[Number of Complaints or Support]]/AmazonChurn[[#This Row],[Account Length (in months)]]</f>
        <v>0</v>
      </c>
      <c r="AO5719" t="str">
        <f>IF(AmazonChurn[[#This Row],[Avg Monthly GB Download]]&lt;15, "Low", IF(AmazonChurn[[#This Row],[Avg Monthly GB Download]]&lt;30, "Medium", "High"))</f>
        <v>Low</v>
      </c>
      <c r="AP5719" t="str">
        <f>IF(AmazonChurn[[#This Row],[Age]]&lt;30,"Under 30",IF(AmazonChurn[[#This Row],[Age]]&gt;65,"Senior","Mid Age"))</f>
        <v>Under 30</v>
      </c>
    </row>
    <row r="5720" spans="1:42" hidden="1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 s="5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  <c r="AL5720" t="str">
        <f>IF(AmazonChurn[[#This Row],[Average Monthly Expenses]]&lt;=30,"Low",IF(AmazonChurn[[#This Row],[Average Monthly Expenses]]&lt;=60,"Medium","High"))</f>
        <v>Low</v>
      </c>
      <c r="AM5720" t="str">
        <f>IF(AmazonChurn[[#This Row],[Number of Complaints or Support]]&lt;3,"Low",IF(AmazonChurn[[#This Row],[Number of Complaints or Support]]&lt;=7,"Medium","High"))</f>
        <v>High</v>
      </c>
      <c r="AN5720" s="5">
        <f>AmazonChurn[[#This Row],[Number of Complaints or Support]]/AmazonChurn[[#This Row],[Account Length (in months)]]</f>
        <v>0.90909090909090906</v>
      </c>
      <c r="AO5720" t="str">
        <f>IF(AmazonChurn[[#This Row],[Avg Monthly GB Download]]&lt;15, "Low", IF(AmazonChurn[[#This Row],[Avg Monthly GB Download]]&lt;30, "Medium", "High"))</f>
        <v>Medium</v>
      </c>
      <c r="AP5720" t="str">
        <f>IF(AmazonChurn[[#This Row],[Age]]&lt;30,"Under 30",IF(AmazonChurn[[#This Row],[Age]]&gt;65,"Senior","Mid Age"))</f>
        <v>Mid Age</v>
      </c>
    </row>
    <row r="5721" spans="1:42" hidden="1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 s="5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  <c r="AL5721" t="str">
        <f>IF(AmazonChurn[[#This Row],[Average Monthly Expenses]]&lt;=30,"Low",IF(AmazonChurn[[#This Row],[Average Monthly Expenses]]&lt;=60,"Medium","High"))</f>
        <v>Low</v>
      </c>
      <c r="AM5721" t="str">
        <f>IF(AmazonChurn[[#This Row],[Number of Complaints or Support]]&lt;3,"Low",IF(AmazonChurn[[#This Row],[Number of Complaints or Support]]&lt;=7,"Medium","High"))</f>
        <v>Medium</v>
      </c>
      <c r="AN5721" s="5">
        <f>AmazonChurn[[#This Row],[Number of Complaints or Support]]/AmazonChurn[[#This Row],[Account Length (in months)]]</f>
        <v>2.3333333333333335</v>
      </c>
      <c r="AO5721" t="str">
        <f>IF(AmazonChurn[[#This Row],[Avg Monthly GB Download]]&lt;15, "Low", IF(AmazonChurn[[#This Row],[Avg Monthly GB Download]]&lt;30, "Medium", "High"))</f>
        <v>Low</v>
      </c>
      <c r="AP5721" t="str">
        <f>IF(AmazonChurn[[#This Row],[Age]]&lt;30,"Under 30",IF(AmazonChurn[[#This Row],[Age]]&gt;65,"Senior","Mid Age"))</f>
        <v>Mid Age</v>
      </c>
    </row>
    <row r="5722" spans="1:42" hidden="1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 s="5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  <c r="AL5722" t="str">
        <f>IF(AmazonChurn[[#This Row],[Average Monthly Expenses]]&lt;=30,"Low",IF(AmazonChurn[[#This Row],[Average Monthly Expenses]]&lt;=60,"Medium","High"))</f>
        <v>Low</v>
      </c>
      <c r="AM5722" t="str">
        <f>IF(AmazonChurn[[#This Row],[Number of Complaints or Support]]&lt;3,"Low",IF(AmazonChurn[[#This Row],[Number of Complaints or Support]]&lt;=7,"Medium","High"))</f>
        <v>Medium</v>
      </c>
      <c r="AN5722" s="5">
        <f>AmazonChurn[[#This Row],[Number of Complaints or Support]]/AmazonChurn[[#This Row],[Account Length (in months)]]</f>
        <v>0.1875</v>
      </c>
      <c r="AO5722" t="str">
        <f>IF(AmazonChurn[[#This Row],[Avg Monthly GB Download]]&lt;15, "Low", IF(AmazonChurn[[#This Row],[Avg Monthly GB Download]]&lt;30, "Medium", "High"))</f>
        <v>Low</v>
      </c>
      <c r="AP5722" t="str">
        <f>IF(AmazonChurn[[#This Row],[Age]]&lt;30,"Under 30",IF(AmazonChurn[[#This Row],[Age]]&gt;65,"Senior","Mid Age"))</f>
        <v>Senior</v>
      </c>
    </row>
    <row r="5723" spans="1:42" hidden="1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 s="5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  <c r="AL5723" t="str">
        <f>IF(AmazonChurn[[#This Row],[Average Monthly Expenses]]&lt;=30,"Low",IF(AmazonChurn[[#This Row],[Average Monthly Expenses]]&lt;=60,"Medium","High"))</f>
        <v>Low</v>
      </c>
      <c r="AM5723" t="str">
        <f>IF(AmazonChurn[[#This Row],[Number of Complaints or Support]]&lt;3,"Low",IF(AmazonChurn[[#This Row],[Number of Complaints or Support]]&lt;=7,"Medium","High"))</f>
        <v>High</v>
      </c>
      <c r="AN5723" s="5">
        <f>AmazonChurn[[#This Row],[Number of Complaints or Support]]/AmazonChurn[[#This Row],[Account Length (in months)]]</f>
        <v>0.12676056338028169</v>
      </c>
      <c r="AO5723" t="str">
        <f>IF(AmazonChurn[[#This Row],[Avg Monthly GB Download]]&lt;15, "Low", IF(AmazonChurn[[#This Row],[Avg Monthly GB Download]]&lt;30, "Medium", "High"))</f>
        <v>Low</v>
      </c>
      <c r="AP5723" t="str">
        <f>IF(AmazonChurn[[#This Row],[Age]]&lt;30,"Under 30",IF(AmazonChurn[[#This Row],[Age]]&gt;65,"Senior","Mid Age"))</f>
        <v>Mid Age</v>
      </c>
    </row>
    <row r="5724" spans="1:42" hidden="1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 s="5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  <c r="AL5724" t="str">
        <f>IF(AmazonChurn[[#This Row],[Average Monthly Expenses]]&lt;=30,"Low",IF(AmazonChurn[[#This Row],[Average Monthly Expenses]]&lt;=60,"Medium","High"))</f>
        <v>Low</v>
      </c>
      <c r="AM5724" t="str">
        <f>IF(AmazonChurn[[#This Row],[Number of Complaints or Support]]&lt;3,"Low",IF(AmazonChurn[[#This Row],[Number of Complaints or Support]]&lt;=7,"Medium","High"))</f>
        <v>Medium</v>
      </c>
      <c r="AN5724" s="5">
        <f>AmazonChurn[[#This Row],[Number of Complaints or Support]]/AmazonChurn[[#This Row],[Account Length (in months)]]</f>
        <v>0.66666666666666663</v>
      </c>
      <c r="AO5724" t="str">
        <f>IF(AmazonChurn[[#This Row],[Avg Monthly GB Download]]&lt;15, "Low", IF(AmazonChurn[[#This Row],[Avg Monthly GB Download]]&lt;30, "Medium", "High"))</f>
        <v>Low</v>
      </c>
      <c r="AP5724" t="str">
        <f>IF(AmazonChurn[[#This Row],[Age]]&lt;30,"Under 30",IF(AmazonChurn[[#This Row],[Age]]&gt;65,"Senior","Mid Age"))</f>
        <v>Mid Age</v>
      </c>
    </row>
    <row r="5725" spans="1:42" hidden="1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 s="5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  <c r="AL5725" t="str">
        <f>IF(AmazonChurn[[#This Row],[Average Monthly Expenses]]&lt;=30,"Low",IF(AmazonChurn[[#This Row],[Average Monthly Expenses]]&lt;=60,"Medium","High"))</f>
        <v>Medium</v>
      </c>
      <c r="AM5725" t="str">
        <f>IF(AmazonChurn[[#This Row],[Number of Complaints or Support]]&lt;3,"Low",IF(AmazonChurn[[#This Row],[Number of Complaints or Support]]&lt;=7,"Medium","High"))</f>
        <v>Low</v>
      </c>
      <c r="AN5725" s="5">
        <f>AmazonChurn[[#This Row],[Number of Complaints or Support]]/AmazonChurn[[#This Row],[Account Length (in months)]]</f>
        <v>0</v>
      </c>
      <c r="AO5725" t="str">
        <f>IF(AmazonChurn[[#This Row],[Avg Monthly GB Download]]&lt;15, "Low", IF(AmazonChurn[[#This Row],[Avg Monthly GB Download]]&lt;30, "Medium", "High"))</f>
        <v>Low</v>
      </c>
      <c r="AP5725" t="str">
        <f>IF(AmazonChurn[[#This Row],[Age]]&lt;30,"Under 30",IF(AmazonChurn[[#This Row],[Age]]&gt;65,"Senior","Mid Age"))</f>
        <v>Mid Age</v>
      </c>
    </row>
    <row r="5726" spans="1:42" hidden="1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 s="5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  <c r="AL5726" t="str">
        <f>IF(AmazonChurn[[#This Row],[Average Monthly Expenses]]&lt;=30,"Low",IF(AmazonChurn[[#This Row],[Average Monthly Expenses]]&lt;=60,"Medium","High"))</f>
        <v>Low</v>
      </c>
      <c r="AM5726" t="str">
        <f>IF(AmazonChurn[[#This Row],[Number of Complaints or Support]]&lt;3,"Low",IF(AmazonChurn[[#This Row],[Number of Complaints or Support]]&lt;=7,"Medium","High"))</f>
        <v>High</v>
      </c>
      <c r="AN5726" s="5">
        <f>AmazonChurn[[#This Row],[Number of Complaints or Support]]/AmazonChurn[[#This Row],[Account Length (in months)]]</f>
        <v>0.90909090909090906</v>
      </c>
      <c r="AO5726" t="str">
        <f>IF(AmazonChurn[[#This Row],[Avg Monthly GB Download]]&lt;15, "Low", IF(AmazonChurn[[#This Row],[Avg Monthly GB Download]]&lt;30, "Medium", "High"))</f>
        <v>Low</v>
      </c>
      <c r="AP5726" t="str">
        <f>IF(AmazonChurn[[#This Row],[Age]]&lt;30,"Under 30",IF(AmazonChurn[[#This Row],[Age]]&gt;65,"Senior","Mid Age"))</f>
        <v>Mid Age</v>
      </c>
    </row>
    <row r="5727" spans="1:42" hidden="1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 s="5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  <c r="AL5727" t="str">
        <f>IF(AmazonChurn[[#This Row],[Average Monthly Expenses]]&lt;=30,"Low",IF(AmazonChurn[[#This Row],[Average Monthly Expenses]]&lt;=60,"Medium","High"))</f>
        <v>Medium</v>
      </c>
      <c r="AM5727" t="str">
        <f>IF(AmazonChurn[[#This Row],[Number of Complaints or Support]]&lt;3,"Low",IF(AmazonChurn[[#This Row],[Number of Complaints or Support]]&lt;=7,"Medium","High"))</f>
        <v>Low</v>
      </c>
      <c r="AN5727" s="5">
        <f>AmazonChurn[[#This Row],[Number of Complaints or Support]]/AmazonChurn[[#This Row],[Account Length (in months)]]</f>
        <v>0</v>
      </c>
      <c r="AO5727" t="str">
        <f>IF(AmazonChurn[[#This Row],[Avg Monthly GB Download]]&lt;15, "Low", IF(AmazonChurn[[#This Row],[Avg Monthly GB Download]]&lt;30, "Medium", "High"))</f>
        <v>Low</v>
      </c>
      <c r="AP5727" t="str">
        <f>IF(AmazonChurn[[#This Row],[Age]]&lt;30,"Under 30",IF(AmazonChurn[[#This Row],[Age]]&gt;65,"Senior","Mid Age"))</f>
        <v>Senior</v>
      </c>
    </row>
    <row r="5728" spans="1:42" hidden="1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 s="5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  <c r="AL5728" t="str">
        <f>IF(AmazonChurn[[#This Row],[Average Monthly Expenses]]&lt;=30,"Low",IF(AmazonChurn[[#This Row],[Average Monthly Expenses]]&lt;=60,"Medium","High"))</f>
        <v>Medium</v>
      </c>
      <c r="AM5728" t="str">
        <f>IF(AmazonChurn[[#This Row],[Number of Complaints or Support]]&lt;3,"Low",IF(AmazonChurn[[#This Row],[Number of Complaints or Support]]&lt;=7,"Medium","High"))</f>
        <v>High</v>
      </c>
      <c r="AN5728" s="5">
        <f>AmazonChurn[[#This Row],[Number of Complaints or Support]]/AmazonChurn[[#This Row],[Account Length (in months)]]</f>
        <v>0.76923076923076927</v>
      </c>
      <c r="AO5728" t="str">
        <f>IF(AmazonChurn[[#This Row],[Avg Monthly GB Download]]&lt;15, "Low", IF(AmazonChurn[[#This Row],[Avg Monthly GB Download]]&lt;30, "Medium", "High"))</f>
        <v>Low</v>
      </c>
      <c r="AP5728" t="str">
        <f>IF(AmazonChurn[[#This Row],[Age]]&lt;30,"Under 30",IF(AmazonChurn[[#This Row],[Age]]&gt;65,"Senior","Mid Age"))</f>
        <v>Mid Age</v>
      </c>
    </row>
    <row r="5729" spans="1:42" hidden="1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 s="5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  <c r="AL5729" t="str">
        <f>IF(AmazonChurn[[#This Row],[Average Monthly Expenses]]&lt;=30,"Low",IF(AmazonChurn[[#This Row],[Average Monthly Expenses]]&lt;=60,"Medium","High"))</f>
        <v>Medium</v>
      </c>
      <c r="AM5729" t="str">
        <f>IF(AmazonChurn[[#This Row],[Number of Complaints or Support]]&lt;3,"Low",IF(AmazonChurn[[#This Row],[Number of Complaints or Support]]&lt;=7,"Medium","High"))</f>
        <v>Medium</v>
      </c>
      <c r="AN5729" s="5">
        <f>AmazonChurn[[#This Row],[Number of Complaints or Support]]/AmazonChurn[[#This Row],[Account Length (in months)]]</f>
        <v>0.5714285714285714</v>
      </c>
      <c r="AO5729" t="str">
        <f>IF(AmazonChurn[[#This Row],[Avg Monthly GB Download]]&lt;15, "Low", IF(AmazonChurn[[#This Row],[Avg Monthly GB Download]]&lt;30, "Medium", "High"))</f>
        <v>Low</v>
      </c>
      <c r="AP5729" t="str">
        <f>IF(AmazonChurn[[#This Row],[Age]]&lt;30,"Under 30",IF(AmazonChurn[[#This Row],[Age]]&gt;65,"Senior","Mid Age"))</f>
        <v>Mid Age</v>
      </c>
    </row>
    <row r="5730" spans="1:42" hidden="1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 s="5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  <c r="AL5730" t="str">
        <f>IF(AmazonChurn[[#This Row],[Average Monthly Expenses]]&lt;=30,"Low",IF(AmazonChurn[[#This Row],[Average Monthly Expenses]]&lt;=60,"Medium","High"))</f>
        <v>Low</v>
      </c>
      <c r="AM5730" t="str">
        <f>IF(AmazonChurn[[#This Row],[Number of Complaints or Support]]&lt;3,"Low",IF(AmazonChurn[[#This Row],[Number of Complaints or Support]]&lt;=7,"Medium","High"))</f>
        <v>Medium</v>
      </c>
      <c r="AN5730" s="5">
        <f>AmazonChurn[[#This Row],[Number of Complaints or Support]]/AmazonChurn[[#This Row],[Account Length (in months)]]</f>
        <v>3</v>
      </c>
      <c r="AO5730" t="str">
        <f>IF(AmazonChurn[[#This Row],[Avg Monthly GB Download]]&lt;15, "Low", IF(AmazonChurn[[#This Row],[Avg Monthly GB Download]]&lt;30, "Medium", "High"))</f>
        <v>Low</v>
      </c>
      <c r="AP5730" t="str">
        <f>IF(AmazonChurn[[#This Row],[Age]]&lt;30,"Under 30",IF(AmazonChurn[[#This Row],[Age]]&gt;65,"Senior","Mid Age"))</f>
        <v>Mid Age</v>
      </c>
    </row>
    <row r="5731" spans="1:42" hidden="1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 s="5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  <c r="AL5731" t="str">
        <f>IF(AmazonChurn[[#This Row],[Average Monthly Expenses]]&lt;=30,"Low",IF(AmazonChurn[[#This Row],[Average Monthly Expenses]]&lt;=60,"Medium","High"))</f>
        <v>Low</v>
      </c>
      <c r="AM5731" t="str">
        <f>IF(AmazonChurn[[#This Row],[Number of Complaints or Support]]&lt;3,"Low",IF(AmazonChurn[[#This Row],[Number of Complaints or Support]]&lt;=7,"Medium","High"))</f>
        <v>Low</v>
      </c>
      <c r="AN5731" s="5">
        <f>AmazonChurn[[#This Row],[Number of Complaints or Support]]/AmazonChurn[[#This Row],[Account Length (in months)]]</f>
        <v>0.5</v>
      </c>
      <c r="AO5731" t="str">
        <f>IF(AmazonChurn[[#This Row],[Avg Monthly GB Download]]&lt;15, "Low", IF(AmazonChurn[[#This Row],[Avg Monthly GB Download]]&lt;30, "Medium", "High"))</f>
        <v>Low</v>
      </c>
      <c r="AP5731" t="str">
        <f>IF(AmazonChurn[[#This Row],[Age]]&lt;30,"Under 30",IF(AmazonChurn[[#This Row],[Age]]&gt;65,"Senior","Mid Age"))</f>
        <v>Mid Age</v>
      </c>
    </row>
    <row r="5732" spans="1:42" hidden="1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 s="5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  <c r="AL5732" t="str">
        <f>IF(AmazonChurn[[#This Row],[Average Monthly Expenses]]&lt;=30,"Low",IF(AmazonChurn[[#This Row],[Average Monthly Expenses]]&lt;=60,"Medium","High"))</f>
        <v>Low</v>
      </c>
      <c r="AM5732" t="str">
        <f>IF(AmazonChurn[[#This Row],[Number of Complaints or Support]]&lt;3,"Low",IF(AmazonChurn[[#This Row],[Number of Complaints or Support]]&lt;=7,"Medium","High"))</f>
        <v>High</v>
      </c>
      <c r="AN5732" s="5">
        <f>AmazonChurn[[#This Row],[Number of Complaints or Support]]/AmazonChurn[[#This Row],[Account Length (in months)]]</f>
        <v>8</v>
      </c>
      <c r="AO5732" t="str">
        <f>IF(AmazonChurn[[#This Row],[Avg Monthly GB Download]]&lt;15, "Low", IF(AmazonChurn[[#This Row],[Avg Monthly GB Download]]&lt;30, "Medium", "High"))</f>
        <v>Low</v>
      </c>
      <c r="AP5732" t="str">
        <f>IF(AmazonChurn[[#This Row],[Age]]&lt;30,"Under 30",IF(AmazonChurn[[#This Row],[Age]]&gt;65,"Senior","Mid Age"))</f>
        <v>Mid Age</v>
      </c>
    </row>
    <row r="5733" spans="1:42" hidden="1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 s="5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  <c r="AL5733" t="str">
        <f>IF(AmazonChurn[[#This Row],[Average Monthly Expenses]]&lt;=30,"Low",IF(AmazonChurn[[#This Row],[Average Monthly Expenses]]&lt;=60,"Medium","High"))</f>
        <v>Medium</v>
      </c>
      <c r="AM5733" t="str">
        <f>IF(AmazonChurn[[#This Row],[Number of Complaints or Support]]&lt;3,"Low",IF(AmazonChurn[[#This Row],[Number of Complaints or Support]]&lt;=7,"Medium","High"))</f>
        <v>High</v>
      </c>
      <c r="AN5733" s="5">
        <f>AmazonChurn[[#This Row],[Number of Complaints or Support]]/AmazonChurn[[#This Row],[Account Length (in months)]]</f>
        <v>0.15</v>
      </c>
      <c r="AO5733" t="str">
        <f>IF(AmazonChurn[[#This Row],[Avg Monthly GB Download]]&lt;15, "Low", IF(AmazonChurn[[#This Row],[Avg Monthly GB Download]]&lt;30, "Medium", "High"))</f>
        <v>Low</v>
      </c>
      <c r="AP5733" t="str">
        <f>IF(AmazonChurn[[#This Row],[Age]]&lt;30,"Under 30",IF(AmazonChurn[[#This Row],[Age]]&gt;65,"Senior","Mid Age"))</f>
        <v>Mid Age</v>
      </c>
    </row>
    <row r="5734" spans="1:42" hidden="1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 s="5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  <c r="AL5734" t="str">
        <f>IF(AmazonChurn[[#This Row],[Average Monthly Expenses]]&lt;=30,"Low",IF(AmazonChurn[[#This Row],[Average Monthly Expenses]]&lt;=60,"Medium","High"))</f>
        <v>Medium</v>
      </c>
      <c r="AM5734" t="str">
        <f>IF(AmazonChurn[[#This Row],[Number of Complaints or Support]]&lt;3,"Low",IF(AmazonChurn[[#This Row],[Number of Complaints or Support]]&lt;=7,"Medium","High"))</f>
        <v>High</v>
      </c>
      <c r="AN5734" s="5">
        <f>AmazonChurn[[#This Row],[Number of Complaints or Support]]/AmazonChurn[[#This Row],[Account Length (in months)]]</f>
        <v>0.39130434782608697</v>
      </c>
      <c r="AO5734" t="str">
        <f>IF(AmazonChurn[[#This Row],[Avg Monthly GB Download]]&lt;15, "Low", IF(AmazonChurn[[#This Row],[Avg Monthly GB Download]]&lt;30, "Medium", "High"))</f>
        <v>Low</v>
      </c>
      <c r="AP5734" t="str">
        <f>IF(AmazonChurn[[#This Row],[Age]]&lt;30,"Under 30",IF(AmazonChurn[[#This Row],[Age]]&gt;65,"Senior","Mid Age"))</f>
        <v>Mid Age</v>
      </c>
    </row>
    <row r="5735" spans="1:42" hidden="1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 s="5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  <c r="AL5735" t="str">
        <f>IF(AmazonChurn[[#This Row],[Average Monthly Expenses]]&lt;=30,"Low",IF(AmazonChurn[[#This Row],[Average Monthly Expenses]]&lt;=60,"Medium","High"))</f>
        <v>Low</v>
      </c>
      <c r="AM5735" t="str">
        <f>IF(AmazonChurn[[#This Row],[Number of Complaints or Support]]&lt;3,"Low",IF(AmazonChurn[[#This Row],[Number of Complaints or Support]]&lt;=7,"Medium","High"))</f>
        <v>Medium</v>
      </c>
      <c r="AN5735" s="5">
        <f>AmazonChurn[[#This Row],[Number of Complaints or Support]]/AmazonChurn[[#This Row],[Account Length (in months)]]</f>
        <v>0.8571428571428571</v>
      </c>
      <c r="AO5735" t="str">
        <f>IF(AmazonChurn[[#This Row],[Avg Monthly GB Download]]&lt;15, "Low", IF(AmazonChurn[[#This Row],[Avg Monthly GB Download]]&lt;30, "Medium", "High"))</f>
        <v>Low</v>
      </c>
      <c r="AP5735" t="str">
        <f>IF(AmazonChurn[[#This Row],[Age]]&lt;30,"Under 30",IF(AmazonChurn[[#This Row],[Age]]&gt;65,"Senior","Mid Age"))</f>
        <v>Mid Age</v>
      </c>
    </row>
    <row r="5736" spans="1:42" hidden="1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 s="5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  <c r="AL5736" t="str">
        <f>IF(AmazonChurn[[#This Row],[Average Monthly Expenses]]&lt;=30,"Low",IF(AmazonChurn[[#This Row],[Average Monthly Expenses]]&lt;=60,"Medium","High"))</f>
        <v>High</v>
      </c>
      <c r="AM5736" t="str">
        <f>IF(AmazonChurn[[#This Row],[Number of Complaints or Support]]&lt;3,"Low",IF(AmazonChurn[[#This Row],[Number of Complaints or Support]]&lt;=7,"Medium","High"))</f>
        <v>Medium</v>
      </c>
      <c r="AN5736" s="5">
        <f>AmazonChurn[[#This Row],[Number of Complaints or Support]]/AmazonChurn[[#This Row],[Account Length (in months)]]</f>
        <v>0.13636363636363635</v>
      </c>
      <c r="AO5736" t="str">
        <f>IF(AmazonChurn[[#This Row],[Avg Monthly GB Download]]&lt;15, "Low", IF(AmazonChurn[[#This Row],[Avg Monthly GB Download]]&lt;30, "Medium", "High"))</f>
        <v>Low</v>
      </c>
      <c r="AP5736" t="str">
        <f>IF(AmazonChurn[[#This Row],[Age]]&lt;30,"Under 30",IF(AmazonChurn[[#This Row],[Age]]&gt;65,"Senior","Mid Age"))</f>
        <v>Mid Age</v>
      </c>
    </row>
    <row r="5737" spans="1:42" hidden="1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 s="5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  <c r="AL5737" t="str">
        <f>IF(AmazonChurn[[#This Row],[Average Monthly Expenses]]&lt;=30,"Low",IF(AmazonChurn[[#This Row],[Average Monthly Expenses]]&lt;=60,"Medium","High"))</f>
        <v>Low</v>
      </c>
      <c r="AM5737" t="str">
        <f>IF(AmazonChurn[[#This Row],[Number of Complaints or Support]]&lt;3,"Low",IF(AmazonChurn[[#This Row],[Number of Complaints or Support]]&lt;=7,"Medium","High"))</f>
        <v>Medium</v>
      </c>
      <c r="AN5737" s="5">
        <f>AmazonChurn[[#This Row],[Number of Complaints or Support]]/AmazonChurn[[#This Row],[Account Length (in months)]]</f>
        <v>0.25</v>
      </c>
      <c r="AO5737" t="str">
        <f>IF(AmazonChurn[[#This Row],[Avg Monthly GB Download]]&lt;15, "Low", IF(AmazonChurn[[#This Row],[Avg Monthly GB Download]]&lt;30, "Medium", "High"))</f>
        <v>Low</v>
      </c>
      <c r="AP5737" t="str">
        <f>IF(AmazonChurn[[#This Row],[Age]]&lt;30,"Under 30",IF(AmazonChurn[[#This Row],[Age]]&gt;65,"Senior","Mid Age"))</f>
        <v>Mid Age</v>
      </c>
    </row>
    <row r="5738" spans="1:42" hidden="1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 s="5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  <c r="AL5738" t="str">
        <f>IF(AmazonChurn[[#This Row],[Average Monthly Expenses]]&lt;=30,"Low",IF(AmazonChurn[[#This Row],[Average Monthly Expenses]]&lt;=60,"Medium","High"))</f>
        <v>High</v>
      </c>
      <c r="AM5738" t="str">
        <f>IF(AmazonChurn[[#This Row],[Number of Complaints or Support]]&lt;3,"Low",IF(AmazonChurn[[#This Row],[Number of Complaints or Support]]&lt;=7,"Medium","High"))</f>
        <v>Medium</v>
      </c>
      <c r="AN5738" s="5">
        <f>AmazonChurn[[#This Row],[Number of Complaints or Support]]/AmazonChurn[[#This Row],[Account Length (in months)]]</f>
        <v>7.1428571428571425E-2</v>
      </c>
      <c r="AO5738" t="str">
        <f>IF(AmazonChurn[[#This Row],[Avg Monthly GB Download]]&lt;15, "Low", IF(AmazonChurn[[#This Row],[Avg Monthly GB Download]]&lt;30, "Medium", "High"))</f>
        <v>Low</v>
      </c>
      <c r="AP5738" t="str">
        <f>IF(AmazonChurn[[#This Row],[Age]]&lt;30,"Under 30",IF(AmazonChurn[[#This Row],[Age]]&gt;65,"Senior","Mid Age"))</f>
        <v>Mid Age</v>
      </c>
    </row>
    <row r="5739" spans="1:42" hidden="1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 s="5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  <c r="AL5739" t="str">
        <f>IF(AmazonChurn[[#This Row],[Average Monthly Expenses]]&lt;=30,"Low",IF(AmazonChurn[[#This Row],[Average Monthly Expenses]]&lt;=60,"Medium","High"))</f>
        <v>Medium</v>
      </c>
      <c r="AM5739" t="str">
        <f>IF(AmazonChurn[[#This Row],[Number of Complaints or Support]]&lt;3,"Low",IF(AmazonChurn[[#This Row],[Number of Complaints or Support]]&lt;=7,"Medium","High"))</f>
        <v>Low</v>
      </c>
      <c r="AN5739" s="5">
        <f>AmazonChurn[[#This Row],[Number of Complaints or Support]]/AmazonChurn[[#This Row],[Account Length (in months)]]</f>
        <v>0</v>
      </c>
      <c r="AO5739" t="str">
        <f>IF(AmazonChurn[[#This Row],[Avg Monthly GB Download]]&lt;15, "Low", IF(AmazonChurn[[#This Row],[Avg Monthly GB Download]]&lt;30, "Medium", "High"))</f>
        <v>Low</v>
      </c>
      <c r="AP5739" t="str">
        <f>IF(AmazonChurn[[#This Row],[Age]]&lt;30,"Under 30",IF(AmazonChurn[[#This Row],[Age]]&gt;65,"Senior","Mid Age"))</f>
        <v>Senior</v>
      </c>
    </row>
    <row r="5740" spans="1:42" hidden="1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 s="5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  <c r="AL5740" t="str">
        <f>IF(AmazonChurn[[#This Row],[Average Monthly Expenses]]&lt;=30,"Low",IF(AmazonChurn[[#This Row],[Average Monthly Expenses]]&lt;=60,"Medium","High"))</f>
        <v>Low</v>
      </c>
      <c r="AM5740" t="str">
        <f>IF(AmazonChurn[[#This Row],[Number of Complaints or Support]]&lt;3,"Low",IF(AmazonChurn[[#This Row],[Number of Complaints or Support]]&lt;=7,"Medium","High"))</f>
        <v>High</v>
      </c>
      <c r="AN5740" s="5">
        <f>AmazonChurn[[#This Row],[Number of Complaints or Support]]/AmazonChurn[[#This Row],[Account Length (in months)]]</f>
        <v>0.12307692307692308</v>
      </c>
      <c r="AO5740" t="str">
        <f>IF(AmazonChurn[[#This Row],[Avg Monthly GB Download]]&lt;15, "Low", IF(AmazonChurn[[#This Row],[Avg Monthly GB Download]]&lt;30, "Medium", "High"))</f>
        <v>Low</v>
      </c>
      <c r="AP5740" t="str">
        <f>IF(AmazonChurn[[#This Row],[Age]]&lt;30,"Under 30",IF(AmazonChurn[[#This Row],[Age]]&gt;65,"Senior","Mid Age"))</f>
        <v>Mid Age</v>
      </c>
    </row>
    <row r="5741" spans="1:42" hidden="1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 s="5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  <c r="AL5741" t="str">
        <f>IF(AmazonChurn[[#This Row],[Average Monthly Expenses]]&lt;=30,"Low",IF(AmazonChurn[[#This Row],[Average Monthly Expenses]]&lt;=60,"Medium","High"))</f>
        <v>Low</v>
      </c>
      <c r="AM5741" t="str">
        <f>IF(AmazonChurn[[#This Row],[Number of Complaints or Support]]&lt;3,"Low",IF(AmazonChurn[[#This Row],[Number of Complaints or Support]]&lt;=7,"Medium","High"))</f>
        <v>High</v>
      </c>
      <c r="AN5741" s="5">
        <f>AmazonChurn[[#This Row],[Number of Complaints or Support]]/AmazonChurn[[#This Row],[Account Length (in months)]]</f>
        <v>0.20930232558139536</v>
      </c>
      <c r="AO5741" t="str">
        <f>IF(AmazonChurn[[#This Row],[Avg Monthly GB Download]]&lt;15, "Low", IF(AmazonChurn[[#This Row],[Avg Monthly GB Download]]&lt;30, "Medium", "High"))</f>
        <v>Low</v>
      </c>
      <c r="AP5741" t="str">
        <f>IF(AmazonChurn[[#This Row],[Age]]&lt;30,"Under 30",IF(AmazonChurn[[#This Row],[Age]]&gt;65,"Senior","Mid Age"))</f>
        <v>Mid Age</v>
      </c>
    </row>
    <row r="5742" spans="1:42" hidden="1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 s="5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  <c r="AL5742" t="str">
        <f>IF(AmazonChurn[[#This Row],[Average Monthly Expenses]]&lt;=30,"Low",IF(AmazonChurn[[#This Row],[Average Monthly Expenses]]&lt;=60,"Medium","High"))</f>
        <v>Medium</v>
      </c>
      <c r="AM5742" t="str">
        <f>IF(AmazonChurn[[#This Row],[Number of Complaints or Support]]&lt;3,"Low",IF(AmazonChurn[[#This Row],[Number of Complaints or Support]]&lt;=7,"Medium","High"))</f>
        <v>Medium</v>
      </c>
      <c r="AN5742" s="5">
        <f>AmazonChurn[[#This Row],[Number of Complaints or Support]]/AmazonChurn[[#This Row],[Account Length (in months)]]</f>
        <v>4.9180327868852458E-2</v>
      </c>
      <c r="AO5742" t="str">
        <f>IF(AmazonChurn[[#This Row],[Avg Monthly GB Download]]&lt;15, "Low", IF(AmazonChurn[[#This Row],[Avg Monthly GB Download]]&lt;30, "Medium", "High"))</f>
        <v>Low</v>
      </c>
      <c r="AP5742" t="str">
        <f>IF(AmazonChurn[[#This Row],[Age]]&lt;30,"Under 30",IF(AmazonChurn[[#This Row],[Age]]&gt;65,"Senior","Mid Age"))</f>
        <v>Senior</v>
      </c>
    </row>
    <row r="5743" spans="1:42" hidden="1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 s="5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  <c r="AL5743" t="str">
        <f>IF(AmazonChurn[[#This Row],[Average Monthly Expenses]]&lt;=30,"Low",IF(AmazonChurn[[#This Row],[Average Monthly Expenses]]&lt;=60,"Medium","High"))</f>
        <v>Low</v>
      </c>
      <c r="AM5743" t="str">
        <f>IF(AmazonChurn[[#This Row],[Number of Complaints or Support]]&lt;3,"Low",IF(AmazonChurn[[#This Row],[Number of Complaints or Support]]&lt;=7,"Medium","High"))</f>
        <v>Medium</v>
      </c>
      <c r="AN5743" s="5">
        <f>AmazonChurn[[#This Row],[Number of Complaints or Support]]/AmazonChurn[[#This Row],[Account Length (in months)]]</f>
        <v>4.5454545454545456E-2</v>
      </c>
      <c r="AO5743" t="str">
        <f>IF(AmazonChurn[[#This Row],[Avg Monthly GB Download]]&lt;15, "Low", IF(AmazonChurn[[#This Row],[Avg Monthly GB Download]]&lt;30, "Medium", "High"))</f>
        <v>Low</v>
      </c>
      <c r="AP5743" t="str">
        <f>IF(AmazonChurn[[#This Row],[Age]]&lt;30,"Under 30",IF(AmazonChurn[[#This Row],[Age]]&gt;65,"Senior","Mid Age"))</f>
        <v>Senior</v>
      </c>
    </row>
    <row r="5744" spans="1:42" hidden="1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 s="5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  <c r="AL5744" t="str">
        <f>IF(AmazonChurn[[#This Row],[Average Monthly Expenses]]&lt;=30,"Low",IF(AmazonChurn[[#This Row],[Average Monthly Expenses]]&lt;=60,"Medium","High"))</f>
        <v>Low</v>
      </c>
      <c r="AM5744" t="str">
        <f>IF(AmazonChurn[[#This Row],[Number of Complaints or Support]]&lt;3,"Low",IF(AmazonChurn[[#This Row],[Number of Complaints or Support]]&lt;=7,"Medium","High"))</f>
        <v>High</v>
      </c>
      <c r="AN5744" s="5">
        <f>AmazonChurn[[#This Row],[Number of Complaints or Support]]/AmazonChurn[[#This Row],[Account Length (in months)]]</f>
        <v>0.40909090909090912</v>
      </c>
      <c r="AO5744" t="str">
        <f>IF(AmazonChurn[[#This Row],[Avg Monthly GB Download]]&lt;15, "Low", IF(AmazonChurn[[#This Row],[Avg Monthly GB Download]]&lt;30, "Medium", "High"))</f>
        <v>Medium</v>
      </c>
      <c r="AP5744" t="str">
        <f>IF(AmazonChurn[[#This Row],[Age]]&lt;30,"Under 30",IF(AmazonChurn[[#This Row],[Age]]&gt;65,"Senior","Mid Age"))</f>
        <v>Mid Age</v>
      </c>
    </row>
    <row r="5745" spans="1:42" hidden="1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 s="5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  <c r="AL5745" t="str">
        <f>IF(AmazonChurn[[#This Row],[Average Monthly Expenses]]&lt;=30,"Low",IF(AmazonChurn[[#This Row],[Average Monthly Expenses]]&lt;=60,"Medium","High"))</f>
        <v>Medium</v>
      </c>
      <c r="AM5745" t="str">
        <f>IF(AmazonChurn[[#This Row],[Number of Complaints or Support]]&lt;3,"Low",IF(AmazonChurn[[#This Row],[Number of Complaints or Support]]&lt;=7,"Medium","High"))</f>
        <v>Medium</v>
      </c>
      <c r="AN5745" s="5">
        <f>AmazonChurn[[#This Row],[Number of Complaints or Support]]/AmazonChurn[[#This Row],[Account Length (in months)]]</f>
        <v>0.16666666666666666</v>
      </c>
      <c r="AO5745" t="str">
        <f>IF(AmazonChurn[[#This Row],[Avg Monthly GB Download]]&lt;15, "Low", IF(AmazonChurn[[#This Row],[Avg Monthly GB Download]]&lt;30, "Medium", "High"))</f>
        <v>Low</v>
      </c>
      <c r="AP5745" t="str">
        <f>IF(AmazonChurn[[#This Row],[Age]]&lt;30,"Under 30",IF(AmazonChurn[[#This Row],[Age]]&gt;65,"Senior","Mid Age"))</f>
        <v>Mid Age</v>
      </c>
    </row>
    <row r="5746" spans="1:42" hidden="1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 s="5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  <c r="AL5746" t="str">
        <f>IF(AmazonChurn[[#This Row],[Average Monthly Expenses]]&lt;=30,"Low",IF(AmazonChurn[[#This Row],[Average Monthly Expenses]]&lt;=60,"Medium","High"))</f>
        <v>Low</v>
      </c>
      <c r="AM5746" t="str">
        <f>IF(AmazonChurn[[#This Row],[Number of Complaints or Support]]&lt;3,"Low",IF(AmazonChurn[[#This Row],[Number of Complaints or Support]]&lt;=7,"Medium","High"))</f>
        <v>Medium</v>
      </c>
      <c r="AN5746" s="5">
        <f>AmazonChurn[[#This Row],[Number of Complaints or Support]]/AmazonChurn[[#This Row],[Account Length (in months)]]</f>
        <v>0.54545454545454541</v>
      </c>
      <c r="AO5746" t="str">
        <f>IF(AmazonChurn[[#This Row],[Avg Monthly GB Download]]&lt;15, "Low", IF(AmazonChurn[[#This Row],[Avg Monthly GB Download]]&lt;30, "Medium", "High"))</f>
        <v>Low</v>
      </c>
      <c r="AP5746" t="str">
        <f>IF(AmazonChurn[[#This Row],[Age]]&lt;30,"Under 30",IF(AmazonChurn[[#This Row],[Age]]&gt;65,"Senior","Mid Age"))</f>
        <v>Mid Age</v>
      </c>
    </row>
    <row r="5747" spans="1:42" hidden="1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 s="5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  <c r="AL5747" t="str">
        <f>IF(AmazonChurn[[#This Row],[Average Monthly Expenses]]&lt;=30,"Low",IF(AmazonChurn[[#This Row],[Average Monthly Expenses]]&lt;=60,"Medium","High"))</f>
        <v>Medium</v>
      </c>
      <c r="AM5747" t="str">
        <f>IF(AmazonChurn[[#This Row],[Number of Complaints or Support]]&lt;3,"Low",IF(AmazonChurn[[#This Row],[Number of Complaints or Support]]&lt;=7,"Medium","High"))</f>
        <v>High</v>
      </c>
      <c r="AN5747" s="5">
        <f>AmazonChurn[[#This Row],[Number of Complaints or Support]]/AmazonChurn[[#This Row],[Account Length (in months)]]</f>
        <v>3</v>
      </c>
      <c r="AO5747" t="str">
        <f>IF(AmazonChurn[[#This Row],[Avg Monthly GB Download]]&lt;15, "Low", IF(AmazonChurn[[#This Row],[Avg Monthly GB Download]]&lt;30, "Medium", "High"))</f>
        <v>Low</v>
      </c>
      <c r="AP5747" t="str">
        <f>IF(AmazonChurn[[#This Row],[Age]]&lt;30,"Under 30",IF(AmazonChurn[[#This Row],[Age]]&gt;65,"Senior","Mid Age"))</f>
        <v>Mid Age</v>
      </c>
    </row>
    <row r="5748" spans="1:42" hidden="1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 s="5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  <c r="AL5748" t="str">
        <f>IF(AmazonChurn[[#This Row],[Average Monthly Expenses]]&lt;=30,"Low",IF(AmazonChurn[[#This Row],[Average Monthly Expenses]]&lt;=60,"Medium","High"))</f>
        <v>Medium</v>
      </c>
      <c r="AM5748" t="str">
        <f>IF(AmazonChurn[[#This Row],[Number of Complaints or Support]]&lt;3,"Low",IF(AmazonChurn[[#This Row],[Number of Complaints or Support]]&lt;=7,"Medium","High"))</f>
        <v>Low</v>
      </c>
      <c r="AN5748" s="5">
        <f>AmazonChurn[[#This Row],[Number of Complaints or Support]]/AmazonChurn[[#This Row],[Account Length (in months)]]</f>
        <v>0</v>
      </c>
      <c r="AO5748" t="str">
        <f>IF(AmazonChurn[[#This Row],[Avg Monthly GB Download]]&lt;15, "Low", IF(AmazonChurn[[#This Row],[Avg Monthly GB Download]]&lt;30, "Medium", "High"))</f>
        <v>Low</v>
      </c>
      <c r="AP5748" t="str">
        <f>IF(AmazonChurn[[#This Row],[Age]]&lt;30,"Under 30",IF(AmazonChurn[[#This Row],[Age]]&gt;65,"Senior","Mid Age"))</f>
        <v>Senior</v>
      </c>
    </row>
    <row r="5749" spans="1:42" hidden="1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 s="5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  <c r="AL5749" t="str">
        <f>IF(AmazonChurn[[#This Row],[Average Monthly Expenses]]&lt;=30,"Low",IF(AmazonChurn[[#This Row],[Average Monthly Expenses]]&lt;=60,"Medium","High"))</f>
        <v>Medium</v>
      </c>
      <c r="AM5749" t="str">
        <f>IF(AmazonChurn[[#This Row],[Number of Complaints or Support]]&lt;3,"Low",IF(AmazonChurn[[#This Row],[Number of Complaints or Support]]&lt;=7,"Medium","High"))</f>
        <v>Low</v>
      </c>
      <c r="AN5749" s="5">
        <f>AmazonChurn[[#This Row],[Number of Complaints or Support]]/AmazonChurn[[#This Row],[Account Length (in months)]]</f>
        <v>0</v>
      </c>
      <c r="AO5749" t="str">
        <f>IF(AmazonChurn[[#This Row],[Avg Monthly GB Download]]&lt;15, "Low", IF(AmazonChurn[[#This Row],[Avg Monthly GB Download]]&lt;30, "Medium", "High"))</f>
        <v>Low</v>
      </c>
      <c r="AP5749" t="str">
        <f>IF(AmazonChurn[[#This Row],[Age]]&lt;30,"Under 30",IF(AmazonChurn[[#This Row],[Age]]&gt;65,"Senior","Mid Age"))</f>
        <v>Senior</v>
      </c>
    </row>
    <row r="5750" spans="1:42" hidden="1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 s="5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  <c r="AL5750" t="str">
        <f>IF(AmazonChurn[[#This Row],[Average Monthly Expenses]]&lt;=30,"Low",IF(AmazonChurn[[#This Row],[Average Monthly Expenses]]&lt;=60,"Medium","High"))</f>
        <v>Medium</v>
      </c>
      <c r="AM5750" t="str">
        <f>IF(AmazonChurn[[#This Row],[Number of Complaints or Support]]&lt;3,"Low",IF(AmazonChurn[[#This Row],[Number of Complaints or Support]]&lt;=7,"Medium","High"))</f>
        <v>Low</v>
      </c>
      <c r="AN5750" s="5">
        <f>AmazonChurn[[#This Row],[Number of Complaints or Support]]/AmazonChurn[[#This Row],[Account Length (in months)]]</f>
        <v>0</v>
      </c>
      <c r="AO5750" t="str">
        <f>IF(AmazonChurn[[#This Row],[Avg Monthly GB Download]]&lt;15, "Low", IF(AmazonChurn[[#This Row],[Avg Monthly GB Download]]&lt;30, "Medium", "High"))</f>
        <v>Low</v>
      </c>
      <c r="AP5750" t="str">
        <f>IF(AmazonChurn[[#This Row],[Age]]&lt;30,"Under 30",IF(AmazonChurn[[#This Row],[Age]]&gt;65,"Senior","Mid Age"))</f>
        <v>Under 30</v>
      </c>
    </row>
    <row r="5751" spans="1:42" hidden="1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 s="5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  <c r="AL5751" t="str">
        <f>IF(AmazonChurn[[#This Row],[Average Monthly Expenses]]&lt;=30,"Low",IF(AmazonChurn[[#This Row],[Average Monthly Expenses]]&lt;=60,"Medium","High"))</f>
        <v>Low</v>
      </c>
      <c r="AM5751" t="str">
        <f>IF(AmazonChurn[[#This Row],[Number of Complaints or Support]]&lt;3,"Low",IF(AmazonChurn[[#This Row],[Number of Complaints or Support]]&lt;=7,"Medium","High"))</f>
        <v>High</v>
      </c>
      <c r="AN5751" s="5">
        <f>AmazonChurn[[#This Row],[Number of Complaints or Support]]/AmazonChurn[[#This Row],[Account Length (in months)]]</f>
        <v>1.1428571428571428</v>
      </c>
      <c r="AO5751" t="str">
        <f>IF(AmazonChurn[[#This Row],[Avg Monthly GB Download]]&lt;15, "Low", IF(AmazonChurn[[#This Row],[Avg Monthly GB Download]]&lt;30, "Medium", "High"))</f>
        <v>Low</v>
      </c>
      <c r="AP5751" t="str">
        <f>IF(AmazonChurn[[#This Row],[Age]]&lt;30,"Under 30",IF(AmazonChurn[[#This Row],[Age]]&gt;65,"Senior","Mid Age"))</f>
        <v>Senior</v>
      </c>
    </row>
    <row r="5752" spans="1:42" hidden="1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 s="5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  <c r="AL5752" t="str">
        <f>IF(AmazonChurn[[#This Row],[Average Monthly Expenses]]&lt;=30,"Low",IF(AmazonChurn[[#This Row],[Average Monthly Expenses]]&lt;=60,"Medium","High"))</f>
        <v>Low</v>
      </c>
      <c r="AM5752" t="str">
        <f>IF(AmazonChurn[[#This Row],[Number of Complaints or Support]]&lt;3,"Low",IF(AmazonChurn[[#This Row],[Number of Complaints or Support]]&lt;=7,"Medium","High"))</f>
        <v>Medium</v>
      </c>
      <c r="AN5752" s="5">
        <f>AmazonChurn[[#This Row],[Number of Complaints or Support]]/AmazonChurn[[#This Row],[Account Length (in months)]]</f>
        <v>5.5555555555555552E-2</v>
      </c>
      <c r="AO5752" t="str">
        <f>IF(AmazonChurn[[#This Row],[Avg Monthly GB Download]]&lt;15, "Low", IF(AmazonChurn[[#This Row],[Avg Monthly GB Download]]&lt;30, "Medium", "High"))</f>
        <v>Low</v>
      </c>
      <c r="AP5752" t="str">
        <f>IF(AmazonChurn[[#This Row],[Age]]&lt;30,"Under 30",IF(AmazonChurn[[#This Row],[Age]]&gt;65,"Senior","Mid Age"))</f>
        <v>Mid Age</v>
      </c>
    </row>
    <row r="5753" spans="1:42" hidden="1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 s="5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  <c r="AL5753" t="str">
        <f>IF(AmazonChurn[[#This Row],[Average Monthly Expenses]]&lt;=30,"Low",IF(AmazonChurn[[#This Row],[Average Monthly Expenses]]&lt;=60,"Medium","High"))</f>
        <v>Medium</v>
      </c>
      <c r="AM5753" t="str">
        <f>IF(AmazonChurn[[#This Row],[Number of Complaints or Support]]&lt;3,"Low",IF(AmazonChurn[[#This Row],[Number of Complaints or Support]]&lt;=7,"Medium","High"))</f>
        <v>Medium</v>
      </c>
      <c r="AN5753" s="5">
        <f>AmazonChurn[[#This Row],[Number of Complaints or Support]]/AmazonChurn[[#This Row],[Account Length (in months)]]</f>
        <v>5.8823529411764705E-2</v>
      </c>
      <c r="AO5753" t="str">
        <f>IF(AmazonChurn[[#This Row],[Avg Monthly GB Download]]&lt;15, "Low", IF(AmazonChurn[[#This Row],[Avg Monthly GB Download]]&lt;30, "Medium", "High"))</f>
        <v>Low</v>
      </c>
      <c r="AP5753" t="str">
        <f>IF(AmazonChurn[[#This Row],[Age]]&lt;30,"Under 30",IF(AmazonChurn[[#This Row],[Age]]&gt;65,"Senior","Mid Age"))</f>
        <v>Mid Age</v>
      </c>
    </row>
    <row r="5754" spans="1:42" hidden="1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 s="5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  <c r="AL5754" t="str">
        <f>IF(AmazonChurn[[#This Row],[Average Monthly Expenses]]&lt;=30,"Low",IF(AmazonChurn[[#This Row],[Average Monthly Expenses]]&lt;=60,"Medium","High"))</f>
        <v>Medium</v>
      </c>
      <c r="AM5754" t="str">
        <f>IF(AmazonChurn[[#This Row],[Number of Complaints or Support]]&lt;3,"Low",IF(AmazonChurn[[#This Row],[Number of Complaints or Support]]&lt;=7,"Medium","High"))</f>
        <v>High</v>
      </c>
      <c r="AN5754" s="5">
        <f>AmazonChurn[[#This Row],[Number of Complaints or Support]]/AmazonChurn[[#This Row],[Account Length (in months)]]</f>
        <v>0.8</v>
      </c>
      <c r="AO5754" t="str">
        <f>IF(AmazonChurn[[#This Row],[Avg Monthly GB Download]]&lt;15, "Low", IF(AmazonChurn[[#This Row],[Avg Monthly GB Download]]&lt;30, "Medium", "High"))</f>
        <v>Low</v>
      </c>
      <c r="AP5754" t="str">
        <f>IF(AmazonChurn[[#This Row],[Age]]&lt;30,"Under 30",IF(AmazonChurn[[#This Row],[Age]]&gt;65,"Senior","Mid Age"))</f>
        <v>Mid Age</v>
      </c>
    </row>
    <row r="5755" spans="1:42" hidden="1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 s="5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  <c r="AL5755" t="str">
        <f>IF(AmazonChurn[[#This Row],[Average Monthly Expenses]]&lt;=30,"Low",IF(AmazonChurn[[#This Row],[Average Monthly Expenses]]&lt;=60,"Medium","High"))</f>
        <v>High</v>
      </c>
      <c r="AM5755" t="str">
        <f>IF(AmazonChurn[[#This Row],[Number of Complaints or Support]]&lt;3,"Low",IF(AmazonChurn[[#This Row],[Number of Complaints or Support]]&lt;=7,"Medium","High"))</f>
        <v>Low</v>
      </c>
      <c r="AN5755" s="5">
        <f>AmazonChurn[[#This Row],[Number of Complaints or Support]]/AmazonChurn[[#This Row],[Account Length (in months)]]</f>
        <v>0</v>
      </c>
      <c r="AO5755" t="str">
        <f>IF(AmazonChurn[[#This Row],[Avg Monthly GB Download]]&lt;15, "Low", IF(AmazonChurn[[#This Row],[Avg Monthly GB Download]]&lt;30, "Medium", "High"))</f>
        <v>Low</v>
      </c>
      <c r="AP5755" t="str">
        <f>IF(AmazonChurn[[#This Row],[Age]]&lt;30,"Under 30",IF(AmazonChurn[[#This Row],[Age]]&gt;65,"Senior","Mid Age"))</f>
        <v>Senior</v>
      </c>
    </row>
    <row r="5756" spans="1:42" hidden="1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 s="5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  <c r="AL5756" t="str">
        <f>IF(AmazonChurn[[#This Row],[Average Monthly Expenses]]&lt;=30,"Low",IF(AmazonChurn[[#This Row],[Average Monthly Expenses]]&lt;=60,"Medium","High"))</f>
        <v>Low</v>
      </c>
      <c r="AM5756" t="str">
        <f>IF(AmazonChurn[[#This Row],[Number of Complaints or Support]]&lt;3,"Low",IF(AmazonChurn[[#This Row],[Number of Complaints or Support]]&lt;=7,"Medium","High"))</f>
        <v>Low</v>
      </c>
      <c r="AN5756" s="5">
        <f>AmazonChurn[[#This Row],[Number of Complaints or Support]]/AmazonChurn[[#This Row],[Account Length (in months)]]</f>
        <v>6.4516129032258063E-2</v>
      </c>
      <c r="AO5756" t="str">
        <f>IF(AmazonChurn[[#This Row],[Avg Monthly GB Download]]&lt;15, "Low", IF(AmazonChurn[[#This Row],[Avg Monthly GB Download]]&lt;30, "Medium", "High"))</f>
        <v>Low</v>
      </c>
      <c r="AP5756" t="str">
        <f>IF(AmazonChurn[[#This Row],[Age]]&lt;30,"Under 30",IF(AmazonChurn[[#This Row],[Age]]&gt;65,"Senior","Mid Age"))</f>
        <v>Senior</v>
      </c>
    </row>
    <row r="5757" spans="1:42" hidden="1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 s="5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  <c r="AL5757" t="str">
        <f>IF(AmazonChurn[[#This Row],[Average Monthly Expenses]]&lt;=30,"Low",IF(AmazonChurn[[#This Row],[Average Monthly Expenses]]&lt;=60,"Medium","High"))</f>
        <v>Low</v>
      </c>
      <c r="AM5757" t="str">
        <f>IF(AmazonChurn[[#This Row],[Number of Complaints or Support]]&lt;3,"Low",IF(AmazonChurn[[#This Row],[Number of Complaints or Support]]&lt;=7,"Medium","High"))</f>
        <v>Medium</v>
      </c>
      <c r="AN5757" s="5">
        <f>AmazonChurn[[#This Row],[Number of Complaints or Support]]/AmazonChurn[[#This Row],[Account Length (in months)]]</f>
        <v>9.2592592592592587E-2</v>
      </c>
      <c r="AO5757" t="str">
        <f>IF(AmazonChurn[[#This Row],[Avg Monthly GB Download]]&lt;15, "Low", IF(AmazonChurn[[#This Row],[Avg Monthly GB Download]]&lt;30, "Medium", "High"))</f>
        <v>Low</v>
      </c>
      <c r="AP5757" t="str">
        <f>IF(AmazonChurn[[#This Row],[Age]]&lt;30,"Under 30",IF(AmazonChurn[[#This Row],[Age]]&gt;65,"Senior","Mid Age"))</f>
        <v>Mid Age</v>
      </c>
    </row>
    <row r="5758" spans="1:42" hidden="1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 s="5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  <c r="AL5758" t="str">
        <f>IF(AmazonChurn[[#This Row],[Average Monthly Expenses]]&lt;=30,"Low",IF(AmazonChurn[[#This Row],[Average Monthly Expenses]]&lt;=60,"Medium","High"))</f>
        <v>Low</v>
      </c>
      <c r="AM5758" t="str">
        <f>IF(AmazonChurn[[#This Row],[Number of Complaints or Support]]&lt;3,"Low",IF(AmazonChurn[[#This Row],[Number of Complaints or Support]]&lt;=7,"Medium","High"))</f>
        <v>High</v>
      </c>
      <c r="AN5758" s="5">
        <f>AmazonChurn[[#This Row],[Number of Complaints or Support]]/AmazonChurn[[#This Row],[Account Length (in months)]]</f>
        <v>0.5</v>
      </c>
      <c r="AO5758" t="str">
        <f>IF(AmazonChurn[[#This Row],[Avg Monthly GB Download]]&lt;15, "Low", IF(AmazonChurn[[#This Row],[Avg Monthly GB Download]]&lt;30, "Medium", "High"))</f>
        <v>Medium</v>
      </c>
      <c r="AP5758" t="str">
        <f>IF(AmazonChurn[[#This Row],[Age]]&lt;30,"Under 30",IF(AmazonChurn[[#This Row],[Age]]&gt;65,"Senior","Mid Age"))</f>
        <v>Under 30</v>
      </c>
    </row>
    <row r="5759" spans="1:42" hidden="1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 s="5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  <c r="AL5759" t="str">
        <f>IF(AmazonChurn[[#This Row],[Average Monthly Expenses]]&lt;=30,"Low",IF(AmazonChurn[[#This Row],[Average Monthly Expenses]]&lt;=60,"Medium","High"))</f>
        <v>Medium</v>
      </c>
      <c r="AM5759" t="str">
        <f>IF(AmazonChurn[[#This Row],[Number of Complaints or Support]]&lt;3,"Low",IF(AmazonChurn[[#This Row],[Number of Complaints or Support]]&lt;=7,"Medium","High"))</f>
        <v>High</v>
      </c>
      <c r="AN5759" s="5">
        <f>AmazonChurn[[#This Row],[Number of Complaints or Support]]/AmazonChurn[[#This Row],[Account Length (in months)]]</f>
        <v>0.14925373134328357</v>
      </c>
      <c r="AO5759" t="str">
        <f>IF(AmazonChurn[[#This Row],[Avg Monthly GB Download]]&lt;15, "Low", IF(AmazonChurn[[#This Row],[Avg Monthly GB Download]]&lt;30, "Medium", "High"))</f>
        <v>Low</v>
      </c>
      <c r="AP5759" t="str">
        <f>IF(AmazonChurn[[#This Row],[Age]]&lt;30,"Under 30",IF(AmazonChurn[[#This Row],[Age]]&gt;65,"Senior","Mid Age"))</f>
        <v>Mid Age</v>
      </c>
    </row>
    <row r="5760" spans="1:42" hidden="1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 s="5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  <c r="AL5760" t="str">
        <f>IF(AmazonChurn[[#This Row],[Average Monthly Expenses]]&lt;=30,"Low",IF(AmazonChurn[[#This Row],[Average Monthly Expenses]]&lt;=60,"Medium","High"))</f>
        <v>Low</v>
      </c>
      <c r="AM5760" t="str">
        <f>IF(AmazonChurn[[#This Row],[Number of Complaints or Support]]&lt;3,"Low",IF(AmazonChurn[[#This Row],[Number of Complaints or Support]]&lt;=7,"Medium","High"))</f>
        <v>Low</v>
      </c>
      <c r="AN5760" s="5">
        <f>AmazonChurn[[#This Row],[Number of Complaints or Support]]/AmazonChurn[[#This Row],[Account Length (in months)]]</f>
        <v>1</v>
      </c>
      <c r="AO5760" t="str">
        <f>IF(AmazonChurn[[#This Row],[Avg Monthly GB Download]]&lt;15, "Low", IF(AmazonChurn[[#This Row],[Avg Monthly GB Download]]&lt;30, "Medium", "High"))</f>
        <v>Low</v>
      </c>
      <c r="AP5760" t="str">
        <f>IF(AmazonChurn[[#This Row],[Age]]&lt;30,"Under 30",IF(AmazonChurn[[#This Row],[Age]]&gt;65,"Senior","Mid Age"))</f>
        <v>Under 30</v>
      </c>
    </row>
    <row r="5761" spans="1:42" hidden="1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 s="5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  <c r="AL5761" t="str">
        <f>IF(AmazonChurn[[#This Row],[Average Monthly Expenses]]&lt;=30,"Low",IF(AmazonChurn[[#This Row],[Average Monthly Expenses]]&lt;=60,"Medium","High"))</f>
        <v>Low</v>
      </c>
      <c r="AM5761" t="str">
        <f>IF(AmazonChurn[[#This Row],[Number of Complaints or Support]]&lt;3,"Low",IF(AmazonChurn[[#This Row],[Number of Complaints or Support]]&lt;=7,"Medium","High"))</f>
        <v>Medium</v>
      </c>
      <c r="AN5761" s="5">
        <f>AmazonChurn[[#This Row],[Number of Complaints or Support]]/AmazonChurn[[#This Row],[Account Length (in months)]]</f>
        <v>6</v>
      </c>
      <c r="AO5761" t="str">
        <f>IF(AmazonChurn[[#This Row],[Avg Monthly GB Download]]&lt;15, "Low", IF(AmazonChurn[[#This Row],[Avg Monthly GB Download]]&lt;30, "Medium", "High"))</f>
        <v>Low</v>
      </c>
      <c r="AP5761" t="str">
        <f>IF(AmazonChurn[[#This Row],[Age]]&lt;30,"Under 30",IF(AmazonChurn[[#This Row],[Age]]&gt;65,"Senior","Mid Age"))</f>
        <v>Senior</v>
      </c>
    </row>
    <row r="5762" spans="1:42" hidden="1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 s="5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  <c r="AL5762" t="str">
        <f>IF(AmazonChurn[[#This Row],[Average Monthly Expenses]]&lt;=30,"Low",IF(AmazonChurn[[#This Row],[Average Monthly Expenses]]&lt;=60,"Medium","High"))</f>
        <v>Low</v>
      </c>
      <c r="AM5762" t="str">
        <f>IF(AmazonChurn[[#This Row],[Number of Complaints or Support]]&lt;3,"Low",IF(AmazonChurn[[#This Row],[Number of Complaints or Support]]&lt;=7,"Medium","High"))</f>
        <v>Medium</v>
      </c>
      <c r="AN5762" s="5">
        <f>AmazonChurn[[#This Row],[Number of Complaints or Support]]/AmazonChurn[[#This Row],[Account Length (in months)]]</f>
        <v>0.58333333333333337</v>
      </c>
      <c r="AO5762" t="str">
        <f>IF(AmazonChurn[[#This Row],[Avg Monthly GB Download]]&lt;15, "Low", IF(AmazonChurn[[#This Row],[Avg Monthly GB Download]]&lt;30, "Medium", "High"))</f>
        <v>Low</v>
      </c>
      <c r="AP5762" t="str">
        <f>IF(AmazonChurn[[#This Row],[Age]]&lt;30,"Under 30",IF(AmazonChurn[[#This Row],[Age]]&gt;65,"Senior","Mid Age"))</f>
        <v>Mid Age</v>
      </c>
    </row>
    <row r="5763" spans="1:42" hidden="1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 s="5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  <c r="AL5763" t="str">
        <f>IF(AmazonChurn[[#This Row],[Average Monthly Expenses]]&lt;=30,"Low",IF(AmazonChurn[[#This Row],[Average Monthly Expenses]]&lt;=60,"Medium","High"))</f>
        <v>Medium</v>
      </c>
      <c r="AM5763" t="str">
        <f>IF(AmazonChurn[[#This Row],[Number of Complaints or Support]]&lt;3,"Low",IF(AmazonChurn[[#This Row],[Number of Complaints or Support]]&lt;=7,"Medium","High"))</f>
        <v>High</v>
      </c>
      <c r="AN5763" s="5">
        <f>AmazonChurn[[#This Row],[Number of Complaints or Support]]/AmazonChurn[[#This Row],[Account Length (in months)]]</f>
        <v>0.9</v>
      </c>
      <c r="AO5763" t="str">
        <f>IF(AmazonChurn[[#This Row],[Avg Monthly GB Download]]&lt;15, "Low", IF(AmazonChurn[[#This Row],[Avg Monthly GB Download]]&lt;30, "Medium", "High"))</f>
        <v>Low</v>
      </c>
      <c r="AP5763" t="str">
        <f>IF(AmazonChurn[[#This Row],[Age]]&lt;30,"Under 30",IF(AmazonChurn[[#This Row],[Age]]&gt;65,"Senior","Mid Age"))</f>
        <v>Mid Age</v>
      </c>
    </row>
    <row r="5764" spans="1:42" hidden="1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 s="5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  <c r="AL5764" t="str">
        <f>IF(AmazonChurn[[#This Row],[Average Monthly Expenses]]&lt;=30,"Low",IF(AmazonChurn[[#This Row],[Average Monthly Expenses]]&lt;=60,"Medium","High"))</f>
        <v>Low</v>
      </c>
      <c r="AM5764" t="str">
        <f>IF(AmazonChurn[[#This Row],[Number of Complaints or Support]]&lt;3,"Low",IF(AmazonChurn[[#This Row],[Number of Complaints or Support]]&lt;=7,"Medium","High"))</f>
        <v>Medium</v>
      </c>
      <c r="AN5764" s="5">
        <f>AmazonChurn[[#This Row],[Number of Complaints or Support]]/AmazonChurn[[#This Row],[Account Length (in months)]]</f>
        <v>6</v>
      </c>
      <c r="AO5764" t="str">
        <f>IF(AmazonChurn[[#This Row],[Avg Monthly GB Download]]&lt;15, "Low", IF(AmazonChurn[[#This Row],[Avg Monthly GB Download]]&lt;30, "Medium", "High"))</f>
        <v>Low</v>
      </c>
      <c r="AP5764" t="str">
        <f>IF(AmazonChurn[[#This Row],[Age]]&lt;30,"Under 30",IF(AmazonChurn[[#This Row],[Age]]&gt;65,"Senior","Mid Age"))</f>
        <v>Mid Age</v>
      </c>
    </row>
    <row r="5765" spans="1:42" hidden="1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 s="5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  <c r="AL5765" t="str">
        <f>IF(AmazonChurn[[#This Row],[Average Monthly Expenses]]&lt;=30,"Low",IF(AmazonChurn[[#This Row],[Average Monthly Expenses]]&lt;=60,"Medium","High"))</f>
        <v>Medium</v>
      </c>
      <c r="AM5765" t="str">
        <f>IF(AmazonChurn[[#This Row],[Number of Complaints or Support]]&lt;3,"Low",IF(AmazonChurn[[#This Row],[Number of Complaints or Support]]&lt;=7,"Medium","High"))</f>
        <v>Medium</v>
      </c>
      <c r="AN5765" s="5">
        <f>AmazonChurn[[#This Row],[Number of Complaints or Support]]/AmazonChurn[[#This Row],[Account Length (in months)]]</f>
        <v>0.75</v>
      </c>
      <c r="AO5765" t="str">
        <f>IF(AmazonChurn[[#This Row],[Avg Monthly GB Download]]&lt;15, "Low", IF(AmazonChurn[[#This Row],[Avg Monthly GB Download]]&lt;30, "Medium", "High"))</f>
        <v>Low</v>
      </c>
      <c r="AP5765" t="str">
        <f>IF(AmazonChurn[[#This Row],[Age]]&lt;30,"Under 30",IF(AmazonChurn[[#This Row],[Age]]&gt;65,"Senior","Mid Age"))</f>
        <v>Mid Age</v>
      </c>
    </row>
    <row r="5766" spans="1:42" hidden="1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 s="5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  <c r="AL5766" t="str">
        <f>IF(AmazonChurn[[#This Row],[Average Monthly Expenses]]&lt;=30,"Low",IF(AmazonChurn[[#This Row],[Average Monthly Expenses]]&lt;=60,"Medium","High"))</f>
        <v>Low</v>
      </c>
      <c r="AM5766" t="str">
        <f>IF(AmazonChurn[[#This Row],[Number of Complaints or Support]]&lt;3,"Low",IF(AmazonChurn[[#This Row],[Number of Complaints or Support]]&lt;=7,"Medium","High"))</f>
        <v>High</v>
      </c>
      <c r="AN5766" s="5">
        <f>AmazonChurn[[#This Row],[Number of Complaints or Support]]/AmazonChurn[[#This Row],[Account Length (in months)]]</f>
        <v>0.69230769230769229</v>
      </c>
      <c r="AO5766" t="str">
        <f>IF(AmazonChurn[[#This Row],[Avg Monthly GB Download]]&lt;15, "Low", IF(AmazonChurn[[#This Row],[Avg Monthly GB Download]]&lt;30, "Medium", "High"))</f>
        <v>Low</v>
      </c>
      <c r="AP5766" t="str">
        <f>IF(AmazonChurn[[#This Row],[Age]]&lt;30,"Under 30",IF(AmazonChurn[[#This Row],[Age]]&gt;65,"Senior","Mid Age"))</f>
        <v>Mid Age</v>
      </c>
    </row>
    <row r="5767" spans="1:42" hidden="1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 s="5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  <c r="AL5767" t="str">
        <f>IF(AmazonChurn[[#This Row],[Average Monthly Expenses]]&lt;=30,"Low",IF(AmazonChurn[[#This Row],[Average Monthly Expenses]]&lt;=60,"Medium","High"))</f>
        <v>Medium</v>
      </c>
      <c r="AM5767" t="str">
        <f>IF(AmazonChurn[[#This Row],[Number of Complaints or Support]]&lt;3,"Low",IF(AmazonChurn[[#This Row],[Number of Complaints or Support]]&lt;=7,"Medium","High"))</f>
        <v>High</v>
      </c>
      <c r="AN5767" s="5">
        <f>AmazonChurn[[#This Row],[Number of Complaints or Support]]/AmazonChurn[[#This Row],[Account Length (in months)]]</f>
        <v>0.32258064516129031</v>
      </c>
      <c r="AO5767" t="str">
        <f>IF(AmazonChurn[[#This Row],[Avg Monthly GB Download]]&lt;15, "Low", IF(AmazonChurn[[#This Row],[Avg Monthly GB Download]]&lt;30, "Medium", "High"))</f>
        <v>Low</v>
      </c>
      <c r="AP5767" t="str">
        <f>IF(AmazonChurn[[#This Row],[Age]]&lt;30,"Under 30",IF(AmazonChurn[[#This Row],[Age]]&gt;65,"Senior","Mid Age"))</f>
        <v>Senior</v>
      </c>
    </row>
    <row r="5768" spans="1:42" hidden="1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 s="5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  <c r="AL5768" t="str">
        <f>IF(AmazonChurn[[#This Row],[Average Monthly Expenses]]&lt;=30,"Low",IF(AmazonChurn[[#This Row],[Average Monthly Expenses]]&lt;=60,"Medium","High"))</f>
        <v>Medium</v>
      </c>
      <c r="AM5768" t="str">
        <f>IF(AmazonChurn[[#This Row],[Number of Complaints or Support]]&lt;3,"Low",IF(AmazonChurn[[#This Row],[Number of Complaints or Support]]&lt;=7,"Medium","High"))</f>
        <v>Medium</v>
      </c>
      <c r="AN5768" s="5">
        <f>AmazonChurn[[#This Row],[Number of Complaints or Support]]/AmazonChurn[[#This Row],[Account Length (in months)]]</f>
        <v>1</v>
      </c>
      <c r="AO5768" t="str">
        <f>IF(AmazonChurn[[#This Row],[Avg Monthly GB Download]]&lt;15, "Low", IF(AmazonChurn[[#This Row],[Avg Monthly GB Download]]&lt;30, "Medium", "High"))</f>
        <v>Low</v>
      </c>
      <c r="AP5768" t="str">
        <f>IF(AmazonChurn[[#This Row],[Age]]&lt;30,"Under 30",IF(AmazonChurn[[#This Row],[Age]]&gt;65,"Senior","Mid Age"))</f>
        <v>Mid Age</v>
      </c>
    </row>
    <row r="5769" spans="1:42" hidden="1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 s="5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  <c r="AL5769" t="str">
        <f>IF(AmazonChurn[[#This Row],[Average Monthly Expenses]]&lt;=30,"Low",IF(AmazonChurn[[#This Row],[Average Monthly Expenses]]&lt;=60,"Medium","High"))</f>
        <v>Medium</v>
      </c>
      <c r="AM5769" t="str">
        <f>IF(AmazonChurn[[#This Row],[Number of Complaints or Support]]&lt;3,"Low",IF(AmazonChurn[[#This Row],[Number of Complaints or Support]]&lt;=7,"Medium","High"))</f>
        <v>Low</v>
      </c>
      <c r="AN5769" s="5">
        <f>AmazonChurn[[#This Row],[Number of Complaints or Support]]/AmazonChurn[[#This Row],[Account Length (in months)]]</f>
        <v>2.6666666666666668E-2</v>
      </c>
      <c r="AO5769" t="str">
        <f>IF(AmazonChurn[[#This Row],[Avg Monthly GB Download]]&lt;15, "Low", IF(AmazonChurn[[#This Row],[Avg Monthly GB Download]]&lt;30, "Medium", "High"))</f>
        <v>Low</v>
      </c>
      <c r="AP5769" t="str">
        <f>IF(AmazonChurn[[#This Row],[Age]]&lt;30,"Under 30",IF(AmazonChurn[[#This Row],[Age]]&gt;65,"Senior","Mid Age"))</f>
        <v>Mid Age</v>
      </c>
    </row>
    <row r="5770" spans="1:42" hidden="1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 s="5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  <c r="AL5770" t="str">
        <f>IF(AmazonChurn[[#This Row],[Average Monthly Expenses]]&lt;=30,"Low",IF(AmazonChurn[[#This Row],[Average Monthly Expenses]]&lt;=60,"Medium","High"))</f>
        <v>Low</v>
      </c>
      <c r="AM5770" t="str">
        <f>IF(AmazonChurn[[#This Row],[Number of Complaints or Support]]&lt;3,"Low",IF(AmazonChurn[[#This Row],[Number of Complaints or Support]]&lt;=7,"Medium","High"))</f>
        <v>Low</v>
      </c>
      <c r="AN5770" s="5">
        <f>AmazonChurn[[#This Row],[Number of Complaints or Support]]/AmazonChurn[[#This Row],[Account Length (in months)]]</f>
        <v>0</v>
      </c>
      <c r="AO5770" t="str">
        <f>IF(AmazonChurn[[#This Row],[Avg Monthly GB Download]]&lt;15, "Low", IF(AmazonChurn[[#This Row],[Avg Monthly GB Download]]&lt;30, "Medium", "High"))</f>
        <v>Low</v>
      </c>
      <c r="AP5770" t="str">
        <f>IF(AmazonChurn[[#This Row],[Age]]&lt;30,"Under 30",IF(AmazonChurn[[#This Row],[Age]]&gt;65,"Senior","Mid Age"))</f>
        <v>Mid Age</v>
      </c>
    </row>
    <row r="5771" spans="1:42" hidden="1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 s="5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  <c r="AL5771" t="str">
        <f>IF(AmazonChurn[[#This Row],[Average Monthly Expenses]]&lt;=30,"Low",IF(AmazonChurn[[#This Row],[Average Monthly Expenses]]&lt;=60,"Medium","High"))</f>
        <v>Medium</v>
      </c>
      <c r="AM5771" t="str">
        <f>IF(AmazonChurn[[#This Row],[Number of Complaints or Support]]&lt;3,"Low",IF(AmazonChurn[[#This Row],[Number of Complaints or Support]]&lt;=7,"Medium","High"))</f>
        <v>Low</v>
      </c>
      <c r="AN5771" s="5">
        <f>AmazonChurn[[#This Row],[Number of Complaints or Support]]/AmazonChurn[[#This Row],[Account Length (in months)]]</f>
        <v>4.3478260869565216E-2</v>
      </c>
      <c r="AO5771" t="str">
        <f>IF(AmazonChurn[[#This Row],[Avg Monthly GB Download]]&lt;15, "Low", IF(AmazonChurn[[#This Row],[Avg Monthly GB Download]]&lt;30, "Medium", "High"))</f>
        <v>Low</v>
      </c>
      <c r="AP5771" t="str">
        <f>IF(AmazonChurn[[#This Row],[Age]]&lt;30,"Under 30",IF(AmazonChurn[[#This Row],[Age]]&gt;65,"Senior","Mid Age"))</f>
        <v>Mid Age</v>
      </c>
    </row>
    <row r="5772" spans="1:42" hidden="1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 s="5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  <c r="AL5772" t="str">
        <f>IF(AmazonChurn[[#This Row],[Average Monthly Expenses]]&lt;=30,"Low",IF(AmazonChurn[[#This Row],[Average Monthly Expenses]]&lt;=60,"Medium","High"))</f>
        <v>Medium</v>
      </c>
      <c r="AM5772" t="str">
        <f>IF(AmazonChurn[[#This Row],[Number of Complaints or Support]]&lt;3,"Low",IF(AmazonChurn[[#This Row],[Number of Complaints or Support]]&lt;=7,"Medium","High"))</f>
        <v>Low</v>
      </c>
      <c r="AN5772" s="5">
        <f>AmazonChurn[[#This Row],[Number of Complaints or Support]]/AmazonChurn[[#This Row],[Account Length (in months)]]</f>
        <v>0</v>
      </c>
      <c r="AO5772" t="str">
        <f>IF(AmazonChurn[[#This Row],[Avg Monthly GB Download]]&lt;15, "Low", IF(AmazonChurn[[#This Row],[Avg Monthly GB Download]]&lt;30, "Medium", "High"))</f>
        <v>Low</v>
      </c>
      <c r="AP5772" t="str">
        <f>IF(AmazonChurn[[#This Row],[Age]]&lt;30,"Under 30",IF(AmazonChurn[[#This Row],[Age]]&gt;65,"Senior","Mid Age"))</f>
        <v>Senior</v>
      </c>
    </row>
    <row r="5773" spans="1:42" hidden="1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 s="5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  <c r="AL5773" t="str">
        <f>IF(AmazonChurn[[#This Row],[Average Monthly Expenses]]&lt;=30,"Low",IF(AmazonChurn[[#This Row],[Average Monthly Expenses]]&lt;=60,"Medium","High"))</f>
        <v>Low</v>
      </c>
      <c r="AM5773" t="str">
        <f>IF(AmazonChurn[[#This Row],[Number of Complaints or Support]]&lt;3,"Low",IF(AmazonChurn[[#This Row],[Number of Complaints or Support]]&lt;=7,"Medium","High"))</f>
        <v>High</v>
      </c>
      <c r="AN5773" s="5">
        <f>AmazonChurn[[#This Row],[Number of Complaints or Support]]/AmazonChurn[[#This Row],[Account Length (in months)]]</f>
        <v>0.88888888888888884</v>
      </c>
      <c r="AO5773" t="str">
        <f>IF(AmazonChurn[[#This Row],[Avg Monthly GB Download]]&lt;15, "Low", IF(AmazonChurn[[#This Row],[Avg Monthly GB Download]]&lt;30, "Medium", "High"))</f>
        <v>Low</v>
      </c>
      <c r="AP5773" t="str">
        <f>IF(AmazonChurn[[#This Row],[Age]]&lt;30,"Under 30",IF(AmazonChurn[[#This Row],[Age]]&gt;65,"Senior","Mid Age"))</f>
        <v>Under 30</v>
      </c>
    </row>
    <row r="5774" spans="1:42" hidden="1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 s="5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  <c r="AL5774" t="str">
        <f>IF(AmazonChurn[[#This Row],[Average Monthly Expenses]]&lt;=30,"Low",IF(AmazonChurn[[#This Row],[Average Monthly Expenses]]&lt;=60,"Medium","High"))</f>
        <v>Medium</v>
      </c>
      <c r="AM5774" t="str">
        <f>IF(AmazonChurn[[#This Row],[Number of Complaints or Support]]&lt;3,"Low",IF(AmazonChurn[[#This Row],[Number of Complaints or Support]]&lt;=7,"Medium","High"))</f>
        <v>Low</v>
      </c>
      <c r="AN5774" s="5">
        <f>AmazonChurn[[#This Row],[Number of Complaints or Support]]/AmazonChurn[[#This Row],[Account Length (in months)]]</f>
        <v>0</v>
      </c>
      <c r="AO5774" t="str">
        <f>IF(AmazonChurn[[#This Row],[Avg Monthly GB Download]]&lt;15, "Low", IF(AmazonChurn[[#This Row],[Avg Monthly GB Download]]&lt;30, "Medium", "High"))</f>
        <v>Low</v>
      </c>
      <c r="AP5774" t="str">
        <f>IF(AmazonChurn[[#This Row],[Age]]&lt;30,"Under 30",IF(AmazonChurn[[#This Row],[Age]]&gt;65,"Senior","Mid Age"))</f>
        <v>Mid Age</v>
      </c>
    </row>
    <row r="5775" spans="1:42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 s="5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  <c r="AL5775" t="str">
        <f>IF(AmazonChurn[[#This Row],[Average Monthly Expenses]]&lt;=30,"Low",IF(AmazonChurn[[#This Row],[Average Monthly Expenses]]&lt;=60,"Medium","High"))</f>
        <v>Medium</v>
      </c>
      <c r="AM5775" t="str">
        <f>IF(AmazonChurn[[#This Row],[Number of Complaints or Support]]&lt;3,"Low",IF(AmazonChurn[[#This Row],[Number of Complaints or Support]]&lt;=7,"Medium","High"))</f>
        <v>Medium</v>
      </c>
      <c r="AN5775" s="5">
        <f>AmazonChurn[[#This Row],[Number of Complaints or Support]]/AmazonChurn[[#This Row],[Account Length (in months)]]</f>
        <v>0.11320754716981132</v>
      </c>
      <c r="AO5775" t="str">
        <f>IF(AmazonChurn[[#This Row],[Avg Monthly GB Download]]&lt;15, "Low", IF(AmazonChurn[[#This Row],[Avg Monthly GB Download]]&lt;30, "Medium", "High"))</f>
        <v>High</v>
      </c>
      <c r="AP5775" t="str">
        <f>IF(AmazonChurn[[#This Row],[Age]]&lt;30,"Under 30",IF(AmazonChurn[[#This Row],[Age]]&gt;65,"Senior","Mid Age"))</f>
        <v>Under 30</v>
      </c>
    </row>
    <row r="5776" spans="1:42" hidden="1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 s="5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  <c r="AL5776" t="str">
        <f>IF(AmazonChurn[[#This Row],[Average Monthly Expenses]]&lt;=30,"Low",IF(AmazonChurn[[#This Row],[Average Monthly Expenses]]&lt;=60,"Medium","High"))</f>
        <v>Low</v>
      </c>
      <c r="AM5776" t="str">
        <f>IF(AmazonChurn[[#This Row],[Number of Complaints or Support]]&lt;3,"Low",IF(AmazonChurn[[#This Row],[Number of Complaints or Support]]&lt;=7,"Medium","High"))</f>
        <v>High</v>
      </c>
      <c r="AN5776" s="5">
        <f>AmazonChurn[[#This Row],[Number of Complaints or Support]]/AmazonChurn[[#This Row],[Account Length (in months)]]</f>
        <v>1.6</v>
      </c>
      <c r="AO5776" t="str">
        <f>IF(AmazonChurn[[#This Row],[Avg Monthly GB Download]]&lt;15, "Low", IF(AmazonChurn[[#This Row],[Avg Monthly GB Download]]&lt;30, "Medium", "High"))</f>
        <v>Low</v>
      </c>
      <c r="AP5776" t="str">
        <f>IF(AmazonChurn[[#This Row],[Age]]&lt;30,"Under 30",IF(AmazonChurn[[#This Row],[Age]]&gt;65,"Senior","Mid Age"))</f>
        <v>Mid Age</v>
      </c>
    </row>
    <row r="5777" spans="1:42" hidden="1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 s="5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  <c r="AL5777" t="str">
        <f>IF(AmazonChurn[[#This Row],[Average Monthly Expenses]]&lt;=30,"Low",IF(AmazonChurn[[#This Row],[Average Monthly Expenses]]&lt;=60,"Medium","High"))</f>
        <v>High</v>
      </c>
      <c r="AM5777" t="str">
        <f>IF(AmazonChurn[[#This Row],[Number of Complaints or Support]]&lt;3,"Low",IF(AmazonChurn[[#This Row],[Number of Complaints or Support]]&lt;=7,"Medium","High"))</f>
        <v>High</v>
      </c>
      <c r="AN5777" s="5">
        <f>AmazonChurn[[#This Row],[Number of Complaints or Support]]/AmazonChurn[[#This Row],[Account Length (in months)]]</f>
        <v>0.15384615384615385</v>
      </c>
      <c r="AO5777" t="str">
        <f>IF(AmazonChurn[[#This Row],[Avg Monthly GB Download]]&lt;15, "Low", IF(AmazonChurn[[#This Row],[Avg Monthly GB Download]]&lt;30, "Medium", "High"))</f>
        <v>Medium</v>
      </c>
      <c r="AP5777" t="str">
        <f>IF(AmazonChurn[[#This Row],[Age]]&lt;30,"Under 30",IF(AmazonChurn[[#This Row],[Age]]&gt;65,"Senior","Mid Age"))</f>
        <v>Under 30</v>
      </c>
    </row>
    <row r="5778" spans="1:42" hidden="1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 s="5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  <c r="AL5778" t="str">
        <f>IF(AmazonChurn[[#This Row],[Average Monthly Expenses]]&lt;=30,"Low",IF(AmazonChurn[[#This Row],[Average Monthly Expenses]]&lt;=60,"Medium","High"))</f>
        <v>Low</v>
      </c>
      <c r="AM5778" t="str">
        <f>IF(AmazonChurn[[#This Row],[Number of Complaints or Support]]&lt;3,"Low",IF(AmazonChurn[[#This Row],[Number of Complaints or Support]]&lt;=7,"Medium","High"))</f>
        <v>High</v>
      </c>
      <c r="AN5778" s="5">
        <f>AmazonChurn[[#This Row],[Number of Complaints or Support]]/AmazonChurn[[#This Row],[Account Length (in months)]]</f>
        <v>0.24242424242424243</v>
      </c>
      <c r="AO5778" t="str">
        <f>IF(AmazonChurn[[#This Row],[Avg Monthly GB Download]]&lt;15, "Low", IF(AmazonChurn[[#This Row],[Avg Monthly GB Download]]&lt;30, "Medium", "High"))</f>
        <v>Medium</v>
      </c>
      <c r="AP5778" t="str">
        <f>IF(AmazonChurn[[#This Row],[Age]]&lt;30,"Under 30",IF(AmazonChurn[[#This Row],[Age]]&gt;65,"Senior","Mid Age"))</f>
        <v>Under 30</v>
      </c>
    </row>
    <row r="5779" spans="1:42" hidden="1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 s="5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  <c r="AL5779" t="str">
        <f>IF(AmazonChurn[[#This Row],[Average Monthly Expenses]]&lt;=30,"Low",IF(AmazonChurn[[#This Row],[Average Monthly Expenses]]&lt;=60,"Medium","High"))</f>
        <v>High</v>
      </c>
      <c r="AM5779" t="str">
        <f>IF(AmazonChurn[[#This Row],[Number of Complaints or Support]]&lt;3,"Low",IF(AmazonChurn[[#This Row],[Number of Complaints or Support]]&lt;=7,"Medium","High"))</f>
        <v>High</v>
      </c>
      <c r="AN5779" s="5">
        <f>AmazonChurn[[#This Row],[Number of Complaints or Support]]/AmazonChurn[[#This Row],[Account Length (in months)]]</f>
        <v>0.27272727272727271</v>
      </c>
      <c r="AO5779" t="str">
        <f>IF(AmazonChurn[[#This Row],[Avg Monthly GB Download]]&lt;15, "Low", IF(AmazonChurn[[#This Row],[Avg Monthly GB Download]]&lt;30, "Medium", "High"))</f>
        <v>Low</v>
      </c>
      <c r="AP5779" t="str">
        <f>IF(AmazonChurn[[#This Row],[Age]]&lt;30,"Under 30",IF(AmazonChurn[[#This Row],[Age]]&gt;65,"Senior","Mid Age"))</f>
        <v>Mid Age</v>
      </c>
    </row>
    <row r="5780" spans="1:42" hidden="1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 s="5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  <c r="AL5780" t="str">
        <f>IF(AmazonChurn[[#This Row],[Average Monthly Expenses]]&lt;=30,"Low",IF(AmazonChurn[[#This Row],[Average Monthly Expenses]]&lt;=60,"Medium","High"))</f>
        <v>Low</v>
      </c>
      <c r="AM5780" t="str">
        <f>IF(AmazonChurn[[#This Row],[Number of Complaints or Support]]&lt;3,"Low",IF(AmazonChurn[[#This Row],[Number of Complaints or Support]]&lt;=7,"Medium","High"))</f>
        <v>Low</v>
      </c>
      <c r="AN5780" s="5">
        <f>AmazonChurn[[#This Row],[Number of Complaints or Support]]/AmazonChurn[[#This Row],[Account Length (in months)]]</f>
        <v>9.0909090909090912E-2</v>
      </c>
      <c r="AO5780" t="str">
        <f>IF(AmazonChurn[[#This Row],[Avg Monthly GB Download]]&lt;15, "Low", IF(AmazonChurn[[#This Row],[Avg Monthly GB Download]]&lt;30, "Medium", "High"))</f>
        <v>Low</v>
      </c>
      <c r="AP5780" t="str">
        <f>IF(AmazonChurn[[#This Row],[Age]]&lt;30,"Under 30",IF(AmazonChurn[[#This Row],[Age]]&gt;65,"Senior","Mid Age"))</f>
        <v>Mid Age</v>
      </c>
    </row>
    <row r="5781" spans="1:42" hidden="1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 s="5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  <c r="AL5781" t="str">
        <f>IF(AmazonChurn[[#This Row],[Average Monthly Expenses]]&lt;=30,"Low",IF(AmazonChurn[[#This Row],[Average Monthly Expenses]]&lt;=60,"Medium","High"))</f>
        <v>Medium</v>
      </c>
      <c r="AM5781" t="str">
        <f>IF(AmazonChurn[[#This Row],[Number of Complaints or Support]]&lt;3,"Low",IF(AmazonChurn[[#This Row],[Number of Complaints or Support]]&lt;=7,"Medium","High"))</f>
        <v>Low</v>
      </c>
      <c r="AN5781" s="5">
        <f>AmazonChurn[[#This Row],[Number of Complaints or Support]]/AmazonChurn[[#This Row],[Account Length (in months)]]</f>
        <v>0</v>
      </c>
      <c r="AO5781" t="str">
        <f>IF(AmazonChurn[[#This Row],[Avg Monthly GB Download]]&lt;15, "Low", IF(AmazonChurn[[#This Row],[Avg Monthly GB Download]]&lt;30, "Medium", "High"))</f>
        <v>Low</v>
      </c>
      <c r="AP5781" t="str">
        <f>IF(AmazonChurn[[#This Row],[Age]]&lt;30,"Under 30",IF(AmazonChurn[[#This Row],[Age]]&gt;65,"Senior","Mid Age"))</f>
        <v>Senior</v>
      </c>
    </row>
    <row r="5782" spans="1:42" hidden="1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 s="5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  <c r="AL5782" t="str">
        <f>IF(AmazonChurn[[#This Row],[Average Monthly Expenses]]&lt;=30,"Low",IF(AmazonChurn[[#This Row],[Average Monthly Expenses]]&lt;=60,"Medium","High"))</f>
        <v>Low</v>
      </c>
      <c r="AM5782" t="str">
        <f>IF(AmazonChurn[[#This Row],[Number of Complaints or Support]]&lt;3,"Low",IF(AmazonChurn[[#This Row],[Number of Complaints or Support]]&lt;=7,"Medium","High"))</f>
        <v>Medium</v>
      </c>
      <c r="AN5782" s="5">
        <f>AmazonChurn[[#This Row],[Number of Complaints or Support]]/AmazonChurn[[#This Row],[Account Length (in months)]]</f>
        <v>6</v>
      </c>
      <c r="AO5782" t="str">
        <f>IF(AmazonChurn[[#This Row],[Avg Monthly GB Download]]&lt;15, "Low", IF(AmazonChurn[[#This Row],[Avg Monthly GB Download]]&lt;30, "Medium", "High"))</f>
        <v>Low</v>
      </c>
      <c r="AP5782" t="str">
        <f>IF(AmazonChurn[[#This Row],[Age]]&lt;30,"Under 30",IF(AmazonChurn[[#This Row],[Age]]&gt;65,"Senior","Mid Age"))</f>
        <v>Senior</v>
      </c>
    </row>
    <row r="5783" spans="1:42" hidden="1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 s="5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  <c r="AL5783" t="str">
        <f>IF(AmazonChurn[[#This Row],[Average Monthly Expenses]]&lt;=30,"Low",IF(AmazonChurn[[#This Row],[Average Monthly Expenses]]&lt;=60,"Medium","High"))</f>
        <v>Medium</v>
      </c>
      <c r="AM5783" t="str">
        <f>IF(AmazonChurn[[#This Row],[Number of Complaints or Support]]&lt;3,"Low",IF(AmazonChurn[[#This Row],[Number of Complaints or Support]]&lt;=7,"Medium","High"))</f>
        <v>Medium</v>
      </c>
      <c r="AN5783" s="5">
        <f>AmazonChurn[[#This Row],[Number of Complaints or Support]]/AmazonChurn[[#This Row],[Account Length (in months)]]</f>
        <v>7.4999999999999997E-2</v>
      </c>
      <c r="AO5783" t="str">
        <f>IF(AmazonChurn[[#This Row],[Avg Monthly GB Download]]&lt;15, "Low", IF(AmazonChurn[[#This Row],[Avg Monthly GB Download]]&lt;30, "Medium", "High"))</f>
        <v>Low</v>
      </c>
      <c r="AP5783" t="str">
        <f>IF(AmazonChurn[[#This Row],[Age]]&lt;30,"Under 30",IF(AmazonChurn[[#This Row],[Age]]&gt;65,"Senior","Mid Age"))</f>
        <v>Mid Age</v>
      </c>
    </row>
    <row r="5784" spans="1:42" hidden="1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 s="5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  <c r="AL5784" t="str">
        <f>IF(AmazonChurn[[#This Row],[Average Monthly Expenses]]&lt;=30,"Low",IF(AmazonChurn[[#This Row],[Average Monthly Expenses]]&lt;=60,"Medium","High"))</f>
        <v>Low</v>
      </c>
      <c r="AM5784" t="str">
        <f>IF(AmazonChurn[[#This Row],[Number of Complaints or Support]]&lt;3,"Low",IF(AmazonChurn[[#This Row],[Number of Complaints or Support]]&lt;=7,"Medium","High"))</f>
        <v>Medium</v>
      </c>
      <c r="AN5784" s="5">
        <f>AmazonChurn[[#This Row],[Number of Complaints or Support]]/AmazonChurn[[#This Row],[Account Length (in months)]]</f>
        <v>4.4776119402985072E-2</v>
      </c>
      <c r="AO5784" t="str">
        <f>IF(AmazonChurn[[#This Row],[Avg Monthly GB Download]]&lt;15, "Low", IF(AmazonChurn[[#This Row],[Avg Monthly GB Download]]&lt;30, "Medium", "High"))</f>
        <v>Low</v>
      </c>
      <c r="AP5784" t="str">
        <f>IF(AmazonChurn[[#This Row],[Age]]&lt;30,"Under 30",IF(AmazonChurn[[#This Row],[Age]]&gt;65,"Senior","Mid Age"))</f>
        <v>Under 30</v>
      </c>
    </row>
    <row r="5785" spans="1:42" hidden="1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 s="5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  <c r="AL5785" t="str">
        <f>IF(AmazonChurn[[#This Row],[Average Monthly Expenses]]&lt;=30,"Low",IF(AmazonChurn[[#This Row],[Average Monthly Expenses]]&lt;=60,"Medium","High"))</f>
        <v>High</v>
      </c>
      <c r="AM5785" t="str">
        <f>IF(AmazonChurn[[#This Row],[Number of Complaints or Support]]&lt;3,"Low",IF(AmazonChurn[[#This Row],[Number of Complaints or Support]]&lt;=7,"Medium","High"))</f>
        <v>Medium</v>
      </c>
      <c r="AN5785" s="5">
        <f>AmazonChurn[[#This Row],[Number of Complaints or Support]]/AmazonChurn[[#This Row],[Account Length (in months)]]</f>
        <v>8.1081081081081086E-2</v>
      </c>
      <c r="AO5785" t="str">
        <f>IF(AmazonChurn[[#This Row],[Avg Monthly GB Download]]&lt;15, "Low", IF(AmazonChurn[[#This Row],[Avg Monthly GB Download]]&lt;30, "Medium", "High"))</f>
        <v>Low</v>
      </c>
      <c r="AP5785" t="str">
        <f>IF(AmazonChurn[[#This Row],[Age]]&lt;30,"Under 30",IF(AmazonChurn[[#This Row],[Age]]&gt;65,"Senior","Mid Age"))</f>
        <v>Mid Age</v>
      </c>
    </row>
    <row r="5786" spans="1:42" hidden="1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 s="5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  <c r="AL5786" t="str">
        <f>IF(AmazonChurn[[#This Row],[Average Monthly Expenses]]&lt;=30,"Low",IF(AmazonChurn[[#This Row],[Average Monthly Expenses]]&lt;=60,"Medium","High"))</f>
        <v>Low</v>
      </c>
      <c r="AM5786" t="str">
        <f>IF(AmazonChurn[[#This Row],[Number of Complaints or Support]]&lt;3,"Low",IF(AmazonChurn[[#This Row],[Number of Complaints or Support]]&lt;=7,"Medium","High"))</f>
        <v>Medium</v>
      </c>
      <c r="AN5786" s="5">
        <f>AmazonChurn[[#This Row],[Number of Complaints or Support]]/AmazonChurn[[#This Row],[Account Length (in months)]]</f>
        <v>1.3333333333333333</v>
      </c>
      <c r="AO5786" t="str">
        <f>IF(AmazonChurn[[#This Row],[Avg Monthly GB Download]]&lt;15, "Low", IF(AmazonChurn[[#This Row],[Avg Monthly GB Download]]&lt;30, "Medium", "High"))</f>
        <v>Low</v>
      </c>
      <c r="AP5786" t="str">
        <f>IF(AmazonChurn[[#This Row],[Age]]&lt;30,"Under 30",IF(AmazonChurn[[#This Row],[Age]]&gt;65,"Senior","Mid Age"))</f>
        <v>Under 30</v>
      </c>
    </row>
    <row r="5787" spans="1:42" hidden="1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 s="5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  <c r="AL5787" t="str">
        <f>IF(AmazonChurn[[#This Row],[Average Monthly Expenses]]&lt;=30,"Low",IF(AmazonChurn[[#This Row],[Average Monthly Expenses]]&lt;=60,"Medium","High"))</f>
        <v>Medium</v>
      </c>
      <c r="AM5787" t="str">
        <f>IF(AmazonChurn[[#This Row],[Number of Complaints or Support]]&lt;3,"Low",IF(AmazonChurn[[#This Row],[Number of Complaints or Support]]&lt;=7,"Medium","High"))</f>
        <v>High</v>
      </c>
      <c r="AN5787" s="5">
        <f>AmazonChurn[[#This Row],[Number of Complaints or Support]]/AmazonChurn[[#This Row],[Account Length (in months)]]</f>
        <v>0.11267605633802817</v>
      </c>
      <c r="AO5787" t="str">
        <f>IF(AmazonChurn[[#This Row],[Avg Monthly GB Download]]&lt;15, "Low", IF(AmazonChurn[[#This Row],[Avg Monthly GB Download]]&lt;30, "Medium", "High"))</f>
        <v>Low</v>
      </c>
      <c r="AP5787" t="str">
        <f>IF(AmazonChurn[[#This Row],[Age]]&lt;30,"Under 30",IF(AmazonChurn[[#This Row],[Age]]&gt;65,"Senior","Mid Age"))</f>
        <v>Mid Age</v>
      </c>
    </row>
    <row r="5788" spans="1:42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 s="5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  <c r="AL5788" t="str">
        <f>IF(AmazonChurn[[#This Row],[Average Monthly Expenses]]&lt;=30,"Low",IF(AmazonChurn[[#This Row],[Average Monthly Expenses]]&lt;=60,"Medium","High"))</f>
        <v>Medium</v>
      </c>
      <c r="AM5788" t="str">
        <f>IF(AmazonChurn[[#This Row],[Number of Complaints or Support]]&lt;3,"Low",IF(AmazonChurn[[#This Row],[Number of Complaints or Support]]&lt;=7,"Medium","High"))</f>
        <v>Medium</v>
      </c>
      <c r="AN5788" s="5">
        <f>AmazonChurn[[#This Row],[Number of Complaints or Support]]/AmazonChurn[[#This Row],[Account Length (in months)]]</f>
        <v>8.4507042253521125E-2</v>
      </c>
      <c r="AO5788" t="str">
        <f>IF(AmazonChurn[[#This Row],[Avg Monthly GB Download]]&lt;15, "Low", IF(AmazonChurn[[#This Row],[Avg Monthly GB Download]]&lt;30, "Medium", "High"))</f>
        <v>High</v>
      </c>
      <c r="AP5788" t="str">
        <f>IF(AmazonChurn[[#This Row],[Age]]&lt;30,"Under 30",IF(AmazonChurn[[#This Row],[Age]]&gt;65,"Senior","Mid Age"))</f>
        <v>Under 30</v>
      </c>
    </row>
    <row r="5789" spans="1:42" hidden="1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 s="5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  <c r="AL5789" t="str">
        <f>IF(AmazonChurn[[#This Row],[Average Monthly Expenses]]&lt;=30,"Low",IF(AmazonChurn[[#This Row],[Average Monthly Expenses]]&lt;=60,"Medium","High"))</f>
        <v>Medium</v>
      </c>
      <c r="AM5789" t="str">
        <f>IF(AmazonChurn[[#This Row],[Number of Complaints or Support]]&lt;3,"Low",IF(AmazonChurn[[#This Row],[Number of Complaints or Support]]&lt;=7,"Medium","High"))</f>
        <v>High</v>
      </c>
      <c r="AN5789" s="5">
        <f>AmazonChurn[[#This Row],[Number of Complaints or Support]]/AmazonChurn[[#This Row],[Account Length (in months)]]</f>
        <v>0.15384615384615385</v>
      </c>
      <c r="AO5789" t="str">
        <f>IF(AmazonChurn[[#This Row],[Avg Monthly GB Download]]&lt;15, "Low", IF(AmazonChurn[[#This Row],[Avg Monthly GB Download]]&lt;30, "Medium", "High"))</f>
        <v>Low</v>
      </c>
      <c r="AP5789" t="str">
        <f>IF(AmazonChurn[[#This Row],[Age]]&lt;30,"Under 30",IF(AmazonChurn[[#This Row],[Age]]&gt;65,"Senior","Mid Age"))</f>
        <v>Mid Age</v>
      </c>
    </row>
    <row r="5790" spans="1:42" hidden="1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 s="5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  <c r="AL5790" t="str">
        <f>IF(AmazonChurn[[#This Row],[Average Monthly Expenses]]&lt;=30,"Low",IF(AmazonChurn[[#This Row],[Average Monthly Expenses]]&lt;=60,"Medium","High"))</f>
        <v>Medium</v>
      </c>
      <c r="AM5790" t="str">
        <f>IF(AmazonChurn[[#This Row],[Number of Complaints or Support]]&lt;3,"Low",IF(AmazonChurn[[#This Row],[Number of Complaints or Support]]&lt;=7,"Medium","High"))</f>
        <v>Medium</v>
      </c>
      <c r="AN5790" s="5">
        <f>AmazonChurn[[#This Row],[Number of Complaints or Support]]/AmazonChurn[[#This Row],[Account Length (in months)]]</f>
        <v>0.30434782608695654</v>
      </c>
      <c r="AO5790" t="str">
        <f>IF(AmazonChurn[[#This Row],[Avg Monthly GB Download]]&lt;15, "Low", IF(AmazonChurn[[#This Row],[Avg Monthly GB Download]]&lt;30, "Medium", "High"))</f>
        <v>Low</v>
      </c>
      <c r="AP5790" t="str">
        <f>IF(AmazonChurn[[#This Row],[Age]]&lt;30,"Under 30",IF(AmazonChurn[[#This Row],[Age]]&gt;65,"Senior","Mid Age"))</f>
        <v>Mid Age</v>
      </c>
    </row>
    <row r="5791" spans="1:42" hidden="1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 s="5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  <c r="AL5791" t="str">
        <f>IF(AmazonChurn[[#This Row],[Average Monthly Expenses]]&lt;=30,"Low",IF(AmazonChurn[[#This Row],[Average Monthly Expenses]]&lt;=60,"Medium","High"))</f>
        <v>Medium</v>
      </c>
      <c r="AM5791" t="str">
        <f>IF(AmazonChurn[[#This Row],[Number of Complaints or Support]]&lt;3,"Low",IF(AmazonChurn[[#This Row],[Number of Complaints or Support]]&lt;=7,"Medium","High"))</f>
        <v>Medium</v>
      </c>
      <c r="AN5791" s="5">
        <f>AmazonChurn[[#This Row],[Number of Complaints or Support]]/AmazonChurn[[#This Row],[Account Length (in months)]]</f>
        <v>8.1632653061224483E-2</v>
      </c>
      <c r="AO5791" t="str">
        <f>IF(AmazonChurn[[#This Row],[Avg Monthly GB Download]]&lt;15, "Low", IF(AmazonChurn[[#This Row],[Avg Monthly GB Download]]&lt;30, "Medium", "High"))</f>
        <v>Low</v>
      </c>
      <c r="AP5791" t="str">
        <f>IF(AmazonChurn[[#This Row],[Age]]&lt;30,"Under 30",IF(AmazonChurn[[#This Row],[Age]]&gt;65,"Senior","Mid Age"))</f>
        <v>Mid Age</v>
      </c>
    </row>
    <row r="5792" spans="1:42" hidden="1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 s="5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  <c r="AL5792" t="str">
        <f>IF(AmazonChurn[[#This Row],[Average Monthly Expenses]]&lt;=30,"Low",IF(AmazonChurn[[#This Row],[Average Monthly Expenses]]&lt;=60,"Medium","High"))</f>
        <v>Low</v>
      </c>
      <c r="AM5792" t="str">
        <f>IF(AmazonChurn[[#This Row],[Number of Complaints or Support]]&lt;3,"Low",IF(AmazonChurn[[#This Row],[Number of Complaints or Support]]&lt;=7,"Medium","High"))</f>
        <v>Low</v>
      </c>
      <c r="AN5792" s="5">
        <f>AmazonChurn[[#This Row],[Number of Complaints or Support]]/AmazonChurn[[#This Row],[Account Length (in months)]]</f>
        <v>0.125</v>
      </c>
      <c r="AO5792" t="str">
        <f>IF(AmazonChurn[[#This Row],[Avg Monthly GB Download]]&lt;15, "Low", IF(AmazonChurn[[#This Row],[Avg Monthly GB Download]]&lt;30, "Medium", "High"))</f>
        <v>Low</v>
      </c>
      <c r="AP5792" t="str">
        <f>IF(AmazonChurn[[#This Row],[Age]]&lt;30,"Under 30",IF(AmazonChurn[[#This Row],[Age]]&gt;65,"Senior","Mid Age"))</f>
        <v>Senior</v>
      </c>
    </row>
    <row r="5793" spans="1:42" hidden="1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 s="5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  <c r="AL5793" t="str">
        <f>IF(AmazonChurn[[#This Row],[Average Monthly Expenses]]&lt;=30,"Low",IF(AmazonChurn[[#This Row],[Average Monthly Expenses]]&lt;=60,"Medium","High"))</f>
        <v>Low</v>
      </c>
      <c r="AM5793" t="str">
        <f>IF(AmazonChurn[[#This Row],[Number of Complaints or Support]]&lt;3,"Low",IF(AmazonChurn[[#This Row],[Number of Complaints or Support]]&lt;=7,"Medium","High"))</f>
        <v>High</v>
      </c>
      <c r="AN5793" s="5">
        <f>AmazonChurn[[#This Row],[Number of Complaints or Support]]/AmazonChurn[[#This Row],[Account Length (in months)]]</f>
        <v>0.125</v>
      </c>
      <c r="AO5793" t="str">
        <f>IF(AmazonChurn[[#This Row],[Avg Monthly GB Download]]&lt;15, "Low", IF(AmazonChurn[[#This Row],[Avg Monthly GB Download]]&lt;30, "Medium", "High"))</f>
        <v>Low</v>
      </c>
      <c r="AP5793" t="str">
        <f>IF(AmazonChurn[[#This Row],[Age]]&lt;30,"Under 30",IF(AmazonChurn[[#This Row],[Age]]&gt;65,"Senior","Mid Age"))</f>
        <v>Under 30</v>
      </c>
    </row>
    <row r="5794" spans="1:42" hidden="1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 s="5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  <c r="AL5794" t="str">
        <f>IF(AmazonChurn[[#This Row],[Average Monthly Expenses]]&lt;=30,"Low",IF(AmazonChurn[[#This Row],[Average Monthly Expenses]]&lt;=60,"Medium","High"))</f>
        <v>Low</v>
      </c>
      <c r="AM5794" t="str">
        <f>IF(AmazonChurn[[#This Row],[Number of Complaints or Support]]&lt;3,"Low",IF(AmazonChurn[[#This Row],[Number of Complaints or Support]]&lt;=7,"Medium","High"))</f>
        <v>Low</v>
      </c>
      <c r="AN5794" s="5">
        <f>AmazonChurn[[#This Row],[Number of Complaints or Support]]/AmazonChurn[[#This Row],[Account Length (in months)]]</f>
        <v>0</v>
      </c>
      <c r="AO5794" t="str">
        <f>IF(AmazonChurn[[#This Row],[Avg Monthly GB Download]]&lt;15, "Low", IF(AmazonChurn[[#This Row],[Avg Monthly GB Download]]&lt;30, "Medium", "High"))</f>
        <v>Low</v>
      </c>
      <c r="AP5794" t="str">
        <f>IF(AmazonChurn[[#This Row],[Age]]&lt;30,"Under 30",IF(AmazonChurn[[#This Row],[Age]]&gt;65,"Senior","Mid Age"))</f>
        <v>Senior</v>
      </c>
    </row>
    <row r="5795" spans="1:42" hidden="1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 s="5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  <c r="AL5795" t="str">
        <f>IF(AmazonChurn[[#This Row],[Average Monthly Expenses]]&lt;=30,"Low",IF(AmazonChurn[[#This Row],[Average Monthly Expenses]]&lt;=60,"Medium","High"))</f>
        <v>Low</v>
      </c>
      <c r="AM5795" t="str">
        <f>IF(AmazonChurn[[#This Row],[Number of Complaints or Support]]&lt;3,"Low",IF(AmazonChurn[[#This Row],[Number of Complaints or Support]]&lt;=7,"Medium","High"))</f>
        <v>Low</v>
      </c>
      <c r="AN5795" s="5">
        <f>AmazonChurn[[#This Row],[Number of Complaints or Support]]/AmazonChurn[[#This Row],[Account Length (in months)]]</f>
        <v>0.1111111111111111</v>
      </c>
      <c r="AO5795" t="str">
        <f>IF(AmazonChurn[[#This Row],[Avg Monthly GB Download]]&lt;15, "Low", IF(AmazonChurn[[#This Row],[Avg Monthly GB Download]]&lt;30, "Medium", "High"))</f>
        <v>Medium</v>
      </c>
      <c r="AP5795" t="str">
        <f>IF(AmazonChurn[[#This Row],[Age]]&lt;30,"Under 30",IF(AmazonChurn[[#This Row],[Age]]&gt;65,"Senior","Mid Age"))</f>
        <v>Under 30</v>
      </c>
    </row>
    <row r="5796" spans="1:42" hidden="1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 s="5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  <c r="AL5796" t="str">
        <f>IF(AmazonChurn[[#This Row],[Average Monthly Expenses]]&lt;=30,"Low",IF(AmazonChurn[[#This Row],[Average Monthly Expenses]]&lt;=60,"Medium","High"))</f>
        <v>Low</v>
      </c>
      <c r="AM5796" t="str">
        <f>IF(AmazonChurn[[#This Row],[Number of Complaints or Support]]&lt;3,"Low",IF(AmazonChurn[[#This Row],[Number of Complaints or Support]]&lt;=7,"Medium","High"))</f>
        <v>Medium</v>
      </c>
      <c r="AN5796" s="5">
        <f>AmazonChurn[[#This Row],[Number of Complaints or Support]]/AmazonChurn[[#This Row],[Account Length (in months)]]</f>
        <v>3</v>
      </c>
      <c r="AO5796" t="str">
        <f>IF(AmazonChurn[[#This Row],[Avg Monthly GB Download]]&lt;15, "Low", IF(AmazonChurn[[#This Row],[Avg Monthly GB Download]]&lt;30, "Medium", "High"))</f>
        <v>Low</v>
      </c>
      <c r="AP5796" t="str">
        <f>IF(AmazonChurn[[#This Row],[Age]]&lt;30,"Under 30",IF(AmazonChurn[[#This Row],[Age]]&gt;65,"Senior","Mid Age"))</f>
        <v>Under 30</v>
      </c>
    </row>
    <row r="5797" spans="1:42" hidden="1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 s="5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  <c r="AL5797" t="str">
        <f>IF(AmazonChurn[[#This Row],[Average Monthly Expenses]]&lt;=30,"Low",IF(AmazonChurn[[#This Row],[Average Monthly Expenses]]&lt;=60,"Medium","High"))</f>
        <v>Low</v>
      </c>
      <c r="AM5797" t="str">
        <f>IF(AmazonChurn[[#This Row],[Number of Complaints or Support]]&lt;3,"Low",IF(AmazonChurn[[#This Row],[Number of Complaints or Support]]&lt;=7,"Medium","High"))</f>
        <v>Low</v>
      </c>
      <c r="AN5797" s="5">
        <f>AmazonChurn[[#This Row],[Number of Complaints or Support]]/AmazonChurn[[#This Row],[Account Length (in months)]]</f>
        <v>2</v>
      </c>
      <c r="AO5797" t="str">
        <f>IF(AmazonChurn[[#This Row],[Avg Monthly GB Download]]&lt;15, "Low", IF(AmazonChurn[[#This Row],[Avg Monthly GB Download]]&lt;30, "Medium", "High"))</f>
        <v>Low</v>
      </c>
      <c r="AP5797" t="str">
        <f>IF(AmazonChurn[[#This Row],[Age]]&lt;30,"Under 30",IF(AmazonChurn[[#This Row],[Age]]&gt;65,"Senior","Mid Age"))</f>
        <v>Senior</v>
      </c>
    </row>
    <row r="5798" spans="1:42" hidden="1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 s="5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  <c r="AL5798" t="str">
        <f>IF(AmazonChurn[[#This Row],[Average Monthly Expenses]]&lt;=30,"Low",IF(AmazonChurn[[#This Row],[Average Monthly Expenses]]&lt;=60,"Medium","High"))</f>
        <v>Low</v>
      </c>
      <c r="AM5798" t="str">
        <f>IF(AmazonChurn[[#This Row],[Number of Complaints or Support]]&lt;3,"Low",IF(AmazonChurn[[#This Row],[Number of Complaints or Support]]&lt;=7,"Medium","High"))</f>
        <v>Medium</v>
      </c>
      <c r="AN5798" s="5">
        <f>AmazonChurn[[#This Row],[Number of Complaints or Support]]/AmazonChurn[[#This Row],[Account Length (in months)]]</f>
        <v>5.7971014492753624E-2</v>
      </c>
      <c r="AO5798" t="str">
        <f>IF(AmazonChurn[[#This Row],[Avg Monthly GB Download]]&lt;15, "Low", IF(AmazonChurn[[#This Row],[Avg Monthly GB Download]]&lt;30, "Medium", "High"))</f>
        <v>Low</v>
      </c>
      <c r="AP5798" t="str">
        <f>IF(AmazonChurn[[#This Row],[Age]]&lt;30,"Under 30",IF(AmazonChurn[[#This Row],[Age]]&gt;65,"Senior","Mid Age"))</f>
        <v>Mid Age</v>
      </c>
    </row>
    <row r="5799" spans="1:42" hidden="1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 s="5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  <c r="AL5799" t="str">
        <f>IF(AmazonChurn[[#This Row],[Average Monthly Expenses]]&lt;=30,"Low",IF(AmazonChurn[[#This Row],[Average Monthly Expenses]]&lt;=60,"Medium","High"))</f>
        <v>Medium</v>
      </c>
      <c r="AM5799" t="str">
        <f>IF(AmazonChurn[[#This Row],[Number of Complaints or Support]]&lt;3,"Low",IF(AmazonChurn[[#This Row],[Number of Complaints or Support]]&lt;=7,"Medium","High"))</f>
        <v>Medium</v>
      </c>
      <c r="AN5799" s="5">
        <f>AmazonChurn[[#This Row],[Number of Complaints or Support]]/AmazonChurn[[#This Row],[Account Length (in months)]]</f>
        <v>8.6956521739130432E-2</v>
      </c>
      <c r="AO5799" t="str">
        <f>IF(AmazonChurn[[#This Row],[Avg Monthly GB Download]]&lt;15, "Low", IF(AmazonChurn[[#This Row],[Avg Monthly GB Download]]&lt;30, "Medium", "High"))</f>
        <v>Low</v>
      </c>
      <c r="AP5799" t="str">
        <f>IF(AmazonChurn[[#This Row],[Age]]&lt;30,"Under 30",IF(AmazonChurn[[#This Row],[Age]]&gt;65,"Senior","Mid Age"))</f>
        <v>Senior</v>
      </c>
    </row>
    <row r="5800" spans="1:42" hidden="1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 s="5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  <c r="AL5800" t="str">
        <f>IF(AmazonChurn[[#This Row],[Average Monthly Expenses]]&lt;=30,"Low",IF(AmazonChurn[[#This Row],[Average Monthly Expenses]]&lt;=60,"Medium","High"))</f>
        <v>Medium</v>
      </c>
      <c r="AM5800" t="str">
        <f>IF(AmazonChurn[[#This Row],[Number of Complaints or Support]]&lt;3,"Low",IF(AmazonChurn[[#This Row],[Number of Complaints or Support]]&lt;=7,"Medium","High"))</f>
        <v>Low</v>
      </c>
      <c r="AN5800" s="5">
        <f>AmazonChurn[[#This Row],[Number of Complaints or Support]]/AmazonChurn[[#This Row],[Account Length (in months)]]</f>
        <v>0</v>
      </c>
      <c r="AO5800" t="str">
        <f>IF(AmazonChurn[[#This Row],[Avg Monthly GB Download]]&lt;15, "Low", IF(AmazonChurn[[#This Row],[Avg Monthly GB Download]]&lt;30, "Medium", "High"))</f>
        <v>Medium</v>
      </c>
      <c r="AP5800" t="str">
        <f>IF(AmazonChurn[[#This Row],[Age]]&lt;30,"Under 30",IF(AmazonChurn[[#This Row],[Age]]&gt;65,"Senior","Mid Age"))</f>
        <v>Under 30</v>
      </c>
    </row>
    <row r="5801" spans="1:42" hidden="1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 s="5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  <c r="AL5801" t="str">
        <f>IF(AmazonChurn[[#This Row],[Average Monthly Expenses]]&lt;=30,"Low",IF(AmazonChurn[[#This Row],[Average Monthly Expenses]]&lt;=60,"Medium","High"))</f>
        <v>Medium</v>
      </c>
      <c r="AM5801" t="str">
        <f>IF(AmazonChurn[[#This Row],[Number of Complaints or Support]]&lt;3,"Low",IF(AmazonChurn[[#This Row],[Number of Complaints or Support]]&lt;=7,"Medium","High"))</f>
        <v>High</v>
      </c>
      <c r="AN5801" s="5">
        <f>AmazonChurn[[#This Row],[Number of Complaints or Support]]/AmazonChurn[[#This Row],[Account Length (in months)]]</f>
        <v>0.11764705882352941</v>
      </c>
      <c r="AO5801" t="str">
        <f>IF(AmazonChurn[[#This Row],[Avg Monthly GB Download]]&lt;15, "Low", IF(AmazonChurn[[#This Row],[Avg Monthly GB Download]]&lt;30, "Medium", "High"))</f>
        <v>Medium</v>
      </c>
      <c r="AP5801" t="str">
        <f>IF(AmazonChurn[[#This Row],[Age]]&lt;30,"Under 30",IF(AmazonChurn[[#This Row],[Age]]&gt;65,"Senior","Mid Age"))</f>
        <v>Under 30</v>
      </c>
    </row>
    <row r="5802" spans="1:42" hidden="1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 s="5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  <c r="AL5802" t="str">
        <f>IF(AmazonChurn[[#This Row],[Average Monthly Expenses]]&lt;=30,"Low",IF(AmazonChurn[[#This Row],[Average Monthly Expenses]]&lt;=60,"Medium","High"))</f>
        <v>Low</v>
      </c>
      <c r="AM5802" t="str">
        <f>IF(AmazonChurn[[#This Row],[Number of Complaints or Support]]&lt;3,"Low",IF(AmazonChurn[[#This Row],[Number of Complaints or Support]]&lt;=7,"Medium","High"))</f>
        <v>High</v>
      </c>
      <c r="AN5802" s="5">
        <f>AmazonChurn[[#This Row],[Number of Complaints or Support]]/AmazonChurn[[#This Row],[Account Length (in months)]]</f>
        <v>0.29032258064516131</v>
      </c>
      <c r="AO5802" t="str">
        <f>IF(AmazonChurn[[#This Row],[Avg Monthly GB Download]]&lt;15, "Low", IF(AmazonChurn[[#This Row],[Avg Monthly GB Download]]&lt;30, "Medium", "High"))</f>
        <v>Low</v>
      </c>
      <c r="AP5802" t="str">
        <f>IF(AmazonChurn[[#This Row],[Age]]&lt;30,"Under 30",IF(AmazonChurn[[#This Row],[Age]]&gt;65,"Senior","Mid Age"))</f>
        <v>Mid Age</v>
      </c>
    </row>
    <row r="5803" spans="1:42" hidden="1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 s="5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  <c r="AL5803" t="str">
        <f>IF(AmazonChurn[[#This Row],[Average Monthly Expenses]]&lt;=30,"Low",IF(AmazonChurn[[#This Row],[Average Monthly Expenses]]&lt;=60,"Medium","High"))</f>
        <v>Low</v>
      </c>
      <c r="AM5803" t="str">
        <f>IF(AmazonChurn[[#This Row],[Number of Complaints or Support]]&lt;3,"Low",IF(AmazonChurn[[#This Row],[Number of Complaints or Support]]&lt;=7,"Medium","High"))</f>
        <v>Low</v>
      </c>
      <c r="AN5803" s="5">
        <f>AmazonChurn[[#This Row],[Number of Complaints or Support]]/AmazonChurn[[#This Row],[Account Length (in months)]]</f>
        <v>0.05</v>
      </c>
      <c r="AO5803" t="str">
        <f>IF(AmazonChurn[[#This Row],[Avg Monthly GB Download]]&lt;15, "Low", IF(AmazonChurn[[#This Row],[Avg Monthly GB Download]]&lt;30, "Medium", "High"))</f>
        <v>Low</v>
      </c>
      <c r="AP5803" t="str">
        <f>IF(AmazonChurn[[#This Row],[Age]]&lt;30,"Under 30",IF(AmazonChurn[[#This Row],[Age]]&gt;65,"Senior","Mid Age"))</f>
        <v>Mid Age</v>
      </c>
    </row>
    <row r="5804" spans="1:42" hidden="1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 s="5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  <c r="AL5804" t="str">
        <f>IF(AmazonChurn[[#This Row],[Average Monthly Expenses]]&lt;=30,"Low",IF(AmazonChurn[[#This Row],[Average Monthly Expenses]]&lt;=60,"Medium","High"))</f>
        <v>Medium</v>
      </c>
      <c r="AM5804" t="str">
        <f>IF(AmazonChurn[[#This Row],[Number of Complaints or Support]]&lt;3,"Low",IF(AmazonChurn[[#This Row],[Number of Complaints or Support]]&lt;=7,"Medium","High"))</f>
        <v>Medium</v>
      </c>
      <c r="AN5804" s="5">
        <f>AmazonChurn[[#This Row],[Number of Complaints or Support]]/AmazonChurn[[#This Row],[Account Length (in months)]]</f>
        <v>8.0645161290322578E-2</v>
      </c>
      <c r="AO5804" t="str">
        <f>IF(AmazonChurn[[#This Row],[Avg Monthly GB Download]]&lt;15, "Low", IF(AmazonChurn[[#This Row],[Avg Monthly GB Download]]&lt;30, "Medium", "High"))</f>
        <v>Low</v>
      </c>
      <c r="AP5804" t="str">
        <f>IF(AmazonChurn[[#This Row],[Age]]&lt;30,"Under 30",IF(AmazonChurn[[#This Row],[Age]]&gt;65,"Senior","Mid Age"))</f>
        <v>Under 30</v>
      </c>
    </row>
    <row r="5805" spans="1:42" hidden="1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 s="5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  <c r="AL5805" t="str">
        <f>IF(AmazonChurn[[#This Row],[Average Monthly Expenses]]&lt;=30,"Low",IF(AmazonChurn[[#This Row],[Average Monthly Expenses]]&lt;=60,"Medium","High"))</f>
        <v>Medium</v>
      </c>
      <c r="AM5805" t="str">
        <f>IF(AmazonChurn[[#This Row],[Number of Complaints or Support]]&lt;3,"Low",IF(AmazonChurn[[#This Row],[Number of Complaints or Support]]&lt;=7,"Medium","High"))</f>
        <v>Medium</v>
      </c>
      <c r="AN5805" s="5">
        <f>AmazonChurn[[#This Row],[Number of Complaints or Support]]/AmazonChurn[[#This Row],[Account Length (in months)]]</f>
        <v>0.23333333333333334</v>
      </c>
      <c r="AO5805" t="str">
        <f>IF(AmazonChurn[[#This Row],[Avg Monthly GB Download]]&lt;15, "Low", IF(AmazonChurn[[#This Row],[Avg Monthly GB Download]]&lt;30, "Medium", "High"))</f>
        <v>Low</v>
      </c>
      <c r="AP5805" t="str">
        <f>IF(AmazonChurn[[#This Row],[Age]]&lt;30,"Under 30",IF(AmazonChurn[[#This Row],[Age]]&gt;65,"Senior","Mid Age"))</f>
        <v>Mid Age</v>
      </c>
    </row>
    <row r="5806" spans="1:42" hidden="1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 s="5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  <c r="AL5806" t="str">
        <f>IF(AmazonChurn[[#This Row],[Average Monthly Expenses]]&lt;=30,"Low",IF(AmazonChurn[[#This Row],[Average Monthly Expenses]]&lt;=60,"Medium","High"))</f>
        <v>Medium</v>
      </c>
      <c r="AM5806" t="str">
        <f>IF(AmazonChurn[[#This Row],[Number of Complaints or Support]]&lt;3,"Low",IF(AmazonChurn[[#This Row],[Number of Complaints or Support]]&lt;=7,"Medium","High"))</f>
        <v>Low</v>
      </c>
      <c r="AN5806" s="5">
        <f>AmazonChurn[[#This Row],[Number of Complaints or Support]]/AmazonChurn[[#This Row],[Account Length (in months)]]</f>
        <v>4.1666666666666664E-2</v>
      </c>
      <c r="AO5806" t="str">
        <f>IF(AmazonChurn[[#This Row],[Avg Monthly GB Download]]&lt;15, "Low", IF(AmazonChurn[[#This Row],[Avg Monthly GB Download]]&lt;30, "Medium", "High"))</f>
        <v>Medium</v>
      </c>
      <c r="AP5806" t="str">
        <f>IF(AmazonChurn[[#This Row],[Age]]&lt;30,"Under 30",IF(AmazonChurn[[#This Row],[Age]]&gt;65,"Senior","Mid Age"))</f>
        <v>Senior</v>
      </c>
    </row>
    <row r="5807" spans="1:42" hidden="1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 s="5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  <c r="AL5807" t="str">
        <f>IF(AmazonChurn[[#This Row],[Average Monthly Expenses]]&lt;=30,"Low",IF(AmazonChurn[[#This Row],[Average Monthly Expenses]]&lt;=60,"Medium","High"))</f>
        <v>Medium</v>
      </c>
      <c r="AM5807" t="str">
        <f>IF(AmazonChurn[[#This Row],[Number of Complaints or Support]]&lt;3,"Low",IF(AmazonChurn[[#This Row],[Number of Complaints or Support]]&lt;=7,"Medium","High"))</f>
        <v>Low</v>
      </c>
      <c r="AN5807" s="5">
        <f>AmazonChurn[[#This Row],[Number of Complaints or Support]]/AmazonChurn[[#This Row],[Account Length (in months)]]</f>
        <v>0.25</v>
      </c>
      <c r="AO5807" t="str">
        <f>IF(AmazonChurn[[#This Row],[Avg Monthly GB Download]]&lt;15, "Low", IF(AmazonChurn[[#This Row],[Avg Monthly GB Download]]&lt;30, "Medium", "High"))</f>
        <v>Low</v>
      </c>
      <c r="AP5807" t="str">
        <f>IF(AmazonChurn[[#This Row],[Age]]&lt;30,"Under 30",IF(AmazonChurn[[#This Row],[Age]]&gt;65,"Senior","Mid Age"))</f>
        <v>Senior</v>
      </c>
    </row>
    <row r="5808" spans="1:42" hidden="1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 s="5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  <c r="AL5808" t="str">
        <f>IF(AmazonChurn[[#This Row],[Average Monthly Expenses]]&lt;=30,"Low",IF(AmazonChurn[[#This Row],[Average Monthly Expenses]]&lt;=60,"Medium","High"))</f>
        <v>Low</v>
      </c>
      <c r="AM5808" t="str">
        <f>IF(AmazonChurn[[#This Row],[Number of Complaints or Support]]&lt;3,"Low",IF(AmazonChurn[[#This Row],[Number of Complaints or Support]]&lt;=7,"Medium","High"))</f>
        <v>High</v>
      </c>
      <c r="AN5808" s="5">
        <f>AmazonChurn[[#This Row],[Number of Complaints or Support]]/AmazonChurn[[#This Row],[Account Length (in months)]]</f>
        <v>0.58823529411764708</v>
      </c>
      <c r="AO5808" t="str">
        <f>IF(AmazonChurn[[#This Row],[Avg Monthly GB Download]]&lt;15, "Low", IF(AmazonChurn[[#This Row],[Avg Monthly GB Download]]&lt;30, "Medium", "High"))</f>
        <v>Low</v>
      </c>
      <c r="AP5808" t="str">
        <f>IF(AmazonChurn[[#This Row],[Age]]&lt;30,"Under 30",IF(AmazonChurn[[#This Row],[Age]]&gt;65,"Senior","Mid Age"))</f>
        <v>Mid Age</v>
      </c>
    </row>
    <row r="5809" spans="1:42" hidden="1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 s="5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  <c r="AL5809" t="str">
        <f>IF(AmazonChurn[[#This Row],[Average Monthly Expenses]]&lt;=30,"Low",IF(AmazonChurn[[#This Row],[Average Monthly Expenses]]&lt;=60,"Medium","High"))</f>
        <v>Low</v>
      </c>
      <c r="AM5809" t="str">
        <f>IF(AmazonChurn[[#This Row],[Number of Complaints or Support]]&lt;3,"Low",IF(AmazonChurn[[#This Row],[Number of Complaints or Support]]&lt;=7,"Medium","High"))</f>
        <v>Medium</v>
      </c>
      <c r="AN5809" s="5">
        <f>AmazonChurn[[#This Row],[Number of Complaints or Support]]/AmazonChurn[[#This Row],[Account Length (in months)]]</f>
        <v>7</v>
      </c>
      <c r="AO5809" t="str">
        <f>IF(AmazonChurn[[#This Row],[Avg Monthly GB Download]]&lt;15, "Low", IF(AmazonChurn[[#This Row],[Avg Monthly GB Download]]&lt;30, "Medium", "High"))</f>
        <v>Low</v>
      </c>
      <c r="AP5809" t="str">
        <f>IF(AmazonChurn[[#This Row],[Age]]&lt;30,"Under 30",IF(AmazonChurn[[#This Row],[Age]]&gt;65,"Senior","Mid Age"))</f>
        <v>Mid Age</v>
      </c>
    </row>
    <row r="5810" spans="1:42" hidden="1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 s="5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  <c r="AL5810" t="str">
        <f>IF(AmazonChurn[[#This Row],[Average Monthly Expenses]]&lt;=30,"Low",IF(AmazonChurn[[#This Row],[Average Monthly Expenses]]&lt;=60,"Medium","High"))</f>
        <v>Medium</v>
      </c>
      <c r="AM5810" t="str">
        <f>IF(AmazonChurn[[#This Row],[Number of Complaints or Support]]&lt;3,"Low",IF(AmazonChurn[[#This Row],[Number of Complaints or Support]]&lt;=7,"Medium","High"))</f>
        <v>Medium</v>
      </c>
      <c r="AN5810" s="5">
        <f>AmazonChurn[[#This Row],[Number of Complaints or Support]]/AmazonChurn[[#This Row],[Account Length (in months)]]</f>
        <v>7.1428571428571425E-2</v>
      </c>
      <c r="AO5810" t="str">
        <f>IF(AmazonChurn[[#This Row],[Avg Monthly GB Download]]&lt;15, "Low", IF(AmazonChurn[[#This Row],[Avg Monthly GB Download]]&lt;30, "Medium", "High"))</f>
        <v>Low</v>
      </c>
      <c r="AP5810" t="str">
        <f>IF(AmazonChurn[[#This Row],[Age]]&lt;30,"Under 30",IF(AmazonChurn[[#This Row],[Age]]&gt;65,"Senior","Mid Age"))</f>
        <v>Mid Age</v>
      </c>
    </row>
    <row r="5811" spans="1:42" hidden="1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 s="5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  <c r="AL5811" t="str">
        <f>IF(AmazonChurn[[#This Row],[Average Monthly Expenses]]&lt;=30,"Low",IF(AmazonChurn[[#This Row],[Average Monthly Expenses]]&lt;=60,"Medium","High"))</f>
        <v>Medium</v>
      </c>
      <c r="AM5811" t="str">
        <f>IF(AmazonChurn[[#This Row],[Number of Complaints or Support]]&lt;3,"Low",IF(AmazonChurn[[#This Row],[Number of Complaints or Support]]&lt;=7,"Medium","High"))</f>
        <v>Medium</v>
      </c>
      <c r="AN5811" s="5">
        <f>AmazonChurn[[#This Row],[Number of Complaints or Support]]/AmazonChurn[[#This Row],[Account Length (in months)]]</f>
        <v>4</v>
      </c>
      <c r="AO5811" t="str">
        <f>IF(AmazonChurn[[#This Row],[Avg Monthly GB Download]]&lt;15, "Low", IF(AmazonChurn[[#This Row],[Avg Monthly GB Download]]&lt;30, "Medium", "High"))</f>
        <v>Low</v>
      </c>
      <c r="AP5811" t="str">
        <f>IF(AmazonChurn[[#This Row],[Age]]&lt;30,"Under 30",IF(AmazonChurn[[#This Row],[Age]]&gt;65,"Senior","Mid Age"))</f>
        <v>Mid Age</v>
      </c>
    </row>
    <row r="5812" spans="1:42" hidden="1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 s="5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  <c r="AL5812" t="str">
        <f>IF(AmazonChurn[[#This Row],[Average Monthly Expenses]]&lt;=30,"Low",IF(AmazonChurn[[#This Row],[Average Monthly Expenses]]&lt;=60,"Medium","High"))</f>
        <v>Low</v>
      </c>
      <c r="AM5812" t="str">
        <f>IF(AmazonChurn[[#This Row],[Number of Complaints or Support]]&lt;3,"Low",IF(AmazonChurn[[#This Row],[Number of Complaints or Support]]&lt;=7,"Medium","High"))</f>
        <v>Medium</v>
      </c>
      <c r="AN5812" s="5">
        <f>AmazonChurn[[#This Row],[Number of Complaints or Support]]/AmazonChurn[[#This Row],[Account Length (in months)]]</f>
        <v>7</v>
      </c>
      <c r="AO5812" t="str">
        <f>IF(AmazonChurn[[#This Row],[Avg Monthly GB Download]]&lt;15, "Low", IF(AmazonChurn[[#This Row],[Avg Monthly GB Download]]&lt;30, "Medium", "High"))</f>
        <v>Low</v>
      </c>
      <c r="AP5812" t="str">
        <f>IF(AmazonChurn[[#This Row],[Age]]&lt;30,"Under 30",IF(AmazonChurn[[#This Row],[Age]]&gt;65,"Senior","Mid Age"))</f>
        <v>Mid Age</v>
      </c>
    </row>
    <row r="5813" spans="1:42" hidden="1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 s="5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  <c r="AL5813" t="str">
        <f>IF(AmazonChurn[[#This Row],[Average Monthly Expenses]]&lt;=30,"Low",IF(AmazonChurn[[#This Row],[Average Monthly Expenses]]&lt;=60,"Medium","High"))</f>
        <v>Medium</v>
      </c>
      <c r="AM5813" t="str">
        <f>IF(AmazonChurn[[#This Row],[Number of Complaints or Support]]&lt;3,"Low",IF(AmazonChurn[[#This Row],[Number of Complaints or Support]]&lt;=7,"Medium","High"))</f>
        <v>High</v>
      </c>
      <c r="AN5813" s="5">
        <f>AmazonChurn[[#This Row],[Number of Complaints or Support]]/AmazonChurn[[#This Row],[Account Length (in months)]]</f>
        <v>0.12676056338028169</v>
      </c>
      <c r="AO5813" t="str">
        <f>IF(AmazonChurn[[#This Row],[Avg Monthly GB Download]]&lt;15, "Low", IF(AmazonChurn[[#This Row],[Avg Monthly GB Download]]&lt;30, "Medium", "High"))</f>
        <v>Low</v>
      </c>
      <c r="AP5813" t="str">
        <f>IF(AmazonChurn[[#This Row],[Age]]&lt;30,"Under 30",IF(AmazonChurn[[#This Row],[Age]]&gt;65,"Senior","Mid Age"))</f>
        <v>Senior</v>
      </c>
    </row>
    <row r="5814" spans="1:42" hidden="1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 s="5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  <c r="AL5814" t="str">
        <f>IF(AmazonChurn[[#This Row],[Average Monthly Expenses]]&lt;=30,"Low",IF(AmazonChurn[[#This Row],[Average Monthly Expenses]]&lt;=60,"Medium","High"))</f>
        <v>Low</v>
      </c>
      <c r="AM5814" t="str">
        <f>IF(AmazonChurn[[#This Row],[Number of Complaints or Support]]&lt;3,"Low",IF(AmazonChurn[[#This Row],[Number of Complaints or Support]]&lt;=7,"Medium","High"))</f>
        <v>Low</v>
      </c>
      <c r="AN5814" s="5">
        <f>AmazonChurn[[#This Row],[Number of Complaints or Support]]/AmazonChurn[[#This Row],[Account Length (in months)]]</f>
        <v>0.25</v>
      </c>
      <c r="AO5814" t="str">
        <f>IF(AmazonChurn[[#This Row],[Avg Monthly GB Download]]&lt;15, "Low", IF(AmazonChurn[[#This Row],[Avg Monthly GB Download]]&lt;30, "Medium", "High"))</f>
        <v>Low</v>
      </c>
      <c r="AP5814" t="str">
        <f>IF(AmazonChurn[[#This Row],[Age]]&lt;30,"Under 30",IF(AmazonChurn[[#This Row],[Age]]&gt;65,"Senior","Mid Age"))</f>
        <v>Mid Age</v>
      </c>
    </row>
    <row r="5815" spans="1:42" hidden="1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 s="5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  <c r="AL5815" t="str">
        <f>IF(AmazonChurn[[#This Row],[Average Monthly Expenses]]&lt;=30,"Low",IF(AmazonChurn[[#This Row],[Average Monthly Expenses]]&lt;=60,"Medium","High"))</f>
        <v>Medium</v>
      </c>
      <c r="AM5815" t="str">
        <f>IF(AmazonChurn[[#This Row],[Number of Complaints or Support]]&lt;3,"Low",IF(AmazonChurn[[#This Row],[Number of Complaints or Support]]&lt;=7,"Medium","High"))</f>
        <v>Low</v>
      </c>
      <c r="AN5815" s="5">
        <f>AmazonChurn[[#This Row],[Number of Complaints or Support]]/AmazonChurn[[#This Row],[Account Length (in months)]]</f>
        <v>0.16666666666666666</v>
      </c>
      <c r="AO5815" t="str">
        <f>IF(AmazonChurn[[#This Row],[Avg Monthly GB Download]]&lt;15, "Low", IF(AmazonChurn[[#This Row],[Avg Monthly GB Download]]&lt;30, "Medium", "High"))</f>
        <v>Low</v>
      </c>
      <c r="AP5815" t="str">
        <f>IF(AmazonChurn[[#This Row],[Age]]&lt;30,"Under 30",IF(AmazonChurn[[#This Row],[Age]]&gt;65,"Senior","Mid Age"))</f>
        <v>Mid Age</v>
      </c>
    </row>
    <row r="5816" spans="1:42" hidden="1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 s="5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  <c r="AL5816" t="str">
        <f>IF(AmazonChurn[[#This Row],[Average Monthly Expenses]]&lt;=30,"Low",IF(AmazonChurn[[#This Row],[Average Monthly Expenses]]&lt;=60,"Medium","High"))</f>
        <v>Low</v>
      </c>
      <c r="AM5816" t="str">
        <f>IF(AmazonChurn[[#This Row],[Number of Complaints or Support]]&lt;3,"Low",IF(AmazonChurn[[#This Row],[Number of Complaints or Support]]&lt;=7,"Medium","High"))</f>
        <v>Low</v>
      </c>
      <c r="AN5816" s="5">
        <f>AmazonChurn[[#This Row],[Number of Complaints or Support]]/AmazonChurn[[#This Row],[Account Length (in months)]]</f>
        <v>1</v>
      </c>
      <c r="AO5816" t="str">
        <f>IF(AmazonChurn[[#This Row],[Avg Monthly GB Download]]&lt;15, "Low", IF(AmazonChurn[[#This Row],[Avg Monthly GB Download]]&lt;30, "Medium", "High"))</f>
        <v>Low</v>
      </c>
      <c r="AP5816" t="str">
        <f>IF(AmazonChurn[[#This Row],[Age]]&lt;30,"Under 30",IF(AmazonChurn[[#This Row],[Age]]&gt;65,"Senior","Mid Age"))</f>
        <v>Mid Age</v>
      </c>
    </row>
    <row r="5817" spans="1:42" hidden="1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 s="5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  <c r="AL5817" t="str">
        <f>IF(AmazonChurn[[#This Row],[Average Monthly Expenses]]&lt;=30,"Low",IF(AmazonChurn[[#This Row],[Average Monthly Expenses]]&lt;=60,"Medium","High"))</f>
        <v>Medium</v>
      </c>
      <c r="AM5817" t="str">
        <f>IF(AmazonChurn[[#This Row],[Number of Complaints or Support]]&lt;3,"Low",IF(AmazonChurn[[#This Row],[Number of Complaints or Support]]&lt;=7,"Medium","High"))</f>
        <v>Medium</v>
      </c>
      <c r="AN5817" s="5">
        <f>AmazonChurn[[#This Row],[Number of Complaints or Support]]/AmazonChurn[[#This Row],[Account Length (in months)]]</f>
        <v>0.8</v>
      </c>
      <c r="AO5817" t="str">
        <f>IF(AmazonChurn[[#This Row],[Avg Monthly GB Download]]&lt;15, "Low", IF(AmazonChurn[[#This Row],[Avg Monthly GB Download]]&lt;30, "Medium", "High"))</f>
        <v>Low</v>
      </c>
      <c r="AP5817" t="str">
        <f>IF(AmazonChurn[[#This Row],[Age]]&lt;30,"Under 30",IF(AmazonChurn[[#This Row],[Age]]&gt;65,"Senior","Mid Age"))</f>
        <v>Mid Age</v>
      </c>
    </row>
    <row r="5818" spans="1:42" hidden="1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 s="5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  <c r="AL5818" t="str">
        <f>IF(AmazonChurn[[#This Row],[Average Monthly Expenses]]&lt;=30,"Low",IF(AmazonChurn[[#This Row],[Average Monthly Expenses]]&lt;=60,"Medium","High"))</f>
        <v>Medium</v>
      </c>
      <c r="AM5818" t="str">
        <f>IF(AmazonChurn[[#This Row],[Number of Complaints or Support]]&lt;3,"Low",IF(AmazonChurn[[#This Row],[Number of Complaints or Support]]&lt;=7,"Medium","High"))</f>
        <v>Medium</v>
      </c>
      <c r="AN5818" s="5">
        <f>AmazonChurn[[#This Row],[Number of Complaints or Support]]/AmazonChurn[[#This Row],[Account Length (in months)]]</f>
        <v>4.6153846153846156E-2</v>
      </c>
      <c r="AO5818" t="str">
        <f>IF(AmazonChurn[[#This Row],[Avg Monthly GB Download]]&lt;15, "Low", IF(AmazonChurn[[#This Row],[Avg Monthly GB Download]]&lt;30, "Medium", "High"))</f>
        <v>Low</v>
      </c>
      <c r="AP5818" t="str">
        <f>IF(AmazonChurn[[#This Row],[Age]]&lt;30,"Under 30",IF(AmazonChurn[[#This Row],[Age]]&gt;65,"Senior","Mid Age"))</f>
        <v>Senior</v>
      </c>
    </row>
    <row r="5819" spans="1:42" hidden="1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 s="5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  <c r="AL5819" t="str">
        <f>IF(AmazonChurn[[#This Row],[Average Monthly Expenses]]&lt;=30,"Low",IF(AmazonChurn[[#This Row],[Average Monthly Expenses]]&lt;=60,"Medium","High"))</f>
        <v>Medium</v>
      </c>
      <c r="AM5819" t="str">
        <f>IF(AmazonChurn[[#This Row],[Number of Complaints or Support]]&lt;3,"Low",IF(AmazonChurn[[#This Row],[Number of Complaints or Support]]&lt;=7,"Medium","High"))</f>
        <v>Medium</v>
      </c>
      <c r="AN5819" s="5">
        <f>AmazonChurn[[#This Row],[Number of Complaints or Support]]/AmazonChurn[[#This Row],[Account Length (in months)]]</f>
        <v>0.23076923076923078</v>
      </c>
      <c r="AO5819" t="str">
        <f>IF(AmazonChurn[[#This Row],[Avg Monthly GB Download]]&lt;15, "Low", IF(AmazonChurn[[#This Row],[Avg Monthly GB Download]]&lt;30, "Medium", "High"))</f>
        <v>Low</v>
      </c>
      <c r="AP5819" t="str">
        <f>IF(AmazonChurn[[#This Row],[Age]]&lt;30,"Under 30",IF(AmazonChurn[[#This Row],[Age]]&gt;65,"Senior","Mid Age"))</f>
        <v>Mid Age</v>
      </c>
    </row>
    <row r="5820" spans="1:42" hidden="1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 s="5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  <c r="AL5820" t="str">
        <f>IF(AmazonChurn[[#This Row],[Average Monthly Expenses]]&lt;=30,"Low",IF(AmazonChurn[[#This Row],[Average Monthly Expenses]]&lt;=60,"Medium","High"))</f>
        <v>Medium</v>
      </c>
      <c r="AM5820" t="str">
        <f>IF(AmazonChurn[[#This Row],[Number of Complaints or Support]]&lt;3,"Low",IF(AmazonChurn[[#This Row],[Number of Complaints or Support]]&lt;=7,"Medium","High"))</f>
        <v>High</v>
      </c>
      <c r="AN5820" s="5">
        <f>AmazonChurn[[#This Row],[Number of Complaints or Support]]/AmazonChurn[[#This Row],[Account Length (in months)]]</f>
        <v>2</v>
      </c>
      <c r="AO5820" t="str">
        <f>IF(AmazonChurn[[#This Row],[Avg Monthly GB Download]]&lt;15, "Low", IF(AmazonChurn[[#This Row],[Avg Monthly GB Download]]&lt;30, "Medium", "High"))</f>
        <v>Low</v>
      </c>
      <c r="AP5820" t="str">
        <f>IF(AmazonChurn[[#This Row],[Age]]&lt;30,"Under 30",IF(AmazonChurn[[#This Row],[Age]]&gt;65,"Senior","Mid Age"))</f>
        <v>Mid Age</v>
      </c>
    </row>
    <row r="5821" spans="1:42" hidden="1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 s="5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  <c r="AL5821" t="str">
        <f>IF(AmazonChurn[[#This Row],[Average Monthly Expenses]]&lt;=30,"Low",IF(AmazonChurn[[#This Row],[Average Monthly Expenses]]&lt;=60,"Medium","High"))</f>
        <v>Low</v>
      </c>
      <c r="AM5821" t="str">
        <f>IF(AmazonChurn[[#This Row],[Number of Complaints or Support]]&lt;3,"Low",IF(AmazonChurn[[#This Row],[Number of Complaints or Support]]&lt;=7,"Medium","High"))</f>
        <v>High</v>
      </c>
      <c r="AN5821" s="5">
        <f>AmazonChurn[[#This Row],[Number of Complaints or Support]]/AmazonChurn[[#This Row],[Account Length (in months)]]</f>
        <v>2.6666666666666665</v>
      </c>
      <c r="AO5821" t="str">
        <f>IF(AmazonChurn[[#This Row],[Avg Monthly GB Download]]&lt;15, "Low", IF(AmazonChurn[[#This Row],[Avg Monthly GB Download]]&lt;30, "Medium", "High"))</f>
        <v>Medium</v>
      </c>
      <c r="AP5821" t="str">
        <f>IF(AmazonChurn[[#This Row],[Age]]&lt;30,"Under 30",IF(AmazonChurn[[#This Row],[Age]]&gt;65,"Senior","Mid Age"))</f>
        <v>Under 30</v>
      </c>
    </row>
    <row r="5822" spans="1:42" hidden="1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 s="5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  <c r="AL5822" t="str">
        <f>IF(AmazonChurn[[#This Row],[Average Monthly Expenses]]&lt;=30,"Low",IF(AmazonChurn[[#This Row],[Average Monthly Expenses]]&lt;=60,"Medium","High"))</f>
        <v>Low</v>
      </c>
      <c r="AM5822" t="str">
        <f>IF(AmazonChurn[[#This Row],[Number of Complaints or Support]]&lt;3,"Low",IF(AmazonChurn[[#This Row],[Number of Complaints or Support]]&lt;=7,"Medium","High"))</f>
        <v>High</v>
      </c>
      <c r="AN5822" s="5">
        <f>AmazonChurn[[#This Row],[Number of Complaints or Support]]/AmazonChurn[[#This Row],[Account Length (in months)]]</f>
        <v>0.29629629629629628</v>
      </c>
      <c r="AO5822" t="str">
        <f>IF(AmazonChurn[[#This Row],[Avg Monthly GB Download]]&lt;15, "Low", IF(AmazonChurn[[#This Row],[Avg Monthly GB Download]]&lt;30, "Medium", "High"))</f>
        <v>Low</v>
      </c>
      <c r="AP5822" t="str">
        <f>IF(AmazonChurn[[#This Row],[Age]]&lt;30,"Under 30",IF(AmazonChurn[[#This Row],[Age]]&gt;65,"Senior","Mid Age"))</f>
        <v>Mid Age</v>
      </c>
    </row>
    <row r="5823" spans="1:42" hidden="1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 s="5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  <c r="AL5823" t="str">
        <f>IF(AmazonChurn[[#This Row],[Average Monthly Expenses]]&lt;=30,"Low",IF(AmazonChurn[[#This Row],[Average Monthly Expenses]]&lt;=60,"Medium","High"))</f>
        <v>Low</v>
      </c>
      <c r="AM5823" t="str">
        <f>IF(AmazonChurn[[#This Row],[Number of Complaints or Support]]&lt;3,"Low",IF(AmazonChurn[[#This Row],[Number of Complaints or Support]]&lt;=7,"Medium","High"))</f>
        <v>Medium</v>
      </c>
      <c r="AN5823" s="5">
        <f>AmazonChurn[[#This Row],[Number of Complaints or Support]]/AmazonChurn[[#This Row],[Account Length (in months)]]</f>
        <v>5.8823529411764705E-2</v>
      </c>
      <c r="AO5823" t="str">
        <f>IF(AmazonChurn[[#This Row],[Avg Monthly GB Download]]&lt;15, "Low", IF(AmazonChurn[[#This Row],[Avg Monthly GB Download]]&lt;30, "Medium", "High"))</f>
        <v>Low</v>
      </c>
      <c r="AP5823" t="str">
        <f>IF(AmazonChurn[[#This Row],[Age]]&lt;30,"Under 30",IF(AmazonChurn[[#This Row],[Age]]&gt;65,"Senior","Mid Age"))</f>
        <v>Mid Age</v>
      </c>
    </row>
    <row r="5824" spans="1:42" hidden="1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 s="5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  <c r="AL5824" t="str">
        <f>IF(AmazonChurn[[#This Row],[Average Monthly Expenses]]&lt;=30,"Low",IF(AmazonChurn[[#This Row],[Average Monthly Expenses]]&lt;=60,"Medium","High"))</f>
        <v>Medium</v>
      </c>
      <c r="AM5824" t="str">
        <f>IF(AmazonChurn[[#This Row],[Number of Complaints or Support]]&lt;3,"Low",IF(AmazonChurn[[#This Row],[Number of Complaints or Support]]&lt;=7,"Medium","High"))</f>
        <v>Medium</v>
      </c>
      <c r="AN5824" s="5">
        <f>AmazonChurn[[#This Row],[Number of Complaints or Support]]/AmazonChurn[[#This Row],[Account Length (in months)]]</f>
        <v>4.1666666666666664E-2</v>
      </c>
      <c r="AO5824" t="str">
        <f>IF(AmazonChurn[[#This Row],[Avg Monthly GB Download]]&lt;15, "Low", IF(AmazonChurn[[#This Row],[Avg Monthly GB Download]]&lt;30, "Medium", "High"))</f>
        <v>Low</v>
      </c>
      <c r="AP5824" t="str">
        <f>IF(AmazonChurn[[#This Row],[Age]]&lt;30,"Under 30",IF(AmazonChurn[[#This Row],[Age]]&gt;65,"Senior","Mid Age"))</f>
        <v>Mid Age</v>
      </c>
    </row>
    <row r="5825" spans="1:42" hidden="1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 s="5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  <c r="AL5825" t="str">
        <f>IF(AmazonChurn[[#This Row],[Average Monthly Expenses]]&lt;=30,"Low",IF(AmazonChurn[[#This Row],[Average Monthly Expenses]]&lt;=60,"Medium","High"))</f>
        <v>Medium</v>
      </c>
      <c r="AM5825" t="str">
        <f>IF(AmazonChurn[[#This Row],[Number of Complaints or Support]]&lt;3,"Low",IF(AmazonChurn[[#This Row],[Number of Complaints or Support]]&lt;=7,"Medium","High"))</f>
        <v>High</v>
      </c>
      <c r="AN5825" s="5">
        <f>AmazonChurn[[#This Row],[Number of Complaints or Support]]/AmazonChurn[[#This Row],[Account Length (in months)]]</f>
        <v>0.58823529411764708</v>
      </c>
      <c r="AO5825" t="str">
        <f>IF(AmazonChurn[[#This Row],[Avg Monthly GB Download]]&lt;15, "Low", IF(AmazonChurn[[#This Row],[Avg Monthly GB Download]]&lt;30, "Medium", "High"))</f>
        <v>Low</v>
      </c>
      <c r="AP5825" t="str">
        <f>IF(AmazonChurn[[#This Row],[Age]]&lt;30,"Under 30",IF(AmazonChurn[[#This Row],[Age]]&gt;65,"Senior","Mid Age"))</f>
        <v>Mid Age</v>
      </c>
    </row>
    <row r="5826" spans="1:42" hidden="1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 s="5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  <c r="AL5826" t="str">
        <f>IF(AmazonChurn[[#This Row],[Average Monthly Expenses]]&lt;=30,"Low",IF(AmazonChurn[[#This Row],[Average Monthly Expenses]]&lt;=60,"Medium","High"))</f>
        <v>Low</v>
      </c>
      <c r="AM5826" t="str">
        <f>IF(AmazonChurn[[#This Row],[Number of Complaints or Support]]&lt;3,"Low",IF(AmazonChurn[[#This Row],[Number of Complaints or Support]]&lt;=7,"Medium","High"))</f>
        <v>Low</v>
      </c>
      <c r="AN5826" s="5">
        <f>AmazonChurn[[#This Row],[Number of Complaints or Support]]/AmazonChurn[[#This Row],[Account Length (in months)]]</f>
        <v>2</v>
      </c>
      <c r="AO5826" t="str">
        <f>IF(AmazonChurn[[#This Row],[Avg Monthly GB Download]]&lt;15, "Low", IF(AmazonChurn[[#This Row],[Avg Monthly GB Download]]&lt;30, "Medium", "High"))</f>
        <v>Low</v>
      </c>
      <c r="AP5826" t="str">
        <f>IF(AmazonChurn[[#This Row],[Age]]&lt;30,"Under 30",IF(AmazonChurn[[#This Row],[Age]]&gt;65,"Senior","Mid Age"))</f>
        <v>Senior</v>
      </c>
    </row>
    <row r="5827" spans="1:42" hidden="1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 s="5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  <c r="AL5827" t="str">
        <f>IF(AmazonChurn[[#This Row],[Average Monthly Expenses]]&lt;=30,"Low",IF(AmazonChurn[[#This Row],[Average Monthly Expenses]]&lt;=60,"Medium","High"))</f>
        <v>High</v>
      </c>
      <c r="AM5827" t="str">
        <f>IF(AmazonChurn[[#This Row],[Number of Complaints or Support]]&lt;3,"Low",IF(AmazonChurn[[#This Row],[Number of Complaints or Support]]&lt;=7,"Medium","High"))</f>
        <v>Low</v>
      </c>
      <c r="AN5827" s="5">
        <f>AmazonChurn[[#This Row],[Number of Complaints or Support]]/AmazonChurn[[#This Row],[Account Length (in months)]]</f>
        <v>7.6923076923076927E-2</v>
      </c>
      <c r="AO5827" t="str">
        <f>IF(AmazonChurn[[#This Row],[Avg Monthly GB Download]]&lt;15, "Low", IF(AmazonChurn[[#This Row],[Avg Monthly GB Download]]&lt;30, "Medium", "High"))</f>
        <v>Low</v>
      </c>
      <c r="AP5827" t="str">
        <f>IF(AmazonChurn[[#This Row],[Age]]&lt;30,"Under 30",IF(AmazonChurn[[#This Row],[Age]]&gt;65,"Senior","Mid Age"))</f>
        <v>Under 30</v>
      </c>
    </row>
    <row r="5828" spans="1:42" hidden="1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 s="5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  <c r="AL5828" t="str">
        <f>IF(AmazonChurn[[#This Row],[Average Monthly Expenses]]&lt;=30,"Low",IF(AmazonChurn[[#This Row],[Average Monthly Expenses]]&lt;=60,"Medium","High"))</f>
        <v>Low</v>
      </c>
      <c r="AM5828" t="str">
        <f>IF(AmazonChurn[[#This Row],[Number of Complaints or Support]]&lt;3,"Low",IF(AmazonChurn[[#This Row],[Number of Complaints or Support]]&lt;=7,"Medium","High"))</f>
        <v>Low</v>
      </c>
      <c r="AN5828" s="5">
        <f>AmazonChurn[[#This Row],[Number of Complaints or Support]]/AmazonChurn[[#This Row],[Account Length (in months)]]</f>
        <v>0</v>
      </c>
      <c r="AO5828" t="str">
        <f>IF(AmazonChurn[[#This Row],[Avg Monthly GB Download]]&lt;15, "Low", IF(AmazonChurn[[#This Row],[Avg Monthly GB Download]]&lt;30, "Medium", "High"))</f>
        <v>Low</v>
      </c>
      <c r="AP5828" t="str">
        <f>IF(AmazonChurn[[#This Row],[Age]]&lt;30,"Under 30",IF(AmazonChurn[[#This Row],[Age]]&gt;65,"Senior","Mid Age"))</f>
        <v>Mid Age</v>
      </c>
    </row>
    <row r="5829" spans="1:42" hidden="1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 s="5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  <c r="AL5829" t="str">
        <f>IF(AmazonChurn[[#This Row],[Average Monthly Expenses]]&lt;=30,"Low",IF(AmazonChurn[[#This Row],[Average Monthly Expenses]]&lt;=60,"Medium","High"))</f>
        <v>Medium</v>
      </c>
      <c r="AM5829" t="str">
        <f>IF(AmazonChurn[[#This Row],[Number of Complaints or Support]]&lt;3,"Low",IF(AmazonChurn[[#This Row],[Number of Complaints or Support]]&lt;=7,"Medium","High"))</f>
        <v>High</v>
      </c>
      <c r="AN5829" s="5">
        <f>AmazonChurn[[#This Row],[Number of Complaints or Support]]/AmazonChurn[[#This Row],[Account Length (in months)]]</f>
        <v>5</v>
      </c>
      <c r="AO5829" t="str">
        <f>IF(AmazonChurn[[#This Row],[Avg Monthly GB Download]]&lt;15, "Low", IF(AmazonChurn[[#This Row],[Avg Monthly GB Download]]&lt;30, "Medium", "High"))</f>
        <v>Low</v>
      </c>
      <c r="AP5829" t="str">
        <f>IF(AmazonChurn[[#This Row],[Age]]&lt;30,"Under 30",IF(AmazonChurn[[#This Row],[Age]]&gt;65,"Senior","Mid Age"))</f>
        <v>Mid Age</v>
      </c>
    </row>
    <row r="5830" spans="1:42" hidden="1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 s="5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  <c r="AL5830" t="str">
        <f>IF(AmazonChurn[[#This Row],[Average Monthly Expenses]]&lt;=30,"Low",IF(AmazonChurn[[#This Row],[Average Monthly Expenses]]&lt;=60,"Medium","High"))</f>
        <v>Low</v>
      </c>
      <c r="AM5830" t="str">
        <f>IF(AmazonChurn[[#This Row],[Number of Complaints or Support]]&lt;3,"Low",IF(AmazonChurn[[#This Row],[Number of Complaints or Support]]&lt;=7,"Medium","High"))</f>
        <v>Low</v>
      </c>
      <c r="AN5830" s="5">
        <f>AmazonChurn[[#This Row],[Number of Complaints or Support]]/AmazonChurn[[#This Row],[Account Length (in months)]]</f>
        <v>6.25E-2</v>
      </c>
      <c r="AO5830" t="str">
        <f>IF(AmazonChurn[[#This Row],[Avg Monthly GB Download]]&lt;15, "Low", IF(AmazonChurn[[#This Row],[Avg Monthly GB Download]]&lt;30, "Medium", "High"))</f>
        <v>Low</v>
      </c>
      <c r="AP5830" t="str">
        <f>IF(AmazonChurn[[#This Row],[Age]]&lt;30,"Under 30",IF(AmazonChurn[[#This Row],[Age]]&gt;65,"Senior","Mid Age"))</f>
        <v>Mid Age</v>
      </c>
    </row>
    <row r="5831" spans="1:42" hidden="1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 s="5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  <c r="AL5831" t="str">
        <f>IF(AmazonChurn[[#This Row],[Average Monthly Expenses]]&lt;=30,"Low",IF(AmazonChurn[[#This Row],[Average Monthly Expenses]]&lt;=60,"Medium","High"))</f>
        <v>Medium</v>
      </c>
      <c r="AM5831" t="str">
        <f>IF(AmazonChurn[[#This Row],[Number of Complaints or Support]]&lt;3,"Low",IF(AmazonChurn[[#This Row],[Number of Complaints or Support]]&lt;=7,"Medium","High"))</f>
        <v>Medium</v>
      </c>
      <c r="AN5831" s="5">
        <f>AmazonChurn[[#This Row],[Number of Complaints or Support]]/AmazonChurn[[#This Row],[Account Length (in months)]]</f>
        <v>0.3888888888888889</v>
      </c>
      <c r="AO5831" t="str">
        <f>IF(AmazonChurn[[#This Row],[Avg Monthly GB Download]]&lt;15, "Low", IF(AmazonChurn[[#This Row],[Avg Monthly GB Download]]&lt;30, "Medium", "High"))</f>
        <v>Low</v>
      </c>
      <c r="AP5831" t="str">
        <f>IF(AmazonChurn[[#This Row],[Age]]&lt;30,"Under 30",IF(AmazonChurn[[#This Row],[Age]]&gt;65,"Senior","Mid Age"))</f>
        <v>Senior</v>
      </c>
    </row>
    <row r="5832" spans="1:42" hidden="1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 s="5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  <c r="AL5832" t="str">
        <f>IF(AmazonChurn[[#This Row],[Average Monthly Expenses]]&lt;=30,"Low",IF(AmazonChurn[[#This Row],[Average Monthly Expenses]]&lt;=60,"Medium","High"))</f>
        <v>Low</v>
      </c>
      <c r="AM5832" t="str">
        <f>IF(AmazonChurn[[#This Row],[Number of Complaints or Support]]&lt;3,"Low",IF(AmazonChurn[[#This Row],[Number of Complaints or Support]]&lt;=7,"Medium","High"))</f>
        <v>Medium</v>
      </c>
      <c r="AN5832" s="5">
        <f>AmazonChurn[[#This Row],[Number of Complaints or Support]]/AmazonChurn[[#This Row],[Account Length (in months)]]</f>
        <v>2.5</v>
      </c>
      <c r="AO5832" t="str">
        <f>IF(AmazonChurn[[#This Row],[Avg Monthly GB Download]]&lt;15, "Low", IF(AmazonChurn[[#This Row],[Avg Monthly GB Download]]&lt;30, "Medium", "High"))</f>
        <v>Low</v>
      </c>
      <c r="AP5832" t="str">
        <f>IF(AmazonChurn[[#This Row],[Age]]&lt;30,"Under 30",IF(AmazonChurn[[#This Row],[Age]]&gt;65,"Senior","Mid Age"))</f>
        <v>Senior</v>
      </c>
    </row>
    <row r="5833" spans="1:42" hidden="1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 s="5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  <c r="AL5833" t="str">
        <f>IF(AmazonChurn[[#This Row],[Average Monthly Expenses]]&lt;=30,"Low",IF(AmazonChurn[[#This Row],[Average Monthly Expenses]]&lt;=60,"Medium","High"))</f>
        <v>Low</v>
      </c>
      <c r="AM5833" t="str">
        <f>IF(AmazonChurn[[#This Row],[Number of Complaints or Support]]&lt;3,"Low",IF(AmazonChurn[[#This Row],[Number of Complaints or Support]]&lt;=7,"Medium","High"))</f>
        <v>Low</v>
      </c>
      <c r="AN5833" s="5">
        <f>AmazonChurn[[#This Row],[Number of Complaints or Support]]/AmazonChurn[[#This Row],[Account Length (in months)]]</f>
        <v>0</v>
      </c>
      <c r="AO5833" t="str">
        <f>IF(AmazonChurn[[#This Row],[Avg Monthly GB Download]]&lt;15, "Low", IF(AmazonChurn[[#This Row],[Avg Monthly GB Download]]&lt;30, "Medium", "High"))</f>
        <v>Low</v>
      </c>
      <c r="AP5833" t="str">
        <f>IF(AmazonChurn[[#This Row],[Age]]&lt;30,"Under 30",IF(AmazonChurn[[#This Row],[Age]]&gt;65,"Senior","Mid Age"))</f>
        <v>Mid Age</v>
      </c>
    </row>
    <row r="5834" spans="1:42" hidden="1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 s="5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  <c r="AL5834" t="str">
        <f>IF(AmazonChurn[[#This Row],[Average Monthly Expenses]]&lt;=30,"Low",IF(AmazonChurn[[#This Row],[Average Monthly Expenses]]&lt;=60,"Medium","High"))</f>
        <v>Medium</v>
      </c>
      <c r="AM5834" t="str">
        <f>IF(AmazonChurn[[#This Row],[Number of Complaints or Support]]&lt;3,"Low",IF(AmazonChurn[[#This Row],[Number of Complaints or Support]]&lt;=7,"Medium","High"))</f>
        <v>High</v>
      </c>
      <c r="AN5834" s="5">
        <f>AmazonChurn[[#This Row],[Number of Complaints or Support]]/AmazonChurn[[#This Row],[Account Length (in months)]]</f>
        <v>0.15384615384615385</v>
      </c>
      <c r="AO5834" t="str">
        <f>IF(AmazonChurn[[#This Row],[Avg Monthly GB Download]]&lt;15, "Low", IF(AmazonChurn[[#This Row],[Avg Monthly GB Download]]&lt;30, "Medium", "High"))</f>
        <v>Low</v>
      </c>
      <c r="AP5834" t="str">
        <f>IF(AmazonChurn[[#This Row],[Age]]&lt;30,"Under 30",IF(AmazonChurn[[#This Row],[Age]]&gt;65,"Senior","Mid Age"))</f>
        <v>Under 30</v>
      </c>
    </row>
    <row r="5835" spans="1:42" hidden="1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 s="5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  <c r="AL5835" t="str">
        <f>IF(AmazonChurn[[#This Row],[Average Monthly Expenses]]&lt;=30,"Low",IF(AmazonChurn[[#This Row],[Average Monthly Expenses]]&lt;=60,"Medium","High"))</f>
        <v>Low</v>
      </c>
      <c r="AM5835" t="str">
        <f>IF(AmazonChurn[[#This Row],[Number of Complaints or Support]]&lt;3,"Low",IF(AmazonChurn[[#This Row],[Number of Complaints or Support]]&lt;=7,"Medium","High"))</f>
        <v>High</v>
      </c>
      <c r="AN5835" s="5">
        <f>AmazonChurn[[#This Row],[Number of Complaints or Support]]/AmazonChurn[[#This Row],[Account Length (in months)]]</f>
        <v>4.5</v>
      </c>
      <c r="AO5835" t="str">
        <f>IF(AmazonChurn[[#This Row],[Avg Monthly GB Download]]&lt;15, "Low", IF(AmazonChurn[[#This Row],[Avg Monthly GB Download]]&lt;30, "Medium", "High"))</f>
        <v>Low</v>
      </c>
      <c r="AP5835" t="str">
        <f>IF(AmazonChurn[[#This Row],[Age]]&lt;30,"Under 30",IF(AmazonChurn[[#This Row],[Age]]&gt;65,"Senior","Mid Age"))</f>
        <v>Mid Age</v>
      </c>
    </row>
    <row r="5836" spans="1:42" hidden="1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 s="5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  <c r="AL5836" t="str">
        <f>IF(AmazonChurn[[#This Row],[Average Monthly Expenses]]&lt;=30,"Low",IF(AmazonChurn[[#This Row],[Average Monthly Expenses]]&lt;=60,"Medium","High"))</f>
        <v>High</v>
      </c>
      <c r="AM5836" t="str">
        <f>IF(AmazonChurn[[#This Row],[Number of Complaints or Support]]&lt;3,"Low",IF(AmazonChurn[[#This Row],[Number of Complaints or Support]]&lt;=7,"Medium","High"))</f>
        <v>Low</v>
      </c>
      <c r="AN5836" s="5">
        <f>AmazonChurn[[#This Row],[Number of Complaints or Support]]/AmazonChurn[[#This Row],[Account Length (in months)]]</f>
        <v>1.7543859649122806E-2</v>
      </c>
      <c r="AO5836" t="str">
        <f>IF(AmazonChurn[[#This Row],[Avg Monthly GB Download]]&lt;15, "Low", IF(AmazonChurn[[#This Row],[Avg Monthly GB Download]]&lt;30, "Medium", "High"))</f>
        <v>Low</v>
      </c>
      <c r="AP5836" t="str">
        <f>IF(AmazonChurn[[#This Row],[Age]]&lt;30,"Under 30",IF(AmazonChurn[[#This Row],[Age]]&gt;65,"Senior","Mid Age"))</f>
        <v>Mid Age</v>
      </c>
    </row>
    <row r="5837" spans="1:42" hidden="1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 s="5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  <c r="AL5837" t="str">
        <f>IF(AmazonChurn[[#This Row],[Average Monthly Expenses]]&lt;=30,"Low",IF(AmazonChurn[[#This Row],[Average Monthly Expenses]]&lt;=60,"Medium","High"))</f>
        <v>Low</v>
      </c>
      <c r="AM5837" t="str">
        <f>IF(AmazonChurn[[#This Row],[Number of Complaints or Support]]&lt;3,"Low",IF(AmazonChurn[[#This Row],[Number of Complaints or Support]]&lt;=7,"Medium","High"))</f>
        <v>Medium</v>
      </c>
      <c r="AN5837" s="5">
        <f>AmazonChurn[[#This Row],[Number of Complaints or Support]]/AmazonChurn[[#This Row],[Account Length (in months)]]</f>
        <v>1.1666666666666667</v>
      </c>
      <c r="AO5837" t="str">
        <f>IF(AmazonChurn[[#This Row],[Avg Monthly GB Download]]&lt;15, "Low", IF(AmazonChurn[[#This Row],[Avg Monthly GB Download]]&lt;30, "Medium", "High"))</f>
        <v>Medium</v>
      </c>
      <c r="AP5837" t="str">
        <f>IF(AmazonChurn[[#This Row],[Age]]&lt;30,"Under 30",IF(AmazonChurn[[#This Row],[Age]]&gt;65,"Senior","Mid Age"))</f>
        <v>Under 30</v>
      </c>
    </row>
    <row r="5838" spans="1:42" hidden="1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 s="5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  <c r="AL5838" t="str">
        <f>IF(AmazonChurn[[#This Row],[Average Monthly Expenses]]&lt;=30,"Low",IF(AmazonChurn[[#This Row],[Average Monthly Expenses]]&lt;=60,"Medium","High"))</f>
        <v>Low</v>
      </c>
      <c r="AM5838" t="str">
        <f>IF(AmazonChurn[[#This Row],[Number of Complaints or Support]]&lt;3,"Low",IF(AmazonChurn[[#This Row],[Number of Complaints or Support]]&lt;=7,"Medium","High"))</f>
        <v>High</v>
      </c>
      <c r="AN5838" s="5">
        <f>AmazonChurn[[#This Row],[Number of Complaints or Support]]/AmazonChurn[[#This Row],[Account Length (in months)]]</f>
        <v>1.1428571428571428</v>
      </c>
      <c r="AO5838" t="str">
        <f>IF(AmazonChurn[[#This Row],[Avg Monthly GB Download]]&lt;15, "Low", IF(AmazonChurn[[#This Row],[Avg Monthly GB Download]]&lt;30, "Medium", "High"))</f>
        <v>Low</v>
      </c>
      <c r="AP5838" t="str">
        <f>IF(AmazonChurn[[#This Row],[Age]]&lt;30,"Under 30",IF(AmazonChurn[[#This Row],[Age]]&gt;65,"Senior","Mid Age"))</f>
        <v>Under 30</v>
      </c>
    </row>
    <row r="5839" spans="1:42" hidden="1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 s="5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  <c r="AL5839" t="str">
        <f>IF(AmazonChurn[[#This Row],[Average Monthly Expenses]]&lt;=30,"Low",IF(AmazonChurn[[#This Row],[Average Monthly Expenses]]&lt;=60,"Medium","High"))</f>
        <v>Low</v>
      </c>
      <c r="AM5839" t="str">
        <f>IF(AmazonChurn[[#This Row],[Number of Complaints or Support]]&lt;3,"Low",IF(AmazonChurn[[#This Row],[Number of Complaints or Support]]&lt;=7,"Medium","High"))</f>
        <v>Medium</v>
      </c>
      <c r="AN5839" s="5">
        <f>AmazonChurn[[#This Row],[Number of Complaints or Support]]/AmazonChurn[[#This Row],[Account Length (in months)]]</f>
        <v>1.5</v>
      </c>
      <c r="AO5839" t="str">
        <f>IF(AmazonChurn[[#This Row],[Avg Monthly GB Download]]&lt;15, "Low", IF(AmazonChurn[[#This Row],[Avg Monthly GB Download]]&lt;30, "Medium", "High"))</f>
        <v>Low</v>
      </c>
      <c r="AP5839" t="str">
        <f>IF(AmazonChurn[[#This Row],[Age]]&lt;30,"Under 30",IF(AmazonChurn[[#This Row],[Age]]&gt;65,"Senior","Mid Age"))</f>
        <v>Under 30</v>
      </c>
    </row>
    <row r="5840" spans="1:42" hidden="1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 s="5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  <c r="AL5840" t="str">
        <f>IF(AmazonChurn[[#This Row],[Average Monthly Expenses]]&lt;=30,"Low",IF(AmazonChurn[[#This Row],[Average Monthly Expenses]]&lt;=60,"Medium","High"))</f>
        <v>High</v>
      </c>
      <c r="AM5840" t="str">
        <f>IF(AmazonChurn[[#This Row],[Number of Complaints or Support]]&lt;3,"Low",IF(AmazonChurn[[#This Row],[Number of Complaints or Support]]&lt;=7,"Medium","High"))</f>
        <v>Medium</v>
      </c>
      <c r="AN5840" s="5">
        <f>AmazonChurn[[#This Row],[Number of Complaints or Support]]/AmazonChurn[[#This Row],[Account Length (in months)]]</f>
        <v>0.1206896551724138</v>
      </c>
      <c r="AO5840" t="str">
        <f>IF(AmazonChurn[[#This Row],[Avg Monthly GB Download]]&lt;15, "Low", IF(AmazonChurn[[#This Row],[Avg Monthly GB Download]]&lt;30, "Medium", "High"))</f>
        <v>Low</v>
      </c>
      <c r="AP5840" t="str">
        <f>IF(AmazonChurn[[#This Row],[Age]]&lt;30,"Under 30",IF(AmazonChurn[[#This Row],[Age]]&gt;65,"Senior","Mid Age"))</f>
        <v>Senior</v>
      </c>
    </row>
    <row r="5841" spans="1:42" hidden="1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 s="5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  <c r="AL5841" t="str">
        <f>IF(AmazonChurn[[#This Row],[Average Monthly Expenses]]&lt;=30,"Low",IF(AmazonChurn[[#This Row],[Average Monthly Expenses]]&lt;=60,"Medium","High"))</f>
        <v>Low</v>
      </c>
      <c r="AM5841" t="str">
        <f>IF(AmazonChurn[[#This Row],[Number of Complaints or Support]]&lt;3,"Low",IF(AmazonChurn[[#This Row],[Number of Complaints or Support]]&lt;=7,"Medium","High"))</f>
        <v>High</v>
      </c>
      <c r="AN5841" s="5">
        <f>AmazonChurn[[#This Row],[Number of Complaints or Support]]/AmazonChurn[[#This Row],[Account Length (in months)]]</f>
        <v>0.27777777777777779</v>
      </c>
      <c r="AO5841" t="str">
        <f>IF(AmazonChurn[[#This Row],[Avg Monthly GB Download]]&lt;15, "Low", IF(AmazonChurn[[#This Row],[Avg Monthly GB Download]]&lt;30, "Medium", "High"))</f>
        <v>Low</v>
      </c>
      <c r="AP5841" t="str">
        <f>IF(AmazonChurn[[#This Row],[Age]]&lt;30,"Under 30",IF(AmazonChurn[[#This Row],[Age]]&gt;65,"Senior","Mid Age"))</f>
        <v>Senior</v>
      </c>
    </row>
    <row r="5842" spans="1:42" hidden="1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 s="5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  <c r="AL5842" t="str">
        <f>IF(AmazonChurn[[#This Row],[Average Monthly Expenses]]&lt;=30,"Low",IF(AmazonChurn[[#This Row],[Average Monthly Expenses]]&lt;=60,"Medium","High"))</f>
        <v>Medium</v>
      </c>
      <c r="AM5842" t="str">
        <f>IF(AmazonChurn[[#This Row],[Number of Complaints or Support]]&lt;3,"Low",IF(AmazonChurn[[#This Row],[Number of Complaints or Support]]&lt;=7,"Medium","High"))</f>
        <v>Low</v>
      </c>
      <c r="AN5842" s="5">
        <f>AmazonChurn[[#This Row],[Number of Complaints or Support]]/AmazonChurn[[#This Row],[Account Length (in months)]]</f>
        <v>2.7397260273972601E-2</v>
      </c>
      <c r="AO5842" t="str">
        <f>IF(AmazonChurn[[#This Row],[Avg Monthly GB Download]]&lt;15, "Low", IF(AmazonChurn[[#This Row],[Avg Monthly GB Download]]&lt;30, "Medium", "High"))</f>
        <v>Low</v>
      </c>
      <c r="AP5842" t="str">
        <f>IF(AmazonChurn[[#This Row],[Age]]&lt;30,"Under 30",IF(AmazonChurn[[#This Row],[Age]]&gt;65,"Senior","Mid Age"))</f>
        <v>Under 30</v>
      </c>
    </row>
    <row r="5843" spans="1:42" hidden="1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 s="5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  <c r="AL5843" t="str">
        <f>IF(AmazonChurn[[#This Row],[Average Monthly Expenses]]&lt;=30,"Low",IF(AmazonChurn[[#This Row],[Average Monthly Expenses]]&lt;=60,"Medium","High"))</f>
        <v>Medium</v>
      </c>
      <c r="AM5843" t="str">
        <f>IF(AmazonChurn[[#This Row],[Number of Complaints or Support]]&lt;3,"Low",IF(AmazonChurn[[#This Row],[Number of Complaints or Support]]&lt;=7,"Medium","High"))</f>
        <v>Medium</v>
      </c>
      <c r="AN5843" s="5">
        <f>AmazonChurn[[#This Row],[Number of Complaints or Support]]/AmazonChurn[[#This Row],[Account Length (in months)]]</f>
        <v>5</v>
      </c>
      <c r="AO5843" t="str">
        <f>IF(AmazonChurn[[#This Row],[Avg Monthly GB Download]]&lt;15, "Low", IF(AmazonChurn[[#This Row],[Avg Monthly GB Download]]&lt;30, "Medium", "High"))</f>
        <v>Low</v>
      </c>
      <c r="AP5843" t="str">
        <f>IF(AmazonChurn[[#This Row],[Age]]&lt;30,"Under 30",IF(AmazonChurn[[#This Row],[Age]]&gt;65,"Senior","Mid Age"))</f>
        <v>Mid Age</v>
      </c>
    </row>
    <row r="5844" spans="1:42" hidden="1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 s="5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  <c r="AL5844" t="str">
        <f>IF(AmazonChurn[[#This Row],[Average Monthly Expenses]]&lt;=30,"Low",IF(AmazonChurn[[#This Row],[Average Monthly Expenses]]&lt;=60,"Medium","High"))</f>
        <v>Medium</v>
      </c>
      <c r="AM5844" t="str">
        <f>IF(AmazonChurn[[#This Row],[Number of Complaints or Support]]&lt;3,"Low",IF(AmazonChurn[[#This Row],[Number of Complaints or Support]]&lt;=7,"Medium","High"))</f>
        <v>Low</v>
      </c>
      <c r="AN5844" s="5">
        <f>AmazonChurn[[#This Row],[Number of Complaints or Support]]/AmazonChurn[[#This Row],[Account Length (in months)]]</f>
        <v>1</v>
      </c>
      <c r="AO5844" t="str">
        <f>IF(AmazonChurn[[#This Row],[Avg Monthly GB Download]]&lt;15, "Low", IF(AmazonChurn[[#This Row],[Avg Monthly GB Download]]&lt;30, "Medium", "High"))</f>
        <v>Low</v>
      </c>
      <c r="AP5844" t="str">
        <f>IF(AmazonChurn[[#This Row],[Age]]&lt;30,"Under 30",IF(AmazonChurn[[#This Row],[Age]]&gt;65,"Senior","Mid Age"))</f>
        <v>Mid Age</v>
      </c>
    </row>
    <row r="5845" spans="1:42" hidden="1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 s="5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  <c r="AL5845" t="str">
        <f>IF(AmazonChurn[[#This Row],[Average Monthly Expenses]]&lt;=30,"Low",IF(AmazonChurn[[#This Row],[Average Monthly Expenses]]&lt;=60,"Medium","High"))</f>
        <v>Medium</v>
      </c>
      <c r="AM5845" t="str">
        <f>IF(AmazonChurn[[#This Row],[Number of Complaints or Support]]&lt;3,"Low",IF(AmazonChurn[[#This Row],[Number of Complaints or Support]]&lt;=7,"Medium","High"))</f>
        <v>Low</v>
      </c>
      <c r="AN5845" s="5">
        <f>AmazonChurn[[#This Row],[Number of Complaints or Support]]/AmazonChurn[[#This Row],[Account Length (in months)]]</f>
        <v>0</v>
      </c>
      <c r="AO5845" t="str">
        <f>IF(AmazonChurn[[#This Row],[Avg Monthly GB Download]]&lt;15, "Low", IF(AmazonChurn[[#This Row],[Avg Monthly GB Download]]&lt;30, "Medium", "High"))</f>
        <v>Low</v>
      </c>
      <c r="AP5845" t="str">
        <f>IF(AmazonChurn[[#This Row],[Age]]&lt;30,"Under 30",IF(AmazonChurn[[#This Row],[Age]]&gt;65,"Senior","Mid Age"))</f>
        <v>Mid Age</v>
      </c>
    </row>
    <row r="5846" spans="1:42" hidden="1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 s="5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  <c r="AL5846" t="str">
        <f>IF(AmazonChurn[[#This Row],[Average Monthly Expenses]]&lt;=30,"Low",IF(AmazonChurn[[#This Row],[Average Monthly Expenses]]&lt;=60,"Medium","High"))</f>
        <v>Medium</v>
      </c>
      <c r="AM5846" t="str">
        <f>IF(AmazonChurn[[#This Row],[Number of Complaints or Support]]&lt;3,"Low",IF(AmazonChurn[[#This Row],[Number of Complaints or Support]]&lt;=7,"Medium","High"))</f>
        <v>Medium</v>
      </c>
      <c r="AN5846" s="5">
        <f>AmazonChurn[[#This Row],[Number of Complaints or Support]]/AmazonChurn[[#This Row],[Account Length (in months)]]</f>
        <v>0.12</v>
      </c>
      <c r="AO5846" t="str">
        <f>IF(AmazonChurn[[#This Row],[Avg Monthly GB Download]]&lt;15, "Low", IF(AmazonChurn[[#This Row],[Avg Monthly GB Download]]&lt;30, "Medium", "High"))</f>
        <v>Low</v>
      </c>
      <c r="AP5846" t="str">
        <f>IF(AmazonChurn[[#This Row],[Age]]&lt;30,"Under 30",IF(AmazonChurn[[#This Row],[Age]]&gt;65,"Senior","Mid Age"))</f>
        <v>Mid Age</v>
      </c>
    </row>
    <row r="5847" spans="1:42" hidden="1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 s="5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  <c r="AL5847" t="str">
        <f>IF(AmazonChurn[[#This Row],[Average Monthly Expenses]]&lt;=30,"Low",IF(AmazonChurn[[#This Row],[Average Monthly Expenses]]&lt;=60,"Medium","High"))</f>
        <v>Medium</v>
      </c>
      <c r="AM5847" t="str">
        <f>IF(AmazonChurn[[#This Row],[Number of Complaints or Support]]&lt;3,"Low",IF(AmazonChurn[[#This Row],[Number of Complaints or Support]]&lt;=7,"Medium","High"))</f>
        <v>Medium</v>
      </c>
      <c r="AN5847" s="5">
        <f>AmazonChurn[[#This Row],[Number of Complaints or Support]]/AmazonChurn[[#This Row],[Account Length (in months)]]</f>
        <v>0.1206896551724138</v>
      </c>
      <c r="AO5847" t="str">
        <f>IF(AmazonChurn[[#This Row],[Avg Monthly GB Download]]&lt;15, "Low", IF(AmazonChurn[[#This Row],[Avg Monthly GB Download]]&lt;30, "Medium", "High"))</f>
        <v>Low</v>
      </c>
      <c r="AP5847" t="str">
        <f>IF(AmazonChurn[[#This Row],[Age]]&lt;30,"Under 30",IF(AmazonChurn[[#This Row],[Age]]&gt;65,"Senior","Mid Age"))</f>
        <v>Senior</v>
      </c>
    </row>
    <row r="5848" spans="1:42" hidden="1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 s="5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  <c r="AL5848" t="str">
        <f>IF(AmazonChurn[[#This Row],[Average Monthly Expenses]]&lt;=30,"Low",IF(AmazonChurn[[#This Row],[Average Monthly Expenses]]&lt;=60,"Medium","High"))</f>
        <v>Medium</v>
      </c>
      <c r="AM5848" t="str">
        <f>IF(AmazonChurn[[#This Row],[Number of Complaints or Support]]&lt;3,"Low",IF(AmazonChurn[[#This Row],[Number of Complaints or Support]]&lt;=7,"Medium","High"))</f>
        <v>Low</v>
      </c>
      <c r="AN5848" s="5">
        <f>AmazonChurn[[#This Row],[Number of Complaints or Support]]/AmazonChurn[[#This Row],[Account Length (in months)]]</f>
        <v>5.8823529411764705E-2</v>
      </c>
      <c r="AO5848" t="str">
        <f>IF(AmazonChurn[[#This Row],[Avg Monthly GB Download]]&lt;15, "Low", IF(AmazonChurn[[#This Row],[Avg Monthly GB Download]]&lt;30, "Medium", "High"))</f>
        <v>Low</v>
      </c>
      <c r="AP5848" t="str">
        <f>IF(AmazonChurn[[#This Row],[Age]]&lt;30,"Under 30",IF(AmazonChurn[[#This Row],[Age]]&gt;65,"Senior","Mid Age"))</f>
        <v>Senior</v>
      </c>
    </row>
    <row r="5849" spans="1:42" hidden="1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 s="5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  <c r="AL5849" t="str">
        <f>IF(AmazonChurn[[#This Row],[Average Monthly Expenses]]&lt;=30,"Low",IF(AmazonChurn[[#This Row],[Average Monthly Expenses]]&lt;=60,"Medium","High"))</f>
        <v>Medium</v>
      </c>
      <c r="AM5849" t="str">
        <f>IF(AmazonChurn[[#This Row],[Number of Complaints or Support]]&lt;3,"Low",IF(AmazonChurn[[#This Row],[Number of Complaints or Support]]&lt;=7,"Medium","High"))</f>
        <v>Medium</v>
      </c>
      <c r="AN5849" s="5">
        <f>AmazonChurn[[#This Row],[Number of Complaints or Support]]/AmazonChurn[[#This Row],[Account Length (in months)]]</f>
        <v>0.10909090909090909</v>
      </c>
      <c r="AO5849" t="str">
        <f>IF(AmazonChurn[[#This Row],[Avg Monthly GB Download]]&lt;15, "Low", IF(AmazonChurn[[#This Row],[Avg Monthly GB Download]]&lt;30, "Medium", "High"))</f>
        <v>Low</v>
      </c>
      <c r="AP5849" t="str">
        <f>IF(AmazonChurn[[#This Row],[Age]]&lt;30,"Under 30",IF(AmazonChurn[[#This Row],[Age]]&gt;65,"Senior","Mid Age"))</f>
        <v>Mid Age</v>
      </c>
    </row>
    <row r="5850" spans="1:42" hidden="1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 s="5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  <c r="AL5850" t="str">
        <f>IF(AmazonChurn[[#This Row],[Average Monthly Expenses]]&lt;=30,"Low",IF(AmazonChurn[[#This Row],[Average Monthly Expenses]]&lt;=60,"Medium","High"))</f>
        <v>Medium</v>
      </c>
      <c r="AM5850" t="str">
        <f>IF(AmazonChurn[[#This Row],[Number of Complaints or Support]]&lt;3,"Low",IF(AmazonChurn[[#This Row],[Number of Complaints or Support]]&lt;=7,"Medium","High"))</f>
        <v>Medium</v>
      </c>
      <c r="AN5850" s="5">
        <f>AmazonChurn[[#This Row],[Number of Complaints or Support]]/AmazonChurn[[#This Row],[Account Length (in months)]]</f>
        <v>0.3</v>
      </c>
      <c r="AO5850" t="str">
        <f>IF(AmazonChurn[[#This Row],[Avg Monthly GB Download]]&lt;15, "Low", IF(AmazonChurn[[#This Row],[Avg Monthly GB Download]]&lt;30, "Medium", "High"))</f>
        <v>Low</v>
      </c>
      <c r="AP5850" t="str">
        <f>IF(AmazonChurn[[#This Row],[Age]]&lt;30,"Under 30",IF(AmazonChurn[[#This Row],[Age]]&gt;65,"Senior","Mid Age"))</f>
        <v>Mid Age</v>
      </c>
    </row>
    <row r="5851" spans="1:42" hidden="1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 s="5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  <c r="AL5851" t="str">
        <f>IF(AmazonChurn[[#This Row],[Average Monthly Expenses]]&lt;=30,"Low",IF(AmazonChurn[[#This Row],[Average Monthly Expenses]]&lt;=60,"Medium","High"))</f>
        <v>Medium</v>
      </c>
      <c r="AM5851" t="str">
        <f>IF(AmazonChurn[[#This Row],[Number of Complaints or Support]]&lt;3,"Low",IF(AmazonChurn[[#This Row],[Number of Complaints or Support]]&lt;=7,"Medium","High"))</f>
        <v>Medium</v>
      </c>
      <c r="AN5851" s="5">
        <f>AmazonChurn[[#This Row],[Number of Complaints or Support]]/AmazonChurn[[#This Row],[Account Length (in months)]]</f>
        <v>0.11764705882352941</v>
      </c>
      <c r="AO5851" t="str">
        <f>IF(AmazonChurn[[#This Row],[Avg Monthly GB Download]]&lt;15, "Low", IF(AmazonChurn[[#This Row],[Avg Monthly GB Download]]&lt;30, "Medium", "High"))</f>
        <v>Low</v>
      </c>
      <c r="AP5851" t="str">
        <f>IF(AmazonChurn[[#This Row],[Age]]&lt;30,"Under 30",IF(AmazonChurn[[#This Row],[Age]]&gt;65,"Senior","Mid Age"))</f>
        <v>Under 30</v>
      </c>
    </row>
    <row r="5852" spans="1:42" hidden="1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 s="5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  <c r="AL5852" t="str">
        <f>IF(AmazonChurn[[#This Row],[Average Monthly Expenses]]&lt;=30,"Low",IF(AmazonChurn[[#This Row],[Average Monthly Expenses]]&lt;=60,"Medium","High"))</f>
        <v>Low</v>
      </c>
      <c r="AM5852" t="str">
        <f>IF(AmazonChurn[[#This Row],[Number of Complaints or Support]]&lt;3,"Low",IF(AmazonChurn[[#This Row],[Number of Complaints or Support]]&lt;=7,"Medium","High"))</f>
        <v>Low</v>
      </c>
      <c r="AN5852" s="5">
        <f>AmazonChurn[[#This Row],[Number of Complaints or Support]]/AmazonChurn[[#This Row],[Account Length (in months)]]</f>
        <v>0.08</v>
      </c>
      <c r="AO5852" t="str">
        <f>IF(AmazonChurn[[#This Row],[Avg Monthly GB Download]]&lt;15, "Low", IF(AmazonChurn[[#This Row],[Avg Monthly GB Download]]&lt;30, "Medium", "High"))</f>
        <v>Medium</v>
      </c>
      <c r="AP5852" t="str">
        <f>IF(AmazonChurn[[#This Row],[Age]]&lt;30,"Under 30",IF(AmazonChurn[[#This Row],[Age]]&gt;65,"Senior","Mid Age"))</f>
        <v>Senior</v>
      </c>
    </row>
    <row r="5853" spans="1:42" hidden="1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 s="5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  <c r="AL5853" t="str">
        <f>IF(AmazonChurn[[#This Row],[Average Monthly Expenses]]&lt;=30,"Low",IF(AmazonChurn[[#This Row],[Average Monthly Expenses]]&lt;=60,"Medium","High"))</f>
        <v>Medium</v>
      </c>
      <c r="AM5853" t="str">
        <f>IF(AmazonChurn[[#This Row],[Number of Complaints or Support]]&lt;3,"Low",IF(AmazonChurn[[#This Row],[Number of Complaints or Support]]&lt;=7,"Medium","High"))</f>
        <v>Low</v>
      </c>
      <c r="AN5853" s="5">
        <f>AmazonChurn[[#This Row],[Number of Complaints or Support]]/AmazonChurn[[#This Row],[Account Length (in months)]]</f>
        <v>0.4</v>
      </c>
      <c r="AO5853" t="str">
        <f>IF(AmazonChurn[[#This Row],[Avg Monthly GB Download]]&lt;15, "Low", IF(AmazonChurn[[#This Row],[Avg Monthly GB Download]]&lt;30, "Medium", "High"))</f>
        <v>Low</v>
      </c>
      <c r="AP5853" t="str">
        <f>IF(AmazonChurn[[#This Row],[Age]]&lt;30,"Under 30",IF(AmazonChurn[[#This Row],[Age]]&gt;65,"Senior","Mid Age"))</f>
        <v>Senior</v>
      </c>
    </row>
    <row r="5854" spans="1:42" hidden="1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 s="5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  <c r="AL5854" t="str">
        <f>IF(AmazonChurn[[#This Row],[Average Monthly Expenses]]&lt;=30,"Low",IF(AmazonChurn[[#This Row],[Average Monthly Expenses]]&lt;=60,"Medium","High"))</f>
        <v>Medium</v>
      </c>
      <c r="AM5854" t="str">
        <f>IF(AmazonChurn[[#This Row],[Number of Complaints or Support]]&lt;3,"Low",IF(AmazonChurn[[#This Row],[Number of Complaints or Support]]&lt;=7,"Medium","High"))</f>
        <v>Low</v>
      </c>
      <c r="AN5854" s="5">
        <f>AmazonChurn[[#This Row],[Number of Complaints or Support]]/AmazonChurn[[#This Row],[Account Length (in months)]]</f>
        <v>0.5</v>
      </c>
      <c r="AO5854" t="str">
        <f>IF(AmazonChurn[[#This Row],[Avg Monthly GB Download]]&lt;15, "Low", IF(AmazonChurn[[#This Row],[Avg Monthly GB Download]]&lt;30, "Medium", "High"))</f>
        <v>Low</v>
      </c>
      <c r="AP5854" t="str">
        <f>IF(AmazonChurn[[#This Row],[Age]]&lt;30,"Under 30",IF(AmazonChurn[[#This Row],[Age]]&gt;65,"Senior","Mid Age"))</f>
        <v>Mid Age</v>
      </c>
    </row>
    <row r="5855" spans="1:42" hidden="1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 s="5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  <c r="AL5855" t="str">
        <f>IF(AmazonChurn[[#This Row],[Average Monthly Expenses]]&lt;=30,"Low",IF(AmazonChurn[[#This Row],[Average Monthly Expenses]]&lt;=60,"Medium","High"))</f>
        <v>Low</v>
      </c>
      <c r="AM5855" t="str">
        <f>IF(AmazonChurn[[#This Row],[Number of Complaints or Support]]&lt;3,"Low",IF(AmazonChurn[[#This Row],[Number of Complaints or Support]]&lt;=7,"Medium","High"))</f>
        <v>Medium</v>
      </c>
      <c r="AN5855" s="5">
        <f>AmazonChurn[[#This Row],[Number of Complaints or Support]]/AmazonChurn[[#This Row],[Account Length (in months)]]</f>
        <v>0.8</v>
      </c>
      <c r="AO5855" t="str">
        <f>IF(AmazonChurn[[#This Row],[Avg Monthly GB Download]]&lt;15, "Low", IF(AmazonChurn[[#This Row],[Avg Monthly GB Download]]&lt;30, "Medium", "High"))</f>
        <v>Low</v>
      </c>
      <c r="AP5855" t="str">
        <f>IF(AmazonChurn[[#This Row],[Age]]&lt;30,"Under 30",IF(AmazonChurn[[#This Row],[Age]]&gt;65,"Senior","Mid Age"))</f>
        <v>Under 30</v>
      </c>
    </row>
    <row r="5856" spans="1:42" hidden="1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 s="5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  <c r="AL5856" t="str">
        <f>IF(AmazonChurn[[#This Row],[Average Monthly Expenses]]&lt;=30,"Low",IF(AmazonChurn[[#This Row],[Average Monthly Expenses]]&lt;=60,"Medium","High"))</f>
        <v>Medium</v>
      </c>
      <c r="AM5856" t="str">
        <f>IF(AmazonChurn[[#This Row],[Number of Complaints or Support]]&lt;3,"Low",IF(AmazonChurn[[#This Row],[Number of Complaints or Support]]&lt;=7,"Medium","High"))</f>
        <v>Low</v>
      </c>
      <c r="AN5856" s="5">
        <f>AmazonChurn[[#This Row],[Number of Complaints or Support]]/AmazonChurn[[#This Row],[Account Length (in months)]]</f>
        <v>2.7777777777777776E-2</v>
      </c>
      <c r="AO5856" t="str">
        <f>IF(AmazonChurn[[#This Row],[Avg Monthly GB Download]]&lt;15, "Low", IF(AmazonChurn[[#This Row],[Avg Monthly GB Download]]&lt;30, "Medium", "High"))</f>
        <v>Low</v>
      </c>
      <c r="AP5856" t="str">
        <f>IF(AmazonChurn[[#This Row],[Age]]&lt;30,"Under 30",IF(AmazonChurn[[#This Row],[Age]]&gt;65,"Senior","Mid Age"))</f>
        <v>Senior</v>
      </c>
    </row>
    <row r="5857" spans="1:42" hidden="1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 s="5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  <c r="AL5857" t="str">
        <f>IF(AmazonChurn[[#This Row],[Average Monthly Expenses]]&lt;=30,"Low",IF(AmazonChurn[[#This Row],[Average Monthly Expenses]]&lt;=60,"Medium","High"))</f>
        <v>Low</v>
      </c>
      <c r="AM5857" t="str">
        <f>IF(AmazonChurn[[#This Row],[Number of Complaints or Support]]&lt;3,"Low",IF(AmazonChurn[[#This Row],[Number of Complaints or Support]]&lt;=7,"Medium","High"))</f>
        <v>Low</v>
      </c>
      <c r="AN5857" s="5">
        <f>AmazonChurn[[#This Row],[Number of Complaints or Support]]/AmazonChurn[[#This Row],[Account Length (in months)]]</f>
        <v>0</v>
      </c>
      <c r="AO5857" t="str">
        <f>IF(AmazonChurn[[#This Row],[Avg Monthly GB Download]]&lt;15, "Low", IF(AmazonChurn[[#This Row],[Avg Monthly GB Download]]&lt;30, "Medium", "High"))</f>
        <v>Low</v>
      </c>
      <c r="AP5857" t="str">
        <f>IF(AmazonChurn[[#This Row],[Age]]&lt;30,"Under 30",IF(AmazonChurn[[#This Row],[Age]]&gt;65,"Senior","Mid Age"))</f>
        <v>Mid Age</v>
      </c>
    </row>
    <row r="5858" spans="1:42" hidden="1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 s="5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  <c r="AL5858" t="str">
        <f>IF(AmazonChurn[[#This Row],[Average Monthly Expenses]]&lt;=30,"Low",IF(AmazonChurn[[#This Row],[Average Monthly Expenses]]&lt;=60,"Medium","High"))</f>
        <v>Low</v>
      </c>
      <c r="AM5858" t="str">
        <f>IF(AmazonChurn[[#This Row],[Number of Complaints or Support]]&lt;3,"Low",IF(AmazonChurn[[#This Row],[Number of Complaints or Support]]&lt;=7,"Medium","High"))</f>
        <v>High</v>
      </c>
      <c r="AN5858" s="5">
        <f>AmazonChurn[[#This Row],[Number of Complaints or Support]]/AmazonChurn[[#This Row],[Account Length (in months)]]</f>
        <v>1.6666666666666667</v>
      </c>
      <c r="AO5858" t="str">
        <f>IF(AmazonChurn[[#This Row],[Avg Monthly GB Download]]&lt;15, "Low", IF(AmazonChurn[[#This Row],[Avg Monthly GB Download]]&lt;30, "Medium", "High"))</f>
        <v>Low</v>
      </c>
      <c r="AP5858" t="str">
        <f>IF(AmazonChurn[[#This Row],[Age]]&lt;30,"Under 30",IF(AmazonChurn[[#This Row],[Age]]&gt;65,"Senior","Mid Age"))</f>
        <v>Mid Age</v>
      </c>
    </row>
    <row r="5859" spans="1:42" hidden="1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 s="5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  <c r="AL5859" t="str">
        <f>IF(AmazonChurn[[#This Row],[Average Monthly Expenses]]&lt;=30,"Low",IF(AmazonChurn[[#This Row],[Average Monthly Expenses]]&lt;=60,"Medium","High"))</f>
        <v>Low</v>
      </c>
      <c r="AM5859" t="str">
        <f>IF(AmazonChurn[[#This Row],[Number of Complaints or Support]]&lt;3,"Low",IF(AmazonChurn[[#This Row],[Number of Complaints or Support]]&lt;=7,"Medium","High"))</f>
        <v>Low</v>
      </c>
      <c r="AN5859" s="5">
        <f>AmazonChurn[[#This Row],[Number of Complaints or Support]]/AmazonChurn[[#This Row],[Account Length (in months)]]</f>
        <v>2.1276595744680851E-2</v>
      </c>
      <c r="AO5859" t="str">
        <f>IF(AmazonChurn[[#This Row],[Avg Monthly GB Download]]&lt;15, "Low", IF(AmazonChurn[[#This Row],[Avg Monthly GB Download]]&lt;30, "Medium", "High"))</f>
        <v>Low</v>
      </c>
      <c r="AP5859" t="str">
        <f>IF(AmazonChurn[[#This Row],[Age]]&lt;30,"Under 30",IF(AmazonChurn[[#This Row],[Age]]&gt;65,"Senior","Mid Age"))</f>
        <v>Mid Age</v>
      </c>
    </row>
    <row r="5860" spans="1:42" hidden="1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 s="5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  <c r="AL5860" t="str">
        <f>IF(AmazonChurn[[#This Row],[Average Monthly Expenses]]&lt;=30,"Low",IF(AmazonChurn[[#This Row],[Average Monthly Expenses]]&lt;=60,"Medium","High"))</f>
        <v>Medium</v>
      </c>
      <c r="AM5860" t="str">
        <f>IF(AmazonChurn[[#This Row],[Number of Complaints or Support]]&lt;3,"Low",IF(AmazonChurn[[#This Row],[Number of Complaints or Support]]&lt;=7,"Medium","High"))</f>
        <v>Medium</v>
      </c>
      <c r="AN5860" s="5">
        <f>AmazonChurn[[#This Row],[Number of Complaints or Support]]/AmazonChurn[[#This Row],[Account Length (in months)]]</f>
        <v>0.29166666666666669</v>
      </c>
      <c r="AO5860" t="str">
        <f>IF(AmazonChurn[[#This Row],[Avg Monthly GB Download]]&lt;15, "Low", IF(AmazonChurn[[#This Row],[Avg Monthly GB Download]]&lt;30, "Medium", "High"))</f>
        <v>Low</v>
      </c>
      <c r="AP5860" t="str">
        <f>IF(AmazonChurn[[#This Row],[Age]]&lt;30,"Under 30",IF(AmazonChurn[[#This Row],[Age]]&gt;65,"Senior","Mid Age"))</f>
        <v>Senior</v>
      </c>
    </row>
    <row r="5861" spans="1:42" hidden="1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 s="5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  <c r="AL5861" t="str">
        <f>IF(AmazonChurn[[#This Row],[Average Monthly Expenses]]&lt;=30,"Low",IF(AmazonChurn[[#This Row],[Average Monthly Expenses]]&lt;=60,"Medium","High"))</f>
        <v>Low</v>
      </c>
      <c r="AM5861" t="str">
        <f>IF(AmazonChurn[[#This Row],[Number of Complaints or Support]]&lt;3,"Low",IF(AmazonChurn[[#This Row],[Number of Complaints or Support]]&lt;=7,"Medium","High"))</f>
        <v>Medium</v>
      </c>
      <c r="AN5861" s="5">
        <f>AmazonChurn[[#This Row],[Number of Complaints or Support]]/AmazonChurn[[#This Row],[Account Length (in months)]]</f>
        <v>0.21739130434782608</v>
      </c>
      <c r="AO5861" t="str">
        <f>IF(AmazonChurn[[#This Row],[Avg Monthly GB Download]]&lt;15, "Low", IF(AmazonChurn[[#This Row],[Avg Monthly GB Download]]&lt;30, "Medium", "High"))</f>
        <v>Low</v>
      </c>
      <c r="AP5861" t="str">
        <f>IF(AmazonChurn[[#This Row],[Age]]&lt;30,"Under 30",IF(AmazonChurn[[#This Row],[Age]]&gt;65,"Senior","Mid Age"))</f>
        <v>Mid Age</v>
      </c>
    </row>
    <row r="5862" spans="1:42" hidden="1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 s="5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  <c r="AL5862" t="str">
        <f>IF(AmazonChurn[[#This Row],[Average Monthly Expenses]]&lt;=30,"Low",IF(AmazonChurn[[#This Row],[Average Monthly Expenses]]&lt;=60,"Medium","High"))</f>
        <v>Medium</v>
      </c>
      <c r="AM5862" t="str">
        <f>IF(AmazonChurn[[#This Row],[Number of Complaints or Support]]&lt;3,"Low",IF(AmazonChurn[[#This Row],[Number of Complaints or Support]]&lt;=7,"Medium","High"))</f>
        <v>Low</v>
      </c>
      <c r="AN5862" s="5">
        <f>AmazonChurn[[#This Row],[Number of Complaints or Support]]/AmazonChurn[[#This Row],[Account Length (in months)]]</f>
        <v>0</v>
      </c>
      <c r="AO5862" t="str">
        <f>IF(AmazonChurn[[#This Row],[Avg Monthly GB Download]]&lt;15, "Low", IF(AmazonChurn[[#This Row],[Avg Monthly GB Download]]&lt;30, "Medium", "High"))</f>
        <v>Low</v>
      </c>
      <c r="AP5862" t="str">
        <f>IF(AmazonChurn[[#This Row],[Age]]&lt;30,"Under 30",IF(AmazonChurn[[#This Row],[Age]]&gt;65,"Senior","Mid Age"))</f>
        <v>Mid Age</v>
      </c>
    </row>
    <row r="5863" spans="1:42" hidden="1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 s="5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  <c r="AL5863" t="str">
        <f>IF(AmazonChurn[[#This Row],[Average Monthly Expenses]]&lt;=30,"Low",IF(AmazonChurn[[#This Row],[Average Monthly Expenses]]&lt;=60,"Medium","High"))</f>
        <v>Medium</v>
      </c>
      <c r="AM5863" t="str">
        <f>IF(AmazonChurn[[#This Row],[Number of Complaints or Support]]&lt;3,"Low",IF(AmazonChurn[[#This Row],[Number of Complaints or Support]]&lt;=7,"Medium","High"))</f>
        <v>Medium</v>
      </c>
      <c r="AN5863" s="5">
        <f>AmazonChurn[[#This Row],[Number of Complaints or Support]]/AmazonChurn[[#This Row],[Account Length (in months)]]</f>
        <v>0.3888888888888889</v>
      </c>
      <c r="AO5863" t="str">
        <f>IF(AmazonChurn[[#This Row],[Avg Monthly GB Download]]&lt;15, "Low", IF(AmazonChurn[[#This Row],[Avg Monthly GB Download]]&lt;30, "Medium", "High"))</f>
        <v>Low</v>
      </c>
      <c r="AP5863" t="str">
        <f>IF(AmazonChurn[[#This Row],[Age]]&lt;30,"Under 30",IF(AmazonChurn[[#This Row],[Age]]&gt;65,"Senior","Mid Age"))</f>
        <v>Mid Age</v>
      </c>
    </row>
    <row r="5864" spans="1:42" hidden="1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 s="5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  <c r="AL5864" t="str">
        <f>IF(AmazonChurn[[#This Row],[Average Monthly Expenses]]&lt;=30,"Low",IF(AmazonChurn[[#This Row],[Average Monthly Expenses]]&lt;=60,"Medium","High"))</f>
        <v>Medium</v>
      </c>
      <c r="AM5864" t="str">
        <f>IF(AmazonChurn[[#This Row],[Number of Complaints or Support]]&lt;3,"Low",IF(AmazonChurn[[#This Row],[Number of Complaints or Support]]&lt;=7,"Medium","High"))</f>
        <v>High</v>
      </c>
      <c r="AN5864" s="5">
        <f>AmazonChurn[[#This Row],[Number of Complaints or Support]]/AmazonChurn[[#This Row],[Account Length (in months)]]</f>
        <v>0.12121212121212122</v>
      </c>
      <c r="AO5864" t="str">
        <f>IF(AmazonChurn[[#This Row],[Avg Monthly GB Download]]&lt;15, "Low", IF(AmazonChurn[[#This Row],[Avg Monthly GB Download]]&lt;30, "Medium", "High"))</f>
        <v>Low</v>
      </c>
      <c r="AP5864" t="str">
        <f>IF(AmazonChurn[[#This Row],[Age]]&lt;30,"Under 30",IF(AmazonChurn[[#This Row],[Age]]&gt;65,"Senior","Mid Age"))</f>
        <v>Senior</v>
      </c>
    </row>
    <row r="5865" spans="1:42" hidden="1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 s="5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  <c r="AL5865" t="str">
        <f>IF(AmazonChurn[[#This Row],[Average Monthly Expenses]]&lt;=30,"Low",IF(AmazonChurn[[#This Row],[Average Monthly Expenses]]&lt;=60,"Medium","High"))</f>
        <v>Low</v>
      </c>
      <c r="AM5865" t="str">
        <f>IF(AmazonChurn[[#This Row],[Number of Complaints or Support]]&lt;3,"Low",IF(AmazonChurn[[#This Row],[Number of Complaints or Support]]&lt;=7,"Medium","High"))</f>
        <v>Low</v>
      </c>
      <c r="AN5865" s="5">
        <f>AmazonChurn[[#This Row],[Number of Complaints or Support]]/AmazonChurn[[#This Row],[Account Length (in months)]]</f>
        <v>0</v>
      </c>
      <c r="AO5865" t="str">
        <f>IF(AmazonChurn[[#This Row],[Avg Monthly GB Download]]&lt;15, "Low", IF(AmazonChurn[[#This Row],[Avg Monthly GB Download]]&lt;30, "Medium", "High"))</f>
        <v>Low</v>
      </c>
      <c r="AP5865" t="str">
        <f>IF(AmazonChurn[[#This Row],[Age]]&lt;30,"Under 30",IF(AmazonChurn[[#This Row],[Age]]&gt;65,"Senior","Mid Age"))</f>
        <v>Under 30</v>
      </c>
    </row>
    <row r="5866" spans="1:42" hidden="1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 s="5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  <c r="AL5866" t="str">
        <f>IF(AmazonChurn[[#This Row],[Average Monthly Expenses]]&lt;=30,"Low",IF(AmazonChurn[[#This Row],[Average Monthly Expenses]]&lt;=60,"Medium","High"))</f>
        <v>Medium</v>
      </c>
      <c r="AM5866" t="str">
        <f>IF(AmazonChurn[[#This Row],[Number of Complaints or Support]]&lt;3,"Low",IF(AmazonChurn[[#This Row],[Number of Complaints or Support]]&lt;=7,"Medium","High"))</f>
        <v>Medium</v>
      </c>
      <c r="AN5866" s="5">
        <f>AmazonChurn[[#This Row],[Number of Complaints or Support]]/AmazonChurn[[#This Row],[Account Length (in months)]]</f>
        <v>9.375E-2</v>
      </c>
      <c r="AO5866" t="str">
        <f>IF(AmazonChurn[[#This Row],[Avg Monthly GB Download]]&lt;15, "Low", IF(AmazonChurn[[#This Row],[Avg Monthly GB Download]]&lt;30, "Medium", "High"))</f>
        <v>Low</v>
      </c>
      <c r="AP5866" t="str">
        <f>IF(AmazonChurn[[#This Row],[Age]]&lt;30,"Under 30",IF(AmazonChurn[[#This Row],[Age]]&gt;65,"Senior","Mid Age"))</f>
        <v>Mid Age</v>
      </c>
    </row>
    <row r="5867" spans="1:42" hidden="1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 s="5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  <c r="AL5867" t="str">
        <f>IF(AmazonChurn[[#This Row],[Average Monthly Expenses]]&lt;=30,"Low",IF(AmazonChurn[[#This Row],[Average Monthly Expenses]]&lt;=60,"Medium","High"))</f>
        <v>Medium</v>
      </c>
      <c r="AM5867" t="str">
        <f>IF(AmazonChurn[[#This Row],[Number of Complaints or Support]]&lt;3,"Low",IF(AmazonChurn[[#This Row],[Number of Complaints or Support]]&lt;=7,"Medium","High"))</f>
        <v>Low</v>
      </c>
      <c r="AN5867" s="5">
        <f>AmazonChurn[[#This Row],[Number of Complaints or Support]]/AmazonChurn[[#This Row],[Account Length (in months)]]</f>
        <v>3.0769230769230771E-2</v>
      </c>
      <c r="AO5867" t="str">
        <f>IF(AmazonChurn[[#This Row],[Avg Monthly GB Download]]&lt;15, "Low", IF(AmazonChurn[[#This Row],[Avg Monthly GB Download]]&lt;30, "Medium", "High"))</f>
        <v>Medium</v>
      </c>
      <c r="AP5867" t="str">
        <f>IF(AmazonChurn[[#This Row],[Age]]&lt;30,"Under 30",IF(AmazonChurn[[#This Row],[Age]]&gt;65,"Senior","Mid Age"))</f>
        <v>Mid Age</v>
      </c>
    </row>
    <row r="5868" spans="1:42" hidden="1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 s="5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  <c r="AL5868" t="str">
        <f>IF(AmazonChurn[[#This Row],[Average Monthly Expenses]]&lt;=30,"Low",IF(AmazonChurn[[#This Row],[Average Monthly Expenses]]&lt;=60,"Medium","High"))</f>
        <v>Low</v>
      </c>
      <c r="AM5868" t="str">
        <f>IF(AmazonChurn[[#This Row],[Number of Complaints or Support]]&lt;3,"Low",IF(AmazonChurn[[#This Row],[Number of Complaints or Support]]&lt;=7,"Medium","High"))</f>
        <v>High</v>
      </c>
      <c r="AN5868" s="5">
        <f>AmazonChurn[[#This Row],[Number of Complaints or Support]]/AmazonChurn[[#This Row],[Account Length (in months)]]</f>
        <v>0.15384615384615385</v>
      </c>
      <c r="AO5868" t="str">
        <f>IF(AmazonChurn[[#This Row],[Avg Monthly GB Download]]&lt;15, "Low", IF(AmazonChurn[[#This Row],[Avg Monthly GB Download]]&lt;30, "Medium", "High"))</f>
        <v>Low</v>
      </c>
      <c r="AP5868" t="str">
        <f>IF(AmazonChurn[[#This Row],[Age]]&lt;30,"Under 30",IF(AmazonChurn[[#This Row],[Age]]&gt;65,"Senior","Mid Age"))</f>
        <v>Under 30</v>
      </c>
    </row>
    <row r="5869" spans="1:42" hidden="1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 s="5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  <c r="AL5869" t="str">
        <f>IF(AmazonChurn[[#This Row],[Average Monthly Expenses]]&lt;=30,"Low",IF(AmazonChurn[[#This Row],[Average Monthly Expenses]]&lt;=60,"Medium","High"))</f>
        <v>Low</v>
      </c>
      <c r="AM5869" t="str">
        <f>IF(AmazonChurn[[#This Row],[Number of Complaints or Support]]&lt;3,"Low",IF(AmazonChurn[[#This Row],[Number of Complaints or Support]]&lt;=7,"Medium","High"))</f>
        <v>High</v>
      </c>
      <c r="AN5869" s="5">
        <f>AmazonChurn[[#This Row],[Number of Complaints or Support]]/AmazonChurn[[#This Row],[Account Length (in months)]]</f>
        <v>0.12121212121212122</v>
      </c>
      <c r="AO5869" t="str">
        <f>IF(AmazonChurn[[#This Row],[Avg Monthly GB Download]]&lt;15, "Low", IF(AmazonChurn[[#This Row],[Avg Monthly GB Download]]&lt;30, "Medium", "High"))</f>
        <v>Low</v>
      </c>
      <c r="AP5869" t="str">
        <f>IF(AmazonChurn[[#This Row],[Age]]&lt;30,"Under 30",IF(AmazonChurn[[#This Row],[Age]]&gt;65,"Senior","Mid Age"))</f>
        <v>Senior</v>
      </c>
    </row>
    <row r="5870" spans="1:42" hidden="1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 s="5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  <c r="AL5870" t="str">
        <f>IF(AmazonChurn[[#This Row],[Average Monthly Expenses]]&lt;=30,"Low",IF(AmazonChurn[[#This Row],[Average Monthly Expenses]]&lt;=60,"Medium","High"))</f>
        <v>Low</v>
      </c>
      <c r="AM5870" t="str">
        <f>IF(AmazonChurn[[#This Row],[Number of Complaints or Support]]&lt;3,"Low",IF(AmazonChurn[[#This Row],[Number of Complaints or Support]]&lt;=7,"Medium","High"))</f>
        <v>Low</v>
      </c>
      <c r="AN5870" s="5">
        <f>AmazonChurn[[#This Row],[Number of Complaints or Support]]/AmazonChurn[[#This Row],[Account Length (in months)]]</f>
        <v>0.15384615384615385</v>
      </c>
      <c r="AO5870" t="str">
        <f>IF(AmazonChurn[[#This Row],[Avg Monthly GB Download]]&lt;15, "Low", IF(AmazonChurn[[#This Row],[Avg Monthly GB Download]]&lt;30, "Medium", "High"))</f>
        <v>Low</v>
      </c>
      <c r="AP5870" t="str">
        <f>IF(AmazonChurn[[#This Row],[Age]]&lt;30,"Under 30",IF(AmazonChurn[[#This Row],[Age]]&gt;65,"Senior","Mid Age"))</f>
        <v>Under 30</v>
      </c>
    </row>
    <row r="5871" spans="1:42" hidden="1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 s="5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  <c r="AL5871" t="str">
        <f>IF(AmazonChurn[[#This Row],[Average Monthly Expenses]]&lt;=30,"Low",IF(AmazonChurn[[#This Row],[Average Monthly Expenses]]&lt;=60,"Medium","High"))</f>
        <v>Medium</v>
      </c>
      <c r="AM5871" t="str">
        <f>IF(AmazonChurn[[#This Row],[Number of Complaints or Support]]&lt;3,"Low",IF(AmazonChurn[[#This Row],[Number of Complaints or Support]]&lt;=7,"Medium","High"))</f>
        <v>Medium</v>
      </c>
      <c r="AN5871" s="5">
        <f>AmazonChurn[[#This Row],[Number of Complaints or Support]]/AmazonChurn[[#This Row],[Account Length (in months)]]</f>
        <v>0.14285714285714285</v>
      </c>
      <c r="AO5871" t="str">
        <f>IF(AmazonChurn[[#This Row],[Avg Monthly GB Download]]&lt;15, "Low", IF(AmazonChurn[[#This Row],[Avg Monthly GB Download]]&lt;30, "Medium", "High"))</f>
        <v>Medium</v>
      </c>
      <c r="AP5871" t="str">
        <f>IF(AmazonChurn[[#This Row],[Age]]&lt;30,"Under 30",IF(AmazonChurn[[#This Row],[Age]]&gt;65,"Senior","Mid Age"))</f>
        <v>Under 30</v>
      </c>
    </row>
    <row r="5872" spans="1:42" hidden="1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 s="5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  <c r="AL5872" t="str">
        <f>IF(AmazonChurn[[#This Row],[Average Monthly Expenses]]&lt;=30,"Low",IF(AmazonChurn[[#This Row],[Average Monthly Expenses]]&lt;=60,"Medium","High"))</f>
        <v>Low</v>
      </c>
      <c r="AM5872" t="str">
        <f>IF(AmazonChurn[[#This Row],[Number of Complaints or Support]]&lt;3,"Low",IF(AmazonChurn[[#This Row],[Number of Complaints or Support]]&lt;=7,"Medium","High"))</f>
        <v>High</v>
      </c>
      <c r="AN5872" s="5">
        <f>AmazonChurn[[#This Row],[Number of Complaints or Support]]/AmazonChurn[[#This Row],[Account Length (in months)]]</f>
        <v>10</v>
      </c>
      <c r="AO5872" t="str">
        <f>IF(AmazonChurn[[#This Row],[Avg Monthly GB Download]]&lt;15, "Low", IF(AmazonChurn[[#This Row],[Avg Monthly GB Download]]&lt;30, "Medium", "High"))</f>
        <v>Low</v>
      </c>
      <c r="AP5872" t="str">
        <f>IF(AmazonChurn[[#This Row],[Age]]&lt;30,"Under 30",IF(AmazonChurn[[#This Row],[Age]]&gt;65,"Senior","Mid Age"))</f>
        <v>Mid Age</v>
      </c>
    </row>
    <row r="5873" spans="1:42" hidden="1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 s="5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  <c r="AL5873" t="str">
        <f>IF(AmazonChurn[[#This Row],[Average Monthly Expenses]]&lt;=30,"Low",IF(AmazonChurn[[#This Row],[Average Monthly Expenses]]&lt;=60,"Medium","High"))</f>
        <v>Medium</v>
      </c>
      <c r="AM5873" t="str">
        <f>IF(AmazonChurn[[#This Row],[Number of Complaints or Support]]&lt;3,"Low",IF(AmazonChurn[[#This Row],[Number of Complaints or Support]]&lt;=7,"Medium","High"))</f>
        <v>Low</v>
      </c>
      <c r="AN5873" s="5">
        <f>AmazonChurn[[#This Row],[Number of Complaints or Support]]/AmazonChurn[[#This Row],[Account Length (in months)]]</f>
        <v>1.6129032258064516E-2</v>
      </c>
      <c r="AO5873" t="str">
        <f>IF(AmazonChurn[[#This Row],[Avg Monthly GB Download]]&lt;15, "Low", IF(AmazonChurn[[#This Row],[Avg Monthly GB Download]]&lt;30, "Medium", "High"))</f>
        <v>Low</v>
      </c>
      <c r="AP5873" t="str">
        <f>IF(AmazonChurn[[#This Row],[Age]]&lt;30,"Under 30",IF(AmazonChurn[[#This Row],[Age]]&gt;65,"Senior","Mid Age"))</f>
        <v>Mid Age</v>
      </c>
    </row>
    <row r="5874" spans="1:42" hidden="1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 s="5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  <c r="AL5874" t="str">
        <f>IF(AmazonChurn[[#This Row],[Average Monthly Expenses]]&lt;=30,"Low",IF(AmazonChurn[[#This Row],[Average Monthly Expenses]]&lt;=60,"Medium","High"))</f>
        <v>Low</v>
      </c>
      <c r="AM5874" t="str">
        <f>IF(AmazonChurn[[#This Row],[Number of Complaints or Support]]&lt;3,"Low",IF(AmazonChurn[[#This Row],[Number of Complaints or Support]]&lt;=7,"Medium","High"))</f>
        <v>Low</v>
      </c>
      <c r="AN5874" s="5">
        <f>AmazonChurn[[#This Row],[Number of Complaints or Support]]/AmazonChurn[[#This Row],[Account Length (in months)]]</f>
        <v>2.3809523809523808E-2</v>
      </c>
      <c r="AO5874" t="str">
        <f>IF(AmazonChurn[[#This Row],[Avg Monthly GB Download]]&lt;15, "Low", IF(AmazonChurn[[#This Row],[Avg Monthly GB Download]]&lt;30, "Medium", "High"))</f>
        <v>Low</v>
      </c>
      <c r="AP5874" t="str">
        <f>IF(AmazonChurn[[#This Row],[Age]]&lt;30,"Under 30",IF(AmazonChurn[[#This Row],[Age]]&gt;65,"Senior","Mid Age"))</f>
        <v>Mid Age</v>
      </c>
    </row>
    <row r="5875" spans="1:42" hidden="1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 s="5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  <c r="AL5875" t="str">
        <f>IF(AmazonChurn[[#This Row],[Average Monthly Expenses]]&lt;=30,"Low",IF(AmazonChurn[[#This Row],[Average Monthly Expenses]]&lt;=60,"Medium","High"))</f>
        <v>Low</v>
      </c>
      <c r="AM5875" t="str">
        <f>IF(AmazonChurn[[#This Row],[Number of Complaints or Support]]&lt;3,"Low",IF(AmazonChurn[[#This Row],[Number of Complaints or Support]]&lt;=7,"Medium","High"))</f>
        <v>Medium</v>
      </c>
      <c r="AN5875" s="5">
        <f>AmazonChurn[[#This Row],[Number of Complaints or Support]]/AmazonChurn[[#This Row],[Account Length (in months)]]</f>
        <v>0.15</v>
      </c>
      <c r="AO5875" t="str">
        <f>IF(AmazonChurn[[#This Row],[Avg Monthly GB Download]]&lt;15, "Low", IF(AmazonChurn[[#This Row],[Avg Monthly GB Download]]&lt;30, "Medium", "High"))</f>
        <v>Low</v>
      </c>
      <c r="AP5875" t="str">
        <f>IF(AmazonChurn[[#This Row],[Age]]&lt;30,"Under 30",IF(AmazonChurn[[#This Row],[Age]]&gt;65,"Senior","Mid Age"))</f>
        <v>Mid Age</v>
      </c>
    </row>
    <row r="5876" spans="1:42" hidden="1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 s="5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  <c r="AL5876" t="str">
        <f>IF(AmazonChurn[[#This Row],[Average Monthly Expenses]]&lt;=30,"Low",IF(AmazonChurn[[#This Row],[Average Monthly Expenses]]&lt;=60,"Medium","High"))</f>
        <v>Low</v>
      </c>
      <c r="AM5876" t="str">
        <f>IF(AmazonChurn[[#This Row],[Number of Complaints or Support]]&lt;3,"Low",IF(AmazonChurn[[#This Row],[Number of Complaints or Support]]&lt;=7,"Medium","High"))</f>
        <v>Medium</v>
      </c>
      <c r="AN5876" s="5">
        <f>AmazonChurn[[#This Row],[Number of Complaints or Support]]/AmazonChurn[[#This Row],[Account Length (in months)]]</f>
        <v>0.75</v>
      </c>
      <c r="AO5876" t="str">
        <f>IF(AmazonChurn[[#This Row],[Avg Monthly GB Download]]&lt;15, "Low", IF(AmazonChurn[[#This Row],[Avg Monthly GB Download]]&lt;30, "Medium", "High"))</f>
        <v>Low</v>
      </c>
      <c r="AP5876" t="str">
        <f>IF(AmazonChurn[[#This Row],[Age]]&lt;30,"Under 30",IF(AmazonChurn[[#This Row],[Age]]&gt;65,"Senior","Mid Age"))</f>
        <v>Mid Age</v>
      </c>
    </row>
    <row r="5877" spans="1:42" hidden="1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 s="5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  <c r="AL5877" t="str">
        <f>IF(AmazonChurn[[#This Row],[Average Monthly Expenses]]&lt;=30,"Low",IF(AmazonChurn[[#This Row],[Average Monthly Expenses]]&lt;=60,"Medium","High"))</f>
        <v>Medium</v>
      </c>
      <c r="AM5877" t="str">
        <f>IF(AmazonChurn[[#This Row],[Number of Complaints or Support]]&lt;3,"Low",IF(AmazonChurn[[#This Row],[Number of Complaints or Support]]&lt;=7,"Medium","High"))</f>
        <v>Medium</v>
      </c>
      <c r="AN5877" s="5">
        <f>AmazonChurn[[#This Row],[Number of Complaints or Support]]/AmazonChurn[[#This Row],[Account Length (in months)]]</f>
        <v>1</v>
      </c>
      <c r="AO5877" t="str">
        <f>IF(AmazonChurn[[#This Row],[Avg Monthly GB Download]]&lt;15, "Low", IF(AmazonChurn[[#This Row],[Avg Monthly GB Download]]&lt;30, "Medium", "High"))</f>
        <v>Medium</v>
      </c>
      <c r="AP5877" t="str">
        <f>IF(AmazonChurn[[#This Row],[Age]]&lt;30,"Under 30",IF(AmazonChurn[[#This Row],[Age]]&gt;65,"Senior","Mid Age"))</f>
        <v>Under 30</v>
      </c>
    </row>
    <row r="5878" spans="1:42" hidden="1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 s="5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  <c r="AL5878" t="str">
        <f>IF(AmazonChurn[[#This Row],[Average Monthly Expenses]]&lt;=30,"Low",IF(AmazonChurn[[#This Row],[Average Monthly Expenses]]&lt;=60,"Medium","High"))</f>
        <v>Low</v>
      </c>
      <c r="AM5878" t="str">
        <f>IF(AmazonChurn[[#This Row],[Number of Complaints or Support]]&lt;3,"Low",IF(AmazonChurn[[#This Row],[Number of Complaints or Support]]&lt;=7,"Medium","High"))</f>
        <v>Medium</v>
      </c>
      <c r="AN5878" s="5">
        <f>AmazonChurn[[#This Row],[Number of Complaints or Support]]/AmazonChurn[[#This Row],[Account Length (in months)]]</f>
        <v>7</v>
      </c>
      <c r="AO5878" t="str">
        <f>IF(AmazonChurn[[#This Row],[Avg Monthly GB Download]]&lt;15, "Low", IF(AmazonChurn[[#This Row],[Avg Monthly GB Download]]&lt;30, "Medium", "High"))</f>
        <v>Low</v>
      </c>
      <c r="AP5878" t="str">
        <f>IF(AmazonChurn[[#This Row],[Age]]&lt;30,"Under 30",IF(AmazonChurn[[#This Row],[Age]]&gt;65,"Senior","Mid Age"))</f>
        <v>Mid Age</v>
      </c>
    </row>
    <row r="5879" spans="1:42" hidden="1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 s="5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  <c r="AL5879" t="str">
        <f>IF(AmazonChurn[[#This Row],[Average Monthly Expenses]]&lt;=30,"Low",IF(AmazonChurn[[#This Row],[Average Monthly Expenses]]&lt;=60,"Medium","High"))</f>
        <v>Low</v>
      </c>
      <c r="AM5879" t="str">
        <f>IF(AmazonChurn[[#This Row],[Number of Complaints or Support]]&lt;3,"Low",IF(AmazonChurn[[#This Row],[Number of Complaints or Support]]&lt;=7,"Medium","High"))</f>
        <v>High</v>
      </c>
      <c r="AN5879" s="5">
        <f>AmazonChurn[[#This Row],[Number of Complaints or Support]]/AmazonChurn[[#This Row],[Account Length (in months)]]</f>
        <v>0.38095238095238093</v>
      </c>
      <c r="AO5879" t="str">
        <f>IF(AmazonChurn[[#This Row],[Avg Monthly GB Download]]&lt;15, "Low", IF(AmazonChurn[[#This Row],[Avg Monthly GB Download]]&lt;30, "Medium", "High"))</f>
        <v>Low</v>
      </c>
      <c r="AP5879" t="str">
        <f>IF(AmazonChurn[[#This Row],[Age]]&lt;30,"Under 30",IF(AmazonChurn[[#This Row],[Age]]&gt;65,"Senior","Mid Age"))</f>
        <v>Mid Age</v>
      </c>
    </row>
    <row r="5880" spans="1:42" hidden="1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 s="5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  <c r="AL5880" t="str">
        <f>IF(AmazonChurn[[#This Row],[Average Monthly Expenses]]&lt;=30,"Low",IF(AmazonChurn[[#This Row],[Average Monthly Expenses]]&lt;=60,"Medium","High"))</f>
        <v>Low</v>
      </c>
      <c r="AM5880" t="str">
        <f>IF(AmazonChurn[[#This Row],[Number of Complaints or Support]]&lt;3,"Low",IF(AmazonChurn[[#This Row],[Number of Complaints or Support]]&lt;=7,"Medium","High"))</f>
        <v>High</v>
      </c>
      <c r="AN5880" s="5">
        <f>AmazonChurn[[#This Row],[Number of Complaints or Support]]/AmazonChurn[[#This Row],[Account Length (in months)]]</f>
        <v>1.125</v>
      </c>
      <c r="AO5880" t="str">
        <f>IF(AmazonChurn[[#This Row],[Avg Monthly GB Download]]&lt;15, "Low", IF(AmazonChurn[[#This Row],[Avg Monthly GB Download]]&lt;30, "Medium", "High"))</f>
        <v>Low</v>
      </c>
      <c r="AP5880" t="str">
        <f>IF(AmazonChurn[[#This Row],[Age]]&lt;30,"Under 30",IF(AmazonChurn[[#This Row],[Age]]&gt;65,"Senior","Mid Age"))</f>
        <v>Senior</v>
      </c>
    </row>
    <row r="5881" spans="1:42" hidden="1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 s="5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  <c r="AL5881" t="str">
        <f>IF(AmazonChurn[[#This Row],[Average Monthly Expenses]]&lt;=30,"Low",IF(AmazonChurn[[#This Row],[Average Monthly Expenses]]&lt;=60,"Medium","High"))</f>
        <v>Medium</v>
      </c>
      <c r="AM5881" t="str">
        <f>IF(AmazonChurn[[#This Row],[Number of Complaints or Support]]&lt;3,"Low",IF(AmazonChurn[[#This Row],[Number of Complaints or Support]]&lt;=7,"Medium","High"))</f>
        <v>High</v>
      </c>
      <c r="AN5881" s="5">
        <f>AmazonChurn[[#This Row],[Number of Complaints or Support]]/AmazonChurn[[#This Row],[Account Length (in months)]]</f>
        <v>0.140625</v>
      </c>
      <c r="AO5881" t="str">
        <f>IF(AmazonChurn[[#This Row],[Avg Monthly GB Download]]&lt;15, "Low", IF(AmazonChurn[[#This Row],[Avg Monthly GB Download]]&lt;30, "Medium", "High"))</f>
        <v>Low</v>
      </c>
      <c r="AP5881" t="str">
        <f>IF(AmazonChurn[[#This Row],[Age]]&lt;30,"Under 30",IF(AmazonChurn[[#This Row],[Age]]&gt;65,"Senior","Mid Age"))</f>
        <v>Senior</v>
      </c>
    </row>
    <row r="5882" spans="1:42" hidden="1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 s="5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  <c r="AL5882" t="str">
        <f>IF(AmazonChurn[[#This Row],[Average Monthly Expenses]]&lt;=30,"Low",IF(AmazonChurn[[#This Row],[Average Monthly Expenses]]&lt;=60,"Medium","High"))</f>
        <v>Low</v>
      </c>
      <c r="AM5882" t="str">
        <f>IF(AmazonChurn[[#This Row],[Number of Complaints or Support]]&lt;3,"Low",IF(AmazonChurn[[#This Row],[Number of Complaints or Support]]&lt;=7,"Medium","High"))</f>
        <v>Low</v>
      </c>
      <c r="AN5882" s="5">
        <f>AmazonChurn[[#This Row],[Number of Complaints or Support]]/AmazonChurn[[#This Row],[Account Length (in months)]]</f>
        <v>3.0769230769230771E-2</v>
      </c>
      <c r="AO5882" t="str">
        <f>IF(AmazonChurn[[#This Row],[Avg Monthly GB Download]]&lt;15, "Low", IF(AmazonChurn[[#This Row],[Avg Monthly GB Download]]&lt;30, "Medium", "High"))</f>
        <v>Low</v>
      </c>
      <c r="AP5882" t="str">
        <f>IF(AmazonChurn[[#This Row],[Age]]&lt;30,"Under 30",IF(AmazonChurn[[#This Row],[Age]]&gt;65,"Senior","Mid Age"))</f>
        <v>Mid Age</v>
      </c>
    </row>
    <row r="5883" spans="1:42" hidden="1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 s="5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  <c r="AL5883" t="str">
        <f>IF(AmazonChurn[[#This Row],[Average Monthly Expenses]]&lt;=30,"Low",IF(AmazonChurn[[#This Row],[Average Monthly Expenses]]&lt;=60,"Medium","High"))</f>
        <v>Medium</v>
      </c>
      <c r="AM5883" t="str">
        <f>IF(AmazonChurn[[#This Row],[Number of Complaints or Support]]&lt;3,"Low",IF(AmazonChurn[[#This Row],[Number of Complaints or Support]]&lt;=7,"Medium","High"))</f>
        <v>Medium</v>
      </c>
      <c r="AN5883" s="5">
        <f>AmazonChurn[[#This Row],[Number of Complaints or Support]]/AmazonChurn[[#This Row],[Account Length (in months)]]</f>
        <v>0.2</v>
      </c>
      <c r="AO5883" t="str">
        <f>IF(AmazonChurn[[#This Row],[Avg Monthly GB Download]]&lt;15, "Low", IF(AmazonChurn[[#This Row],[Avg Monthly GB Download]]&lt;30, "Medium", "High"))</f>
        <v>Low</v>
      </c>
      <c r="AP5883" t="str">
        <f>IF(AmazonChurn[[#This Row],[Age]]&lt;30,"Under 30",IF(AmazonChurn[[#This Row],[Age]]&gt;65,"Senior","Mid Age"))</f>
        <v>Senior</v>
      </c>
    </row>
    <row r="5884" spans="1:42" hidden="1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 s="5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  <c r="AL5884" t="str">
        <f>IF(AmazonChurn[[#This Row],[Average Monthly Expenses]]&lt;=30,"Low",IF(AmazonChurn[[#This Row],[Average Monthly Expenses]]&lt;=60,"Medium","High"))</f>
        <v>Low</v>
      </c>
      <c r="AM5884" t="str">
        <f>IF(AmazonChurn[[#This Row],[Number of Complaints or Support]]&lt;3,"Low",IF(AmazonChurn[[#This Row],[Number of Complaints or Support]]&lt;=7,"Medium","High"))</f>
        <v>High</v>
      </c>
      <c r="AN5884" s="5">
        <f>AmazonChurn[[#This Row],[Number of Complaints or Support]]/AmazonChurn[[#This Row],[Account Length (in months)]]</f>
        <v>0.18604651162790697</v>
      </c>
      <c r="AO5884" t="str">
        <f>IF(AmazonChurn[[#This Row],[Avg Monthly GB Download]]&lt;15, "Low", IF(AmazonChurn[[#This Row],[Avg Monthly GB Download]]&lt;30, "Medium", "High"))</f>
        <v>Low</v>
      </c>
      <c r="AP5884" t="str">
        <f>IF(AmazonChurn[[#This Row],[Age]]&lt;30,"Under 30",IF(AmazonChurn[[#This Row],[Age]]&gt;65,"Senior","Mid Age"))</f>
        <v>Under 30</v>
      </c>
    </row>
    <row r="5885" spans="1:42" hidden="1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 s="5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  <c r="AL5885" t="str">
        <f>IF(AmazonChurn[[#This Row],[Average Monthly Expenses]]&lt;=30,"Low",IF(AmazonChurn[[#This Row],[Average Monthly Expenses]]&lt;=60,"Medium","High"))</f>
        <v>Medium</v>
      </c>
      <c r="AM5885" t="str">
        <f>IF(AmazonChurn[[#This Row],[Number of Complaints or Support]]&lt;3,"Low",IF(AmazonChurn[[#This Row],[Number of Complaints or Support]]&lt;=7,"Medium","High"))</f>
        <v>High</v>
      </c>
      <c r="AN5885" s="5">
        <f>AmazonChurn[[#This Row],[Number of Complaints or Support]]/AmazonChurn[[#This Row],[Account Length (in months)]]</f>
        <v>1.5</v>
      </c>
      <c r="AO5885" t="str">
        <f>IF(AmazonChurn[[#This Row],[Avg Monthly GB Download]]&lt;15, "Low", IF(AmazonChurn[[#This Row],[Avg Monthly GB Download]]&lt;30, "Medium", "High"))</f>
        <v>Low</v>
      </c>
      <c r="AP5885" t="str">
        <f>IF(AmazonChurn[[#This Row],[Age]]&lt;30,"Under 30",IF(AmazonChurn[[#This Row],[Age]]&gt;65,"Senior","Mid Age"))</f>
        <v>Mid Age</v>
      </c>
    </row>
    <row r="5886" spans="1:42" hidden="1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 s="5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  <c r="AL5886" t="str">
        <f>IF(AmazonChurn[[#This Row],[Average Monthly Expenses]]&lt;=30,"Low",IF(AmazonChurn[[#This Row],[Average Monthly Expenses]]&lt;=60,"Medium","High"))</f>
        <v>Low</v>
      </c>
      <c r="AM5886" t="str">
        <f>IF(AmazonChurn[[#This Row],[Number of Complaints or Support]]&lt;3,"Low",IF(AmazonChurn[[#This Row],[Number of Complaints or Support]]&lt;=7,"Medium","High"))</f>
        <v>Medium</v>
      </c>
      <c r="AN5886" s="5">
        <f>AmazonChurn[[#This Row],[Number of Complaints or Support]]/AmazonChurn[[#This Row],[Account Length (in months)]]</f>
        <v>0.24</v>
      </c>
      <c r="AO5886" t="str">
        <f>IF(AmazonChurn[[#This Row],[Avg Monthly GB Download]]&lt;15, "Low", IF(AmazonChurn[[#This Row],[Avg Monthly GB Download]]&lt;30, "Medium", "High"))</f>
        <v>Low</v>
      </c>
      <c r="AP5886" t="str">
        <f>IF(AmazonChurn[[#This Row],[Age]]&lt;30,"Under 30",IF(AmazonChurn[[#This Row],[Age]]&gt;65,"Senior","Mid Age"))</f>
        <v>Mid Age</v>
      </c>
    </row>
    <row r="5887" spans="1:42" hidden="1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 s="5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  <c r="AL5887" t="str">
        <f>IF(AmazonChurn[[#This Row],[Average Monthly Expenses]]&lt;=30,"Low",IF(AmazonChurn[[#This Row],[Average Monthly Expenses]]&lt;=60,"Medium","High"))</f>
        <v>Low</v>
      </c>
      <c r="AM5887" t="str">
        <f>IF(AmazonChurn[[#This Row],[Number of Complaints or Support]]&lt;3,"Low",IF(AmazonChurn[[#This Row],[Number of Complaints or Support]]&lt;=7,"Medium","High"))</f>
        <v>Medium</v>
      </c>
      <c r="AN5887" s="5">
        <f>AmazonChurn[[#This Row],[Number of Complaints or Support]]/AmazonChurn[[#This Row],[Account Length (in months)]]</f>
        <v>5.7142857142857141E-2</v>
      </c>
      <c r="AO5887" t="str">
        <f>IF(AmazonChurn[[#This Row],[Avg Monthly GB Download]]&lt;15, "Low", IF(AmazonChurn[[#This Row],[Avg Monthly GB Download]]&lt;30, "Medium", "High"))</f>
        <v>Low</v>
      </c>
      <c r="AP5887" t="str">
        <f>IF(AmazonChurn[[#This Row],[Age]]&lt;30,"Under 30",IF(AmazonChurn[[#This Row],[Age]]&gt;65,"Senior","Mid Age"))</f>
        <v>Mid Age</v>
      </c>
    </row>
    <row r="5888" spans="1:42" hidden="1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 s="5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  <c r="AL5888" t="str">
        <f>IF(AmazonChurn[[#This Row],[Average Monthly Expenses]]&lt;=30,"Low",IF(AmazonChurn[[#This Row],[Average Monthly Expenses]]&lt;=60,"Medium","High"))</f>
        <v>Low</v>
      </c>
      <c r="AM5888" t="str">
        <f>IF(AmazonChurn[[#This Row],[Number of Complaints or Support]]&lt;3,"Low",IF(AmazonChurn[[#This Row],[Number of Complaints or Support]]&lt;=7,"Medium","High"))</f>
        <v>Medium</v>
      </c>
      <c r="AN5888" s="5">
        <f>AmazonChurn[[#This Row],[Number of Complaints or Support]]/AmazonChurn[[#This Row],[Account Length (in months)]]</f>
        <v>0.13043478260869565</v>
      </c>
      <c r="AO5888" t="str">
        <f>IF(AmazonChurn[[#This Row],[Avg Monthly GB Download]]&lt;15, "Low", IF(AmazonChurn[[#This Row],[Avg Monthly GB Download]]&lt;30, "Medium", "High"))</f>
        <v>Low</v>
      </c>
      <c r="AP5888" t="str">
        <f>IF(AmazonChurn[[#This Row],[Age]]&lt;30,"Under 30",IF(AmazonChurn[[#This Row],[Age]]&gt;65,"Senior","Mid Age"))</f>
        <v>Mid Age</v>
      </c>
    </row>
    <row r="5889" spans="1:42" hidden="1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 s="5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  <c r="AL5889" t="str">
        <f>IF(AmazonChurn[[#This Row],[Average Monthly Expenses]]&lt;=30,"Low",IF(AmazonChurn[[#This Row],[Average Monthly Expenses]]&lt;=60,"Medium","High"))</f>
        <v>Low</v>
      </c>
      <c r="AM5889" t="str">
        <f>IF(AmazonChurn[[#This Row],[Number of Complaints or Support]]&lt;3,"Low",IF(AmazonChurn[[#This Row],[Number of Complaints or Support]]&lt;=7,"Medium","High"))</f>
        <v>Medium</v>
      </c>
      <c r="AN5889" s="5">
        <f>AmazonChurn[[#This Row],[Number of Complaints or Support]]/AmazonChurn[[#This Row],[Account Length (in months)]]</f>
        <v>0.17647058823529413</v>
      </c>
      <c r="AO5889" t="str">
        <f>IF(AmazonChurn[[#This Row],[Avg Monthly GB Download]]&lt;15, "Low", IF(AmazonChurn[[#This Row],[Avg Monthly GB Download]]&lt;30, "Medium", "High"))</f>
        <v>Low</v>
      </c>
      <c r="AP5889" t="str">
        <f>IF(AmazonChurn[[#This Row],[Age]]&lt;30,"Under 30",IF(AmazonChurn[[#This Row],[Age]]&gt;65,"Senior","Mid Age"))</f>
        <v>Mid Age</v>
      </c>
    </row>
    <row r="5890" spans="1:42" hidden="1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 s="5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  <c r="AL5890" t="str">
        <f>IF(AmazonChurn[[#This Row],[Average Monthly Expenses]]&lt;=30,"Low",IF(AmazonChurn[[#This Row],[Average Monthly Expenses]]&lt;=60,"Medium","High"))</f>
        <v>Medium</v>
      </c>
      <c r="AM5890" t="str">
        <f>IF(AmazonChurn[[#This Row],[Number of Complaints or Support]]&lt;3,"Low",IF(AmazonChurn[[#This Row],[Number of Complaints or Support]]&lt;=7,"Medium","High"))</f>
        <v>High</v>
      </c>
      <c r="AN5890" s="5">
        <f>AmazonChurn[[#This Row],[Number of Complaints or Support]]/AmazonChurn[[#This Row],[Account Length (in months)]]</f>
        <v>0.14545454545454545</v>
      </c>
      <c r="AO5890" t="str">
        <f>IF(AmazonChurn[[#This Row],[Avg Monthly GB Download]]&lt;15, "Low", IF(AmazonChurn[[#This Row],[Avg Monthly GB Download]]&lt;30, "Medium", "High"))</f>
        <v>Medium</v>
      </c>
      <c r="AP5890" t="str">
        <f>IF(AmazonChurn[[#This Row],[Age]]&lt;30,"Under 30",IF(AmazonChurn[[#This Row],[Age]]&gt;65,"Senior","Mid Age"))</f>
        <v>Mid Age</v>
      </c>
    </row>
    <row r="5891" spans="1:42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 s="5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  <c r="AL5891" t="str">
        <f>IF(AmazonChurn[[#This Row],[Average Monthly Expenses]]&lt;=30,"Low",IF(AmazonChurn[[#This Row],[Average Monthly Expenses]]&lt;=60,"Medium","High"))</f>
        <v>Low</v>
      </c>
      <c r="AM5891" t="str">
        <f>IF(AmazonChurn[[#This Row],[Number of Complaints or Support]]&lt;3,"Low",IF(AmazonChurn[[#This Row],[Number of Complaints or Support]]&lt;=7,"Medium","High"))</f>
        <v>Medium</v>
      </c>
      <c r="AN5891" s="5">
        <f>AmazonChurn[[#This Row],[Number of Complaints or Support]]/AmazonChurn[[#This Row],[Account Length (in months)]]</f>
        <v>6</v>
      </c>
      <c r="AO5891" t="str">
        <f>IF(AmazonChurn[[#This Row],[Avg Monthly GB Download]]&lt;15, "Low", IF(AmazonChurn[[#This Row],[Avg Monthly GB Download]]&lt;30, "Medium", "High"))</f>
        <v>High</v>
      </c>
      <c r="AP5891" t="str">
        <f>IF(AmazonChurn[[#This Row],[Age]]&lt;30,"Under 30",IF(AmazonChurn[[#This Row],[Age]]&gt;65,"Senior","Mid Age"))</f>
        <v>Mid Age</v>
      </c>
    </row>
    <row r="5892" spans="1:42" hidden="1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 s="5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  <c r="AL5892" t="str">
        <f>IF(AmazonChurn[[#This Row],[Average Monthly Expenses]]&lt;=30,"Low",IF(AmazonChurn[[#This Row],[Average Monthly Expenses]]&lt;=60,"Medium","High"))</f>
        <v>Low</v>
      </c>
      <c r="AM5892" t="str">
        <f>IF(AmazonChurn[[#This Row],[Number of Complaints or Support]]&lt;3,"Low",IF(AmazonChurn[[#This Row],[Number of Complaints or Support]]&lt;=7,"Medium","High"))</f>
        <v>High</v>
      </c>
      <c r="AN5892" s="5">
        <f>AmazonChurn[[#This Row],[Number of Complaints or Support]]/AmazonChurn[[#This Row],[Account Length (in months)]]</f>
        <v>0.16326530612244897</v>
      </c>
      <c r="AO5892" t="str">
        <f>IF(AmazonChurn[[#This Row],[Avg Monthly GB Download]]&lt;15, "Low", IF(AmazonChurn[[#This Row],[Avg Monthly GB Download]]&lt;30, "Medium", "High"))</f>
        <v>Low</v>
      </c>
      <c r="AP5892" t="str">
        <f>IF(AmazonChurn[[#This Row],[Age]]&lt;30,"Under 30",IF(AmazonChurn[[#This Row],[Age]]&gt;65,"Senior","Mid Age"))</f>
        <v>Mid Age</v>
      </c>
    </row>
    <row r="5893" spans="1:42" hidden="1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 s="5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  <c r="AL5893" t="str">
        <f>IF(AmazonChurn[[#This Row],[Average Monthly Expenses]]&lt;=30,"Low",IF(AmazonChurn[[#This Row],[Average Monthly Expenses]]&lt;=60,"Medium","High"))</f>
        <v>Medium</v>
      </c>
      <c r="AM5893" t="str">
        <f>IF(AmazonChurn[[#This Row],[Number of Complaints or Support]]&lt;3,"Low",IF(AmazonChurn[[#This Row],[Number of Complaints or Support]]&lt;=7,"Medium","High"))</f>
        <v>Medium</v>
      </c>
      <c r="AN5893" s="5">
        <f>AmazonChurn[[#This Row],[Number of Complaints or Support]]/AmazonChurn[[#This Row],[Account Length (in months)]]</f>
        <v>7</v>
      </c>
      <c r="AO5893" t="str">
        <f>IF(AmazonChurn[[#This Row],[Avg Monthly GB Download]]&lt;15, "Low", IF(AmazonChurn[[#This Row],[Avg Monthly GB Download]]&lt;30, "Medium", "High"))</f>
        <v>Low</v>
      </c>
      <c r="AP5893" t="str">
        <f>IF(AmazonChurn[[#This Row],[Age]]&lt;30,"Under 30",IF(AmazonChurn[[#This Row],[Age]]&gt;65,"Senior","Mid Age"))</f>
        <v>Mid Age</v>
      </c>
    </row>
    <row r="5894" spans="1:42" hidden="1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 s="5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  <c r="AL5894" t="str">
        <f>IF(AmazonChurn[[#This Row],[Average Monthly Expenses]]&lt;=30,"Low",IF(AmazonChurn[[#This Row],[Average Monthly Expenses]]&lt;=60,"Medium","High"))</f>
        <v>Medium</v>
      </c>
      <c r="AM5894" t="str">
        <f>IF(AmazonChurn[[#This Row],[Number of Complaints or Support]]&lt;3,"Low",IF(AmazonChurn[[#This Row],[Number of Complaints or Support]]&lt;=7,"Medium","High"))</f>
        <v>Medium</v>
      </c>
      <c r="AN5894" s="5">
        <f>AmazonChurn[[#This Row],[Number of Complaints or Support]]/AmazonChurn[[#This Row],[Account Length (in months)]]</f>
        <v>7.1428571428571425E-2</v>
      </c>
      <c r="AO5894" t="str">
        <f>IF(AmazonChurn[[#This Row],[Avg Monthly GB Download]]&lt;15, "Low", IF(AmazonChurn[[#This Row],[Avg Monthly GB Download]]&lt;30, "Medium", "High"))</f>
        <v>Low</v>
      </c>
      <c r="AP5894" t="str">
        <f>IF(AmazonChurn[[#This Row],[Age]]&lt;30,"Under 30",IF(AmazonChurn[[#This Row],[Age]]&gt;65,"Senior","Mid Age"))</f>
        <v>Mid Age</v>
      </c>
    </row>
    <row r="5895" spans="1:42" hidden="1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 s="5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  <c r="AL5895" t="str">
        <f>IF(AmazonChurn[[#This Row],[Average Monthly Expenses]]&lt;=30,"Low",IF(AmazonChurn[[#This Row],[Average Monthly Expenses]]&lt;=60,"Medium","High"))</f>
        <v>Low</v>
      </c>
      <c r="AM5895" t="str">
        <f>IF(AmazonChurn[[#This Row],[Number of Complaints or Support]]&lt;3,"Low",IF(AmazonChurn[[#This Row],[Number of Complaints or Support]]&lt;=7,"Medium","High"))</f>
        <v>Low</v>
      </c>
      <c r="AN5895" s="5">
        <f>AmazonChurn[[#This Row],[Number of Complaints or Support]]/AmazonChurn[[#This Row],[Account Length (in months)]]</f>
        <v>4.0816326530612242E-2</v>
      </c>
      <c r="AO5895" t="str">
        <f>IF(AmazonChurn[[#This Row],[Avg Monthly GB Download]]&lt;15, "Low", IF(AmazonChurn[[#This Row],[Avg Monthly GB Download]]&lt;30, "Medium", "High"))</f>
        <v>Low</v>
      </c>
      <c r="AP5895" t="str">
        <f>IF(AmazonChurn[[#This Row],[Age]]&lt;30,"Under 30",IF(AmazonChurn[[#This Row],[Age]]&gt;65,"Senior","Mid Age"))</f>
        <v>Under 30</v>
      </c>
    </row>
    <row r="5896" spans="1:42" hidden="1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 s="5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  <c r="AL5896" t="str">
        <f>IF(AmazonChurn[[#This Row],[Average Monthly Expenses]]&lt;=30,"Low",IF(AmazonChurn[[#This Row],[Average Monthly Expenses]]&lt;=60,"Medium","High"))</f>
        <v>Medium</v>
      </c>
      <c r="AM5896" t="str">
        <f>IF(AmazonChurn[[#This Row],[Number of Complaints or Support]]&lt;3,"Low",IF(AmazonChurn[[#This Row],[Number of Complaints or Support]]&lt;=7,"Medium","High"))</f>
        <v>Medium</v>
      </c>
      <c r="AN5896" s="5">
        <f>AmazonChurn[[#This Row],[Number of Complaints or Support]]/AmazonChurn[[#This Row],[Account Length (in months)]]</f>
        <v>0.27272727272727271</v>
      </c>
      <c r="AO5896" t="str">
        <f>IF(AmazonChurn[[#This Row],[Avg Monthly GB Download]]&lt;15, "Low", IF(AmazonChurn[[#This Row],[Avg Monthly GB Download]]&lt;30, "Medium", "High"))</f>
        <v>Low</v>
      </c>
      <c r="AP5896" t="str">
        <f>IF(AmazonChurn[[#This Row],[Age]]&lt;30,"Under 30",IF(AmazonChurn[[#This Row],[Age]]&gt;65,"Senior","Mid Age"))</f>
        <v>Mid Age</v>
      </c>
    </row>
    <row r="5897" spans="1:42" hidden="1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 s="5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  <c r="AL5897" t="str">
        <f>IF(AmazonChurn[[#This Row],[Average Monthly Expenses]]&lt;=30,"Low",IF(AmazonChurn[[#This Row],[Average Monthly Expenses]]&lt;=60,"Medium","High"))</f>
        <v>Medium</v>
      </c>
      <c r="AM5897" t="str">
        <f>IF(AmazonChurn[[#This Row],[Number of Complaints or Support]]&lt;3,"Low",IF(AmazonChurn[[#This Row],[Number of Complaints or Support]]&lt;=7,"Medium","High"))</f>
        <v>High</v>
      </c>
      <c r="AN5897" s="5">
        <f>AmazonChurn[[#This Row],[Number of Complaints or Support]]/AmazonChurn[[#This Row],[Account Length (in months)]]</f>
        <v>9</v>
      </c>
      <c r="AO5897" t="str">
        <f>IF(AmazonChurn[[#This Row],[Avg Monthly GB Download]]&lt;15, "Low", IF(AmazonChurn[[#This Row],[Avg Monthly GB Download]]&lt;30, "Medium", "High"))</f>
        <v>Low</v>
      </c>
      <c r="AP5897" t="str">
        <f>IF(AmazonChurn[[#This Row],[Age]]&lt;30,"Under 30",IF(AmazonChurn[[#This Row],[Age]]&gt;65,"Senior","Mid Age"))</f>
        <v>Senior</v>
      </c>
    </row>
    <row r="5898" spans="1:42" hidden="1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 s="5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  <c r="AL5898" t="str">
        <f>IF(AmazonChurn[[#This Row],[Average Monthly Expenses]]&lt;=30,"Low",IF(AmazonChurn[[#This Row],[Average Monthly Expenses]]&lt;=60,"Medium","High"))</f>
        <v>Low</v>
      </c>
      <c r="AM5898" t="str">
        <f>IF(AmazonChurn[[#This Row],[Number of Complaints or Support]]&lt;3,"Low",IF(AmazonChurn[[#This Row],[Number of Complaints or Support]]&lt;=7,"Medium","High"))</f>
        <v>Medium</v>
      </c>
      <c r="AN5898" s="5">
        <f>AmazonChurn[[#This Row],[Number of Complaints or Support]]/AmazonChurn[[#This Row],[Account Length (in months)]]</f>
        <v>0.375</v>
      </c>
      <c r="AO5898" t="str">
        <f>IF(AmazonChurn[[#This Row],[Avg Monthly GB Download]]&lt;15, "Low", IF(AmazonChurn[[#This Row],[Avg Monthly GB Download]]&lt;30, "Medium", "High"))</f>
        <v>Low</v>
      </c>
      <c r="AP5898" t="str">
        <f>IF(AmazonChurn[[#This Row],[Age]]&lt;30,"Under 30",IF(AmazonChurn[[#This Row],[Age]]&gt;65,"Senior","Mid Age"))</f>
        <v>Mid Age</v>
      </c>
    </row>
    <row r="5899" spans="1:42" hidden="1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 s="5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  <c r="AL5899" t="str">
        <f>IF(AmazonChurn[[#This Row],[Average Monthly Expenses]]&lt;=30,"Low",IF(AmazonChurn[[#This Row],[Average Monthly Expenses]]&lt;=60,"Medium","High"))</f>
        <v>Low</v>
      </c>
      <c r="AM5899" t="str">
        <f>IF(AmazonChurn[[#This Row],[Number of Complaints or Support]]&lt;3,"Low",IF(AmazonChurn[[#This Row],[Number of Complaints or Support]]&lt;=7,"Medium","High"))</f>
        <v>High</v>
      </c>
      <c r="AN5899" s="5">
        <f>AmazonChurn[[#This Row],[Number of Complaints or Support]]/AmazonChurn[[#This Row],[Account Length (in months)]]</f>
        <v>0.90909090909090906</v>
      </c>
      <c r="AO5899" t="str">
        <f>IF(AmazonChurn[[#This Row],[Avg Monthly GB Download]]&lt;15, "Low", IF(AmazonChurn[[#This Row],[Avg Monthly GB Download]]&lt;30, "Medium", "High"))</f>
        <v>Low</v>
      </c>
      <c r="AP5899" t="str">
        <f>IF(AmazonChurn[[#This Row],[Age]]&lt;30,"Under 30",IF(AmazonChurn[[#This Row],[Age]]&gt;65,"Senior","Mid Age"))</f>
        <v>Mid Age</v>
      </c>
    </row>
    <row r="5900" spans="1:42" hidden="1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 s="5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  <c r="AL5900" t="str">
        <f>IF(AmazonChurn[[#This Row],[Average Monthly Expenses]]&lt;=30,"Low",IF(AmazonChurn[[#This Row],[Average Monthly Expenses]]&lt;=60,"Medium","High"))</f>
        <v>Medium</v>
      </c>
      <c r="AM5900" t="str">
        <f>IF(AmazonChurn[[#This Row],[Number of Complaints or Support]]&lt;3,"Low",IF(AmazonChurn[[#This Row],[Number of Complaints or Support]]&lt;=7,"Medium","High"))</f>
        <v>High</v>
      </c>
      <c r="AN5900" s="5">
        <f>AmazonChurn[[#This Row],[Number of Complaints or Support]]/AmazonChurn[[#This Row],[Account Length (in months)]]</f>
        <v>0.11594202898550725</v>
      </c>
      <c r="AO5900" t="str">
        <f>IF(AmazonChurn[[#This Row],[Avg Monthly GB Download]]&lt;15, "Low", IF(AmazonChurn[[#This Row],[Avg Monthly GB Download]]&lt;30, "Medium", "High"))</f>
        <v>Low</v>
      </c>
      <c r="AP5900" t="str">
        <f>IF(AmazonChurn[[#This Row],[Age]]&lt;30,"Under 30",IF(AmazonChurn[[#This Row],[Age]]&gt;65,"Senior","Mid Age"))</f>
        <v>Mid Age</v>
      </c>
    </row>
    <row r="5901" spans="1:42" hidden="1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 s="5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  <c r="AL5901" t="str">
        <f>IF(AmazonChurn[[#This Row],[Average Monthly Expenses]]&lt;=30,"Low",IF(AmazonChurn[[#This Row],[Average Monthly Expenses]]&lt;=60,"Medium","High"))</f>
        <v>Low</v>
      </c>
      <c r="AM5901" t="str">
        <f>IF(AmazonChurn[[#This Row],[Number of Complaints or Support]]&lt;3,"Low",IF(AmazonChurn[[#This Row],[Number of Complaints or Support]]&lt;=7,"Medium","High"))</f>
        <v>Low</v>
      </c>
      <c r="AN5901" s="5">
        <f>AmazonChurn[[#This Row],[Number of Complaints or Support]]/AmazonChurn[[#This Row],[Account Length (in months)]]</f>
        <v>0</v>
      </c>
      <c r="AO5901" t="str">
        <f>IF(AmazonChurn[[#This Row],[Avg Monthly GB Download]]&lt;15, "Low", IF(AmazonChurn[[#This Row],[Avg Monthly GB Download]]&lt;30, "Medium", "High"))</f>
        <v>Low</v>
      </c>
      <c r="AP5901" t="str">
        <f>IF(AmazonChurn[[#This Row],[Age]]&lt;30,"Under 30",IF(AmazonChurn[[#This Row],[Age]]&gt;65,"Senior","Mid Age"))</f>
        <v>Mid Age</v>
      </c>
    </row>
    <row r="5902" spans="1:42" hidden="1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 s="5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  <c r="AL5902" t="str">
        <f>IF(AmazonChurn[[#This Row],[Average Monthly Expenses]]&lt;=30,"Low",IF(AmazonChurn[[#This Row],[Average Monthly Expenses]]&lt;=60,"Medium","High"))</f>
        <v>Medium</v>
      </c>
      <c r="AM5902" t="str">
        <f>IF(AmazonChurn[[#This Row],[Number of Complaints or Support]]&lt;3,"Low",IF(AmazonChurn[[#This Row],[Number of Complaints or Support]]&lt;=7,"Medium","High"))</f>
        <v>High</v>
      </c>
      <c r="AN5902" s="5">
        <f>AmazonChurn[[#This Row],[Number of Complaints or Support]]/AmazonChurn[[#This Row],[Account Length (in months)]]</f>
        <v>0.32258064516129031</v>
      </c>
      <c r="AO5902" t="str">
        <f>IF(AmazonChurn[[#This Row],[Avg Monthly GB Download]]&lt;15, "Low", IF(AmazonChurn[[#This Row],[Avg Monthly GB Download]]&lt;30, "Medium", "High"))</f>
        <v>Low</v>
      </c>
      <c r="AP5902" t="str">
        <f>IF(AmazonChurn[[#This Row],[Age]]&lt;30,"Under 30",IF(AmazonChurn[[#This Row],[Age]]&gt;65,"Senior","Mid Age"))</f>
        <v>Senior</v>
      </c>
    </row>
    <row r="5903" spans="1:42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 s="5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  <c r="AL5903" t="str">
        <f>IF(AmazonChurn[[#This Row],[Average Monthly Expenses]]&lt;=30,"Low",IF(AmazonChurn[[#This Row],[Average Monthly Expenses]]&lt;=60,"Medium","High"))</f>
        <v>Medium</v>
      </c>
      <c r="AM5903" t="str">
        <f>IF(AmazonChurn[[#This Row],[Number of Complaints or Support]]&lt;3,"Low",IF(AmazonChurn[[#This Row],[Number of Complaints or Support]]&lt;=7,"Medium","High"))</f>
        <v>Medium</v>
      </c>
      <c r="AN5903" s="5">
        <f>AmazonChurn[[#This Row],[Number of Complaints or Support]]/AmazonChurn[[#This Row],[Account Length (in months)]]</f>
        <v>9.8360655737704916E-2</v>
      </c>
      <c r="AO5903" t="str">
        <f>IF(AmazonChurn[[#This Row],[Avg Monthly GB Download]]&lt;15, "Low", IF(AmazonChurn[[#This Row],[Avg Monthly GB Download]]&lt;30, "Medium", "High"))</f>
        <v>High</v>
      </c>
      <c r="AP5903" t="str">
        <f>IF(AmazonChurn[[#This Row],[Age]]&lt;30,"Under 30",IF(AmazonChurn[[#This Row],[Age]]&gt;65,"Senior","Mid Age"))</f>
        <v>Under 30</v>
      </c>
    </row>
    <row r="5904" spans="1:42" hidden="1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 s="5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  <c r="AL5904" t="str">
        <f>IF(AmazonChurn[[#This Row],[Average Monthly Expenses]]&lt;=30,"Low",IF(AmazonChurn[[#This Row],[Average Monthly Expenses]]&lt;=60,"Medium","High"))</f>
        <v>Low</v>
      </c>
      <c r="AM5904" t="str">
        <f>IF(AmazonChurn[[#This Row],[Number of Complaints or Support]]&lt;3,"Low",IF(AmazonChurn[[#This Row],[Number of Complaints or Support]]&lt;=7,"Medium","High"))</f>
        <v>High</v>
      </c>
      <c r="AN5904" s="5">
        <f>AmazonChurn[[#This Row],[Number of Complaints or Support]]/AmazonChurn[[#This Row],[Account Length (in months)]]</f>
        <v>0.18604651162790697</v>
      </c>
      <c r="AO5904" t="str">
        <f>IF(AmazonChurn[[#This Row],[Avg Monthly GB Download]]&lt;15, "Low", IF(AmazonChurn[[#This Row],[Avg Monthly GB Download]]&lt;30, "Medium", "High"))</f>
        <v>Low</v>
      </c>
      <c r="AP5904" t="str">
        <f>IF(AmazonChurn[[#This Row],[Age]]&lt;30,"Under 30",IF(AmazonChurn[[#This Row],[Age]]&gt;65,"Senior","Mid Age"))</f>
        <v>Mid Age</v>
      </c>
    </row>
    <row r="5905" spans="1:42" hidden="1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 s="5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  <c r="AL5905" t="str">
        <f>IF(AmazonChurn[[#This Row],[Average Monthly Expenses]]&lt;=30,"Low",IF(AmazonChurn[[#This Row],[Average Monthly Expenses]]&lt;=60,"Medium","High"))</f>
        <v>Low</v>
      </c>
      <c r="AM5905" t="str">
        <f>IF(AmazonChurn[[#This Row],[Number of Complaints or Support]]&lt;3,"Low",IF(AmazonChurn[[#This Row],[Number of Complaints or Support]]&lt;=7,"Medium","High"))</f>
        <v>Low</v>
      </c>
      <c r="AN5905" s="5">
        <f>AmazonChurn[[#This Row],[Number of Complaints or Support]]/AmazonChurn[[#This Row],[Account Length (in months)]]</f>
        <v>3.125E-2</v>
      </c>
      <c r="AO5905" t="str">
        <f>IF(AmazonChurn[[#This Row],[Avg Monthly GB Download]]&lt;15, "Low", IF(AmazonChurn[[#This Row],[Avg Monthly GB Download]]&lt;30, "Medium", "High"))</f>
        <v>Low</v>
      </c>
      <c r="AP5905" t="str">
        <f>IF(AmazonChurn[[#This Row],[Age]]&lt;30,"Under 30",IF(AmazonChurn[[#This Row],[Age]]&gt;65,"Senior","Mid Age"))</f>
        <v>Mid Age</v>
      </c>
    </row>
    <row r="5906" spans="1:42" hidden="1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 s="5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  <c r="AL5906" t="str">
        <f>IF(AmazonChurn[[#This Row],[Average Monthly Expenses]]&lt;=30,"Low",IF(AmazonChurn[[#This Row],[Average Monthly Expenses]]&lt;=60,"Medium","High"))</f>
        <v>Low</v>
      </c>
      <c r="AM5906" t="str">
        <f>IF(AmazonChurn[[#This Row],[Number of Complaints or Support]]&lt;3,"Low",IF(AmazonChurn[[#This Row],[Number of Complaints or Support]]&lt;=7,"Medium","High"))</f>
        <v>Medium</v>
      </c>
      <c r="AN5906" s="5">
        <f>AmazonChurn[[#This Row],[Number of Complaints or Support]]/AmazonChurn[[#This Row],[Account Length (in months)]]</f>
        <v>8.3333333333333329E-2</v>
      </c>
      <c r="AO5906" t="str">
        <f>IF(AmazonChurn[[#This Row],[Avg Monthly GB Download]]&lt;15, "Low", IF(AmazonChurn[[#This Row],[Avg Monthly GB Download]]&lt;30, "Medium", "High"))</f>
        <v>Low</v>
      </c>
      <c r="AP5906" t="str">
        <f>IF(AmazonChurn[[#This Row],[Age]]&lt;30,"Under 30",IF(AmazonChurn[[#This Row],[Age]]&gt;65,"Senior","Mid Age"))</f>
        <v>Mid Age</v>
      </c>
    </row>
    <row r="5907" spans="1:42" hidden="1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 s="5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  <c r="AL5907" t="str">
        <f>IF(AmazonChurn[[#This Row],[Average Monthly Expenses]]&lt;=30,"Low",IF(AmazonChurn[[#This Row],[Average Monthly Expenses]]&lt;=60,"Medium","High"))</f>
        <v>Low</v>
      </c>
      <c r="AM5907" t="str">
        <f>IF(AmazonChurn[[#This Row],[Number of Complaints or Support]]&lt;3,"Low",IF(AmazonChurn[[#This Row],[Number of Complaints or Support]]&lt;=7,"Medium","High"))</f>
        <v>Medium</v>
      </c>
      <c r="AN5907" s="5">
        <f>AmazonChurn[[#This Row],[Number of Complaints or Support]]/AmazonChurn[[#This Row],[Account Length (in months)]]</f>
        <v>5.7142857142857141E-2</v>
      </c>
      <c r="AO5907" t="str">
        <f>IF(AmazonChurn[[#This Row],[Avg Monthly GB Download]]&lt;15, "Low", IF(AmazonChurn[[#This Row],[Avg Monthly GB Download]]&lt;30, "Medium", "High"))</f>
        <v>Low</v>
      </c>
      <c r="AP5907" t="str">
        <f>IF(AmazonChurn[[#This Row],[Age]]&lt;30,"Under 30",IF(AmazonChurn[[#This Row],[Age]]&gt;65,"Senior","Mid Age"))</f>
        <v>Senior</v>
      </c>
    </row>
    <row r="5908" spans="1:42" hidden="1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 s="5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  <c r="AL5908" t="str">
        <f>IF(AmazonChurn[[#This Row],[Average Monthly Expenses]]&lt;=30,"Low",IF(AmazonChurn[[#This Row],[Average Monthly Expenses]]&lt;=60,"Medium","High"))</f>
        <v>Low</v>
      </c>
      <c r="AM5908" t="str">
        <f>IF(AmazonChurn[[#This Row],[Number of Complaints or Support]]&lt;3,"Low",IF(AmazonChurn[[#This Row],[Number of Complaints or Support]]&lt;=7,"Medium","High"))</f>
        <v>Medium</v>
      </c>
      <c r="AN5908" s="5">
        <f>AmazonChurn[[#This Row],[Number of Complaints or Support]]/AmazonChurn[[#This Row],[Account Length (in months)]]</f>
        <v>0.3</v>
      </c>
      <c r="AO5908" t="str">
        <f>IF(AmazonChurn[[#This Row],[Avg Monthly GB Download]]&lt;15, "Low", IF(AmazonChurn[[#This Row],[Avg Monthly GB Download]]&lt;30, "Medium", "High"))</f>
        <v>Low</v>
      </c>
      <c r="AP5908" t="str">
        <f>IF(AmazonChurn[[#This Row],[Age]]&lt;30,"Under 30",IF(AmazonChurn[[#This Row],[Age]]&gt;65,"Senior","Mid Age"))</f>
        <v>Mid Age</v>
      </c>
    </row>
    <row r="5909" spans="1:42" hidden="1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 s="5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  <c r="AL5909" t="str">
        <f>IF(AmazonChurn[[#This Row],[Average Monthly Expenses]]&lt;=30,"Low",IF(AmazonChurn[[#This Row],[Average Monthly Expenses]]&lt;=60,"Medium","High"))</f>
        <v>Low</v>
      </c>
      <c r="AM5909" t="str">
        <f>IF(AmazonChurn[[#This Row],[Number of Complaints or Support]]&lt;3,"Low",IF(AmazonChurn[[#This Row],[Number of Complaints or Support]]&lt;=7,"Medium","High"))</f>
        <v>Medium</v>
      </c>
      <c r="AN5909" s="5">
        <f>AmazonChurn[[#This Row],[Number of Complaints or Support]]/AmazonChurn[[#This Row],[Account Length (in months)]]</f>
        <v>0.15555555555555556</v>
      </c>
      <c r="AO5909" t="str">
        <f>IF(AmazonChurn[[#This Row],[Avg Monthly GB Download]]&lt;15, "Low", IF(AmazonChurn[[#This Row],[Avg Monthly GB Download]]&lt;30, "Medium", "High"))</f>
        <v>Low</v>
      </c>
      <c r="AP5909" t="str">
        <f>IF(AmazonChurn[[#This Row],[Age]]&lt;30,"Under 30",IF(AmazonChurn[[#This Row],[Age]]&gt;65,"Senior","Mid Age"))</f>
        <v>Senior</v>
      </c>
    </row>
    <row r="5910" spans="1:42" hidden="1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 s="5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  <c r="AL5910" t="str">
        <f>IF(AmazonChurn[[#This Row],[Average Monthly Expenses]]&lt;=30,"Low",IF(AmazonChurn[[#This Row],[Average Monthly Expenses]]&lt;=60,"Medium","High"))</f>
        <v>Low</v>
      </c>
      <c r="AM5910" t="str">
        <f>IF(AmazonChurn[[#This Row],[Number of Complaints or Support]]&lt;3,"Low",IF(AmazonChurn[[#This Row],[Number of Complaints or Support]]&lt;=7,"Medium","High"))</f>
        <v>High</v>
      </c>
      <c r="AN5910" s="5">
        <f>AmazonChurn[[#This Row],[Number of Complaints or Support]]/AmazonChurn[[#This Row],[Account Length (in months)]]</f>
        <v>5</v>
      </c>
      <c r="AO5910" t="str">
        <f>IF(AmazonChurn[[#This Row],[Avg Monthly GB Download]]&lt;15, "Low", IF(AmazonChurn[[#This Row],[Avg Monthly GB Download]]&lt;30, "Medium", "High"))</f>
        <v>Low</v>
      </c>
      <c r="AP5910" t="str">
        <f>IF(AmazonChurn[[#This Row],[Age]]&lt;30,"Under 30",IF(AmazonChurn[[#This Row],[Age]]&gt;65,"Senior","Mid Age"))</f>
        <v>Senior</v>
      </c>
    </row>
    <row r="5911" spans="1:42" hidden="1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 s="5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  <c r="AL5911" t="str">
        <f>IF(AmazonChurn[[#This Row],[Average Monthly Expenses]]&lt;=30,"Low",IF(AmazonChurn[[#This Row],[Average Monthly Expenses]]&lt;=60,"Medium","High"))</f>
        <v>Medium</v>
      </c>
      <c r="AM5911" t="str">
        <f>IF(AmazonChurn[[#This Row],[Number of Complaints or Support]]&lt;3,"Low",IF(AmazonChurn[[#This Row],[Number of Complaints or Support]]&lt;=7,"Medium","High"))</f>
        <v>Medium</v>
      </c>
      <c r="AN5911" s="5">
        <f>AmazonChurn[[#This Row],[Number of Complaints or Support]]/AmazonChurn[[#This Row],[Account Length (in months)]]</f>
        <v>0.10169491525423729</v>
      </c>
      <c r="AO5911" t="str">
        <f>IF(AmazonChurn[[#This Row],[Avg Monthly GB Download]]&lt;15, "Low", IF(AmazonChurn[[#This Row],[Avg Monthly GB Download]]&lt;30, "Medium", "High"))</f>
        <v>Low</v>
      </c>
      <c r="AP5911" t="str">
        <f>IF(AmazonChurn[[#This Row],[Age]]&lt;30,"Under 30",IF(AmazonChurn[[#This Row],[Age]]&gt;65,"Senior","Mid Age"))</f>
        <v>Mid Age</v>
      </c>
    </row>
    <row r="5912" spans="1:42" hidden="1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 s="5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  <c r="AL5912" t="str">
        <f>IF(AmazonChurn[[#This Row],[Average Monthly Expenses]]&lt;=30,"Low",IF(AmazonChurn[[#This Row],[Average Monthly Expenses]]&lt;=60,"Medium","High"))</f>
        <v>Medium</v>
      </c>
      <c r="AM5912" t="str">
        <f>IF(AmazonChurn[[#This Row],[Number of Complaints or Support]]&lt;3,"Low",IF(AmazonChurn[[#This Row],[Number of Complaints or Support]]&lt;=7,"Medium","High"))</f>
        <v>Medium</v>
      </c>
      <c r="AN5912" s="5">
        <f>AmazonChurn[[#This Row],[Number of Complaints or Support]]/AmazonChurn[[#This Row],[Account Length (in months)]]</f>
        <v>8.3333333333333329E-2</v>
      </c>
      <c r="AO5912" t="str">
        <f>IF(AmazonChurn[[#This Row],[Avg Monthly GB Download]]&lt;15, "Low", IF(AmazonChurn[[#This Row],[Avg Monthly GB Download]]&lt;30, "Medium", "High"))</f>
        <v>Low</v>
      </c>
      <c r="AP5912" t="str">
        <f>IF(AmazonChurn[[#This Row],[Age]]&lt;30,"Under 30",IF(AmazonChurn[[#This Row],[Age]]&gt;65,"Senior","Mid Age"))</f>
        <v>Mid Age</v>
      </c>
    </row>
    <row r="5913" spans="1:42" hidden="1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 s="5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  <c r="AL5913" t="str">
        <f>IF(AmazonChurn[[#This Row],[Average Monthly Expenses]]&lt;=30,"Low",IF(AmazonChurn[[#This Row],[Average Monthly Expenses]]&lt;=60,"Medium","High"))</f>
        <v>High</v>
      </c>
      <c r="AM5913" t="str">
        <f>IF(AmazonChurn[[#This Row],[Number of Complaints or Support]]&lt;3,"Low",IF(AmazonChurn[[#This Row],[Number of Complaints or Support]]&lt;=7,"Medium","High"))</f>
        <v>Medium</v>
      </c>
      <c r="AN5913" s="5">
        <f>AmazonChurn[[#This Row],[Number of Complaints or Support]]/AmazonChurn[[#This Row],[Account Length (in months)]]</f>
        <v>4</v>
      </c>
      <c r="AO5913" t="str">
        <f>IF(AmazonChurn[[#This Row],[Avg Monthly GB Download]]&lt;15, "Low", IF(AmazonChurn[[#This Row],[Avg Monthly GB Download]]&lt;30, "Medium", "High"))</f>
        <v>Low</v>
      </c>
      <c r="AP5913" t="str">
        <f>IF(AmazonChurn[[#This Row],[Age]]&lt;30,"Under 30",IF(AmazonChurn[[#This Row],[Age]]&gt;65,"Senior","Mid Age"))</f>
        <v>Mid Age</v>
      </c>
    </row>
    <row r="5914" spans="1:42" hidden="1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 s="5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  <c r="AL5914" t="str">
        <f>IF(AmazonChurn[[#This Row],[Average Monthly Expenses]]&lt;=30,"Low",IF(AmazonChurn[[#This Row],[Average Monthly Expenses]]&lt;=60,"Medium","High"))</f>
        <v>Medium</v>
      </c>
      <c r="AM5914" t="str">
        <f>IF(AmazonChurn[[#This Row],[Number of Complaints or Support]]&lt;3,"Low",IF(AmazonChurn[[#This Row],[Number of Complaints or Support]]&lt;=7,"Medium","High"))</f>
        <v>Medium</v>
      </c>
      <c r="AN5914" s="5">
        <f>AmazonChurn[[#This Row],[Number of Complaints or Support]]/AmazonChurn[[#This Row],[Account Length (in months)]]</f>
        <v>8.4745762711864403E-2</v>
      </c>
      <c r="AO5914" t="str">
        <f>IF(AmazonChurn[[#This Row],[Avg Monthly GB Download]]&lt;15, "Low", IF(AmazonChurn[[#This Row],[Avg Monthly GB Download]]&lt;30, "Medium", "High"))</f>
        <v>Medium</v>
      </c>
      <c r="AP5914" t="str">
        <f>IF(AmazonChurn[[#This Row],[Age]]&lt;30,"Under 30",IF(AmazonChurn[[#This Row],[Age]]&gt;65,"Senior","Mid Age"))</f>
        <v>Under 30</v>
      </c>
    </row>
    <row r="5915" spans="1:42" hidden="1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 s="5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  <c r="AL5915" t="str">
        <f>IF(AmazonChurn[[#This Row],[Average Monthly Expenses]]&lt;=30,"Low",IF(AmazonChurn[[#This Row],[Average Monthly Expenses]]&lt;=60,"Medium","High"))</f>
        <v>Low</v>
      </c>
      <c r="AM5915" t="str">
        <f>IF(AmazonChurn[[#This Row],[Number of Complaints or Support]]&lt;3,"Low",IF(AmazonChurn[[#This Row],[Number of Complaints or Support]]&lt;=7,"Medium","High"))</f>
        <v>High</v>
      </c>
      <c r="AN5915" s="5">
        <f>AmazonChurn[[#This Row],[Number of Complaints or Support]]/AmazonChurn[[#This Row],[Account Length (in months)]]</f>
        <v>0.34782608695652173</v>
      </c>
      <c r="AO5915" t="str">
        <f>IF(AmazonChurn[[#This Row],[Avg Monthly GB Download]]&lt;15, "Low", IF(AmazonChurn[[#This Row],[Avg Monthly GB Download]]&lt;30, "Medium", "High"))</f>
        <v>Medium</v>
      </c>
      <c r="AP5915" t="str">
        <f>IF(AmazonChurn[[#This Row],[Age]]&lt;30,"Under 30",IF(AmazonChurn[[#This Row],[Age]]&gt;65,"Senior","Mid Age"))</f>
        <v>Senior</v>
      </c>
    </row>
    <row r="5916" spans="1:42" hidden="1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 s="5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  <c r="AL5916" t="str">
        <f>IF(AmazonChurn[[#This Row],[Average Monthly Expenses]]&lt;=30,"Low",IF(AmazonChurn[[#This Row],[Average Monthly Expenses]]&lt;=60,"Medium","High"))</f>
        <v>Medium</v>
      </c>
      <c r="AM5916" t="str">
        <f>IF(AmazonChurn[[#This Row],[Number of Complaints or Support]]&lt;3,"Low",IF(AmazonChurn[[#This Row],[Number of Complaints or Support]]&lt;=7,"Medium","High"))</f>
        <v>Low</v>
      </c>
      <c r="AN5916" s="5">
        <f>AmazonChurn[[#This Row],[Number of Complaints or Support]]/AmazonChurn[[#This Row],[Account Length (in months)]]</f>
        <v>0.2</v>
      </c>
      <c r="AO5916" t="str">
        <f>IF(AmazonChurn[[#This Row],[Avg Monthly GB Download]]&lt;15, "Low", IF(AmazonChurn[[#This Row],[Avg Monthly GB Download]]&lt;30, "Medium", "High"))</f>
        <v>Low</v>
      </c>
      <c r="AP5916" t="str">
        <f>IF(AmazonChurn[[#This Row],[Age]]&lt;30,"Under 30",IF(AmazonChurn[[#This Row],[Age]]&gt;65,"Senior","Mid Age"))</f>
        <v>Mid Age</v>
      </c>
    </row>
    <row r="5917" spans="1:42" hidden="1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 s="5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  <c r="AL5917" t="str">
        <f>IF(AmazonChurn[[#This Row],[Average Monthly Expenses]]&lt;=30,"Low",IF(AmazonChurn[[#This Row],[Average Monthly Expenses]]&lt;=60,"Medium","High"))</f>
        <v>Medium</v>
      </c>
      <c r="AM5917" t="str">
        <f>IF(AmazonChurn[[#This Row],[Number of Complaints or Support]]&lt;3,"Low",IF(AmazonChurn[[#This Row],[Number of Complaints or Support]]&lt;=7,"Medium","High"))</f>
        <v>Low</v>
      </c>
      <c r="AN5917" s="5">
        <f>AmazonChurn[[#This Row],[Number of Complaints or Support]]/AmazonChurn[[#This Row],[Account Length (in months)]]</f>
        <v>0.25</v>
      </c>
      <c r="AO5917" t="str">
        <f>IF(AmazonChurn[[#This Row],[Avg Monthly GB Download]]&lt;15, "Low", IF(AmazonChurn[[#This Row],[Avg Monthly GB Download]]&lt;30, "Medium", "High"))</f>
        <v>Low</v>
      </c>
      <c r="AP5917" t="str">
        <f>IF(AmazonChurn[[#This Row],[Age]]&lt;30,"Under 30",IF(AmazonChurn[[#This Row],[Age]]&gt;65,"Senior","Mid Age"))</f>
        <v>Mid Age</v>
      </c>
    </row>
    <row r="5918" spans="1:42" hidden="1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 s="5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  <c r="AL5918" t="str">
        <f>IF(AmazonChurn[[#This Row],[Average Monthly Expenses]]&lt;=30,"Low",IF(AmazonChurn[[#This Row],[Average Monthly Expenses]]&lt;=60,"Medium","High"))</f>
        <v>Medium</v>
      </c>
      <c r="AM5918" t="str">
        <f>IF(AmazonChurn[[#This Row],[Number of Complaints or Support]]&lt;3,"Low",IF(AmazonChurn[[#This Row],[Number of Complaints or Support]]&lt;=7,"Medium","High"))</f>
        <v>Low</v>
      </c>
      <c r="AN5918" s="5">
        <f>AmazonChurn[[#This Row],[Number of Complaints or Support]]/AmazonChurn[[#This Row],[Account Length (in months)]]</f>
        <v>4.3478260869565216E-2</v>
      </c>
      <c r="AO5918" t="str">
        <f>IF(AmazonChurn[[#This Row],[Avg Monthly GB Download]]&lt;15, "Low", IF(AmazonChurn[[#This Row],[Avg Monthly GB Download]]&lt;30, "Medium", "High"))</f>
        <v>Low</v>
      </c>
      <c r="AP5918" t="str">
        <f>IF(AmazonChurn[[#This Row],[Age]]&lt;30,"Under 30",IF(AmazonChurn[[#This Row],[Age]]&gt;65,"Senior","Mid Age"))</f>
        <v>Senior</v>
      </c>
    </row>
    <row r="5919" spans="1:42" hidden="1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 s="5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  <c r="AL5919" t="str">
        <f>IF(AmazonChurn[[#This Row],[Average Monthly Expenses]]&lt;=30,"Low",IF(AmazonChurn[[#This Row],[Average Monthly Expenses]]&lt;=60,"Medium","High"))</f>
        <v>Medium</v>
      </c>
      <c r="AM5919" t="str">
        <f>IF(AmazonChurn[[#This Row],[Number of Complaints or Support]]&lt;3,"Low",IF(AmazonChurn[[#This Row],[Number of Complaints or Support]]&lt;=7,"Medium","High"))</f>
        <v>Medium</v>
      </c>
      <c r="AN5919" s="5">
        <f>AmazonChurn[[#This Row],[Number of Complaints or Support]]/AmazonChurn[[#This Row],[Account Length (in months)]]</f>
        <v>0.11904761904761904</v>
      </c>
      <c r="AO5919" t="str">
        <f>IF(AmazonChurn[[#This Row],[Avg Monthly GB Download]]&lt;15, "Low", IF(AmazonChurn[[#This Row],[Avg Monthly GB Download]]&lt;30, "Medium", "High"))</f>
        <v>Medium</v>
      </c>
      <c r="AP5919" t="str">
        <f>IF(AmazonChurn[[#This Row],[Age]]&lt;30,"Under 30",IF(AmazonChurn[[#This Row],[Age]]&gt;65,"Senior","Mid Age"))</f>
        <v>Mid Age</v>
      </c>
    </row>
    <row r="5920" spans="1:42" hidden="1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 s="5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  <c r="AL5920" t="str">
        <f>IF(AmazonChurn[[#This Row],[Average Monthly Expenses]]&lt;=30,"Low",IF(AmazonChurn[[#This Row],[Average Monthly Expenses]]&lt;=60,"Medium","High"))</f>
        <v>Medium</v>
      </c>
      <c r="AM5920" t="str">
        <f>IF(AmazonChurn[[#This Row],[Number of Complaints or Support]]&lt;3,"Low",IF(AmazonChurn[[#This Row],[Number of Complaints or Support]]&lt;=7,"Medium","High"))</f>
        <v>Medium</v>
      </c>
      <c r="AN5920" s="5">
        <f>AmazonChurn[[#This Row],[Number of Complaints or Support]]/AmazonChurn[[#This Row],[Account Length (in months)]]</f>
        <v>8.771929824561403E-2</v>
      </c>
      <c r="AO5920" t="str">
        <f>IF(AmazonChurn[[#This Row],[Avg Monthly GB Download]]&lt;15, "Low", IF(AmazonChurn[[#This Row],[Avg Monthly GB Download]]&lt;30, "Medium", "High"))</f>
        <v>Low</v>
      </c>
      <c r="AP5920" t="str">
        <f>IF(AmazonChurn[[#This Row],[Age]]&lt;30,"Under 30",IF(AmazonChurn[[#This Row],[Age]]&gt;65,"Senior","Mid Age"))</f>
        <v>Mid Age</v>
      </c>
    </row>
    <row r="5921" spans="1:42" hidden="1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 s="5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  <c r="AL5921" t="str">
        <f>IF(AmazonChurn[[#This Row],[Average Monthly Expenses]]&lt;=30,"Low",IF(AmazonChurn[[#This Row],[Average Monthly Expenses]]&lt;=60,"Medium","High"))</f>
        <v>Low</v>
      </c>
      <c r="AM5921" t="str">
        <f>IF(AmazonChurn[[#This Row],[Number of Complaints or Support]]&lt;3,"Low",IF(AmazonChurn[[#This Row],[Number of Complaints or Support]]&lt;=7,"Medium","High"))</f>
        <v>Medium</v>
      </c>
      <c r="AN5921" s="5">
        <f>AmazonChurn[[#This Row],[Number of Complaints or Support]]/AmazonChurn[[#This Row],[Account Length (in months)]]</f>
        <v>0.38461538461538464</v>
      </c>
      <c r="AO5921" t="str">
        <f>IF(AmazonChurn[[#This Row],[Avg Monthly GB Download]]&lt;15, "Low", IF(AmazonChurn[[#This Row],[Avg Monthly GB Download]]&lt;30, "Medium", "High"))</f>
        <v>Low</v>
      </c>
      <c r="AP5921" t="str">
        <f>IF(AmazonChurn[[#This Row],[Age]]&lt;30,"Under 30",IF(AmazonChurn[[#This Row],[Age]]&gt;65,"Senior","Mid Age"))</f>
        <v>Mid Age</v>
      </c>
    </row>
    <row r="5922" spans="1:42" hidden="1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 s="5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  <c r="AL5922" t="str">
        <f>IF(AmazonChurn[[#This Row],[Average Monthly Expenses]]&lt;=30,"Low",IF(AmazonChurn[[#This Row],[Average Monthly Expenses]]&lt;=60,"Medium","High"))</f>
        <v>Low</v>
      </c>
      <c r="AM5922" t="str">
        <f>IF(AmazonChurn[[#This Row],[Number of Complaints or Support]]&lt;3,"Low",IF(AmazonChurn[[#This Row],[Number of Complaints or Support]]&lt;=7,"Medium","High"))</f>
        <v>Low</v>
      </c>
      <c r="AN5922" s="5">
        <f>AmazonChurn[[#This Row],[Number of Complaints or Support]]/AmazonChurn[[#This Row],[Account Length (in months)]]</f>
        <v>0</v>
      </c>
      <c r="AO5922" t="str">
        <f>IF(AmazonChurn[[#This Row],[Avg Monthly GB Download]]&lt;15, "Low", IF(AmazonChurn[[#This Row],[Avg Monthly GB Download]]&lt;30, "Medium", "High"))</f>
        <v>Low</v>
      </c>
      <c r="AP5922" t="str">
        <f>IF(AmazonChurn[[#This Row],[Age]]&lt;30,"Under 30",IF(AmazonChurn[[#This Row],[Age]]&gt;65,"Senior","Mid Age"))</f>
        <v>Mid Age</v>
      </c>
    </row>
    <row r="5923" spans="1:42" hidden="1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 s="5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  <c r="AL5923" t="str">
        <f>IF(AmazonChurn[[#This Row],[Average Monthly Expenses]]&lt;=30,"Low",IF(AmazonChurn[[#This Row],[Average Monthly Expenses]]&lt;=60,"Medium","High"))</f>
        <v>Low</v>
      </c>
      <c r="AM5923" t="str">
        <f>IF(AmazonChurn[[#This Row],[Number of Complaints or Support]]&lt;3,"Low",IF(AmazonChurn[[#This Row],[Number of Complaints or Support]]&lt;=7,"Medium","High"))</f>
        <v>Medium</v>
      </c>
      <c r="AN5923" s="5">
        <f>AmazonChurn[[#This Row],[Number of Complaints or Support]]/AmazonChurn[[#This Row],[Account Length (in months)]]</f>
        <v>9.7222222222222224E-2</v>
      </c>
      <c r="AO5923" t="str">
        <f>IF(AmazonChurn[[#This Row],[Avg Monthly GB Download]]&lt;15, "Low", IF(AmazonChurn[[#This Row],[Avg Monthly GB Download]]&lt;30, "Medium", "High"))</f>
        <v>Low</v>
      </c>
      <c r="AP5923" t="str">
        <f>IF(AmazonChurn[[#This Row],[Age]]&lt;30,"Under 30",IF(AmazonChurn[[#This Row],[Age]]&gt;65,"Senior","Mid Age"))</f>
        <v>Under 30</v>
      </c>
    </row>
    <row r="5924" spans="1:42" hidden="1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 s="5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  <c r="AL5924" t="str">
        <f>IF(AmazonChurn[[#This Row],[Average Monthly Expenses]]&lt;=30,"Low",IF(AmazonChurn[[#This Row],[Average Monthly Expenses]]&lt;=60,"Medium","High"))</f>
        <v>Medium</v>
      </c>
      <c r="AM5924" t="str">
        <f>IF(AmazonChurn[[#This Row],[Number of Complaints or Support]]&lt;3,"Low",IF(AmazonChurn[[#This Row],[Number of Complaints or Support]]&lt;=7,"Medium","High"))</f>
        <v>High</v>
      </c>
      <c r="AN5924" s="5">
        <f>AmazonChurn[[#This Row],[Number of Complaints or Support]]/AmazonChurn[[#This Row],[Account Length (in months)]]</f>
        <v>0.5</v>
      </c>
      <c r="AO5924" t="str">
        <f>IF(AmazonChurn[[#This Row],[Avg Monthly GB Download]]&lt;15, "Low", IF(AmazonChurn[[#This Row],[Avg Monthly GB Download]]&lt;30, "Medium", "High"))</f>
        <v>Medium</v>
      </c>
      <c r="AP5924" t="str">
        <f>IF(AmazonChurn[[#This Row],[Age]]&lt;30,"Under 30",IF(AmazonChurn[[#This Row],[Age]]&gt;65,"Senior","Mid Age"))</f>
        <v>Mid Age</v>
      </c>
    </row>
    <row r="5925" spans="1:42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 s="5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  <c r="AL5925" t="str">
        <f>IF(AmazonChurn[[#This Row],[Average Monthly Expenses]]&lt;=30,"Low",IF(AmazonChurn[[#This Row],[Average Monthly Expenses]]&lt;=60,"Medium","High"))</f>
        <v>High</v>
      </c>
      <c r="AM5925" t="str">
        <f>IF(AmazonChurn[[#This Row],[Number of Complaints or Support]]&lt;3,"Low",IF(AmazonChurn[[#This Row],[Number of Complaints or Support]]&lt;=7,"Medium","High"))</f>
        <v>High</v>
      </c>
      <c r="AN5925" s="5">
        <f>AmazonChurn[[#This Row],[Number of Complaints or Support]]/AmazonChurn[[#This Row],[Account Length (in months)]]</f>
        <v>0.4</v>
      </c>
      <c r="AO5925" t="str">
        <f>IF(AmazonChurn[[#This Row],[Avg Monthly GB Download]]&lt;15, "Low", IF(AmazonChurn[[#This Row],[Avg Monthly GB Download]]&lt;30, "Medium", "High"))</f>
        <v>High</v>
      </c>
      <c r="AP5925" t="str">
        <f>IF(AmazonChurn[[#This Row],[Age]]&lt;30,"Under 30",IF(AmazonChurn[[#This Row],[Age]]&gt;65,"Senior","Mid Age"))</f>
        <v>Under 30</v>
      </c>
    </row>
    <row r="5926" spans="1:42" hidden="1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 s="5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  <c r="AL5926" t="str">
        <f>IF(AmazonChurn[[#This Row],[Average Monthly Expenses]]&lt;=30,"Low",IF(AmazonChurn[[#This Row],[Average Monthly Expenses]]&lt;=60,"Medium","High"))</f>
        <v>Low</v>
      </c>
      <c r="AM5926" t="str">
        <f>IF(AmazonChurn[[#This Row],[Number of Complaints or Support]]&lt;3,"Low",IF(AmazonChurn[[#This Row],[Number of Complaints or Support]]&lt;=7,"Medium","High"))</f>
        <v>Medium</v>
      </c>
      <c r="AN5926" s="5">
        <f>AmazonChurn[[#This Row],[Number of Complaints or Support]]/AmazonChurn[[#This Row],[Account Length (in months)]]</f>
        <v>0.26666666666666666</v>
      </c>
      <c r="AO5926" t="str">
        <f>IF(AmazonChurn[[#This Row],[Avg Monthly GB Download]]&lt;15, "Low", IF(AmazonChurn[[#This Row],[Avg Monthly GB Download]]&lt;30, "Medium", "High"))</f>
        <v>Low</v>
      </c>
      <c r="AP5926" t="str">
        <f>IF(AmazonChurn[[#This Row],[Age]]&lt;30,"Under 30",IF(AmazonChurn[[#This Row],[Age]]&gt;65,"Senior","Mid Age"))</f>
        <v>Mid Age</v>
      </c>
    </row>
    <row r="5927" spans="1:42" hidden="1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 s="5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  <c r="AL5927" t="str">
        <f>IF(AmazonChurn[[#This Row],[Average Monthly Expenses]]&lt;=30,"Low",IF(AmazonChurn[[#This Row],[Average Monthly Expenses]]&lt;=60,"Medium","High"))</f>
        <v>Low</v>
      </c>
      <c r="AM5927" t="str">
        <f>IF(AmazonChurn[[#This Row],[Number of Complaints or Support]]&lt;3,"Low",IF(AmazonChurn[[#This Row],[Number of Complaints or Support]]&lt;=7,"Medium","High"))</f>
        <v>Medium</v>
      </c>
      <c r="AN5927" s="5">
        <f>AmazonChurn[[#This Row],[Number of Complaints or Support]]/AmazonChurn[[#This Row],[Account Length (in months)]]</f>
        <v>0.75</v>
      </c>
      <c r="AO5927" t="str">
        <f>IF(AmazonChurn[[#This Row],[Avg Monthly GB Download]]&lt;15, "Low", IF(AmazonChurn[[#This Row],[Avg Monthly GB Download]]&lt;30, "Medium", "High"))</f>
        <v>Low</v>
      </c>
      <c r="AP5927" t="str">
        <f>IF(AmazonChurn[[#This Row],[Age]]&lt;30,"Under 30",IF(AmazonChurn[[#This Row],[Age]]&gt;65,"Senior","Mid Age"))</f>
        <v>Mid Age</v>
      </c>
    </row>
    <row r="5928" spans="1:42" hidden="1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 s="5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  <c r="AL5928" t="str">
        <f>IF(AmazonChurn[[#This Row],[Average Monthly Expenses]]&lt;=30,"Low",IF(AmazonChurn[[#This Row],[Average Monthly Expenses]]&lt;=60,"Medium","High"))</f>
        <v>Low</v>
      </c>
      <c r="AM5928" t="str">
        <f>IF(AmazonChurn[[#This Row],[Number of Complaints or Support]]&lt;3,"Low",IF(AmazonChurn[[#This Row],[Number of Complaints or Support]]&lt;=7,"Medium","High"))</f>
        <v>Medium</v>
      </c>
      <c r="AN5928" s="5">
        <f>AmazonChurn[[#This Row],[Number of Complaints or Support]]/AmazonChurn[[#This Row],[Account Length (in months)]]</f>
        <v>0.12</v>
      </c>
      <c r="AO5928" t="str">
        <f>IF(AmazonChurn[[#This Row],[Avg Monthly GB Download]]&lt;15, "Low", IF(AmazonChurn[[#This Row],[Avg Monthly GB Download]]&lt;30, "Medium", "High"))</f>
        <v>Low</v>
      </c>
      <c r="AP5928" t="str">
        <f>IF(AmazonChurn[[#This Row],[Age]]&lt;30,"Under 30",IF(AmazonChurn[[#This Row],[Age]]&gt;65,"Senior","Mid Age"))</f>
        <v>Mid Age</v>
      </c>
    </row>
    <row r="5929" spans="1:42" hidden="1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 s="5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  <c r="AL5929" t="str">
        <f>IF(AmazonChurn[[#This Row],[Average Monthly Expenses]]&lt;=30,"Low",IF(AmazonChurn[[#This Row],[Average Monthly Expenses]]&lt;=60,"Medium","High"))</f>
        <v>Low</v>
      </c>
      <c r="AM5929" t="str">
        <f>IF(AmazonChurn[[#This Row],[Number of Complaints or Support]]&lt;3,"Low",IF(AmazonChurn[[#This Row],[Number of Complaints or Support]]&lt;=7,"Medium","High"))</f>
        <v>High</v>
      </c>
      <c r="AN5929" s="5">
        <f>AmazonChurn[[#This Row],[Number of Complaints or Support]]/AmazonChurn[[#This Row],[Account Length (in months)]]</f>
        <v>2</v>
      </c>
      <c r="AO5929" t="str">
        <f>IF(AmazonChurn[[#This Row],[Avg Monthly GB Download]]&lt;15, "Low", IF(AmazonChurn[[#This Row],[Avg Monthly GB Download]]&lt;30, "Medium", "High"))</f>
        <v>Low</v>
      </c>
      <c r="AP5929" t="str">
        <f>IF(AmazonChurn[[#This Row],[Age]]&lt;30,"Under 30",IF(AmazonChurn[[#This Row],[Age]]&gt;65,"Senior","Mid Age"))</f>
        <v>Under 30</v>
      </c>
    </row>
    <row r="5930" spans="1:42" hidden="1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 s="5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  <c r="AL5930" t="str">
        <f>IF(AmazonChurn[[#This Row],[Average Monthly Expenses]]&lt;=30,"Low",IF(AmazonChurn[[#This Row],[Average Monthly Expenses]]&lt;=60,"Medium","High"))</f>
        <v>Medium</v>
      </c>
      <c r="AM5930" t="str">
        <f>IF(AmazonChurn[[#This Row],[Number of Complaints or Support]]&lt;3,"Low",IF(AmazonChurn[[#This Row],[Number of Complaints or Support]]&lt;=7,"Medium","High"))</f>
        <v>Low</v>
      </c>
      <c r="AN5930" s="5">
        <f>AmazonChurn[[#This Row],[Number of Complaints or Support]]/AmazonChurn[[#This Row],[Account Length (in months)]]</f>
        <v>3.3898305084745763E-2</v>
      </c>
      <c r="AO5930" t="str">
        <f>IF(AmazonChurn[[#This Row],[Avg Monthly GB Download]]&lt;15, "Low", IF(AmazonChurn[[#This Row],[Avg Monthly GB Download]]&lt;30, "Medium", "High"))</f>
        <v>Low</v>
      </c>
      <c r="AP5930" t="str">
        <f>IF(AmazonChurn[[#This Row],[Age]]&lt;30,"Under 30",IF(AmazonChurn[[#This Row],[Age]]&gt;65,"Senior","Mid Age"))</f>
        <v>Mid Age</v>
      </c>
    </row>
    <row r="5931" spans="1:42" hidden="1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 s="5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  <c r="AL5931" t="str">
        <f>IF(AmazonChurn[[#This Row],[Average Monthly Expenses]]&lt;=30,"Low",IF(AmazonChurn[[#This Row],[Average Monthly Expenses]]&lt;=60,"Medium","High"))</f>
        <v>Low</v>
      </c>
      <c r="AM5931" t="str">
        <f>IF(AmazonChurn[[#This Row],[Number of Complaints or Support]]&lt;3,"Low",IF(AmazonChurn[[#This Row],[Number of Complaints or Support]]&lt;=7,"Medium","High"))</f>
        <v>Medium</v>
      </c>
      <c r="AN5931" s="5">
        <f>AmazonChurn[[#This Row],[Number of Complaints or Support]]/AmazonChurn[[#This Row],[Account Length (in months)]]</f>
        <v>1</v>
      </c>
      <c r="AO5931" t="str">
        <f>IF(AmazonChurn[[#This Row],[Avg Monthly GB Download]]&lt;15, "Low", IF(AmazonChurn[[#This Row],[Avg Monthly GB Download]]&lt;30, "Medium", "High"))</f>
        <v>Medium</v>
      </c>
      <c r="AP5931" t="str">
        <f>IF(AmazonChurn[[#This Row],[Age]]&lt;30,"Under 30",IF(AmazonChurn[[#This Row],[Age]]&gt;65,"Senior","Mid Age"))</f>
        <v>Mid Age</v>
      </c>
    </row>
    <row r="5932" spans="1:42" hidden="1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 s="5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  <c r="AL5932" t="str">
        <f>IF(AmazonChurn[[#This Row],[Average Monthly Expenses]]&lt;=30,"Low",IF(AmazonChurn[[#This Row],[Average Monthly Expenses]]&lt;=60,"Medium","High"))</f>
        <v>Low</v>
      </c>
      <c r="AM5932" t="str">
        <f>IF(AmazonChurn[[#This Row],[Number of Complaints or Support]]&lt;3,"Low",IF(AmazonChurn[[#This Row],[Number of Complaints or Support]]&lt;=7,"Medium","High"))</f>
        <v>Medium</v>
      </c>
      <c r="AN5932" s="5">
        <f>AmazonChurn[[#This Row],[Number of Complaints or Support]]/AmazonChurn[[#This Row],[Account Length (in months)]]</f>
        <v>0.13513513513513514</v>
      </c>
      <c r="AO5932" t="str">
        <f>IF(AmazonChurn[[#This Row],[Avg Monthly GB Download]]&lt;15, "Low", IF(AmazonChurn[[#This Row],[Avg Monthly GB Download]]&lt;30, "Medium", "High"))</f>
        <v>Low</v>
      </c>
      <c r="AP5932" t="str">
        <f>IF(AmazonChurn[[#This Row],[Age]]&lt;30,"Under 30",IF(AmazonChurn[[#This Row],[Age]]&gt;65,"Senior","Mid Age"))</f>
        <v>Mid Age</v>
      </c>
    </row>
    <row r="5933" spans="1:42" hidden="1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 s="5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  <c r="AL5933" t="str">
        <f>IF(AmazonChurn[[#This Row],[Average Monthly Expenses]]&lt;=30,"Low",IF(AmazonChurn[[#This Row],[Average Monthly Expenses]]&lt;=60,"Medium","High"))</f>
        <v>Low</v>
      </c>
      <c r="AM5933" t="str">
        <f>IF(AmazonChurn[[#This Row],[Number of Complaints or Support]]&lt;3,"Low",IF(AmazonChurn[[#This Row],[Number of Complaints or Support]]&lt;=7,"Medium","High"))</f>
        <v>Medium</v>
      </c>
      <c r="AN5933" s="5">
        <f>AmazonChurn[[#This Row],[Number of Complaints or Support]]/AmazonChurn[[#This Row],[Account Length (in months)]]</f>
        <v>0.11627906976744186</v>
      </c>
      <c r="AO5933" t="str">
        <f>IF(AmazonChurn[[#This Row],[Avg Monthly GB Download]]&lt;15, "Low", IF(AmazonChurn[[#This Row],[Avg Monthly GB Download]]&lt;30, "Medium", "High"))</f>
        <v>Medium</v>
      </c>
      <c r="AP5933" t="str">
        <f>IF(AmazonChurn[[#This Row],[Age]]&lt;30,"Under 30",IF(AmazonChurn[[#This Row],[Age]]&gt;65,"Senior","Mid Age"))</f>
        <v>Under 30</v>
      </c>
    </row>
    <row r="5934" spans="1:42" hidden="1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 s="5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  <c r="AL5934" t="str">
        <f>IF(AmazonChurn[[#This Row],[Average Monthly Expenses]]&lt;=30,"Low",IF(AmazonChurn[[#This Row],[Average Monthly Expenses]]&lt;=60,"Medium","High"))</f>
        <v>Low</v>
      </c>
      <c r="AM5934" t="str">
        <f>IF(AmazonChurn[[#This Row],[Number of Complaints or Support]]&lt;3,"Low",IF(AmazonChurn[[#This Row],[Number of Complaints or Support]]&lt;=7,"Medium","High"))</f>
        <v>Medium</v>
      </c>
      <c r="AN5934" s="5">
        <f>AmazonChurn[[#This Row],[Number of Complaints or Support]]/AmazonChurn[[#This Row],[Account Length (in months)]]</f>
        <v>0.13043478260869565</v>
      </c>
      <c r="AO5934" t="str">
        <f>IF(AmazonChurn[[#This Row],[Avg Monthly GB Download]]&lt;15, "Low", IF(AmazonChurn[[#This Row],[Avg Monthly GB Download]]&lt;30, "Medium", "High"))</f>
        <v>Low</v>
      </c>
      <c r="AP5934" t="str">
        <f>IF(AmazonChurn[[#This Row],[Age]]&lt;30,"Under 30",IF(AmazonChurn[[#This Row],[Age]]&gt;65,"Senior","Mid Age"))</f>
        <v>Mid Age</v>
      </c>
    </row>
    <row r="5935" spans="1:42" hidden="1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 s="5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  <c r="AL5935" t="str">
        <f>IF(AmazonChurn[[#This Row],[Average Monthly Expenses]]&lt;=30,"Low",IF(AmazonChurn[[#This Row],[Average Monthly Expenses]]&lt;=60,"Medium","High"))</f>
        <v>Medium</v>
      </c>
      <c r="AM5935" t="str">
        <f>IF(AmazonChurn[[#This Row],[Number of Complaints or Support]]&lt;3,"Low",IF(AmazonChurn[[#This Row],[Number of Complaints or Support]]&lt;=7,"Medium","High"))</f>
        <v>Low</v>
      </c>
      <c r="AN5935" s="5">
        <f>AmazonChurn[[#This Row],[Number of Complaints or Support]]/AmazonChurn[[#This Row],[Account Length (in months)]]</f>
        <v>2.7027027027027029E-2</v>
      </c>
      <c r="AO5935" t="str">
        <f>IF(AmazonChurn[[#This Row],[Avg Monthly GB Download]]&lt;15, "Low", IF(AmazonChurn[[#This Row],[Avg Monthly GB Download]]&lt;30, "Medium", "High"))</f>
        <v>Low</v>
      </c>
      <c r="AP5935" t="str">
        <f>IF(AmazonChurn[[#This Row],[Age]]&lt;30,"Under 30",IF(AmazonChurn[[#This Row],[Age]]&gt;65,"Senior","Mid Age"))</f>
        <v>Mid Age</v>
      </c>
    </row>
    <row r="5936" spans="1:42" hidden="1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 s="5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  <c r="AL5936" t="str">
        <f>IF(AmazonChurn[[#This Row],[Average Monthly Expenses]]&lt;=30,"Low",IF(AmazonChurn[[#This Row],[Average Monthly Expenses]]&lt;=60,"Medium","High"))</f>
        <v>High</v>
      </c>
      <c r="AM5936" t="str">
        <f>IF(AmazonChurn[[#This Row],[Number of Complaints or Support]]&lt;3,"Low",IF(AmazonChurn[[#This Row],[Number of Complaints or Support]]&lt;=7,"Medium","High"))</f>
        <v>High</v>
      </c>
      <c r="AN5936" s="5">
        <f>AmazonChurn[[#This Row],[Number of Complaints or Support]]/AmazonChurn[[#This Row],[Account Length (in months)]]</f>
        <v>0.13043478260869565</v>
      </c>
      <c r="AO5936" t="str">
        <f>IF(AmazonChurn[[#This Row],[Avg Monthly GB Download]]&lt;15, "Low", IF(AmazonChurn[[#This Row],[Avg Monthly GB Download]]&lt;30, "Medium", "High"))</f>
        <v>Low</v>
      </c>
      <c r="AP5936" t="str">
        <f>IF(AmazonChurn[[#This Row],[Age]]&lt;30,"Under 30",IF(AmazonChurn[[#This Row],[Age]]&gt;65,"Senior","Mid Age"))</f>
        <v>Mid Age</v>
      </c>
    </row>
    <row r="5937" spans="1:42" hidden="1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 s="5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  <c r="AL5937" t="str">
        <f>IF(AmazonChurn[[#This Row],[Average Monthly Expenses]]&lt;=30,"Low",IF(AmazonChurn[[#This Row],[Average Monthly Expenses]]&lt;=60,"Medium","High"))</f>
        <v>Medium</v>
      </c>
      <c r="AM5937" t="str">
        <f>IF(AmazonChurn[[#This Row],[Number of Complaints or Support]]&lt;3,"Low",IF(AmazonChurn[[#This Row],[Number of Complaints or Support]]&lt;=7,"Medium","High"))</f>
        <v>Low</v>
      </c>
      <c r="AN5937" s="5">
        <f>AmazonChurn[[#This Row],[Number of Complaints or Support]]/AmazonChurn[[#This Row],[Account Length (in months)]]</f>
        <v>1.8181818181818181E-2</v>
      </c>
      <c r="AO5937" t="str">
        <f>IF(AmazonChurn[[#This Row],[Avg Monthly GB Download]]&lt;15, "Low", IF(AmazonChurn[[#This Row],[Avg Monthly GB Download]]&lt;30, "Medium", "High"))</f>
        <v>Low</v>
      </c>
      <c r="AP5937" t="str">
        <f>IF(AmazonChurn[[#This Row],[Age]]&lt;30,"Under 30",IF(AmazonChurn[[#This Row],[Age]]&gt;65,"Senior","Mid Age"))</f>
        <v>Mid Age</v>
      </c>
    </row>
    <row r="5938" spans="1:42" hidden="1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 s="5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  <c r="AL5938" t="str">
        <f>IF(AmazonChurn[[#This Row],[Average Monthly Expenses]]&lt;=30,"Low",IF(AmazonChurn[[#This Row],[Average Monthly Expenses]]&lt;=60,"Medium","High"))</f>
        <v>Medium</v>
      </c>
      <c r="AM5938" t="str">
        <f>IF(AmazonChurn[[#This Row],[Number of Complaints or Support]]&lt;3,"Low",IF(AmazonChurn[[#This Row],[Number of Complaints or Support]]&lt;=7,"Medium","High"))</f>
        <v>High</v>
      </c>
      <c r="AN5938" s="5">
        <f>AmazonChurn[[#This Row],[Number of Complaints or Support]]/AmazonChurn[[#This Row],[Account Length (in months)]]</f>
        <v>3.3333333333333335</v>
      </c>
      <c r="AO5938" t="str">
        <f>IF(AmazonChurn[[#This Row],[Avg Monthly GB Download]]&lt;15, "Low", IF(AmazonChurn[[#This Row],[Avg Monthly GB Download]]&lt;30, "Medium", "High"))</f>
        <v>Low</v>
      </c>
      <c r="AP5938" t="str">
        <f>IF(AmazonChurn[[#This Row],[Age]]&lt;30,"Under 30",IF(AmazonChurn[[#This Row],[Age]]&gt;65,"Senior","Mid Age"))</f>
        <v>Mid Age</v>
      </c>
    </row>
    <row r="5939" spans="1:42" hidden="1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 s="5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  <c r="AL5939" t="str">
        <f>IF(AmazonChurn[[#This Row],[Average Monthly Expenses]]&lt;=30,"Low",IF(AmazonChurn[[#This Row],[Average Monthly Expenses]]&lt;=60,"Medium","High"))</f>
        <v>Medium</v>
      </c>
      <c r="AM5939" t="str">
        <f>IF(AmazonChurn[[#This Row],[Number of Complaints or Support]]&lt;3,"Low",IF(AmazonChurn[[#This Row],[Number of Complaints or Support]]&lt;=7,"Medium","High"))</f>
        <v>Low</v>
      </c>
      <c r="AN5939" s="5">
        <f>AmazonChurn[[#This Row],[Number of Complaints or Support]]/AmazonChurn[[#This Row],[Account Length (in months)]]</f>
        <v>6.25E-2</v>
      </c>
      <c r="AO5939" t="str">
        <f>IF(AmazonChurn[[#This Row],[Avg Monthly GB Download]]&lt;15, "Low", IF(AmazonChurn[[#This Row],[Avg Monthly GB Download]]&lt;30, "Medium", "High"))</f>
        <v>Low</v>
      </c>
      <c r="AP5939" t="str">
        <f>IF(AmazonChurn[[#This Row],[Age]]&lt;30,"Under 30",IF(AmazonChurn[[#This Row],[Age]]&gt;65,"Senior","Mid Age"))</f>
        <v>Mid Age</v>
      </c>
    </row>
    <row r="5940" spans="1:42" hidden="1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 s="5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  <c r="AL5940" t="str">
        <f>IF(AmazonChurn[[#This Row],[Average Monthly Expenses]]&lt;=30,"Low",IF(AmazonChurn[[#This Row],[Average Monthly Expenses]]&lt;=60,"Medium","High"))</f>
        <v>Medium</v>
      </c>
      <c r="AM5940" t="str">
        <f>IF(AmazonChurn[[#This Row],[Number of Complaints or Support]]&lt;3,"Low",IF(AmazonChurn[[#This Row],[Number of Complaints or Support]]&lt;=7,"Medium","High"))</f>
        <v>Medium</v>
      </c>
      <c r="AN5940" s="5">
        <f>AmazonChurn[[#This Row],[Number of Complaints or Support]]/AmazonChurn[[#This Row],[Account Length (in months)]]</f>
        <v>1.3333333333333333</v>
      </c>
      <c r="AO5940" t="str">
        <f>IF(AmazonChurn[[#This Row],[Avg Monthly GB Download]]&lt;15, "Low", IF(AmazonChurn[[#This Row],[Avg Monthly GB Download]]&lt;30, "Medium", "High"))</f>
        <v>Low</v>
      </c>
      <c r="AP5940" t="str">
        <f>IF(AmazonChurn[[#This Row],[Age]]&lt;30,"Under 30",IF(AmazonChurn[[#This Row],[Age]]&gt;65,"Senior","Mid Age"))</f>
        <v>Mid Age</v>
      </c>
    </row>
    <row r="5941" spans="1:42" hidden="1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 s="5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  <c r="AL5941" t="str">
        <f>IF(AmazonChurn[[#This Row],[Average Monthly Expenses]]&lt;=30,"Low",IF(AmazonChurn[[#This Row],[Average Monthly Expenses]]&lt;=60,"Medium","High"))</f>
        <v>Low</v>
      </c>
      <c r="AM5941" t="str">
        <f>IF(AmazonChurn[[#This Row],[Number of Complaints or Support]]&lt;3,"Low",IF(AmazonChurn[[#This Row],[Number of Complaints or Support]]&lt;=7,"Medium","High"))</f>
        <v>High</v>
      </c>
      <c r="AN5941" s="5">
        <f>AmazonChurn[[#This Row],[Number of Complaints or Support]]/AmazonChurn[[#This Row],[Account Length (in months)]]</f>
        <v>9</v>
      </c>
      <c r="AO5941" t="str">
        <f>IF(AmazonChurn[[#This Row],[Avg Monthly GB Download]]&lt;15, "Low", IF(AmazonChurn[[#This Row],[Avg Monthly GB Download]]&lt;30, "Medium", "High"))</f>
        <v>Low</v>
      </c>
      <c r="AP5941" t="str">
        <f>IF(AmazonChurn[[#This Row],[Age]]&lt;30,"Under 30",IF(AmazonChurn[[#This Row],[Age]]&gt;65,"Senior","Mid Age"))</f>
        <v>Mid Age</v>
      </c>
    </row>
    <row r="5942" spans="1:42" hidden="1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 s="5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  <c r="AL5942" t="str">
        <f>IF(AmazonChurn[[#This Row],[Average Monthly Expenses]]&lt;=30,"Low",IF(AmazonChurn[[#This Row],[Average Monthly Expenses]]&lt;=60,"Medium","High"))</f>
        <v>Low</v>
      </c>
      <c r="AM5942" t="str">
        <f>IF(AmazonChurn[[#This Row],[Number of Complaints or Support]]&lt;3,"Low",IF(AmazonChurn[[#This Row],[Number of Complaints or Support]]&lt;=7,"Medium","High"))</f>
        <v>Medium</v>
      </c>
      <c r="AN5942" s="5">
        <f>AmazonChurn[[#This Row],[Number of Complaints or Support]]/AmazonChurn[[#This Row],[Account Length (in months)]]</f>
        <v>6</v>
      </c>
      <c r="AO5942" t="str">
        <f>IF(AmazonChurn[[#This Row],[Avg Monthly GB Download]]&lt;15, "Low", IF(AmazonChurn[[#This Row],[Avg Monthly GB Download]]&lt;30, "Medium", "High"))</f>
        <v>Low</v>
      </c>
      <c r="AP5942" t="str">
        <f>IF(AmazonChurn[[#This Row],[Age]]&lt;30,"Under 30",IF(AmazonChurn[[#This Row],[Age]]&gt;65,"Senior","Mid Age"))</f>
        <v>Mid Age</v>
      </c>
    </row>
    <row r="5943" spans="1:42" hidden="1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 s="5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  <c r="AL5943" t="str">
        <f>IF(AmazonChurn[[#This Row],[Average Monthly Expenses]]&lt;=30,"Low",IF(AmazonChurn[[#This Row],[Average Monthly Expenses]]&lt;=60,"Medium","High"))</f>
        <v>Low</v>
      </c>
      <c r="AM5943" t="str">
        <f>IF(AmazonChurn[[#This Row],[Number of Complaints or Support]]&lt;3,"Low",IF(AmazonChurn[[#This Row],[Number of Complaints or Support]]&lt;=7,"Medium","High"))</f>
        <v>Medium</v>
      </c>
      <c r="AN5943" s="5">
        <f>AmazonChurn[[#This Row],[Number of Complaints or Support]]/AmazonChurn[[#This Row],[Account Length (in months)]]</f>
        <v>9.2307692307692313E-2</v>
      </c>
      <c r="AO5943" t="str">
        <f>IF(AmazonChurn[[#This Row],[Avg Monthly GB Download]]&lt;15, "Low", IF(AmazonChurn[[#This Row],[Avg Monthly GB Download]]&lt;30, "Medium", "High"))</f>
        <v>Low</v>
      </c>
      <c r="AP5943" t="str">
        <f>IF(AmazonChurn[[#This Row],[Age]]&lt;30,"Under 30",IF(AmazonChurn[[#This Row],[Age]]&gt;65,"Senior","Mid Age"))</f>
        <v>Mid Age</v>
      </c>
    </row>
    <row r="5944" spans="1:42" hidden="1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 s="5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  <c r="AL5944" t="str">
        <f>IF(AmazonChurn[[#This Row],[Average Monthly Expenses]]&lt;=30,"Low",IF(AmazonChurn[[#This Row],[Average Monthly Expenses]]&lt;=60,"Medium","High"))</f>
        <v>Medium</v>
      </c>
      <c r="AM5944" t="str">
        <f>IF(AmazonChurn[[#This Row],[Number of Complaints or Support]]&lt;3,"Low",IF(AmazonChurn[[#This Row],[Number of Complaints or Support]]&lt;=7,"Medium","High"))</f>
        <v>High</v>
      </c>
      <c r="AN5944" s="5">
        <f>AmazonChurn[[#This Row],[Number of Complaints or Support]]/AmazonChurn[[#This Row],[Account Length (in months)]]</f>
        <v>0.61538461538461542</v>
      </c>
      <c r="AO5944" t="str">
        <f>IF(AmazonChurn[[#This Row],[Avg Monthly GB Download]]&lt;15, "Low", IF(AmazonChurn[[#This Row],[Avg Monthly GB Download]]&lt;30, "Medium", "High"))</f>
        <v>Low</v>
      </c>
      <c r="AP5944" t="str">
        <f>IF(AmazonChurn[[#This Row],[Age]]&lt;30,"Under 30",IF(AmazonChurn[[#This Row],[Age]]&gt;65,"Senior","Mid Age"))</f>
        <v>Senior</v>
      </c>
    </row>
    <row r="5945" spans="1:42" hidden="1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 s="5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  <c r="AL5945" t="str">
        <f>IF(AmazonChurn[[#This Row],[Average Monthly Expenses]]&lt;=30,"Low",IF(AmazonChurn[[#This Row],[Average Monthly Expenses]]&lt;=60,"Medium","High"))</f>
        <v>Low</v>
      </c>
      <c r="AM5945" t="str">
        <f>IF(AmazonChurn[[#This Row],[Number of Complaints or Support]]&lt;3,"Low",IF(AmazonChurn[[#This Row],[Number of Complaints or Support]]&lt;=7,"Medium","High"))</f>
        <v>High</v>
      </c>
      <c r="AN5945" s="5">
        <f>AmazonChurn[[#This Row],[Number of Complaints or Support]]/AmazonChurn[[#This Row],[Account Length (in months)]]</f>
        <v>1.125</v>
      </c>
      <c r="AO5945" t="str">
        <f>IF(AmazonChurn[[#This Row],[Avg Monthly GB Download]]&lt;15, "Low", IF(AmazonChurn[[#This Row],[Avg Monthly GB Download]]&lt;30, "Medium", "High"))</f>
        <v>Low</v>
      </c>
      <c r="AP5945" t="str">
        <f>IF(AmazonChurn[[#This Row],[Age]]&lt;30,"Under 30",IF(AmazonChurn[[#This Row],[Age]]&gt;65,"Senior","Mid Age"))</f>
        <v>Mid Age</v>
      </c>
    </row>
    <row r="5946" spans="1:42" hidden="1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 s="5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  <c r="AL5946" t="str">
        <f>IF(AmazonChurn[[#This Row],[Average Monthly Expenses]]&lt;=30,"Low",IF(AmazonChurn[[#This Row],[Average Monthly Expenses]]&lt;=60,"Medium","High"))</f>
        <v>Low</v>
      </c>
      <c r="AM5946" t="str">
        <f>IF(AmazonChurn[[#This Row],[Number of Complaints or Support]]&lt;3,"Low",IF(AmazonChurn[[#This Row],[Number of Complaints or Support]]&lt;=7,"Medium","High"))</f>
        <v>High</v>
      </c>
      <c r="AN5946" s="5">
        <f>AmazonChurn[[#This Row],[Number of Complaints or Support]]/AmazonChurn[[#This Row],[Account Length (in months)]]</f>
        <v>0.33333333333333331</v>
      </c>
      <c r="AO5946" t="str">
        <f>IF(AmazonChurn[[#This Row],[Avg Monthly GB Download]]&lt;15, "Low", IF(AmazonChurn[[#This Row],[Avg Monthly GB Download]]&lt;30, "Medium", "High"))</f>
        <v>Low</v>
      </c>
      <c r="AP5946" t="str">
        <f>IF(AmazonChurn[[#This Row],[Age]]&lt;30,"Under 30",IF(AmazonChurn[[#This Row],[Age]]&gt;65,"Senior","Mid Age"))</f>
        <v>Senior</v>
      </c>
    </row>
    <row r="5947" spans="1:42" hidden="1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 s="5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  <c r="AL5947" t="str">
        <f>IF(AmazonChurn[[#This Row],[Average Monthly Expenses]]&lt;=30,"Low",IF(AmazonChurn[[#This Row],[Average Monthly Expenses]]&lt;=60,"Medium","High"))</f>
        <v>Medium</v>
      </c>
      <c r="AM5947" t="str">
        <f>IF(AmazonChurn[[#This Row],[Number of Complaints or Support]]&lt;3,"Low",IF(AmazonChurn[[#This Row],[Number of Complaints or Support]]&lt;=7,"Medium","High"))</f>
        <v>High</v>
      </c>
      <c r="AN5947" s="5">
        <f>AmazonChurn[[#This Row],[Number of Complaints or Support]]/AmazonChurn[[#This Row],[Account Length (in months)]]</f>
        <v>0.16981132075471697</v>
      </c>
      <c r="AO5947" t="str">
        <f>IF(AmazonChurn[[#This Row],[Avg Monthly GB Download]]&lt;15, "Low", IF(AmazonChurn[[#This Row],[Avg Monthly GB Download]]&lt;30, "Medium", "High"))</f>
        <v>Low</v>
      </c>
      <c r="AP5947" t="str">
        <f>IF(AmazonChurn[[#This Row],[Age]]&lt;30,"Under 30",IF(AmazonChurn[[#This Row],[Age]]&gt;65,"Senior","Mid Age"))</f>
        <v>Mid Age</v>
      </c>
    </row>
    <row r="5948" spans="1:42" hidden="1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 s="5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  <c r="AL5948" t="str">
        <f>IF(AmazonChurn[[#This Row],[Average Monthly Expenses]]&lt;=30,"Low",IF(AmazonChurn[[#This Row],[Average Monthly Expenses]]&lt;=60,"Medium","High"))</f>
        <v>Low</v>
      </c>
      <c r="AM5948" t="str">
        <f>IF(AmazonChurn[[#This Row],[Number of Complaints or Support]]&lt;3,"Low",IF(AmazonChurn[[#This Row],[Number of Complaints or Support]]&lt;=7,"Medium","High"))</f>
        <v>Medium</v>
      </c>
      <c r="AN5948" s="5">
        <f>AmazonChurn[[#This Row],[Number of Complaints or Support]]/AmazonChurn[[#This Row],[Account Length (in months)]]</f>
        <v>8.9285714285714288E-2</v>
      </c>
      <c r="AO5948" t="str">
        <f>IF(AmazonChurn[[#This Row],[Avg Monthly GB Download]]&lt;15, "Low", IF(AmazonChurn[[#This Row],[Avg Monthly GB Download]]&lt;30, "Medium", "High"))</f>
        <v>Low</v>
      </c>
      <c r="AP5948" t="str">
        <f>IF(AmazonChurn[[#This Row],[Age]]&lt;30,"Under 30",IF(AmazonChurn[[#This Row],[Age]]&gt;65,"Senior","Mid Age"))</f>
        <v>Mid Age</v>
      </c>
    </row>
    <row r="5949" spans="1:42" hidden="1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 s="5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  <c r="AL5949" t="str">
        <f>IF(AmazonChurn[[#This Row],[Average Monthly Expenses]]&lt;=30,"Low",IF(AmazonChurn[[#This Row],[Average Monthly Expenses]]&lt;=60,"Medium","High"))</f>
        <v>Medium</v>
      </c>
      <c r="AM5949" t="str">
        <f>IF(AmazonChurn[[#This Row],[Number of Complaints or Support]]&lt;3,"Low",IF(AmazonChurn[[#This Row],[Number of Complaints or Support]]&lt;=7,"Medium","High"))</f>
        <v>Low</v>
      </c>
      <c r="AN5949" s="5">
        <f>AmazonChurn[[#This Row],[Number of Complaints or Support]]/AmazonChurn[[#This Row],[Account Length (in months)]]</f>
        <v>0.66666666666666663</v>
      </c>
      <c r="AO5949" t="str">
        <f>IF(AmazonChurn[[#This Row],[Avg Monthly GB Download]]&lt;15, "Low", IF(AmazonChurn[[#This Row],[Avg Monthly GB Download]]&lt;30, "Medium", "High"))</f>
        <v>Low</v>
      </c>
      <c r="AP5949" t="str">
        <f>IF(AmazonChurn[[#This Row],[Age]]&lt;30,"Under 30",IF(AmazonChurn[[#This Row],[Age]]&gt;65,"Senior","Mid Age"))</f>
        <v>Senior</v>
      </c>
    </row>
    <row r="5950" spans="1:42" hidden="1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 s="5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  <c r="AL5950" t="str">
        <f>IF(AmazonChurn[[#This Row],[Average Monthly Expenses]]&lt;=30,"Low",IF(AmazonChurn[[#This Row],[Average Monthly Expenses]]&lt;=60,"Medium","High"))</f>
        <v>Low</v>
      </c>
      <c r="AM5950" t="str">
        <f>IF(AmazonChurn[[#This Row],[Number of Complaints or Support]]&lt;3,"Low",IF(AmazonChurn[[#This Row],[Number of Complaints or Support]]&lt;=7,"Medium","High"))</f>
        <v>Medium</v>
      </c>
      <c r="AN5950" s="5">
        <f>AmazonChurn[[#This Row],[Number of Complaints or Support]]/AmazonChurn[[#This Row],[Account Length (in months)]]</f>
        <v>0.46153846153846156</v>
      </c>
      <c r="AO5950" t="str">
        <f>IF(AmazonChurn[[#This Row],[Avg Monthly GB Download]]&lt;15, "Low", IF(AmazonChurn[[#This Row],[Avg Monthly GB Download]]&lt;30, "Medium", "High"))</f>
        <v>Low</v>
      </c>
      <c r="AP5950" t="str">
        <f>IF(AmazonChurn[[#This Row],[Age]]&lt;30,"Under 30",IF(AmazonChurn[[#This Row],[Age]]&gt;65,"Senior","Mid Age"))</f>
        <v>Mid Age</v>
      </c>
    </row>
    <row r="5951" spans="1:42" hidden="1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 s="5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  <c r="AL5951" t="str">
        <f>IF(AmazonChurn[[#This Row],[Average Monthly Expenses]]&lt;=30,"Low",IF(AmazonChurn[[#This Row],[Average Monthly Expenses]]&lt;=60,"Medium","High"))</f>
        <v>Low</v>
      </c>
      <c r="AM5951" t="str">
        <f>IF(AmazonChurn[[#This Row],[Number of Complaints or Support]]&lt;3,"Low",IF(AmazonChurn[[#This Row],[Number of Complaints or Support]]&lt;=7,"Medium","High"))</f>
        <v>High</v>
      </c>
      <c r="AN5951" s="5">
        <f>AmazonChurn[[#This Row],[Number of Complaints or Support]]/AmazonChurn[[#This Row],[Account Length (in months)]]</f>
        <v>0.10526315789473684</v>
      </c>
      <c r="AO5951" t="str">
        <f>IF(AmazonChurn[[#This Row],[Avg Monthly GB Download]]&lt;15, "Low", IF(AmazonChurn[[#This Row],[Avg Monthly GB Download]]&lt;30, "Medium", "High"))</f>
        <v>Low</v>
      </c>
      <c r="AP5951" t="str">
        <f>IF(AmazonChurn[[#This Row],[Age]]&lt;30,"Under 30",IF(AmazonChurn[[#This Row],[Age]]&gt;65,"Senior","Mid Age"))</f>
        <v>Mid Age</v>
      </c>
    </row>
    <row r="5952" spans="1:42" hidden="1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 s="5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  <c r="AL5952" t="str">
        <f>IF(AmazonChurn[[#This Row],[Average Monthly Expenses]]&lt;=30,"Low",IF(AmazonChurn[[#This Row],[Average Monthly Expenses]]&lt;=60,"Medium","High"))</f>
        <v>Medium</v>
      </c>
      <c r="AM5952" t="str">
        <f>IF(AmazonChurn[[#This Row],[Number of Complaints or Support]]&lt;3,"Low",IF(AmazonChurn[[#This Row],[Number of Complaints or Support]]&lt;=7,"Medium","High"))</f>
        <v>Medium</v>
      </c>
      <c r="AN5952" s="5">
        <f>AmazonChurn[[#This Row],[Number of Complaints or Support]]/AmazonChurn[[#This Row],[Account Length (in months)]]</f>
        <v>7.8125E-2</v>
      </c>
      <c r="AO5952" t="str">
        <f>IF(AmazonChurn[[#This Row],[Avg Monthly GB Download]]&lt;15, "Low", IF(AmazonChurn[[#This Row],[Avg Monthly GB Download]]&lt;30, "Medium", "High"))</f>
        <v>Low</v>
      </c>
      <c r="AP5952" t="str">
        <f>IF(AmazonChurn[[#This Row],[Age]]&lt;30,"Under 30",IF(AmazonChurn[[#This Row],[Age]]&gt;65,"Senior","Mid Age"))</f>
        <v>Senior</v>
      </c>
    </row>
    <row r="5953" spans="1:42" hidden="1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 s="5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  <c r="AL5953" t="str">
        <f>IF(AmazonChurn[[#This Row],[Average Monthly Expenses]]&lt;=30,"Low",IF(AmazonChurn[[#This Row],[Average Monthly Expenses]]&lt;=60,"Medium","High"))</f>
        <v>Medium</v>
      </c>
      <c r="AM5953" t="str">
        <f>IF(AmazonChurn[[#This Row],[Number of Complaints or Support]]&lt;3,"Low",IF(AmazonChurn[[#This Row],[Number of Complaints or Support]]&lt;=7,"Medium","High"))</f>
        <v>Medium</v>
      </c>
      <c r="AN5953" s="5">
        <f>AmazonChurn[[#This Row],[Number of Complaints or Support]]/AmazonChurn[[#This Row],[Account Length (in months)]]</f>
        <v>9.6774193548387094E-2</v>
      </c>
      <c r="AO5953" t="str">
        <f>IF(AmazonChurn[[#This Row],[Avg Monthly GB Download]]&lt;15, "Low", IF(AmazonChurn[[#This Row],[Avg Monthly GB Download]]&lt;30, "Medium", "High"))</f>
        <v>Medium</v>
      </c>
      <c r="AP5953" t="str">
        <f>IF(AmazonChurn[[#This Row],[Age]]&lt;30,"Under 30",IF(AmazonChurn[[#This Row],[Age]]&gt;65,"Senior","Mid Age"))</f>
        <v>Mid Age</v>
      </c>
    </row>
    <row r="5954" spans="1:42" hidden="1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 s="5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  <c r="AL5954" t="str">
        <f>IF(AmazonChurn[[#This Row],[Average Monthly Expenses]]&lt;=30,"Low",IF(AmazonChurn[[#This Row],[Average Monthly Expenses]]&lt;=60,"Medium","High"))</f>
        <v>Medium</v>
      </c>
      <c r="AM5954" t="str">
        <f>IF(AmazonChurn[[#This Row],[Number of Complaints or Support]]&lt;3,"Low",IF(AmazonChurn[[#This Row],[Number of Complaints or Support]]&lt;=7,"Medium","High"))</f>
        <v>Low</v>
      </c>
      <c r="AN5954" s="5">
        <f>AmazonChurn[[#This Row],[Number of Complaints or Support]]/AmazonChurn[[#This Row],[Account Length (in months)]]</f>
        <v>3.8461538461538464E-2</v>
      </c>
      <c r="AO5954" t="str">
        <f>IF(AmazonChurn[[#This Row],[Avg Monthly GB Download]]&lt;15, "Low", IF(AmazonChurn[[#This Row],[Avg Monthly GB Download]]&lt;30, "Medium", "High"))</f>
        <v>Low</v>
      </c>
      <c r="AP5954" t="str">
        <f>IF(AmazonChurn[[#This Row],[Age]]&lt;30,"Under 30",IF(AmazonChurn[[#This Row],[Age]]&gt;65,"Senior","Mid Age"))</f>
        <v>Mid Age</v>
      </c>
    </row>
    <row r="5955" spans="1:42" hidden="1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 s="5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  <c r="AL5955" t="str">
        <f>IF(AmazonChurn[[#This Row],[Average Monthly Expenses]]&lt;=30,"Low",IF(AmazonChurn[[#This Row],[Average Monthly Expenses]]&lt;=60,"Medium","High"))</f>
        <v>Low</v>
      </c>
      <c r="AM5955" t="str">
        <f>IF(AmazonChurn[[#This Row],[Number of Complaints or Support]]&lt;3,"Low",IF(AmazonChurn[[#This Row],[Number of Complaints or Support]]&lt;=7,"Medium","High"))</f>
        <v>High</v>
      </c>
      <c r="AN5955" s="5">
        <f>AmazonChurn[[#This Row],[Number of Complaints or Support]]/AmazonChurn[[#This Row],[Account Length (in months)]]</f>
        <v>0.15873015873015872</v>
      </c>
      <c r="AO5955" t="str">
        <f>IF(AmazonChurn[[#This Row],[Avg Monthly GB Download]]&lt;15, "Low", IF(AmazonChurn[[#This Row],[Avg Monthly GB Download]]&lt;30, "Medium", "High"))</f>
        <v>Low</v>
      </c>
      <c r="AP5955" t="str">
        <f>IF(AmazonChurn[[#This Row],[Age]]&lt;30,"Under 30",IF(AmazonChurn[[#This Row],[Age]]&gt;65,"Senior","Mid Age"))</f>
        <v>Mid Age</v>
      </c>
    </row>
    <row r="5956" spans="1:42" hidden="1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 s="5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  <c r="AL5956" t="str">
        <f>IF(AmazonChurn[[#This Row],[Average Monthly Expenses]]&lt;=30,"Low",IF(AmazonChurn[[#This Row],[Average Monthly Expenses]]&lt;=60,"Medium","High"))</f>
        <v>Medium</v>
      </c>
      <c r="AM5956" t="str">
        <f>IF(AmazonChurn[[#This Row],[Number of Complaints or Support]]&lt;3,"Low",IF(AmazonChurn[[#This Row],[Number of Complaints or Support]]&lt;=7,"Medium","High"))</f>
        <v>Low</v>
      </c>
      <c r="AN5956" s="5">
        <f>AmazonChurn[[#This Row],[Number of Complaints or Support]]/AmazonChurn[[#This Row],[Account Length (in months)]]</f>
        <v>6.4516129032258063E-2</v>
      </c>
      <c r="AO5956" t="str">
        <f>IF(AmazonChurn[[#This Row],[Avg Monthly GB Download]]&lt;15, "Low", IF(AmazonChurn[[#This Row],[Avg Monthly GB Download]]&lt;30, "Medium", "High"))</f>
        <v>Low</v>
      </c>
      <c r="AP5956" t="str">
        <f>IF(AmazonChurn[[#This Row],[Age]]&lt;30,"Under 30",IF(AmazonChurn[[#This Row],[Age]]&gt;65,"Senior","Mid Age"))</f>
        <v>Under 30</v>
      </c>
    </row>
    <row r="5957" spans="1:42" hidden="1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 s="5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  <c r="AL5957" t="str">
        <f>IF(AmazonChurn[[#This Row],[Average Monthly Expenses]]&lt;=30,"Low",IF(AmazonChurn[[#This Row],[Average Monthly Expenses]]&lt;=60,"Medium","High"))</f>
        <v>Low</v>
      </c>
      <c r="AM5957" t="str">
        <f>IF(AmazonChurn[[#This Row],[Number of Complaints or Support]]&lt;3,"Low",IF(AmazonChurn[[#This Row],[Number of Complaints or Support]]&lt;=7,"Medium","High"))</f>
        <v>High</v>
      </c>
      <c r="AN5957" s="5">
        <f>AmazonChurn[[#This Row],[Number of Complaints or Support]]/AmazonChurn[[#This Row],[Account Length (in months)]]</f>
        <v>0.43478260869565216</v>
      </c>
      <c r="AO5957" t="str">
        <f>IF(AmazonChurn[[#This Row],[Avg Monthly GB Download]]&lt;15, "Low", IF(AmazonChurn[[#This Row],[Avg Monthly GB Download]]&lt;30, "Medium", "High"))</f>
        <v>Low</v>
      </c>
      <c r="AP5957" t="str">
        <f>IF(AmazonChurn[[#This Row],[Age]]&lt;30,"Under 30",IF(AmazonChurn[[#This Row],[Age]]&gt;65,"Senior","Mid Age"))</f>
        <v>Mid Age</v>
      </c>
    </row>
    <row r="5958" spans="1:42" hidden="1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 s="5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  <c r="AL5958" t="str">
        <f>IF(AmazonChurn[[#This Row],[Average Monthly Expenses]]&lt;=30,"Low",IF(AmazonChurn[[#This Row],[Average Monthly Expenses]]&lt;=60,"Medium","High"))</f>
        <v>Low</v>
      </c>
      <c r="AM5958" t="str">
        <f>IF(AmazonChurn[[#This Row],[Number of Complaints or Support]]&lt;3,"Low",IF(AmazonChurn[[#This Row],[Number of Complaints or Support]]&lt;=7,"Medium","High"))</f>
        <v>Medium</v>
      </c>
      <c r="AN5958" s="5">
        <f>AmazonChurn[[#This Row],[Number of Complaints or Support]]/AmazonChurn[[#This Row],[Account Length (in months)]]</f>
        <v>8.5106382978723402E-2</v>
      </c>
      <c r="AO5958" t="str">
        <f>IF(AmazonChurn[[#This Row],[Avg Monthly GB Download]]&lt;15, "Low", IF(AmazonChurn[[#This Row],[Avg Monthly GB Download]]&lt;30, "Medium", "High"))</f>
        <v>Low</v>
      </c>
      <c r="AP5958" t="str">
        <f>IF(AmazonChurn[[#This Row],[Age]]&lt;30,"Under 30",IF(AmazonChurn[[#This Row],[Age]]&gt;65,"Senior","Mid Age"))</f>
        <v>Mid Age</v>
      </c>
    </row>
    <row r="5959" spans="1:42" hidden="1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 s="5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  <c r="AL5959" t="str">
        <f>IF(AmazonChurn[[#This Row],[Average Monthly Expenses]]&lt;=30,"Low",IF(AmazonChurn[[#This Row],[Average Monthly Expenses]]&lt;=60,"Medium","High"))</f>
        <v>Medium</v>
      </c>
      <c r="AM5959" t="str">
        <f>IF(AmazonChurn[[#This Row],[Number of Complaints or Support]]&lt;3,"Low",IF(AmazonChurn[[#This Row],[Number of Complaints or Support]]&lt;=7,"Medium","High"))</f>
        <v>Low</v>
      </c>
      <c r="AN5959" s="5">
        <f>AmazonChurn[[#This Row],[Number of Complaints or Support]]/AmazonChurn[[#This Row],[Account Length (in months)]]</f>
        <v>0.04</v>
      </c>
      <c r="AO5959" t="str">
        <f>IF(AmazonChurn[[#This Row],[Avg Monthly GB Download]]&lt;15, "Low", IF(AmazonChurn[[#This Row],[Avg Monthly GB Download]]&lt;30, "Medium", "High"))</f>
        <v>Low</v>
      </c>
      <c r="AP5959" t="str">
        <f>IF(AmazonChurn[[#This Row],[Age]]&lt;30,"Under 30",IF(AmazonChurn[[#This Row],[Age]]&gt;65,"Senior","Mid Age"))</f>
        <v>Mid Age</v>
      </c>
    </row>
    <row r="5960" spans="1:42" hidden="1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 s="5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  <c r="AL5960" t="str">
        <f>IF(AmazonChurn[[#This Row],[Average Monthly Expenses]]&lt;=30,"Low",IF(AmazonChurn[[#This Row],[Average Monthly Expenses]]&lt;=60,"Medium","High"))</f>
        <v>Medium</v>
      </c>
      <c r="AM5960" t="str">
        <f>IF(AmazonChurn[[#This Row],[Number of Complaints or Support]]&lt;3,"Low",IF(AmazonChurn[[#This Row],[Number of Complaints or Support]]&lt;=7,"Medium","High"))</f>
        <v>Medium</v>
      </c>
      <c r="AN5960" s="5">
        <f>AmazonChurn[[#This Row],[Number of Complaints or Support]]/AmazonChurn[[#This Row],[Account Length (in months)]]</f>
        <v>0.10344827586206896</v>
      </c>
      <c r="AO5960" t="str">
        <f>IF(AmazonChurn[[#This Row],[Avg Monthly GB Download]]&lt;15, "Low", IF(AmazonChurn[[#This Row],[Avg Monthly GB Download]]&lt;30, "Medium", "High"))</f>
        <v>Low</v>
      </c>
      <c r="AP5960" t="str">
        <f>IF(AmazonChurn[[#This Row],[Age]]&lt;30,"Under 30",IF(AmazonChurn[[#This Row],[Age]]&gt;65,"Senior","Mid Age"))</f>
        <v>Mid Age</v>
      </c>
    </row>
    <row r="5961" spans="1:42" hidden="1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 s="5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  <c r="AL5961" t="str">
        <f>IF(AmazonChurn[[#This Row],[Average Monthly Expenses]]&lt;=30,"Low",IF(AmazonChurn[[#This Row],[Average Monthly Expenses]]&lt;=60,"Medium","High"))</f>
        <v>Medium</v>
      </c>
      <c r="AM5961" t="str">
        <f>IF(AmazonChurn[[#This Row],[Number of Complaints or Support]]&lt;3,"Low",IF(AmazonChurn[[#This Row],[Number of Complaints or Support]]&lt;=7,"Medium","High"))</f>
        <v>High</v>
      </c>
      <c r="AN5961" s="5">
        <f>AmazonChurn[[#This Row],[Number of Complaints or Support]]/AmazonChurn[[#This Row],[Account Length (in months)]]</f>
        <v>0.2857142857142857</v>
      </c>
      <c r="AO5961" t="str">
        <f>IF(AmazonChurn[[#This Row],[Avg Monthly GB Download]]&lt;15, "Low", IF(AmazonChurn[[#This Row],[Avg Monthly GB Download]]&lt;30, "Medium", "High"))</f>
        <v>Medium</v>
      </c>
      <c r="AP5961" t="str">
        <f>IF(AmazonChurn[[#This Row],[Age]]&lt;30,"Under 30",IF(AmazonChurn[[#This Row],[Age]]&gt;65,"Senior","Mid Age"))</f>
        <v>Under 30</v>
      </c>
    </row>
    <row r="5962" spans="1:42" hidden="1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 s="5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  <c r="AL5962" t="str">
        <f>IF(AmazonChurn[[#This Row],[Average Monthly Expenses]]&lt;=30,"Low",IF(AmazonChurn[[#This Row],[Average Monthly Expenses]]&lt;=60,"Medium","High"))</f>
        <v>Low</v>
      </c>
      <c r="AM5962" t="str">
        <f>IF(AmazonChurn[[#This Row],[Number of Complaints or Support]]&lt;3,"Low",IF(AmazonChurn[[#This Row],[Number of Complaints or Support]]&lt;=7,"Medium","High"))</f>
        <v>Medium</v>
      </c>
      <c r="AN5962" s="5">
        <f>AmazonChurn[[#This Row],[Number of Complaints or Support]]/AmazonChurn[[#This Row],[Account Length (in months)]]</f>
        <v>0.10909090909090909</v>
      </c>
      <c r="AO5962" t="str">
        <f>IF(AmazonChurn[[#This Row],[Avg Monthly GB Download]]&lt;15, "Low", IF(AmazonChurn[[#This Row],[Avg Monthly GB Download]]&lt;30, "Medium", "High"))</f>
        <v>Low</v>
      </c>
      <c r="AP5962" t="str">
        <f>IF(AmazonChurn[[#This Row],[Age]]&lt;30,"Under 30",IF(AmazonChurn[[#This Row],[Age]]&gt;65,"Senior","Mid Age"))</f>
        <v>Mid Age</v>
      </c>
    </row>
    <row r="5963" spans="1:42" hidden="1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 s="5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  <c r="AL5963" t="str">
        <f>IF(AmazonChurn[[#This Row],[Average Monthly Expenses]]&lt;=30,"Low",IF(AmazonChurn[[#This Row],[Average Monthly Expenses]]&lt;=60,"Medium","High"))</f>
        <v>Medium</v>
      </c>
      <c r="AM5963" t="str">
        <f>IF(AmazonChurn[[#This Row],[Number of Complaints or Support]]&lt;3,"Low",IF(AmazonChurn[[#This Row],[Number of Complaints or Support]]&lt;=7,"Medium","High"))</f>
        <v>Low</v>
      </c>
      <c r="AN5963" s="5">
        <f>AmazonChurn[[#This Row],[Number of Complaints or Support]]/AmazonChurn[[#This Row],[Account Length (in months)]]</f>
        <v>0</v>
      </c>
      <c r="AO5963" t="str">
        <f>IF(AmazonChurn[[#This Row],[Avg Monthly GB Download]]&lt;15, "Low", IF(AmazonChurn[[#This Row],[Avg Monthly GB Download]]&lt;30, "Medium", "High"))</f>
        <v>Low</v>
      </c>
      <c r="AP5963" t="str">
        <f>IF(AmazonChurn[[#This Row],[Age]]&lt;30,"Under 30",IF(AmazonChurn[[#This Row],[Age]]&gt;65,"Senior","Mid Age"))</f>
        <v>Mid Age</v>
      </c>
    </row>
    <row r="5964" spans="1:42" hidden="1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 s="5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  <c r="AL5964" t="str">
        <f>IF(AmazonChurn[[#This Row],[Average Monthly Expenses]]&lt;=30,"Low",IF(AmazonChurn[[#This Row],[Average Monthly Expenses]]&lt;=60,"Medium","High"))</f>
        <v>Low</v>
      </c>
      <c r="AM5964" t="str">
        <f>IF(AmazonChurn[[#This Row],[Number of Complaints or Support]]&lt;3,"Low",IF(AmazonChurn[[#This Row],[Number of Complaints or Support]]&lt;=7,"Medium","High"))</f>
        <v>Medium</v>
      </c>
      <c r="AN5964" s="5">
        <f>AmazonChurn[[#This Row],[Number of Complaints or Support]]/AmazonChurn[[#This Row],[Account Length (in months)]]</f>
        <v>0.13043478260869565</v>
      </c>
      <c r="AO5964" t="str">
        <f>IF(AmazonChurn[[#This Row],[Avg Monthly GB Download]]&lt;15, "Low", IF(AmazonChurn[[#This Row],[Avg Monthly GB Download]]&lt;30, "Medium", "High"))</f>
        <v>Medium</v>
      </c>
      <c r="AP5964" t="str">
        <f>IF(AmazonChurn[[#This Row],[Age]]&lt;30,"Under 30",IF(AmazonChurn[[#This Row],[Age]]&gt;65,"Senior","Mid Age"))</f>
        <v>Under 30</v>
      </c>
    </row>
    <row r="5965" spans="1:42" hidden="1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 s="5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  <c r="AL5965" t="str">
        <f>IF(AmazonChurn[[#This Row],[Average Monthly Expenses]]&lt;=30,"Low",IF(AmazonChurn[[#This Row],[Average Monthly Expenses]]&lt;=60,"Medium","High"))</f>
        <v>Low</v>
      </c>
      <c r="AM5965" t="str">
        <f>IF(AmazonChurn[[#This Row],[Number of Complaints or Support]]&lt;3,"Low",IF(AmazonChurn[[#This Row],[Number of Complaints or Support]]&lt;=7,"Medium","High"))</f>
        <v>Medium</v>
      </c>
      <c r="AN5965" s="5">
        <f>AmazonChurn[[#This Row],[Number of Complaints or Support]]/AmazonChurn[[#This Row],[Account Length (in months)]]</f>
        <v>0.15384615384615385</v>
      </c>
      <c r="AO5965" t="str">
        <f>IF(AmazonChurn[[#This Row],[Avg Monthly GB Download]]&lt;15, "Low", IF(AmazonChurn[[#This Row],[Avg Monthly GB Download]]&lt;30, "Medium", "High"))</f>
        <v>Low</v>
      </c>
      <c r="AP5965" t="str">
        <f>IF(AmazonChurn[[#This Row],[Age]]&lt;30,"Under 30",IF(AmazonChurn[[#This Row],[Age]]&gt;65,"Senior","Mid Age"))</f>
        <v>Under 30</v>
      </c>
    </row>
    <row r="5966" spans="1:42" hidden="1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 s="5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  <c r="AL5966" t="str">
        <f>IF(AmazonChurn[[#This Row],[Average Monthly Expenses]]&lt;=30,"Low",IF(AmazonChurn[[#This Row],[Average Monthly Expenses]]&lt;=60,"Medium","High"))</f>
        <v>Low</v>
      </c>
      <c r="AM5966" t="str">
        <f>IF(AmazonChurn[[#This Row],[Number of Complaints or Support]]&lt;3,"Low",IF(AmazonChurn[[#This Row],[Number of Complaints or Support]]&lt;=7,"Medium","High"))</f>
        <v>High</v>
      </c>
      <c r="AN5966" s="5">
        <f>AmazonChurn[[#This Row],[Number of Complaints or Support]]/AmazonChurn[[#This Row],[Account Length (in months)]]</f>
        <v>0.10526315789473684</v>
      </c>
      <c r="AO5966" t="str">
        <f>IF(AmazonChurn[[#This Row],[Avg Monthly GB Download]]&lt;15, "Low", IF(AmazonChurn[[#This Row],[Avg Monthly GB Download]]&lt;30, "Medium", "High"))</f>
        <v>Low</v>
      </c>
      <c r="AP5966" t="str">
        <f>IF(AmazonChurn[[#This Row],[Age]]&lt;30,"Under 30",IF(AmazonChurn[[#This Row],[Age]]&gt;65,"Senior","Mid Age"))</f>
        <v>Mid Age</v>
      </c>
    </row>
    <row r="5967" spans="1:42" hidden="1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 s="5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  <c r="AL5967" t="str">
        <f>IF(AmazonChurn[[#This Row],[Average Monthly Expenses]]&lt;=30,"Low",IF(AmazonChurn[[#This Row],[Average Monthly Expenses]]&lt;=60,"Medium","High"))</f>
        <v>Medium</v>
      </c>
      <c r="AM5967" t="str">
        <f>IF(AmazonChurn[[#This Row],[Number of Complaints or Support]]&lt;3,"Low",IF(AmazonChurn[[#This Row],[Number of Complaints or Support]]&lt;=7,"Medium","High"))</f>
        <v>High</v>
      </c>
      <c r="AN5967" s="5">
        <f>AmazonChurn[[#This Row],[Number of Complaints or Support]]/AmazonChurn[[#This Row],[Account Length (in months)]]</f>
        <v>0.20408163265306123</v>
      </c>
      <c r="AO5967" t="str">
        <f>IF(AmazonChurn[[#This Row],[Avg Monthly GB Download]]&lt;15, "Low", IF(AmazonChurn[[#This Row],[Avg Monthly GB Download]]&lt;30, "Medium", "High"))</f>
        <v>Low</v>
      </c>
      <c r="AP5967" t="str">
        <f>IF(AmazonChurn[[#This Row],[Age]]&lt;30,"Under 30",IF(AmazonChurn[[#This Row],[Age]]&gt;65,"Senior","Mid Age"))</f>
        <v>Mid Age</v>
      </c>
    </row>
    <row r="5968" spans="1:42" hidden="1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 s="5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  <c r="AL5968" t="str">
        <f>IF(AmazonChurn[[#This Row],[Average Monthly Expenses]]&lt;=30,"Low",IF(AmazonChurn[[#This Row],[Average Monthly Expenses]]&lt;=60,"Medium","High"))</f>
        <v>Low</v>
      </c>
      <c r="AM5968" t="str">
        <f>IF(AmazonChurn[[#This Row],[Number of Complaints or Support]]&lt;3,"Low",IF(AmazonChurn[[#This Row],[Number of Complaints or Support]]&lt;=7,"Medium","High"))</f>
        <v>Medium</v>
      </c>
      <c r="AN5968" s="5">
        <f>AmazonChurn[[#This Row],[Number of Complaints or Support]]/AmazonChurn[[#This Row],[Account Length (in months)]]</f>
        <v>0.2857142857142857</v>
      </c>
      <c r="AO5968" t="str">
        <f>IF(AmazonChurn[[#This Row],[Avg Monthly GB Download]]&lt;15, "Low", IF(AmazonChurn[[#This Row],[Avg Monthly GB Download]]&lt;30, "Medium", "High"))</f>
        <v>Low</v>
      </c>
      <c r="AP5968" t="str">
        <f>IF(AmazonChurn[[#This Row],[Age]]&lt;30,"Under 30",IF(AmazonChurn[[#This Row],[Age]]&gt;65,"Senior","Mid Age"))</f>
        <v>Senior</v>
      </c>
    </row>
    <row r="5969" spans="1:42" hidden="1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 s="5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  <c r="AL5969" t="str">
        <f>IF(AmazonChurn[[#This Row],[Average Monthly Expenses]]&lt;=30,"Low",IF(AmazonChurn[[#This Row],[Average Monthly Expenses]]&lt;=60,"Medium","High"))</f>
        <v>Low</v>
      </c>
      <c r="AM5969" t="str">
        <f>IF(AmazonChurn[[#This Row],[Number of Complaints or Support]]&lt;3,"Low",IF(AmazonChurn[[#This Row],[Number of Complaints or Support]]&lt;=7,"Medium","High"))</f>
        <v>Medium</v>
      </c>
      <c r="AN5969" s="5">
        <f>AmazonChurn[[#This Row],[Number of Complaints or Support]]/AmazonChurn[[#This Row],[Account Length (in months)]]</f>
        <v>5.1724137931034482E-2</v>
      </c>
      <c r="AO5969" t="str">
        <f>IF(AmazonChurn[[#This Row],[Avg Monthly GB Download]]&lt;15, "Low", IF(AmazonChurn[[#This Row],[Avg Monthly GB Download]]&lt;30, "Medium", "High"))</f>
        <v>Low</v>
      </c>
      <c r="AP5969" t="str">
        <f>IF(AmazonChurn[[#This Row],[Age]]&lt;30,"Under 30",IF(AmazonChurn[[#This Row],[Age]]&gt;65,"Senior","Mid Age"))</f>
        <v>Mid Age</v>
      </c>
    </row>
    <row r="5970" spans="1:42" hidden="1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 s="5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  <c r="AL5970" t="str">
        <f>IF(AmazonChurn[[#This Row],[Average Monthly Expenses]]&lt;=30,"Low",IF(AmazonChurn[[#This Row],[Average Monthly Expenses]]&lt;=60,"Medium","High"))</f>
        <v>Medium</v>
      </c>
      <c r="AM5970" t="str">
        <f>IF(AmazonChurn[[#This Row],[Number of Complaints or Support]]&lt;3,"Low",IF(AmazonChurn[[#This Row],[Number of Complaints or Support]]&lt;=7,"Medium","High"))</f>
        <v>Medium</v>
      </c>
      <c r="AN5970" s="5">
        <f>AmazonChurn[[#This Row],[Number of Complaints or Support]]/AmazonChurn[[#This Row],[Account Length (in months)]]</f>
        <v>0.30769230769230771</v>
      </c>
      <c r="AO5970" t="str">
        <f>IF(AmazonChurn[[#This Row],[Avg Monthly GB Download]]&lt;15, "Low", IF(AmazonChurn[[#This Row],[Avg Monthly GB Download]]&lt;30, "Medium", "High"))</f>
        <v>Low</v>
      </c>
      <c r="AP5970" t="str">
        <f>IF(AmazonChurn[[#This Row],[Age]]&lt;30,"Under 30",IF(AmazonChurn[[#This Row],[Age]]&gt;65,"Senior","Mid Age"))</f>
        <v>Mid Age</v>
      </c>
    </row>
    <row r="5971" spans="1:42" hidden="1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 s="5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  <c r="AL5971" t="str">
        <f>IF(AmazonChurn[[#This Row],[Average Monthly Expenses]]&lt;=30,"Low",IF(AmazonChurn[[#This Row],[Average Monthly Expenses]]&lt;=60,"Medium","High"))</f>
        <v>Medium</v>
      </c>
      <c r="AM5971" t="str">
        <f>IF(AmazonChurn[[#This Row],[Number of Complaints or Support]]&lt;3,"Low",IF(AmazonChurn[[#This Row],[Number of Complaints or Support]]&lt;=7,"Medium","High"))</f>
        <v>Medium</v>
      </c>
      <c r="AN5971" s="5">
        <f>AmazonChurn[[#This Row],[Number of Complaints or Support]]/AmazonChurn[[#This Row],[Account Length (in months)]]</f>
        <v>0.36363636363636365</v>
      </c>
      <c r="AO5971" t="str">
        <f>IF(AmazonChurn[[#This Row],[Avg Monthly GB Download]]&lt;15, "Low", IF(AmazonChurn[[#This Row],[Avg Monthly GB Download]]&lt;30, "Medium", "High"))</f>
        <v>Low</v>
      </c>
      <c r="AP5971" t="str">
        <f>IF(AmazonChurn[[#This Row],[Age]]&lt;30,"Under 30",IF(AmazonChurn[[#This Row],[Age]]&gt;65,"Senior","Mid Age"))</f>
        <v>Mid Age</v>
      </c>
    </row>
    <row r="5972" spans="1:42" hidden="1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 s="5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  <c r="AL5972" t="str">
        <f>IF(AmazonChurn[[#This Row],[Average Monthly Expenses]]&lt;=30,"Low",IF(AmazonChurn[[#This Row],[Average Monthly Expenses]]&lt;=60,"Medium","High"))</f>
        <v>Medium</v>
      </c>
      <c r="AM5972" t="str">
        <f>IF(AmazonChurn[[#This Row],[Number of Complaints or Support]]&lt;3,"Low",IF(AmazonChurn[[#This Row],[Number of Complaints or Support]]&lt;=7,"Medium","High"))</f>
        <v>High</v>
      </c>
      <c r="AN5972" s="5">
        <f>AmazonChurn[[#This Row],[Number of Complaints or Support]]/AmazonChurn[[#This Row],[Account Length (in months)]]</f>
        <v>9</v>
      </c>
      <c r="AO5972" t="str">
        <f>IF(AmazonChurn[[#This Row],[Avg Monthly GB Download]]&lt;15, "Low", IF(AmazonChurn[[#This Row],[Avg Monthly GB Download]]&lt;30, "Medium", "High"))</f>
        <v>Low</v>
      </c>
      <c r="AP5972" t="str">
        <f>IF(AmazonChurn[[#This Row],[Age]]&lt;30,"Under 30",IF(AmazonChurn[[#This Row],[Age]]&gt;65,"Senior","Mid Age"))</f>
        <v>Mid Age</v>
      </c>
    </row>
    <row r="5973" spans="1:42" hidden="1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 s="5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  <c r="AL5973" t="str">
        <f>IF(AmazonChurn[[#This Row],[Average Monthly Expenses]]&lt;=30,"Low",IF(AmazonChurn[[#This Row],[Average Monthly Expenses]]&lt;=60,"Medium","High"))</f>
        <v>Medium</v>
      </c>
      <c r="AM5973" t="str">
        <f>IF(AmazonChurn[[#This Row],[Number of Complaints or Support]]&lt;3,"Low",IF(AmazonChurn[[#This Row],[Number of Complaints or Support]]&lt;=7,"Medium","High"))</f>
        <v>Low</v>
      </c>
      <c r="AN5973" s="5">
        <f>AmazonChurn[[#This Row],[Number of Complaints or Support]]/AmazonChurn[[#This Row],[Account Length (in months)]]</f>
        <v>2.8169014084507043E-2</v>
      </c>
      <c r="AO5973" t="str">
        <f>IF(AmazonChurn[[#This Row],[Avg Monthly GB Download]]&lt;15, "Low", IF(AmazonChurn[[#This Row],[Avg Monthly GB Download]]&lt;30, "Medium", "High"))</f>
        <v>Low</v>
      </c>
      <c r="AP5973" t="str">
        <f>IF(AmazonChurn[[#This Row],[Age]]&lt;30,"Under 30",IF(AmazonChurn[[#This Row],[Age]]&gt;65,"Senior","Mid Age"))</f>
        <v>Senior</v>
      </c>
    </row>
    <row r="5974" spans="1:42" hidden="1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 s="5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  <c r="AL5974" t="str">
        <f>IF(AmazonChurn[[#This Row],[Average Monthly Expenses]]&lt;=30,"Low",IF(AmazonChurn[[#This Row],[Average Monthly Expenses]]&lt;=60,"Medium","High"))</f>
        <v>Low</v>
      </c>
      <c r="AM5974" t="str">
        <f>IF(AmazonChurn[[#This Row],[Number of Complaints or Support]]&lt;3,"Low",IF(AmazonChurn[[#This Row],[Number of Complaints or Support]]&lt;=7,"Medium","High"))</f>
        <v>High</v>
      </c>
      <c r="AN5974" s="5">
        <f>AmazonChurn[[#This Row],[Number of Complaints or Support]]/AmazonChurn[[#This Row],[Account Length (in months)]]</f>
        <v>0.44444444444444442</v>
      </c>
      <c r="AO5974" t="str">
        <f>IF(AmazonChurn[[#This Row],[Avg Monthly GB Download]]&lt;15, "Low", IF(AmazonChurn[[#This Row],[Avg Monthly GB Download]]&lt;30, "Medium", "High"))</f>
        <v>Low</v>
      </c>
      <c r="AP5974" t="str">
        <f>IF(AmazonChurn[[#This Row],[Age]]&lt;30,"Under 30",IF(AmazonChurn[[#This Row],[Age]]&gt;65,"Senior","Mid Age"))</f>
        <v>Under 30</v>
      </c>
    </row>
    <row r="5975" spans="1:42" hidden="1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 s="5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  <c r="AL5975" t="str">
        <f>IF(AmazonChurn[[#This Row],[Average Monthly Expenses]]&lt;=30,"Low",IF(AmazonChurn[[#This Row],[Average Monthly Expenses]]&lt;=60,"Medium","High"))</f>
        <v>Low</v>
      </c>
      <c r="AM5975" t="str">
        <f>IF(AmazonChurn[[#This Row],[Number of Complaints or Support]]&lt;3,"Low",IF(AmazonChurn[[#This Row],[Number of Complaints or Support]]&lt;=7,"Medium","High"))</f>
        <v>Low</v>
      </c>
      <c r="AN5975" s="5">
        <f>AmazonChurn[[#This Row],[Number of Complaints or Support]]/AmazonChurn[[#This Row],[Account Length (in months)]]</f>
        <v>0</v>
      </c>
      <c r="AO5975" t="str">
        <f>IF(AmazonChurn[[#This Row],[Avg Monthly GB Download]]&lt;15, "Low", IF(AmazonChurn[[#This Row],[Avg Monthly GB Download]]&lt;30, "Medium", "High"))</f>
        <v>Low</v>
      </c>
      <c r="AP5975" t="str">
        <f>IF(AmazonChurn[[#This Row],[Age]]&lt;30,"Under 30",IF(AmazonChurn[[#This Row],[Age]]&gt;65,"Senior","Mid Age"))</f>
        <v>Mid Age</v>
      </c>
    </row>
    <row r="5976" spans="1:42" hidden="1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 s="5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  <c r="AL5976" t="str">
        <f>IF(AmazonChurn[[#This Row],[Average Monthly Expenses]]&lt;=30,"Low",IF(AmazonChurn[[#This Row],[Average Monthly Expenses]]&lt;=60,"Medium","High"))</f>
        <v>Medium</v>
      </c>
      <c r="AM5976" t="str">
        <f>IF(AmazonChurn[[#This Row],[Number of Complaints or Support]]&lt;3,"Low",IF(AmazonChurn[[#This Row],[Number of Complaints or Support]]&lt;=7,"Medium","High"))</f>
        <v>Low</v>
      </c>
      <c r="AN5976" s="5">
        <f>AmazonChurn[[#This Row],[Number of Complaints or Support]]/AmazonChurn[[#This Row],[Account Length (in months)]]</f>
        <v>0.25</v>
      </c>
      <c r="AO5976" t="str">
        <f>IF(AmazonChurn[[#This Row],[Avg Monthly GB Download]]&lt;15, "Low", IF(AmazonChurn[[#This Row],[Avg Monthly GB Download]]&lt;30, "Medium", "High"))</f>
        <v>Low</v>
      </c>
      <c r="AP5976" t="str">
        <f>IF(AmazonChurn[[#This Row],[Age]]&lt;30,"Under 30",IF(AmazonChurn[[#This Row],[Age]]&gt;65,"Senior","Mid Age"))</f>
        <v>Under 30</v>
      </c>
    </row>
    <row r="5977" spans="1:42" hidden="1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 s="5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  <c r="AL5977" t="str">
        <f>IF(AmazonChurn[[#This Row],[Average Monthly Expenses]]&lt;=30,"Low",IF(AmazonChurn[[#This Row],[Average Monthly Expenses]]&lt;=60,"Medium","High"))</f>
        <v>Low</v>
      </c>
      <c r="AM5977" t="str">
        <f>IF(AmazonChurn[[#This Row],[Number of Complaints or Support]]&lt;3,"Low",IF(AmazonChurn[[#This Row],[Number of Complaints or Support]]&lt;=7,"Medium","High"))</f>
        <v>Low</v>
      </c>
      <c r="AN5977" s="5">
        <f>AmazonChurn[[#This Row],[Number of Complaints or Support]]/AmazonChurn[[#This Row],[Account Length (in months)]]</f>
        <v>0</v>
      </c>
      <c r="AO5977" t="str">
        <f>IF(AmazonChurn[[#This Row],[Avg Monthly GB Download]]&lt;15, "Low", IF(AmazonChurn[[#This Row],[Avg Monthly GB Download]]&lt;30, "Medium", "High"))</f>
        <v>Low</v>
      </c>
      <c r="AP5977" t="str">
        <f>IF(AmazonChurn[[#This Row],[Age]]&lt;30,"Under 30",IF(AmazonChurn[[#This Row],[Age]]&gt;65,"Senior","Mid Age"))</f>
        <v>Mid Age</v>
      </c>
    </row>
    <row r="5978" spans="1:42" hidden="1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 s="5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  <c r="AL5978" t="str">
        <f>IF(AmazonChurn[[#This Row],[Average Monthly Expenses]]&lt;=30,"Low",IF(AmazonChurn[[#This Row],[Average Monthly Expenses]]&lt;=60,"Medium","High"))</f>
        <v>Low</v>
      </c>
      <c r="AM5978" t="str">
        <f>IF(AmazonChurn[[#This Row],[Number of Complaints or Support]]&lt;3,"Low",IF(AmazonChurn[[#This Row],[Number of Complaints or Support]]&lt;=7,"Medium","High"))</f>
        <v>Medium</v>
      </c>
      <c r="AN5978" s="5">
        <f>AmazonChurn[[#This Row],[Number of Complaints or Support]]/AmazonChurn[[#This Row],[Account Length (in months)]]</f>
        <v>0.26315789473684209</v>
      </c>
      <c r="AO5978" t="str">
        <f>IF(AmazonChurn[[#This Row],[Avg Monthly GB Download]]&lt;15, "Low", IF(AmazonChurn[[#This Row],[Avg Monthly GB Download]]&lt;30, "Medium", "High"))</f>
        <v>Low</v>
      </c>
      <c r="AP5978" t="str">
        <f>IF(AmazonChurn[[#This Row],[Age]]&lt;30,"Under 30",IF(AmazonChurn[[#This Row],[Age]]&gt;65,"Senior","Mid Age"))</f>
        <v>Mid Age</v>
      </c>
    </row>
    <row r="5979" spans="1:42" hidden="1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 s="5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  <c r="AL5979" t="str">
        <f>IF(AmazonChurn[[#This Row],[Average Monthly Expenses]]&lt;=30,"Low",IF(AmazonChurn[[#This Row],[Average Monthly Expenses]]&lt;=60,"Medium","High"))</f>
        <v>Medium</v>
      </c>
      <c r="AM5979" t="str">
        <f>IF(AmazonChurn[[#This Row],[Number of Complaints or Support]]&lt;3,"Low",IF(AmazonChurn[[#This Row],[Number of Complaints or Support]]&lt;=7,"Medium","High"))</f>
        <v>Medium</v>
      </c>
      <c r="AN5979" s="5">
        <f>AmazonChurn[[#This Row],[Number of Complaints or Support]]/AmazonChurn[[#This Row],[Account Length (in months)]]</f>
        <v>1.75</v>
      </c>
      <c r="AO5979" t="str">
        <f>IF(AmazonChurn[[#This Row],[Avg Monthly GB Download]]&lt;15, "Low", IF(AmazonChurn[[#This Row],[Avg Monthly GB Download]]&lt;30, "Medium", "High"))</f>
        <v>Low</v>
      </c>
      <c r="AP5979" t="str">
        <f>IF(AmazonChurn[[#This Row],[Age]]&lt;30,"Under 30",IF(AmazonChurn[[#This Row],[Age]]&gt;65,"Senior","Mid Age"))</f>
        <v>Senior</v>
      </c>
    </row>
    <row r="5980" spans="1:42" hidden="1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 s="5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  <c r="AL5980" t="str">
        <f>IF(AmazonChurn[[#This Row],[Average Monthly Expenses]]&lt;=30,"Low",IF(AmazonChurn[[#This Row],[Average Monthly Expenses]]&lt;=60,"Medium","High"))</f>
        <v>Low</v>
      </c>
      <c r="AM5980" t="str">
        <f>IF(AmazonChurn[[#This Row],[Number of Complaints or Support]]&lt;3,"Low",IF(AmazonChurn[[#This Row],[Number of Complaints or Support]]&lt;=7,"Medium","High"))</f>
        <v>Medium</v>
      </c>
      <c r="AN5980" s="5">
        <f>AmazonChurn[[#This Row],[Number of Complaints or Support]]/AmazonChurn[[#This Row],[Account Length (in months)]]</f>
        <v>1</v>
      </c>
      <c r="AO5980" t="str">
        <f>IF(AmazonChurn[[#This Row],[Avg Monthly GB Download]]&lt;15, "Low", IF(AmazonChurn[[#This Row],[Avg Monthly GB Download]]&lt;30, "Medium", "High"))</f>
        <v>Low</v>
      </c>
      <c r="AP5980" t="str">
        <f>IF(AmazonChurn[[#This Row],[Age]]&lt;30,"Under 30",IF(AmazonChurn[[#This Row],[Age]]&gt;65,"Senior","Mid Age"))</f>
        <v>Mid Age</v>
      </c>
    </row>
    <row r="5981" spans="1:42" hidden="1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 s="5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  <c r="AL5981" t="str">
        <f>IF(AmazonChurn[[#This Row],[Average Monthly Expenses]]&lt;=30,"Low",IF(AmazonChurn[[#This Row],[Average Monthly Expenses]]&lt;=60,"Medium","High"))</f>
        <v>High</v>
      </c>
      <c r="AM5981" t="str">
        <f>IF(AmazonChurn[[#This Row],[Number of Complaints or Support]]&lt;3,"Low",IF(AmazonChurn[[#This Row],[Number of Complaints or Support]]&lt;=7,"Medium","High"))</f>
        <v>Medium</v>
      </c>
      <c r="AN5981" s="5">
        <f>AmazonChurn[[#This Row],[Number of Complaints or Support]]/AmazonChurn[[#This Row],[Account Length (in months)]]</f>
        <v>1.25</v>
      </c>
      <c r="AO5981" t="str">
        <f>IF(AmazonChurn[[#This Row],[Avg Monthly GB Download]]&lt;15, "Low", IF(AmazonChurn[[#This Row],[Avg Monthly GB Download]]&lt;30, "Medium", "High"))</f>
        <v>Low</v>
      </c>
      <c r="AP5981" t="str">
        <f>IF(AmazonChurn[[#This Row],[Age]]&lt;30,"Under 30",IF(AmazonChurn[[#This Row],[Age]]&gt;65,"Senior","Mid Age"))</f>
        <v>Mid Age</v>
      </c>
    </row>
    <row r="5982" spans="1:42" hidden="1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 s="5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  <c r="AL5982" t="str">
        <f>IF(AmazonChurn[[#This Row],[Average Monthly Expenses]]&lt;=30,"Low",IF(AmazonChurn[[#This Row],[Average Monthly Expenses]]&lt;=60,"Medium","High"))</f>
        <v>Medium</v>
      </c>
      <c r="AM5982" t="str">
        <f>IF(AmazonChurn[[#This Row],[Number of Complaints or Support]]&lt;3,"Low",IF(AmazonChurn[[#This Row],[Number of Complaints or Support]]&lt;=7,"Medium","High"))</f>
        <v>High</v>
      </c>
      <c r="AN5982" s="5">
        <f>AmazonChurn[[#This Row],[Number of Complaints or Support]]/AmazonChurn[[#This Row],[Account Length (in months)]]</f>
        <v>0.29629629629629628</v>
      </c>
      <c r="AO5982" t="str">
        <f>IF(AmazonChurn[[#This Row],[Avg Monthly GB Download]]&lt;15, "Low", IF(AmazonChurn[[#This Row],[Avg Monthly GB Download]]&lt;30, "Medium", "High"))</f>
        <v>Low</v>
      </c>
      <c r="AP5982" t="str">
        <f>IF(AmazonChurn[[#This Row],[Age]]&lt;30,"Under 30",IF(AmazonChurn[[#This Row],[Age]]&gt;65,"Senior","Mid Age"))</f>
        <v>Mid Age</v>
      </c>
    </row>
    <row r="5983" spans="1:42" hidden="1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 s="5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  <c r="AL5983" t="str">
        <f>IF(AmazonChurn[[#This Row],[Average Monthly Expenses]]&lt;=30,"Low",IF(AmazonChurn[[#This Row],[Average Monthly Expenses]]&lt;=60,"Medium","High"))</f>
        <v>Medium</v>
      </c>
      <c r="AM5983" t="str">
        <f>IF(AmazonChurn[[#This Row],[Number of Complaints or Support]]&lt;3,"Low",IF(AmazonChurn[[#This Row],[Number of Complaints or Support]]&lt;=7,"Medium","High"))</f>
        <v>High</v>
      </c>
      <c r="AN5983" s="5">
        <f>AmazonChurn[[#This Row],[Number of Complaints or Support]]/AmazonChurn[[#This Row],[Account Length (in months)]]</f>
        <v>0.1111111111111111</v>
      </c>
      <c r="AO5983" t="str">
        <f>IF(AmazonChurn[[#This Row],[Avg Monthly GB Download]]&lt;15, "Low", IF(AmazonChurn[[#This Row],[Avg Monthly GB Download]]&lt;30, "Medium", "High"))</f>
        <v>Low</v>
      </c>
      <c r="AP5983" t="str">
        <f>IF(AmazonChurn[[#This Row],[Age]]&lt;30,"Under 30",IF(AmazonChurn[[#This Row],[Age]]&gt;65,"Senior","Mid Age"))</f>
        <v>Senior</v>
      </c>
    </row>
    <row r="5984" spans="1:42" hidden="1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 s="5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  <c r="AL5984" t="str">
        <f>IF(AmazonChurn[[#This Row],[Average Monthly Expenses]]&lt;=30,"Low",IF(AmazonChurn[[#This Row],[Average Monthly Expenses]]&lt;=60,"Medium","High"))</f>
        <v>Medium</v>
      </c>
      <c r="AM5984" t="str">
        <f>IF(AmazonChurn[[#This Row],[Number of Complaints or Support]]&lt;3,"Low",IF(AmazonChurn[[#This Row],[Number of Complaints or Support]]&lt;=7,"Medium","High"))</f>
        <v>Medium</v>
      </c>
      <c r="AN5984" s="5">
        <f>AmazonChurn[[#This Row],[Number of Complaints or Support]]/AmazonChurn[[#This Row],[Account Length (in months)]]</f>
        <v>0.77777777777777779</v>
      </c>
      <c r="AO5984" t="str">
        <f>IF(AmazonChurn[[#This Row],[Avg Monthly GB Download]]&lt;15, "Low", IF(AmazonChurn[[#This Row],[Avg Monthly GB Download]]&lt;30, "Medium", "High"))</f>
        <v>Low</v>
      </c>
      <c r="AP5984" t="str">
        <f>IF(AmazonChurn[[#This Row],[Age]]&lt;30,"Under 30",IF(AmazonChurn[[#This Row],[Age]]&gt;65,"Senior","Mid Age"))</f>
        <v>Under 30</v>
      </c>
    </row>
    <row r="5985" spans="1:42" hidden="1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 s="5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  <c r="AL5985" t="str">
        <f>IF(AmazonChurn[[#This Row],[Average Monthly Expenses]]&lt;=30,"Low",IF(AmazonChurn[[#This Row],[Average Monthly Expenses]]&lt;=60,"Medium","High"))</f>
        <v>Low</v>
      </c>
      <c r="AM5985" t="str">
        <f>IF(AmazonChurn[[#This Row],[Number of Complaints or Support]]&lt;3,"Low",IF(AmazonChurn[[#This Row],[Number of Complaints or Support]]&lt;=7,"Medium","High"))</f>
        <v>High</v>
      </c>
      <c r="AN5985" s="5">
        <f>AmazonChurn[[#This Row],[Number of Complaints or Support]]/AmazonChurn[[#This Row],[Account Length (in months)]]</f>
        <v>0.27586206896551724</v>
      </c>
      <c r="AO5985" t="str">
        <f>IF(AmazonChurn[[#This Row],[Avg Monthly GB Download]]&lt;15, "Low", IF(AmazonChurn[[#This Row],[Avg Monthly GB Download]]&lt;30, "Medium", "High"))</f>
        <v>Low</v>
      </c>
      <c r="AP5985" t="str">
        <f>IF(AmazonChurn[[#This Row],[Age]]&lt;30,"Under 30",IF(AmazonChurn[[#This Row],[Age]]&gt;65,"Senior","Mid Age"))</f>
        <v>Mid Age</v>
      </c>
    </row>
    <row r="5986" spans="1:42" hidden="1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 s="5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  <c r="AL5986" t="str">
        <f>IF(AmazonChurn[[#This Row],[Average Monthly Expenses]]&lt;=30,"Low",IF(AmazonChurn[[#This Row],[Average Monthly Expenses]]&lt;=60,"Medium","High"))</f>
        <v>Medium</v>
      </c>
      <c r="AM5986" t="str">
        <f>IF(AmazonChurn[[#This Row],[Number of Complaints or Support]]&lt;3,"Low",IF(AmazonChurn[[#This Row],[Number of Complaints or Support]]&lt;=7,"Medium","High"))</f>
        <v>Medium</v>
      </c>
      <c r="AN5986" s="5">
        <f>AmazonChurn[[#This Row],[Number of Complaints or Support]]/AmazonChurn[[#This Row],[Account Length (in months)]]</f>
        <v>0.14814814814814814</v>
      </c>
      <c r="AO5986" t="str">
        <f>IF(AmazonChurn[[#This Row],[Avg Monthly GB Download]]&lt;15, "Low", IF(AmazonChurn[[#This Row],[Avg Monthly GB Download]]&lt;30, "Medium", "High"))</f>
        <v>Low</v>
      </c>
      <c r="AP5986" t="str">
        <f>IF(AmazonChurn[[#This Row],[Age]]&lt;30,"Under 30",IF(AmazonChurn[[#This Row],[Age]]&gt;65,"Senior","Mid Age"))</f>
        <v>Mid Age</v>
      </c>
    </row>
    <row r="5987" spans="1:42" hidden="1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 s="5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  <c r="AL5987" t="str">
        <f>IF(AmazonChurn[[#This Row],[Average Monthly Expenses]]&lt;=30,"Low",IF(AmazonChurn[[#This Row],[Average Monthly Expenses]]&lt;=60,"Medium","High"))</f>
        <v>Medium</v>
      </c>
      <c r="AM5987" t="str">
        <f>IF(AmazonChurn[[#This Row],[Number of Complaints or Support]]&lt;3,"Low",IF(AmazonChurn[[#This Row],[Number of Complaints or Support]]&lt;=7,"Medium","High"))</f>
        <v>Low</v>
      </c>
      <c r="AN5987" s="5">
        <f>AmazonChurn[[#This Row],[Number of Complaints or Support]]/AmazonChurn[[#This Row],[Account Length (in months)]]</f>
        <v>3.7037037037037035E-2</v>
      </c>
      <c r="AO5987" t="str">
        <f>IF(AmazonChurn[[#This Row],[Avg Monthly GB Download]]&lt;15, "Low", IF(AmazonChurn[[#This Row],[Avg Monthly GB Download]]&lt;30, "Medium", "High"))</f>
        <v>Low</v>
      </c>
      <c r="AP5987" t="str">
        <f>IF(AmazonChurn[[#This Row],[Age]]&lt;30,"Under 30",IF(AmazonChurn[[#This Row],[Age]]&gt;65,"Senior","Mid Age"))</f>
        <v>Mid Age</v>
      </c>
    </row>
    <row r="5988" spans="1:42" hidden="1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 s="5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  <c r="AL5988" t="str">
        <f>IF(AmazonChurn[[#This Row],[Average Monthly Expenses]]&lt;=30,"Low",IF(AmazonChurn[[#This Row],[Average Monthly Expenses]]&lt;=60,"Medium","High"))</f>
        <v>Medium</v>
      </c>
      <c r="AM5988" t="str">
        <f>IF(AmazonChurn[[#This Row],[Number of Complaints or Support]]&lt;3,"Low",IF(AmazonChurn[[#This Row],[Number of Complaints or Support]]&lt;=7,"Medium","High"))</f>
        <v>Low</v>
      </c>
      <c r="AN5988" s="5">
        <f>AmazonChurn[[#This Row],[Number of Complaints or Support]]/AmazonChurn[[#This Row],[Account Length (in months)]]</f>
        <v>5.2631578947368418E-2</v>
      </c>
      <c r="AO5988" t="str">
        <f>IF(AmazonChurn[[#This Row],[Avg Monthly GB Download]]&lt;15, "Low", IF(AmazonChurn[[#This Row],[Avg Monthly GB Download]]&lt;30, "Medium", "High"))</f>
        <v>Low</v>
      </c>
      <c r="AP5988" t="str">
        <f>IF(AmazonChurn[[#This Row],[Age]]&lt;30,"Under 30",IF(AmazonChurn[[#This Row],[Age]]&gt;65,"Senior","Mid Age"))</f>
        <v>Mid Age</v>
      </c>
    </row>
    <row r="5989" spans="1:42" hidden="1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 s="5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  <c r="AL5989" t="str">
        <f>IF(AmazonChurn[[#This Row],[Average Monthly Expenses]]&lt;=30,"Low",IF(AmazonChurn[[#This Row],[Average Monthly Expenses]]&lt;=60,"Medium","High"))</f>
        <v>Low</v>
      </c>
      <c r="AM5989" t="str">
        <f>IF(AmazonChurn[[#This Row],[Number of Complaints or Support]]&lt;3,"Low",IF(AmazonChurn[[#This Row],[Number of Complaints or Support]]&lt;=7,"Medium","High"))</f>
        <v>Medium</v>
      </c>
      <c r="AN5989" s="5">
        <f>AmazonChurn[[#This Row],[Number of Complaints or Support]]/AmazonChurn[[#This Row],[Account Length (in months)]]</f>
        <v>0.42857142857142855</v>
      </c>
      <c r="AO5989" t="str">
        <f>IF(AmazonChurn[[#This Row],[Avg Monthly GB Download]]&lt;15, "Low", IF(AmazonChurn[[#This Row],[Avg Monthly GB Download]]&lt;30, "Medium", "High"))</f>
        <v>Low</v>
      </c>
      <c r="AP5989" t="str">
        <f>IF(AmazonChurn[[#This Row],[Age]]&lt;30,"Under 30",IF(AmazonChurn[[#This Row],[Age]]&gt;65,"Senior","Mid Age"))</f>
        <v>Mid Age</v>
      </c>
    </row>
    <row r="5990" spans="1:42" hidden="1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 s="5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  <c r="AL5990" t="str">
        <f>IF(AmazonChurn[[#This Row],[Average Monthly Expenses]]&lt;=30,"Low",IF(AmazonChurn[[#This Row],[Average Monthly Expenses]]&lt;=60,"Medium","High"))</f>
        <v>Low</v>
      </c>
      <c r="AM5990" t="str">
        <f>IF(AmazonChurn[[#This Row],[Number of Complaints or Support]]&lt;3,"Low",IF(AmazonChurn[[#This Row],[Number of Complaints or Support]]&lt;=7,"Medium","High"))</f>
        <v>Low</v>
      </c>
      <c r="AN5990" s="5">
        <f>AmazonChurn[[#This Row],[Number of Complaints or Support]]/AmazonChurn[[#This Row],[Account Length (in months)]]</f>
        <v>1</v>
      </c>
      <c r="AO5990" t="str">
        <f>IF(AmazonChurn[[#This Row],[Avg Monthly GB Download]]&lt;15, "Low", IF(AmazonChurn[[#This Row],[Avg Monthly GB Download]]&lt;30, "Medium", "High"))</f>
        <v>Low</v>
      </c>
      <c r="AP5990" t="str">
        <f>IF(AmazonChurn[[#This Row],[Age]]&lt;30,"Under 30",IF(AmazonChurn[[#This Row],[Age]]&gt;65,"Senior","Mid Age"))</f>
        <v>Mid Age</v>
      </c>
    </row>
    <row r="5991" spans="1:42" hidden="1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 s="5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  <c r="AL5991" t="str">
        <f>IF(AmazonChurn[[#This Row],[Average Monthly Expenses]]&lt;=30,"Low",IF(AmazonChurn[[#This Row],[Average Monthly Expenses]]&lt;=60,"Medium","High"))</f>
        <v>Low</v>
      </c>
      <c r="AM5991" t="str">
        <f>IF(AmazonChurn[[#This Row],[Number of Complaints or Support]]&lt;3,"Low",IF(AmazonChurn[[#This Row],[Number of Complaints or Support]]&lt;=7,"Medium","High"))</f>
        <v>Low</v>
      </c>
      <c r="AN5991" s="5">
        <f>AmazonChurn[[#This Row],[Number of Complaints or Support]]/AmazonChurn[[#This Row],[Account Length (in months)]]</f>
        <v>0.1111111111111111</v>
      </c>
      <c r="AO5991" t="str">
        <f>IF(AmazonChurn[[#This Row],[Avg Monthly GB Download]]&lt;15, "Low", IF(AmazonChurn[[#This Row],[Avg Monthly GB Download]]&lt;30, "Medium", "High"))</f>
        <v>Low</v>
      </c>
      <c r="AP5991" t="str">
        <f>IF(AmazonChurn[[#This Row],[Age]]&lt;30,"Under 30",IF(AmazonChurn[[#This Row],[Age]]&gt;65,"Senior","Mid Age"))</f>
        <v>Mid Age</v>
      </c>
    </row>
    <row r="5992" spans="1:42" hidden="1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 s="5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  <c r="AL5992" t="str">
        <f>IF(AmazonChurn[[#This Row],[Average Monthly Expenses]]&lt;=30,"Low",IF(AmazonChurn[[#This Row],[Average Monthly Expenses]]&lt;=60,"Medium","High"))</f>
        <v>High</v>
      </c>
      <c r="AM5992" t="str">
        <f>IF(AmazonChurn[[#This Row],[Number of Complaints or Support]]&lt;3,"Low",IF(AmazonChurn[[#This Row],[Number of Complaints or Support]]&lt;=7,"Medium","High"))</f>
        <v>High</v>
      </c>
      <c r="AN5992" s="5">
        <f>AmazonChurn[[#This Row],[Number of Complaints or Support]]/AmazonChurn[[#This Row],[Account Length (in months)]]</f>
        <v>0.4</v>
      </c>
      <c r="AO5992" t="str">
        <f>IF(AmazonChurn[[#This Row],[Avg Monthly GB Download]]&lt;15, "Low", IF(AmazonChurn[[#This Row],[Avg Monthly GB Download]]&lt;30, "Medium", "High"))</f>
        <v>Medium</v>
      </c>
      <c r="AP5992" t="str">
        <f>IF(AmazonChurn[[#This Row],[Age]]&lt;30,"Under 30",IF(AmazonChurn[[#This Row],[Age]]&gt;65,"Senior","Mid Age"))</f>
        <v>Under 30</v>
      </c>
    </row>
    <row r="5993" spans="1:42" hidden="1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 s="5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  <c r="AL5993" t="str">
        <f>IF(AmazonChurn[[#This Row],[Average Monthly Expenses]]&lt;=30,"Low",IF(AmazonChurn[[#This Row],[Average Monthly Expenses]]&lt;=60,"Medium","High"))</f>
        <v>High</v>
      </c>
      <c r="AM5993" t="str">
        <f>IF(AmazonChurn[[#This Row],[Number of Complaints or Support]]&lt;3,"Low",IF(AmazonChurn[[#This Row],[Number of Complaints or Support]]&lt;=7,"Medium","High"))</f>
        <v>High</v>
      </c>
      <c r="AN5993" s="5">
        <f>AmazonChurn[[#This Row],[Number of Complaints or Support]]/AmazonChurn[[#This Row],[Account Length (in months)]]</f>
        <v>0.4</v>
      </c>
      <c r="AO5993" t="str">
        <f>IF(AmazonChurn[[#This Row],[Avg Monthly GB Download]]&lt;15, "Low", IF(AmazonChurn[[#This Row],[Avg Monthly GB Download]]&lt;30, "Medium", "High"))</f>
        <v>Low</v>
      </c>
      <c r="AP5993" t="str">
        <f>IF(AmazonChurn[[#This Row],[Age]]&lt;30,"Under 30",IF(AmazonChurn[[#This Row],[Age]]&gt;65,"Senior","Mid Age"))</f>
        <v>Senior</v>
      </c>
    </row>
    <row r="5994" spans="1:42" hidden="1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 s="5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  <c r="AL5994" t="str">
        <f>IF(AmazonChurn[[#This Row],[Average Monthly Expenses]]&lt;=30,"Low",IF(AmazonChurn[[#This Row],[Average Monthly Expenses]]&lt;=60,"Medium","High"))</f>
        <v>Medium</v>
      </c>
      <c r="AM5994" t="str">
        <f>IF(AmazonChurn[[#This Row],[Number of Complaints or Support]]&lt;3,"Low",IF(AmazonChurn[[#This Row],[Number of Complaints or Support]]&lt;=7,"Medium","High"))</f>
        <v>Medium</v>
      </c>
      <c r="AN5994" s="5">
        <f>AmazonChurn[[#This Row],[Number of Complaints or Support]]/AmazonChurn[[#This Row],[Account Length (in months)]]</f>
        <v>8.9552238805970144E-2</v>
      </c>
      <c r="AO5994" t="str">
        <f>IF(AmazonChurn[[#This Row],[Avg Monthly GB Download]]&lt;15, "Low", IF(AmazonChurn[[#This Row],[Avg Monthly GB Download]]&lt;30, "Medium", "High"))</f>
        <v>Low</v>
      </c>
      <c r="AP5994" t="str">
        <f>IF(AmazonChurn[[#This Row],[Age]]&lt;30,"Under 30",IF(AmazonChurn[[#This Row],[Age]]&gt;65,"Senior","Mid Age"))</f>
        <v>Mid Age</v>
      </c>
    </row>
    <row r="5995" spans="1:42" hidden="1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 s="5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  <c r="AL5995" t="str">
        <f>IF(AmazonChurn[[#This Row],[Average Monthly Expenses]]&lt;=30,"Low",IF(AmazonChurn[[#This Row],[Average Monthly Expenses]]&lt;=60,"Medium","High"))</f>
        <v>Low</v>
      </c>
      <c r="AM5995" t="str">
        <f>IF(AmazonChurn[[#This Row],[Number of Complaints or Support]]&lt;3,"Low",IF(AmazonChurn[[#This Row],[Number of Complaints or Support]]&lt;=7,"Medium","High"))</f>
        <v>High</v>
      </c>
      <c r="AN5995" s="5">
        <f>AmazonChurn[[#This Row],[Number of Complaints or Support]]/AmazonChurn[[#This Row],[Account Length (in months)]]</f>
        <v>0.47619047619047616</v>
      </c>
      <c r="AO5995" t="str">
        <f>IF(AmazonChurn[[#This Row],[Avg Monthly GB Download]]&lt;15, "Low", IF(AmazonChurn[[#This Row],[Avg Monthly GB Download]]&lt;30, "Medium", "High"))</f>
        <v>Low</v>
      </c>
      <c r="AP5995" t="str">
        <f>IF(AmazonChurn[[#This Row],[Age]]&lt;30,"Under 30",IF(AmazonChurn[[#This Row],[Age]]&gt;65,"Senior","Mid Age"))</f>
        <v>Mid Age</v>
      </c>
    </row>
    <row r="5996" spans="1:42" hidden="1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 s="5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  <c r="AL5996" t="str">
        <f>IF(AmazonChurn[[#This Row],[Average Monthly Expenses]]&lt;=30,"Low",IF(AmazonChurn[[#This Row],[Average Monthly Expenses]]&lt;=60,"Medium","High"))</f>
        <v>Low</v>
      </c>
      <c r="AM5996" t="str">
        <f>IF(AmazonChurn[[#This Row],[Number of Complaints or Support]]&lt;3,"Low",IF(AmazonChurn[[#This Row],[Number of Complaints or Support]]&lt;=7,"Medium","High"))</f>
        <v>Low</v>
      </c>
      <c r="AN5996" s="5">
        <f>AmazonChurn[[#This Row],[Number of Complaints or Support]]/AmazonChurn[[#This Row],[Account Length (in months)]]</f>
        <v>0</v>
      </c>
      <c r="AO5996" t="str">
        <f>IF(AmazonChurn[[#This Row],[Avg Monthly GB Download]]&lt;15, "Low", IF(AmazonChurn[[#This Row],[Avg Monthly GB Download]]&lt;30, "Medium", "High"))</f>
        <v>Low</v>
      </c>
      <c r="AP5996" t="str">
        <f>IF(AmazonChurn[[#This Row],[Age]]&lt;30,"Under 30",IF(AmazonChurn[[#This Row],[Age]]&gt;65,"Senior","Mid Age"))</f>
        <v>Mid Age</v>
      </c>
    </row>
    <row r="5997" spans="1:42" hidden="1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 s="5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  <c r="AL5997" t="str">
        <f>IF(AmazonChurn[[#This Row],[Average Monthly Expenses]]&lt;=30,"Low",IF(AmazonChurn[[#This Row],[Average Monthly Expenses]]&lt;=60,"Medium","High"))</f>
        <v>Low</v>
      </c>
      <c r="AM5997" t="str">
        <f>IF(AmazonChurn[[#This Row],[Number of Complaints or Support]]&lt;3,"Low",IF(AmazonChurn[[#This Row],[Number of Complaints or Support]]&lt;=7,"Medium","High"))</f>
        <v>Low</v>
      </c>
      <c r="AN5997" s="5">
        <f>AmazonChurn[[#This Row],[Number of Complaints or Support]]/AmazonChurn[[#This Row],[Account Length (in months)]]</f>
        <v>0.11764705882352941</v>
      </c>
      <c r="AO5997" t="str">
        <f>IF(AmazonChurn[[#This Row],[Avg Monthly GB Download]]&lt;15, "Low", IF(AmazonChurn[[#This Row],[Avg Monthly GB Download]]&lt;30, "Medium", "High"))</f>
        <v>Medium</v>
      </c>
      <c r="AP5997" t="str">
        <f>IF(AmazonChurn[[#This Row],[Age]]&lt;30,"Under 30",IF(AmazonChurn[[#This Row],[Age]]&gt;65,"Senior","Mid Age"))</f>
        <v>Under 30</v>
      </c>
    </row>
    <row r="5998" spans="1:42" hidden="1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 s="5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  <c r="AL5998" t="str">
        <f>IF(AmazonChurn[[#This Row],[Average Monthly Expenses]]&lt;=30,"Low",IF(AmazonChurn[[#This Row],[Average Monthly Expenses]]&lt;=60,"Medium","High"))</f>
        <v>Medium</v>
      </c>
      <c r="AM5998" t="str">
        <f>IF(AmazonChurn[[#This Row],[Number of Complaints or Support]]&lt;3,"Low",IF(AmazonChurn[[#This Row],[Number of Complaints or Support]]&lt;=7,"Medium","High"))</f>
        <v>Medium</v>
      </c>
      <c r="AN5998" s="5">
        <f>AmazonChurn[[#This Row],[Number of Complaints or Support]]/AmazonChurn[[#This Row],[Account Length (in months)]]</f>
        <v>9.45945945945946E-2</v>
      </c>
      <c r="AO5998" t="str">
        <f>IF(AmazonChurn[[#This Row],[Avg Monthly GB Download]]&lt;15, "Low", IF(AmazonChurn[[#This Row],[Avg Monthly GB Download]]&lt;30, "Medium", "High"))</f>
        <v>Low</v>
      </c>
      <c r="AP5998" t="str">
        <f>IF(AmazonChurn[[#This Row],[Age]]&lt;30,"Under 30",IF(AmazonChurn[[#This Row],[Age]]&gt;65,"Senior","Mid Age"))</f>
        <v>Under 30</v>
      </c>
    </row>
    <row r="5999" spans="1:42" hidden="1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 s="5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  <c r="AL5999" t="str">
        <f>IF(AmazonChurn[[#This Row],[Average Monthly Expenses]]&lt;=30,"Low",IF(AmazonChurn[[#This Row],[Average Monthly Expenses]]&lt;=60,"Medium","High"))</f>
        <v>Medium</v>
      </c>
      <c r="AM5999" t="str">
        <f>IF(AmazonChurn[[#This Row],[Number of Complaints or Support]]&lt;3,"Low",IF(AmazonChurn[[#This Row],[Number of Complaints or Support]]&lt;=7,"Medium","High"))</f>
        <v>Medium</v>
      </c>
      <c r="AN5999" s="5">
        <f>AmazonChurn[[#This Row],[Number of Complaints or Support]]/AmazonChurn[[#This Row],[Account Length (in months)]]</f>
        <v>0.5714285714285714</v>
      </c>
      <c r="AO5999" t="str">
        <f>IF(AmazonChurn[[#This Row],[Avg Monthly GB Download]]&lt;15, "Low", IF(AmazonChurn[[#This Row],[Avg Monthly GB Download]]&lt;30, "Medium", "High"))</f>
        <v>Low</v>
      </c>
      <c r="AP5999" t="str">
        <f>IF(AmazonChurn[[#This Row],[Age]]&lt;30,"Under 30",IF(AmazonChurn[[#This Row],[Age]]&gt;65,"Senior","Mid Age"))</f>
        <v>Mid Age</v>
      </c>
    </row>
    <row r="6000" spans="1:42" hidden="1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 s="5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  <c r="AL6000" t="str">
        <f>IF(AmazonChurn[[#This Row],[Average Monthly Expenses]]&lt;=30,"Low",IF(AmazonChurn[[#This Row],[Average Monthly Expenses]]&lt;=60,"Medium","High"))</f>
        <v>Medium</v>
      </c>
      <c r="AM6000" t="str">
        <f>IF(AmazonChurn[[#This Row],[Number of Complaints or Support]]&lt;3,"Low",IF(AmazonChurn[[#This Row],[Number of Complaints or Support]]&lt;=7,"Medium","High"))</f>
        <v>Low</v>
      </c>
      <c r="AN6000" s="5">
        <f>AmazonChurn[[#This Row],[Number of Complaints or Support]]/AmazonChurn[[#This Row],[Account Length (in months)]]</f>
        <v>0</v>
      </c>
      <c r="AO6000" t="str">
        <f>IF(AmazonChurn[[#This Row],[Avg Monthly GB Download]]&lt;15, "Low", IF(AmazonChurn[[#This Row],[Avg Monthly GB Download]]&lt;30, "Medium", "High"))</f>
        <v>Medium</v>
      </c>
      <c r="AP6000" t="str">
        <f>IF(AmazonChurn[[#This Row],[Age]]&lt;30,"Under 30",IF(AmazonChurn[[#This Row],[Age]]&gt;65,"Senior","Mid Age"))</f>
        <v>Mid Age</v>
      </c>
    </row>
    <row r="6001" spans="1:42" hidden="1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 s="5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  <c r="AL6001" t="str">
        <f>IF(AmazonChurn[[#This Row],[Average Monthly Expenses]]&lt;=30,"Low",IF(AmazonChurn[[#This Row],[Average Monthly Expenses]]&lt;=60,"Medium","High"))</f>
        <v>Low</v>
      </c>
      <c r="AM6001" t="str">
        <f>IF(AmazonChurn[[#This Row],[Number of Complaints or Support]]&lt;3,"Low",IF(AmazonChurn[[#This Row],[Number of Complaints or Support]]&lt;=7,"Medium","High"))</f>
        <v>Medium</v>
      </c>
      <c r="AN6001" s="5">
        <f>AmazonChurn[[#This Row],[Number of Complaints or Support]]/AmazonChurn[[#This Row],[Account Length (in months)]]</f>
        <v>0.66666666666666663</v>
      </c>
      <c r="AO6001" t="str">
        <f>IF(AmazonChurn[[#This Row],[Avg Monthly GB Download]]&lt;15, "Low", IF(AmazonChurn[[#This Row],[Avg Monthly GB Download]]&lt;30, "Medium", "High"))</f>
        <v>Low</v>
      </c>
      <c r="AP6001" t="str">
        <f>IF(AmazonChurn[[#This Row],[Age]]&lt;30,"Under 30",IF(AmazonChurn[[#This Row],[Age]]&gt;65,"Senior","Mid Age"))</f>
        <v>Under 30</v>
      </c>
    </row>
    <row r="6002" spans="1:42" hidden="1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 s="5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  <c r="AL6002" t="str">
        <f>IF(AmazonChurn[[#This Row],[Average Monthly Expenses]]&lt;=30,"Low",IF(AmazonChurn[[#This Row],[Average Monthly Expenses]]&lt;=60,"Medium","High"))</f>
        <v>Medium</v>
      </c>
      <c r="AM6002" t="str">
        <f>IF(AmazonChurn[[#This Row],[Number of Complaints or Support]]&lt;3,"Low",IF(AmazonChurn[[#This Row],[Number of Complaints or Support]]&lt;=7,"Medium","High"))</f>
        <v>High</v>
      </c>
      <c r="AN6002" s="5">
        <f>AmazonChurn[[#This Row],[Number of Complaints or Support]]/AmazonChurn[[#This Row],[Account Length (in months)]]</f>
        <v>2.5</v>
      </c>
      <c r="AO6002" t="str">
        <f>IF(AmazonChurn[[#This Row],[Avg Monthly GB Download]]&lt;15, "Low", IF(AmazonChurn[[#This Row],[Avg Monthly GB Download]]&lt;30, "Medium", "High"))</f>
        <v>Medium</v>
      </c>
      <c r="AP6002" t="str">
        <f>IF(AmazonChurn[[#This Row],[Age]]&lt;30,"Under 30",IF(AmazonChurn[[#This Row],[Age]]&gt;65,"Senior","Mid Age"))</f>
        <v>Under 30</v>
      </c>
    </row>
    <row r="6003" spans="1:42" hidden="1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 s="5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  <c r="AL6003" t="str">
        <f>IF(AmazonChurn[[#This Row],[Average Monthly Expenses]]&lt;=30,"Low",IF(AmazonChurn[[#This Row],[Average Monthly Expenses]]&lt;=60,"Medium","High"))</f>
        <v>Low</v>
      </c>
      <c r="AM6003" t="str">
        <f>IF(AmazonChurn[[#This Row],[Number of Complaints or Support]]&lt;3,"Low",IF(AmazonChurn[[#This Row],[Number of Complaints or Support]]&lt;=7,"Medium","High"))</f>
        <v>High</v>
      </c>
      <c r="AN6003" s="5">
        <f>AmazonChurn[[#This Row],[Number of Complaints or Support]]/AmazonChurn[[#This Row],[Account Length (in months)]]</f>
        <v>2.25</v>
      </c>
      <c r="AO6003" t="str">
        <f>IF(AmazonChurn[[#This Row],[Avg Monthly GB Download]]&lt;15, "Low", IF(AmazonChurn[[#This Row],[Avg Monthly GB Download]]&lt;30, "Medium", "High"))</f>
        <v>Low</v>
      </c>
      <c r="AP6003" t="str">
        <f>IF(AmazonChurn[[#This Row],[Age]]&lt;30,"Under 30",IF(AmazonChurn[[#This Row],[Age]]&gt;65,"Senior","Mid Age"))</f>
        <v>Senior</v>
      </c>
    </row>
    <row r="6004" spans="1:42" hidden="1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 s="5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  <c r="AL6004" t="str">
        <f>IF(AmazonChurn[[#This Row],[Average Monthly Expenses]]&lt;=30,"Low",IF(AmazonChurn[[#This Row],[Average Monthly Expenses]]&lt;=60,"Medium","High"))</f>
        <v>Medium</v>
      </c>
      <c r="AM6004" t="str">
        <f>IF(AmazonChurn[[#This Row],[Number of Complaints or Support]]&lt;3,"Low",IF(AmazonChurn[[#This Row],[Number of Complaints or Support]]&lt;=7,"Medium","High"))</f>
        <v>Medium</v>
      </c>
      <c r="AN6004" s="5">
        <f>AmazonChurn[[#This Row],[Number of Complaints or Support]]/AmazonChurn[[#This Row],[Account Length (in months)]]</f>
        <v>1.75</v>
      </c>
      <c r="AO6004" t="str">
        <f>IF(AmazonChurn[[#This Row],[Avg Monthly GB Download]]&lt;15, "Low", IF(AmazonChurn[[#This Row],[Avg Monthly GB Download]]&lt;30, "Medium", "High"))</f>
        <v>Low</v>
      </c>
      <c r="AP6004" t="str">
        <f>IF(AmazonChurn[[#This Row],[Age]]&lt;30,"Under 30",IF(AmazonChurn[[#This Row],[Age]]&gt;65,"Senior","Mid Age"))</f>
        <v>Mid Age</v>
      </c>
    </row>
    <row r="6005" spans="1:42" hidden="1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 s="5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  <c r="AL6005" t="str">
        <f>IF(AmazonChurn[[#This Row],[Average Monthly Expenses]]&lt;=30,"Low",IF(AmazonChurn[[#This Row],[Average Monthly Expenses]]&lt;=60,"Medium","High"))</f>
        <v>Medium</v>
      </c>
      <c r="AM6005" t="str">
        <f>IF(AmazonChurn[[#This Row],[Number of Complaints or Support]]&lt;3,"Low",IF(AmazonChurn[[#This Row],[Number of Complaints or Support]]&lt;=7,"Medium","High"))</f>
        <v>Medium</v>
      </c>
      <c r="AN6005" s="5">
        <f>AmazonChurn[[#This Row],[Number of Complaints or Support]]/AmazonChurn[[#This Row],[Account Length (in months)]]</f>
        <v>7.6923076923076927E-2</v>
      </c>
      <c r="AO6005" t="str">
        <f>IF(AmazonChurn[[#This Row],[Avg Monthly GB Download]]&lt;15, "Low", IF(AmazonChurn[[#This Row],[Avg Monthly GB Download]]&lt;30, "Medium", "High"))</f>
        <v>Medium</v>
      </c>
      <c r="AP6005" t="str">
        <f>IF(AmazonChurn[[#This Row],[Age]]&lt;30,"Under 30",IF(AmazonChurn[[#This Row],[Age]]&gt;65,"Senior","Mid Age"))</f>
        <v>Mid Age</v>
      </c>
    </row>
    <row r="6006" spans="1:42" hidden="1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 s="5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  <c r="AL6006" t="str">
        <f>IF(AmazonChurn[[#This Row],[Average Monthly Expenses]]&lt;=30,"Low",IF(AmazonChurn[[#This Row],[Average Monthly Expenses]]&lt;=60,"Medium","High"))</f>
        <v>Medium</v>
      </c>
      <c r="AM6006" t="str">
        <f>IF(AmazonChurn[[#This Row],[Number of Complaints or Support]]&lt;3,"Low",IF(AmazonChurn[[#This Row],[Number of Complaints or Support]]&lt;=7,"Medium","High"))</f>
        <v>Low</v>
      </c>
      <c r="AN6006" s="5">
        <f>AmazonChurn[[#This Row],[Number of Complaints or Support]]/AmazonChurn[[#This Row],[Account Length (in months)]]</f>
        <v>0.04</v>
      </c>
      <c r="AO6006" t="str">
        <f>IF(AmazonChurn[[#This Row],[Avg Monthly GB Download]]&lt;15, "Low", IF(AmazonChurn[[#This Row],[Avg Monthly GB Download]]&lt;30, "Medium", "High"))</f>
        <v>Low</v>
      </c>
      <c r="AP6006" t="str">
        <f>IF(AmazonChurn[[#This Row],[Age]]&lt;30,"Under 30",IF(AmazonChurn[[#This Row],[Age]]&gt;65,"Senior","Mid Age"))</f>
        <v>Mid Age</v>
      </c>
    </row>
    <row r="6007" spans="1:42" hidden="1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 s="5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  <c r="AL6007" t="str">
        <f>IF(AmazonChurn[[#This Row],[Average Monthly Expenses]]&lt;=30,"Low",IF(AmazonChurn[[#This Row],[Average Monthly Expenses]]&lt;=60,"Medium","High"))</f>
        <v>Medium</v>
      </c>
      <c r="AM6007" t="str">
        <f>IF(AmazonChurn[[#This Row],[Number of Complaints or Support]]&lt;3,"Low",IF(AmazonChurn[[#This Row],[Number of Complaints or Support]]&lt;=7,"Medium","High"))</f>
        <v>High</v>
      </c>
      <c r="AN6007" s="5">
        <f>AmazonChurn[[#This Row],[Number of Complaints or Support]]/AmazonChurn[[#This Row],[Account Length (in months)]]</f>
        <v>0.125</v>
      </c>
      <c r="AO6007" t="str">
        <f>IF(AmazonChurn[[#This Row],[Avg Monthly GB Download]]&lt;15, "Low", IF(AmazonChurn[[#This Row],[Avg Monthly GB Download]]&lt;30, "Medium", "High"))</f>
        <v>Low</v>
      </c>
      <c r="AP6007" t="str">
        <f>IF(AmazonChurn[[#This Row],[Age]]&lt;30,"Under 30",IF(AmazonChurn[[#This Row],[Age]]&gt;65,"Senior","Mid Age"))</f>
        <v>Senior</v>
      </c>
    </row>
    <row r="6008" spans="1:42" hidden="1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 s="5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  <c r="AL6008" t="str">
        <f>IF(AmazonChurn[[#This Row],[Average Monthly Expenses]]&lt;=30,"Low",IF(AmazonChurn[[#This Row],[Average Monthly Expenses]]&lt;=60,"Medium","High"))</f>
        <v>Medium</v>
      </c>
      <c r="AM6008" t="str">
        <f>IF(AmazonChurn[[#This Row],[Number of Complaints or Support]]&lt;3,"Low",IF(AmazonChurn[[#This Row],[Number of Complaints or Support]]&lt;=7,"Medium","High"))</f>
        <v>Low</v>
      </c>
      <c r="AN6008" s="5">
        <f>AmazonChurn[[#This Row],[Number of Complaints or Support]]/AmazonChurn[[#This Row],[Account Length (in months)]]</f>
        <v>3.7037037037037035E-2</v>
      </c>
      <c r="AO6008" t="str">
        <f>IF(AmazonChurn[[#This Row],[Avg Monthly GB Download]]&lt;15, "Low", IF(AmazonChurn[[#This Row],[Avg Monthly GB Download]]&lt;30, "Medium", "High"))</f>
        <v>Medium</v>
      </c>
      <c r="AP6008" t="str">
        <f>IF(AmazonChurn[[#This Row],[Age]]&lt;30,"Under 30",IF(AmazonChurn[[#This Row],[Age]]&gt;65,"Senior","Mid Age"))</f>
        <v>Under 30</v>
      </c>
    </row>
    <row r="6009" spans="1:42" hidden="1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 s="5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  <c r="AL6009" t="str">
        <f>IF(AmazonChurn[[#This Row],[Average Monthly Expenses]]&lt;=30,"Low",IF(AmazonChurn[[#This Row],[Average Monthly Expenses]]&lt;=60,"Medium","High"))</f>
        <v>Low</v>
      </c>
      <c r="AM6009" t="str">
        <f>IF(AmazonChurn[[#This Row],[Number of Complaints or Support]]&lt;3,"Low",IF(AmazonChurn[[#This Row],[Number of Complaints or Support]]&lt;=7,"Medium","High"))</f>
        <v>Low</v>
      </c>
      <c r="AN6009" s="5">
        <f>AmazonChurn[[#This Row],[Number of Complaints or Support]]/AmazonChurn[[#This Row],[Account Length (in months)]]</f>
        <v>0</v>
      </c>
      <c r="AO6009" t="str">
        <f>IF(AmazonChurn[[#This Row],[Avg Monthly GB Download]]&lt;15, "Low", IF(AmazonChurn[[#This Row],[Avg Monthly GB Download]]&lt;30, "Medium", "High"))</f>
        <v>Low</v>
      </c>
      <c r="AP6009" t="str">
        <f>IF(AmazonChurn[[#This Row],[Age]]&lt;30,"Under 30",IF(AmazonChurn[[#This Row],[Age]]&gt;65,"Senior","Mid Age"))</f>
        <v>Senior</v>
      </c>
    </row>
    <row r="6010" spans="1:42" hidden="1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 s="5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  <c r="AL6010" t="str">
        <f>IF(AmazonChurn[[#This Row],[Average Monthly Expenses]]&lt;=30,"Low",IF(AmazonChurn[[#This Row],[Average Monthly Expenses]]&lt;=60,"Medium","High"))</f>
        <v>Medium</v>
      </c>
      <c r="AM6010" t="str">
        <f>IF(AmazonChurn[[#This Row],[Number of Complaints or Support]]&lt;3,"Low",IF(AmazonChurn[[#This Row],[Number of Complaints or Support]]&lt;=7,"Medium","High"))</f>
        <v>Medium</v>
      </c>
      <c r="AN6010" s="5">
        <f>AmazonChurn[[#This Row],[Number of Complaints or Support]]/AmazonChurn[[#This Row],[Account Length (in months)]]</f>
        <v>3</v>
      </c>
      <c r="AO6010" t="str">
        <f>IF(AmazonChurn[[#This Row],[Avg Monthly GB Download]]&lt;15, "Low", IF(AmazonChurn[[#This Row],[Avg Monthly GB Download]]&lt;30, "Medium", "High"))</f>
        <v>Medium</v>
      </c>
      <c r="AP6010" t="str">
        <f>IF(AmazonChurn[[#This Row],[Age]]&lt;30,"Under 30",IF(AmazonChurn[[#This Row],[Age]]&gt;65,"Senior","Mid Age"))</f>
        <v>Under 30</v>
      </c>
    </row>
    <row r="6011" spans="1:42" hidden="1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 s="5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  <c r="AL6011" t="str">
        <f>IF(AmazonChurn[[#This Row],[Average Monthly Expenses]]&lt;=30,"Low",IF(AmazonChurn[[#This Row],[Average Monthly Expenses]]&lt;=60,"Medium","High"))</f>
        <v>Medium</v>
      </c>
      <c r="AM6011" t="str">
        <f>IF(AmazonChurn[[#This Row],[Number of Complaints or Support]]&lt;3,"Low",IF(AmazonChurn[[#This Row],[Number of Complaints or Support]]&lt;=7,"Medium","High"))</f>
        <v>High</v>
      </c>
      <c r="AN6011" s="5">
        <f>AmazonChurn[[#This Row],[Number of Complaints or Support]]/AmazonChurn[[#This Row],[Account Length (in months)]]</f>
        <v>1.2857142857142858</v>
      </c>
      <c r="AO6011" t="str">
        <f>IF(AmazonChurn[[#This Row],[Avg Monthly GB Download]]&lt;15, "Low", IF(AmazonChurn[[#This Row],[Avg Monthly GB Download]]&lt;30, "Medium", "High"))</f>
        <v>Low</v>
      </c>
      <c r="AP6011" t="str">
        <f>IF(AmazonChurn[[#This Row],[Age]]&lt;30,"Under 30",IF(AmazonChurn[[#This Row],[Age]]&gt;65,"Senior","Mid Age"))</f>
        <v>Mid Age</v>
      </c>
    </row>
    <row r="6012" spans="1:42" hidden="1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 s="5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  <c r="AL6012" t="str">
        <f>IF(AmazonChurn[[#This Row],[Average Monthly Expenses]]&lt;=30,"Low",IF(AmazonChurn[[#This Row],[Average Monthly Expenses]]&lt;=60,"Medium","High"))</f>
        <v>Low</v>
      </c>
      <c r="AM6012" t="str">
        <f>IF(AmazonChurn[[#This Row],[Number of Complaints or Support]]&lt;3,"Low",IF(AmazonChurn[[#This Row],[Number of Complaints or Support]]&lt;=7,"Medium","High"))</f>
        <v>Medium</v>
      </c>
      <c r="AN6012" s="5">
        <f>AmazonChurn[[#This Row],[Number of Complaints or Support]]/AmazonChurn[[#This Row],[Account Length (in months)]]</f>
        <v>0.19047619047619047</v>
      </c>
      <c r="AO6012" t="str">
        <f>IF(AmazonChurn[[#This Row],[Avg Monthly GB Download]]&lt;15, "Low", IF(AmazonChurn[[#This Row],[Avg Monthly GB Download]]&lt;30, "Medium", "High"))</f>
        <v>Low</v>
      </c>
      <c r="AP6012" t="str">
        <f>IF(AmazonChurn[[#This Row],[Age]]&lt;30,"Under 30",IF(AmazonChurn[[#This Row],[Age]]&gt;65,"Senior","Mid Age"))</f>
        <v>Mid Age</v>
      </c>
    </row>
    <row r="6013" spans="1:42" hidden="1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 s="5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  <c r="AL6013" t="str">
        <f>IF(AmazonChurn[[#This Row],[Average Monthly Expenses]]&lt;=30,"Low",IF(AmazonChurn[[#This Row],[Average Monthly Expenses]]&lt;=60,"Medium","High"))</f>
        <v>Low</v>
      </c>
      <c r="AM6013" t="str">
        <f>IF(AmazonChurn[[#This Row],[Number of Complaints or Support]]&lt;3,"Low",IF(AmazonChurn[[#This Row],[Number of Complaints or Support]]&lt;=7,"Medium","High"))</f>
        <v>High</v>
      </c>
      <c r="AN6013" s="5">
        <f>AmazonChurn[[#This Row],[Number of Complaints or Support]]/AmazonChurn[[#This Row],[Account Length (in months)]]</f>
        <v>1.1111111111111112</v>
      </c>
      <c r="AO6013" t="str">
        <f>IF(AmazonChurn[[#This Row],[Avg Monthly GB Download]]&lt;15, "Low", IF(AmazonChurn[[#This Row],[Avg Monthly GB Download]]&lt;30, "Medium", "High"))</f>
        <v>Low</v>
      </c>
      <c r="AP6013" t="str">
        <f>IF(AmazonChurn[[#This Row],[Age]]&lt;30,"Under 30",IF(AmazonChurn[[#This Row],[Age]]&gt;65,"Senior","Mid Age"))</f>
        <v>Mid Age</v>
      </c>
    </row>
    <row r="6014" spans="1:42" hidden="1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 s="5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  <c r="AL6014" t="str">
        <f>IF(AmazonChurn[[#This Row],[Average Monthly Expenses]]&lt;=30,"Low",IF(AmazonChurn[[#This Row],[Average Monthly Expenses]]&lt;=60,"Medium","High"))</f>
        <v>Medium</v>
      </c>
      <c r="AM6014" t="str">
        <f>IF(AmazonChurn[[#This Row],[Number of Complaints or Support]]&lt;3,"Low",IF(AmazonChurn[[#This Row],[Number of Complaints or Support]]&lt;=7,"Medium","High"))</f>
        <v>Medium</v>
      </c>
      <c r="AN6014" s="5">
        <f>AmazonChurn[[#This Row],[Number of Complaints or Support]]/AmazonChurn[[#This Row],[Account Length (in months)]]</f>
        <v>7.6923076923076927E-2</v>
      </c>
      <c r="AO6014" t="str">
        <f>IF(AmazonChurn[[#This Row],[Avg Monthly GB Download]]&lt;15, "Low", IF(AmazonChurn[[#This Row],[Avg Monthly GB Download]]&lt;30, "Medium", "High"))</f>
        <v>Low</v>
      </c>
      <c r="AP6014" t="str">
        <f>IF(AmazonChurn[[#This Row],[Age]]&lt;30,"Under 30",IF(AmazonChurn[[#This Row],[Age]]&gt;65,"Senior","Mid Age"))</f>
        <v>Mid Age</v>
      </c>
    </row>
    <row r="6015" spans="1:42" hidden="1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 s="5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  <c r="AL6015" t="str">
        <f>IF(AmazonChurn[[#This Row],[Average Monthly Expenses]]&lt;=30,"Low",IF(AmazonChurn[[#This Row],[Average Monthly Expenses]]&lt;=60,"Medium","High"))</f>
        <v>Low</v>
      </c>
      <c r="AM6015" t="str">
        <f>IF(AmazonChurn[[#This Row],[Number of Complaints or Support]]&lt;3,"Low",IF(AmazonChurn[[#This Row],[Number of Complaints or Support]]&lt;=7,"Medium","High"))</f>
        <v>High</v>
      </c>
      <c r="AN6015" s="5">
        <f>AmazonChurn[[#This Row],[Number of Complaints or Support]]/AmazonChurn[[#This Row],[Account Length (in months)]]</f>
        <v>0.11940298507462686</v>
      </c>
      <c r="AO6015" t="str">
        <f>IF(AmazonChurn[[#This Row],[Avg Monthly GB Download]]&lt;15, "Low", IF(AmazonChurn[[#This Row],[Avg Monthly GB Download]]&lt;30, "Medium", "High"))</f>
        <v>Low</v>
      </c>
      <c r="AP6015" t="str">
        <f>IF(AmazonChurn[[#This Row],[Age]]&lt;30,"Under 30",IF(AmazonChurn[[#This Row],[Age]]&gt;65,"Senior","Mid Age"))</f>
        <v>Senior</v>
      </c>
    </row>
    <row r="6016" spans="1:42" hidden="1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 s="5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  <c r="AL6016" t="str">
        <f>IF(AmazonChurn[[#This Row],[Average Monthly Expenses]]&lt;=30,"Low",IF(AmazonChurn[[#This Row],[Average Monthly Expenses]]&lt;=60,"Medium","High"))</f>
        <v>Medium</v>
      </c>
      <c r="AM6016" t="str">
        <f>IF(AmazonChurn[[#This Row],[Number of Complaints or Support]]&lt;3,"Low",IF(AmazonChurn[[#This Row],[Number of Complaints or Support]]&lt;=7,"Medium","High"))</f>
        <v>Medium</v>
      </c>
      <c r="AN6016" s="5">
        <f>AmazonChurn[[#This Row],[Number of Complaints or Support]]/AmazonChurn[[#This Row],[Account Length (in months)]]</f>
        <v>7.0175438596491224E-2</v>
      </c>
      <c r="AO6016" t="str">
        <f>IF(AmazonChurn[[#This Row],[Avg Monthly GB Download]]&lt;15, "Low", IF(AmazonChurn[[#This Row],[Avg Monthly GB Download]]&lt;30, "Medium", "High"))</f>
        <v>Low</v>
      </c>
      <c r="AP6016" t="str">
        <f>IF(AmazonChurn[[#This Row],[Age]]&lt;30,"Under 30",IF(AmazonChurn[[#This Row],[Age]]&gt;65,"Senior","Mid Age"))</f>
        <v>Senior</v>
      </c>
    </row>
    <row r="6017" spans="1:42" hidden="1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 s="5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  <c r="AL6017" t="str">
        <f>IF(AmazonChurn[[#This Row],[Average Monthly Expenses]]&lt;=30,"Low",IF(AmazonChurn[[#This Row],[Average Monthly Expenses]]&lt;=60,"Medium","High"))</f>
        <v>Low</v>
      </c>
      <c r="AM6017" t="str">
        <f>IF(AmazonChurn[[#This Row],[Number of Complaints or Support]]&lt;3,"Low",IF(AmazonChurn[[#This Row],[Number of Complaints or Support]]&lt;=7,"Medium","High"))</f>
        <v>Medium</v>
      </c>
      <c r="AN6017" s="5">
        <f>AmazonChurn[[#This Row],[Number of Complaints or Support]]/AmazonChurn[[#This Row],[Account Length (in months)]]</f>
        <v>0.22222222222222221</v>
      </c>
      <c r="AO6017" t="str">
        <f>IF(AmazonChurn[[#This Row],[Avg Monthly GB Download]]&lt;15, "Low", IF(AmazonChurn[[#This Row],[Avg Monthly GB Download]]&lt;30, "Medium", "High"))</f>
        <v>Medium</v>
      </c>
      <c r="AP6017" t="str">
        <f>IF(AmazonChurn[[#This Row],[Age]]&lt;30,"Under 30",IF(AmazonChurn[[#This Row],[Age]]&gt;65,"Senior","Mid Age"))</f>
        <v>Under 30</v>
      </c>
    </row>
    <row r="6018" spans="1:42" hidden="1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 s="5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  <c r="AL6018" t="str">
        <f>IF(AmazonChurn[[#This Row],[Average Monthly Expenses]]&lt;=30,"Low",IF(AmazonChurn[[#This Row],[Average Monthly Expenses]]&lt;=60,"Medium","High"))</f>
        <v>Medium</v>
      </c>
      <c r="AM6018" t="str">
        <f>IF(AmazonChurn[[#This Row],[Number of Complaints or Support]]&lt;3,"Low",IF(AmazonChurn[[#This Row],[Number of Complaints or Support]]&lt;=7,"Medium","High"))</f>
        <v>Low</v>
      </c>
      <c r="AN6018" s="5">
        <f>AmazonChurn[[#This Row],[Number of Complaints or Support]]/AmazonChurn[[#This Row],[Account Length (in months)]]</f>
        <v>1.5151515151515152E-2</v>
      </c>
      <c r="AO6018" t="str">
        <f>IF(AmazonChurn[[#This Row],[Avg Monthly GB Download]]&lt;15, "Low", IF(AmazonChurn[[#This Row],[Avg Monthly GB Download]]&lt;30, "Medium", "High"))</f>
        <v>Low</v>
      </c>
      <c r="AP6018" t="str">
        <f>IF(AmazonChurn[[#This Row],[Age]]&lt;30,"Under 30",IF(AmazonChurn[[#This Row],[Age]]&gt;65,"Senior","Mid Age"))</f>
        <v>Senior</v>
      </c>
    </row>
    <row r="6019" spans="1:42" hidden="1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 s="5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  <c r="AL6019" t="str">
        <f>IF(AmazonChurn[[#This Row],[Average Monthly Expenses]]&lt;=30,"Low",IF(AmazonChurn[[#This Row],[Average Monthly Expenses]]&lt;=60,"Medium","High"))</f>
        <v>High</v>
      </c>
      <c r="AM6019" t="str">
        <f>IF(AmazonChurn[[#This Row],[Number of Complaints or Support]]&lt;3,"Low",IF(AmazonChurn[[#This Row],[Number of Complaints or Support]]&lt;=7,"Medium","High"))</f>
        <v>Medium</v>
      </c>
      <c r="AN6019" s="5">
        <f>AmazonChurn[[#This Row],[Number of Complaints or Support]]/AmazonChurn[[#This Row],[Account Length (in months)]]</f>
        <v>0.12962962962962962</v>
      </c>
      <c r="AO6019" t="str">
        <f>IF(AmazonChurn[[#This Row],[Avg Monthly GB Download]]&lt;15, "Low", IF(AmazonChurn[[#This Row],[Avg Monthly GB Download]]&lt;30, "Medium", "High"))</f>
        <v>Low</v>
      </c>
      <c r="AP6019" t="str">
        <f>IF(AmazonChurn[[#This Row],[Age]]&lt;30,"Under 30",IF(AmazonChurn[[#This Row],[Age]]&gt;65,"Senior","Mid Age"))</f>
        <v>Under 30</v>
      </c>
    </row>
    <row r="6020" spans="1:42" hidden="1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 s="5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  <c r="AL6020" t="str">
        <f>IF(AmazonChurn[[#This Row],[Average Monthly Expenses]]&lt;=30,"Low",IF(AmazonChurn[[#This Row],[Average Monthly Expenses]]&lt;=60,"Medium","High"))</f>
        <v>Medium</v>
      </c>
      <c r="AM6020" t="str">
        <f>IF(AmazonChurn[[#This Row],[Number of Complaints or Support]]&lt;3,"Low",IF(AmazonChurn[[#This Row],[Number of Complaints or Support]]&lt;=7,"Medium","High"))</f>
        <v>High</v>
      </c>
      <c r="AN6020" s="5">
        <f>AmazonChurn[[#This Row],[Number of Complaints or Support]]/AmazonChurn[[#This Row],[Account Length (in months)]]</f>
        <v>2.6666666666666665</v>
      </c>
      <c r="AO6020" t="str">
        <f>IF(AmazonChurn[[#This Row],[Avg Monthly GB Download]]&lt;15, "Low", IF(AmazonChurn[[#This Row],[Avg Monthly GB Download]]&lt;30, "Medium", "High"))</f>
        <v>Low</v>
      </c>
      <c r="AP6020" t="str">
        <f>IF(AmazonChurn[[#This Row],[Age]]&lt;30,"Under 30",IF(AmazonChurn[[#This Row],[Age]]&gt;65,"Senior","Mid Age"))</f>
        <v>Mid Age</v>
      </c>
    </row>
    <row r="6021" spans="1:42" hidden="1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 s="5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  <c r="AL6021" t="str">
        <f>IF(AmazonChurn[[#This Row],[Average Monthly Expenses]]&lt;=30,"Low",IF(AmazonChurn[[#This Row],[Average Monthly Expenses]]&lt;=60,"Medium","High"))</f>
        <v>Low</v>
      </c>
      <c r="AM6021" t="str">
        <f>IF(AmazonChurn[[#This Row],[Number of Complaints or Support]]&lt;3,"Low",IF(AmazonChurn[[#This Row],[Number of Complaints or Support]]&lt;=7,"Medium","High"))</f>
        <v>Low</v>
      </c>
      <c r="AN6021" s="5">
        <f>AmazonChurn[[#This Row],[Number of Complaints or Support]]/AmazonChurn[[#This Row],[Account Length (in months)]]</f>
        <v>0</v>
      </c>
      <c r="AO6021" t="str">
        <f>IF(AmazonChurn[[#This Row],[Avg Monthly GB Download]]&lt;15, "Low", IF(AmazonChurn[[#This Row],[Avg Monthly GB Download]]&lt;30, "Medium", "High"))</f>
        <v>Low</v>
      </c>
      <c r="AP6021" t="str">
        <f>IF(AmazonChurn[[#This Row],[Age]]&lt;30,"Under 30",IF(AmazonChurn[[#This Row],[Age]]&gt;65,"Senior","Mid Age"))</f>
        <v>Mid Age</v>
      </c>
    </row>
    <row r="6022" spans="1:42" hidden="1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 s="5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  <c r="AL6022" t="str">
        <f>IF(AmazonChurn[[#This Row],[Average Monthly Expenses]]&lt;=30,"Low",IF(AmazonChurn[[#This Row],[Average Monthly Expenses]]&lt;=60,"Medium","High"))</f>
        <v>Medium</v>
      </c>
      <c r="AM6022" t="str">
        <f>IF(AmazonChurn[[#This Row],[Number of Complaints or Support]]&lt;3,"Low",IF(AmazonChurn[[#This Row],[Number of Complaints or Support]]&lt;=7,"Medium","High"))</f>
        <v>High</v>
      </c>
      <c r="AN6022" s="5">
        <f>AmazonChurn[[#This Row],[Number of Complaints or Support]]/AmazonChurn[[#This Row],[Account Length (in months)]]</f>
        <v>0.18518518518518517</v>
      </c>
      <c r="AO6022" t="str">
        <f>IF(AmazonChurn[[#This Row],[Avg Monthly GB Download]]&lt;15, "Low", IF(AmazonChurn[[#This Row],[Avg Monthly GB Download]]&lt;30, "Medium", "High"))</f>
        <v>Low</v>
      </c>
      <c r="AP6022" t="str">
        <f>IF(AmazonChurn[[#This Row],[Age]]&lt;30,"Under 30",IF(AmazonChurn[[#This Row],[Age]]&gt;65,"Senior","Mid Age"))</f>
        <v>Senior</v>
      </c>
    </row>
    <row r="6023" spans="1:42" hidden="1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 s="5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  <c r="AL6023" t="str">
        <f>IF(AmazonChurn[[#This Row],[Average Monthly Expenses]]&lt;=30,"Low",IF(AmazonChurn[[#This Row],[Average Monthly Expenses]]&lt;=60,"Medium","High"))</f>
        <v>Low</v>
      </c>
      <c r="AM6023" t="str">
        <f>IF(AmazonChurn[[#This Row],[Number of Complaints or Support]]&lt;3,"Low",IF(AmazonChurn[[#This Row],[Number of Complaints or Support]]&lt;=7,"Medium","High"))</f>
        <v>Medium</v>
      </c>
      <c r="AN6023" s="5">
        <f>AmazonChurn[[#This Row],[Number of Complaints or Support]]/AmazonChurn[[#This Row],[Account Length (in months)]]</f>
        <v>7</v>
      </c>
      <c r="AO6023" t="str">
        <f>IF(AmazonChurn[[#This Row],[Avg Monthly GB Download]]&lt;15, "Low", IF(AmazonChurn[[#This Row],[Avg Monthly GB Download]]&lt;30, "Medium", "High"))</f>
        <v>Low</v>
      </c>
      <c r="AP6023" t="str">
        <f>IF(AmazonChurn[[#This Row],[Age]]&lt;30,"Under 30",IF(AmazonChurn[[#This Row],[Age]]&gt;65,"Senior","Mid Age"))</f>
        <v>Mid Age</v>
      </c>
    </row>
    <row r="6024" spans="1:42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 s="5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  <c r="AL6024" t="str">
        <f>IF(AmazonChurn[[#This Row],[Average Monthly Expenses]]&lt;=30,"Low",IF(AmazonChurn[[#This Row],[Average Monthly Expenses]]&lt;=60,"Medium","High"))</f>
        <v>Medium</v>
      </c>
      <c r="AM6024" t="str">
        <f>IF(AmazonChurn[[#This Row],[Number of Complaints or Support]]&lt;3,"Low",IF(AmazonChurn[[#This Row],[Number of Complaints or Support]]&lt;=7,"Medium","High"))</f>
        <v>Medium</v>
      </c>
      <c r="AN6024" s="5">
        <f>AmazonChurn[[#This Row],[Number of Complaints or Support]]/AmazonChurn[[#This Row],[Account Length (in months)]]</f>
        <v>0.5</v>
      </c>
      <c r="AO6024" t="str">
        <f>IF(AmazonChurn[[#This Row],[Avg Monthly GB Download]]&lt;15, "Low", IF(AmazonChurn[[#This Row],[Avg Monthly GB Download]]&lt;30, "Medium", "High"))</f>
        <v>High</v>
      </c>
      <c r="AP6024" t="str">
        <f>IF(AmazonChurn[[#This Row],[Age]]&lt;30,"Under 30",IF(AmazonChurn[[#This Row],[Age]]&gt;65,"Senior","Mid Age"))</f>
        <v>Under 30</v>
      </c>
    </row>
    <row r="6025" spans="1:42" hidden="1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 s="5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  <c r="AL6025" t="str">
        <f>IF(AmazonChurn[[#This Row],[Average Monthly Expenses]]&lt;=30,"Low",IF(AmazonChurn[[#This Row],[Average Monthly Expenses]]&lt;=60,"Medium","High"))</f>
        <v>Medium</v>
      </c>
      <c r="AM6025" t="str">
        <f>IF(AmazonChurn[[#This Row],[Number of Complaints or Support]]&lt;3,"Low",IF(AmazonChurn[[#This Row],[Number of Complaints or Support]]&lt;=7,"Medium","High"))</f>
        <v>High</v>
      </c>
      <c r="AN6025" s="5">
        <f>AmazonChurn[[#This Row],[Number of Complaints or Support]]/AmazonChurn[[#This Row],[Account Length (in months)]]</f>
        <v>0.32258064516129031</v>
      </c>
      <c r="AO6025" t="str">
        <f>IF(AmazonChurn[[#This Row],[Avg Monthly GB Download]]&lt;15, "Low", IF(AmazonChurn[[#This Row],[Avg Monthly GB Download]]&lt;30, "Medium", "High"))</f>
        <v>Low</v>
      </c>
      <c r="AP6025" t="str">
        <f>IF(AmazonChurn[[#This Row],[Age]]&lt;30,"Under 30",IF(AmazonChurn[[#This Row],[Age]]&gt;65,"Senior","Mid Age"))</f>
        <v>Mid Age</v>
      </c>
    </row>
    <row r="6026" spans="1:42" hidden="1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 s="5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  <c r="AL6026" t="str">
        <f>IF(AmazonChurn[[#This Row],[Average Monthly Expenses]]&lt;=30,"Low",IF(AmazonChurn[[#This Row],[Average Monthly Expenses]]&lt;=60,"Medium","High"))</f>
        <v>Medium</v>
      </c>
      <c r="AM6026" t="str">
        <f>IF(AmazonChurn[[#This Row],[Number of Complaints or Support]]&lt;3,"Low",IF(AmazonChurn[[#This Row],[Number of Complaints or Support]]&lt;=7,"Medium","High"))</f>
        <v>Medium</v>
      </c>
      <c r="AN6026" s="5">
        <f>AmazonChurn[[#This Row],[Number of Complaints or Support]]/AmazonChurn[[#This Row],[Account Length (in months)]]</f>
        <v>0.19354838709677419</v>
      </c>
      <c r="AO6026" t="str">
        <f>IF(AmazonChurn[[#This Row],[Avg Monthly GB Download]]&lt;15, "Low", IF(AmazonChurn[[#This Row],[Avg Monthly GB Download]]&lt;30, "Medium", "High"))</f>
        <v>Low</v>
      </c>
      <c r="AP6026" t="str">
        <f>IF(AmazonChurn[[#This Row],[Age]]&lt;30,"Under 30",IF(AmazonChurn[[#This Row],[Age]]&gt;65,"Senior","Mid Age"))</f>
        <v>Mid Age</v>
      </c>
    </row>
    <row r="6027" spans="1:42" hidden="1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 s="5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  <c r="AL6027" t="str">
        <f>IF(AmazonChurn[[#This Row],[Average Monthly Expenses]]&lt;=30,"Low",IF(AmazonChurn[[#This Row],[Average Monthly Expenses]]&lt;=60,"Medium","High"))</f>
        <v>Low</v>
      </c>
      <c r="AM6027" t="str">
        <f>IF(AmazonChurn[[#This Row],[Number of Complaints or Support]]&lt;3,"Low",IF(AmazonChurn[[#This Row],[Number of Complaints or Support]]&lt;=7,"Medium","High"))</f>
        <v>Medium</v>
      </c>
      <c r="AN6027" s="5">
        <f>AmazonChurn[[#This Row],[Number of Complaints or Support]]/AmazonChurn[[#This Row],[Account Length (in months)]]</f>
        <v>0.1</v>
      </c>
      <c r="AO6027" t="str">
        <f>IF(AmazonChurn[[#This Row],[Avg Monthly GB Download]]&lt;15, "Low", IF(AmazonChurn[[#This Row],[Avg Monthly GB Download]]&lt;30, "Medium", "High"))</f>
        <v>Low</v>
      </c>
      <c r="AP6027" t="str">
        <f>IF(AmazonChurn[[#This Row],[Age]]&lt;30,"Under 30",IF(AmazonChurn[[#This Row],[Age]]&gt;65,"Senior","Mid Age"))</f>
        <v>Mid Age</v>
      </c>
    </row>
    <row r="6028" spans="1:42" hidden="1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 s="5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  <c r="AL6028" t="str">
        <f>IF(AmazonChurn[[#This Row],[Average Monthly Expenses]]&lt;=30,"Low",IF(AmazonChurn[[#This Row],[Average Monthly Expenses]]&lt;=60,"Medium","High"))</f>
        <v>Medium</v>
      </c>
      <c r="AM6028" t="str">
        <f>IF(AmazonChurn[[#This Row],[Number of Complaints or Support]]&lt;3,"Low",IF(AmazonChurn[[#This Row],[Number of Complaints or Support]]&lt;=7,"Medium","High"))</f>
        <v>Low</v>
      </c>
      <c r="AN6028" s="5">
        <f>AmazonChurn[[#This Row],[Number of Complaints or Support]]/AmazonChurn[[#This Row],[Account Length (in months)]]</f>
        <v>0.2</v>
      </c>
      <c r="AO6028" t="str">
        <f>IF(AmazonChurn[[#This Row],[Avg Monthly GB Download]]&lt;15, "Low", IF(AmazonChurn[[#This Row],[Avg Monthly GB Download]]&lt;30, "Medium", "High"))</f>
        <v>Low</v>
      </c>
      <c r="AP6028" t="str">
        <f>IF(AmazonChurn[[#This Row],[Age]]&lt;30,"Under 30",IF(AmazonChurn[[#This Row],[Age]]&gt;65,"Senior","Mid Age"))</f>
        <v>Senior</v>
      </c>
    </row>
    <row r="6029" spans="1:42" hidden="1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 s="5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  <c r="AL6029" t="str">
        <f>IF(AmazonChurn[[#This Row],[Average Monthly Expenses]]&lt;=30,"Low",IF(AmazonChurn[[#This Row],[Average Monthly Expenses]]&lt;=60,"Medium","High"))</f>
        <v>Medium</v>
      </c>
      <c r="AM6029" t="str">
        <f>IF(AmazonChurn[[#This Row],[Number of Complaints or Support]]&lt;3,"Low",IF(AmazonChurn[[#This Row],[Number of Complaints or Support]]&lt;=7,"Medium","High"))</f>
        <v>Medium</v>
      </c>
      <c r="AN6029" s="5">
        <f>AmazonChurn[[#This Row],[Number of Complaints or Support]]/AmazonChurn[[#This Row],[Account Length (in months)]]</f>
        <v>7.2727272727272724E-2</v>
      </c>
      <c r="AO6029" t="str">
        <f>IF(AmazonChurn[[#This Row],[Avg Monthly GB Download]]&lt;15, "Low", IF(AmazonChurn[[#This Row],[Avg Monthly GB Download]]&lt;30, "Medium", "High"))</f>
        <v>Medium</v>
      </c>
      <c r="AP6029" t="str">
        <f>IF(AmazonChurn[[#This Row],[Age]]&lt;30,"Under 30",IF(AmazonChurn[[#This Row],[Age]]&gt;65,"Senior","Mid Age"))</f>
        <v>Mid Age</v>
      </c>
    </row>
    <row r="6030" spans="1:42" hidden="1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 s="5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  <c r="AL6030" t="str">
        <f>IF(AmazonChurn[[#This Row],[Average Monthly Expenses]]&lt;=30,"Low",IF(AmazonChurn[[#This Row],[Average Monthly Expenses]]&lt;=60,"Medium","High"))</f>
        <v>Medium</v>
      </c>
      <c r="AM6030" t="str">
        <f>IF(AmazonChurn[[#This Row],[Number of Complaints or Support]]&lt;3,"Low",IF(AmazonChurn[[#This Row],[Number of Complaints or Support]]&lt;=7,"Medium","High"))</f>
        <v>High</v>
      </c>
      <c r="AN6030" s="5">
        <f>AmazonChurn[[#This Row],[Number of Complaints or Support]]/AmazonChurn[[#This Row],[Account Length (in months)]]</f>
        <v>0.13636363636363635</v>
      </c>
      <c r="AO6030" t="str">
        <f>IF(AmazonChurn[[#This Row],[Avg Monthly GB Download]]&lt;15, "Low", IF(AmazonChurn[[#This Row],[Avg Monthly GB Download]]&lt;30, "Medium", "High"))</f>
        <v>Low</v>
      </c>
      <c r="AP6030" t="str">
        <f>IF(AmazonChurn[[#This Row],[Age]]&lt;30,"Under 30",IF(AmazonChurn[[#This Row],[Age]]&gt;65,"Senior","Mid Age"))</f>
        <v>Mid Age</v>
      </c>
    </row>
    <row r="6031" spans="1:42" hidden="1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 s="5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  <c r="AL6031" t="str">
        <f>IF(AmazonChurn[[#This Row],[Average Monthly Expenses]]&lt;=30,"Low",IF(AmazonChurn[[#This Row],[Average Monthly Expenses]]&lt;=60,"Medium","High"))</f>
        <v>Low</v>
      </c>
      <c r="AM6031" t="str">
        <f>IF(AmazonChurn[[#This Row],[Number of Complaints or Support]]&lt;3,"Low",IF(AmazonChurn[[#This Row],[Number of Complaints or Support]]&lt;=7,"Medium","High"))</f>
        <v>Medium</v>
      </c>
      <c r="AN6031" s="5">
        <f>AmazonChurn[[#This Row],[Number of Complaints or Support]]/AmazonChurn[[#This Row],[Account Length (in months)]]</f>
        <v>6.9444444444444448E-2</v>
      </c>
      <c r="AO6031" t="str">
        <f>IF(AmazonChurn[[#This Row],[Avg Monthly GB Download]]&lt;15, "Low", IF(AmazonChurn[[#This Row],[Avg Monthly GB Download]]&lt;30, "Medium", "High"))</f>
        <v>Medium</v>
      </c>
      <c r="AP6031" t="str">
        <f>IF(AmazonChurn[[#This Row],[Age]]&lt;30,"Under 30",IF(AmazonChurn[[#This Row],[Age]]&gt;65,"Senior","Mid Age"))</f>
        <v>Mid Age</v>
      </c>
    </row>
    <row r="6032" spans="1:42" hidden="1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 s="5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  <c r="AL6032" t="str">
        <f>IF(AmazonChurn[[#This Row],[Average Monthly Expenses]]&lt;=30,"Low",IF(AmazonChurn[[#This Row],[Average Monthly Expenses]]&lt;=60,"Medium","High"))</f>
        <v>Medium</v>
      </c>
      <c r="AM6032" t="str">
        <f>IF(AmazonChurn[[#This Row],[Number of Complaints or Support]]&lt;3,"Low",IF(AmazonChurn[[#This Row],[Number of Complaints or Support]]&lt;=7,"Medium","High"))</f>
        <v>High</v>
      </c>
      <c r="AN6032" s="5">
        <f>AmazonChurn[[#This Row],[Number of Complaints or Support]]/AmazonChurn[[#This Row],[Account Length (in months)]]</f>
        <v>1</v>
      </c>
      <c r="AO6032" t="str">
        <f>IF(AmazonChurn[[#This Row],[Avg Monthly GB Download]]&lt;15, "Low", IF(AmazonChurn[[#This Row],[Avg Monthly GB Download]]&lt;30, "Medium", "High"))</f>
        <v>Low</v>
      </c>
      <c r="AP6032" t="str">
        <f>IF(AmazonChurn[[#This Row],[Age]]&lt;30,"Under 30",IF(AmazonChurn[[#This Row],[Age]]&gt;65,"Senior","Mid Age"))</f>
        <v>Under 30</v>
      </c>
    </row>
    <row r="6033" spans="1:42" hidden="1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 s="5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  <c r="AL6033" t="str">
        <f>IF(AmazonChurn[[#This Row],[Average Monthly Expenses]]&lt;=30,"Low",IF(AmazonChurn[[#This Row],[Average Monthly Expenses]]&lt;=60,"Medium","High"))</f>
        <v>Medium</v>
      </c>
      <c r="AM6033" t="str">
        <f>IF(AmazonChurn[[#This Row],[Number of Complaints or Support]]&lt;3,"Low",IF(AmazonChurn[[#This Row],[Number of Complaints or Support]]&lt;=7,"Medium","High"))</f>
        <v>Low</v>
      </c>
      <c r="AN6033" s="5">
        <f>AmazonChurn[[#This Row],[Number of Complaints or Support]]/AmazonChurn[[#This Row],[Account Length (in months)]]</f>
        <v>0.1111111111111111</v>
      </c>
      <c r="AO6033" t="str">
        <f>IF(AmazonChurn[[#This Row],[Avg Monthly GB Download]]&lt;15, "Low", IF(AmazonChurn[[#This Row],[Avg Monthly GB Download]]&lt;30, "Medium", "High"))</f>
        <v>Low</v>
      </c>
      <c r="AP6033" t="str">
        <f>IF(AmazonChurn[[#This Row],[Age]]&lt;30,"Under 30",IF(AmazonChurn[[#This Row],[Age]]&gt;65,"Senior","Mid Age"))</f>
        <v>Mid Age</v>
      </c>
    </row>
    <row r="6034" spans="1:42" hidden="1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 s="5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  <c r="AL6034" t="str">
        <f>IF(AmazonChurn[[#This Row],[Average Monthly Expenses]]&lt;=30,"Low",IF(AmazonChurn[[#This Row],[Average Monthly Expenses]]&lt;=60,"Medium","High"))</f>
        <v>Medium</v>
      </c>
      <c r="AM6034" t="str">
        <f>IF(AmazonChurn[[#This Row],[Number of Complaints or Support]]&lt;3,"Low",IF(AmazonChurn[[#This Row],[Number of Complaints or Support]]&lt;=7,"Medium","High"))</f>
        <v>Low</v>
      </c>
      <c r="AN6034" s="5">
        <f>AmazonChurn[[#This Row],[Number of Complaints or Support]]/AmazonChurn[[#This Row],[Account Length (in months)]]</f>
        <v>2.7777777777777776E-2</v>
      </c>
      <c r="AO6034" t="str">
        <f>IF(AmazonChurn[[#This Row],[Avg Monthly GB Download]]&lt;15, "Low", IF(AmazonChurn[[#This Row],[Avg Monthly GB Download]]&lt;30, "Medium", "High"))</f>
        <v>Low</v>
      </c>
      <c r="AP6034" t="str">
        <f>IF(AmazonChurn[[#This Row],[Age]]&lt;30,"Under 30",IF(AmazonChurn[[#This Row],[Age]]&gt;65,"Senior","Mid Age"))</f>
        <v>Mid Age</v>
      </c>
    </row>
    <row r="6035" spans="1:42" hidden="1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 s="5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  <c r="AL6035" t="str">
        <f>IF(AmazonChurn[[#This Row],[Average Monthly Expenses]]&lt;=30,"Low",IF(AmazonChurn[[#This Row],[Average Monthly Expenses]]&lt;=60,"Medium","High"))</f>
        <v>Low</v>
      </c>
      <c r="AM6035" t="str">
        <f>IF(AmazonChurn[[#This Row],[Number of Complaints or Support]]&lt;3,"Low",IF(AmazonChurn[[#This Row],[Number of Complaints or Support]]&lt;=7,"Medium","High"))</f>
        <v>High</v>
      </c>
      <c r="AN6035" s="5">
        <f>AmazonChurn[[#This Row],[Number of Complaints or Support]]/AmazonChurn[[#This Row],[Account Length (in months)]]</f>
        <v>0.16393442622950818</v>
      </c>
      <c r="AO6035" t="str">
        <f>IF(AmazonChurn[[#This Row],[Avg Monthly GB Download]]&lt;15, "Low", IF(AmazonChurn[[#This Row],[Avg Monthly GB Download]]&lt;30, "Medium", "High"))</f>
        <v>Low</v>
      </c>
      <c r="AP6035" t="str">
        <f>IF(AmazonChurn[[#This Row],[Age]]&lt;30,"Under 30",IF(AmazonChurn[[#This Row],[Age]]&gt;65,"Senior","Mid Age"))</f>
        <v>Under 30</v>
      </c>
    </row>
    <row r="6036" spans="1:42" hidden="1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 s="5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  <c r="AL6036" t="str">
        <f>IF(AmazonChurn[[#This Row],[Average Monthly Expenses]]&lt;=30,"Low",IF(AmazonChurn[[#This Row],[Average Monthly Expenses]]&lt;=60,"Medium","High"))</f>
        <v>Low</v>
      </c>
      <c r="AM6036" t="str">
        <f>IF(AmazonChurn[[#This Row],[Number of Complaints or Support]]&lt;3,"Low",IF(AmazonChurn[[#This Row],[Number of Complaints or Support]]&lt;=7,"Medium","High"))</f>
        <v>Low</v>
      </c>
      <c r="AN6036" s="5">
        <f>AmazonChurn[[#This Row],[Number of Complaints or Support]]/AmazonChurn[[#This Row],[Account Length (in months)]]</f>
        <v>0</v>
      </c>
      <c r="AO6036" t="str">
        <f>IF(AmazonChurn[[#This Row],[Avg Monthly GB Download]]&lt;15, "Low", IF(AmazonChurn[[#This Row],[Avg Monthly GB Download]]&lt;30, "Medium", "High"))</f>
        <v>Low</v>
      </c>
      <c r="AP6036" t="str">
        <f>IF(AmazonChurn[[#This Row],[Age]]&lt;30,"Under 30",IF(AmazonChurn[[#This Row],[Age]]&gt;65,"Senior","Mid Age"))</f>
        <v>Senior</v>
      </c>
    </row>
    <row r="6037" spans="1:42" hidden="1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 s="5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  <c r="AL6037" t="str">
        <f>IF(AmazonChurn[[#This Row],[Average Monthly Expenses]]&lt;=30,"Low",IF(AmazonChurn[[#This Row],[Average Monthly Expenses]]&lt;=60,"Medium","High"))</f>
        <v>Medium</v>
      </c>
      <c r="AM6037" t="str">
        <f>IF(AmazonChurn[[#This Row],[Number of Complaints or Support]]&lt;3,"Low",IF(AmazonChurn[[#This Row],[Number of Complaints or Support]]&lt;=7,"Medium","High"))</f>
        <v>Medium</v>
      </c>
      <c r="AN6037" s="5">
        <f>AmazonChurn[[#This Row],[Number of Complaints or Support]]/AmazonChurn[[#This Row],[Account Length (in months)]]</f>
        <v>0.14000000000000001</v>
      </c>
      <c r="AO6037" t="str">
        <f>IF(AmazonChurn[[#This Row],[Avg Monthly GB Download]]&lt;15, "Low", IF(AmazonChurn[[#This Row],[Avg Monthly GB Download]]&lt;30, "Medium", "High"))</f>
        <v>Low</v>
      </c>
      <c r="AP6037" t="str">
        <f>IF(AmazonChurn[[#This Row],[Age]]&lt;30,"Under 30",IF(AmazonChurn[[#This Row],[Age]]&gt;65,"Senior","Mid Age"))</f>
        <v>Senior</v>
      </c>
    </row>
    <row r="6038" spans="1:42" hidden="1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 s="5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  <c r="AL6038" t="str">
        <f>IF(AmazonChurn[[#This Row],[Average Monthly Expenses]]&lt;=30,"Low",IF(AmazonChurn[[#This Row],[Average Monthly Expenses]]&lt;=60,"Medium","High"))</f>
        <v>Medium</v>
      </c>
      <c r="AM6038" t="str">
        <f>IF(AmazonChurn[[#This Row],[Number of Complaints or Support]]&lt;3,"Low",IF(AmazonChurn[[#This Row],[Number of Complaints or Support]]&lt;=7,"Medium","High"))</f>
        <v>High</v>
      </c>
      <c r="AN6038" s="5">
        <f>AmazonChurn[[#This Row],[Number of Complaints or Support]]/AmazonChurn[[#This Row],[Account Length (in months)]]</f>
        <v>4.5</v>
      </c>
      <c r="AO6038" t="str">
        <f>IF(AmazonChurn[[#This Row],[Avg Monthly GB Download]]&lt;15, "Low", IF(AmazonChurn[[#This Row],[Avg Monthly GB Download]]&lt;30, "Medium", "High"))</f>
        <v>Low</v>
      </c>
      <c r="AP6038" t="str">
        <f>IF(AmazonChurn[[#This Row],[Age]]&lt;30,"Under 30",IF(AmazonChurn[[#This Row],[Age]]&gt;65,"Senior","Mid Age"))</f>
        <v>Mid Age</v>
      </c>
    </row>
    <row r="6039" spans="1:42" hidden="1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 s="5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  <c r="AL6039" t="str">
        <f>IF(AmazonChurn[[#This Row],[Average Monthly Expenses]]&lt;=30,"Low",IF(AmazonChurn[[#This Row],[Average Monthly Expenses]]&lt;=60,"Medium","High"))</f>
        <v>Medium</v>
      </c>
      <c r="AM6039" t="str">
        <f>IF(AmazonChurn[[#This Row],[Number of Complaints or Support]]&lt;3,"Low",IF(AmazonChurn[[#This Row],[Number of Complaints or Support]]&lt;=7,"Medium","High"))</f>
        <v>Low</v>
      </c>
      <c r="AN6039" s="5">
        <f>AmazonChurn[[#This Row],[Number of Complaints or Support]]/AmazonChurn[[#This Row],[Account Length (in months)]]</f>
        <v>0</v>
      </c>
      <c r="AO6039" t="str">
        <f>IF(AmazonChurn[[#This Row],[Avg Monthly GB Download]]&lt;15, "Low", IF(AmazonChurn[[#This Row],[Avg Monthly GB Download]]&lt;30, "Medium", "High"))</f>
        <v>Low</v>
      </c>
      <c r="AP6039" t="str">
        <f>IF(AmazonChurn[[#This Row],[Age]]&lt;30,"Under 30",IF(AmazonChurn[[#This Row],[Age]]&gt;65,"Senior","Mid Age"))</f>
        <v>Mid Age</v>
      </c>
    </row>
    <row r="6040" spans="1:42" hidden="1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 s="5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  <c r="AL6040" t="str">
        <f>IF(AmazonChurn[[#This Row],[Average Monthly Expenses]]&lt;=30,"Low",IF(AmazonChurn[[#This Row],[Average Monthly Expenses]]&lt;=60,"Medium","High"))</f>
        <v>Low</v>
      </c>
      <c r="AM6040" t="str">
        <f>IF(AmazonChurn[[#This Row],[Number of Complaints or Support]]&lt;3,"Low",IF(AmazonChurn[[#This Row],[Number of Complaints or Support]]&lt;=7,"Medium","High"))</f>
        <v>Medium</v>
      </c>
      <c r="AN6040" s="5">
        <f>AmazonChurn[[#This Row],[Number of Complaints or Support]]/AmazonChurn[[#This Row],[Account Length (in months)]]</f>
        <v>1.75</v>
      </c>
      <c r="AO6040" t="str">
        <f>IF(AmazonChurn[[#This Row],[Avg Monthly GB Download]]&lt;15, "Low", IF(AmazonChurn[[#This Row],[Avg Monthly GB Download]]&lt;30, "Medium", "High"))</f>
        <v>Low</v>
      </c>
      <c r="AP6040" t="str">
        <f>IF(AmazonChurn[[#This Row],[Age]]&lt;30,"Under 30",IF(AmazonChurn[[#This Row],[Age]]&gt;65,"Senior","Mid Age"))</f>
        <v>Under 30</v>
      </c>
    </row>
    <row r="6041" spans="1:42" hidden="1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 s="5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  <c r="AL6041" t="str">
        <f>IF(AmazonChurn[[#This Row],[Average Monthly Expenses]]&lt;=30,"Low",IF(AmazonChurn[[#This Row],[Average Monthly Expenses]]&lt;=60,"Medium","High"))</f>
        <v>Medium</v>
      </c>
      <c r="AM6041" t="str">
        <f>IF(AmazonChurn[[#This Row],[Number of Complaints or Support]]&lt;3,"Low",IF(AmazonChurn[[#This Row],[Number of Complaints or Support]]&lt;=7,"Medium","High"))</f>
        <v>Medium</v>
      </c>
      <c r="AN6041" s="5">
        <f>AmazonChurn[[#This Row],[Number of Complaints or Support]]/AmazonChurn[[#This Row],[Account Length (in months)]]</f>
        <v>4.1666666666666664E-2</v>
      </c>
      <c r="AO6041" t="str">
        <f>IF(AmazonChurn[[#This Row],[Avg Monthly GB Download]]&lt;15, "Low", IF(AmazonChurn[[#This Row],[Avg Monthly GB Download]]&lt;30, "Medium", "High"))</f>
        <v>Low</v>
      </c>
      <c r="AP6041" t="str">
        <f>IF(AmazonChurn[[#This Row],[Age]]&lt;30,"Under 30",IF(AmazonChurn[[#This Row],[Age]]&gt;65,"Senior","Mid Age"))</f>
        <v>Under 30</v>
      </c>
    </row>
    <row r="6042" spans="1:42" hidden="1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 s="5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  <c r="AL6042" t="str">
        <f>IF(AmazonChurn[[#This Row],[Average Monthly Expenses]]&lt;=30,"Low",IF(AmazonChurn[[#This Row],[Average Monthly Expenses]]&lt;=60,"Medium","High"))</f>
        <v>Medium</v>
      </c>
      <c r="AM6042" t="str">
        <f>IF(AmazonChurn[[#This Row],[Number of Complaints or Support]]&lt;3,"Low",IF(AmazonChurn[[#This Row],[Number of Complaints or Support]]&lt;=7,"Medium","High"))</f>
        <v>Medium</v>
      </c>
      <c r="AN6042" s="5">
        <f>AmazonChurn[[#This Row],[Number of Complaints or Support]]/AmazonChurn[[#This Row],[Account Length (in months)]]</f>
        <v>0.1111111111111111</v>
      </c>
      <c r="AO6042" t="str">
        <f>IF(AmazonChurn[[#This Row],[Avg Monthly GB Download]]&lt;15, "Low", IF(AmazonChurn[[#This Row],[Avg Monthly GB Download]]&lt;30, "Medium", "High"))</f>
        <v>Low</v>
      </c>
      <c r="AP6042" t="str">
        <f>IF(AmazonChurn[[#This Row],[Age]]&lt;30,"Under 30",IF(AmazonChurn[[#This Row],[Age]]&gt;65,"Senior","Mid Age"))</f>
        <v>Mid Age</v>
      </c>
    </row>
    <row r="6043" spans="1:42" hidden="1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 s="5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  <c r="AL6043" t="str">
        <f>IF(AmazonChurn[[#This Row],[Average Monthly Expenses]]&lt;=30,"Low",IF(AmazonChurn[[#This Row],[Average Monthly Expenses]]&lt;=60,"Medium","High"))</f>
        <v>Medium</v>
      </c>
      <c r="AM6043" t="str">
        <f>IF(AmazonChurn[[#This Row],[Number of Complaints or Support]]&lt;3,"Low",IF(AmazonChurn[[#This Row],[Number of Complaints or Support]]&lt;=7,"Medium","High"))</f>
        <v>Medium</v>
      </c>
      <c r="AN6043" s="5">
        <f>AmazonChurn[[#This Row],[Number of Complaints or Support]]/AmazonChurn[[#This Row],[Account Length (in months)]]</f>
        <v>7.4999999999999997E-2</v>
      </c>
      <c r="AO6043" t="str">
        <f>IF(AmazonChurn[[#This Row],[Avg Monthly GB Download]]&lt;15, "Low", IF(AmazonChurn[[#This Row],[Avg Monthly GB Download]]&lt;30, "Medium", "High"))</f>
        <v>Low</v>
      </c>
      <c r="AP6043" t="str">
        <f>IF(AmazonChurn[[#This Row],[Age]]&lt;30,"Under 30",IF(AmazonChurn[[#This Row],[Age]]&gt;65,"Senior","Mid Age"))</f>
        <v>Senior</v>
      </c>
    </row>
    <row r="6044" spans="1:42" hidden="1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 s="5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  <c r="AL6044" t="str">
        <f>IF(AmazonChurn[[#This Row],[Average Monthly Expenses]]&lt;=30,"Low",IF(AmazonChurn[[#This Row],[Average Monthly Expenses]]&lt;=60,"Medium","High"))</f>
        <v>Medium</v>
      </c>
      <c r="AM6044" t="str">
        <f>IF(AmazonChurn[[#This Row],[Number of Complaints or Support]]&lt;3,"Low",IF(AmazonChurn[[#This Row],[Number of Complaints or Support]]&lt;=7,"Medium","High"))</f>
        <v>Medium</v>
      </c>
      <c r="AN6044" s="5">
        <f>AmazonChurn[[#This Row],[Number of Complaints or Support]]/AmazonChurn[[#This Row],[Account Length (in months)]]</f>
        <v>0.19047619047619047</v>
      </c>
      <c r="AO6044" t="str">
        <f>IF(AmazonChurn[[#This Row],[Avg Monthly GB Download]]&lt;15, "Low", IF(AmazonChurn[[#This Row],[Avg Monthly GB Download]]&lt;30, "Medium", "High"))</f>
        <v>Low</v>
      </c>
      <c r="AP6044" t="str">
        <f>IF(AmazonChurn[[#This Row],[Age]]&lt;30,"Under 30",IF(AmazonChurn[[#This Row],[Age]]&gt;65,"Senior","Mid Age"))</f>
        <v>Mid Age</v>
      </c>
    </row>
    <row r="6045" spans="1:42" hidden="1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 s="5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  <c r="AL6045" t="str">
        <f>IF(AmazonChurn[[#This Row],[Average Monthly Expenses]]&lt;=30,"Low",IF(AmazonChurn[[#This Row],[Average Monthly Expenses]]&lt;=60,"Medium","High"))</f>
        <v>Low</v>
      </c>
      <c r="AM6045" t="str">
        <f>IF(AmazonChurn[[#This Row],[Number of Complaints or Support]]&lt;3,"Low",IF(AmazonChurn[[#This Row],[Number of Complaints or Support]]&lt;=7,"Medium","High"))</f>
        <v>Medium</v>
      </c>
      <c r="AN6045" s="5">
        <f>AmazonChurn[[#This Row],[Number of Complaints or Support]]/AmazonChurn[[#This Row],[Account Length (in months)]]</f>
        <v>4.2253521126760563E-2</v>
      </c>
      <c r="AO6045" t="str">
        <f>IF(AmazonChurn[[#This Row],[Avg Monthly GB Download]]&lt;15, "Low", IF(AmazonChurn[[#This Row],[Avg Monthly GB Download]]&lt;30, "Medium", "High"))</f>
        <v>Low</v>
      </c>
      <c r="AP6045" t="str">
        <f>IF(AmazonChurn[[#This Row],[Age]]&lt;30,"Under 30",IF(AmazonChurn[[#This Row],[Age]]&gt;65,"Senior","Mid Age"))</f>
        <v>Senior</v>
      </c>
    </row>
    <row r="6046" spans="1:42" hidden="1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 s="5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  <c r="AL6046" t="str">
        <f>IF(AmazonChurn[[#This Row],[Average Monthly Expenses]]&lt;=30,"Low",IF(AmazonChurn[[#This Row],[Average Monthly Expenses]]&lt;=60,"Medium","High"))</f>
        <v>Medium</v>
      </c>
      <c r="AM6046" t="str">
        <f>IF(AmazonChurn[[#This Row],[Number of Complaints or Support]]&lt;3,"Low",IF(AmazonChurn[[#This Row],[Number of Complaints or Support]]&lt;=7,"Medium","High"))</f>
        <v>Medium</v>
      </c>
      <c r="AN6046" s="5">
        <f>AmazonChurn[[#This Row],[Number of Complaints or Support]]/AmazonChurn[[#This Row],[Account Length (in months)]]</f>
        <v>2.5</v>
      </c>
      <c r="AO6046" t="str">
        <f>IF(AmazonChurn[[#This Row],[Avg Monthly GB Download]]&lt;15, "Low", IF(AmazonChurn[[#This Row],[Avg Monthly GB Download]]&lt;30, "Medium", "High"))</f>
        <v>Low</v>
      </c>
      <c r="AP6046" t="str">
        <f>IF(AmazonChurn[[#This Row],[Age]]&lt;30,"Under 30",IF(AmazonChurn[[#This Row],[Age]]&gt;65,"Senior","Mid Age"))</f>
        <v>Mid Age</v>
      </c>
    </row>
    <row r="6047" spans="1:42" hidden="1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 s="5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  <c r="AL6047" t="str">
        <f>IF(AmazonChurn[[#This Row],[Average Monthly Expenses]]&lt;=30,"Low",IF(AmazonChurn[[#This Row],[Average Monthly Expenses]]&lt;=60,"Medium","High"))</f>
        <v>Low</v>
      </c>
      <c r="AM6047" t="str">
        <f>IF(AmazonChurn[[#This Row],[Number of Complaints or Support]]&lt;3,"Low",IF(AmazonChurn[[#This Row],[Number of Complaints or Support]]&lt;=7,"Medium","High"))</f>
        <v>Medium</v>
      </c>
      <c r="AN6047" s="5">
        <f>AmazonChurn[[#This Row],[Number of Complaints or Support]]/AmazonChurn[[#This Row],[Account Length (in months)]]</f>
        <v>6</v>
      </c>
      <c r="AO6047" t="str">
        <f>IF(AmazonChurn[[#This Row],[Avg Monthly GB Download]]&lt;15, "Low", IF(AmazonChurn[[#This Row],[Avg Monthly GB Download]]&lt;30, "Medium", "High"))</f>
        <v>Low</v>
      </c>
      <c r="AP6047" t="str">
        <f>IF(AmazonChurn[[#This Row],[Age]]&lt;30,"Under 30",IF(AmazonChurn[[#This Row],[Age]]&gt;65,"Senior","Mid Age"))</f>
        <v>Under 30</v>
      </c>
    </row>
    <row r="6048" spans="1:42" hidden="1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 s="5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  <c r="AL6048" t="str">
        <f>IF(AmazonChurn[[#This Row],[Average Monthly Expenses]]&lt;=30,"Low",IF(AmazonChurn[[#This Row],[Average Monthly Expenses]]&lt;=60,"Medium","High"))</f>
        <v>Medium</v>
      </c>
      <c r="AM6048" t="str">
        <f>IF(AmazonChurn[[#This Row],[Number of Complaints or Support]]&lt;3,"Low",IF(AmazonChurn[[#This Row],[Number of Complaints or Support]]&lt;=7,"Medium","High"))</f>
        <v>Medium</v>
      </c>
      <c r="AN6048" s="5">
        <f>AmazonChurn[[#This Row],[Number of Complaints or Support]]/AmazonChurn[[#This Row],[Account Length (in months)]]</f>
        <v>0.1111111111111111</v>
      </c>
      <c r="AO6048" t="str">
        <f>IF(AmazonChurn[[#This Row],[Avg Monthly GB Download]]&lt;15, "Low", IF(AmazonChurn[[#This Row],[Avg Monthly GB Download]]&lt;30, "Medium", "High"))</f>
        <v>Low</v>
      </c>
      <c r="AP6048" t="str">
        <f>IF(AmazonChurn[[#This Row],[Age]]&lt;30,"Under 30",IF(AmazonChurn[[#This Row],[Age]]&gt;65,"Senior","Mid Age"))</f>
        <v>Senior</v>
      </c>
    </row>
    <row r="6049" spans="1:42" hidden="1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 s="5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  <c r="AL6049" t="str">
        <f>IF(AmazonChurn[[#This Row],[Average Monthly Expenses]]&lt;=30,"Low",IF(AmazonChurn[[#This Row],[Average Monthly Expenses]]&lt;=60,"Medium","High"))</f>
        <v>Low</v>
      </c>
      <c r="AM6049" t="str">
        <f>IF(AmazonChurn[[#This Row],[Number of Complaints or Support]]&lt;3,"Low",IF(AmazonChurn[[#This Row],[Number of Complaints or Support]]&lt;=7,"Medium","High"))</f>
        <v>Medium</v>
      </c>
      <c r="AN6049" s="5">
        <f>AmazonChurn[[#This Row],[Number of Complaints or Support]]/AmazonChurn[[#This Row],[Account Length (in months)]]</f>
        <v>4.2857142857142858E-2</v>
      </c>
      <c r="AO6049" t="str">
        <f>IF(AmazonChurn[[#This Row],[Avg Monthly GB Download]]&lt;15, "Low", IF(AmazonChurn[[#This Row],[Avg Monthly GB Download]]&lt;30, "Medium", "High"))</f>
        <v>Medium</v>
      </c>
      <c r="AP6049" t="str">
        <f>IF(AmazonChurn[[#This Row],[Age]]&lt;30,"Under 30",IF(AmazonChurn[[#This Row],[Age]]&gt;65,"Senior","Mid Age"))</f>
        <v>Under 30</v>
      </c>
    </row>
    <row r="6050" spans="1:42" hidden="1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 s="5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  <c r="AL6050" t="str">
        <f>IF(AmazonChurn[[#This Row],[Average Monthly Expenses]]&lt;=30,"Low",IF(AmazonChurn[[#This Row],[Average Monthly Expenses]]&lt;=60,"Medium","High"))</f>
        <v>Medium</v>
      </c>
      <c r="AM6050" t="str">
        <f>IF(AmazonChurn[[#This Row],[Number of Complaints or Support]]&lt;3,"Low",IF(AmazonChurn[[#This Row],[Number of Complaints or Support]]&lt;=7,"Medium","High"))</f>
        <v>Low</v>
      </c>
      <c r="AN6050" s="5">
        <f>AmazonChurn[[#This Row],[Number of Complaints or Support]]/AmazonChurn[[#This Row],[Account Length (in months)]]</f>
        <v>3.1746031746031744E-2</v>
      </c>
      <c r="AO6050" t="str">
        <f>IF(AmazonChurn[[#This Row],[Avg Monthly GB Download]]&lt;15, "Low", IF(AmazonChurn[[#This Row],[Avg Monthly GB Download]]&lt;30, "Medium", "High"))</f>
        <v>Low</v>
      </c>
      <c r="AP6050" t="str">
        <f>IF(AmazonChurn[[#This Row],[Age]]&lt;30,"Under 30",IF(AmazonChurn[[#This Row],[Age]]&gt;65,"Senior","Mid Age"))</f>
        <v>Mid Age</v>
      </c>
    </row>
    <row r="6051" spans="1:42" hidden="1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 s="5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  <c r="AL6051" t="str">
        <f>IF(AmazonChurn[[#This Row],[Average Monthly Expenses]]&lt;=30,"Low",IF(AmazonChurn[[#This Row],[Average Monthly Expenses]]&lt;=60,"Medium","High"))</f>
        <v>Low</v>
      </c>
      <c r="AM6051" t="str">
        <f>IF(AmazonChurn[[#This Row],[Number of Complaints or Support]]&lt;3,"Low",IF(AmazonChurn[[#This Row],[Number of Complaints or Support]]&lt;=7,"Medium","High"))</f>
        <v>High</v>
      </c>
      <c r="AN6051" s="5">
        <f>AmazonChurn[[#This Row],[Number of Complaints or Support]]/AmazonChurn[[#This Row],[Account Length (in months)]]</f>
        <v>0.14084507042253522</v>
      </c>
      <c r="AO6051" t="str">
        <f>IF(AmazonChurn[[#This Row],[Avg Monthly GB Download]]&lt;15, "Low", IF(AmazonChurn[[#This Row],[Avg Monthly GB Download]]&lt;30, "Medium", "High"))</f>
        <v>Low</v>
      </c>
      <c r="AP6051" t="str">
        <f>IF(AmazonChurn[[#This Row],[Age]]&lt;30,"Under 30",IF(AmazonChurn[[#This Row],[Age]]&gt;65,"Senior","Mid Age"))</f>
        <v>Mid Age</v>
      </c>
    </row>
    <row r="6052" spans="1:42" hidden="1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 s="5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  <c r="AL6052" t="str">
        <f>IF(AmazonChurn[[#This Row],[Average Monthly Expenses]]&lt;=30,"Low",IF(AmazonChurn[[#This Row],[Average Monthly Expenses]]&lt;=60,"Medium","High"))</f>
        <v>Low</v>
      </c>
      <c r="AM6052" t="str">
        <f>IF(AmazonChurn[[#This Row],[Number of Complaints or Support]]&lt;3,"Low",IF(AmazonChurn[[#This Row],[Number of Complaints or Support]]&lt;=7,"Medium","High"))</f>
        <v>Medium</v>
      </c>
      <c r="AN6052" s="5">
        <f>AmazonChurn[[#This Row],[Number of Complaints or Support]]/AmazonChurn[[#This Row],[Account Length (in months)]]</f>
        <v>5.5555555555555552E-2</v>
      </c>
      <c r="AO6052" t="str">
        <f>IF(AmazonChurn[[#This Row],[Avg Monthly GB Download]]&lt;15, "Low", IF(AmazonChurn[[#This Row],[Avg Monthly GB Download]]&lt;30, "Medium", "High"))</f>
        <v>Low</v>
      </c>
      <c r="AP6052" t="str">
        <f>IF(AmazonChurn[[#This Row],[Age]]&lt;30,"Under 30",IF(AmazonChurn[[#This Row],[Age]]&gt;65,"Senior","Mid Age"))</f>
        <v>Mid Age</v>
      </c>
    </row>
    <row r="6053" spans="1:42" hidden="1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 s="5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  <c r="AL6053" t="str">
        <f>IF(AmazonChurn[[#This Row],[Average Monthly Expenses]]&lt;=30,"Low",IF(AmazonChurn[[#This Row],[Average Monthly Expenses]]&lt;=60,"Medium","High"))</f>
        <v>Medium</v>
      </c>
      <c r="AM6053" t="str">
        <f>IF(AmazonChurn[[#This Row],[Number of Complaints or Support]]&lt;3,"Low",IF(AmazonChurn[[#This Row],[Number of Complaints or Support]]&lt;=7,"Medium","High"))</f>
        <v>Medium</v>
      </c>
      <c r="AN6053" s="5">
        <f>AmazonChurn[[#This Row],[Number of Complaints or Support]]/AmazonChurn[[#This Row],[Account Length (in months)]]</f>
        <v>7.2463768115942032E-2</v>
      </c>
      <c r="AO6053" t="str">
        <f>IF(AmazonChurn[[#This Row],[Avg Monthly GB Download]]&lt;15, "Low", IF(AmazonChurn[[#This Row],[Avg Monthly GB Download]]&lt;30, "Medium", "High"))</f>
        <v>Low</v>
      </c>
      <c r="AP6053" t="str">
        <f>IF(AmazonChurn[[#This Row],[Age]]&lt;30,"Under 30",IF(AmazonChurn[[#This Row],[Age]]&gt;65,"Senior","Mid Age"))</f>
        <v>Senior</v>
      </c>
    </row>
    <row r="6054" spans="1:42" hidden="1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 s="5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  <c r="AL6054" t="str">
        <f>IF(AmazonChurn[[#This Row],[Average Monthly Expenses]]&lt;=30,"Low",IF(AmazonChurn[[#This Row],[Average Monthly Expenses]]&lt;=60,"Medium","High"))</f>
        <v>Medium</v>
      </c>
      <c r="AM6054" t="str">
        <f>IF(AmazonChurn[[#This Row],[Number of Complaints or Support]]&lt;3,"Low",IF(AmazonChurn[[#This Row],[Number of Complaints or Support]]&lt;=7,"Medium","High"))</f>
        <v>Low</v>
      </c>
      <c r="AN6054" s="5">
        <f>AmazonChurn[[#This Row],[Number of Complaints or Support]]/AmazonChurn[[#This Row],[Account Length (in months)]]</f>
        <v>1.4285714285714285E-2</v>
      </c>
      <c r="AO6054" t="str">
        <f>IF(AmazonChurn[[#This Row],[Avg Monthly GB Download]]&lt;15, "Low", IF(AmazonChurn[[#This Row],[Avg Monthly GB Download]]&lt;30, "Medium", "High"))</f>
        <v>Low</v>
      </c>
      <c r="AP6054" t="str">
        <f>IF(AmazonChurn[[#This Row],[Age]]&lt;30,"Under 30",IF(AmazonChurn[[#This Row],[Age]]&gt;65,"Senior","Mid Age"))</f>
        <v>Under 30</v>
      </c>
    </row>
    <row r="6055" spans="1:42" hidden="1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 s="5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  <c r="AL6055" t="str">
        <f>IF(AmazonChurn[[#This Row],[Average Monthly Expenses]]&lt;=30,"Low",IF(AmazonChurn[[#This Row],[Average Monthly Expenses]]&lt;=60,"Medium","High"))</f>
        <v>High</v>
      </c>
      <c r="AM6055" t="str">
        <f>IF(AmazonChurn[[#This Row],[Number of Complaints or Support]]&lt;3,"Low",IF(AmazonChurn[[#This Row],[Number of Complaints or Support]]&lt;=7,"Medium","High"))</f>
        <v>Medium</v>
      </c>
      <c r="AN6055" s="5">
        <f>AmazonChurn[[#This Row],[Number of Complaints or Support]]/AmazonChurn[[#This Row],[Account Length (in months)]]</f>
        <v>0.16</v>
      </c>
      <c r="AO6055" t="str">
        <f>IF(AmazonChurn[[#This Row],[Avg Monthly GB Download]]&lt;15, "Low", IF(AmazonChurn[[#This Row],[Avg Monthly GB Download]]&lt;30, "Medium", "High"))</f>
        <v>Low</v>
      </c>
      <c r="AP6055" t="str">
        <f>IF(AmazonChurn[[#This Row],[Age]]&lt;30,"Under 30",IF(AmazonChurn[[#This Row],[Age]]&gt;65,"Senior","Mid Age"))</f>
        <v>Senior</v>
      </c>
    </row>
    <row r="6056" spans="1:42" hidden="1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 s="5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  <c r="AL6056" t="str">
        <f>IF(AmazonChurn[[#This Row],[Average Monthly Expenses]]&lt;=30,"Low",IF(AmazonChurn[[#This Row],[Average Monthly Expenses]]&lt;=60,"Medium","High"))</f>
        <v>Medium</v>
      </c>
      <c r="AM6056" t="str">
        <f>IF(AmazonChurn[[#This Row],[Number of Complaints or Support]]&lt;3,"Low",IF(AmazonChurn[[#This Row],[Number of Complaints or Support]]&lt;=7,"Medium","High"))</f>
        <v>High</v>
      </c>
      <c r="AN6056" s="5">
        <f>AmazonChurn[[#This Row],[Number of Complaints or Support]]/AmazonChurn[[#This Row],[Account Length (in months)]]</f>
        <v>0.33333333333333331</v>
      </c>
      <c r="AO6056" t="str">
        <f>IF(AmazonChurn[[#This Row],[Avg Monthly GB Download]]&lt;15, "Low", IF(AmazonChurn[[#This Row],[Avg Monthly GB Download]]&lt;30, "Medium", "High"))</f>
        <v>Low</v>
      </c>
      <c r="AP6056" t="str">
        <f>IF(AmazonChurn[[#This Row],[Age]]&lt;30,"Under 30",IF(AmazonChurn[[#This Row],[Age]]&gt;65,"Senior","Mid Age"))</f>
        <v>Mid Age</v>
      </c>
    </row>
    <row r="6057" spans="1:42" hidden="1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 s="5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  <c r="AL6057" t="str">
        <f>IF(AmazonChurn[[#This Row],[Average Monthly Expenses]]&lt;=30,"Low",IF(AmazonChurn[[#This Row],[Average Monthly Expenses]]&lt;=60,"Medium","High"))</f>
        <v>Low</v>
      </c>
      <c r="AM6057" t="str">
        <f>IF(AmazonChurn[[#This Row],[Number of Complaints or Support]]&lt;3,"Low",IF(AmazonChurn[[#This Row],[Number of Complaints or Support]]&lt;=7,"Medium","High"))</f>
        <v>Medium</v>
      </c>
      <c r="AN6057" s="5">
        <f>AmazonChurn[[#This Row],[Number of Complaints or Support]]/AmazonChurn[[#This Row],[Account Length (in months)]]</f>
        <v>9.0909090909090912E-2</v>
      </c>
      <c r="AO6057" t="str">
        <f>IF(AmazonChurn[[#This Row],[Avg Monthly GB Download]]&lt;15, "Low", IF(AmazonChurn[[#This Row],[Avg Monthly GB Download]]&lt;30, "Medium", "High"))</f>
        <v>Low</v>
      </c>
      <c r="AP6057" t="str">
        <f>IF(AmazonChurn[[#This Row],[Age]]&lt;30,"Under 30",IF(AmazonChurn[[#This Row],[Age]]&gt;65,"Senior","Mid Age"))</f>
        <v>Under 30</v>
      </c>
    </row>
    <row r="6058" spans="1:42" hidden="1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 s="5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  <c r="AL6058" t="str">
        <f>IF(AmazonChurn[[#This Row],[Average Monthly Expenses]]&lt;=30,"Low",IF(AmazonChurn[[#This Row],[Average Monthly Expenses]]&lt;=60,"Medium","High"))</f>
        <v>Medium</v>
      </c>
      <c r="AM6058" t="str">
        <f>IF(AmazonChurn[[#This Row],[Number of Complaints or Support]]&lt;3,"Low",IF(AmazonChurn[[#This Row],[Number of Complaints or Support]]&lt;=7,"Medium","High"))</f>
        <v>Medium</v>
      </c>
      <c r="AN6058" s="5">
        <f>AmazonChurn[[#This Row],[Number of Complaints or Support]]/AmazonChurn[[#This Row],[Account Length (in months)]]</f>
        <v>0.66666666666666663</v>
      </c>
      <c r="AO6058" t="str">
        <f>IF(AmazonChurn[[#This Row],[Avg Monthly GB Download]]&lt;15, "Low", IF(AmazonChurn[[#This Row],[Avg Monthly GB Download]]&lt;30, "Medium", "High"))</f>
        <v>Low</v>
      </c>
      <c r="AP6058" t="str">
        <f>IF(AmazonChurn[[#This Row],[Age]]&lt;30,"Under 30",IF(AmazonChurn[[#This Row],[Age]]&gt;65,"Senior","Mid Age"))</f>
        <v>Mid Age</v>
      </c>
    </row>
    <row r="6059" spans="1:42" hidden="1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 s="5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  <c r="AL6059" t="str">
        <f>IF(AmazonChurn[[#This Row],[Average Monthly Expenses]]&lt;=30,"Low",IF(AmazonChurn[[#This Row],[Average Monthly Expenses]]&lt;=60,"Medium","High"))</f>
        <v>Low</v>
      </c>
      <c r="AM6059" t="str">
        <f>IF(AmazonChurn[[#This Row],[Number of Complaints or Support]]&lt;3,"Low",IF(AmazonChurn[[#This Row],[Number of Complaints or Support]]&lt;=7,"Medium","High"))</f>
        <v>Medium</v>
      </c>
      <c r="AN6059" s="5">
        <f>AmazonChurn[[#This Row],[Number of Complaints or Support]]/AmazonChurn[[#This Row],[Account Length (in months)]]</f>
        <v>9.7222222222222224E-2</v>
      </c>
      <c r="AO6059" t="str">
        <f>IF(AmazonChurn[[#This Row],[Avg Monthly GB Download]]&lt;15, "Low", IF(AmazonChurn[[#This Row],[Avg Monthly GB Download]]&lt;30, "Medium", "High"))</f>
        <v>Low</v>
      </c>
      <c r="AP6059" t="str">
        <f>IF(AmazonChurn[[#This Row],[Age]]&lt;30,"Under 30",IF(AmazonChurn[[#This Row],[Age]]&gt;65,"Senior","Mid Age"))</f>
        <v>Mid Age</v>
      </c>
    </row>
    <row r="6060" spans="1:42" hidden="1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 s="5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  <c r="AL6060" t="str">
        <f>IF(AmazonChurn[[#This Row],[Average Monthly Expenses]]&lt;=30,"Low",IF(AmazonChurn[[#This Row],[Average Monthly Expenses]]&lt;=60,"Medium","High"))</f>
        <v>Low</v>
      </c>
      <c r="AM6060" t="str">
        <f>IF(AmazonChurn[[#This Row],[Number of Complaints or Support]]&lt;3,"Low",IF(AmazonChurn[[#This Row],[Number of Complaints or Support]]&lt;=7,"Medium","High"))</f>
        <v>Low</v>
      </c>
      <c r="AN6060" s="5">
        <f>AmazonChurn[[#This Row],[Number of Complaints or Support]]/AmazonChurn[[#This Row],[Account Length (in months)]]</f>
        <v>0</v>
      </c>
      <c r="AO6060" t="str">
        <f>IF(AmazonChurn[[#This Row],[Avg Monthly GB Download]]&lt;15, "Low", IF(AmazonChurn[[#This Row],[Avg Monthly GB Download]]&lt;30, "Medium", "High"))</f>
        <v>Low</v>
      </c>
      <c r="AP6060" t="str">
        <f>IF(AmazonChurn[[#This Row],[Age]]&lt;30,"Under 30",IF(AmazonChurn[[#This Row],[Age]]&gt;65,"Senior","Mid Age"))</f>
        <v>Mid Age</v>
      </c>
    </row>
    <row r="6061" spans="1:42" hidden="1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 s="5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  <c r="AL6061" t="str">
        <f>IF(AmazonChurn[[#This Row],[Average Monthly Expenses]]&lt;=30,"Low",IF(AmazonChurn[[#This Row],[Average Monthly Expenses]]&lt;=60,"Medium","High"))</f>
        <v>Medium</v>
      </c>
      <c r="AM6061" t="str">
        <f>IF(AmazonChurn[[#This Row],[Number of Complaints or Support]]&lt;3,"Low",IF(AmazonChurn[[#This Row],[Number of Complaints or Support]]&lt;=7,"Medium","High"))</f>
        <v>High</v>
      </c>
      <c r="AN6061" s="5">
        <f>AmazonChurn[[#This Row],[Number of Complaints or Support]]/AmazonChurn[[#This Row],[Account Length (in months)]]</f>
        <v>0.16981132075471697</v>
      </c>
      <c r="AO6061" t="str">
        <f>IF(AmazonChurn[[#This Row],[Avg Monthly GB Download]]&lt;15, "Low", IF(AmazonChurn[[#This Row],[Avg Monthly GB Download]]&lt;30, "Medium", "High"))</f>
        <v>Low</v>
      </c>
      <c r="AP6061" t="str">
        <f>IF(AmazonChurn[[#This Row],[Age]]&lt;30,"Under 30",IF(AmazonChurn[[#This Row],[Age]]&gt;65,"Senior","Mid Age"))</f>
        <v>Senior</v>
      </c>
    </row>
    <row r="6062" spans="1:42" hidden="1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 s="5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  <c r="AL6062" t="str">
        <f>IF(AmazonChurn[[#This Row],[Average Monthly Expenses]]&lt;=30,"Low",IF(AmazonChurn[[#This Row],[Average Monthly Expenses]]&lt;=60,"Medium","High"))</f>
        <v>Medium</v>
      </c>
      <c r="AM6062" t="str">
        <f>IF(AmazonChurn[[#This Row],[Number of Complaints or Support]]&lt;3,"Low",IF(AmazonChurn[[#This Row],[Number of Complaints or Support]]&lt;=7,"Medium","High"))</f>
        <v>Medium</v>
      </c>
      <c r="AN6062" s="5">
        <f>AmazonChurn[[#This Row],[Number of Complaints or Support]]/AmazonChurn[[#This Row],[Account Length (in months)]]</f>
        <v>0.42857142857142855</v>
      </c>
      <c r="AO6062" t="str">
        <f>IF(AmazonChurn[[#This Row],[Avg Monthly GB Download]]&lt;15, "Low", IF(AmazonChurn[[#This Row],[Avg Monthly GB Download]]&lt;30, "Medium", "High"))</f>
        <v>Low</v>
      </c>
      <c r="AP6062" t="str">
        <f>IF(AmazonChurn[[#This Row],[Age]]&lt;30,"Under 30",IF(AmazonChurn[[#This Row],[Age]]&gt;65,"Senior","Mid Age"))</f>
        <v>Mid Age</v>
      </c>
    </row>
    <row r="6063" spans="1:42" hidden="1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 s="5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  <c r="AL6063" t="str">
        <f>IF(AmazonChurn[[#This Row],[Average Monthly Expenses]]&lt;=30,"Low",IF(AmazonChurn[[#This Row],[Average Monthly Expenses]]&lt;=60,"Medium","High"))</f>
        <v>Medium</v>
      </c>
      <c r="AM6063" t="str">
        <f>IF(AmazonChurn[[#This Row],[Number of Complaints or Support]]&lt;3,"Low",IF(AmazonChurn[[#This Row],[Number of Complaints or Support]]&lt;=7,"Medium","High"))</f>
        <v>Medium</v>
      </c>
      <c r="AN6063" s="5">
        <f>AmazonChurn[[#This Row],[Number of Complaints or Support]]/AmazonChurn[[#This Row],[Account Length (in months)]]</f>
        <v>0.33333333333333331</v>
      </c>
      <c r="AO6063" t="str">
        <f>IF(AmazonChurn[[#This Row],[Avg Monthly GB Download]]&lt;15, "Low", IF(AmazonChurn[[#This Row],[Avg Monthly GB Download]]&lt;30, "Medium", "High"))</f>
        <v>Low</v>
      </c>
      <c r="AP6063" t="str">
        <f>IF(AmazonChurn[[#This Row],[Age]]&lt;30,"Under 30",IF(AmazonChurn[[#This Row],[Age]]&gt;65,"Senior","Mid Age"))</f>
        <v>Mid Age</v>
      </c>
    </row>
    <row r="6064" spans="1:42" hidden="1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 s="5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  <c r="AL6064" t="str">
        <f>IF(AmazonChurn[[#This Row],[Average Monthly Expenses]]&lt;=30,"Low",IF(AmazonChurn[[#This Row],[Average Monthly Expenses]]&lt;=60,"Medium","High"))</f>
        <v>Low</v>
      </c>
      <c r="AM6064" t="str">
        <f>IF(AmazonChurn[[#This Row],[Number of Complaints or Support]]&lt;3,"Low",IF(AmazonChurn[[#This Row],[Number of Complaints or Support]]&lt;=7,"Medium","High"))</f>
        <v>Medium</v>
      </c>
      <c r="AN6064" s="5">
        <f>AmazonChurn[[#This Row],[Number of Complaints or Support]]/AmazonChurn[[#This Row],[Account Length (in months)]]</f>
        <v>0.2857142857142857</v>
      </c>
      <c r="AO6064" t="str">
        <f>IF(AmazonChurn[[#This Row],[Avg Monthly GB Download]]&lt;15, "Low", IF(AmazonChurn[[#This Row],[Avg Monthly GB Download]]&lt;30, "Medium", "High"))</f>
        <v>Low</v>
      </c>
      <c r="AP6064" t="str">
        <f>IF(AmazonChurn[[#This Row],[Age]]&lt;30,"Under 30",IF(AmazonChurn[[#This Row],[Age]]&gt;65,"Senior","Mid Age"))</f>
        <v>Mid Age</v>
      </c>
    </row>
    <row r="6065" spans="1:42" hidden="1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 s="5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  <c r="AL6065" t="str">
        <f>IF(AmazonChurn[[#This Row],[Average Monthly Expenses]]&lt;=30,"Low",IF(AmazonChurn[[#This Row],[Average Monthly Expenses]]&lt;=60,"Medium","High"))</f>
        <v>Medium</v>
      </c>
      <c r="AM6065" t="str">
        <f>IF(AmazonChurn[[#This Row],[Number of Complaints or Support]]&lt;3,"Low",IF(AmazonChurn[[#This Row],[Number of Complaints or Support]]&lt;=7,"Medium","High"))</f>
        <v>Low</v>
      </c>
      <c r="AN6065" s="5">
        <f>AmazonChurn[[#This Row],[Number of Complaints or Support]]/AmazonChurn[[#This Row],[Account Length (in months)]]</f>
        <v>0</v>
      </c>
      <c r="AO6065" t="str">
        <f>IF(AmazonChurn[[#This Row],[Avg Monthly GB Download]]&lt;15, "Low", IF(AmazonChurn[[#This Row],[Avg Monthly GB Download]]&lt;30, "Medium", "High"))</f>
        <v>Low</v>
      </c>
      <c r="AP6065" t="str">
        <f>IF(AmazonChurn[[#This Row],[Age]]&lt;30,"Under 30",IF(AmazonChurn[[#This Row],[Age]]&gt;65,"Senior","Mid Age"))</f>
        <v>Mid Age</v>
      </c>
    </row>
    <row r="6066" spans="1:42" hidden="1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 s="5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  <c r="AL6066" t="str">
        <f>IF(AmazonChurn[[#This Row],[Average Monthly Expenses]]&lt;=30,"Low",IF(AmazonChurn[[#This Row],[Average Monthly Expenses]]&lt;=60,"Medium","High"))</f>
        <v>Medium</v>
      </c>
      <c r="AM6066" t="str">
        <f>IF(AmazonChurn[[#This Row],[Number of Complaints or Support]]&lt;3,"Low",IF(AmazonChurn[[#This Row],[Number of Complaints or Support]]&lt;=7,"Medium","High"))</f>
        <v>Low</v>
      </c>
      <c r="AN6066" s="5">
        <f>AmazonChurn[[#This Row],[Number of Complaints or Support]]/AmazonChurn[[#This Row],[Account Length (in months)]]</f>
        <v>0.125</v>
      </c>
      <c r="AO6066" t="str">
        <f>IF(AmazonChurn[[#This Row],[Avg Monthly GB Download]]&lt;15, "Low", IF(AmazonChurn[[#This Row],[Avg Monthly GB Download]]&lt;30, "Medium", "High"))</f>
        <v>Low</v>
      </c>
      <c r="AP6066" t="str">
        <f>IF(AmazonChurn[[#This Row],[Age]]&lt;30,"Under 30",IF(AmazonChurn[[#This Row],[Age]]&gt;65,"Senior","Mid Age"))</f>
        <v>Mid Age</v>
      </c>
    </row>
    <row r="6067" spans="1:42" hidden="1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 s="5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  <c r="AL6067" t="str">
        <f>IF(AmazonChurn[[#This Row],[Average Monthly Expenses]]&lt;=30,"Low",IF(AmazonChurn[[#This Row],[Average Monthly Expenses]]&lt;=60,"Medium","High"))</f>
        <v>Medium</v>
      </c>
      <c r="AM6067" t="str">
        <f>IF(AmazonChurn[[#This Row],[Number of Complaints or Support]]&lt;3,"Low",IF(AmazonChurn[[#This Row],[Number of Complaints or Support]]&lt;=7,"Medium","High"))</f>
        <v>Medium</v>
      </c>
      <c r="AN6067" s="5">
        <f>AmazonChurn[[#This Row],[Number of Complaints or Support]]/AmazonChurn[[#This Row],[Account Length (in months)]]</f>
        <v>8.2191780821917804E-2</v>
      </c>
      <c r="AO6067" t="str">
        <f>IF(AmazonChurn[[#This Row],[Avg Monthly GB Download]]&lt;15, "Low", IF(AmazonChurn[[#This Row],[Avg Monthly GB Download]]&lt;30, "Medium", "High"))</f>
        <v>Low</v>
      </c>
      <c r="AP6067" t="str">
        <f>IF(AmazonChurn[[#This Row],[Age]]&lt;30,"Under 30",IF(AmazonChurn[[#This Row],[Age]]&gt;65,"Senior","Mid Age"))</f>
        <v>Mid Age</v>
      </c>
    </row>
    <row r="6068" spans="1:42" hidden="1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 s="5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  <c r="AL6068" t="str">
        <f>IF(AmazonChurn[[#This Row],[Average Monthly Expenses]]&lt;=30,"Low",IF(AmazonChurn[[#This Row],[Average Monthly Expenses]]&lt;=60,"Medium","High"))</f>
        <v>Medium</v>
      </c>
      <c r="AM6068" t="str">
        <f>IF(AmazonChurn[[#This Row],[Number of Complaints or Support]]&lt;3,"Low",IF(AmazonChurn[[#This Row],[Number of Complaints or Support]]&lt;=7,"Medium","High"))</f>
        <v>Low</v>
      </c>
      <c r="AN6068" s="5">
        <f>AmazonChurn[[#This Row],[Number of Complaints or Support]]/AmazonChurn[[#This Row],[Account Length (in months)]]</f>
        <v>1</v>
      </c>
      <c r="AO6068" t="str">
        <f>IF(AmazonChurn[[#This Row],[Avg Monthly GB Download]]&lt;15, "Low", IF(AmazonChurn[[#This Row],[Avg Monthly GB Download]]&lt;30, "Medium", "High"))</f>
        <v>Low</v>
      </c>
      <c r="AP6068" t="str">
        <f>IF(AmazonChurn[[#This Row],[Age]]&lt;30,"Under 30",IF(AmazonChurn[[#This Row],[Age]]&gt;65,"Senior","Mid Age"))</f>
        <v>Senior</v>
      </c>
    </row>
    <row r="6069" spans="1:42" hidden="1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 s="5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  <c r="AL6069" t="str">
        <f>IF(AmazonChurn[[#This Row],[Average Monthly Expenses]]&lt;=30,"Low",IF(AmazonChurn[[#This Row],[Average Monthly Expenses]]&lt;=60,"Medium","High"))</f>
        <v>High</v>
      </c>
      <c r="AM6069" t="str">
        <f>IF(AmazonChurn[[#This Row],[Number of Complaints or Support]]&lt;3,"Low",IF(AmazonChurn[[#This Row],[Number of Complaints or Support]]&lt;=7,"Medium","High"))</f>
        <v>Low</v>
      </c>
      <c r="AN6069" s="5">
        <f>AmazonChurn[[#This Row],[Number of Complaints or Support]]/AmazonChurn[[#This Row],[Account Length (in months)]]</f>
        <v>0</v>
      </c>
      <c r="AO6069" t="str">
        <f>IF(AmazonChurn[[#This Row],[Avg Monthly GB Download]]&lt;15, "Low", IF(AmazonChurn[[#This Row],[Avg Monthly GB Download]]&lt;30, "Medium", "High"))</f>
        <v>Low</v>
      </c>
      <c r="AP6069" t="str">
        <f>IF(AmazonChurn[[#This Row],[Age]]&lt;30,"Under 30",IF(AmazonChurn[[#This Row],[Age]]&gt;65,"Senior","Mid Age"))</f>
        <v>Mid Age</v>
      </c>
    </row>
    <row r="6070" spans="1:42" hidden="1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 s="5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  <c r="AL6070" t="str">
        <f>IF(AmazonChurn[[#This Row],[Average Monthly Expenses]]&lt;=30,"Low",IF(AmazonChurn[[#This Row],[Average Monthly Expenses]]&lt;=60,"Medium","High"))</f>
        <v>Low</v>
      </c>
      <c r="AM6070" t="str">
        <f>IF(AmazonChurn[[#This Row],[Number of Complaints or Support]]&lt;3,"Low",IF(AmazonChurn[[#This Row],[Number of Complaints or Support]]&lt;=7,"Medium","High"))</f>
        <v>High</v>
      </c>
      <c r="AN6070" s="5">
        <f>AmazonChurn[[#This Row],[Number of Complaints or Support]]/AmazonChurn[[#This Row],[Account Length (in months)]]</f>
        <v>0.16326530612244897</v>
      </c>
      <c r="AO6070" t="str">
        <f>IF(AmazonChurn[[#This Row],[Avg Monthly GB Download]]&lt;15, "Low", IF(AmazonChurn[[#This Row],[Avg Monthly GB Download]]&lt;30, "Medium", "High"))</f>
        <v>Low</v>
      </c>
      <c r="AP6070" t="str">
        <f>IF(AmazonChurn[[#This Row],[Age]]&lt;30,"Under 30",IF(AmazonChurn[[#This Row],[Age]]&gt;65,"Senior","Mid Age"))</f>
        <v>Mid Age</v>
      </c>
    </row>
    <row r="6071" spans="1:42" hidden="1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 s="5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  <c r="AL6071" t="str">
        <f>IF(AmazonChurn[[#This Row],[Average Monthly Expenses]]&lt;=30,"Low",IF(AmazonChurn[[#This Row],[Average Monthly Expenses]]&lt;=60,"Medium","High"))</f>
        <v>Medium</v>
      </c>
      <c r="AM6071" t="str">
        <f>IF(AmazonChurn[[#This Row],[Number of Complaints or Support]]&lt;3,"Low",IF(AmazonChurn[[#This Row],[Number of Complaints or Support]]&lt;=7,"Medium","High"))</f>
        <v>Medium</v>
      </c>
      <c r="AN6071" s="5">
        <f>AmazonChurn[[#This Row],[Number of Complaints or Support]]/AmazonChurn[[#This Row],[Account Length (in months)]]</f>
        <v>8.2191780821917804E-2</v>
      </c>
      <c r="AO6071" t="str">
        <f>IF(AmazonChurn[[#This Row],[Avg Monthly GB Download]]&lt;15, "Low", IF(AmazonChurn[[#This Row],[Avg Monthly GB Download]]&lt;30, "Medium", "High"))</f>
        <v>Low</v>
      </c>
      <c r="AP6071" t="str">
        <f>IF(AmazonChurn[[#This Row],[Age]]&lt;30,"Under 30",IF(AmazonChurn[[#This Row],[Age]]&gt;65,"Senior","Mid Age"))</f>
        <v>Mid Age</v>
      </c>
    </row>
    <row r="6072" spans="1:42" hidden="1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 s="5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  <c r="AL6072" t="str">
        <f>IF(AmazonChurn[[#This Row],[Average Monthly Expenses]]&lt;=30,"Low",IF(AmazonChurn[[#This Row],[Average Monthly Expenses]]&lt;=60,"Medium","High"))</f>
        <v>Low</v>
      </c>
      <c r="AM6072" t="str">
        <f>IF(AmazonChurn[[#This Row],[Number of Complaints or Support]]&lt;3,"Low",IF(AmazonChurn[[#This Row],[Number of Complaints or Support]]&lt;=7,"Medium","High"))</f>
        <v>Medium</v>
      </c>
      <c r="AN6072" s="5">
        <f>AmazonChurn[[#This Row],[Number of Complaints or Support]]/AmazonChurn[[#This Row],[Account Length (in months)]]</f>
        <v>1.25</v>
      </c>
      <c r="AO6072" t="str">
        <f>IF(AmazonChurn[[#This Row],[Avg Monthly GB Download]]&lt;15, "Low", IF(AmazonChurn[[#This Row],[Avg Monthly GB Download]]&lt;30, "Medium", "High"))</f>
        <v>Low</v>
      </c>
      <c r="AP6072" t="str">
        <f>IF(AmazonChurn[[#This Row],[Age]]&lt;30,"Under 30",IF(AmazonChurn[[#This Row],[Age]]&gt;65,"Senior","Mid Age"))</f>
        <v>Mid Age</v>
      </c>
    </row>
    <row r="6073" spans="1:42" hidden="1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 s="5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  <c r="AL6073" t="str">
        <f>IF(AmazonChurn[[#This Row],[Average Monthly Expenses]]&lt;=30,"Low",IF(AmazonChurn[[#This Row],[Average Monthly Expenses]]&lt;=60,"Medium","High"))</f>
        <v>Low</v>
      </c>
      <c r="AM6073" t="str">
        <f>IF(AmazonChurn[[#This Row],[Number of Complaints or Support]]&lt;3,"Low",IF(AmazonChurn[[#This Row],[Number of Complaints or Support]]&lt;=7,"Medium","High"))</f>
        <v>Low</v>
      </c>
      <c r="AN6073" s="5">
        <f>AmazonChurn[[#This Row],[Number of Complaints or Support]]/AmazonChurn[[#This Row],[Account Length (in months)]]</f>
        <v>0.15384615384615385</v>
      </c>
      <c r="AO6073" t="str">
        <f>IF(AmazonChurn[[#This Row],[Avg Monthly GB Download]]&lt;15, "Low", IF(AmazonChurn[[#This Row],[Avg Monthly GB Download]]&lt;30, "Medium", "High"))</f>
        <v>Low</v>
      </c>
      <c r="AP6073" t="str">
        <f>IF(AmazonChurn[[#This Row],[Age]]&lt;30,"Under 30",IF(AmazonChurn[[#This Row],[Age]]&gt;65,"Senior","Mid Age"))</f>
        <v>Mid Age</v>
      </c>
    </row>
    <row r="6074" spans="1:42" hidden="1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 s="5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  <c r="AL6074" t="str">
        <f>IF(AmazonChurn[[#This Row],[Average Monthly Expenses]]&lt;=30,"Low",IF(AmazonChurn[[#This Row],[Average Monthly Expenses]]&lt;=60,"Medium","High"))</f>
        <v>Medium</v>
      </c>
      <c r="AM6074" t="str">
        <f>IF(AmazonChurn[[#This Row],[Number of Complaints or Support]]&lt;3,"Low",IF(AmazonChurn[[#This Row],[Number of Complaints or Support]]&lt;=7,"Medium","High"))</f>
        <v>Medium</v>
      </c>
      <c r="AN6074" s="5">
        <f>AmazonChurn[[#This Row],[Number of Complaints or Support]]/AmazonChurn[[#This Row],[Account Length (in months)]]</f>
        <v>0.29166666666666669</v>
      </c>
      <c r="AO6074" t="str">
        <f>IF(AmazonChurn[[#This Row],[Avg Monthly GB Download]]&lt;15, "Low", IF(AmazonChurn[[#This Row],[Avg Monthly GB Download]]&lt;30, "Medium", "High"))</f>
        <v>Medium</v>
      </c>
      <c r="AP6074" t="str">
        <f>IF(AmazonChurn[[#This Row],[Age]]&lt;30,"Under 30",IF(AmazonChurn[[#This Row],[Age]]&gt;65,"Senior","Mid Age"))</f>
        <v>Under 30</v>
      </c>
    </row>
    <row r="6075" spans="1:42" hidden="1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 s="5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  <c r="AL6075" t="str">
        <f>IF(AmazonChurn[[#This Row],[Average Monthly Expenses]]&lt;=30,"Low",IF(AmazonChurn[[#This Row],[Average Monthly Expenses]]&lt;=60,"Medium","High"))</f>
        <v>Low</v>
      </c>
      <c r="AM6075" t="str">
        <f>IF(AmazonChurn[[#This Row],[Number of Complaints or Support]]&lt;3,"Low",IF(AmazonChurn[[#This Row],[Number of Complaints or Support]]&lt;=7,"Medium","High"))</f>
        <v>Low</v>
      </c>
      <c r="AN6075" s="5">
        <f>AmazonChurn[[#This Row],[Number of Complaints or Support]]/AmazonChurn[[#This Row],[Account Length (in months)]]</f>
        <v>5.5555555555555552E-2</v>
      </c>
      <c r="AO6075" t="str">
        <f>IF(AmazonChurn[[#This Row],[Avg Monthly GB Download]]&lt;15, "Low", IF(AmazonChurn[[#This Row],[Avg Monthly GB Download]]&lt;30, "Medium", "High"))</f>
        <v>Low</v>
      </c>
      <c r="AP6075" t="str">
        <f>IF(AmazonChurn[[#This Row],[Age]]&lt;30,"Under 30",IF(AmazonChurn[[#This Row],[Age]]&gt;65,"Senior","Mid Age"))</f>
        <v>Mid Age</v>
      </c>
    </row>
    <row r="6076" spans="1:42" hidden="1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 s="5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  <c r="AL6076" t="str">
        <f>IF(AmazonChurn[[#This Row],[Average Monthly Expenses]]&lt;=30,"Low",IF(AmazonChurn[[#This Row],[Average Monthly Expenses]]&lt;=60,"Medium","High"))</f>
        <v>Medium</v>
      </c>
      <c r="AM6076" t="str">
        <f>IF(AmazonChurn[[#This Row],[Number of Complaints or Support]]&lt;3,"Low",IF(AmazonChurn[[#This Row],[Number of Complaints or Support]]&lt;=7,"Medium","High"))</f>
        <v>High</v>
      </c>
      <c r="AN6076" s="5">
        <f>AmazonChurn[[#This Row],[Number of Complaints or Support]]/AmazonChurn[[#This Row],[Account Length (in months)]]</f>
        <v>0.14084507042253522</v>
      </c>
      <c r="AO6076" t="str">
        <f>IF(AmazonChurn[[#This Row],[Avg Monthly GB Download]]&lt;15, "Low", IF(AmazonChurn[[#This Row],[Avg Monthly GB Download]]&lt;30, "Medium", "High"))</f>
        <v>Low</v>
      </c>
      <c r="AP6076" t="str">
        <f>IF(AmazonChurn[[#This Row],[Age]]&lt;30,"Under 30",IF(AmazonChurn[[#This Row],[Age]]&gt;65,"Senior","Mid Age"))</f>
        <v>Mid Age</v>
      </c>
    </row>
    <row r="6077" spans="1:42" hidden="1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 s="5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  <c r="AL6077" t="str">
        <f>IF(AmazonChurn[[#This Row],[Average Monthly Expenses]]&lt;=30,"Low",IF(AmazonChurn[[#This Row],[Average Monthly Expenses]]&lt;=60,"Medium","High"))</f>
        <v>Medium</v>
      </c>
      <c r="AM6077" t="str">
        <f>IF(AmazonChurn[[#This Row],[Number of Complaints or Support]]&lt;3,"Low",IF(AmazonChurn[[#This Row],[Number of Complaints or Support]]&lt;=7,"Medium","High"))</f>
        <v>Low</v>
      </c>
      <c r="AN6077" s="5">
        <f>AmazonChurn[[#This Row],[Number of Complaints or Support]]/AmazonChurn[[#This Row],[Account Length (in months)]]</f>
        <v>0</v>
      </c>
      <c r="AO6077" t="str">
        <f>IF(AmazonChurn[[#This Row],[Avg Monthly GB Download]]&lt;15, "Low", IF(AmazonChurn[[#This Row],[Avg Monthly GB Download]]&lt;30, "Medium", "High"))</f>
        <v>Low</v>
      </c>
      <c r="AP6077" t="str">
        <f>IF(AmazonChurn[[#This Row],[Age]]&lt;30,"Under 30",IF(AmazonChurn[[#This Row],[Age]]&gt;65,"Senior","Mid Age"))</f>
        <v>Mid Age</v>
      </c>
    </row>
    <row r="6078" spans="1:42" hidden="1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 s="5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  <c r="AL6078" t="str">
        <f>IF(AmazonChurn[[#This Row],[Average Monthly Expenses]]&lt;=30,"Low",IF(AmazonChurn[[#This Row],[Average Monthly Expenses]]&lt;=60,"Medium","High"))</f>
        <v>Low</v>
      </c>
      <c r="AM6078" t="str">
        <f>IF(AmazonChurn[[#This Row],[Number of Complaints or Support]]&lt;3,"Low",IF(AmazonChurn[[#This Row],[Number of Complaints or Support]]&lt;=7,"Medium","High"))</f>
        <v>High</v>
      </c>
      <c r="AN6078" s="5">
        <f>AmazonChurn[[#This Row],[Number of Complaints or Support]]/AmazonChurn[[#This Row],[Account Length (in months)]]</f>
        <v>4.5</v>
      </c>
      <c r="AO6078" t="str">
        <f>IF(AmazonChurn[[#This Row],[Avg Monthly GB Download]]&lt;15, "Low", IF(AmazonChurn[[#This Row],[Avg Monthly GB Download]]&lt;30, "Medium", "High"))</f>
        <v>Low</v>
      </c>
      <c r="AP6078" t="str">
        <f>IF(AmazonChurn[[#This Row],[Age]]&lt;30,"Under 30",IF(AmazonChurn[[#This Row],[Age]]&gt;65,"Senior","Mid Age"))</f>
        <v>Mid Age</v>
      </c>
    </row>
    <row r="6079" spans="1:42" hidden="1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 s="5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  <c r="AL6079" t="str">
        <f>IF(AmazonChurn[[#This Row],[Average Monthly Expenses]]&lt;=30,"Low",IF(AmazonChurn[[#This Row],[Average Monthly Expenses]]&lt;=60,"Medium","High"))</f>
        <v>Low</v>
      </c>
      <c r="AM6079" t="str">
        <f>IF(AmazonChurn[[#This Row],[Number of Complaints or Support]]&lt;3,"Low",IF(AmazonChurn[[#This Row],[Number of Complaints or Support]]&lt;=7,"Medium","High"))</f>
        <v>Medium</v>
      </c>
      <c r="AN6079" s="5">
        <f>AmazonChurn[[#This Row],[Number of Complaints or Support]]/AmazonChurn[[#This Row],[Account Length (in months)]]</f>
        <v>4.6875E-2</v>
      </c>
      <c r="AO6079" t="str">
        <f>IF(AmazonChurn[[#This Row],[Avg Monthly GB Download]]&lt;15, "Low", IF(AmazonChurn[[#This Row],[Avg Monthly GB Download]]&lt;30, "Medium", "High"))</f>
        <v>Low</v>
      </c>
      <c r="AP6079" t="str">
        <f>IF(AmazonChurn[[#This Row],[Age]]&lt;30,"Under 30",IF(AmazonChurn[[#This Row],[Age]]&gt;65,"Senior","Mid Age"))</f>
        <v>Under 30</v>
      </c>
    </row>
    <row r="6080" spans="1:42" hidden="1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 s="5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  <c r="AL6080" t="str">
        <f>IF(AmazonChurn[[#This Row],[Average Monthly Expenses]]&lt;=30,"Low",IF(AmazonChurn[[#This Row],[Average Monthly Expenses]]&lt;=60,"Medium","High"))</f>
        <v>Low</v>
      </c>
      <c r="AM6080" t="str">
        <f>IF(AmazonChurn[[#This Row],[Number of Complaints or Support]]&lt;3,"Low",IF(AmazonChurn[[#This Row],[Number of Complaints or Support]]&lt;=7,"Medium","High"))</f>
        <v>Medium</v>
      </c>
      <c r="AN6080" s="5">
        <f>AmazonChurn[[#This Row],[Number of Complaints or Support]]/AmazonChurn[[#This Row],[Account Length (in months)]]</f>
        <v>0.625</v>
      </c>
      <c r="AO6080" t="str">
        <f>IF(AmazonChurn[[#This Row],[Avg Monthly GB Download]]&lt;15, "Low", IF(AmazonChurn[[#This Row],[Avg Monthly GB Download]]&lt;30, "Medium", "High"))</f>
        <v>Low</v>
      </c>
      <c r="AP6080" t="str">
        <f>IF(AmazonChurn[[#This Row],[Age]]&lt;30,"Under 30",IF(AmazonChurn[[#This Row],[Age]]&gt;65,"Senior","Mid Age"))</f>
        <v>Mid Age</v>
      </c>
    </row>
    <row r="6081" spans="1:42" hidden="1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 s="5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  <c r="AL6081" t="str">
        <f>IF(AmazonChurn[[#This Row],[Average Monthly Expenses]]&lt;=30,"Low",IF(AmazonChurn[[#This Row],[Average Monthly Expenses]]&lt;=60,"Medium","High"))</f>
        <v>Medium</v>
      </c>
      <c r="AM6081" t="str">
        <f>IF(AmazonChurn[[#This Row],[Number of Complaints or Support]]&lt;3,"Low",IF(AmazonChurn[[#This Row],[Number of Complaints or Support]]&lt;=7,"Medium","High"))</f>
        <v>Low</v>
      </c>
      <c r="AN6081" s="5">
        <f>AmazonChurn[[#This Row],[Number of Complaints or Support]]/AmazonChurn[[#This Row],[Account Length (in months)]]</f>
        <v>7.407407407407407E-2</v>
      </c>
      <c r="AO6081" t="str">
        <f>IF(AmazonChurn[[#This Row],[Avg Monthly GB Download]]&lt;15, "Low", IF(AmazonChurn[[#This Row],[Avg Monthly GB Download]]&lt;30, "Medium", "High"))</f>
        <v>Medium</v>
      </c>
      <c r="AP6081" t="str">
        <f>IF(AmazonChurn[[#This Row],[Age]]&lt;30,"Under 30",IF(AmazonChurn[[#This Row],[Age]]&gt;65,"Senior","Mid Age"))</f>
        <v>Mid Age</v>
      </c>
    </row>
    <row r="6082" spans="1:42" hidden="1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 s="5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  <c r="AL6082" t="str">
        <f>IF(AmazonChurn[[#This Row],[Average Monthly Expenses]]&lt;=30,"Low",IF(AmazonChurn[[#This Row],[Average Monthly Expenses]]&lt;=60,"Medium","High"))</f>
        <v>Medium</v>
      </c>
      <c r="AM6082" t="str">
        <f>IF(AmazonChurn[[#This Row],[Number of Complaints or Support]]&lt;3,"Low",IF(AmazonChurn[[#This Row],[Number of Complaints or Support]]&lt;=7,"Medium","High"))</f>
        <v>Medium</v>
      </c>
      <c r="AN6082" s="5">
        <f>AmazonChurn[[#This Row],[Number of Complaints or Support]]/AmazonChurn[[#This Row],[Account Length (in months)]]</f>
        <v>0.2</v>
      </c>
      <c r="AO6082" t="str">
        <f>IF(AmazonChurn[[#This Row],[Avg Monthly GB Download]]&lt;15, "Low", IF(AmazonChurn[[#This Row],[Avg Monthly GB Download]]&lt;30, "Medium", "High"))</f>
        <v>Low</v>
      </c>
      <c r="AP6082" t="str">
        <f>IF(AmazonChurn[[#This Row],[Age]]&lt;30,"Under 30",IF(AmazonChurn[[#This Row],[Age]]&gt;65,"Senior","Mid Age"))</f>
        <v>Senior</v>
      </c>
    </row>
    <row r="6083" spans="1:42" hidden="1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 s="5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  <c r="AL6083" t="str">
        <f>IF(AmazonChurn[[#This Row],[Average Monthly Expenses]]&lt;=30,"Low",IF(AmazonChurn[[#This Row],[Average Monthly Expenses]]&lt;=60,"Medium","High"))</f>
        <v>High</v>
      </c>
      <c r="AM6083" t="str">
        <f>IF(AmazonChurn[[#This Row],[Number of Complaints or Support]]&lt;3,"Low",IF(AmazonChurn[[#This Row],[Number of Complaints or Support]]&lt;=7,"Medium","High"))</f>
        <v>Medium</v>
      </c>
      <c r="AN6083" s="5">
        <f>AmazonChurn[[#This Row],[Number of Complaints or Support]]/AmazonChurn[[#This Row],[Account Length (in months)]]</f>
        <v>4.2253521126760563E-2</v>
      </c>
      <c r="AO6083" t="str">
        <f>IF(AmazonChurn[[#This Row],[Avg Monthly GB Download]]&lt;15, "Low", IF(AmazonChurn[[#This Row],[Avg Monthly GB Download]]&lt;30, "Medium", "High"))</f>
        <v>Low</v>
      </c>
      <c r="AP6083" t="str">
        <f>IF(AmazonChurn[[#This Row],[Age]]&lt;30,"Under 30",IF(AmazonChurn[[#This Row],[Age]]&gt;65,"Senior","Mid Age"))</f>
        <v>Mid Age</v>
      </c>
    </row>
    <row r="6084" spans="1:42" hidden="1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 s="5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  <c r="AL6084" t="str">
        <f>IF(AmazonChurn[[#This Row],[Average Monthly Expenses]]&lt;=30,"Low",IF(AmazonChurn[[#This Row],[Average Monthly Expenses]]&lt;=60,"Medium","High"))</f>
        <v>Low</v>
      </c>
      <c r="AM6084" t="str">
        <f>IF(AmazonChurn[[#This Row],[Number of Complaints or Support]]&lt;3,"Low",IF(AmazonChurn[[#This Row],[Number of Complaints or Support]]&lt;=7,"Medium","High"))</f>
        <v>High</v>
      </c>
      <c r="AN6084" s="5">
        <f>AmazonChurn[[#This Row],[Number of Complaints or Support]]/AmazonChurn[[#This Row],[Account Length (in months)]]</f>
        <v>0.14035087719298245</v>
      </c>
      <c r="AO6084" t="str">
        <f>IF(AmazonChurn[[#This Row],[Avg Monthly GB Download]]&lt;15, "Low", IF(AmazonChurn[[#This Row],[Avg Monthly GB Download]]&lt;30, "Medium", "High"))</f>
        <v>Low</v>
      </c>
      <c r="AP6084" t="str">
        <f>IF(AmazonChurn[[#This Row],[Age]]&lt;30,"Under 30",IF(AmazonChurn[[#This Row],[Age]]&gt;65,"Senior","Mid Age"))</f>
        <v>Mid Age</v>
      </c>
    </row>
    <row r="6085" spans="1:42" hidden="1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 s="5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  <c r="AL6085" t="str">
        <f>IF(AmazonChurn[[#This Row],[Average Monthly Expenses]]&lt;=30,"Low",IF(AmazonChurn[[#This Row],[Average Monthly Expenses]]&lt;=60,"Medium","High"))</f>
        <v>Low</v>
      </c>
      <c r="AM6085" t="str">
        <f>IF(AmazonChurn[[#This Row],[Number of Complaints or Support]]&lt;3,"Low",IF(AmazonChurn[[#This Row],[Number of Complaints or Support]]&lt;=7,"Medium","High"))</f>
        <v>High</v>
      </c>
      <c r="AN6085" s="5">
        <f>AmazonChurn[[#This Row],[Number of Complaints or Support]]/AmazonChurn[[#This Row],[Account Length (in months)]]</f>
        <v>0.1388888888888889</v>
      </c>
      <c r="AO6085" t="str">
        <f>IF(AmazonChurn[[#This Row],[Avg Monthly GB Download]]&lt;15, "Low", IF(AmazonChurn[[#This Row],[Avg Monthly GB Download]]&lt;30, "Medium", "High"))</f>
        <v>Low</v>
      </c>
      <c r="AP6085" t="str">
        <f>IF(AmazonChurn[[#This Row],[Age]]&lt;30,"Under 30",IF(AmazonChurn[[#This Row],[Age]]&gt;65,"Senior","Mid Age"))</f>
        <v>Mid Age</v>
      </c>
    </row>
    <row r="6086" spans="1:42" hidden="1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 s="5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  <c r="AL6086" t="str">
        <f>IF(AmazonChurn[[#This Row],[Average Monthly Expenses]]&lt;=30,"Low",IF(AmazonChurn[[#This Row],[Average Monthly Expenses]]&lt;=60,"Medium","High"))</f>
        <v>Low</v>
      </c>
      <c r="AM6086" t="str">
        <f>IF(AmazonChurn[[#This Row],[Number of Complaints or Support]]&lt;3,"Low",IF(AmazonChurn[[#This Row],[Number of Complaints or Support]]&lt;=7,"Medium","High"))</f>
        <v>Medium</v>
      </c>
      <c r="AN6086" s="5">
        <f>AmazonChurn[[#This Row],[Number of Complaints or Support]]/AmazonChurn[[#This Row],[Account Length (in months)]]</f>
        <v>0.33333333333333331</v>
      </c>
      <c r="AO6086" t="str">
        <f>IF(AmazonChurn[[#This Row],[Avg Monthly GB Download]]&lt;15, "Low", IF(AmazonChurn[[#This Row],[Avg Monthly GB Download]]&lt;30, "Medium", "High"))</f>
        <v>Low</v>
      </c>
      <c r="AP6086" t="str">
        <f>IF(AmazonChurn[[#This Row],[Age]]&lt;30,"Under 30",IF(AmazonChurn[[#This Row],[Age]]&gt;65,"Senior","Mid Age"))</f>
        <v>Mid Age</v>
      </c>
    </row>
    <row r="6087" spans="1:42" hidden="1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 s="5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  <c r="AL6087" t="str">
        <f>IF(AmazonChurn[[#This Row],[Average Monthly Expenses]]&lt;=30,"Low",IF(AmazonChurn[[#This Row],[Average Monthly Expenses]]&lt;=60,"Medium","High"))</f>
        <v>Medium</v>
      </c>
      <c r="AM6087" t="str">
        <f>IF(AmazonChurn[[#This Row],[Number of Complaints or Support]]&lt;3,"Low",IF(AmazonChurn[[#This Row],[Number of Complaints or Support]]&lt;=7,"Medium","High"))</f>
        <v>High</v>
      </c>
      <c r="AN6087" s="5">
        <f>AmazonChurn[[#This Row],[Number of Complaints or Support]]/AmazonChurn[[#This Row],[Account Length (in months)]]</f>
        <v>0.35714285714285715</v>
      </c>
      <c r="AO6087" t="str">
        <f>IF(AmazonChurn[[#This Row],[Avg Monthly GB Download]]&lt;15, "Low", IF(AmazonChurn[[#This Row],[Avg Monthly GB Download]]&lt;30, "Medium", "High"))</f>
        <v>Low</v>
      </c>
      <c r="AP6087" t="str">
        <f>IF(AmazonChurn[[#This Row],[Age]]&lt;30,"Under 30",IF(AmazonChurn[[#This Row],[Age]]&gt;65,"Senior","Mid Age"))</f>
        <v>Senior</v>
      </c>
    </row>
    <row r="6088" spans="1:42" hidden="1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 s="5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  <c r="AL6088" t="str">
        <f>IF(AmazonChurn[[#This Row],[Average Monthly Expenses]]&lt;=30,"Low",IF(AmazonChurn[[#This Row],[Average Monthly Expenses]]&lt;=60,"Medium","High"))</f>
        <v>Low</v>
      </c>
      <c r="AM6088" t="str">
        <f>IF(AmazonChurn[[#This Row],[Number of Complaints or Support]]&lt;3,"Low",IF(AmazonChurn[[#This Row],[Number of Complaints or Support]]&lt;=7,"Medium","High"))</f>
        <v>High</v>
      </c>
      <c r="AN6088" s="5">
        <f>AmazonChurn[[#This Row],[Number of Complaints or Support]]/AmazonChurn[[#This Row],[Account Length (in months)]]</f>
        <v>2.6666666666666665</v>
      </c>
      <c r="AO6088" t="str">
        <f>IF(AmazonChurn[[#This Row],[Avg Monthly GB Download]]&lt;15, "Low", IF(AmazonChurn[[#This Row],[Avg Monthly GB Download]]&lt;30, "Medium", "High"))</f>
        <v>Low</v>
      </c>
      <c r="AP6088" t="str">
        <f>IF(AmazonChurn[[#This Row],[Age]]&lt;30,"Under 30",IF(AmazonChurn[[#This Row],[Age]]&gt;65,"Senior","Mid Age"))</f>
        <v>Mid Age</v>
      </c>
    </row>
    <row r="6089" spans="1:42" hidden="1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 s="5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  <c r="AL6089" t="str">
        <f>IF(AmazonChurn[[#This Row],[Average Monthly Expenses]]&lt;=30,"Low",IF(AmazonChurn[[#This Row],[Average Monthly Expenses]]&lt;=60,"Medium","High"))</f>
        <v>Low</v>
      </c>
      <c r="AM6089" t="str">
        <f>IF(AmazonChurn[[#This Row],[Number of Complaints or Support]]&lt;3,"Low",IF(AmazonChurn[[#This Row],[Number of Complaints or Support]]&lt;=7,"Medium","High"))</f>
        <v>High</v>
      </c>
      <c r="AN6089" s="5">
        <f>AmazonChurn[[#This Row],[Number of Complaints or Support]]/AmazonChurn[[#This Row],[Account Length (in months)]]</f>
        <v>10</v>
      </c>
      <c r="AO6089" t="str">
        <f>IF(AmazonChurn[[#This Row],[Avg Monthly GB Download]]&lt;15, "Low", IF(AmazonChurn[[#This Row],[Avg Monthly GB Download]]&lt;30, "Medium", "High"))</f>
        <v>Low</v>
      </c>
      <c r="AP6089" t="str">
        <f>IF(AmazonChurn[[#This Row],[Age]]&lt;30,"Under 30",IF(AmazonChurn[[#This Row],[Age]]&gt;65,"Senior","Mid Age"))</f>
        <v>Under 30</v>
      </c>
    </row>
    <row r="6090" spans="1:42" hidden="1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 s="5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  <c r="AL6090" t="str">
        <f>IF(AmazonChurn[[#This Row],[Average Monthly Expenses]]&lt;=30,"Low",IF(AmazonChurn[[#This Row],[Average Monthly Expenses]]&lt;=60,"Medium","High"))</f>
        <v>Low</v>
      </c>
      <c r="AM6090" t="str">
        <f>IF(AmazonChurn[[#This Row],[Number of Complaints or Support]]&lt;3,"Low",IF(AmazonChurn[[#This Row],[Number of Complaints or Support]]&lt;=7,"Medium","High"))</f>
        <v>Low</v>
      </c>
      <c r="AN6090" s="5">
        <f>AmazonChurn[[#This Row],[Number of Complaints or Support]]/AmazonChurn[[#This Row],[Account Length (in months)]]</f>
        <v>0.33333333333333331</v>
      </c>
      <c r="AO6090" t="str">
        <f>IF(AmazonChurn[[#This Row],[Avg Monthly GB Download]]&lt;15, "Low", IF(AmazonChurn[[#This Row],[Avg Monthly GB Download]]&lt;30, "Medium", "High"))</f>
        <v>Low</v>
      </c>
      <c r="AP6090" t="str">
        <f>IF(AmazonChurn[[#This Row],[Age]]&lt;30,"Under 30",IF(AmazonChurn[[#This Row],[Age]]&gt;65,"Senior","Mid Age"))</f>
        <v>Under 30</v>
      </c>
    </row>
    <row r="6091" spans="1:42" hidden="1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 s="5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  <c r="AL6091" t="str">
        <f>IF(AmazonChurn[[#This Row],[Average Monthly Expenses]]&lt;=30,"Low",IF(AmazonChurn[[#This Row],[Average Monthly Expenses]]&lt;=60,"Medium","High"))</f>
        <v>Medium</v>
      </c>
      <c r="AM6091" t="str">
        <f>IF(AmazonChurn[[#This Row],[Number of Complaints or Support]]&lt;3,"Low",IF(AmazonChurn[[#This Row],[Number of Complaints or Support]]&lt;=7,"Medium","High"))</f>
        <v>Medium</v>
      </c>
      <c r="AN6091" s="5">
        <f>AmazonChurn[[#This Row],[Number of Complaints or Support]]/AmazonChurn[[#This Row],[Account Length (in months)]]</f>
        <v>9.8360655737704916E-2</v>
      </c>
      <c r="AO6091" t="str">
        <f>IF(AmazonChurn[[#This Row],[Avg Monthly GB Download]]&lt;15, "Low", IF(AmazonChurn[[#This Row],[Avg Monthly GB Download]]&lt;30, "Medium", "High"))</f>
        <v>Low</v>
      </c>
      <c r="AP6091" t="str">
        <f>IF(AmazonChurn[[#This Row],[Age]]&lt;30,"Under 30",IF(AmazonChurn[[#This Row],[Age]]&gt;65,"Senior","Mid Age"))</f>
        <v>Mid Age</v>
      </c>
    </row>
    <row r="6092" spans="1:42" hidden="1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 s="5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  <c r="AL6092" t="str">
        <f>IF(AmazonChurn[[#This Row],[Average Monthly Expenses]]&lt;=30,"Low",IF(AmazonChurn[[#This Row],[Average Monthly Expenses]]&lt;=60,"Medium","High"))</f>
        <v>Medium</v>
      </c>
      <c r="AM6092" t="str">
        <f>IF(AmazonChurn[[#This Row],[Number of Complaints or Support]]&lt;3,"Low",IF(AmazonChurn[[#This Row],[Number of Complaints or Support]]&lt;=7,"Medium","High"))</f>
        <v>High</v>
      </c>
      <c r="AN6092" s="5">
        <f>AmazonChurn[[#This Row],[Number of Complaints or Support]]/AmazonChurn[[#This Row],[Account Length (in months)]]</f>
        <v>0.32</v>
      </c>
      <c r="AO6092" t="str">
        <f>IF(AmazonChurn[[#This Row],[Avg Monthly GB Download]]&lt;15, "Low", IF(AmazonChurn[[#This Row],[Avg Monthly GB Download]]&lt;30, "Medium", "High"))</f>
        <v>Low</v>
      </c>
      <c r="AP6092" t="str">
        <f>IF(AmazonChurn[[#This Row],[Age]]&lt;30,"Under 30",IF(AmazonChurn[[#This Row],[Age]]&gt;65,"Senior","Mid Age"))</f>
        <v>Mid Age</v>
      </c>
    </row>
    <row r="6093" spans="1:42" hidden="1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 s="5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  <c r="AL6093" t="str">
        <f>IF(AmazonChurn[[#This Row],[Average Monthly Expenses]]&lt;=30,"Low",IF(AmazonChurn[[#This Row],[Average Monthly Expenses]]&lt;=60,"Medium","High"))</f>
        <v>Medium</v>
      </c>
      <c r="AM6093" t="str">
        <f>IF(AmazonChurn[[#This Row],[Number of Complaints or Support]]&lt;3,"Low",IF(AmazonChurn[[#This Row],[Number of Complaints or Support]]&lt;=7,"Medium","High"))</f>
        <v>High</v>
      </c>
      <c r="AN6093" s="5">
        <f>AmazonChurn[[#This Row],[Number of Complaints or Support]]/AmazonChurn[[#This Row],[Account Length (in months)]]</f>
        <v>1.3333333333333333</v>
      </c>
      <c r="AO6093" t="str">
        <f>IF(AmazonChurn[[#This Row],[Avg Monthly GB Download]]&lt;15, "Low", IF(AmazonChurn[[#This Row],[Avg Monthly GB Download]]&lt;30, "Medium", "High"))</f>
        <v>Low</v>
      </c>
      <c r="AP6093" t="str">
        <f>IF(AmazonChurn[[#This Row],[Age]]&lt;30,"Under 30",IF(AmazonChurn[[#This Row],[Age]]&gt;65,"Senior","Mid Age"))</f>
        <v>Mid Age</v>
      </c>
    </row>
    <row r="6094" spans="1:42" hidden="1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 s="5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  <c r="AL6094" t="str">
        <f>IF(AmazonChurn[[#This Row],[Average Monthly Expenses]]&lt;=30,"Low",IF(AmazonChurn[[#This Row],[Average Monthly Expenses]]&lt;=60,"Medium","High"))</f>
        <v>Low</v>
      </c>
      <c r="AM6094" t="str">
        <f>IF(AmazonChurn[[#This Row],[Number of Complaints or Support]]&lt;3,"Low",IF(AmazonChurn[[#This Row],[Number of Complaints or Support]]&lt;=7,"Medium","High"))</f>
        <v>Low</v>
      </c>
      <c r="AN6094" s="5">
        <f>AmazonChurn[[#This Row],[Number of Complaints or Support]]/AmazonChurn[[#This Row],[Account Length (in months)]]</f>
        <v>0.08</v>
      </c>
      <c r="AO6094" t="str">
        <f>IF(AmazonChurn[[#This Row],[Avg Monthly GB Download]]&lt;15, "Low", IF(AmazonChurn[[#This Row],[Avg Monthly GB Download]]&lt;30, "Medium", "High"))</f>
        <v>Low</v>
      </c>
      <c r="AP6094" t="str">
        <f>IF(AmazonChurn[[#This Row],[Age]]&lt;30,"Under 30",IF(AmazonChurn[[#This Row],[Age]]&gt;65,"Senior","Mid Age"))</f>
        <v>Mid Age</v>
      </c>
    </row>
    <row r="6095" spans="1:42" hidden="1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 s="5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  <c r="AL6095" t="str">
        <f>IF(AmazonChurn[[#This Row],[Average Monthly Expenses]]&lt;=30,"Low",IF(AmazonChurn[[#This Row],[Average Monthly Expenses]]&lt;=60,"Medium","High"))</f>
        <v>Medium</v>
      </c>
      <c r="AM6095" t="str">
        <f>IF(AmazonChurn[[#This Row],[Number of Complaints or Support]]&lt;3,"Low",IF(AmazonChurn[[#This Row],[Number of Complaints or Support]]&lt;=7,"Medium","High"))</f>
        <v>Medium</v>
      </c>
      <c r="AN6095" s="5">
        <f>AmazonChurn[[#This Row],[Number of Complaints or Support]]/AmazonChurn[[#This Row],[Account Length (in months)]]</f>
        <v>0.625</v>
      </c>
      <c r="AO6095" t="str">
        <f>IF(AmazonChurn[[#This Row],[Avg Monthly GB Download]]&lt;15, "Low", IF(AmazonChurn[[#This Row],[Avg Monthly GB Download]]&lt;30, "Medium", "High"))</f>
        <v>Medium</v>
      </c>
      <c r="AP6095" t="str">
        <f>IF(AmazonChurn[[#This Row],[Age]]&lt;30,"Under 30",IF(AmazonChurn[[#This Row],[Age]]&gt;65,"Senior","Mid Age"))</f>
        <v>Under 30</v>
      </c>
    </row>
    <row r="6096" spans="1:42" hidden="1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 s="5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  <c r="AL6096" t="str">
        <f>IF(AmazonChurn[[#This Row],[Average Monthly Expenses]]&lt;=30,"Low",IF(AmazonChurn[[#This Row],[Average Monthly Expenses]]&lt;=60,"Medium","High"))</f>
        <v>Medium</v>
      </c>
      <c r="AM6096" t="str">
        <f>IF(AmazonChurn[[#This Row],[Number of Complaints or Support]]&lt;3,"Low",IF(AmazonChurn[[#This Row],[Number of Complaints or Support]]&lt;=7,"Medium","High"))</f>
        <v>Medium</v>
      </c>
      <c r="AN6096" s="5">
        <f>AmazonChurn[[#This Row],[Number of Complaints or Support]]/AmazonChurn[[#This Row],[Account Length (in months)]]</f>
        <v>0.33333333333333331</v>
      </c>
      <c r="AO6096" t="str">
        <f>IF(AmazonChurn[[#This Row],[Avg Monthly GB Download]]&lt;15, "Low", IF(AmazonChurn[[#This Row],[Avg Monthly GB Download]]&lt;30, "Medium", "High"))</f>
        <v>Medium</v>
      </c>
      <c r="AP6096" t="str">
        <f>IF(AmazonChurn[[#This Row],[Age]]&lt;30,"Under 30",IF(AmazonChurn[[#This Row],[Age]]&gt;65,"Senior","Mid Age"))</f>
        <v>Under 30</v>
      </c>
    </row>
    <row r="6097" spans="1:42" hidden="1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 s="5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  <c r="AL6097" t="str">
        <f>IF(AmazonChurn[[#This Row],[Average Monthly Expenses]]&lt;=30,"Low",IF(AmazonChurn[[#This Row],[Average Monthly Expenses]]&lt;=60,"Medium","High"))</f>
        <v>Medium</v>
      </c>
      <c r="AM6097" t="str">
        <f>IF(AmazonChurn[[#This Row],[Number of Complaints or Support]]&lt;3,"Low",IF(AmazonChurn[[#This Row],[Number of Complaints or Support]]&lt;=7,"Medium","High"))</f>
        <v>Medium</v>
      </c>
      <c r="AN6097" s="5">
        <f>AmazonChurn[[#This Row],[Number of Complaints or Support]]/AmazonChurn[[#This Row],[Account Length (in months)]]</f>
        <v>0.2</v>
      </c>
      <c r="AO6097" t="str">
        <f>IF(AmazonChurn[[#This Row],[Avg Monthly GB Download]]&lt;15, "Low", IF(AmazonChurn[[#This Row],[Avg Monthly GB Download]]&lt;30, "Medium", "High"))</f>
        <v>Low</v>
      </c>
      <c r="AP6097" t="str">
        <f>IF(AmazonChurn[[#This Row],[Age]]&lt;30,"Under 30",IF(AmazonChurn[[#This Row],[Age]]&gt;65,"Senior","Mid Age"))</f>
        <v>Mid Age</v>
      </c>
    </row>
    <row r="6098" spans="1:42" hidden="1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 s="5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  <c r="AL6098" t="str">
        <f>IF(AmazonChurn[[#This Row],[Average Monthly Expenses]]&lt;=30,"Low",IF(AmazonChurn[[#This Row],[Average Monthly Expenses]]&lt;=60,"Medium","High"))</f>
        <v>Medium</v>
      </c>
      <c r="AM6098" t="str">
        <f>IF(AmazonChurn[[#This Row],[Number of Complaints or Support]]&lt;3,"Low",IF(AmazonChurn[[#This Row],[Number of Complaints or Support]]&lt;=7,"Medium","High"))</f>
        <v>High</v>
      </c>
      <c r="AN6098" s="5">
        <f>AmazonChurn[[#This Row],[Number of Complaints or Support]]/AmazonChurn[[#This Row],[Account Length (in months)]]</f>
        <v>0.36363636363636365</v>
      </c>
      <c r="AO6098" t="str">
        <f>IF(AmazonChurn[[#This Row],[Avg Monthly GB Download]]&lt;15, "Low", IF(AmazonChurn[[#This Row],[Avg Monthly GB Download]]&lt;30, "Medium", "High"))</f>
        <v>Low</v>
      </c>
      <c r="AP6098" t="str">
        <f>IF(AmazonChurn[[#This Row],[Age]]&lt;30,"Under 30",IF(AmazonChurn[[#This Row],[Age]]&gt;65,"Senior","Mid Age"))</f>
        <v>Mid Age</v>
      </c>
    </row>
    <row r="6099" spans="1:42" hidden="1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 s="5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  <c r="AL6099" t="str">
        <f>IF(AmazonChurn[[#This Row],[Average Monthly Expenses]]&lt;=30,"Low",IF(AmazonChurn[[#This Row],[Average Monthly Expenses]]&lt;=60,"Medium","High"))</f>
        <v>Low</v>
      </c>
      <c r="AM6099" t="str">
        <f>IF(AmazonChurn[[#This Row],[Number of Complaints or Support]]&lt;3,"Low",IF(AmazonChurn[[#This Row],[Number of Complaints or Support]]&lt;=7,"Medium","High"))</f>
        <v>High</v>
      </c>
      <c r="AN6099" s="5">
        <f>AmazonChurn[[#This Row],[Number of Complaints or Support]]/AmazonChurn[[#This Row],[Account Length (in months)]]</f>
        <v>0.1095890410958904</v>
      </c>
      <c r="AO6099" t="str">
        <f>IF(AmazonChurn[[#This Row],[Avg Monthly GB Download]]&lt;15, "Low", IF(AmazonChurn[[#This Row],[Avg Monthly GB Download]]&lt;30, "Medium", "High"))</f>
        <v>Low</v>
      </c>
      <c r="AP6099" t="str">
        <f>IF(AmazonChurn[[#This Row],[Age]]&lt;30,"Under 30",IF(AmazonChurn[[#This Row],[Age]]&gt;65,"Senior","Mid Age"))</f>
        <v>Mid Age</v>
      </c>
    </row>
    <row r="6100" spans="1:42" hidden="1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 s="5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  <c r="AL6100" t="str">
        <f>IF(AmazonChurn[[#This Row],[Average Monthly Expenses]]&lt;=30,"Low",IF(AmazonChurn[[#This Row],[Average Monthly Expenses]]&lt;=60,"Medium","High"))</f>
        <v>Medium</v>
      </c>
      <c r="AM6100" t="str">
        <f>IF(AmazonChurn[[#This Row],[Number of Complaints or Support]]&lt;3,"Low",IF(AmazonChurn[[#This Row],[Number of Complaints or Support]]&lt;=7,"Medium","High"))</f>
        <v>Low</v>
      </c>
      <c r="AN6100" s="5">
        <f>AmazonChurn[[#This Row],[Number of Complaints or Support]]/AmazonChurn[[#This Row],[Account Length (in months)]]</f>
        <v>3.8461538461538464E-2</v>
      </c>
      <c r="AO6100" t="str">
        <f>IF(AmazonChurn[[#This Row],[Avg Monthly GB Download]]&lt;15, "Low", IF(AmazonChurn[[#This Row],[Avg Monthly GB Download]]&lt;30, "Medium", "High"))</f>
        <v>Low</v>
      </c>
      <c r="AP6100" t="str">
        <f>IF(AmazonChurn[[#This Row],[Age]]&lt;30,"Under 30",IF(AmazonChurn[[#This Row],[Age]]&gt;65,"Senior","Mid Age"))</f>
        <v>Mid Age</v>
      </c>
    </row>
    <row r="6101" spans="1:42" hidden="1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 s="5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  <c r="AL6101" t="str">
        <f>IF(AmazonChurn[[#This Row],[Average Monthly Expenses]]&lt;=30,"Low",IF(AmazonChurn[[#This Row],[Average Monthly Expenses]]&lt;=60,"Medium","High"))</f>
        <v>Low</v>
      </c>
      <c r="AM6101" t="str">
        <f>IF(AmazonChurn[[#This Row],[Number of Complaints or Support]]&lt;3,"Low",IF(AmazonChurn[[#This Row],[Number of Complaints or Support]]&lt;=7,"Medium","High"))</f>
        <v>Medium</v>
      </c>
      <c r="AN6101" s="5">
        <f>AmazonChurn[[#This Row],[Number of Complaints or Support]]/AmazonChurn[[#This Row],[Account Length (in months)]]</f>
        <v>4</v>
      </c>
      <c r="AO6101" t="str">
        <f>IF(AmazonChurn[[#This Row],[Avg Monthly GB Download]]&lt;15, "Low", IF(AmazonChurn[[#This Row],[Avg Monthly GB Download]]&lt;30, "Medium", "High"))</f>
        <v>Low</v>
      </c>
      <c r="AP6101" t="str">
        <f>IF(AmazonChurn[[#This Row],[Age]]&lt;30,"Under 30",IF(AmazonChurn[[#This Row],[Age]]&gt;65,"Senior","Mid Age"))</f>
        <v>Mid Age</v>
      </c>
    </row>
    <row r="6102" spans="1:42" hidden="1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 s="5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  <c r="AL6102" t="str">
        <f>IF(AmazonChurn[[#This Row],[Average Monthly Expenses]]&lt;=30,"Low",IF(AmazonChurn[[#This Row],[Average Monthly Expenses]]&lt;=60,"Medium","High"))</f>
        <v>Low</v>
      </c>
      <c r="AM6102" t="str">
        <f>IF(AmazonChurn[[#This Row],[Number of Complaints or Support]]&lt;3,"Low",IF(AmazonChurn[[#This Row],[Number of Complaints or Support]]&lt;=7,"Medium","High"))</f>
        <v>High</v>
      </c>
      <c r="AN6102" s="5">
        <f>AmazonChurn[[#This Row],[Number of Complaints or Support]]/AmazonChurn[[#This Row],[Account Length (in months)]]</f>
        <v>9</v>
      </c>
      <c r="AO6102" t="str">
        <f>IF(AmazonChurn[[#This Row],[Avg Monthly GB Download]]&lt;15, "Low", IF(AmazonChurn[[#This Row],[Avg Monthly GB Download]]&lt;30, "Medium", "High"))</f>
        <v>Low</v>
      </c>
      <c r="AP6102" t="str">
        <f>IF(AmazonChurn[[#This Row],[Age]]&lt;30,"Under 30",IF(AmazonChurn[[#This Row],[Age]]&gt;65,"Senior","Mid Age"))</f>
        <v>Under 30</v>
      </c>
    </row>
    <row r="6103" spans="1:42" hidden="1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 s="5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  <c r="AL6103" t="str">
        <f>IF(AmazonChurn[[#This Row],[Average Monthly Expenses]]&lt;=30,"Low",IF(AmazonChurn[[#This Row],[Average Monthly Expenses]]&lt;=60,"Medium","High"))</f>
        <v>Medium</v>
      </c>
      <c r="AM6103" t="str">
        <f>IF(AmazonChurn[[#This Row],[Number of Complaints or Support]]&lt;3,"Low",IF(AmazonChurn[[#This Row],[Number of Complaints or Support]]&lt;=7,"Medium","High"))</f>
        <v>High</v>
      </c>
      <c r="AN6103" s="5">
        <f>AmazonChurn[[#This Row],[Number of Complaints or Support]]/AmazonChurn[[#This Row],[Account Length (in months)]]</f>
        <v>0.16666666666666666</v>
      </c>
      <c r="AO6103" t="str">
        <f>IF(AmazonChurn[[#This Row],[Avg Monthly GB Download]]&lt;15, "Low", IF(AmazonChurn[[#This Row],[Avg Monthly GB Download]]&lt;30, "Medium", "High"))</f>
        <v>Low</v>
      </c>
      <c r="AP6103" t="str">
        <f>IF(AmazonChurn[[#This Row],[Age]]&lt;30,"Under 30",IF(AmazonChurn[[#This Row],[Age]]&gt;65,"Senior","Mid Age"))</f>
        <v>Senior</v>
      </c>
    </row>
    <row r="6104" spans="1:42" hidden="1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 s="5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  <c r="AL6104" t="str">
        <f>IF(AmazonChurn[[#This Row],[Average Monthly Expenses]]&lt;=30,"Low",IF(AmazonChurn[[#This Row],[Average Monthly Expenses]]&lt;=60,"Medium","High"))</f>
        <v>Medium</v>
      </c>
      <c r="AM6104" t="str">
        <f>IF(AmazonChurn[[#This Row],[Number of Complaints or Support]]&lt;3,"Low",IF(AmazonChurn[[#This Row],[Number of Complaints or Support]]&lt;=7,"Medium","High"))</f>
        <v>Low</v>
      </c>
      <c r="AN6104" s="5">
        <f>AmazonChurn[[#This Row],[Number of Complaints or Support]]/AmazonChurn[[#This Row],[Account Length (in months)]]</f>
        <v>0</v>
      </c>
      <c r="AO6104" t="str">
        <f>IF(AmazonChurn[[#This Row],[Avg Monthly GB Download]]&lt;15, "Low", IF(AmazonChurn[[#This Row],[Avg Monthly GB Download]]&lt;30, "Medium", "High"))</f>
        <v>Low</v>
      </c>
      <c r="AP6104" t="str">
        <f>IF(AmazonChurn[[#This Row],[Age]]&lt;30,"Under 30",IF(AmazonChurn[[#This Row],[Age]]&gt;65,"Senior","Mid Age"))</f>
        <v>Under 30</v>
      </c>
    </row>
    <row r="6105" spans="1:42" hidden="1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 s="5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  <c r="AL6105" t="str">
        <f>IF(AmazonChurn[[#This Row],[Average Monthly Expenses]]&lt;=30,"Low",IF(AmazonChurn[[#This Row],[Average Monthly Expenses]]&lt;=60,"Medium","High"))</f>
        <v>Medium</v>
      </c>
      <c r="AM6105" t="str">
        <f>IF(AmazonChurn[[#This Row],[Number of Complaints or Support]]&lt;3,"Low",IF(AmazonChurn[[#This Row],[Number of Complaints or Support]]&lt;=7,"Medium","High"))</f>
        <v>High</v>
      </c>
      <c r="AN6105" s="5">
        <f>AmazonChurn[[#This Row],[Number of Complaints or Support]]/AmazonChurn[[#This Row],[Account Length (in months)]]</f>
        <v>0.12857142857142856</v>
      </c>
      <c r="AO6105" t="str">
        <f>IF(AmazonChurn[[#This Row],[Avg Monthly GB Download]]&lt;15, "Low", IF(AmazonChurn[[#This Row],[Avg Monthly GB Download]]&lt;30, "Medium", "High"))</f>
        <v>Low</v>
      </c>
      <c r="AP6105" t="str">
        <f>IF(AmazonChurn[[#This Row],[Age]]&lt;30,"Under 30",IF(AmazonChurn[[#This Row],[Age]]&gt;65,"Senior","Mid Age"))</f>
        <v>Mid Age</v>
      </c>
    </row>
    <row r="6106" spans="1:42" hidden="1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 s="5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  <c r="AL6106" t="str">
        <f>IF(AmazonChurn[[#This Row],[Average Monthly Expenses]]&lt;=30,"Low",IF(AmazonChurn[[#This Row],[Average Monthly Expenses]]&lt;=60,"Medium","High"))</f>
        <v>Low</v>
      </c>
      <c r="AM6106" t="str">
        <f>IF(AmazonChurn[[#This Row],[Number of Complaints or Support]]&lt;3,"Low",IF(AmazonChurn[[#This Row],[Number of Complaints or Support]]&lt;=7,"Medium","High"))</f>
        <v>Medium</v>
      </c>
      <c r="AN6106" s="5">
        <f>AmazonChurn[[#This Row],[Number of Complaints or Support]]/AmazonChurn[[#This Row],[Account Length (in months)]]</f>
        <v>0.46153846153846156</v>
      </c>
      <c r="AO6106" t="str">
        <f>IF(AmazonChurn[[#This Row],[Avg Monthly GB Download]]&lt;15, "Low", IF(AmazonChurn[[#This Row],[Avg Monthly GB Download]]&lt;30, "Medium", "High"))</f>
        <v>Low</v>
      </c>
      <c r="AP6106" t="str">
        <f>IF(AmazonChurn[[#This Row],[Age]]&lt;30,"Under 30",IF(AmazonChurn[[#This Row],[Age]]&gt;65,"Senior","Mid Age"))</f>
        <v>Mid Age</v>
      </c>
    </row>
    <row r="6107" spans="1:42" hidden="1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 s="5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  <c r="AL6107" t="str">
        <f>IF(AmazonChurn[[#This Row],[Average Monthly Expenses]]&lt;=30,"Low",IF(AmazonChurn[[#This Row],[Average Monthly Expenses]]&lt;=60,"Medium","High"))</f>
        <v>Low</v>
      </c>
      <c r="AM6107" t="str">
        <f>IF(AmazonChurn[[#This Row],[Number of Complaints or Support]]&lt;3,"Low",IF(AmazonChurn[[#This Row],[Number of Complaints or Support]]&lt;=7,"Medium","High"))</f>
        <v>Low</v>
      </c>
      <c r="AN6107" s="5">
        <f>AmazonChurn[[#This Row],[Number of Complaints or Support]]/AmazonChurn[[#This Row],[Account Length (in months)]]</f>
        <v>0</v>
      </c>
      <c r="AO6107" t="str">
        <f>IF(AmazonChurn[[#This Row],[Avg Monthly GB Download]]&lt;15, "Low", IF(AmazonChurn[[#This Row],[Avg Monthly GB Download]]&lt;30, "Medium", "High"))</f>
        <v>Low</v>
      </c>
      <c r="AP6107" t="str">
        <f>IF(AmazonChurn[[#This Row],[Age]]&lt;30,"Under 30",IF(AmazonChurn[[#This Row],[Age]]&gt;65,"Senior","Mid Age"))</f>
        <v>Mid Age</v>
      </c>
    </row>
    <row r="6108" spans="1:42" hidden="1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 s="5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  <c r="AL6108" t="str">
        <f>IF(AmazonChurn[[#This Row],[Average Monthly Expenses]]&lt;=30,"Low",IF(AmazonChurn[[#This Row],[Average Monthly Expenses]]&lt;=60,"Medium","High"))</f>
        <v>Medium</v>
      </c>
      <c r="AM6108" t="str">
        <f>IF(AmazonChurn[[#This Row],[Number of Complaints or Support]]&lt;3,"Low",IF(AmazonChurn[[#This Row],[Number of Complaints or Support]]&lt;=7,"Medium","High"))</f>
        <v>Medium</v>
      </c>
      <c r="AN6108" s="5">
        <f>AmazonChurn[[#This Row],[Number of Complaints or Support]]/AmazonChurn[[#This Row],[Account Length (in months)]]</f>
        <v>2.3333333333333335</v>
      </c>
      <c r="AO6108" t="str">
        <f>IF(AmazonChurn[[#This Row],[Avg Monthly GB Download]]&lt;15, "Low", IF(AmazonChurn[[#This Row],[Avg Monthly GB Download]]&lt;30, "Medium", "High"))</f>
        <v>Low</v>
      </c>
      <c r="AP6108" t="str">
        <f>IF(AmazonChurn[[#This Row],[Age]]&lt;30,"Under 30",IF(AmazonChurn[[#This Row],[Age]]&gt;65,"Senior","Mid Age"))</f>
        <v>Under 30</v>
      </c>
    </row>
    <row r="6109" spans="1:42" hidden="1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 s="5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  <c r="AL6109" t="str">
        <f>IF(AmazonChurn[[#This Row],[Average Monthly Expenses]]&lt;=30,"Low",IF(AmazonChurn[[#This Row],[Average Monthly Expenses]]&lt;=60,"Medium","High"))</f>
        <v>Medium</v>
      </c>
      <c r="AM6109" t="str">
        <f>IF(AmazonChurn[[#This Row],[Number of Complaints or Support]]&lt;3,"Low",IF(AmazonChurn[[#This Row],[Number of Complaints or Support]]&lt;=7,"Medium","High"))</f>
        <v>Low</v>
      </c>
      <c r="AN6109" s="5">
        <f>AmazonChurn[[#This Row],[Number of Complaints or Support]]/AmazonChurn[[#This Row],[Account Length (in months)]]</f>
        <v>0</v>
      </c>
      <c r="AO6109" t="str">
        <f>IF(AmazonChurn[[#This Row],[Avg Monthly GB Download]]&lt;15, "Low", IF(AmazonChurn[[#This Row],[Avg Monthly GB Download]]&lt;30, "Medium", "High"))</f>
        <v>Low</v>
      </c>
      <c r="AP6109" t="str">
        <f>IF(AmazonChurn[[#This Row],[Age]]&lt;30,"Under 30",IF(AmazonChurn[[#This Row],[Age]]&gt;65,"Senior","Mid Age"))</f>
        <v>Mid Age</v>
      </c>
    </row>
    <row r="6110" spans="1:42" hidden="1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 s="5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  <c r="AL6110" t="str">
        <f>IF(AmazonChurn[[#This Row],[Average Monthly Expenses]]&lt;=30,"Low",IF(AmazonChurn[[#This Row],[Average Monthly Expenses]]&lt;=60,"Medium","High"))</f>
        <v>Medium</v>
      </c>
      <c r="AM6110" t="str">
        <f>IF(AmazonChurn[[#This Row],[Number of Complaints or Support]]&lt;3,"Low",IF(AmazonChurn[[#This Row],[Number of Complaints or Support]]&lt;=7,"Medium","High"))</f>
        <v>Low</v>
      </c>
      <c r="AN6110" s="5">
        <f>AmazonChurn[[#This Row],[Number of Complaints or Support]]/AmazonChurn[[#This Row],[Account Length (in months)]]</f>
        <v>2.2222222222222223E-2</v>
      </c>
      <c r="AO6110" t="str">
        <f>IF(AmazonChurn[[#This Row],[Avg Monthly GB Download]]&lt;15, "Low", IF(AmazonChurn[[#This Row],[Avg Monthly GB Download]]&lt;30, "Medium", "High"))</f>
        <v>Low</v>
      </c>
      <c r="AP6110" t="str">
        <f>IF(AmazonChurn[[#This Row],[Age]]&lt;30,"Under 30",IF(AmazonChurn[[#This Row],[Age]]&gt;65,"Senior","Mid Age"))</f>
        <v>Senior</v>
      </c>
    </row>
    <row r="6111" spans="1:42" hidden="1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 s="5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  <c r="AL6111" t="str">
        <f>IF(AmazonChurn[[#This Row],[Average Monthly Expenses]]&lt;=30,"Low",IF(AmazonChurn[[#This Row],[Average Monthly Expenses]]&lt;=60,"Medium","High"))</f>
        <v>Medium</v>
      </c>
      <c r="AM6111" t="str">
        <f>IF(AmazonChurn[[#This Row],[Number of Complaints or Support]]&lt;3,"Low",IF(AmazonChurn[[#This Row],[Number of Complaints or Support]]&lt;=7,"Medium","High"))</f>
        <v>Medium</v>
      </c>
      <c r="AN6111" s="5">
        <f>AmazonChurn[[#This Row],[Number of Complaints or Support]]/AmazonChurn[[#This Row],[Account Length (in months)]]</f>
        <v>3</v>
      </c>
      <c r="AO6111" t="str">
        <f>IF(AmazonChurn[[#This Row],[Avg Monthly GB Download]]&lt;15, "Low", IF(AmazonChurn[[#This Row],[Avg Monthly GB Download]]&lt;30, "Medium", "High"))</f>
        <v>Low</v>
      </c>
      <c r="AP6111" t="str">
        <f>IF(AmazonChurn[[#This Row],[Age]]&lt;30,"Under 30",IF(AmazonChurn[[#This Row],[Age]]&gt;65,"Senior","Mid Age"))</f>
        <v>Senior</v>
      </c>
    </row>
    <row r="6112" spans="1:42" hidden="1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 s="5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  <c r="AL6112" t="str">
        <f>IF(AmazonChurn[[#This Row],[Average Monthly Expenses]]&lt;=30,"Low",IF(AmazonChurn[[#This Row],[Average Monthly Expenses]]&lt;=60,"Medium","High"))</f>
        <v>Medium</v>
      </c>
      <c r="AM6112" t="str">
        <f>IF(AmazonChurn[[#This Row],[Number of Complaints or Support]]&lt;3,"Low",IF(AmazonChurn[[#This Row],[Number of Complaints or Support]]&lt;=7,"Medium","High"))</f>
        <v>Medium</v>
      </c>
      <c r="AN6112" s="5">
        <f>AmazonChurn[[#This Row],[Number of Complaints or Support]]/AmazonChurn[[#This Row],[Account Length (in months)]]</f>
        <v>0.58333333333333337</v>
      </c>
      <c r="AO6112" t="str">
        <f>IF(AmazonChurn[[#This Row],[Avg Monthly GB Download]]&lt;15, "Low", IF(AmazonChurn[[#This Row],[Avg Monthly GB Download]]&lt;30, "Medium", "High"))</f>
        <v>Low</v>
      </c>
      <c r="AP6112" t="str">
        <f>IF(AmazonChurn[[#This Row],[Age]]&lt;30,"Under 30",IF(AmazonChurn[[#This Row],[Age]]&gt;65,"Senior","Mid Age"))</f>
        <v>Mid Age</v>
      </c>
    </row>
    <row r="6113" spans="1:42" hidden="1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 s="5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  <c r="AL6113" t="str">
        <f>IF(AmazonChurn[[#This Row],[Average Monthly Expenses]]&lt;=30,"Low",IF(AmazonChurn[[#This Row],[Average Monthly Expenses]]&lt;=60,"Medium","High"))</f>
        <v>Low</v>
      </c>
      <c r="AM6113" t="str">
        <f>IF(AmazonChurn[[#This Row],[Number of Complaints or Support]]&lt;3,"Low",IF(AmazonChurn[[#This Row],[Number of Complaints or Support]]&lt;=7,"Medium","High"))</f>
        <v>Medium</v>
      </c>
      <c r="AN6113" s="5">
        <f>AmazonChurn[[#This Row],[Number of Complaints or Support]]/AmazonChurn[[#This Row],[Account Length (in months)]]</f>
        <v>3</v>
      </c>
      <c r="AO6113" t="str">
        <f>IF(AmazonChurn[[#This Row],[Avg Monthly GB Download]]&lt;15, "Low", IF(AmazonChurn[[#This Row],[Avg Monthly GB Download]]&lt;30, "Medium", "High"))</f>
        <v>Low</v>
      </c>
      <c r="AP6113" t="str">
        <f>IF(AmazonChurn[[#This Row],[Age]]&lt;30,"Under 30",IF(AmazonChurn[[#This Row],[Age]]&gt;65,"Senior","Mid Age"))</f>
        <v>Mid Age</v>
      </c>
    </row>
    <row r="6114" spans="1:42" hidden="1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 s="5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  <c r="AL6114" t="str">
        <f>IF(AmazonChurn[[#This Row],[Average Monthly Expenses]]&lt;=30,"Low",IF(AmazonChurn[[#This Row],[Average Monthly Expenses]]&lt;=60,"Medium","High"))</f>
        <v>Low</v>
      </c>
      <c r="AM6114" t="str">
        <f>IF(AmazonChurn[[#This Row],[Number of Complaints or Support]]&lt;3,"Low",IF(AmazonChurn[[#This Row],[Number of Complaints or Support]]&lt;=7,"Medium","High"))</f>
        <v>High</v>
      </c>
      <c r="AN6114" s="5">
        <f>AmazonChurn[[#This Row],[Number of Complaints or Support]]/AmazonChurn[[#This Row],[Account Length (in months)]]</f>
        <v>1.3333333333333333</v>
      </c>
      <c r="AO6114" t="str">
        <f>IF(AmazonChurn[[#This Row],[Avg Monthly GB Download]]&lt;15, "Low", IF(AmazonChurn[[#This Row],[Avg Monthly GB Download]]&lt;30, "Medium", "High"))</f>
        <v>Low</v>
      </c>
      <c r="AP6114" t="str">
        <f>IF(AmazonChurn[[#This Row],[Age]]&lt;30,"Under 30",IF(AmazonChurn[[#This Row],[Age]]&gt;65,"Senior","Mid Age"))</f>
        <v>Mid Age</v>
      </c>
    </row>
    <row r="6115" spans="1:42" hidden="1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 s="5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  <c r="AL6115" t="str">
        <f>IF(AmazonChurn[[#This Row],[Average Monthly Expenses]]&lt;=30,"Low",IF(AmazonChurn[[#This Row],[Average Monthly Expenses]]&lt;=60,"Medium","High"))</f>
        <v>Medium</v>
      </c>
      <c r="AM6115" t="str">
        <f>IF(AmazonChurn[[#This Row],[Number of Complaints or Support]]&lt;3,"Low",IF(AmazonChurn[[#This Row],[Number of Complaints or Support]]&lt;=7,"Medium","High"))</f>
        <v>Medium</v>
      </c>
      <c r="AN6115" s="5">
        <f>AmazonChurn[[#This Row],[Number of Complaints or Support]]/AmazonChurn[[#This Row],[Account Length (in months)]]</f>
        <v>5.7142857142857141E-2</v>
      </c>
      <c r="AO6115" t="str">
        <f>IF(AmazonChurn[[#This Row],[Avg Monthly GB Download]]&lt;15, "Low", IF(AmazonChurn[[#This Row],[Avg Monthly GB Download]]&lt;30, "Medium", "High"))</f>
        <v>Low</v>
      </c>
      <c r="AP6115" t="str">
        <f>IF(AmazonChurn[[#This Row],[Age]]&lt;30,"Under 30",IF(AmazonChurn[[#This Row],[Age]]&gt;65,"Senior","Mid Age"))</f>
        <v>Senior</v>
      </c>
    </row>
    <row r="6116" spans="1:42" hidden="1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 s="5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  <c r="AL6116" t="str">
        <f>IF(AmazonChurn[[#This Row],[Average Monthly Expenses]]&lt;=30,"Low",IF(AmazonChurn[[#This Row],[Average Monthly Expenses]]&lt;=60,"Medium","High"))</f>
        <v>Low</v>
      </c>
      <c r="AM6116" t="str">
        <f>IF(AmazonChurn[[#This Row],[Number of Complaints or Support]]&lt;3,"Low",IF(AmazonChurn[[#This Row],[Number of Complaints or Support]]&lt;=7,"Medium","High"))</f>
        <v>Low</v>
      </c>
      <c r="AN6116" s="5">
        <f>AmazonChurn[[#This Row],[Number of Complaints or Support]]/AmazonChurn[[#This Row],[Account Length (in months)]]</f>
        <v>0.5</v>
      </c>
      <c r="AO6116" t="str">
        <f>IF(AmazonChurn[[#This Row],[Avg Monthly GB Download]]&lt;15, "Low", IF(AmazonChurn[[#This Row],[Avg Monthly GB Download]]&lt;30, "Medium", "High"))</f>
        <v>Low</v>
      </c>
      <c r="AP6116" t="str">
        <f>IF(AmazonChurn[[#This Row],[Age]]&lt;30,"Under 30",IF(AmazonChurn[[#This Row],[Age]]&gt;65,"Senior","Mid Age"))</f>
        <v>Mid Age</v>
      </c>
    </row>
    <row r="6117" spans="1:42" hidden="1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 s="5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  <c r="AL6117" t="str">
        <f>IF(AmazonChurn[[#This Row],[Average Monthly Expenses]]&lt;=30,"Low",IF(AmazonChurn[[#This Row],[Average Monthly Expenses]]&lt;=60,"Medium","High"))</f>
        <v>Medium</v>
      </c>
      <c r="AM6117" t="str">
        <f>IF(AmazonChurn[[#This Row],[Number of Complaints or Support]]&lt;3,"Low",IF(AmazonChurn[[#This Row],[Number of Complaints or Support]]&lt;=7,"Medium","High"))</f>
        <v>High</v>
      </c>
      <c r="AN6117" s="5">
        <f>AmazonChurn[[#This Row],[Number of Complaints or Support]]/AmazonChurn[[#This Row],[Account Length (in months)]]</f>
        <v>0.18</v>
      </c>
      <c r="AO6117" t="str">
        <f>IF(AmazonChurn[[#This Row],[Avg Monthly GB Download]]&lt;15, "Low", IF(AmazonChurn[[#This Row],[Avg Monthly GB Download]]&lt;30, "Medium", "High"))</f>
        <v>Low</v>
      </c>
      <c r="AP6117" t="str">
        <f>IF(AmazonChurn[[#This Row],[Age]]&lt;30,"Under 30",IF(AmazonChurn[[#This Row],[Age]]&gt;65,"Senior","Mid Age"))</f>
        <v>Senior</v>
      </c>
    </row>
    <row r="6118" spans="1:42" hidden="1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 s="5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  <c r="AL6118" t="str">
        <f>IF(AmazonChurn[[#This Row],[Average Monthly Expenses]]&lt;=30,"Low",IF(AmazonChurn[[#This Row],[Average Monthly Expenses]]&lt;=60,"Medium","High"))</f>
        <v>Low</v>
      </c>
      <c r="AM6118" t="str">
        <f>IF(AmazonChurn[[#This Row],[Number of Complaints or Support]]&lt;3,"Low",IF(AmazonChurn[[#This Row],[Number of Complaints or Support]]&lt;=7,"Medium","High"))</f>
        <v>Medium</v>
      </c>
      <c r="AN6118" s="5">
        <f>AmazonChurn[[#This Row],[Number of Complaints or Support]]/AmazonChurn[[#This Row],[Account Length (in months)]]</f>
        <v>0.12</v>
      </c>
      <c r="AO6118" t="str">
        <f>IF(AmazonChurn[[#This Row],[Avg Monthly GB Download]]&lt;15, "Low", IF(AmazonChurn[[#This Row],[Avg Monthly GB Download]]&lt;30, "Medium", "High"))</f>
        <v>Low</v>
      </c>
      <c r="AP6118" t="str">
        <f>IF(AmazonChurn[[#This Row],[Age]]&lt;30,"Under 30",IF(AmazonChurn[[#This Row],[Age]]&gt;65,"Senior","Mid Age"))</f>
        <v>Mid Age</v>
      </c>
    </row>
    <row r="6119" spans="1:42" hidden="1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 s="5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  <c r="AL6119" t="str">
        <f>IF(AmazonChurn[[#This Row],[Average Monthly Expenses]]&lt;=30,"Low",IF(AmazonChurn[[#This Row],[Average Monthly Expenses]]&lt;=60,"Medium","High"))</f>
        <v>Low</v>
      </c>
      <c r="AM6119" t="str">
        <f>IF(AmazonChurn[[#This Row],[Number of Complaints or Support]]&lt;3,"Low",IF(AmazonChurn[[#This Row],[Number of Complaints or Support]]&lt;=7,"Medium","High"))</f>
        <v>Low</v>
      </c>
      <c r="AN6119" s="5">
        <f>AmazonChurn[[#This Row],[Number of Complaints or Support]]/AmazonChurn[[#This Row],[Account Length (in months)]]</f>
        <v>5.8823529411764705E-2</v>
      </c>
      <c r="AO6119" t="str">
        <f>IF(AmazonChurn[[#This Row],[Avg Monthly GB Download]]&lt;15, "Low", IF(AmazonChurn[[#This Row],[Avg Monthly GB Download]]&lt;30, "Medium", "High"))</f>
        <v>Low</v>
      </c>
      <c r="AP6119" t="str">
        <f>IF(AmazonChurn[[#This Row],[Age]]&lt;30,"Under 30",IF(AmazonChurn[[#This Row],[Age]]&gt;65,"Senior","Mid Age"))</f>
        <v>Mid Age</v>
      </c>
    </row>
    <row r="6120" spans="1:42" hidden="1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 s="5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  <c r="AL6120" t="str">
        <f>IF(AmazonChurn[[#This Row],[Average Monthly Expenses]]&lt;=30,"Low",IF(AmazonChurn[[#This Row],[Average Monthly Expenses]]&lt;=60,"Medium","High"))</f>
        <v>Medium</v>
      </c>
      <c r="AM6120" t="str">
        <f>IF(AmazonChurn[[#This Row],[Number of Complaints or Support]]&lt;3,"Low",IF(AmazonChurn[[#This Row],[Number of Complaints or Support]]&lt;=7,"Medium","High"))</f>
        <v>Medium</v>
      </c>
      <c r="AN6120" s="5">
        <f>AmazonChurn[[#This Row],[Number of Complaints or Support]]/AmazonChurn[[#This Row],[Account Length (in months)]]</f>
        <v>7</v>
      </c>
      <c r="AO6120" t="str">
        <f>IF(AmazonChurn[[#This Row],[Avg Monthly GB Download]]&lt;15, "Low", IF(AmazonChurn[[#This Row],[Avg Monthly GB Download]]&lt;30, "Medium", "High"))</f>
        <v>Low</v>
      </c>
      <c r="AP6120" t="str">
        <f>IF(AmazonChurn[[#This Row],[Age]]&lt;30,"Under 30",IF(AmazonChurn[[#This Row],[Age]]&gt;65,"Senior","Mid Age"))</f>
        <v>Mid Age</v>
      </c>
    </row>
    <row r="6121" spans="1:42" hidden="1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 s="5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  <c r="AL6121" t="str">
        <f>IF(AmazonChurn[[#This Row],[Average Monthly Expenses]]&lt;=30,"Low",IF(AmazonChurn[[#This Row],[Average Monthly Expenses]]&lt;=60,"Medium","High"))</f>
        <v>High</v>
      </c>
      <c r="AM6121" t="str">
        <f>IF(AmazonChurn[[#This Row],[Number of Complaints or Support]]&lt;3,"Low",IF(AmazonChurn[[#This Row],[Number of Complaints or Support]]&lt;=7,"Medium","High"))</f>
        <v>Medium</v>
      </c>
      <c r="AN6121" s="5">
        <f>AmazonChurn[[#This Row],[Number of Complaints or Support]]/AmazonChurn[[#This Row],[Account Length (in months)]]</f>
        <v>8.3333333333333329E-2</v>
      </c>
      <c r="AO6121" t="str">
        <f>IF(AmazonChurn[[#This Row],[Avg Monthly GB Download]]&lt;15, "Low", IF(AmazonChurn[[#This Row],[Avg Monthly GB Download]]&lt;30, "Medium", "High"))</f>
        <v>Low</v>
      </c>
      <c r="AP6121" t="str">
        <f>IF(AmazonChurn[[#This Row],[Age]]&lt;30,"Under 30",IF(AmazonChurn[[#This Row],[Age]]&gt;65,"Senior","Mid Age"))</f>
        <v>Mid Age</v>
      </c>
    </row>
    <row r="6122" spans="1:42" hidden="1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 s="5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  <c r="AL6122" t="str">
        <f>IF(AmazonChurn[[#This Row],[Average Monthly Expenses]]&lt;=30,"Low",IF(AmazonChurn[[#This Row],[Average Monthly Expenses]]&lt;=60,"Medium","High"))</f>
        <v>Medium</v>
      </c>
      <c r="AM6122" t="str">
        <f>IF(AmazonChurn[[#This Row],[Number of Complaints or Support]]&lt;3,"Low",IF(AmazonChurn[[#This Row],[Number of Complaints or Support]]&lt;=7,"Medium","High"))</f>
        <v>Low</v>
      </c>
      <c r="AN6122" s="5">
        <f>AmazonChurn[[#This Row],[Number of Complaints or Support]]/AmazonChurn[[#This Row],[Account Length (in months)]]</f>
        <v>0</v>
      </c>
      <c r="AO6122" t="str">
        <f>IF(AmazonChurn[[#This Row],[Avg Monthly GB Download]]&lt;15, "Low", IF(AmazonChurn[[#This Row],[Avg Monthly GB Download]]&lt;30, "Medium", "High"))</f>
        <v>Low</v>
      </c>
      <c r="AP6122" t="str">
        <f>IF(AmazonChurn[[#This Row],[Age]]&lt;30,"Under 30",IF(AmazonChurn[[#This Row],[Age]]&gt;65,"Senior","Mid Age"))</f>
        <v>Mid Age</v>
      </c>
    </row>
    <row r="6123" spans="1:42" hidden="1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 s="5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  <c r="AL6123" t="str">
        <f>IF(AmazonChurn[[#This Row],[Average Monthly Expenses]]&lt;=30,"Low",IF(AmazonChurn[[#This Row],[Average Monthly Expenses]]&lt;=60,"Medium","High"))</f>
        <v>Medium</v>
      </c>
      <c r="AM6123" t="str">
        <f>IF(AmazonChurn[[#This Row],[Number of Complaints or Support]]&lt;3,"Low",IF(AmazonChurn[[#This Row],[Number of Complaints or Support]]&lt;=7,"Medium","High"))</f>
        <v>Medium</v>
      </c>
      <c r="AN6123" s="5">
        <f>AmazonChurn[[#This Row],[Number of Complaints or Support]]/AmazonChurn[[#This Row],[Account Length (in months)]]</f>
        <v>1</v>
      </c>
      <c r="AO6123" t="str">
        <f>IF(AmazonChurn[[#This Row],[Avg Monthly GB Download]]&lt;15, "Low", IF(AmazonChurn[[#This Row],[Avg Monthly GB Download]]&lt;30, "Medium", "High"))</f>
        <v>Low</v>
      </c>
      <c r="AP6123" t="str">
        <f>IF(AmazonChurn[[#This Row],[Age]]&lt;30,"Under 30",IF(AmazonChurn[[#This Row],[Age]]&gt;65,"Senior","Mid Age"))</f>
        <v>Senior</v>
      </c>
    </row>
    <row r="6124" spans="1:42" hidden="1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 s="5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  <c r="AL6124" t="str">
        <f>IF(AmazonChurn[[#This Row],[Average Monthly Expenses]]&lt;=30,"Low",IF(AmazonChurn[[#This Row],[Average Monthly Expenses]]&lt;=60,"Medium","High"))</f>
        <v>Low</v>
      </c>
      <c r="AM6124" t="str">
        <f>IF(AmazonChurn[[#This Row],[Number of Complaints or Support]]&lt;3,"Low",IF(AmazonChurn[[#This Row],[Number of Complaints or Support]]&lt;=7,"Medium","High"))</f>
        <v>Low</v>
      </c>
      <c r="AN6124" s="5">
        <f>AmazonChurn[[#This Row],[Number of Complaints or Support]]/AmazonChurn[[#This Row],[Account Length (in months)]]</f>
        <v>3.9215686274509803E-2</v>
      </c>
      <c r="AO6124" t="str">
        <f>IF(AmazonChurn[[#This Row],[Avg Monthly GB Download]]&lt;15, "Low", IF(AmazonChurn[[#This Row],[Avg Monthly GB Download]]&lt;30, "Medium", "High"))</f>
        <v>Low</v>
      </c>
      <c r="AP6124" t="str">
        <f>IF(AmazonChurn[[#This Row],[Age]]&lt;30,"Under 30",IF(AmazonChurn[[#This Row],[Age]]&gt;65,"Senior","Mid Age"))</f>
        <v>Mid Age</v>
      </c>
    </row>
    <row r="6125" spans="1:42" hidden="1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 s="5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  <c r="AL6125" t="str">
        <f>IF(AmazonChurn[[#This Row],[Average Monthly Expenses]]&lt;=30,"Low",IF(AmazonChurn[[#This Row],[Average Monthly Expenses]]&lt;=60,"Medium","High"))</f>
        <v>Low</v>
      </c>
      <c r="AM6125" t="str">
        <f>IF(AmazonChurn[[#This Row],[Number of Complaints or Support]]&lt;3,"Low",IF(AmazonChurn[[#This Row],[Number of Complaints or Support]]&lt;=7,"Medium","High"))</f>
        <v>High</v>
      </c>
      <c r="AN6125" s="5">
        <f>AmazonChurn[[#This Row],[Number of Complaints or Support]]/AmazonChurn[[#This Row],[Account Length (in months)]]</f>
        <v>1.1111111111111112</v>
      </c>
      <c r="AO6125" t="str">
        <f>IF(AmazonChurn[[#This Row],[Avg Monthly GB Download]]&lt;15, "Low", IF(AmazonChurn[[#This Row],[Avg Monthly GB Download]]&lt;30, "Medium", "High"))</f>
        <v>Low</v>
      </c>
      <c r="AP6125" t="str">
        <f>IF(AmazonChurn[[#This Row],[Age]]&lt;30,"Under 30",IF(AmazonChurn[[#This Row],[Age]]&gt;65,"Senior","Mid Age"))</f>
        <v>Under 30</v>
      </c>
    </row>
    <row r="6126" spans="1:42" hidden="1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 s="5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  <c r="AL6126" t="str">
        <f>IF(AmazonChurn[[#This Row],[Average Monthly Expenses]]&lt;=30,"Low",IF(AmazonChurn[[#This Row],[Average Monthly Expenses]]&lt;=60,"Medium","High"))</f>
        <v>Medium</v>
      </c>
      <c r="AM6126" t="str">
        <f>IF(AmazonChurn[[#This Row],[Number of Complaints or Support]]&lt;3,"Low",IF(AmazonChurn[[#This Row],[Number of Complaints or Support]]&lt;=7,"Medium","High"))</f>
        <v>Medium</v>
      </c>
      <c r="AN6126" s="5">
        <f>AmazonChurn[[#This Row],[Number of Complaints or Support]]/AmazonChurn[[#This Row],[Account Length (in months)]]</f>
        <v>8.2191780821917804E-2</v>
      </c>
      <c r="AO6126" t="str">
        <f>IF(AmazonChurn[[#This Row],[Avg Monthly GB Download]]&lt;15, "Low", IF(AmazonChurn[[#This Row],[Avg Monthly GB Download]]&lt;30, "Medium", "High"))</f>
        <v>Low</v>
      </c>
      <c r="AP6126" t="str">
        <f>IF(AmazonChurn[[#This Row],[Age]]&lt;30,"Under 30",IF(AmazonChurn[[#This Row],[Age]]&gt;65,"Senior","Mid Age"))</f>
        <v>Mid Age</v>
      </c>
    </row>
    <row r="6127" spans="1:42" hidden="1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 s="5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  <c r="AL6127" t="str">
        <f>IF(AmazonChurn[[#This Row],[Average Monthly Expenses]]&lt;=30,"Low",IF(AmazonChurn[[#This Row],[Average Monthly Expenses]]&lt;=60,"Medium","High"))</f>
        <v>Low</v>
      </c>
      <c r="AM6127" t="str">
        <f>IF(AmazonChurn[[#This Row],[Number of Complaints or Support]]&lt;3,"Low",IF(AmazonChurn[[#This Row],[Number of Complaints or Support]]&lt;=7,"Medium","High"))</f>
        <v>Medium</v>
      </c>
      <c r="AN6127" s="5">
        <f>AmazonChurn[[#This Row],[Number of Complaints or Support]]/AmazonChurn[[#This Row],[Account Length (in months)]]</f>
        <v>4</v>
      </c>
      <c r="AO6127" t="str">
        <f>IF(AmazonChurn[[#This Row],[Avg Monthly GB Download]]&lt;15, "Low", IF(AmazonChurn[[#This Row],[Avg Monthly GB Download]]&lt;30, "Medium", "High"))</f>
        <v>Low</v>
      </c>
      <c r="AP6127" t="str">
        <f>IF(AmazonChurn[[#This Row],[Age]]&lt;30,"Under 30",IF(AmazonChurn[[#This Row],[Age]]&gt;65,"Senior","Mid Age"))</f>
        <v>Mid Age</v>
      </c>
    </row>
    <row r="6128" spans="1:42" hidden="1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 s="5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  <c r="AL6128" t="str">
        <f>IF(AmazonChurn[[#This Row],[Average Monthly Expenses]]&lt;=30,"Low",IF(AmazonChurn[[#This Row],[Average Monthly Expenses]]&lt;=60,"Medium","High"))</f>
        <v>High</v>
      </c>
      <c r="AM6128" t="str">
        <f>IF(AmazonChurn[[#This Row],[Number of Complaints or Support]]&lt;3,"Low",IF(AmazonChurn[[#This Row],[Number of Complaints or Support]]&lt;=7,"Medium","High"))</f>
        <v>Low</v>
      </c>
      <c r="AN6128" s="5">
        <f>AmazonChurn[[#This Row],[Number of Complaints or Support]]/AmazonChurn[[#This Row],[Account Length (in months)]]</f>
        <v>0</v>
      </c>
      <c r="AO6128" t="str">
        <f>IF(AmazonChurn[[#This Row],[Avg Monthly GB Download]]&lt;15, "Low", IF(AmazonChurn[[#This Row],[Avg Monthly GB Download]]&lt;30, "Medium", "High"))</f>
        <v>Low</v>
      </c>
      <c r="AP6128" t="str">
        <f>IF(AmazonChurn[[#This Row],[Age]]&lt;30,"Under 30",IF(AmazonChurn[[#This Row],[Age]]&gt;65,"Senior","Mid Age"))</f>
        <v>Mid Age</v>
      </c>
    </row>
    <row r="6129" spans="1:42" hidden="1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 s="5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  <c r="AL6129" t="str">
        <f>IF(AmazonChurn[[#This Row],[Average Monthly Expenses]]&lt;=30,"Low",IF(AmazonChurn[[#This Row],[Average Monthly Expenses]]&lt;=60,"Medium","High"))</f>
        <v>Low</v>
      </c>
      <c r="AM6129" t="str">
        <f>IF(AmazonChurn[[#This Row],[Number of Complaints or Support]]&lt;3,"Low",IF(AmazonChurn[[#This Row],[Number of Complaints or Support]]&lt;=7,"Medium","High"))</f>
        <v>Low</v>
      </c>
      <c r="AN6129" s="5">
        <f>AmazonChurn[[#This Row],[Number of Complaints or Support]]/AmazonChurn[[#This Row],[Account Length (in months)]]</f>
        <v>0</v>
      </c>
      <c r="AO6129" t="str">
        <f>IF(AmazonChurn[[#This Row],[Avg Monthly GB Download]]&lt;15, "Low", IF(AmazonChurn[[#This Row],[Avg Monthly GB Download]]&lt;30, "Medium", "High"))</f>
        <v>Low</v>
      </c>
      <c r="AP6129" t="str">
        <f>IF(AmazonChurn[[#This Row],[Age]]&lt;30,"Under 30",IF(AmazonChurn[[#This Row],[Age]]&gt;65,"Senior","Mid Age"))</f>
        <v>Senior</v>
      </c>
    </row>
    <row r="6130" spans="1:42" hidden="1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 s="5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  <c r="AL6130" t="str">
        <f>IF(AmazonChurn[[#This Row],[Average Monthly Expenses]]&lt;=30,"Low",IF(AmazonChurn[[#This Row],[Average Monthly Expenses]]&lt;=60,"Medium","High"))</f>
        <v>Low</v>
      </c>
      <c r="AM6130" t="str">
        <f>IF(AmazonChurn[[#This Row],[Number of Complaints or Support]]&lt;3,"Low",IF(AmazonChurn[[#This Row],[Number of Complaints or Support]]&lt;=7,"Medium","High"))</f>
        <v>Medium</v>
      </c>
      <c r="AN6130" s="5">
        <f>AmazonChurn[[#This Row],[Number of Complaints or Support]]/AmazonChurn[[#This Row],[Account Length (in months)]]</f>
        <v>6.8965517241379309E-2</v>
      </c>
      <c r="AO6130" t="str">
        <f>IF(AmazonChurn[[#This Row],[Avg Monthly GB Download]]&lt;15, "Low", IF(AmazonChurn[[#This Row],[Avg Monthly GB Download]]&lt;30, "Medium", "High"))</f>
        <v>Low</v>
      </c>
      <c r="AP6130" t="str">
        <f>IF(AmazonChurn[[#This Row],[Age]]&lt;30,"Under 30",IF(AmazonChurn[[#This Row],[Age]]&gt;65,"Senior","Mid Age"))</f>
        <v>Mid Age</v>
      </c>
    </row>
    <row r="6131" spans="1:42" hidden="1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 s="5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  <c r="AL6131" t="str">
        <f>IF(AmazonChurn[[#This Row],[Average Monthly Expenses]]&lt;=30,"Low",IF(AmazonChurn[[#This Row],[Average Monthly Expenses]]&lt;=60,"Medium","High"))</f>
        <v>Low</v>
      </c>
      <c r="AM6131" t="str">
        <f>IF(AmazonChurn[[#This Row],[Number of Complaints or Support]]&lt;3,"Low",IF(AmazonChurn[[#This Row],[Number of Complaints or Support]]&lt;=7,"Medium","High"))</f>
        <v>High</v>
      </c>
      <c r="AN6131" s="5">
        <f>AmazonChurn[[#This Row],[Number of Complaints or Support]]/AmazonChurn[[#This Row],[Account Length (in months)]]</f>
        <v>0.83333333333333337</v>
      </c>
      <c r="AO6131" t="str">
        <f>IF(AmazonChurn[[#This Row],[Avg Monthly GB Download]]&lt;15, "Low", IF(AmazonChurn[[#This Row],[Avg Monthly GB Download]]&lt;30, "Medium", "High"))</f>
        <v>Low</v>
      </c>
      <c r="AP6131" t="str">
        <f>IF(AmazonChurn[[#This Row],[Age]]&lt;30,"Under 30",IF(AmazonChurn[[#This Row],[Age]]&gt;65,"Senior","Mid Age"))</f>
        <v>Mid Age</v>
      </c>
    </row>
    <row r="6132" spans="1:42" hidden="1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 s="5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  <c r="AL6132" t="str">
        <f>IF(AmazonChurn[[#This Row],[Average Monthly Expenses]]&lt;=30,"Low",IF(AmazonChurn[[#This Row],[Average Monthly Expenses]]&lt;=60,"Medium","High"))</f>
        <v>Medium</v>
      </c>
      <c r="AM6132" t="str">
        <f>IF(AmazonChurn[[#This Row],[Number of Complaints or Support]]&lt;3,"Low",IF(AmazonChurn[[#This Row],[Number of Complaints or Support]]&lt;=7,"Medium","High"))</f>
        <v>High</v>
      </c>
      <c r="AN6132" s="5">
        <f>AmazonChurn[[#This Row],[Number of Complaints or Support]]/AmazonChurn[[#This Row],[Account Length (in months)]]</f>
        <v>0.13043478260869565</v>
      </c>
      <c r="AO6132" t="str">
        <f>IF(AmazonChurn[[#This Row],[Avg Monthly GB Download]]&lt;15, "Low", IF(AmazonChurn[[#This Row],[Avg Monthly GB Download]]&lt;30, "Medium", "High"))</f>
        <v>Low</v>
      </c>
      <c r="AP6132" t="str">
        <f>IF(AmazonChurn[[#This Row],[Age]]&lt;30,"Under 30",IF(AmazonChurn[[#This Row],[Age]]&gt;65,"Senior","Mid Age"))</f>
        <v>Mid Age</v>
      </c>
    </row>
    <row r="6133" spans="1:42" hidden="1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 s="5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  <c r="AL6133" t="str">
        <f>IF(AmazonChurn[[#This Row],[Average Monthly Expenses]]&lt;=30,"Low",IF(AmazonChurn[[#This Row],[Average Monthly Expenses]]&lt;=60,"Medium","High"))</f>
        <v>Medium</v>
      </c>
      <c r="AM6133" t="str">
        <f>IF(AmazonChurn[[#This Row],[Number of Complaints or Support]]&lt;3,"Low",IF(AmazonChurn[[#This Row],[Number of Complaints or Support]]&lt;=7,"Medium","High"))</f>
        <v>Low</v>
      </c>
      <c r="AN6133" s="5">
        <f>AmazonChurn[[#This Row],[Number of Complaints or Support]]/AmazonChurn[[#This Row],[Account Length (in months)]]</f>
        <v>6.6666666666666666E-2</v>
      </c>
      <c r="AO6133" t="str">
        <f>IF(AmazonChurn[[#This Row],[Avg Monthly GB Download]]&lt;15, "Low", IF(AmazonChurn[[#This Row],[Avg Monthly GB Download]]&lt;30, "Medium", "High"))</f>
        <v>Low</v>
      </c>
      <c r="AP6133" t="str">
        <f>IF(AmazonChurn[[#This Row],[Age]]&lt;30,"Under 30",IF(AmazonChurn[[#This Row],[Age]]&gt;65,"Senior","Mid Age"))</f>
        <v>Under 30</v>
      </c>
    </row>
    <row r="6134" spans="1:42" hidden="1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 s="5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  <c r="AL6134" t="str">
        <f>IF(AmazonChurn[[#This Row],[Average Monthly Expenses]]&lt;=30,"Low",IF(AmazonChurn[[#This Row],[Average Monthly Expenses]]&lt;=60,"Medium","High"))</f>
        <v>Low</v>
      </c>
      <c r="AM6134" t="str">
        <f>IF(AmazonChurn[[#This Row],[Number of Complaints or Support]]&lt;3,"Low",IF(AmazonChurn[[#This Row],[Number of Complaints or Support]]&lt;=7,"Medium","High"))</f>
        <v>High</v>
      </c>
      <c r="AN6134" s="5">
        <f>AmazonChurn[[#This Row],[Number of Complaints or Support]]/AmazonChurn[[#This Row],[Account Length (in months)]]</f>
        <v>0.21276595744680851</v>
      </c>
      <c r="AO6134" t="str">
        <f>IF(AmazonChurn[[#This Row],[Avg Monthly GB Download]]&lt;15, "Low", IF(AmazonChurn[[#This Row],[Avg Monthly GB Download]]&lt;30, "Medium", "High"))</f>
        <v>Low</v>
      </c>
      <c r="AP6134" t="str">
        <f>IF(AmazonChurn[[#This Row],[Age]]&lt;30,"Under 30",IF(AmazonChurn[[#This Row],[Age]]&gt;65,"Senior","Mid Age"))</f>
        <v>Mid Age</v>
      </c>
    </row>
    <row r="6135" spans="1:42" hidden="1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 s="5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  <c r="AL6135" t="str">
        <f>IF(AmazonChurn[[#This Row],[Average Monthly Expenses]]&lt;=30,"Low",IF(AmazonChurn[[#This Row],[Average Monthly Expenses]]&lt;=60,"Medium","High"))</f>
        <v>Medium</v>
      </c>
      <c r="AM6135" t="str">
        <f>IF(AmazonChurn[[#This Row],[Number of Complaints or Support]]&lt;3,"Low",IF(AmazonChurn[[#This Row],[Number of Complaints or Support]]&lt;=7,"Medium","High"))</f>
        <v>Medium</v>
      </c>
      <c r="AN6135" s="5">
        <f>AmazonChurn[[#This Row],[Number of Complaints or Support]]/AmazonChurn[[#This Row],[Account Length (in months)]]</f>
        <v>0.17948717948717949</v>
      </c>
      <c r="AO6135" t="str">
        <f>IF(AmazonChurn[[#This Row],[Avg Monthly GB Download]]&lt;15, "Low", IF(AmazonChurn[[#This Row],[Avg Monthly GB Download]]&lt;30, "Medium", "High"))</f>
        <v>Low</v>
      </c>
      <c r="AP6135" t="str">
        <f>IF(AmazonChurn[[#This Row],[Age]]&lt;30,"Under 30",IF(AmazonChurn[[#This Row],[Age]]&gt;65,"Senior","Mid Age"))</f>
        <v>Under 30</v>
      </c>
    </row>
    <row r="6136" spans="1:42" hidden="1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 s="5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  <c r="AL6136" t="str">
        <f>IF(AmazonChurn[[#This Row],[Average Monthly Expenses]]&lt;=30,"Low",IF(AmazonChurn[[#This Row],[Average Monthly Expenses]]&lt;=60,"Medium","High"))</f>
        <v>Low</v>
      </c>
      <c r="AM6136" t="str">
        <f>IF(AmazonChurn[[#This Row],[Number of Complaints or Support]]&lt;3,"Low",IF(AmazonChurn[[#This Row],[Number of Complaints or Support]]&lt;=7,"Medium","High"))</f>
        <v>High</v>
      </c>
      <c r="AN6136" s="5">
        <f>AmazonChurn[[#This Row],[Number of Complaints or Support]]/AmazonChurn[[#This Row],[Account Length (in months)]]</f>
        <v>0.22222222222222221</v>
      </c>
      <c r="AO6136" t="str">
        <f>IF(AmazonChurn[[#This Row],[Avg Monthly GB Download]]&lt;15, "Low", IF(AmazonChurn[[#This Row],[Avg Monthly GB Download]]&lt;30, "Medium", "High"))</f>
        <v>Low</v>
      </c>
      <c r="AP6136" t="str">
        <f>IF(AmazonChurn[[#This Row],[Age]]&lt;30,"Under 30",IF(AmazonChurn[[#This Row],[Age]]&gt;65,"Senior","Mid Age"))</f>
        <v>Mid Age</v>
      </c>
    </row>
    <row r="6137" spans="1:42" hidden="1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 s="5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  <c r="AL6137" t="str">
        <f>IF(AmazonChurn[[#This Row],[Average Monthly Expenses]]&lt;=30,"Low",IF(AmazonChurn[[#This Row],[Average Monthly Expenses]]&lt;=60,"Medium","High"))</f>
        <v>Low</v>
      </c>
      <c r="AM6137" t="str">
        <f>IF(AmazonChurn[[#This Row],[Number of Complaints or Support]]&lt;3,"Low",IF(AmazonChurn[[#This Row],[Number of Complaints or Support]]&lt;=7,"Medium","High"))</f>
        <v>High</v>
      </c>
      <c r="AN6137" s="5">
        <f>AmazonChurn[[#This Row],[Number of Complaints or Support]]/AmazonChurn[[#This Row],[Account Length (in months)]]</f>
        <v>0.22222222222222221</v>
      </c>
      <c r="AO6137" t="str">
        <f>IF(AmazonChurn[[#This Row],[Avg Monthly GB Download]]&lt;15, "Low", IF(AmazonChurn[[#This Row],[Avg Monthly GB Download]]&lt;30, "Medium", "High"))</f>
        <v>Low</v>
      </c>
      <c r="AP6137" t="str">
        <f>IF(AmazonChurn[[#This Row],[Age]]&lt;30,"Under 30",IF(AmazonChurn[[#This Row],[Age]]&gt;65,"Senior","Mid Age"))</f>
        <v>Mid Age</v>
      </c>
    </row>
    <row r="6138" spans="1:42" hidden="1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 s="5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  <c r="AL6138" t="str">
        <f>IF(AmazonChurn[[#This Row],[Average Monthly Expenses]]&lt;=30,"Low",IF(AmazonChurn[[#This Row],[Average Monthly Expenses]]&lt;=60,"Medium","High"))</f>
        <v>Medium</v>
      </c>
      <c r="AM6138" t="str">
        <f>IF(AmazonChurn[[#This Row],[Number of Complaints or Support]]&lt;3,"Low",IF(AmazonChurn[[#This Row],[Number of Complaints or Support]]&lt;=7,"Medium","High"))</f>
        <v>Medium</v>
      </c>
      <c r="AN6138" s="5">
        <f>AmazonChurn[[#This Row],[Number of Complaints or Support]]/AmazonChurn[[#This Row],[Account Length (in months)]]</f>
        <v>0.27272727272727271</v>
      </c>
      <c r="AO6138" t="str">
        <f>IF(AmazonChurn[[#This Row],[Avg Monthly GB Download]]&lt;15, "Low", IF(AmazonChurn[[#This Row],[Avg Monthly GB Download]]&lt;30, "Medium", "High"))</f>
        <v>Low</v>
      </c>
      <c r="AP6138" t="str">
        <f>IF(AmazonChurn[[#This Row],[Age]]&lt;30,"Under 30",IF(AmazonChurn[[#This Row],[Age]]&gt;65,"Senior","Mid Age"))</f>
        <v>Under 30</v>
      </c>
    </row>
    <row r="6139" spans="1:42" hidden="1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 s="5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  <c r="AL6139" t="str">
        <f>IF(AmazonChurn[[#This Row],[Average Monthly Expenses]]&lt;=30,"Low",IF(AmazonChurn[[#This Row],[Average Monthly Expenses]]&lt;=60,"Medium","High"))</f>
        <v>Low</v>
      </c>
      <c r="AM6139" t="str">
        <f>IF(AmazonChurn[[#This Row],[Number of Complaints or Support]]&lt;3,"Low",IF(AmazonChurn[[#This Row],[Number of Complaints or Support]]&lt;=7,"Medium","High"))</f>
        <v>High</v>
      </c>
      <c r="AN6139" s="5">
        <f>AmazonChurn[[#This Row],[Number of Complaints or Support]]/AmazonChurn[[#This Row],[Account Length (in months)]]</f>
        <v>0.38461538461538464</v>
      </c>
      <c r="AO6139" t="str">
        <f>IF(AmazonChurn[[#This Row],[Avg Monthly GB Download]]&lt;15, "Low", IF(AmazonChurn[[#This Row],[Avg Monthly GB Download]]&lt;30, "Medium", "High"))</f>
        <v>Low</v>
      </c>
      <c r="AP6139" t="str">
        <f>IF(AmazonChurn[[#This Row],[Age]]&lt;30,"Under 30",IF(AmazonChurn[[#This Row],[Age]]&gt;65,"Senior","Mid Age"))</f>
        <v>Under 30</v>
      </c>
    </row>
    <row r="6140" spans="1:42" hidden="1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 s="5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  <c r="AL6140" t="str">
        <f>IF(AmazonChurn[[#This Row],[Average Monthly Expenses]]&lt;=30,"Low",IF(AmazonChurn[[#This Row],[Average Monthly Expenses]]&lt;=60,"Medium","High"))</f>
        <v>Low</v>
      </c>
      <c r="AM6140" t="str">
        <f>IF(AmazonChurn[[#This Row],[Number of Complaints or Support]]&lt;3,"Low",IF(AmazonChurn[[#This Row],[Number of Complaints or Support]]&lt;=7,"Medium","High"))</f>
        <v>Medium</v>
      </c>
      <c r="AN6140" s="5">
        <f>AmazonChurn[[#This Row],[Number of Complaints or Support]]/AmazonChurn[[#This Row],[Account Length (in months)]]</f>
        <v>5.8823529411764705E-2</v>
      </c>
      <c r="AO6140" t="str">
        <f>IF(AmazonChurn[[#This Row],[Avg Monthly GB Download]]&lt;15, "Low", IF(AmazonChurn[[#This Row],[Avg Monthly GB Download]]&lt;30, "Medium", "High"))</f>
        <v>Low</v>
      </c>
      <c r="AP6140" t="str">
        <f>IF(AmazonChurn[[#This Row],[Age]]&lt;30,"Under 30",IF(AmazonChurn[[#This Row],[Age]]&gt;65,"Senior","Mid Age"))</f>
        <v>Mid Age</v>
      </c>
    </row>
    <row r="6141" spans="1:42" hidden="1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 s="5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  <c r="AL6141" t="str">
        <f>IF(AmazonChurn[[#This Row],[Average Monthly Expenses]]&lt;=30,"Low",IF(AmazonChurn[[#This Row],[Average Monthly Expenses]]&lt;=60,"Medium","High"))</f>
        <v>Low</v>
      </c>
      <c r="AM6141" t="str">
        <f>IF(AmazonChurn[[#This Row],[Number of Complaints or Support]]&lt;3,"Low",IF(AmazonChurn[[#This Row],[Number of Complaints or Support]]&lt;=7,"Medium","High"))</f>
        <v>Medium</v>
      </c>
      <c r="AN6141" s="5">
        <f>AmazonChurn[[#This Row],[Number of Complaints or Support]]/AmazonChurn[[#This Row],[Account Length (in months)]]</f>
        <v>0.11320754716981132</v>
      </c>
      <c r="AO6141" t="str">
        <f>IF(AmazonChurn[[#This Row],[Avg Monthly GB Download]]&lt;15, "Low", IF(AmazonChurn[[#This Row],[Avg Monthly GB Download]]&lt;30, "Medium", "High"))</f>
        <v>Low</v>
      </c>
      <c r="AP6141" t="str">
        <f>IF(AmazonChurn[[#This Row],[Age]]&lt;30,"Under 30",IF(AmazonChurn[[#This Row],[Age]]&gt;65,"Senior","Mid Age"))</f>
        <v>Mid Age</v>
      </c>
    </row>
    <row r="6142" spans="1:42" hidden="1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 s="5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  <c r="AL6142" t="str">
        <f>IF(AmazonChurn[[#This Row],[Average Monthly Expenses]]&lt;=30,"Low",IF(AmazonChurn[[#This Row],[Average Monthly Expenses]]&lt;=60,"Medium","High"))</f>
        <v>Medium</v>
      </c>
      <c r="AM6142" t="str">
        <f>IF(AmazonChurn[[#This Row],[Number of Complaints or Support]]&lt;3,"Low",IF(AmazonChurn[[#This Row],[Number of Complaints or Support]]&lt;=7,"Medium","High"))</f>
        <v>Medium</v>
      </c>
      <c r="AN6142" s="5">
        <f>AmazonChurn[[#This Row],[Number of Complaints or Support]]/AmazonChurn[[#This Row],[Account Length (in months)]]</f>
        <v>0.3125</v>
      </c>
      <c r="AO6142" t="str">
        <f>IF(AmazonChurn[[#This Row],[Avg Monthly GB Download]]&lt;15, "Low", IF(AmazonChurn[[#This Row],[Avg Monthly GB Download]]&lt;30, "Medium", "High"))</f>
        <v>Low</v>
      </c>
      <c r="AP6142" t="str">
        <f>IF(AmazonChurn[[#This Row],[Age]]&lt;30,"Under 30",IF(AmazonChurn[[#This Row],[Age]]&gt;65,"Senior","Mid Age"))</f>
        <v>Mid Age</v>
      </c>
    </row>
    <row r="6143" spans="1:42" hidden="1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 s="5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  <c r="AL6143" t="str">
        <f>IF(AmazonChurn[[#This Row],[Average Monthly Expenses]]&lt;=30,"Low",IF(AmazonChurn[[#This Row],[Average Monthly Expenses]]&lt;=60,"Medium","High"))</f>
        <v>Low</v>
      </c>
      <c r="AM6143" t="str">
        <f>IF(AmazonChurn[[#This Row],[Number of Complaints or Support]]&lt;3,"Low",IF(AmazonChurn[[#This Row],[Number of Complaints or Support]]&lt;=7,"Medium","High"))</f>
        <v>Low</v>
      </c>
      <c r="AN6143" s="5">
        <f>AmazonChurn[[#This Row],[Number of Complaints or Support]]/AmazonChurn[[#This Row],[Account Length (in months)]]</f>
        <v>0.4</v>
      </c>
      <c r="AO6143" t="str">
        <f>IF(AmazonChurn[[#This Row],[Avg Monthly GB Download]]&lt;15, "Low", IF(AmazonChurn[[#This Row],[Avg Monthly GB Download]]&lt;30, "Medium", "High"))</f>
        <v>Medium</v>
      </c>
      <c r="AP6143" t="str">
        <f>IF(AmazonChurn[[#This Row],[Age]]&lt;30,"Under 30",IF(AmazonChurn[[#This Row],[Age]]&gt;65,"Senior","Mid Age"))</f>
        <v>Under 30</v>
      </c>
    </row>
    <row r="6144" spans="1:42" hidden="1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 s="5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  <c r="AL6144" t="str">
        <f>IF(AmazonChurn[[#This Row],[Average Monthly Expenses]]&lt;=30,"Low",IF(AmazonChurn[[#This Row],[Average Monthly Expenses]]&lt;=60,"Medium","High"))</f>
        <v>Medium</v>
      </c>
      <c r="AM6144" t="str">
        <f>IF(AmazonChurn[[#This Row],[Number of Complaints or Support]]&lt;3,"Low",IF(AmazonChurn[[#This Row],[Number of Complaints or Support]]&lt;=7,"Medium","High"))</f>
        <v>Low</v>
      </c>
      <c r="AN6144" s="5">
        <f>AmazonChurn[[#This Row],[Number of Complaints or Support]]/AmazonChurn[[#This Row],[Account Length (in months)]]</f>
        <v>9.0909090909090912E-2</v>
      </c>
      <c r="AO6144" t="str">
        <f>IF(AmazonChurn[[#This Row],[Avg Monthly GB Download]]&lt;15, "Low", IF(AmazonChurn[[#This Row],[Avg Monthly GB Download]]&lt;30, "Medium", "High"))</f>
        <v>Low</v>
      </c>
      <c r="AP6144" t="str">
        <f>IF(AmazonChurn[[#This Row],[Age]]&lt;30,"Under 30",IF(AmazonChurn[[#This Row],[Age]]&gt;65,"Senior","Mid Age"))</f>
        <v>Senior</v>
      </c>
    </row>
    <row r="6145" spans="1:42" hidden="1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 s="5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  <c r="AL6145" t="str">
        <f>IF(AmazonChurn[[#This Row],[Average Monthly Expenses]]&lt;=30,"Low",IF(AmazonChurn[[#This Row],[Average Monthly Expenses]]&lt;=60,"Medium","High"))</f>
        <v>Low</v>
      </c>
      <c r="AM6145" t="str">
        <f>IF(AmazonChurn[[#This Row],[Number of Complaints or Support]]&lt;3,"Low",IF(AmazonChurn[[#This Row],[Number of Complaints or Support]]&lt;=7,"Medium","High"))</f>
        <v>Low</v>
      </c>
      <c r="AN6145" s="5">
        <f>AmazonChurn[[#This Row],[Number of Complaints or Support]]/AmazonChurn[[#This Row],[Account Length (in months)]]</f>
        <v>0</v>
      </c>
      <c r="AO6145" t="str">
        <f>IF(AmazonChurn[[#This Row],[Avg Monthly GB Download]]&lt;15, "Low", IF(AmazonChurn[[#This Row],[Avg Monthly GB Download]]&lt;30, "Medium", "High"))</f>
        <v>Low</v>
      </c>
      <c r="AP6145" t="str">
        <f>IF(AmazonChurn[[#This Row],[Age]]&lt;30,"Under 30",IF(AmazonChurn[[#This Row],[Age]]&gt;65,"Senior","Mid Age"))</f>
        <v>Senior</v>
      </c>
    </row>
    <row r="6146" spans="1:42" hidden="1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 s="5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  <c r="AL6146" t="str">
        <f>IF(AmazonChurn[[#This Row],[Average Monthly Expenses]]&lt;=30,"Low",IF(AmazonChurn[[#This Row],[Average Monthly Expenses]]&lt;=60,"Medium","High"))</f>
        <v>Low</v>
      </c>
      <c r="AM6146" t="str">
        <f>IF(AmazonChurn[[#This Row],[Number of Complaints or Support]]&lt;3,"Low",IF(AmazonChurn[[#This Row],[Number of Complaints or Support]]&lt;=7,"Medium","High"))</f>
        <v>Low</v>
      </c>
      <c r="AN6146" s="5">
        <f>AmazonChurn[[#This Row],[Number of Complaints or Support]]/AmazonChurn[[#This Row],[Account Length (in months)]]</f>
        <v>0</v>
      </c>
      <c r="AO6146" t="str">
        <f>IF(AmazonChurn[[#This Row],[Avg Monthly GB Download]]&lt;15, "Low", IF(AmazonChurn[[#This Row],[Avg Monthly GB Download]]&lt;30, "Medium", "High"))</f>
        <v>Medium</v>
      </c>
      <c r="AP6146" t="str">
        <f>IF(AmazonChurn[[#This Row],[Age]]&lt;30,"Under 30",IF(AmazonChurn[[#This Row],[Age]]&gt;65,"Senior","Mid Age"))</f>
        <v>Under 30</v>
      </c>
    </row>
    <row r="6147" spans="1:42" hidden="1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 s="5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  <c r="AL6147" t="str">
        <f>IF(AmazonChurn[[#This Row],[Average Monthly Expenses]]&lt;=30,"Low",IF(AmazonChurn[[#This Row],[Average Monthly Expenses]]&lt;=60,"Medium","High"))</f>
        <v>Medium</v>
      </c>
      <c r="AM6147" t="str">
        <f>IF(AmazonChurn[[#This Row],[Number of Complaints or Support]]&lt;3,"Low",IF(AmazonChurn[[#This Row],[Number of Complaints or Support]]&lt;=7,"Medium","High"))</f>
        <v>Medium</v>
      </c>
      <c r="AN6147" s="5">
        <f>AmazonChurn[[#This Row],[Number of Complaints or Support]]/AmazonChurn[[#This Row],[Account Length (in months)]]</f>
        <v>0.27272727272727271</v>
      </c>
      <c r="AO6147" t="str">
        <f>IF(AmazonChurn[[#This Row],[Avg Monthly GB Download]]&lt;15, "Low", IF(AmazonChurn[[#This Row],[Avg Monthly GB Download]]&lt;30, "Medium", "High"))</f>
        <v>Low</v>
      </c>
      <c r="AP6147" t="str">
        <f>IF(AmazonChurn[[#This Row],[Age]]&lt;30,"Under 30",IF(AmazonChurn[[#This Row],[Age]]&gt;65,"Senior","Mid Age"))</f>
        <v>Senior</v>
      </c>
    </row>
    <row r="6148" spans="1:42" hidden="1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 s="5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  <c r="AL6148" t="str">
        <f>IF(AmazonChurn[[#This Row],[Average Monthly Expenses]]&lt;=30,"Low",IF(AmazonChurn[[#This Row],[Average Monthly Expenses]]&lt;=60,"Medium","High"))</f>
        <v>Low</v>
      </c>
      <c r="AM6148" t="str">
        <f>IF(AmazonChurn[[#This Row],[Number of Complaints or Support]]&lt;3,"Low",IF(AmazonChurn[[#This Row],[Number of Complaints or Support]]&lt;=7,"Medium","High"))</f>
        <v>Low</v>
      </c>
      <c r="AN6148" s="5">
        <f>AmazonChurn[[#This Row],[Number of Complaints or Support]]/AmazonChurn[[#This Row],[Account Length (in months)]]</f>
        <v>0.5</v>
      </c>
      <c r="AO6148" t="str">
        <f>IF(AmazonChurn[[#This Row],[Avg Monthly GB Download]]&lt;15, "Low", IF(AmazonChurn[[#This Row],[Avg Monthly GB Download]]&lt;30, "Medium", "High"))</f>
        <v>Medium</v>
      </c>
      <c r="AP6148" t="str">
        <f>IF(AmazonChurn[[#This Row],[Age]]&lt;30,"Under 30",IF(AmazonChurn[[#This Row],[Age]]&gt;65,"Senior","Mid Age"))</f>
        <v>Mid Age</v>
      </c>
    </row>
    <row r="6149" spans="1:42" hidden="1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 s="5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  <c r="AL6149" t="str">
        <f>IF(AmazonChurn[[#This Row],[Average Monthly Expenses]]&lt;=30,"Low",IF(AmazonChurn[[#This Row],[Average Monthly Expenses]]&lt;=60,"Medium","High"))</f>
        <v>Low</v>
      </c>
      <c r="AM6149" t="str">
        <f>IF(AmazonChurn[[#This Row],[Number of Complaints or Support]]&lt;3,"Low",IF(AmazonChurn[[#This Row],[Number of Complaints or Support]]&lt;=7,"Medium","High"))</f>
        <v>Medium</v>
      </c>
      <c r="AN6149" s="5">
        <f>AmazonChurn[[#This Row],[Number of Complaints or Support]]/AmazonChurn[[#This Row],[Account Length (in months)]]</f>
        <v>0.1</v>
      </c>
      <c r="AO6149" t="str">
        <f>IF(AmazonChurn[[#This Row],[Avg Monthly GB Download]]&lt;15, "Low", IF(AmazonChurn[[#This Row],[Avg Monthly GB Download]]&lt;30, "Medium", "High"))</f>
        <v>Low</v>
      </c>
      <c r="AP6149" t="str">
        <f>IF(AmazonChurn[[#This Row],[Age]]&lt;30,"Under 30",IF(AmazonChurn[[#This Row],[Age]]&gt;65,"Senior","Mid Age"))</f>
        <v>Senior</v>
      </c>
    </row>
    <row r="6150" spans="1:42" hidden="1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 s="5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  <c r="AL6150" t="str">
        <f>IF(AmazonChurn[[#This Row],[Average Monthly Expenses]]&lt;=30,"Low",IF(AmazonChurn[[#This Row],[Average Monthly Expenses]]&lt;=60,"Medium","High"))</f>
        <v>Medium</v>
      </c>
      <c r="AM6150" t="str">
        <f>IF(AmazonChurn[[#This Row],[Number of Complaints or Support]]&lt;3,"Low",IF(AmazonChurn[[#This Row],[Number of Complaints or Support]]&lt;=7,"Medium","High"))</f>
        <v>Low</v>
      </c>
      <c r="AN6150" s="5">
        <f>AmazonChurn[[#This Row],[Number of Complaints or Support]]/AmazonChurn[[#This Row],[Account Length (in months)]]</f>
        <v>0</v>
      </c>
      <c r="AO6150" t="str">
        <f>IF(AmazonChurn[[#This Row],[Avg Monthly GB Download]]&lt;15, "Low", IF(AmazonChurn[[#This Row],[Avg Monthly GB Download]]&lt;30, "Medium", "High"))</f>
        <v>Low</v>
      </c>
      <c r="AP6150" t="str">
        <f>IF(AmazonChurn[[#This Row],[Age]]&lt;30,"Under 30",IF(AmazonChurn[[#This Row],[Age]]&gt;65,"Senior","Mid Age"))</f>
        <v>Senior</v>
      </c>
    </row>
    <row r="6151" spans="1:42" hidden="1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 s="5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  <c r="AL6151" t="str">
        <f>IF(AmazonChurn[[#This Row],[Average Monthly Expenses]]&lt;=30,"Low",IF(AmazonChurn[[#This Row],[Average Monthly Expenses]]&lt;=60,"Medium","High"))</f>
        <v>Medium</v>
      </c>
      <c r="AM6151" t="str">
        <f>IF(AmazonChurn[[#This Row],[Number of Complaints or Support]]&lt;3,"Low",IF(AmazonChurn[[#This Row],[Number of Complaints or Support]]&lt;=7,"Medium","High"))</f>
        <v>Low</v>
      </c>
      <c r="AN6151" s="5">
        <f>AmazonChurn[[#This Row],[Number of Complaints or Support]]/AmazonChurn[[#This Row],[Account Length (in months)]]</f>
        <v>0</v>
      </c>
      <c r="AO6151" t="str">
        <f>IF(AmazonChurn[[#This Row],[Avg Monthly GB Download]]&lt;15, "Low", IF(AmazonChurn[[#This Row],[Avg Monthly GB Download]]&lt;30, "Medium", "High"))</f>
        <v>Low</v>
      </c>
      <c r="AP6151" t="str">
        <f>IF(AmazonChurn[[#This Row],[Age]]&lt;30,"Under 30",IF(AmazonChurn[[#This Row],[Age]]&gt;65,"Senior","Mid Age"))</f>
        <v>Senior</v>
      </c>
    </row>
    <row r="6152" spans="1:42" hidden="1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 s="5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  <c r="AL6152" t="str">
        <f>IF(AmazonChurn[[#This Row],[Average Monthly Expenses]]&lt;=30,"Low",IF(AmazonChurn[[#This Row],[Average Monthly Expenses]]&lt;=60,"Medium","High"))</f>
        <v>Medium</v>
      </c>
      <c r="AM6152" t="str">
        <f>IF(AmazonChurn[[#This Row],[Number of Complaints or Support]]&lt;3,"Low",IF(AmazonChurn[[#This Row],[Number of Complaints or Support]]&lt;=7,"Medium","High"))</f>
        <v>Medium</v>
      </c>
      <c r="AN6152" s="5">
        <f>AmazonChurn[[#This Row],[Number of Complaints or Support]]/AmazonChurn[[#This Row],[Account Length (in months)]]</f>
        <v>0.05</v>
      </c>
      <c r="AO6152" t="str">
        <f>IF(AmazonChurn[[#This Row],[Avg Monthly GB Download]]&lt;15, "Low", IF(AmazonChurn[[#This Row],[Avg Monthly GB Download]]&lt;30, "Medium", "High"))</f>
        <v>Low</v>
      </c>
      <c r="AP6152" t="str">
        <f>IF(AmazonChurn[[#This Row],[Age]]&lt;30,"Under 30",IF(AmazonChurn[[#This Row],[Age]]&gt;65,"Senior","Mid Age"))</f>
        <v>Senior</v>
      </c>
    </row>
    <row r="6153" spans="1:42" hidden="1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 s="5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  <c r="AL6153" t="str">
        <f>IF(AmazonChurn[[#This Row],[Average Monthly Expenses]]&lt;=30,"Low",IF(AmazonChurn[[#This Row],[Average Monthly Expenses]]&lt;=60,"Medium","High"))</f>
        <v>Low</v>
      </c>
      <c r="AM6153" t="str">
        <f>IF(AmazonChurn[[#This Row],[Number of Complaints or Support]]&lt;3,"Low",IF(AmazonChurn[[#This Row],[Number of Complaints or Support]]&lt;=7,"Medium","High"))</f>
        <v>Low</v>
      </c>
      <c r="AN6153" s="5">
        <f>AmazonChurn[[#This Row],[Number of Complaints or Support]]/AmazonChurn[[#This Row],[Account Length (in months)]]</f>
        <v>4.4444444444444446E-2</v>
      </c>
      <c r="AO6153" t="str">
        <f>IF(AmazonChurn[[#This Row],[Avg Monthly GB Download]]&lt;15, "Low", IF(AmazonChurn[[#This Row],[Avg Monthly GB Download]]&lt;30, "Medium", "High"))</f>
        <v>Low</v>
      </c>
      <c r="AP6153" t="str">
        <f>IF(AmazonChurn[[#This Row],[Age]]&lt;30,"Under 30",IF(AmazonChurn[[#This Row],[Age]]&gt;65,"Senior","Mid Age"))</f>
        <v>Under 30</v>
      </c>
    </row>
    <row r="6154" spans="1:42" hidden="1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 s="5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  <c r="AL6154" t="str">
        <f>IF(AmazonChurn[[#This Row],[Average Monthly Expenses]]&lt;=30,"Low",IF(AmazonChurn[[#This Row],[Average Monthly Expenses]]&lt;=60,"Medium","High"))</f>
        <v>Medium</v>
      </c>
      <c r="AM6154" t="str">
        <f>IF(AmazonChurn[[#This Row],[Number of Complaints or Support]]&lt;3,"Low",IF(AmazonChurn[[#This Row],[Number of Complaints or Support]]&lt;=7,"Medium","High"))</f>
        <v>Low</v>
      </c>
      <c r="AN6154" s="5">
        <f>AmazonChurn[[#This Row],[Number of Complaints or Support]]/AmazonChurn[[#This Row],[Account Length (in months)]]</f>
        <v>0.4</v>
      </c>
      <c r="AO6154" t="str">
        <f>IF(AmazonChurn[[#This Row],[Avg Monthly GB Download]]&lt;15, "Low", IF(AmazonChurn[[#This Row],[Avg Monthly GB Download]]&lt;30, "Medium", "High"))</f>
        <v>Low</v>
      </c>
      <c r="AP6154" t="str">
        <f>IF(AmazonChurn[[#This Row],[Age]]&lt;30,"Under 30",IF(AmazonChurn[[#This Row],[Age]]&gt;65,"Senior","Mid Age"))</f>
        <v>Mid Age</v>
      </c>
    </row>
    <row r="6155" spans="1:42" hidden="1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 s="5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  <c r="AL6155" t="str">
        <f>IF(AmazonChurn[[#This Row],[Average Monthly Expenses]]&lt;=30,"Low",IF(AmazonChurn[[#This Row],[Average Monthly Expenses]]&lt;=60,"Medium","High"))</f>
        <v>Medium</v>
      </c>
      <c r="AM6155" t="str">
        <f>IF(AmazonChurn[[#This Row],[Number of Complaints or Support]]&lt;3,"Low",IF(AmazonChurn[[#This Row],[Number of Complaints or Support]]&lt;=7,"Medium","High"))</f>
        <v>Medium</v>
      </c>
      <c r="AN6155" s="5">
        <f>AmazonChurn[[#This Row],[Number of Complaints or Support]]/AmazonChurn[[#This Row],[Account Length (in months)]]</f>
        <v>0.36363636363636365</v>
      </c>
      <c r="AO6155" t="str">
        <f>IF(AmazonChurn[[#This Row],[Avg Monthly GB Download]]&lt;15, "Low", IF(AmazonChurn[[#This Row],[Avg Monthly GB Download]]&lt;30, "Medium", "High"))</f>
        <v>Low</v>
      </c>
      <c r="AP6155" t="str">
        <f>IF(AmazonChurn[[#This Row],[Age]]&lt;30,"Under 30",IF(AmazonChurn[[#This Row],[Age]]&gt;65,"Senior","Mid Age"))</f>
        <v>Under 30</v>
      </c>
    </row>
    <row r="6156" spans="1:42" hidden="1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 s="5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  <c r="AL6156" t="str">
        <f>IF(AmazonChurn[[#This Row],[Average Monthly Expenses]]&lt;=30,"Low",IF(AmazonChurn[[#This Row],[Average Monthly Expenses]]&lt;=60,"Medium","High"))</f>
        <v>Low</v>
      </c>
      <c r="AM6156" t="str">
        <f>IF(AmazonChurn[[#This Row],[Number of Complaints or Support]]&lt;3,"Low",IF(AmazonChurn[[#This Row],[Number of Complaints or Support]]&lt;=7,"Medium","High"))</f>
        <v>Low</v>
      </c>
      <c r="AN6156" s="5">
        <f>AmazonChurn[[#This Row],[Number of Complaints or Support]]/AmazonChurn[[#This Row],[Account Length (in months)]]</f>
        <v>2.8571428571428571E-2</v>
      </c>
      <c r="AO6156" t="str">
        <f>IF(AmazonChurn[[#This Row],[Avg Monthly GB Download]]&lt;15, "Low", IF(AmazonChurn[[#This Row],[Avg Monthly GB Download]]&lt;30, "Medium", "High"))</f>
        <v>Low</v>
      </c>
      <c r="AP6156" t="str">
        <f>IF(AmazonChurn[[#This Row],[Age]]&lt;30,"Under 30",IF(AmazonChurn[[#This Row],[Age]]&gt;65,"Senior","Mid Age"))</f>
        <v>Mid Age</v>
      </c>
    </row>
    <row r="6157" spans="1:42" hidden="1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 s="5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  <c r="AL6157" t="str">
        <f>IF(AmazonChurn[[#This Row],[Average Monthly Expenses]]&lt;=30,"Low",IF(AmazonChurn[[#This Row],[Average Monthly Expenses]]&lt;=60,"Medium","High"))</f>
        <v>Low</v>
      </c>
      <c r="AM6157" t="str">
        <f>IF(AmazonChurn[[#This Row],[Number of Complaints or Support]]&lt;3,"Low",IF(AmazonChurn[[#This Row],[Number of Complaints or Support]]&lt;=7,"Medium","High"))</f>
        <v>Medium</v>
      </c>
      <c r="AN6157" s="5">
        <f>AmazonChurn[[#This Row],[Number of Complaints or Support]]/AmazonChurn[[#This Row],[Account Length (in months)]]</f>
        <v>6.9444444444444448E-2</v>
      </c>
      <c r="AO6157" t="str">
        <f>IF(AmazonChurn[[#This Row],[Avg Monthly GB Download]]&lt;15, "Low", IF(AmazonChurn[[#This Row],[Avg Monthly GB Download]]&lt;30, "Medium", "High"))</f>
        <v>Low</v>
      </c>
      <c r="AP6157" t="str">
        <f>IF(AmazonChurn[[#This Row],[Age]]&lt;30,"Under 30",IF(AmazonChurn[[#This Row],[Age]]&gt;65,"Senior","Mid Age"))</f>
        <v>Under 30</v>
      </c>
    </row>
    <row r="6158" spans="1:42" hidden="1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 s="5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  <c r="AL6158" t="str">
        <f>IF(AmazonChurn[[#This Row],[Average Monthly Expenses]]&lt;=30,"Low",IF(AmazonChurn[[#This Row],[Average Monthly Expenses]]&lt;=60,"Medium","High"))</f>
        <v>Medium</v>
      </c>
      <c r="AM6158" t="str">
        <f>IF(AmazonChurn[[#This Row],[Number of Complaints or Support]]&lt;3,"Low",IF(AmazonChurn[[#This Row],[Number of Complaints or Support]]&lt;=7,"Medium","High"))</f>
        <v>Medium</v>
      </c>
      <c r="AN6158" s="5">
        <f>AmazonChurn[[#This Row],[Number of Complaints or Support]]/AmazonChurn[[#This Row],[Account Length (in months)]]</f>
        <v>6.8493150684931503E-2</v>
      </c>
      <c r="AO6158" t="str">
        <f>IF(AmazonChurn[[#This Row],[Avg Monthly GB Download]]&lt;15, "Low", IF(AmazonChurn[[#This Row],[Avg Monthly GB Download]]&lt;30, "Medium", "High"))</f>
        <v>Low</v>
      </c>
      <c r="AP6158" t="str">
        <f>IF(AmazonChurn[[#This Row],[Age]]&lt;30,"Under 30",IF(AmazonChurn[[#This Row],[Age]]&gt;65,"Senior","Mid Age"))</f>
        <v>Mid Age</v>
      </c>
    </row>
    <row r="6159" spans="1:42" hidden="1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 s="5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  <c r="AL6159" t="str">
        <f>IF(AmazonChurn[[#This Row],[Average Monthly Expenses]]&lt;=30,"Low",IF(AmazonChurn[[#This Row],[Average Monthly Expenses]]&lt;=60,"Medium","High"))</f>
        <v>Low</v>
      </c>
      <c r="AM6159" t="str">
        <f>IF(AmazonChurn[[#This Row],[Number of Complaints or Support]]&lt;3,"Low",IF(AmazonChurn[[#This Row],[Number of Complaints or Support]]&lt;=7,"Medium","High"))</f>
        <v>Medium</v>
      </c>
      <c r="AN6159" s="5">
        <f>AmazonChurn[[#This Row],[Number of Complaints or Support]]/AmazonChurn[[#This Row],[Account Length (in months)]]</f>
        <v>0.36363636363636365</v>
      </c>
      <c r="AO6159" t="str">
        <f>IF(AmazonChurn[[#This Row],[Avg Monthly GB Download]]&lt;15, "Low", IF(AmazonChurn[[#This Row],[Avg Monthly GB Download]]&lt;30, "Medium", "High"))</f>
        <v>Low</v>
      </c>
      <c r="AP6159" t="str">
        <f>IF(AmazonChurn[[#This Row],[Age]]&lt;30,"Under 30",IF(AmazonChurn[[#This Row],[Age]]&gt;65,"Senior","Mid Age"))</f>
        <v>Under 30</v>
      </c>
    </row>
    <row r="6160" spans="1:42" hidden="1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 s="5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  <c r="AL6160" t="str">
        <f>IF(AmazonChurn[[#This Row],[Average Monthly Expenses]]&lt;=30,"Low",IF(AmazonChurn[[#This Row],[Average Monthly Expenses]]&lt;=60,"Medium","High"))</f>
        <v>Medium</v>
      </c>
      <c r="AM6160" t="str">
        <f>IF(AmazonChurn[[#This Row],[Number of Complaints or Support]]&lt;3,"Low",IF(AmazonChurn[[#This Row],[Number of Complaints or Support]]&lt;=7,"Medium","High"))</f>
        <v>Medium</v>
      </c>
      <c r="AN6160" s="5">
        <f>AmazonChurn[[#This Row],[Number of Complaints or Support]]/AmazonChurn[[#This Row],[Account Length (in months)]]</f>
        <v>6.6666666666666666E-2</v>
      </c>
      <c r="AO6160" t="str">
        <f>IF(AmazonChurn[[#This Row],[Avg Monthly GB Download]]&lt;15, "Low", IF(AmazonChurn[[#This Row],[Avg Monthly GB Download]]&lt;30, "Medium", "High"))</f>
        <v>Low</v>
      </c>
      <c r="AP6160" t="str">
        <f>IF(AmazonChurn[[#This Row],[Age]]&lt;30,"Under 30",IF(AmazonChurn[[#This Row],[Age]]&gt;65,"Senior","Mid Age"))</f>
        <v>Mid Age</v>
      </c>
    </row>
    <row r="6161" spans="1:42" hidden="1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 s="5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  <c r="AL6161" t="str">
        <f>IF(AmazonChurn[[#This Row],[Average Monthly Expenses]]&lt;=30,"Low",IF(AmazonChurn[[#This Row],[Average Monthly Expenses]]&lt;=60,"Medium","High"))</f>
        <v>Low</v>
      </c>
      <c r="AM6161" t="str">
        <f>IF(AmazonChurn[[#This Row],[Number of Complaints or Support]]&lt;3,"Low",IF(AmazonChurn[[#This Row],[Number of Complaints or Support]]&lt;=7,"Medium","High"))</f>
        <v>High</v>
      </c>
      <c r="AN6161" s="5">
        <f>AmazonChurn[[#This Row],[Number of Complaints or Support]]/AmazonChurn[[#This Row],[Account Length (in months)]]</f>
        <v>10</v>
      </c>
      <c r="AO6161" t="str">
        <f>IF(AmazonChurn[[#This Row],[Avg Monthly GB Download]]&lt;15, "Low", IF(AmazonChurn[[#This Row],[Avg Monthly GB Download]]&lt;30, "Medium", "High"))</f>
        <v>Low</v>
      </c>
      <c r="AP6161" t="str">
        <f>IF(AmazonChurn[[#This Row],[Age]]&lt;30,"Under 30",IF(AmazonChurn[[#This Row],[Age]]&gt;65,"Senior","Mid Age"))</f>
        <v>Mid Age</v>
      </c>
    </row>
    <row r="6162" spans="1:42" hidden="1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 s="5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  <c r="AL6162" t="str">
        <f>IF(AmazonChurn[[#This Row],[Average Monthly Expenses]]&lt;=30,"Low",IF(AmazonChurn[[#This Row],[Average Monthly Expenses]]&lt;=60,"Medium","High"))</f>
        <v>Low</v>
      </c>
      <c r="AM6162" t="str">
        <f>IF(AmazonChurn[[#This Row],[Number of Complaints or Support]]&lt;3,"Low",IF(AmazonChurn[[#This Row],[Number of Complaints or Support]]&lt;=7,"Medium","High"))</f>
        <v>Low</v>
      </c>
      <c r="AN6162" s="5">
        <f>AmazonChurn[[#This Row],[Number of Complaints or Support]]/AmazonChurn[[#This Row],[Account Length (in months)]]</f>
        <v>0.5</v>
      </c>
      <c r="AO6162" t="str">
        <f>IF(AmazonChurn[[#This Row],[Avg Monthly GB Download]]&lt;15, "Low", IF(AmazonChurn[[#This Row],[Avg Monthly GB Download]]&lt;30, "Medium", "High"))</f>
        <v>Low</v>
      </c>
      <c r="AP6162" t="str">
        <f>IF(AmazonChurn[[#This Row],[Age]]&lt;30,"Under 30",IF(AmazonChurn[[#This Row],[Age]]&gt;65,"Senior","Mid Age"))</f>
        <v>Mid Age</v>
      </c>
    </row>
    <row r="6163" spans="1:42" hidden="1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 s="5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  <c r="AL6163" t="str">
        <f>IF(AmazonChurn[[#This Row],[Average Monthly Expenses]]&lt;=30,"Low",IF(AmazonChurn[[#This Row],[Average Monthly Expenses]]&lt;=60,"Medium","High"))</f>
        <v>Low</v>
      </c>
      <c r="AM6163" t="str">
        <f>IF(AmazonChurn[[#This Row],[Number of Complaints or Support]]&lt;3,"Low",IF(AmazonChurn[[#This Row],[Number of Complaints or Support]]&lt;=7,"Medium","High"))</f>
        <v>Low</v>
      </c>
      <c r="AN6163" s="5">
        <f>AmazonChurn[[#This Row],[Number of Complaints or Support]]/AmazonChurn[[#This Row],[Account Length (in months)]]</f>
        <v>8.3333333333333329E-2</v>
      </c>
      <c r="AO6163" t="str">
        <f>IF(AmazonChurn[[#This Row],[Avg Monthly GB Download]]&lt;15, "Low", IF(AmazonChurn[[#This Row],[Avg Monthly GB Download]]&lt;30, "Medium", "High"))</f>
        <v>Low</v>
      </c>
      <c r="AP6163" t="str">
        <f>IF(AmazonChurn[[#This Row],[Age]]&lt;30,"Under 30",IF(AmazonChurn[[#This Row],[Age]]&gt;65,"Senior","Mid Age"))</f>
        <v>Mid Age</v>
      </c>
    </row>
    <row r="6164" spans="1:42" hidden="1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 s="5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  <c r="AL6164" t="str">
        <f>IF(AmazonChurn[[#This Row],[Average Monthly Expenses]]&lt;=30,"Low",IF(AmazonChurn[[#This Row],[Average Monthly Expenses]]&lt;=60,"Medium","High"))</f>
        <v>Medium</v>
      </c>
      <c r="AM6164" t="str">
        <f>IF(AmazonChurn[[#This Row],[Number of Complaints or Support]]&lt;3,"Low",IF(AmazonChurn[[#This Row],[Number of Complaints or Support]]&lt;=7,"Medium","High"))</f>
        <v>Low</v>
      </c>
      <c r="AN6164" s="5">
        <f>AmazonChurn[[#This Row],[Number of Complaints or Support]]/AmazonChurn[[#This Row],[Account Length (in months)]]</f>
        <v>0.04</v>
      </c>
      <c r="AO6164" t="str">
        <f>IF(AmazonChurn[[#This Row],[Avg Monthly GB Download]]&lt;15, "Low", IF(AmazonChurn[[#This Row],[Avg Monthly GB Download]]&lt;30, "Medium", "High"))</f>
        <v>Low</v>
      </c>
      <c r="AP6164" t="str">
        <f>IF(AmazonChurn[[#This Row],[Age]]&lt;30,"Under 30",IF(AmazonChurn[[#This Row],[Age]]&gt;65,"Senior","Mid Age"))</f>
        <v>Senior</v>
      </c>
    </row>
    <row r="6165" spans="1:42" hidden="1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 s="5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  <c r="AL6165" t="str">
        <f>IF(AmazonChurn[[#This Row],[Average Monthly Expenses]]&lt;=30,"Low",IF(AmazonChurn[[#This Row],[Average Monthly Expenses]]&lt;=60,"Medium","High"))</f>
        <v>Medium</v>
      </c>
      <c r="AM6165" t="str">
        <f>IF(AmazonChurn[[#This Row],[Number of Complaints or Support]]&lt;3,"Low",IF(AmazonChurn[[#This Row],[Number of Complaints or Support]]&lt;=7,"Medium","High"))</f>
        <v>Low</v>
      </c>
      <c r="AN6165" s="5">
        <f>AmazonChurn[[#This Row],[Number of Complaints or Support]]/AmazonChurn[[#This Row],[Account Length (in months)]]</f>
        <v>0</v>
      </c>
      <c r="AO6165" t="str">
        <f>IF(AmazonChurn[[#This Row],[Avg Monthly GB Download]]&lt;15, "Low", IF(AmazonChurn[[#This Row],[Avg Monthly GB Download]]&lt;30, "Medium", "High"))</f>
        <v>Low</v>
      </c>
      <c r="AP6165" t="str">
        <f>IF(AmazonChurn[[#This Row],[Age]]&lt;30,"Under 30",IF(AmazonChurn[[#This Row],[Age]]&gt;65,"Senior","Mid Age"))</f>
        <v>Under 30</v>
      </c>
    </row>
    <row r="6166" spans="1:42" hidden="1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 s="5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  <c r="AL6166" t="str">
        <f>IF(AmazonChurn[[#This Row],[Average Monthly Expenses]]&lt;=30,"Low",IF(AmazonChurn[[#This Row],[Average Monthly Expenses]]&lt;=60,"Medium","High"))</f>
        <v>Low</v>
      </c>
      <c r="AM6166" t="str">
        <f>IF(AmazonChurn[[#This Row],[Number of Complaints or Support]]&lt;3,"Low",IF(AmazonChurn[[#This Row],[Number of Complaints or Support]]&lt;=7,"Medium","High"))</f>
        <v>Low</v>
      </c>
      <c r="AN6166" s="5">
        <f>AmazonChurn[[#This Row],[Number of Complaints or Support]]/AmazonChurn[[#This Row],[Account Length (in months)]]</f>
        <v>0</v>
      </c>
      <c r="AO6166" t="str">
        <f>IF(AmazonChurn[[#This Row],[Avg Monthly GB Download]]&lt;15, "Low", IF(AmazonChurn[[#This Row],[Avg Monthly GB Download]]&lt;30, "Medium", "High"))</f>
        <v>Low</v>
      </c>
      <c r="AP6166" t="str">
        <f>IF(AmazonChurn[[#This Row],[Age]]&lt;30,"Under 30",IF(AmazonChurn[[#This Row],[Age]]&gt;65,"Senior","Mid Age"))</f>
        <v>Under 30</v>
      </c>
    </row>
    <row r="6167" spans="1:42" hidden="1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 s="5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  <c r="AL6167" t="str">
        <f>IF(AmazonChurn[[#This Row],[Average Monthly Expenses]]&lt;=30,"Low",IF(AmazonChurn[[#This Row],[Average Monthly Expenses]]&lt;=60,"Medium","High"))</f>
        <v>Medium</v>
      </c>
      <c r="AM6167" t="str">
        <f>IF(AmazonChurn[[#This Row],[Number of Complaints or Support]]&lt;3,"Low",IF(AmazonChurn[[#This Row],[Number of Complaints or Support]]&lt;=7,"Medium","High"))</f>
        <v>Medium</v>
      </c>
      <c r="AN6167" s="5">
        <f>AmazonChurn[[#This Row],[Number of Complaints or Support]]/AmazonChurn[[#This Row],[Account Length (in months)]]</f>
        <v>0.11475409836065574</v>
      </c>
      <c r="AO6167" t="str">
        <f>IF(AmazonChurn[[#This Row],[Avg Monthly GB Download]]&lt;15, "Low", IF(AmazonChurn[[#This Row],[Avg Monthly GB Download]]&lt;30, "Medium", "High"))</f>
        <v>Low</v>
      </c>
      <c r="AP6167" t="str">
        <f>IF(AmazonChurn[[#This Row],[Age]]&lt;30,"Under 30",IF(AmazonChurn[[#This Row],[Age]]&gt;65,"Senior","Mid Age"))</f>
        <v>Senior</v>
      </c>
    </row>
    <row r="6168" spans="1:42" hidden="1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 s="5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  <c r="AL6168" t="str">
        <f>IF(AmazonChurn[[#This Row],[Average Monthly Expenses]]&lt;=30,"Low",IF(AmazonChurn[[#This Row],[Average Monthly Expenses]]&lt;=60,"Medium","High"))</f>
        <v>Medium</v>
      </c>
      <c r="AM6168" t="str">
        <f>IF(AmazonChurn[[#This Row],[Number of Complaints or Support]]&lt;3,"Low",IF(AmazonChurn[[#This Row],[Number of Complaints or Support]]&lt;=7,"Medium","High"))</f>
        <v>Low</v>
      </c>
      <c r="AN6168" s="5">
        <f>AmazonChurn[[#This Row],[Number of Complaints or Support]]/AmazonChurn[[#This Row],[Account Length (in months)]]</f>
        <v>3.3898305084745763E-2</v>
      </c>
      <c r="AO6168" t="str">
        <f>IF(AmazonChurn[[#This Row],[Avg Monthly GB Download]]&lt;15, "Low", IF(AmazonChurn[[#This Row],[Avg Monthly GB Download]]&lt;30, "Medium", "High"))</f>
        <v>Medium</v>
      </c>
      <c r="AP6168" t="str">
        <f>IF(AmazonChurn[[#This Row],[Age]]&lt;30,"Under 30",IF(AmazonChurn[[#This Row],[Age]]&gt;65,"Senior","Mid Age"))</f>
        <v>Mid Age</v>
      </c>
    </row>
    <row r="6169" spans="1:42" hidden="1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 s="5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  <c r="AL6169" t="str">
        <f>IF(AmazonChurn[[#This Row],[Average Monthly Expenses]]&lt;=30,"Low",IF(AmazonChurn[[#This Row],[Average Monthly Expenses]]&lt;=60,"Medium","High"))</f>
        <v>Medium</v>
      </c>
      <c r="AM6169" t="str">
        <f>IF(AmazonChurn[[#This Row],[Number of Complaints or Support]]&lt;3,"Low",IF(AmazonChurn[[#This Row],[Number of Complaints or Support]]&lt;=7,"Medium","High"))</f>
        <v>Medium</v>
      </c>
      <c r="AN6169" s="5">
        <f>AmazonChurn[[#This Row],[Number of Complaints or Support]]/AmazonChurn[[#This Row],[Account Length (in months)]]</f>
        <v>0.26923076923076922</v>
      </c>
      <c r="AO6169" t="str">
        <f>IF(AmazonChurn[[#This Row],[Avg Monthly GB Download]]&lt;15, "Low", IF(AmazonChurn[[#This Row],[Avg Monthly GB Download]]&lt;30, "Medium", "High"))</f>
        <v>Low</v>
      </c>
      <c r="AP6169" t="str">
        <f>IF(AmazonChurn[[#This Row],[Age]]&lt;30,"Under 30",IF(AmazonChurn[[#This Row],[Age]]&gt;65,"Senior","Mid Age"))</f>
        <v>Senior</v>
      </c>
    </row>
    <row r="6170" spans="1:42" hidden="1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 s="5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  <c r="AL6170" t="str">
        <f>IF(AmazonChurn[[#This Row],[Average Monthly Expenses]]&lt;=30,"Low",IF(AmazonChurn[[#This Row],[Average Monthly Expenses]]&lt;=60,"Medium","High"))</f>
        <v>Medium</v>
      </c>
      <c r="AM6170" t="str">
        <f>IF(AmazonChurn[[#This Row],[Number of Complaints or Support]]&lt;3,"Low",IF(AmazonChurn[[#This Row],[Number of Complaints or Support]]&lt;=7,"Medium","High"))</f>
        <v>High</v>
      </c>
      <c r="AN6170" s="5">
        <f>AmazonChurn[[#This Row],[Number of Complaints or Support]]/AmazonChurn[[#This Row],[Account Length (in months)]]</f>
        <v>0.13636363636363635</v>
      </c>
      <c r="AO6170" t="str">
        <f>IF(AmazonChurn[[#This Row],[Avg Monthly GB Download]]&lt;15, "Low", IF(AmazonChurn[[#This Row],[Avg Monthly GB Download]]&lt;30, "Medium", "High"))</f>
        <v>Low</v>
      </c>
      <c r="AP6170" t="str">
        <f>IF(AmazonChurn[[#This Row],[Age]]&lt;30,"Under 30",IF(AmazonChurn[[#This Row],[Age]]&gt;65,"Senior","Mid Age"))</f>
        <v>Mid Age</v>
      </c>
    </row>
    <row r="6171" spans="1:42" hidden="1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 s="5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  <c r="AL6171" t="str">
        <f>IF(AmazonChurn[[#This Row],[Average Monthly Expenses]]&lt;=30,"Low",IF(AmazonChurn[[#This Row],[Average Monthly Expenses]]&lt;=60,"Medium","High"))</f>
        <v>Low</v>
      </c>
      <c r="AM6171" t="str">
        <f>IF(AmazonChurn[[#This Row],[Number of Complaints or Support]]&lt;3,"Low",IF(AmazonChurn[[#This Row],[Number of Complaints or Support]]&lt;=7,"Medium","High"))</f>
        <v>Medium</v>
      </c>
      <c r="AN6171" s="5">
        <f>AmazonChurn[[#This Row],[Number of Complaints or Support]]/AmazonChurn[[#This Row],[Account Length (in months)]]</f>
        <v>0.5</v>
      </c>
      <c r="AO6171" t="str">
        <f>IF(AmazonChurn[[#This Row],[Avg Monthly GB Download]]&lt;15, "Low", IF(AmazonChurn[[#This Row],[Avg Monthly GB Download]]&lt;30, "Medium", "High"))</f>
        <v>Medium</v>
      </c>
      <c r="AP6171" t="str">
        <f>IF(AmazonChurn[[#This Row],[Age]]&lt;30,"Under 30",IF(AmazonChurn[[#This Row],[Age]]&gt;65,"Senior","Mid Age"))</f>
        <v>Under 30</v>
      </c>
    </row>
    <row r="6172" spans="1:42" hidden="1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 s="5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  <c r="AL6172" t="str">
        <f>IF(AmazonChurn[[#This Row],[Average Monthly Expenses]]&lt;=30,"Low",IF(AmazonChurn[[#This Row],[Average Monthly Expenses]]&lt;=60,"Medium","High"))</f>
        <v>Medium</v>
      </c>
      <c r="AM6172" t="str">
        <f>IF(AmazonChurn[[#This Row],[Number of Complaints or Support]]&lt;3,"Low",IF(AmazonChurn[[#This Row],[Number of Complaints or Support]]&lt;=7,"Medium","High"))</f>
        <v>High</v>
      </c>
      <c r="AN6172" s="5">
        <f>AmazonChurn[[#This Row],[Number of Complaints or Support]]/AmazonChurn[[#This Row],[Account Length (in months)]]</f>
        <v>2</v>
      </c>
      <c r="AO6172" t="str">
        <f>IF(AmazonChurn[[#This Row],[Avg Monthly GB Download]]&lt;15, "Low", IF(AmazonChurn[[#This Row],[Avg Monthly GB Download]]&lt;30, "Medium", "High"))</f>
        <v>Low</v>
      </c>
      <c r="AP6172" t="str">
        <f>IF(AmazonChurn[[#This Row],[Age]]&lt;30,"Under 30",IF(AmazonChurn[[#This Row],[Age]]&gt;65,"Senior","Mid Age"))</f>
        <v>Mid Age</v>
      </c>
    </row>
    <row r="6173" spans="1:42" hidden="1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 s="5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  <c r="AL6173" t="str">
        <f>IF(AmazonChurn[[#This Row],[Average Monthly Expenses]]&lt;=30,"Low",IF(AmazonChurn[[#This Row],[Average Monthly Expenses]]&lt;=60,"Medium","High"))</f>
        <v>Medium</v>
      </c>
      <c r="AM6173" t="str">
        <f>IF(AmazonChurn[[#This Row],[Number of Complaints or Support]]&lt;3,"Low",IF(AmazonChurn[[#This Row],[Number of Complaints or Support]]&lt;=7,"Medium","High"))</f>
        <v>Low</v>
      </c>
      <c r="AN6173" s="5">
        <f>AmazonChurn[[#This Row],[Number of Complaints or Support]]/AmazonChurn[[#This Row],[Account Length (in months)]]</f>
        <v>0.14285714285714285</v>
      </c>
      <c r="AO6173" t="str">
        <f>IF(AmazonChurn[[#This Row],[Avg Monthly GB Download]]&lt;15, "Low", IF(AmazonChurn[[#This Row],[Avg Monthly GB Download]]&lt;30, "Medium", "High"))</f>
        <v>Low</v>
      </c>
      <c r="AP6173" t="str">
        <f>IF(AmazonChurn[[#This Row],[Age]]&lt;30,"Under 30",IF(AmazonChurn[[#This Row],[Age]]&gt;65,"Senior","Mid Age"))</f>
        <v>Senior</v>
      </c>
    </row>
    <row r="6174" spans="1:42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 s="5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  <c r="AL6174" t="str">
        <f>IF(AmazonChurn[[#This Row],[Average Monthly Expenses]]&lt;=30,"Low",IF(AmazonChurn[[#This Row],[Average Monthly Expenses]]&lt;=60,"Medium","High"))</f>
        <v>Low</v>
      </c>
      <c r="AM6174" t="str">
        <f>IF(AmazonChurn[[#This Row],[Number of Complaints or Support]]&lt;3,"Low",IF(AmazonChurn[[#This Row],[Number of Complaints or Support]]&lt;=7,"Medium","High"))</f>
        <v>Low</v>
      </c>
      <c r="AN6174" s="5">
        <f>AmazonChurn[[#This Row],[Number of Complaints or Support]]/AmazonChurn[[#This Row],[Account Length (in months)]]</f>
        <v>4.5454545454545456E-2</v>
      </c>
      <c r="AO6174" t="str">
        <f>IF(AmazonChurn[[#This Row],[Avg Monthly GB Download]]&lt;15, "Low", IF(AmazonChurn[[#This Row],[Avg Monthly GB Download]]&lt;30, "Medium", "High"))</f>
        <v>High</v>
      </c>
      <c r="AP6174" t="str">
        <f>IF(AmazonChurn[[#This Row],[Age]]&lt;30,"Under 30",IF(AmazonChurn[[#This Row],[Age]]&gt;65,"Senior","Mid Age"))</f>
        <v>Under 30</v>
      </c>
    </row>
    <row r="6175" spans="1:42" hidden="1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 s="5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  <c r="AL6175" t="str">
        <f>IF(AmazonChurn[[#This Row],[Average Monthly Expenses]]&lt;=30,"Low",IF(AmazonChurn[[#This Row],[Average Monthly Expenses]]&lt;=60,"Medium","High"))</f>
        <v>Low</v>
      </c>
      <c r="AM6175" t="str">
        <f>IF(AmazonChurn[[#This Row],[Number of Complaints or Support]]&lt;3,"Low",IF(AmazonChurn[[#This Row],[Number of Complaints or Support]]&lt;=7,"Medium","High"))</f>
        <v>High</v>
      </c>
      <c r="AN6175" s="5">
        <f>AmazonChurn[[#This Row],[Number of Complaints or Support]]/AmazonChurn[[#This Row],[Account Length (in months)]]</f>
        <v>3</v>
      </c>
      <c r="AO6175" t="str">
        <f>IF(AmazonChurn[[#This Row],[Avg Monthly GB Download]]&lt;15, "Low", IF(AmazonChurn[[#This Row],[Avg Monthly GB Download]]&lt;30, "Medium", "High"))</f>
        <v>Low</v>
      </c>
      <c r="AP6175" t="str">
        <f>IF(AmazonChurn[[#This Row],[Age]]&lt;30,"Under 30",IF(AmazonChurn[[#This Row],[Age]]&gt;65,"Senior","Mid Age"))</f>
        <v>Under 30</v>
      </c>
    </row>
    <row r="6176" spans="1:42" hidden="1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 s="5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  <c r="AL6176" t="str">
        <f>IF(AmazonChurn[[#This Row],[Average Monthly Expenses]]&lt;=30,"Low",IF(AmazonChurn[[#This Row],[Average Monthly Expenses]]&lt;=60,"Medium","High"))</f>
        <v>Low</v>
      </c>
      <c r="AM6176" t="str">
        <f>IF(AmazonChurn[[#This Row],[Number of Complaints or Support]]&lt;3,"Low",IF(AmazonChurn[[#This Row],[Number of Complaints or Support]]&lt;=7,"Medium","High"))</f>
        <v>Low</v>
      </c>
      <c r="AN6176" s="5">
        <f>AmazonChurn[[#This Row],[Number of Complaints or Support]]/AmazonChurn[[#This Row],[Account Length (in months)]]</f>
        <v>0.66666666666666663</v>
      </c>
      <c r="AO6176" t="str">
        <f>IF(AmazonChurn[[#This Row],[Avg Monthly GB Download]]&lt;15, "Low", IF(AmazonChurn[[#This Row],[Avg Monthly GB Download]]&lt;30, "Medium", "High"))</f>
        <v>Low</v>
      </c>
      <c r="AP6176" t="str">
        <f>IF(AmazonChurn[[#This Row],[Age]]&lt;30,"Under 30",IF(AmazonChurn[[#This Row],[Age]]&gt;65,"Senior","Mid Age"))</f>
        <v>Senior</v>
      </c>
    </row>
    <row r="6177" spans="1:42" hidden="1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 s="5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  <c r="AL6177" t="str">
        <f>IF(AmazonChurn[[#This Row],[Average Monthly Expenses]]&lt;=30,"Low",IF(AmazonChurn[[#This Row],[Average Monthly Expenses]]&lt;=60,"Medium","High"))</f>
        <v>High</v>
      </c>
      <c r="AM6177" t="str">
        <f>IF(AmazonChurn[[#This Row],[Number of Complaints or Support]]&lt;3,"Low",IF(AmazonChurn[[#This Row],[Number of Complaints or Support]]&lt;=7,"Medium","High"))</f>
        <v>High</v>
      </c>
      <c r="AN6177" s="5">
        <f>AmazonChurn[[#This Row],[Number of Complaints or Support]]/AmazonChurn[[#This Row],[Account Length (in months)]]</f>
        <v>0.18867924528301888</v>
      </c>
      <c r="AO6177" t="str">
        <f>IF(AmazonChurn[[#This Row],[Avg Monthly GB Download]]&lt;15, "Low", IF(AmazonChurn[[#This Row],[Avg Monthly GB Download]]&lt;30, "Medium", "High"))</f>
        <v>Low</v>
      </c>
      <c r="AP6177" t="str">
        <f>IF(AmazonChurn[[#This Row],[Age]]&lt;30,"Under 30",IF(AmazonChurn[[#This Row],[Age]]&gt;65,"Senior","Mid Age"))</f>
        <v>Senior</v>
      </c>
    </row>
    <row r="6178" spans="1:42" hidden="1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 s="5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  <c r="AL6178" t="str">
        <f>IF(AmazonChurn[[#This Row],[Average Monthly Expenses]]&lt;=30,"Low",IF(AmazonChurn[[#This Row],[Average Monthly Expenses]]&lt;=60,"Medium","High"))</f>
        <v>Low</v>
      </c>
      <c r="AM6178" t="str">
        <f>IF(AmazonChurn[[#This Row],[Number of Complaints or Support]]&lt;3,"Low",IF(AmazonChurn[[#This Row],[Number of Complaints or Support]]&lt;=7,"Medium","High"))</f>
        <v>High</v>
      </c>
      <c r="AN6178" s="5">
        <f>AmazonChurn[[#This Row],[Number of Complaints or Support]]/AmazonChurn[[#This Row],[Account Length (in months)]]</f>
        <v>4</v>
      </c>
      <c r="AO6178" t="str">
        <f>IF(AmazonChurn[[#This Row],[Avg Monthly GB Download]]&lt;15, "Low", IF(AmazonChurn[[#This Row],[Avg Monthly GB Download]]&lt;30, "Medium", "High"))</f>
        <v>Low</v>
      </c>
      <c r="AP6178" t="str">
        <f>IF(AmazonChurn[[#This Row],[Age]]&lt;30,"Under 30",IF(AmazonChurn[[#This Row],[Age]]&gt;65,"Senior","Mid Age"))</f>
        <v>Mid Age</v>
      </c>
    </row>
    <row r="6179" spans="1:42" hidden="1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 s="5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  <c r="AL6179" t="str">
        <f>IF(AmazonChurn[[#This Row],[Average Monthly Expenses]]&lt;=30,"Low",IF(AmazonChurn[[#This Row],[Average Monthly Expenses]]&lt;=60,"Medium","High"))</f>
        <v>Low</v>
      </c>
      <c r="AM6179" t="str">
        <f>IF(AmazonChurn[[#This Row],[Number of Complaints or Support]]&lt;3,"Low",IF(AmazonChurn[[#This Row],[Number of Complaints or Support]]&lt;=7,"Medium","High"))</f>
        <v>Low</v>
      </c>
      <c r="AN6179" s="5">
        <f>AmazonChurn[[#This Row],[Number of Complaints or Support]]/AmazonChurn[[#This Row],[Account Length (in months)]]</f>
        <v>2.1276595744680851E-2</v>
      </c>
      <c r="AO6179" t="str">
        <f>IF(AmazonChurn[[#This Row],[Avg Monthly GB Download]]&lt;15, "Low", IF(AmazonChurn[[#This Row],[Avg Monthly GB Download]]&lt;30, "Medium", "High"))</f>
        <v>Low</v>
      </c>
      <c r="AP6179" t="str">
        <f>IF(AmazonChurn[[#This Row],[Age]]&lt;30,"Under 30",IF(AmazonChurn[[#This Row],[Age]]&gt;65,"Senior","Mid Age"))</f>
        <v>Mid Age</v>
      </c>
    </row>
    <row r="6180" spans="1:42" hidden="1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 s="5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  <c r="AL6180" t="str">
        <f>IF(AmazonChurn[[#This Row],[Average Monthly Expenses]]&lt;=30,"Low",IF(AmazonChurn[[#This Row],[Average Monthly Expenses]]&lt;=60,"Medium","High"))</f>
        <v>Medium</v>
      </c>
      <c r="AM6180" t="str">
        <f>IF(AmazonChurn[[#This Row],[Number of Complaints or Support]]&lt;3,"Low",IF(AmazonChurn[[#This Row],[Number of Complaints or Support]]&lt;=7,"Medium","High"))</f>
        <v>Low</v>
      </c>
      <c r="AN6180" s="5">
        <f>AmazonChurn[[#This Row],[Number of Complaints or Support]]/AmazonChurn[[#This Row],[Account Length (in months)]]</f>
        <v>0.1111111111111111</v>
      </c>
      <c r="AO6180" t="str">
        <f>IF(AmazonChurn[[#This Row],[Avg Monthly GB Download]]&lt;15, "Low", IF(AmazonChurn[[#This Row],[Avg Monthly GB Download]]&lt;30, "Medium", "High"))</f>
        <v>Low</v>
      </c>
      <c r="AP6180" t="str">
        <f>IF(AmazonChurn[[#This Row],[Age]]&lt;30,"Under 30",IF(AmazonChurn[[#This Row],[Age]]&gt;65,"Senior","Mid Age"))</f>
        <v>Mid Age</v>
      </c>
    </row>
    <row r="6181" spans="1:42" hidden="1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 s="5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  <c r="AL6181" t="str">
        <f>IF(AmazonChurn[[#This Row],[Average Monthly Expenses]]&lt;=30,"Low",IF(AmazonChurn[[#This Row],[Average Monthly Expenses]]&lt;=60,"Medium","High"))</f>
        <v>Medium</v>
      </c>
      <c r="AM6181" t="str">
        <f>IF(AmazonChurn[[#This Row],[Number of Complaints or Support]]&lt;3,"Low",IF(AmazonChurn[[#This Row],[Number of Complaints or Support]]&lt;=7,"Medium","High"))</f>
        <v>Medium</v>
      </c>
      <c r="AN6181" s="5">
        <f>AmazonChurn[[#This Row],[Number of Complaints or Support]]/AmazonChurn[[#This Row],[Account Length (in months)]]</f>
        <v>0.125</v>
      </c>
      <c r="AO6181" t="str">
        <f>IF(AmazonChurn[[#This Row],[Avg Monthly GB Download]]&lt;15, "Low", IF(AmazonChurn[[#This Row],[Avg Monthly GB Download]]&lt;30, "Medium", "High"))</f>
        <v>Low</v>
      </c>
      <c r="AP6181" t="str">
        <f>IF(AmazonChurn[[#This Row],[Age]]&lt;30,"Under 30",IF(AmazonChurn[[#This Row],[Age]]&gt;65,"Senior","Mid Age"))</f>
        <v>Senior</v>
      </c>
    </row>
    <row r="6182" spans="1:42" hidden="1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 s="5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  <c r="AL6182" t="str">
        <f>IF(AmazonChurn[[#This Row],[Average Monthly Expenses]]&lt;=30,"Low",IF(AmazonChurn[[#This Row],[Average Monthly Expenses]]&lt;=60,"Medium","High"))</f>
        <v>Low</v>
      </c>
      <c r="AM6182" t="str">
        <f>IF(AmazonChurn[[#This Row],[Number of Complaints or Support]]&lt;3,"Low",IF(AmazonChurn[[#This Row],[Number of Complaints or Support]]&lt;=7,"Medium","High"))</f>
        <v>Medium</v>
      </c>
      <c r="AN6182" s="5">
        <f>AmazonChurn[[#This Row],[Number of Complaints or Support]]/AmazonChurn[[#This Row],[Account Length (in months)]]</f>
        <v>8.2191780821917804E-2</v>
      </c>
      <c r="AO6182" t="str">
        <f>IF(AmazonChurn[[#This Row],[Avg Monthly GB Download]]&lt;15, "Low", IF(AmazonChurn[[#This Row],[Avg Monthly GB Download]]&lt;30, "Medium", "High"))</f>
        <v>Low</v>
      </c>
      <c r="AP6182" t="str">
        <f>IF(AmazonChurn[[#This Row],[Age]]&lt;30,"Under 30",IF(AmazonChurn[[#This Row],[Age]]&gt;65,"Senior","Mid Age"))</f>
        <v>Mid Age</v>
      </c>
    </row>
    <row r="6183" spans="1:42" hidden="1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 s="5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  <c r="AL6183" t="str">
        <f>IF(AmazonChurn[[#This Row],[Average Monthly Expenses]]&lt;=30,"Low",IF(AmazonChurn[[#This Row],[Average Monthly Expenses]]&lt;=60,"Medium","High"))</f>
        <v>Low</v>
      </c>
      <c r="AM6183" t="str">
        <f>IF(AmazonChurn[[#This Row],[Number of Complaints or Support]]&lt;3,"Low",IF(AmazonChurn[[#This Row],[Number of Complaints or Support]]&lt;=7,"Medium","High"))</f>
        <v>Medium</v>
      </c>
      <c r="AN6183" s="5">
        <f>AmazonChurn[[#This Row],[Number of Complaints or Support]]/AmazonChurn[[#This Row],[Account Length (in months)]]</f>
        <v>0.10169491525423729</v>
      </c>
      <c r="AO6183" t="str">
        <f>IF(AmazonChurn[[#This Row],[Avg Monthly GB Download]]&lt;15, "Low", IF(AmazonChurn[[#This Row],[Avg Monthly GB Download]]&lt;30, "Medium", "High"))</f>
        <v>Low</v>
      </c>
      <c r="AP6183" t="str">
        <f>IF(AmazonChurn[[#This Row],[Age]]&lt;30,"Under 30",IF(AmazonChurn[[#This Row],[Age]]&gt;65,"Senior","Mid Age"))</f>
        <v>Mid Age</v>
      </c>
    </row>
    <row r="6184" spans="1:42" hidden="1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 s="5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  <c r="AL6184" t="str">
        <f>IF(AmazonChurn[[#This Row],[Average Monthly Expenses]]&lt;=30,"Low",IF(AmazonChurn[[#This Row],[Average Monthly Expenses]]&lt;=60,"Medium","High"))</f>
        <v>Low</v>
      </c>
      <c r="AM6184" t="str">
        <f>IF(AmazonChurn[[#This Row],[Number of Complaints or Support]]&lt;3,"Low",IF(AmazonChurn[[#This Row],[Number of Complaints or Support]]&lt;=7,"Medium","High"))</f>
        <v>Low</v>
      </c>
      <c r="AN6184" s="5">
        <f>AmazonChurn[[#This Row],[Number of Complaints or Support]]/AmazonChurn[[#This Row],[Account Length (in months)]]</f>
        <v>0.125</v>
      </c>
      <c r="AO6184" t="str">
        <f>IF(AmazonChurn[[#This Row],[Avg Monthly GB Download]]&lt;15, "Low", IF(AmazonChurn[[#This Row],[Avg Monthly GB Download]]&lt;30, "Medium", "High"))</f>
        <v>Low</v>
      </c>
      <c r="AP6184" t="str">
        <f>IF(AmazonChurn[[#This Row],[Age]]&lt;30,"Under 30",IF(AmazonChurn[[#This Row],[Age]]&gt;65,"Senior","Mid Age"))</f>
        <v>Mid Age</v>
      </c>
    </row>
    <row r="6185" spans="1:42" hidden="1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 s="5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  <c r="AL6185" t="str">
        <f>IF(AmazonChurn[[#This Row],[Average Monthly Expenses]]&lt;=30,"Low",IF(AmazonChurn[[#This Row],[Average Monthly Expenses]]&lt;=60,"Medium","High"))</f>
        <v>Low</v>
      </c>
      <c r="AM6185" t="str">
        <f>IF(AmazonChurn[[#This Row],[Number of Complaints or Support]]&lt;3,"Low",IF(AmazonChurn[[#This Row],[Number of Complaints or Support]]&lt;=7,"Medium","High"))</f>
        <v>Medium</v>
      </c>
      <c r="AN6185" s="5">
        <f>AmazonChurn[[#This Row],[Number of Complaints or Support]]/AmazonChurn[[#This Row],[Account Length (in months)]]</f>
        <v>1.3333333333333333</v>
      </c>
      <c r="AO6185" t="str">
        <f>IF(AmazonChurn[[#This Row],[Avg Monthly GB Download]]&lt;15, "Low", IF(AmazonChurn[[#This Row],[Avg Monthly GB Download]]&lt;30, "Medium", "High"))</f>
        <v>Low</v>
      </c>
      <c r="AP6185" t="str">
        <f>IF(AmazonChurn[[#This Row],[Age]]&lt;30,"Under 30",IF(AmazonChurn[[#This Row],[Age]]&gt;65,"Senior","Mid Age"))</f>
        <v>Mid Age</v>
      </c>
    </row>
    <row r="6186" spans="1:42" hidden="1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 s="5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  <c r="AL6186" t="str">
        <f>IF(AmazonChurn[[#This Row],[Average Monthly Expenses]]&lt;=30,"Low",IF(AmazonChurn[[#This Row],[Average Monthly Expenses]]&lt;=60,"Medium","High"))</f>
        <v>Medium</v>
      </c>
      <c r="AM6186" t="str">
        <f>IF(AmazonChurn[[#This Row],[Number of Complaints or Support]]&lt;3,"Low",IF(AmazonChurn[[#This Row],[Number of Complaints or Support]]&lt;=7,"Medium","High"))</f>
        <v>Medium</v>
      </c>
      <c r="AN6186" s="5">
        <f>AmazonChurn[[#This Row],[Number of Complaints or Support]]/AmazonChurn[[#This Row],[Account Length (in months)]]</f>
        <v>0.10294117647058823</v>
      </c>
      <c r="AO6186" t="str">
        <f>IF(AmazonChurn[[#This Row],[Avg Monthly GB Download]]&lt;15, "Low", IF(AmazonChurn[[#This Row],[Avg Monthly GB Download]]&lt;30, "Medium", "High"))</f>
        <v>Low</v>
      </c>
      <c r="AP6186" t="str">
        <f>IF(AmazonChurn[[#This Row],[Age]]&lt;30,"Under 30",IF(AmazonChurn[[#This Row],[Age]]&gt;65,"Senior","Mid Age"))</f>
        <v>Mid Age</v>
      </c>
    </row>
    <row r="6187" spans="1:42" hidden="1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 s="5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  <c r="AL6187" t="str">
        <f>IF(AmazonChurn[[#This Row],[Average Monthly Expenses]]&lt;=30,"Low",IF(AmazonChurn[[#This Row],[Average Monthly Expenses]]&lt;=60,"Medium","High"))</f>
        <v>Medium</v>
      </c>
      <c r="AM6187" t="str">
        <f>IF(AmazonChurn[[#This Row],[Number of Complaints or Support]]&lt;3,"Low",IF(AmazonChurn[[#This Row],[Number of Complaints or Support]]&lt;=7,"Medium","High"))</f>
        <v>Medium</v>
      </c>
      <c r="AN6187" s="5">
        <f>AmazonChurn[[#This Row],[Number of Complaints or Support]]/AmazonChurn[[#This Row],[Account Length (in months)]]</f>
        <v>7.0422535211267609E-2</v>
      </c>
      <c r="AO6187" t="str">
        <f>IF(AmazonChurn[[#This Row],[Avg Monthly GB Download]]&lt;15, "Low", IF(AmazonChurn[[#This Row],[Avg Monthly GB Download]]&lt;30, "Medium", "High"))</f>
        <v>Low</v>
      </c>
      <c r="AP6187" t="str">
        <f>IF(AmazonChurn[[#This Row],[Age]]&lt;30,"Under 30",IF(AmazonChurn[[#This Row],[Age]]&gt;65,"Senior","Mid Age"))</f>
        <v>Mid Age</v>
      </c>
    </row>
    <row r="6188" spans="1:42" hidden="1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 s="5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  <c r="AL6188" t="str">
        <f>IF(AmazonChurn[[#This Row],[Average Monthly Expenses]]&lt;=30,"Low",IF(AmazonChurn[[#This Row],[Average Monthly Expenses]]&lt;=60,"Medium","High"))</f>
        <v>Medium</v>
      </c>
      <c r="AM6188" t="str">
        <f>IF(AmazonChurn[[#This Row],[Number of Complaints or Support]]&lt;3,"Low",IF(AmazonChurn[[#This Row],[Number of Complaints or Support]]&lt;=7,"Medium","High"))</f>
        <v>Medium</v>
      </c>
      <c r="AN6188" s="5">
        <f>AmazonChurn[[#This Row],[Number of Complaints or Support]]/AmazonChurn[[#This Row],[Account Length (in months)]]</f>
        <v>0.1388888888888889</v>
      </c>
      <c r="AO6188" t="str">
        <f>IF(AmazonChurn[[#This Row],[Avg Monthly GB Download]]&lt;15, "Low", IF(AmazonChurn[[#This Row],[Avg Monthly GB Download]]&lt;30, "Medium", "High"))</f>
        <v>Low</v>
      </c>
      <c r="AP6188" t="str">
        <f>IF(AmazonChurn[[#This Row],[Age]]&lt;30,"Under 30",IF(AmazonChurn[[#This Row],[Age]]&gt;65,"Senior","Mid Age"))</f>
        <v>Mid Age</v>
      </c>
    </row>
    <row r="6189" spans="1:42" hidden="1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 s="5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  <c r="AL6189" t="str">
        <f>IF(AmazonChurn[[#This Row],[Average Monthly Expenses]]&lt;=30,"Low",IF(AmazonChurn[[#This Row],[Average Monthly Expenses]]&lt;=60,"Medium","High"))</f>
        <v>Medium</v>
      </c>
      <c r="AM6189" t="str">
        <f>IF(AmazonChurn[[#This Row],[Number of Complaints or Support]]&lt;3,"Low",IF(AmazonChurn[[#This Row],[Number of Complaints or Support]]&lt;=7,"Medium","High"))</f>
        <v>Medium</v>
      </c>
      <c r="AN6189" s="5">
        <f>AmazonChurn[[#This Row],[Number of Complaints or Support]]/AmazonChurn[[#This Row],[Account Length (in months)]]</f>
        <v>4.9180327868852458E-2</v>
      </c>
      <c r="AO6189" t="str">
        <f>IF(AmazonChurn[[#This Row],[Avg Monthly GB Download]]&lt;15, "Low", IF(AmazonChurn[[#This Row],[Avg Monthly GB Download]]&lt;30, "Medium", "High"))</f>
        <v>Low</v>
      </c>
      <c r="AP6189" t="str">
        <f>IF(AmazonChurn[[#This Row],[Age]]&lt;30,"Under 30",IF(AmazonChurn[[#This Row],[Age]]&gt;65,"Senior","Mid Age"))</f>
        <v>Senior</v>
      </c>
    </row>
    <row r="6190" spans="1:42" hidden="1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 s="5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  <c r="AL6190" t="str">
        <f>IF(AmazonChurn[[#This Row],[Average Monthly Expenses]]&lt;=30,"Low",IF(AmazonChurn[[#This Row],[Average Monthly Expenses]]&lt;=60,"Medium","High"))</f>
        <v>Medium</v>
      </c>
      <c r="AM6190" t="str">
        <f>IF(AmazonChurn[[#This Row],[Number of Complaints or Support]]&lt;3,"Low",IF(AmazonChurn[[#This Row],[Number of Complaints or Support]]&lt;=7,"Medium","High"))</f>
        <v>Low</v>
      </c>
      <c r="AN6190" s="5">
        <f>AmazonChurn[[#This Row],[Number of Complaints or Support]]/AmazonChurn[[#This Row],[Account Length (in months)]]</f>
        <v>0</v>
      </c>
      <c r="AO6190" t="str">
        <f>IF(AmazonChurn[[#This Row],[Avg Monthly GB Download]]&lt;15, "Low", IF(AmazonChurn[[#This Row],[Avg Monthly GB Download]]&lt;30, "Medium", "High"))</f>
        <v>Medium</v>
      </c>
      <c r="AP6190" t="str">
        <f>IF(AmazonChurn[[#This Row],[Age]]&lt;30,"Under 30",IF(AmazonChurn[[#This Row],[Age]]&gt;65,"Senior","Mid Age"))</f>
        <v>Under 30</v>
      </c>
    </row>
    <row r="6191" spans="1:42" hidden="1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 s="5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  <c r="AL6191" t="str">
        <f>IF(AmazonChurn[[#This Row],[Average Monthly Expenses]]&lt;=30,"Low",IF(AmazonChurn[[#This Row],[Average Monthly Expenses]]&lt;=60,"Medium","High"))</f>
        <v>Low</v>
      </c>
      <c r="AM6191" t="str">
        <f>IF(AmazonChurn[[#This Row],[Number of Complaints or Support]]&lt;3,"Low",IF(AmazonChurn[[#This Row],[Number of Complaints or Support]]&lt;=7,"Medium","High"))</f>
        <v>Medium</v>
      </c>
      <c r="AN6191" s="5">
        <f>AmazonChurn[[#This Row],[Number of Complaints or Support]]/AmazonChurn[[#This Row],[Account Length (in months)]]</f>
        <v>0.125</v>
      </c>
      <c r="AO6191" t="str">
        <f>IF(AmazonChurn[[#This Row],[Avg Monthly GB Download]]&lt;15, "Low", IF(AmazonChurn[[#This Row],[Avg Monthly GB Download]]&lt;30, "Medium", "High"))</f>
        <v>Low</v>
      </c>
      <c r="AP6191" t="str">
        <f>IF(AmazonChurn[[#This Row],[Age]]&lt;30,"Under 30",IF(AmazonChurn[[#This Row],[Age]]&gt;65,"Senior","Mid Age"))</f>
        <v>Senior</v>
      </c>
    </row>
    <row r="6192" spans="1:42" hidden="1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 s="5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  <c r="AL6192" t="str">
        <f>IF(AmazonChurn[[#This Row],[Average Monthly Expenses]]&lt;=30,"Low",IF(AmazonChurn[[#This Row],[Average Monthly Expenses]]&lt;=60,"Medium","High"))</f>
        <v>Medium</v>
      </c>
      <c r="AM6192" t="str">
        <f>IF(AmazonChurn[[#This Row],[Number of Complaints or Support]]&lt;3,"Low",IF(AmazonChurn[[#This Row],[Number of Complaints or Support]]&lt;=7,"Medium","High"))</f>
        <v>High</v>
      </c>
      <c r="AN6192" s="5">
        <f>AmazonChurn[[#This Row],[Number of Complaints or Support]]/AmazonChurn[[#This Row],[Account Length (in months)]]</f>
        <v>0.66666666666666663</v>
      </c>
      <c r="AO6192" t="str">
        <f>IF(AmazonChurn[[#This Row],[Avg Monthly GB Download]]&lt;15, "Low", IF(AmazonChurn[[#This Row],[Avg Monthly GB Download]]&lt;30, "Medium", "High"))</f>
        <v>Low</v>
      </c>
      <c r="AP6192" t="str">
        <f>IF(AmazonChurn[[#This Row],[Age]]&lt;30,"Under 30",IF(AmazonChurn[[#This Row],[Age]]&gt;65,"Senior","Mid Age"))</f>
        <v>Senior</v>
      </c>
    </row>
    <row r="6193" spans="1:42" hidden="1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 s="5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  <c r="AL6193" t="str">
        <f>IF(AmazonChurn[[#This Row],[Average Monthly Expenses]]&lt;=30,"Low",IF(AmazonChurn[[#This Row],[Average Monthly Expenses]]&lt;=60,"Medium","High"))</f>
        <v>Low</v>
      </c>
      <c r="AM6193" t="str">
        <f>IF(AmazonChurn[[#This Row],[Number of Complaints or Support]]&lt;3,"Low",IF(AmazonChurn[[#This Row],[Number of Complaints or Support]]&lt;=7,"Medium","High"))</f>
        <v>Low</v>
      </c>
      <c r="AN6193" s="5">
        <f>AmazonChurn[[#This Row],[Number of Complaints or Support]]/AmazonChurn[[#This Row],[Account Length (in months)]]</f>
        <v>4.3478260869565216E-2</v>
      </c>
      <c r="AO6193" t="str">
        <f>IF(AmazonChurn[[#This Row],[Avg Monthly GB Download]]&lt;15, "Low", IF(AmazonChurn[[#This Row],[Avg Monthly GB Download]]&lt;30, "Medium", "High"))</f>
        <v>Low</v>
      </c>
      <c r="AP6193" t="str">
        <f>IF(AmazonChurn[[#This Row],[Age]]&lt;30,"Under 30",IF(AmazonChurn[[#This Row],[Age]]&gt;65,"Senior","Mid Age"))</f>
        <v>Mid Age</v>
      </c>
    </row>
    <row r="6194" spans="1:42" hidden="1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 s="5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  <c r="AL6194" t="str">
        <f>IF(AmazonChurn[[#This Row],[Average Monthly Expenses]]&lt;=30,"Low",IF(AmazonChurn[[#This Row],[Average Monthly Expenses]]&lt;=60,"Medium","High"))</f>
        <v>Low</v>
      </c>
      <c r="AM6194" t="str">
        <f>IF(AmazonChurn[[#This Row],[Number of Complaints or Support]]&lt;3,"Low",IF(AmazonChurn[[#This Row],[Number of Complaints or Support]]&lt;=7,"Medium","High"))</f>
        <v>Low</v>
      </c>
      <c r="AN6194" s="5">
        <f>AmazonChurn[[#This Row],[Number of Complaints or Support]]/AmazonChurn[[#This Row],[Account Length (in months)]]</f>
        <v>2</v>
      </c>
      <c r="AO6194" t="str">
        <f>IF(AmazonChurn[[#This Row],[Avg Monthly GB Download]]&lt;15, "Low", IF(AmazonChurn[[#This Row],[Avg Monthly GB Download]]&lt;30, "Medium", "High"))</f>
        <v>Low</v>
      </c>
      <c r="AP6194" t="str">
        <f>IF(AmazonChurn[[#This Row],[Age]]&lt;30,"Under 30",IF(AmazonChurn[[#This Row],[Age]]&gt;65,"Senior","Mid Age"))</f>
        <v>Mid Age</v>
      </c>
    </row>
    <row r="6195" spans="1:42" hidden="1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 s="5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  <c r="AL6195" t="str">
        <f>IF(AmazonChurn[[#This Row],[Average Monthly Expenses]]&lt;=30,"Low",IF(AmazonChurn[[#This Row],[Average Monthly Expenses]]&lt;=60,"Medium","High"))</f>
        <v>Medium</v>
      </c>
      <c r="AM6195" t="str">
        <f>IF(AmazonChurn[[#This Row],[Number of Complaints or Support]]&lt;3,"Low",IF(AmazonChurn[[#This Row],[Number of Complaints or Support]]&lt;=7,"Medium","High"))</f>
        <v>Medium</v>
      </c>
      <c r="AN6195" s="5">
        <f>AmazonChurn[[#This Row],[Number of Complaints or Support]]/AmazonChurn[[#This Row],[Account Length (in months)]]</f>
        <v>0.15789473684210525</v>
      </c>
      <c r="AO6195" t="str">
        <f>IF(AmazonChurn[[#This Row],[Avg Monthly GB Download]]&lt;15, "Low", IF(AmazonChurn[[#This Row],[Avg Monthly GB Download]]&lt;30, "Medium", "High"))</f>
        <v>Low</v>
      </c>
      <c r="AP6195" t="str">
        <f>IF(AmazonChurn[[#This Row],[Age]]&lt;30,"Under 30",IF(AmazonChurn[[#This Row],[Age]]&gt;65,"Senior","Mid Age"))</f>
        <v>Mid Age</v>
      </c>
    </row>
    <row r="6196" spans="1:42" hidden="1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 s="5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  <c r="AL6196" t="str">
        <f>IF(AmazonChurn[[#This Row],[Average Monthly Expenses]]&lt;=30,"Low",IF(AmazonChurn[[#This Row],[Average Monthly Expenses]]&lt;=60,"Medium","High"))</f>
        <v>Low</v>
      </c>
      <c r="AM6196" t="str">
        <f>IF(AmazonChurn[[#This Row],[Number of Complaints or Support]]&lt;3,"Low",IF(AmazonChurn[[#This Row],[Number of Complaints or Support]]&lt;=7,"Medium","High"))</f>
        <v>Medium</v>
      </c>
      <c r="AN6196" s="5">
        <f>AmazonChurn[[#This Row],[Number of Complaints or Support]]/AmazonChurn[[#This Row],[Account Length (in months)]]</f>
        <v>5</v>
      </c>
      <c r="AO6196" t="str">
        <f>IF(AmazonChurn[[#This Row],[Avg Monthly GB Download]]&lt;15, "Low", IF(AmazonChurn[[#This Row],[Avg Monthly GB Download]]&lt;30, "Medium", "High"))</f>
        <v>Low</v>
      </c>
      <c r="AP6196" t="str">
        <f>IF(AmazonChurn[[#This Row],[Age]]&lt;30,"Under 30",IF(AmazonChurn[[#This Row],[Age]]&gt;65,"Senior","Mid Age"))</f>
        <v>Under 30</v>
      </c>
    </row>
    <row r="6197" spans="1:42" hidden="1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 s="5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  <c r="AL6197" t="str">
        <f>IF(AmazonChurn[[#This Row],[Average Monthly Expenses]]&lt;=30,"Low",IF(AmazonChurn[[#This Row],[Average Monthly Expenses]]&lt;=60,"Medium","High"))</f>
        <v>Medium</v>
      </c>
      <c r="AM6197" t="str">
        <f>IF(AmazonChurn[[#This Row],[Number of Complaints or Support]]&lt;3,"Low",IF(AmazonChurn[[#This Row],[Number of Complaints or Support]]&lt;=7,"Medium","High"))</f>
        <v>Low</v>
      </c>
      <c r="AN6197" s="5">
        <f>AmazonChurn[[#This Row],[Number of Complaints or Support]]/AmazonChurn[[#This Row],[Account Length (in months)]]</f>
        <v>0</v>
      </c>
      <c r="AO6197" t="str">
        <f>IF(AmazonChurn[[#This Row],[Avg Monthly GB Download]]&lt;15, "Low", IF(AmazonChurn[[#This Row],[Avg Monthly GB Download]]&lt;30, "Medium", "High"))</f>
        <v>Low</v>
      </c>
      <c r="AP6197" t="str">
        <f>IF(AmazonChurn[[#This Row],[Age]]&lt;30,"Under 30",IF(AmazonChurn[[#This Row],[Age]]&gt;65,"Senior","Mid Age"))</f>
        <v>Mid Age</v>
      </c>
    </row>
    <row r="6198" spans="1:42" hidden="1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 s="5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  <c r="AL6198" t="str">
        <f>IF(AmazonChurn[[#This Row],[Average Monthly Expenses]]&lt;=30,"Low",IF(AmazonChurn[[#This Row],[Average Monthly Expenses]]&lt;=60,"Medium","High"))</f>
        <v>Medium</v>
      </c>
      <c r="AM6198" t="str">
        <f>IF(AmazonChurn[[#This Row],[Number of Complaints or Support]]&lt;3,"Low",IF(AmazonChurn[[#This Row],[Number of Complaints or Support]]&lt;=7,"Medium","High"))</f>
        <v>Low</v>
      </c>
      <c r="AN6198" s="5">
        <f>AmazonChurn[[#This Row],[Number of Complaints or Support]]/AmazonChurn[[#This Row],[Account Length (in months)]]</f>
        <v>6.25E-2</v>
      </c>
      <c r="AO6198" t="str">
        <f>IF(AmazonChurn[[#This Row],[Avg Monthly GB Download]]&lt;15, "Low", IF(AmazonChurn[[#This Row],[Avg Monthly GB Download]]&lt;30, "Medium", "High"))</f>
        <v>Medium</v>
      </c>
      <c r="AP6198" t="str">
        <f>IF(AmazonChurn[[#This Row],[Age]]&lt;30,"Under 30",IF(AmazonChurn[[#This Row],[Age]]&gt;65,"Senior","Mid Age"))</f>
        <v>Mid Age</v>
      </c>
    </row>
    <row r="6199" spans="1:42" hidden="1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 s="5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  <c r="AL6199" t="str">
        <f>IF(AmazonChurn[[#This Row],[Average Monthly Expenses]]&lt;=30,"Low",IF(AmazonChurn[[#This Row],[Average Monthly Expenses]]&lt;=60,"Medium","High"))</f>
        <v>Low</v>
      </c>
      <c r="AM6199" t="str">
        <f>IF(AmazonChurn[[#This Row],[Number of Complaints or Support]]&lt;3,"Low",IF(AmazonChurn[[#This Row],[Number of Complaints or Support]]&lt;=7,"Medium","High"))</f>
        <v>High</v>
      </c>
      <c r="AN6199" s="5">
        <f>AmazonChurn[[#This Row],[Number of Complaints or Support]]/AmazonChurn[[#This Row],[Account Length (in months)]]</f>
        <v>9</v>
      </c>
      <c r="AO6199" t="str">
        <f>IF(AmazonChurn[[#This Row],[Avg Monthly GB Download]]&lt;15, "Low", IF(AmazonChurn[[#This Row],[Avg Monthly GB Download]]&lt;30, "Medium", "High"))</f>
        <v>Low</v>
      </c>
      <c r="AP6199" t="str">
        <f>IF(AmazonChurn[[#This Row],[Age]]&lt;30,"Under 30",IF(AmazonChurn[[#This Row],[Age]]&gt;65,"Senior","Mid Age"))</f>
        <v>Mid Age</v>
      </c>
    </row>
    <row r="6200" spans="1:42" hidden="1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 s="5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  <c r="AL6200" t="str">
        <f>IF(AmazonChurn[[#This Row],[Average Monthly Expenses]]&lt;=30,"Low",IF(AmazonChurn[[#This Row],[Average Monthly Expenses]]&lt;=60,"Medium","High"))</f>
        <v>Medium</v>
      </c>
      <c r="AM6200" t="str">
        <f>IF(AmazonChurn[[#This Row],[Number of Complaints or Support]]&lt;3,"Low",IF(AmazonChurn[[#This Row],[Number of Complaints or Support]]&lt;=7,"Medium","High"))</f>
        <v>Low</v>
      </c>
      <c r="AN6200" s="5">
        <f>AmazonChurn[[#This Row],[Number of Complaints or Support]]/AmazonChurn[[#This Row],[Account Length (in months)]]</f>
        <v>0</v>
      </c>
      <c r="AO6200" t="str">
        <f>IF(AmazonChurn[[#This Row],[Avg Monthly GB Download]]&lt;15, "Low", IF(AmazonChurn[[#This Row],[Avg Monthly GB Download]]&lt;30, "Medium", "High"))</f>
        <v>Low</v>
      </c>
      <c r="AP6200" t="str">
        <f>IF(AmazonChurn[[#This Row],[Age]]&lt;30,"Under 30",IF(AmazonChurn[[#This Row],[Age]]&gt;65,"Senior","Mid Age"))</f>
        <v>Mid Age</v>
      </c>
    </row>
    <row r="6201" spans="1:42" hidden="1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 s="5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  <c r="AL6201" t="str">
        <f>IF(AmazonChurn[[#This Row],[Average Monthly Expenses]]&lt;=30,"Low",IF(AmazonChurn[[#This Row],[Average Monthly Expenses]]&lt;=60,"Medium","High"))</f>
        <v>Low</v>
      </c>
      <c r="AM6201" t="str">
        <f>IF(AmazonChurn[[#This Row],[Number of Complaints or Support]]&lt;3,"Low",IF(AmazonChurn[[#This Row],[Number of Complaints or Support]]&lt;=7,"Medium","High"))</f>
        <v>Medium</v>
      </c>
      <c r="AN6201" s="5">
        <f>AmazonChurn[[#This Row],[Number of Complaints or Support]]/AmazonChurn[[#This Row],[Account Length (in months)]]</f>
        <v>0.10869565217391304</v>
      </c>
      <c r="AO6201" t="str">
        <f>IF(AmazonChurn[[#This Row],[Avg Monthly GB Download]]&lt;15, "Low", IF(AmazonChurn[[#This Row],[Avg Monthly GB Download]]&lt;30, "Medium", "High"))</f>
        <v>Low</v>
      </c>
      <c r="AP6201" t="str">
        <f>IF(AmazonChurn[[#This Row],[Age]]&lt;30,"Under 30",IF(AmazonChurn[[#This Row],[Age]]&gt;65,"Senior","Mid Age"))</f>
        <v>Mid Age</v>
      </c>
    </row>
    <row r="6202" spans="1:42" hidden="1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 s="5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  <c r="AL6202" t="str">
        <f>IF(AmazonChurn[[#This Row],[Average Monthly Expenses]]&lt;=30,"Low",IF(AmazonChurn[[#This Row],[Average Monthly Expenses]]&lt;=60,"Medium","High"))</f>
        <v>Low</v>
      </c>
      <c r="AM6202" t="str">
        <f>IF(AmazonChurn[[#This Row],[Number of Complaints or Support]]&lt;3,"Low",IF(AmazonChurn[[#This Row],[Number of Complaints or Support]]&lt;=7,"Medium","High"))</f>
        <v>Low</v>
      </c>
      <c r="AN6202" s="5">
        <f>AmazonChurn[[#This Row],[Number of Complaints or Support]]/AmazonChurn[[#This Row],[Account Length (in months)]]</f>
        <v>7.1428571428571425E-2</v>
      </c>
      <c r="AO6202" t="str">
        <f>IF(AmazonChurn[[#This Row],[Avg Monthly GB Download]]&lt;15, "Low", IF(AmazonChurn[[#This Row],[Avg Monthly GB Download]]&lt;30, "Medium", "High"))</f>
        <v>Low</v>
      </c>
      <c r="AP6202" t="str">
        <f>IF(AmazonChurn[[#This Row],[Age]]&lt;30,"Under 30",IF(AmazonChurn[[#This Row],[Age]]&gt;65,"Senior","Mid Age"))</f>
        <v>Mid Age</v>
      </c>
    </row>
    <row r="6203" spans="1:42" hidden="1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 s="5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  <c r="AL6203" t="str">
        <f>IF(AmazonChurn[[#This Row],[Average Monthly Expenses]]&lt;=30,"Low",IF(AmazonChurn[[#This Row],[Average Monthly Expenses]]&lt;=60,"Medium","High"))</f>
        <v>Low</v>
      </c>
      <c r="AM6203" t="str">
        <f>IF(AmazonChurn[[#This Row],[Number of Complaints or Support]]&lt;3,"Low",IF(AmazonChurn[[#This Row],[Number of Complaints or Support]]&lt;=7,"Medium","High"))</f>
        <v>Medium</v>
      </c>
      <c r="AN6203" s="5">
        <f>AmazonChurn[[#This Row],[Number of Complaints or Support]]/AmazonChurn[[#This Row],[Account Length (in months)]]</f>
        <v>9.0909090909090912E-2</v>
      </c>
      <c r="AO6203" t="str">
        <f>IF(AmazonChurn[[#This Row],[Avg Monthly GB Download]]&lt;15, "Low", IF(AmazonChurn[[#This Row],[Avg Monthly GB Download]]&lt;30, "Medium", "High"))</f>
        <v>Low</v>
      </c>
      <c r="AP6203" t="str">
        <f>IF(AmazonChurn[[#This Row],[Age]]&lt;30,"Under 30",IF(AmazonChurn[[#This Row],[Age]]&gt;65,"Senior","Mid Age"))</f>
        <v>Mid Age</v>
      </c>
    </row>
    <row r="6204" spans="1:42" hidden="1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 s="5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  <c r="AL6204" t="str">
        <f>IF(AmazonChurn[[#This Row],[Average Monthly Expenses]]&lt;=30,"Low",IF(AmazonChurn[[#This Row],[Average Monthly Expenses]]&lt;=60,"Medium","High"))</f>
        <v>Low</v>
      </c>
      <c r="AM6204" t="str">
        <f>IF(AmazonChurn[[#This Row],[Number of Complaints or Support]]&lt;3,"Low",IF(AmazonChurn[[#This Row],[Number of Complaints or Support]]&lt;=7,"Medium","High"))</f>
        <v>Low</v>
      </c>
      <c r="AN6204" s="5">
        <f>AmazonChurn[[#This Row],[Number of Complaints or Support]]/AmazonChurn[[#This Row],[Account Length (in months)]]</f>
        <v>1.8181818181818181E-2</v>
      </c>
      <c r="AO6204" t="str">
        <f>IF(AmazonChurn[[#This Row],[Avg Monthly GB Download]]&lt;15, "Low", IF(AmazonChurn[[#This Row],[Avg Monthly GB Download]]&lt;30, "Medium", "High"))</f>
        <v>Low</v>
      </c>
      <c r="AP6204" t="str">
        <f>IF(AmazonChurn[[#This Row],[Age]]&lt;30,"Under 30",IF(AmazonChurn[[#This Row],[Age]]&gt;65,"Senior","Mid Age"))</f>
        <v>Mid Age</v>
      </c>
    </row>
    <row r="6205" spans="1:42" hidden="1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 s="5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  <c r="AL6205" t="str">
        <f>IF(AmazonChurn[[#This Row],[Average Monthly Expenses]]&lt;=30,"Low",IF(AmazonChurn[[#This Row],[Average Monthly Expenses]]&lt;=60,"Medium","High"))</f>
        <v>Low</v>
      </c>
      <c r="AM6205" t="str">
        <f>IF(AmazonChurn[[#This Row],[Number of Complaints or Support]]&lt;3,"Low",IF(AmazonChurn[[#This Row],[Number of Complaints or Support]]&lt;=7,"Medium","High"))</f>
        <v>Medium</v>
      </c>
      <c r="AN6205" s="5">
        <f>AmazonChurn[[#This Row],[Number of Complaints or Support]]/AmazonChurn[[#This Row],[Account Length (in months)]]</f>
        <v>6.3829787234042548E-2</v>
      </c>
      <c r="AO6205" t="str">
        <f>IF(AmazonChurn[[#This Row],[Avg Monthly GB Download]]&lt;15, "Low", IF(AmazonChurn[[#This Row],[Avg Monthly GB Download]]&lt;30, "Medium", "High"))</f>
        <v>Low</v>
      </c>
      <c r="AP6205" t="str">
        <f>IF(AmazonChurn[[#This Row],[Age]]&lt;30,"Under 30",IF(AmazonChurn[[#This Row],[Age]]&gt;65,"Senior","Mid Age"))</f>
        <v>Mid Age</v>
      </c>
    </row>
    <row r="6206" spans="1:42" hidden="1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 s="5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  <c r="AL6206" t="str">
        <f>IF(AmazonChurn[[#This Row],[Average Monthly Expenses]]&lt;=30,"Low",IF(AmazonChurn[[#This Row],[Average Monthly Expenses]]&lt;=60,"Medium","High"))</f>
        <v>Low</v>
      </c>
      <c r="AM6206" t="str">
        <f>IF(AmazonChurn[[#This Row],[Number of Complaints or Support]]&lt;3,"Low",IF(AmazonChurn[[#This Row],[Number of Complaints or Support]]&lt;=7,"Medium","High"))</f>
        <v>Medium</v>
      </c>
      <c r="AN6206" s="5">
        <f>AmazonChurn[[#This Row],[Number of Complaints or Support]]/AmazonChurn[[#This Row],[Account Length (in months)]]</f>
        <v>0.10294117647058823</v>
      </c>
      <c r="AO6206" t="str">
        <f>IF(AmazonChurn[[#This Row],[Avg Monthly GB Download]]&lt;15, "Low", IF(AmazonChurn[[#This Row],[Avg Monthly GB Download]]&lt;30, "Medium", "High"))</f>
        <v>Low</v>
      </c>
      <c r="AP6206" t="str">
        <f>IF(AmazonChurn[[#This Row],[Age]]&lt;30,"Under 30",IF(AmazonChurn[[#This Row],[Age]]&gt;65,"Senior","Mid Age"))</f>
        <v>Senior</v>
      </c>
    </row>
    <row r="6207" spans="1:42" hidden="1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 s="5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  <c r="AL6207" t="str">
        <f>IF(AmazonChurn[[#This Row],[Average Monthly Expenses]]&lt;=30,"Low",IF(AmazonChurn[[#This Row],[Average Monthly Expenses]]&lt;=60,"Medium","High"))</f>
        <v>Low</v>
      </c>
      <c r="AM6207" t="str">
        <f>IF(AmazonChurn[[#This Row],[Number of Complaints or Support]]&lt;3,"Low",IF(AmazonChurn[[#This Row],[Number of Complaints or Support]]&lt;=7,"Medium","High"))</f>
        <v>Low</v>
      </c>
      <c r="AN6207" s="5">
        <f>AmazonChurn[[#This Row],[Number of Complaints or Support]]/AmazonChurn[[#This Row],[Account Length (in months)]]</f>
        <v>0.1111111111111111</v>
      </c>
      <c r="AO6207" t="str">
        <f>IF(AmazonChurn[[#This Row],[Avg Monthly GB Download]]&lt;15, "Low", IF(AmazonChurn[[#This Row],[Avg Monthly GB Download]]&lt;30, "Medium", "High"))</f>
        <v>Low</v>
      </c>
      <c r="AP6207" t="str">
        <f>IF(AmazonChurn[[#This Row],[Age]]&lt;30,"Under 30",IF(AmazonChurn[[#This Row],[Age]]&gt;65,"Senior","Mid Age"))</f>
        <v>Mid Age</v>
      </c>
    </row>
    <row r="6208" spans="1:42" hidden="1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 s="5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  <c r="AL6208" t="str">
        <f>IF(AmazonChurn[[#This Row],[Average Monthly Expenses]]&lt;=30,"Low",IF(AmazonChurn[[#This Row],[Average Monthly Expenses]]&lt;=60,"Medium","High"))</f>
        <v>Low</v>
      </c>
      <c r="AM6208" t="str">
        <f>IF(AmazonChurn[[#This Row],[Number of Complaints or Support]]&lt;3,"Low",IF(AmazonChurn[[#This Row],[Number of Complaints or Support]]&lt;=7,"Medium","High"))</f>
        <v>Medium</v>
      </c>
      <c r="AN6208" s="5">
        <f>AmazonChurn[[#This Row],[Number of Complaints or Support]]/AmazonChurn[[#This Row],[Account Length (in months)]]</f>
        <v>0.1276595744680851</v>
      </c>
      <c r="AO6208" t="str">
        <f>IF(AmazonChurn[[#This Row],[Avg Monthly GB Download]]&lt;15, "Low", IF(AmazonChurn[[#This Row],[Avg Monthly GB Download]]&lt;30, "Medium", "High"))</f>
        <v>Low</v>
      </c>
      <c r="AP6208" t="str">
        <f>IF(AmazonChurn[[#This Row],[Age]]&lt;30,"Under 30",IF(AmazonChurn[[#This Row],[Age]]&gt;65,"Senior","Mid Age"))</f>
        <v>Mid Age</v>
      </c>
    </row>
    <row r="6209" spans="1:42" hidden="1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 s="5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  <c r="AL6209" t="str">
        <f>IF(AmazonChurn[[#This Row],[Average Monthly Expenses]]&lt;=30,"Low",IF(AmazonChurn[[#This Row],[Average Monthly Expenses]]&lt;=60,"Medium","High"))</f>
        <v>Low</v>
      </c>
      <c r="AM6209" t="str">
        <f>IF(AmazonChurn[[#This Row],[Number of Complaints or Support]]&lt;3,"Low",IF(AmazonChurn[[#This Row],[Number of Complaints or Support]]&lt;=7,"Medium","High"))</f>
        <v>Medium</v>
      </c>
      <c r="AN6209" s="5">
        <f>AmazonChurn[[#This Row],[Number of Complaints or Support]]/AmazonChurn[[#This Row],[Account Length (in months)]]</f>
        <v>4.4776119402985072E-2</v>
      </c>
      <c r="AO6209" t="str">
        <f>IF(AmazonChurn[[#This Row],[Avg Monthly GB Download]]&lt;15, "Low", IF(AmazonChurn[[#This Row],[Avg Monthly GB Download]]&lt;30, "Medium", "High"))</f>
        <v>Low</v>
      </c>
      <c r="AP6209" t="str">
        <f>IF(AmazonChurn[[#This Row],[Age]]&lt;30,"Under 30",IF(AmazonChurn[[#This Row],[Age]]&gt;65,"Senior","Mid Age"))</f>
        <v>Mid Age</v>
      </c>
    </row>
    <row r="6210" spans="1:42" hidden="1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 s="5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  <c r="AL6210" t="str">
        <f>IF(AmazonChurn[[#This Row],[Average Monthly Expenses]]&lt;=30,"Low",IF(AmazonChurn[[#This Row],[Average Monthly Expenses]]&lt;=60,"Medium","High"))</f>
        <v>Medium</v>
      </c>
      <c r="AM6210" t="str">
        <f>IF(AmazonChurn[[#This Row],[Number of Complaints or Support]]&lt;3,"Low",IF(AmazonChurn[[#This Row],[Number of Complaints or Support]]&lt;=7,"Medium","High"))</f>
        <v>Low</v>
      </c>
      <c r="AN6210" s="5">
        <f>AmazonChurn[[#This Row],[Number of Complaints or Support]]/AmazonChurn[[#This Row],[Account Length (in months)]]</f>
        <v>0</v>
      </c>
      <c r="AO6210" t="str">
        <f>IF(AmazonChurn[[#This Row],[Avg Monthly GB Download]]&lt;15, "Low", IF(AmazonChurn[[#This Row],[Avg Monthly GB Download]]&lt;30, "Medium", "High"))</f>
        <v>Low</v>
      </c>
      <c r="AP6210" t="str">
        <f>IF(AmazonChurn[[#This Row],[Age]]&lt;30,"Under 30",IF(AmazonChurn[[#This Row],[Age]]&gt;65,"Senior","Mid Age"))</f>
        <v>Under 30</v>
      </c>
    </row>
    <row r="6211" spans="1:42" hidden="1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 s="5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  <c r="AL6211" t="str">
        <f>IF(AmazonChurn[[#This Row],[Average Monthly Expenses]]&lt;=30,"Low",IF(AmazonChurn[[#This Row],[Average Monthly Expenses]]&lt;=60,"Medium","High"))</f>
        <v>Low</v>
      </c>
      <c r="AM6211" t="str">
        <f>IF(AmazonChurn[[#This Row],[Number of Complaints or Support]]&lt;3,"Low",IF(AmazonChurn[[#This Row],[Number of Complaints or Support]]&lt;=7,"Medium","High"))</f>
        <v>Medium</v>
      </c>
      <c r="AN6211" s="5">
        <f>AmazonChurn[[#This Row],[Number of Complaints or Support]]/AmazonChurn[[#This Row],[Account Length (in months)]]</f>
        <v>0.45454545454545453</v>
      </c>
      <c r="AO6211" t="str">
        <f>IF(AmazonChurn[[#This Row],[Avg Monthly GB Download]]&lt;15, "Low", IF(AmazonChurn[[#This Row],[Avg Monthly GB Download]]&lt;30, "Medium", "High"))</f>
        <v>Low</v>
      </c>
      <c r="AP6211" t="str">
        <f>IF(AmazonChurn[[#This Row],[Age]]&lt;30,"Under 30",IF(AmazonChurn[[#This Row],[Age]]&gt;65,"Senior","Mid Age"))</f>
        <v>Mid Age</v>
      </c>
    </row>
    <row r="6212" spans="1:42" hidden="1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 s="5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  <c r="AL6212" t="str">
        <f>IF(AmazonChurn[[#This Row],[Average Monthly Expenses]]&lt;=30,"Low",IF(AmazonChurn[[#This Row],[Average Monthly Expenses]]&lt;=60,"Medium","High"))</f>
        <v>Medium</v>
      </c>
      <c r="AM6212" t="str">
        <f>IF(AmazonChurn[[#This Row],[Number of Complaints or Support]]&lt;3,"Low",IF(AmazonChurn[[#This Row],[Number of Complaints or Support]]&lt;=7,"Medium","High"))</f>
        <v>High</v>
      </c>
      <c r="AN6212" s="5">
        <f>AmazonChurn[[#This Row],[Number of Complaints or Support]]/AmazonChurn[[#This Row],[Account Length (in months)]]</f>
        <v>0.19607843137254902</v>
      </c>
      <c r="AO6212" t="str">
        <f>IF(AmazonChurn[[#This Row],[Avg Monthly GB Download]]&lt;15, "Low", IF(AmazonChurn[[#This Row],[Avg Monthly GB Download]]&lt;30, "Medium", "High"))</f>
        <v>Low</v>
      </c>
      <c r="AP6212" t="str">
        <f>IF(AmazonChurn[[#This Row],[Age]]&lt;30,"Under 30",IF(AmazonChurn[[#This Row],[Age]]&gt;65,"Senior","Mid Age"))</f>
        <v>Mid Age</v>
      </c>
    </row>
    <row r="6213" spans="1:42" hidden="1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 s="5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  <c r="AL6213" t="str">
        <f>IF(AmazonChurn[[#This Row],[Average Monthly Expenses]]&lt;=30,"Low",IF(AmazonChurn[[#This Row],[Average Monthly Expenses]]&lt;=60,"Medium","High"))</f>
        <v>Medium</v>
      </c>
      <c r="AM6213" t="str">
        <f>IF(AmazonChurn[[#This Row],[Number of Complaints or Support]]&lt;3,"Low",IF(AmazonChurn[[#This Row],[Number of Complaints or Support]]&lt;=7,"Medium","High"))</f>
        <v>Medium</v>
      </c>
      <c r="AN6213" s="5">
        <f>AmazonChurn[[#This Row],[Number of Complaints or Support]]/AmazonChurn[[#This Row],[Account Length (in months)]]</f>
        <v>5</v>
      </c>
      <c r="AO6213" t="str">
        <f>IF(AmazonChurn[[#This Row],[Avg Monthly GB Download]]&lt;15, "Low", IF(AmazonChurn[[#This Row],[Avg Monthly GB Download]]&lt;30, "Medium", "High"))</f>
        <v>Low</v>
      </c>
      <c r="AP6213" t="str">
        <f>IF(AmazonChurn[[#This Row],[Age]]&lt;30,"Under 30",IF(AmazonChurn[[#This Row],[Age]]&gt;65,"Senior","Mid Age"))</f>
        <v>Mid Age</v>
      </c>
    </row>
    <row r="6214" spans="1:42" hidden="1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 s="5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  <c r="AL6214" t="str">
        <f>IF(AmazonChurn[[#This Row],[Average Monthly Expenses]]&lt;=30,"Low",IF(AmazonChurn[[#This Row],[Average Monthly Expenses]]&lt;=60,"Medium","High"))</f>
        <v>Medium</v>
      </c>
      <c r="AM6214" t="str">
        <f>IF(AmazonChurn[[#This Row],[Number of Complaints or Support]]&lt;3,"Low",IF(AmazonChurn[[#This Row],[Number of Complaints or Support]]&lt;=7,"Medium","High"))</f>
        <v>High</v>
      </c>
      <c r="AN6214" s="5">
        <f>AmazonChurn[[#This Row],[Number of Complaints or Support]]/AmazonChurn[[#This Row],[Account Length (in months)]]</f>
        <v>0.15625</v>
      </c>
      <c r="AO6214" t="str">
        <f>IF(AmazonChurn[[#This Row],[Avg Monthly GB Download]]&lt;15, "Low", IF(AmazonChurn[[#This Row],[Avg Monthly GB Download]]&lt;30, "Medium", "High"))</f>
        <v>Low</v>
      </c>
      <c r="AP6214" t="str">
        <f>IF(AmazonChurn[[#This Row],[Age]]&lt;30,"Under 30",IF(AmazonChurn[[#This Row],[Age]]&gt;65,"Senior","Mid Age"))</f>
        <v>Mid Age</v>
      </c>
    </row>
    <row r="6215" spans="1:42" hidden="1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 s="5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  <c r="AL6215" t="str">
        <f>IF(AmazonChurn[[#This Row],[Average Monthly Expenses]]&lt;=30,"Low",IF(AmazonChurn[[#This Row],[Average Monthly Expenses]]&lt;=60,"Medium","High"))</f>
        <v>Medium</v>
      </c>
      <c r="AM6215" t="str">
        <f>IF(AmazonChurn[[#This Row],[Number of Complaints or Support]]&lt;3,"Low",IF(AmazonChurn[[#This Row],[Number of Complaints or Support]]&lt;=7,"Medium","High"))</f>
        <v>Low</v>
      </c>
      <c r="AN6215" s="5">
        <f>AmazonChurn[[#This Row],[Number of Complaints or Support]]/AmazonChurn[[#This Row],[Account Length (in months)]]</f>
        <v>0</v>
      </c>
      <c r="AO6215" t="str">
        <f>IF(AmazonChurn[[#This Row],[Avg Monthly GB Download]]&lt;15, "Low", IF(AmazonChurn[[#This Row],[Avg Monthly GB Download]]&lt;30, "Medium", "High"))</f>
        <v>Low</v>
      </c>
      <c r="AP6215" t="str">
        <f>IF(AmazonChurn[[#This Row],[Age]]&lt;30,"Under 30",IF(AmazonChurn[[#This Row],[Age]]&gt;65,"Senior","Mid Age"))</f>
        <v>Senior</v>
      </c>
    </row>
    <row r="6216" spans="1:42" hidden="1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 s="5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  <c r="AL6216" t="str">
        <f>IF(AmazonChurn[[#This Row],[Average Monthly Expenses]]&lt;=30,"Low",IF(AmazonChurn[[#This Row],[Average Monthly Expenses]]&lt;=60,"Medium","High"))</f>
        <v>Low</v>
      </c>
      <c r="AM6216" t="str">
        <f>IF(AmazonChurn[[#This Row],[Number of Complaints or Support]]&lt;3,"Low",IF(AmazonChurn[[#This Row],[Number of Complaints or Support]]&lt;=7,"Medium","High"))</f>
        <v>Low</v>
      </c>
      <c r="AN6216" s="5">
        <f>AmazonChurn[[#This Row],[Number of Complaints or Support]]/AmazonChurn[[#This Row],[Account Length (in months)]]</f>
        <v>0.1</v>
      </c>
      <c r="AO6216" t="str">
        <f>IF(AmazonChurn[[#This Row],[Avg Monthly GB Download]]&lt;15, "Low", IF(AmazonChurn[[#This Row],[Avg Monthly GB Download]]&lt;30, "Medium", "High"))</f>
        <v>Low</v>
      </c>
      <c r="AP6216" t="str">
        <f>IF(AmazonChurn[[#This Row],[Age]]&lt;30,"Under 30",IF(AmazonChurn[[#This Row],[Age]]&gt;65,"Senior","Mid Age"))</f>
        <v>Mid Age</v>
      </c>
    </row>
    <row r="6217" spans="1:42" hidden="1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 s="5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  <c r="AL6217" t="str">
        <f>IF(AmazonChurn[[#This Row],[Average Monthly Expenses]]&lt;=30,"Low",IF(AmazonChurn[[#This Row],[Average Monthly Expenses]]&lt;=60,"Medium","High"))</f>
        <v>Medium</v>
      </c>
      <c r="AM6217" t="str">
        <f>IF(AmazonChurn[[#This Row],[Number of Complaints or Support]]&lt;3,"Low",IF(AmazonChurn[[#This Row],[Number of Complaints or Support]]&lt;=7,"Medium","High"))</f>
        <v>High</v>
      </c>
      <c r="AN6217" s="5">
        <f>AmazonChurn[[#This Row],[Number of Complaints or Support]]/AmazonChurn[[#This Row],[Account Length (in months)]]</f>
        <v>3.3333333333333335</v>
      </c>
      <c r="AO6217" t="str">
        <f>IF(AmazonChurn[[#This Row],[Avg Monthly GB Download]]&lt;15, "Low", IF(AmazonChurn[[#This Row],[Avg Monthly GB Download]]&lt;30, "Medium", "High"))</f>
        <v>Low</v>
      </c>
      <c r="AP6217" t="str">
        <f>IF(AmazonChurn[[#This Row],[Age]]&lt;30,"Under 30",IF(AmazonChurn[[#This Row],[Age]]&gt;65,"Senior","Mid Age"))</f>
        <v>Mid Age</v>
      </c>
    </row>
    <row r="6218" spans="1:42" hidden="1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 s="5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  <c r="AL6218" t="str">
        <f>IF(AmazonChurn[[#This Row],[Average Monthly Expenses]]&lt;=30,"Low",IF(AmazonChurn[[#This Row],[Average Monthly Expenses]]&lt;=60,"Medium","High"))</f>
        <v>Medium</v>
      </c>
      <c r="AM6218" t="str">
        <f>IF(AmazonChurn[[#This Row],[Number of Complaints or Support]]&lt;3,"Low",IF(AmazonChurn[[#This Row],[Number of Complaints or Support]]&lt;=7,"Medium","High"))</f>
        <v>Medium</v>
      </c>
      <c r="AN6218" s="5">
        <f>AmazonChurn[[#This Row],[Number of Complaints or Support]]/AmazonChurn[[#This Row],[Account Length (in months)]]</f>
        <v>4.0540540540540543E-2</v>
      </c>
      <c r="AO6218" t="str">
        <f>IF(AmazonChurn[[#This Row],[Avg Monthly GB Download]]&lt;15, "Low", IF(AmazonChurn[[#This Row],[Avg Monthly GB Download]]&lt;30, "Medium", "High"))</f>
        <v>Low</v>
      </c>
      <c r="AP6218" t="str">
        <f>IF(AmazonChurn[[#This Row],[Age]]&lt;30,"Under 30",IF(AmazonChurn[[#This Row],[Age]]&gt;65,"Senior","Mid Age"))</f>
        <v>Mid Age</v>
      </c>
    </row>
    <row r="6219" spans="1:42" hidden="1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 s="5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  <c r="AL6219" t="str">
        <f>IF(AmazonChurn[[#This Row],[Average Monthly Expenses]]&lt;=30,"Low",IF(AmazonChurn[[#This Row],[Average Monthly Expenses]]&lt;=60,"Medium","High"))</f>
        <v>Low</v>
      </c>
      <c r="AM6219" t="str">
        <f>IF(AmazonChurn[[#This Row],[Number of Complaints or Support]]&lt;3,"Low",IF(AmazonChurn[[#This Row],[Number of Complaints or Support]]&lt;=7,"Medium","High"))</f>
        <v>High</v>
      </c>
      <c r="AN6219" s="5">
        <f>AmazonChurn[[#This Row],[Number of Complaints or Support]]/AmazonChurn[[#This Row],[Account Length (in months)]]</f>
        <v>2.5</v>
      </c>
      <c r="AO6219" t="str">
        <f>IF(AmazonChurn[[#This Row],[Avg Monthly GB Download]]&lt;15, "Low", IF(AmazonChurn[[#This Row],[Avg Monthly GB Download]]&lt;30, "Medium", "High"))</f>
        <v>Low</v>
      </c>
      <c r="AP6219" t="str">
        <f>IF(AmazonChurn[[#This Row],[Age]]&lt;30,"Under 30",IF(AmazonChurn[[#This Row],[Age]]&gt;65,"Senior","Mid Age"))</f>
        <v>Mid Age</v>
      </c>
    </row>
    <row r="6220" spans="1:42" hidden="1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 s="5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  <c r="AL6220" t="str">
        <f>IF(AmazonChurn[[#This Row],[Average Monthly Expenses]]&lt;=30,"Low",IF(AmazonChurn[[#This Row],[Average Monthly Expenses]]&lt;=60,"Medium","High"))</f>
        <v>Medium</v>
      </c>
      <c r="AM6220" t="str">
        <f>IF(AmazonChurn[[#This Row],[Number of Complaints or Support]]&lt;3,"Low",IF(AmazonChurn[[#This Row],[Number of Complaints or Support]]&lt;=7,"Medium","High"))</f>
        <v>Low</v>
      </c>
      <c r="AN6220" s="5">
        <f>AmazonChurn[[#This Row],[Number of Complaints or Support]]/AmazonChurn[[#This Row],[Account Length (in months)]]</f>
        <v>0</v>
      </c>
      <c r="AO6220" t="str">
        <f>IF(AmazonChurn[[#This Row],[Avg Monthly GB Download]]&lt;15, "Low", IF(AmazonChurn[[#This Row],[Avg Monthly GB Download]]&lt;30, "Medium", "High"))</f>
        <v>Low</v>
      </c>
      <c r="AP6220" t="str">
        <f>IF(AmazonChurn[[#This Row],[Age]]&lt;30,"Under 30",IF(AmazonChurn[[#This Row],[Age]]&gt;65,"Senior","Mid Age"))</f>
        <v>Mid Age</v>
      </c>
    </row>
    <row r="6221" spans="1:42" hidden="1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 s="5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  <c r="AL6221" t="str">
        <f>IF(AmazonChurn[[#This Row],[Average Monthly Expenses]]&lt;=30,"Low",IF(AmazonChurn[[#This Row],[Average Monthly Expenses]]&lt;=60,"Medium","High"))</f>
        <v>Medium</v>
      </c>
      <c r="AM6221" t="str">
        <f>IF(AmazonChurn[[#This Row],[Number of Complaints or Support]]&lt;3,"Low",IF(AmazonChurn[[#This Row],[Number of Complaints or Support]]&lt;=7,"Medium","High"))</f>
        <v>Medium</v>
      </c>
      <c r="AN6221" s="5">
        <f>AmazonChurn[[#This Row],[Number of Complaints or Support]]/AmazonChurn[[#This Row],[Account Length (in months)]]</f>
        <v>0.6</v>
      </c>
      <c r="AO6221" t="str">
        <f>IF(AmazonChurn[[#This Row],[Avg Monthly GB Download]]&lt;15, "Low", IF(AmazonChurn[[#This Row],[Avg Monthly GB Download]]&lt;30, "Medium", "High"))</f>
        <v>Low</v>
      </c>
      <c r="AP6221" t="str">
        <f>IF(AmazonChurn[[#This Row],[Age]]&lt;30,"Under 30",IF(AmazonChurn[[#This Row],[Age]]&gt;65,"Senior","Mid Age"))</f>
        <v>Mid Age</v>
      </c>
    </row>
    <row r="6222" spans="1:42" hidden="1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 s="5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  <c r="AL6222" t="str">
        <f>IF(AmazonChurn[[#This Row],[Average Monthly Expenses]]&lt;=30,"Low",IF(AmazonChurn[[#This Row],[Average Monthly Expenses]]&lt;=60,"Medium","High"))</f>
        <v>Low</v>
      </c>
      <c r="AM6222" t="str">
        <f>IF(AmazonChurn[[#This Row],[Number of Complaints or Support]]&lt;3,"Low",IF(AmazonChurn[[#This Row],[Number of Complaints or Support]]&lt;=7,"Medium","High"))</f>
        <v>Medium</v>
      </c>
      <c r="AN6222" s="5">
        <f>AmazonChurn[[#This Row],[Number of Complaints or Support]]/AmazonChurn[[#This Row],[Account Length (in months)]]</f>
        <v>0.05</v>
      </c>
      <c r="AO6222" t="str">
        <f>IF(AmazonChurn[[#This Row],[Avg Monthly GB Download]]&lt;15, "Low", IF(AmazonChurn[[#This Row],[Avg Monthly GB Download]]&lt;30, "Medium", "High"))</f>
        <v>Medium</v>
      </c>
      <c r="AP6222" t="str">
        <f>IF(AmazonChurn[[#This Row],[Age]]&lt;30,"Under 30",IF(AmazonChurn[[#This Row],[Age]]&gt;65,"Senior","Mid Age"))</f>
        <v>Under 30</v>
      </c>
    </row>
    <row r="6223" spans="1:42" hidden="1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 s="5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  <c r="AL6223" t="str">
        <f>IF(AmazonChurn[[#This Row],[Average Monthly Expenses]]&lt;=30,"Low",IF(AmazonChurn[[#This Row],[Average Monthly Expenses]]&lt;=60,"Medium","High"))</f>
        <v>High</v>
      </c>
      <c r="AM6223" t="str">
        <f>IF(AmazonChurn[[#This Row],[Number of Complaints or Support]]&lt;3,"Low",IF(AmazonChurn[[#This Row],[Number of Complaints or Support]]&lt;=7,"Medium","High"))</f>
        <v>High</v>
      </c>
      <c r="AN6223" s="5">
        <f>AmazonChurn[[#This Row],[Number of Complaints or Support]]/AmazonChurn[[#This Row],[Account Length (in months)]]</f>
        <v>0.12676056338028169</v>
      </c>
      <c r="AO6223" t="str">
        <f>IF(AmazonChurn[[#This Row],[Avg Monthly GB Download]]&lt;15, "Low", IF(AmazonChurn[[#This Row],[Avg Monthly GB Download]]&lt;30, "Medium", "High"))</f>
        <v>Low</v>
      </c>
      <c r="AP6223" t="str">
        <f>IF(AmazonChurn[[#This Row],[Age]]&lt;30,"Under 30",IF(AmazonChurn[[#This Row],[Age]]&gt;65,"Senior","Mid Age"))</f>
        <v>Under 30</v>
      </c>
    </row>
    <row r="6224" spans="1:42" hidden="1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 s="5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  <c r="AL6224" t="str">
        <f>IF(AmazonChurn[[#This Row],[Average Monthly Expenses]]&lt;=30,"Low",IF(AmazonChurn[[#This Row],[Average Monthly Expenses]]&lt;=60,"Medium","High"))</f>
        <v>Medium</v>
      </c>
      <c r="AM6224" t="str">
        <f>IF(AmazonChurn[[#This Row],[Number of Complaints or Support]]&lt;3,"Low",IF(AmazonChurn[[#This Row],[Number of Complaints or Support]]&lt;=7,"Medium","High"))</f>
        <v>Low</v>
      </c>
      <c r="AN6224" s="5">
        <f>AmazonChurn[[#This Row],[Number of Complaints or Support]]/AmazonChurn[[#This Row],[Account Length (in months)]]</f>
        <v>0</v>
      </c>
      <c r="AO6224" t="str">
        <f>IF(AmazonChurn[[#This Row],[Avg Monthly GB Download]]&lt;15, "Low", IF(AmazonChurn[[#This Row],[Avg Monthly GB Download]]&lt;30, "Medium", "High"))</f>
        <v>Low</v>
      </c>
      <c r="AP6224" t="str">
        <f>IF(AmazonChurn[[#This Row],[Age]]&lt;30,"Under 30",IF(AmazonChurn[[#This Row],[Age]]&gt;65,"Senior","Mid Age"))</f>
        <v>Mid Age</v>
      </c>
    </row>
    <row r="6225" spans="1:42" hidden="1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 s="5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  <c r="AL6225" t="str">
        <f>IF(AmazonChurn[[#This Row],[Average Monthly Expenses]]&lt;=30,"Low",IF(AmazonChurn[[#This Row],[Average Monthly Expenses]]&lt;=60,"Medium","High"))</f>
        <v>Low</v>
      </c>
      <c r="AM6225" t="str">
        <f>IF(AmazonChurn[[#This Row],[Number of Complaints or Support]]&lt;3,"Low",IF(AmazonChurn[[#This Row],[Number of Complaints or Support]]&lt;=7,"Medium","High"))</f>
        <v>Low</v>
      </c>
      <c r="AN6225" s="5">
        <f>AmazonChurn[[#This Row],[Number of Complaints or Support]]/AmazonChurn[[#This Row],[Account Length (in months)]]</f>
        <v>0.16666666666666666</v>
      </c>
      <c r="AO6225" t="str">
        <f>IF(AmazonChurn[[#This Row],[Avg Monthly GB Download]]&lt;15, "Low", IF(AmazonChurn[[#This Row],[Avg Monthly GB Download]]&lt;30, "Medium", "High"))</f>
        <v>Low</v>
      </c>
      <c r="AP6225" t="str">
        <f>IF(AmazonChurn[[#This Row],[Age]]&lt;30,"Under 30",IF(AmazonChurn[[#This Row],[Age]]&gt;65,"Senior","Mid Age"))</f>
        <v>Mid Age</v>
      </c>
    </row>
    <row r="6226" spans="1:42" hidden="1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 s="5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  <c r="AL6226" t="str">
        <f>IF(AmazonChurn[[#This Row],[Average Monthly Expenses]]&lt;=30,"Low",IF(AmazonChurn[[#This Row],[Average Monthly Expenses]]&lt;=60,"Medium","High"))</f>
        <v>Low</v>
      </c>
      <c r="AM6226" t="str">
        <f>IF(AmazonChurn[[#This Row],[Number of Complaints or Support]]&lt;3,"Low",IF(AmazonChurn[[#This Row],[Number of Complaints or Support]]&lt;=7,"Medium","High"))</f>
        <v>Low</v>
      </c>
      <c r="AN6226" s="5">
        <f>AmazonChurn[[#This Row],[Number of Complaints or Support]]/AmazonChurn[[#This Row],[Account Length (in months)]]</f>
        <v>0</v>
      </c>
      <c r="AO6226" t="str">
        <f>IF(AmazonChurn[[#This Row],[Avg Monthly GB Download]]&lt;15, "Low", IF(AmazonChurn[[#This Row],[Avg Monthly GB Download]]&lt;30, "Medium", "High"))</f>
        <v>Low</v>
      </c>
      <c r="AP6226" t="str">
        <f>IF(AmazonChurn[[#This Row],[Age]]&lt;30,"Under 30",IF(AmazonChurn[[#This Row],[Age]]&gt;65,"Senior","Mid Age"))</f>
        <v>Mid Age</v>
      </c>
    </row>
    <row r="6227" spans="1:42" hidden="1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 s="5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  <c r="AL6227" t="str">
        <f>IF(AmazonChurn[[#This Row],[Average Monthly Expenses]]&lt;=30,"Low",IF(AmazonChurn[[#This Row],[Average Monthly Expenses]]&lt;=60,"Medium","High"))</f>
        <v>Medium</v>
      </c>
      <c r="AM6227" t="str">
        <f>IF(AmazonChurn[[#This Row],[Number of Complaints or Support]]&lt;3,"Low",IF(AmazonChurn[[#This Row],[Number of Complaints or Support]]&lt;=7,"Medium","High"))</f>
        <v>High</v>
      </c>
      <c r="AN6227" s="5">
        <f>AmazonChurn[[#This Row],[Number of Complaints or Support]]/AmazonChurn[[#This Row],[Account Length (in months)]]</f>
        <v>0.11267605633802817</v>
      </c>
      <c r="AO6227" t="str">
        <f>IF(AmazonChurn[[#This Row],[Avg Monthly GB Download]]&lt;15, "Low", IF(AmazonChurn[[#This Row],[Avg Monthly GB Download]]&lt;30, "Medium", "High"))</f>
        <v>Low</v>
      </c>
      <c r="AP6227" t="str">
        <f>IF(AmazonChurn[[#This Row],[Age]]&lt;30,"Under 30",IF(AmazonChurn[[#This Row],[Age]]&gt;65,"Senior","Mid Age"))</f>
        <v>Under 30</v>
      </c>
    </row>
    <row r="6228" spans="1:42" hidden="1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 s="5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  <c r="AL6228" t="str">
        <f>IF(AmazonChurn[[#This Row],[Average Monthly Expenses]]&lt;=30,"Low",IF(AmazonChurn[[#This Row],[Average Monthly Expenses]]&lt;=60,"Medium","High"))</f>
        <v>Low</v>
      </c>
      <c r="AM6228" t="str">
        <f>IF(AmazonChurn[[#This Row],[Number of Complaints or Support]]&lt;3,"Low",IF(AmazonChurn[[#This Row],[Number of Complaints or Support]]&lt;=7,"Medium","High"))</f>
        <v>Low</v>
      </c>
      <c r="AN6228" s="5">
        <f>AmazonChurn[[#This Row],[Number of Complaints or Support]]/AmazonChurn[[#This Row],[Account Length (in months)]]</f>
        <v>0.66666666666666663</v>
      </c>
      <c r="AO6228" t="str">
        <f>IF(AmazonChurn[[#This Row],[Avg Monthly GB Download]]&lt;15, "Low", IF(AmazonChurn[[#This Row],[Avg Monthly GB Download]]&lt;30, "Medium", "High"))</f>
        <v>Medium</v>
      </c>
      <c r="AP6228" t="str">
        <f>IF(AmazonChurn[[#This Row],[Age]]&lt;30,"Under 30",IF(AmazonChurn[[#This Row],[Age]]&gt;65,"Senior","Mid Age"))</f>
        <v>Mid Age</v>
      </c>
    </row>
    <row r="6229" spans="1:42" hidden="1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 s="5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  <c r="AL6229" t="str">
        <f>IF(AmazonChurn[[#This Row],[Average Monthly Expenses]]&lt;=30,"Low",IF(AmazonChurn[[#This Row],[Average Monthly Expenses]]&lt;=60,"Medium","High"))</f>
        <v>Medium</v>
      </c>
      <c r="AM6229" t="str">
        <f>IF(AmazonChurn[[#This Row],[Number of Complaints or Support]]&lt;3,"Low",IF(AmazonChurn[[#This Row],[Number of Complaints or Support]]&lt;=7,"Medium","High"))</f>
        <v>Low</v>
      </c>
      <c r="AN6229" s="5">
        <f>AmazonChurn[[#This Row],[Number of Complaints or Support]]/AmazonChurn[[#This Row],[Account Length (in months)]]</f>
        <v>0</v>
      </c>
      <c r="AO6229" t="str">
        <f>IF(AmazonChurn[[#This Row],[Avg Monthly GB Download]]&lt;15, "Low", IF(AmazonChurn[[#This Row],[Avg Monthly GB Download]]&lt;30, "Medium", "High"))</f>
        <v>Medium</v>
      </c>
      <c r="AP6229" t="str">
        <f>IF(AmazonChurn[[#This Row],[Age]]&lt;30,"Under 30",IF(AmazonChurn[[#This Row],[Age]]&gt;65,"Senior","Mid Age"))</f>
        <v>Under 30</v>
      </c>
    </row>
    <row r="6230" spans="1:42" hidden="1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 s="5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  <c r="AL6230" t="str">
        <f>IF(AmazonChurn[[#This Row],[Average Monthly Expenses]]&lt;=30,"Low",IF(AmazonChurn[[#This Row],[Average Monthly Expenses]]&lt;=60,"Medium","High"))</f>
        <v>Medium</v>
      </c>
      <c r="AM6230" t="str">
        <f>IF(AmazonChurn[[#This Row],[Number of Complaints or Support]]&lt;3,"Low",IF(AmazonChurn[[#This Row],[Number of Complaints or Support]]&lt;=7,"Medium","High"))</f>
        <v>Medium</v>
      </c>
      <c r="AN6230" s="5">
        <f>AmazonChurn[[#This Row],[Number of Complaints or Support]]/AmazonChurn[[#This Row],[Account Length (in months)]]</f>
        <v>0.2608695652173913</v>
      </c>
      <c r="AO6230" t="str">
        <f>IF(AmazonChurn[[#This Row],[Avg Monthly GB Download]]&lt;15, "Low", IF(AmazonChurn[[#This Row],[Avg Monthly GB Download]]&lt;30, "Medium", "High"))</f>
        <v>Low</v>
      </c>
      <c r="AP6230" t="str">
        <f>IF(AmazonChurn[[#This Row],[Age]]&lt;30,"Under 30",IF(AmazonChurn[[#This Row],[Age]]&gt;65,"Senior","Mid Age"))</f>
        <v>Mid Age</v>
      </c>
    </row>
    <row r="6231" spans="1:42" hidden="1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 s="5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  <c r="AL6231" t="str">
        <f>IF(AmazonChurn[[#This Row],[Average Monthly Expenses]]&lt;=30,"Low",IF(AmazonChurn[[#This Row],[Average Monthly Expenses]]&lt;=60,"Medium","High"))</f>
        <v>Medium</v>
      </c>
      <c r="AM6231" t="str">
        <f>IF(AmazonChurn[[#This Row],[Number of Complaints or Support]]&lt;3,"Low",IF(AmazonChurn[[#This Row],[Number of Complaints or Support]]&lt;=7,"Medium","High"))</f>
        <v>Medium</v>
      </c>
      <c r="AN6231" s="5">
        <f>AmazonChurn[[#This Row],[Number of Complaints or Support]]/AmazonChurn[[#This Row],[Account Length (in months)]]</f>
        <v>0.14583333333333334</v>
      </c>
      <c r="AO6231" t="str">
        <f>IF(AmazonChurn[[#This Row],[Avg Monthly GB Download]]&lt;15, "Low", IF(AmazonChurn[[#This Row],[Avg Monthly GB Download]]&lt;30, "Medium", "High"))</f>
        <v>Low</v>
      </c>
      <c r="AP6231" t="str">
        <f>IF(AmazonChurn[[#This Row],[Age]]&lt;30,"Under 30",IF(AmazonChurn[[#This Row],[Age]]&gt;65,"Senior","Mid Age"))</f>
        <v>Mid Age</v>
      </c>
    </row>
    <row r="6232" spans="1:42" hidden="1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 s="5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  <c r="AL6232" t="str">
        <f>IF(AmazonChurn[[#This Row],[Average Monthly Expenses]]&lt;=30,"Low",IF(AmazonChurn[[#This Row],[Average Monthly Expenses]]&lt;=60,"Medium","High"))</f>
        <v>Low</v>
      </c>
      <c r="AM6232" t="str">
        <f>IF(AmazonChurn[[#This Row],[Number of Complaints or Support]]&lt;3,"Low",IF(AmazonChurn[[#This Row],[Number of Complaints or Support]]&lt;=7,"Medium","High"))</f>
        <v>Low</v>
      </c>
      <c r="AN6232" s="5">
        <f>AmazonChurn[[#This Row],[Number of Complaints or Support]]/AmazonChurn[[#This Row],[Account Length (in months)]]</f>
        <v>2</v>
      </c>
      <c r="AO6232" t="str">
        <f>IF(AmazonChurn[[#This Row],[Avg Monthly GB Download]]&lt;15, "Low", IF(AmazonChurn[[#This Row],[Avg Monthly GB Download]]&lt;30, "Medium", "High"))</f>
        <v>Low</v>
      </c>
      <c r="AP6232" t="str">
        <f>IF(AmazonChurn[[#This Row],[Age]]&lt;30,"Under 30",IF(AmazonChurn[[#This Row],[Age]]&gt;65,"Senior","Mid Age"))</f>
        <v>Mid Age</v>
      </c>
    </row>
    <row r="6233" spans="1:42" hidden="1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 s="5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  <c r="AL6233" t="str">
        <f>IF(AmazonChurn[[#This Row],[Average Monthly Expenses]]&lt;=30,"Low",IF(AmazonChurn[[#This Row],[Average Monthly Expenses]]&lt;=60,"Medium","High"))</f>
        <v>Low</v>
      </c>
      <c r="AM6233" t="str">
        <f>IF(AmazonChurn[[#This Row],[Number of Complaints or Support]]&lt;3,"Low",IF(AmazonChurn[[#This Row],[Number of Complaints or Support]]&lt;=7,"Medium","High"))</f>
        <v>Medium</v>
      </c>
      <c r="AN6233" s="5">
        <f>AmazonChurn[[#This Row],[Number of Complaints or Support]]/AmazonChurn[[#This Row],[Account Length (in months)]]</f>
        <v>0.31818181818181818</v>
      </c>
      <c r="AO6233" t="str">
        <f>IF(AmazonChurn[[#This Row],[Avg Monthly GB Download]]&lt;15, "Low", IF(AmazonChurn[[#This Row],[Avg Monthly GB Download]]&lt;30, "Medium", "High"))</f>
        <v>Low</v>
      </c>
      <c r="AP6233" t="str">
        <f>IF(AmazonChurn[[#This Row],[Age]]&lt;30,"Under 30",IF(AmazonChurn[[#This Row],[Age]]&gt;65,"Senior","Mid Age"))</f>
        <v>Mid Age</v>
      </c>
    </row>
    <row r="6234" spans="1:42" hidden="1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 s="5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  <c r="AL6234" t="str">
        <f>IF(AmazonChurn[[#This Row],[Average Monthly Expenses]]&lt;=30,"Low",IF(AmazonChurn[[#This Row],[Average Monthly Expenses]]&lt;=60,"Medium","High"))</f>
        <v>Low</v>
      </c>
      <c r="AM6234" t="str">
        <f>IF(AmazonChurn[[#This Row],[Number of Complaints or Support]]&lt;3,"Low",IF(AmazonChurn[[#This Row],[Number of Complaints or Support]]&lt;=7,"Medium","High"))</f>
        <v>High</v>
      </c>
      <c r="AN6234" s="5">
        <f>AmazonChurn[[#This Row],[Number of Complaints or Support]]/AmazonChurn[[#This Row],[Account Length (in months)]]</f>
        <v>0.22500000000000001</v>
      </c>
      <c r="AO6234" t="str">
        <f>IF(AmazonChurn[[#This Row],[Avg Monthly GB Download]]&lt;15, "Low", IF(AmazonChurn[[#This Row],[Avg Monthly GB Download]]&lt;30, "Medium", "High"))</f>
        <v>Low</v>
      </c>
      <c r="AP6234" t="str">
        <f>IF(AmazonChurn[[#This Row],[Age]]&lt;30,"Under 30",IF(AmazonChurn[[#This Row],[Age]]&gt;65,"Senior","Mid Age"))</f>
        <v>Mid Age</v>
      </c>
    </row>
    <row r="6235" spans="1:42" hidden="1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 s="5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  <c r="AL6235" t="str">
        <f>IF(AmazonChurn[[#This Row],[Average Monthly Expenses]]&lt;=30,"Low",IF(AmazonChurn[[#This Row],[Average Monthly Expenses]]&lt;=60,"Medium","High"))</f>
        <v>Low</v>
      </c>
      <c r="AM6235" t="str">
        <f>IF(AmazonChurn[[#This Row],[Number of Complaints or Support]]&lt;3,"Low",IF(AmazonChurn[[#This Row],[Number of Complaints or Support]]&lt;=7,"Medium","High"))</f>
        <v>Medium</v>
      </c>
      <c r="AN6235" s="5">
        <f>AmazonChurn[[#This Row],[Number of Complaints or Support]]/AmazonChurn[[#This Row],[Account Length (in months)]]</f>
        <v>0.17857142857142858</v>
      </c>
      <c r="AO6235" t="str">
        <f>IF(AmazonChurn[[#This Row],[Avg Monthly GB Download]]&lt;15, "Low", IF(AmazonChurn[[#This Row],[Avg Monthly GB Download]]&lt;30, "Medium", "High"))</f>
        <v>Low</v>
      </c>
      <c r="AP6235" t="str">
        <f>IF(AmazonChurn[[#This Row],[Age]]&lt;30,"Under 30",IF(AmazonChurn[[#This Row],[Age]]&gt;65,"Senior","Mid Age"))</f>
        <v>Mid Age</v>
      </c>
    </row>
    <row r="6236" spans="1:42" hidden="1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 s="5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  <c r="AL6236" t="str">
        <f>IF(AmazonChurn[[#This Row],[Average Monthly Expenses]]&lt;=30,"Low",IF(AmazonChurn[[#This Row],[Average Monthly Expenses]]&lt;=60,"Medium","High"))</f>
        <v>Low</v>
      </c>
      <c r="AM6236" t="str">
        <f>IF(AmazonChurn[[#This Row],[Number of Complaints or Support]]&lt;3,"Low",IF(AmazonChurn[[#This Row],[Number of Complaints or Support]]&lt;=7,"Medium","High"))</f>
        <v>Low</v>
      </c>
      <c r="AN6236" s="5">
        <f>AmazonChurn[[#This Row],[Number of Complaints or Support]]/AmazonChurn[[#This Row],[Account Length (in months)]]</f>
        <v>2.7027027027027029E-2</v>
      </c>
      <c r="AO6236" t="str">
        <f>IF(AmazonChurn[[#This Row],[Avg Monthly GB Download]]&lt;15, "Low", IF(AmazonChurn[[#This Row],[Avg Monthly GB Download]]&lt;30, "Medium", "High"))</f>
        <v>Low</v>
      </c>
      <c r="AP6236" t="str">
        <f>IF(AmazonChurn[[#This Row],[Age]]&lt;30,"Under 30",IF(AmazonChurn[[#This Row],[Age]]&gt;65,"Senior","Mid Age"))</f>
        <v>Mid Age</v>
      </c>
    </row>
    <row r="6237" spans="1:42" hidden="1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 s="5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  <c r="AL6237" t="str">
        <f>IF(AmazonChurn[[#This Row],[Average Monthly Expenses]]&lt;=30,"Low",IF(AmazonChurn[[#This Row],[Average Monthly Expenses]]&lt;=60,"Medium","High"))</f>
        <v>High</v>
      </c>
      <c r="AM6237" t="str">
        <f>IF(AmazonChurn[[#This Row],[Number of Complaints or Support]]&lt;3,"Low",IF(AmazonChurn[[#This Row],[Number of Complaints or Support]]&lt;=7,"Medium","High"))</f>
        <v>Low</v>
      </c>
      <c r="AN6237" s="5">
        <f>AmazonChurn[[#This Row],[Number of Complaints or Support]]/AmazonChurn[[#This Row],[Account Length (in months)]]</f>
        <v>3.0303030303030304E-2</v>
      </c>
      <c r="AO6237" t="str">
        <f>IF(AmazonChurn[[#This Row],[Avg Monthly GB Download]]&lt;15, "Low", IF(AmazonChurn[[#This Row],[Avg Monthly GB Download]]&lt;30, "Medium", "High"))</f>
        <v>Low</v>
      </c>
      <c r="AP6237" t="str">
        <f>IF(AmazonChurn[[#This Row],[Age]]&lt;30,"Under 30",IF(AmazonChurn[[#This Row],[Age]]&gt;65,"Senior","Mid Age"))</f>
        <v>Senior</v>
      </c>
    </row>
    <row r="6238" spans="1:42" hidden="1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 s="5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  <c r="AL6238" t="str">
        <f>IF(AmazonChurn[[#This Row],[Average Monthly Expenses]]&lt;=30,"Low",IF(AmazonChurn[[#This Row],[Average Monthly Expenses]]&lt;=60,"Medium","High"))</f>
        <v>Medium</v>
      </c>
      <c r="AM6238" t="str">
        <f>IF(AmazonChurn[[#This Row],[Number of Complaints or Support]]&lt;3,"Low",IF(AmazonChurn[[#This Row],[Number of Complaints or Support]]&lt;=7,"Medium","High"))</f>
        <v>Medium</v>
      </c>
      <c r="AN6238" s="5">
        <f>AmazonChurn[[#This Row],[Number of Complaints or Support]]/AmazonChurn[[#This Row],[Account Length (in months)]]</f>
        <v>0.12727272727272726</v>
      </c>
      <c r="AO6238" t="str">
        <f>IF(AmazonChurn[[#This Row],[Avg Monthly GB Download]]&lt;15, "Low", IF(AmazonChurn[[#This Row],[Avg Monthly GB Download]]&lt;30, "Medium", "High"))</f>
        <v>Low</v>
      </c>
      <c r="AP6238" t="str">
        <f>IF(AmazonChurn[[#This Row],[Age]]&lt;30,"Under 30",IF(AmazonChurn[[#This Row],[Age]]&gt;65,"Senior","Mid Age"))</f>
        <v>Mid Age</v>
      </c>
    </row>
    <row r="6239" spans="1:42" hidden="1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 s="5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  <c r="AL6239" t="str">
        <f>IF(AmazonChurn[[#This Row],[Average Monthly Expenses]]&lt;=30,"Low",IF(AmazonChurn[[#This Row],[Average Monthly Expenses]]&lt;=60,"Medium","High"))</f>
        <v>Medium</v>
      </c>
      <c r="AM6239" t="str">
        <f>IF(AmazonChurn[[#This Row],[Number of Complaints or Support]]&lt;3,"Low",IF(AmazonChurn[[#This Row],[Number of Complaints or Support]]&lt;=7,"Medium","High"))</f>
        <v>Low</v>
      </c>
      <c r="AN6239" s="5">
        <f>AmazonChurn[[#This Row],[Number of Complaints or Support]]/AmazonChurn[[#This Row],[Account Length (in months)]]</f>
        <v>1</v>
      </c>
      <c r="AO6239" t="str">
        <f>IF(AmazonChurn[[#This Row],[Avg Monthly GB Download]]&lt;15, "Low", IF(AmazonChurn[[#This Row],[Avg Monthly GB Download]]&lt;30, "Medium", "High"))</f>
        <v>Low</v>
      </c>
      <c r="AP6239" t="str">
        <f>IF(AmazonChurn[[#This Row],[Age]]&lt;30,"Under 30",IF(AmazonChurn[[#This Row],[Age]]&gt;65,"Senior","Mid Age"))</f>
        <v>Mid Age</v>
      </c>
    </row>
    <row r="6240" spans="1:42" hidden="1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 s="5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  <c r="AL6240" t="str">
        <f>IF(AmazonChurn[[#This Row],[Average Monthly Expenses]]&lt;=30,"Low",IF(AmazonChurn[[#This Row],[Average Monthly Expenses]]&lt;=60,"Medium","High"))</f>
        <v>Medium</v>
      </c>
      <c r="AM6240" t="str">
        <f>IF(AmazonChurn[[#This Row],[Number of Complaints or Support]]&lt;3,"Low",IF(AmazonChurn[[#This Row],[Number of Complaints or Support]]&lt;=7,"Medium","High"))</f>
        <v>Low</v>
      </c>
      <c r="AN6240" s="5">
        <f>AmazonChurn[[#This Row],[Number of Complaints or Support]]/AmazonChurn[[#This Row],[Account Length (in months)]]</f>
        <v>0</v>
      </c>
      <c r="AO6240" t="str">
        <f>IF(AmazonChurn[[#This Row],[Avg Monthly GB Download]]&lt;15, "Low", IF(AmazonChurn[[#This Row],[Avg Monthly GB Download]]&lt;30, "Medium", "High"))</f>
        <v>Low</v>
      </c>
      <c r="AP6240" t="str">
        <f>IF(AmazonChurn[[#This Row],[Age]]&lt;30,"Under 30",IF(AmazonChurn[[#This Row],[Age]]&gt;65,"Senior","Mid Age"))</f>
        <v>Mid Age</v>
      </c>
    </row>
    <row r="6241" spans="1:42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 s="5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  <c r="AL6241" t="str">
        <f>IF(AmazonChurn[[#This Row],[Average Monthly Expenses]]&lt;=30,"Low",IF(AmazonChurn[[#This Row],[Average Monthly Expenses]]&lt;=60,"Medium","High"))</f>
        <v>Medium</v>
      </c>
      <c r="AM6241" t="str">
        <f>IF(AmazonChurn[[#This Row],[Number of Complaints or Support]]&lt;3,"Low",IF(AmazonChurn[[#This Row],[Number of Complaints or Support]]&lt;=7,"Medium","High"))</f>
        <v>High</v>
      </c>
      <c r="AN6241" s="5">
        <f>AmazonChurn[[#This Row],[Number of Complaints or Support]]/AmazonChurn[[#This Row],[Account Length (in months)]]</f>
        <v>0.12698412698412698</v>
      </c>
      <c r="AO6241" t="str">
        <f>IF(AmazonChurn[[#This Row],[Avg Monthly GB Download]]&lt;15, "Low", IF(AmazonChurn[[#This Row],[Avg Monthly GB Download]]&lt;30, "Medium", "High"))</f>
        <v>High</v>
      </c>
      <c r="AP6241" t="str">
        <f>IF(AmazonChurn[[#This Row],[Age]]&lt;30,"Under 30",IF(AmazonChurn[[#This Row],[Age]]&gt;65,"Senior","Mid Age"))</f>
        <v>Under 30</v>
      </c>
    </row>
    <row r="6242" spans="1:42" hidden="1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 s="5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  <c r="AL6242" t="str">
        <f>IF(AmazonChurn[[#This Row],[Average Monthly Expenses]]&lt;=30,"Low",IF(AmazonChurn[[#This Row],[Average Monthly Expenses]]&lt;=60,"Medium","High"))</f>
        <v>Medium</v>
      </c>
      <c r="AM6242" t="str">
        <f>IF(AmazonChurn[[#This Row],[Number of Complaints or Support]]&lt;3,"Low",IF(AmazonChurn[[#This Row],[Number of Complaints or Support]]&lt;=7,"Medium","High"))</f>
        <v>High</v>
      </c>
      <c r="AN6242" s="5">
        <f>AmazonChurn[[#This Row],[Number of Complaints or Support]]/AmazonChurn[[#This Row],[Account Length (in months)]]</f>
        <v>0.16949152542372881</v>
      </c>
      <c r="AO6242" t="str">
        <f>IF(AmazonChurn[[#This Row],[Avg Monthly GB Download]]&lt;15, "Low", IF(AmazonChurn[[#This Row],[Avg Monthly GB Download]]&lt;30, "Medium", "High"))</f>
        <v>Medium</v>
      </c>
      <c r="AP6242" t="str">
        <f>IF(AmazonChurn[[#This Row],[Age]]&lt;30,"Under 30",IF(AmazonChurn[[#This Row],[Age]]&gt;65,"Senior","Mid Age"))</f>
        <v>Under 30</v>
      </c>
    </row>
    <row r="6243" spans="1:42" hidden="1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 s="5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  <c r="AL6243" t="str">
        <f>IF(AmazonChurn[[#This Row],[Average Monthly Expenses]]&lt;=30,"Low",IF(AmazonChurn[[#This Row],[Average Monthly Expenses]]&lt;=60,"Medium","High"))</f>
        <v>Low</v>
      </c>
      <c r="AM6243" t="str">
        <f>IF(AmazonChurn[[#This Row],[Number of Complaints or Support]]&lt;3,"Low",IF(AmazonChurn[[#This Row],[Number of Complaints or Support]]&lt;=7,"Medium","High"))</f>
        <v>High</v>
      </c>
      <c r="AN6243" s="5">
        <f>AmazonChurn[[#This Row],[Number of Complaints or Support]]/AmazonChurn[[#This Row],[Account Length (in months)]]</f>
        <v>0.39130434782608697</v>
      </c>
      <c r="AO6243" t="str">
        <f>IF(AmazonChurn[[#This Row],[Avg Monthly GB Download]]&lt;15, "Low", IF(AmazonChurn[[#This Row],[Avg Monthly GB Download]]&lt;30, "Medium", "High"))</f>
        <v>Low</v>
      </c>
      <c r="AP6243" t="str">
        <f>IF(AmazonChurn[[#This Row],[Age]]&lt;30,"Under 30",IF(AmazonChurn[[#This Row],[Age]]&gt;65,"Senior","Mid Age"))</f>
        <v>Under 30</v>
      </c>
    </row>
    <row r="6244" spans="1:42" hidden="1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 s="5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  <c r="AL6244" t="str">
        <f>IF(AmazonChurn[[#This Row],[Average Monthly Expenses]]&lt;=30,"Low",IF(AmazonChurn[[#This Row],[Average Monthly Expenses]]&lt;=60,"Medium","High"))</f>
        <v>Medium</v>
      </c>
      <c r="AM6244" t="str">
        <f>IF(AmazonChurn[[#This Row],[Number of Complaints or Support]]&lt;3,"Low",IF(AmazonChurn[[#This Row],[Number of Complaints or Support]]&lt;=7,"Medium","High"))</f>
        <v>High</v>
      </c>
      <c r="AN6244" s="5">
        <f>AmazonChurn[[#This Row],[Number of Complaints or Support]]/AmazonChurn[[#This Row],[Account Length (in months)]]</f>
        <v>0.16326530612244897</v>
      </c>
      <c r="AO6244" t="str">
        <f>IF(AmazonChurn[[#This Row],[Avg Monthly GB Download]]&lt;15, "Low", IF(AmazonChurn[[#This Row],[Avg Monthly GB Download]]&lt;30, "Medium", "High"))</f>
        <v>Low</v>
      </c>
      <c r="AP6244" t="str">
        <f>IF(AmazonChurn[[#This Row],[Age]]&lt;30,"Under 30",IF(AmazonChurn[[#This Row],[Age]]&gt;65,"Senior","Mid Age"))</f>
        <v>Mid Age</v>
      </c>
    </row>
    <row r="6245" spans="1:42" hidden="1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 s="5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  <c r="AL6245" t="str">
        <f>IF(AmazonChurn[[#This Row],[Average Monthly Expenses]]&lt;=30,"Low",IF(AmazonChurn[[#This Row],[Average Monthly Expenses]]&lt;=60,"Medium","High"))</f>
        <v>Low</v>
      </c>
      <c r="AM6245" t="str">
        <f>IF(AmazonChurn[[#This Row],[Number of Complaints or Support]]&lt;3,"Low",IF(AmazonChurn[[#This Row],[Number of Complaints or Support]]&lt;=7,"Medium","High"))</f>
        <v>High</v>
      </c>
      <c r="AN6245" s="5">
        <f>AmazonChurn[[#This Row],[Number of Complaints or Support]]/AmazonChurn[[#This Row],[Account Length (in months)]]</f>
        <v>8</v>
      </c>
      <c r="AO6245" t="str">
        <f>IF(AmazonChurn[[#This Row],[Avg Monthly GB Download]]&lt;15, "Low", IF(AmazonChurn[[#This Row],[Avg Monthly GB Download]]&lt;30, "Medium", "High"))</f>
        <v>Low</v>
      </c>
      <c r="AP6245" t="str">
        <f>IF(AmazonChurn[[#This Row],[Age]]&lt;30,"Under 30",IF(AmazonChurn[[#This Row],[Age]]&gt;65,"Senior","Mid Age"))</f>
        <v>Mid Age</v>
      </c>
    </row>
    <row r="6246" spans="1:42" hidden="1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 s="5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  <c r="AL6246" t="str">
        <f>IF(AmazonChurn[[#This Row],[Average Monthly Expenses]]&lt;=30,"Low",IF(AmazonChurn[[#This Row],[Average Monthly Expenses]]&lt;=60,"Medium","High"))</f>
        <v>Low</v>
      </c>
      <c r="AM6246" t="str">
        <f>IF(AmazonChurn[[#This Row],[Number of Complaints or Support]]&lt;3,"Low",IF(AmazonChurn[[#This Row],[Number of Complaints or Support]]&lt;=7,"Medium","High"))</f>
        <v>Low</v>
      </c>
      <c r="AN6246" s="5">
        <f>AmazonChurn[[#This Row],[Number of Complaints or Support]]/AmazonChurn[[#This Row],[Account Length (in months)]]</f>
        <v>1</v>
      </c>
      <c r="AO6246" t="str">
        <f>IF(AmazonChurn[[#This Row],[Avg Monthly GB Download]]&lt;15, "Low", IF(AmazonChurn[[#This Row],[Avg Monthly GB Download]]&lt;30, "Medium", "High"))</f>
        <v>Medium</v>
      </c>
      <c r="AP6246" t="str">
        <f>IF(AmazonChurn[[#This Row],[Age]]&lt;30,"Under 30",IF(AmazonChurn[[#This Row],[Age]]&gt;65,"Senior","Mid Age"))</f>
        <v>Senior</v>
      </c>
    </row>
    <row r="6247" spans="1:42" hidden="1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 s="5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  <c r="AL6247" t="str">
        <f>IF(AmazonChurn[[#This Row],[Average Monthly Expenses]]&lt;=30,"Low",IF(AmazonChurn[[#This Row],[Average Monthly Expenses]]&lt;=60,"Medium","High"))</f>
        <v>High</v>
      </c>
      <c r="AM6247" t="str">
        <f>IF(AmazonChurn[[#This Row],[Number of Complaints or Support]]&lt;3,"Low",IF(AmazonChurn[[#This Row],[Number of Complaints or Support]]&lt;=7,"Medium","High"))</f>
        <v>Medium</v>
      </c>
      <c r="AN6247" s="5">
        <f>AmazonChurn[[#This Row],[Number of Complaints or Support]]/AmazonChurn[[#This Row],[Account Length (in months)]]</f>
        <v>0.10526315789473684</v>
      </c>
      <c r="AO6247" t="str">
        <f>IF(AmazonChurn[[#This Row],[Avg Monthly GB Download]]&lt;15, "Low", IF(AmazonChurn[[#This Row],[Avg Monthly GB Download]]&lt;30, "Medium", "High"))</f>
        <v>Low</v>
      </c>
      <c r="AP6247" t="str">
        <f>IF(AmazonChurn[[#This Row],[Age]]&lt;30,"Under 30",IF(AmazonChurn[[#This Row],[Age]]&gt;65,"Senior","Mid Age"))</f>
        <v>Senior</v>
      </c>
    </row>
    <row r="6248" spans="1:42" hidden="1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 s="5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  <c r="AL6248" t="str">
        <f>IF(AmazonChurn[[#This Row],[Average Monthly Expenses]]&lt;=30,"Low",IF(AmazonChurn[[#This Row],[Average Monthly Expenses]]&lt;=60,"Medium","High"))</f>
        <v>Low</v>
      </c>
      <c r="AM6248" t="str">
        <f>IF(AmazonChurn[[#This Row],[Number of Complaints or Support]]&lt;3,"Low",IF(AmazonChurn[[#This Row],[Number of Complaints or Support]]&lt;=7,"Medium","High"))</f>
        <v>Low</v>
      </c>
      <c r="AN6248" s="5">
        <f>AmazonChurn[[#This Row],[Number of Complaints or Support]]/AmazonChurn[[#This Row],[Account Length (in months)]]</f>
        <v>0</v>
      </c>
      <c r="AO6248" t="str">
        <f>IF(AmazonChurn[[#This Row],[Avg Monthly GB Download]]&lt;15, "Low", IF(AmazonChurn[[#This Row],[Avg Monthly GB Download]]&lt;30, "Medium", "High"))</f>
        <v>Low</v>
      </c>
      <c r="AP6248" t="str">
        <f>IF(AmazonChurn[[#This Row],[Age]]&lt;30,"Under 30",IF(AmazonChurn[[#This Row],[Age]]&gt;65,"Senior","Mid Age"))</f>
        <v>Mid Age</v>
      </c>
    </row>
    <row r="6249" spans="1:42" hidden="1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 s="5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  <c r="AL6249" t="str">
        <f>IF(AmazonChurn[[#This Row],[Average Monthly Expenses]]&lt;=30,"Low",IF(AmazonChurn[[#This Row],[Average Monthly Expenses]]&lt;=60,"Medium","High"))</f>
        <v>Low</v>
      </c>
      <c r="AM6249" t="str">
        <f>IF(AmazonChurn[[#This Row],[Number of Complaints or Support]]&lt;3,"Low",IF(AmazonChurn[[#This Row],[Number of Complaints or Support]]&lt;=7,"Medium","High"))</f>
        <v>Low</v>
      </c>
      <c r="AN6249" s="5">
        <f>AmazonChurn[[#This Row],[Number of Complaints or Support]]/AmazonChurn[[#This Row],[Account Length (in months)]]</f>
        <v>5.2631578947368418E-2</v>
      </c>
      <c r="AO6249" t="str">
        <f>IF(AmazonChurn[[#This Row],[Avg Monthly GB Download]]&lt;15, "Low", IF(AmazonChurn[[#This Row],[Avg Monthly GB Download]]&lt;30, "Medium", "High"))</f>
        <v>Low</v>
      </c>
      <c r="AP6249" t="str">
        <f>IF(AmazonChurn[[#This Row],[Age]]&lt;30,"Under 30",IF(AmazonChurn[[#This Row],[Age]]&gt;65,"Senior","Mid Age"))</f>
        <v>Mid Age</v>
      </c>
    </row>
    <row r="6250" spans="1:42" hidden="1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 s="5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  <c r="AL6250" t="str">
        <f>IF(AmazonChurn[[#This Row],[Average Monthly Expenses]]&lt;=30,"Low",IF(AmazonChurn[[#This Row],[Average Monthly Expenses]]&lt;=60,"Medium","High"))</f>
        <v>Medium</v>
      </c>
      <c r="AM6250" t="str">
        <f>IF(AmazonChurn[[#This Row],[Number of Complaints or Support]]&lt;3,"Low",IF(AmazonChurn[[#This Row],[Number of Complaints or Support]]&lt;=7,"Medium","High"))</f>
        <v>High</v>
      </c>
      <c r="AN6250" s="5">
        <f>AmazonChurn[[#This Row],[Number of Complaints or Support]]/AmazonChurn[[#This Row],[Account Length (in months)]]</f>
        <v>0.22857142857142856</v>
      </c>
      <c r="AO6250" t="str">
        <f>IF(AmazonChurn[[#This Row],[Avg Monthly GB Download]]&lt;15, "Low", IF(AmazonChurn[[#This Row],[Avg Monthly GB Download]]&lt;30, "Medium", "High"))</f>
        <v>Low</v>
      </c>
      <c r="AP6250" t="str">
        <f>IF(AmazonChurn[[#This Row],[Age]]&lt;30,"Under 30",IF(AmazonChurn[[#This Row],[Age]]&gt;65,"Senior","Mid Age"))</f>
        <v>Under 30</v>
      </c>
    </row>
    <row r="6251" spans="1:42" hidden="1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 s="5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  <c r="AL6251" t="str">
        <f>IF(AmazonChurn[[#This Row],[Average Monthly Expenses]]&lt;=30,"Low",IF(AmazonChurn[[#This Row],[Average Monthly Expenses]]&lt;=60,"Medium","High"))</f>
        <v>Medium</v>
      </c>
      <c r="AM6251" t="str">
        <f>IF(AmazonChurn[[#This Row],[Number of Complaints or Support]]&lt;3,"Low",IF(AmazonChurn[[#This Row],[Number of Complaints or Support]]&lt;=7,"Medium","High"))</f>
        <v>Medium</v>
      </c>
      <c r="AN6251" s="5">
        <f>AmazonChurn[[#This Row],[Number of Complaints or Support]]/AmazonChurn[[#This Row],[Account Length (in months)]]</f>
        <v>1</v>
      </c>
      <c r="AO6251" t="str">
        <f>IF(AmazonChurn[[#This Row],[Avg Monthly GB Download]]&lt;15, "Low", IF(AmazonChurn[[#This Row],[Avg Monthly GB Download]]&lt;30, "Medium", "High"))</f>
        <v>Low</v>
      </c>
      <c r="AP6251" t="str">
        <f>IF(AmazonChurn[[#This Row],[Age]]&lt;30,"Under 30",IF(AmazonChurn[[#This Row],[Age]]&gt;65,"Senior","Mid Age"))</f>
        <v>Under 30</v>
      </c>
    </row>
    <row r="6252" spans="1:42" hidden="1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 s="5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  <c r="AL6252" t="str">
        <f>IF(AmazonChurn[[#This Row],[Average Monthly Expenses]]&lt;=30,"Low",IF(AmazonChurn[[#This Row],[Average Monthly Expenses]]&lt;=60,"Medium","High"))</f>
        <v>Medium</v>
      </c>
      <c r="AM6252" t="str">
        <f>IF(AmazonChurn[[#This Row],[Number of Complaints or Support]]&lt;3,"Low",IF(AmazonChurn[[#This Row],[Number of Complaints or Support]]&lt;=7,"Medium","High"))</f>
        <v>Medium</v>
      </c>
      <c r="AN6252" s="5">
        <f>AmazonChurn[[#This Row],[Number of Complaints or Support]]/AmazonChurn[[#This Row],[Account Length (in months)]]</f>
        <v>0.75</v>
      </c>
      <c r="AO6252" t="str">
        <f>IF(AmazonChurn[[#This Row],[Avg Monthly GB Download]]&lt;15, "Low", IF(AmazonChurn[[#This Row],[Avg Monthly GB Download]]&lt;30, "Medium", "High"))</f>
        <v>Medium</v>
      </c>
      <c r="AP6252" t="str">
        <f>IF(AmazonChurn[[#This Row],[Age]]&lt;30,"Under 30",IF(AmazonChurn[[#This Row],[Age]]&gt;65,"Senior","Mid Age"))</f>
        <v>Under 30</v>
      </c>
    </row>
    <row r="6253" spans="1:42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 s="5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  <c r="AL6253" t="str">
        <f>IF(AmazonChurn[[#This Row],[Average Monthly Expenses]]&lt;=30,"Low",IF(AmazonChurn[[#This Row],[Average Monthly Expenses]]&lt;=60,"Medium","High"))</f>
        <v>Medium</v>
      </c>
      <c r="AM6253" t="str">
        <f>IF(AmazonChurn[[#This Row],[Number of Complaints or Support]]&lt;3,"Low",IF(AmazonChurn[[#This Row],[Number of Complaints or Support]]&lt;=7,"Medium","High"))</f>
        <v>High</v>
      </c>
      <c r="AN6253" s="5">
        <f>AmazonChurn[[#This Row],[Number of Complaints or Support]]/AmazonChurn[[#This Row],[Account Length (in months)]]</f>
        <v>0.32</v>
      </c>
      <c r="AO6253" t="str">
        <f>IF(AmazonChurn[[#This Row],[Avg Monthly GB Download]]&lt;15, "Low", IF(AmazonChurn[[#This Row],[Avg Monthly GB Download]]&lt;30, "Medium", "High"))</f>
        <v>High</v>
      </c>
      <c r="AP6253" t="str">
        <f>IF(AmazonChurn[[#This Row],[Age]]&lt;30,"Under 30",IF(AmazonChurn[[#This Row],[Age]]&gt;65,"Senior","Mid Age"))</f>
        <v>Under 30</v>
      </c>
    </row>
    <row r="6254" spans="1:42" hidden="1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 s="5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  <c r="AL6254" t="str">
        <f>IF(AmazonChurn[[#This Row],[Average Monthly Expenses]]&lt;=30,"Low",IF(AmazonChurn[[#This Row],[Average Monthly Expenses]]&lt;=60,"Medium","High"))</f>
        <v>Low</v>
      </c>
      <c r="AM6254" t="str">
        <f>IF(AmazonChurn[[#This Row],[Number of Complaints or Support]]&lt;3,"Low",IF(AmazonChurn[[#This Row],[Number of Complaints or Support]]&lt;=7,"Medium","High"))</f>
        <v>Low</v>
      </c>
      <c r="AN6254" s="5">
        <f>AmazonChurn[[#This Row],[Number of Complaints or Support]]/AmazonChurn[[#This Row],[Account Length (in months)]]</f>
        <v>0.13333333333333333</v>
      </c>
      <c r="AO6254" t="str">
        <f>IF(AmazonChurn[[#This Row],[Avg Monthly GB Download]]&lt;15, "Low", IF(AmazonChurn[[#This Row],[Avg Monthly GB Download]]&lt;30, "Medium", "High"))</f>
        <v>Low</v>
      </c>
      <c r="AP6254" t="str">
        <f>IF(AmazonChurn[[#This Row],[Age]]&lt;30,"Under 30",IF(AmazonChurn[[#This Row],[Age]]&gt;65,"Senior","Mid Age"))</f>
        <v>Under 30</v>
      </c>
    </row>
    <row r="6255" spans="1:42" hidden="1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 s="5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  <c r="AL6255" t="str">
        <f>IF(AmazonChurn[[#This Row],[Average Monthly Expenses]]&lt;=30,"Low",IF(AmazonChurn[[#This Row],[Average Monthly Expenses]]&lt;=60,"Medium","High"))</f>
        <v>Low</v>
      </c>
      <c r="AM6255" t="str">
        <f>IF(AmazonChurn[[#This Row],[Number of Complaints or Support]]&lt;3,"Low",IF(AmazonChurn[[#This Row],[Number of Complaints or Support]]&lt;=7,"Medium","High"))</f>
        <v>Low</v>
      </c>
      <c r="AN6255" s="5">
        <f>AmazonChurn[[#This Row],[Number of Complaints or Support]]/AmazonChurn[[#This Row],[Account Length (in months)]]</f>
        <v>0</v>
      </c>
      <c r="AO6255" t="str">
        <f>IF(AmazonChurn[[#This Row],[Avg Monthly GB Download]]&lt;15, "Low", IF(AmazonChurn[[#This Row],[Avg Monthly GB Download]]&lt;30, "Medium", "High"))</f>
        <v>Low</v>
      </c>
      <c r="AP6255" t="str">
        <f>IF(AmazonChurn[[#This Row],[Age]]&lt;30,"Under 30",IF(AmazonChurn[[#This Row],[Age]]&gt;65,"Senior","Mid Age"))</f>
        <v>Mid Age</v>
      </c>
    </row>
    <row r="6256" spans="1:42" hidden="1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 s="5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  <c r="AL6256" t="str">
        <f>IF(AmazonChurn[[#This Row],[Average Monthly Expenses]]&lt;=30,"Low",IF(AmazonChurn[[#This Row],[Average Monthly Expenses]]&lt;=60,"Medium","High"))</f>
        <v>Low</v>
      </c>
      <c r="AM6256" t="str">
        <f>IF(AmazonChurn[[#This Row],[Number of Complaints or Support]]&lt;3,"Low",IF(AmazonChurn[[#This Row],[Number of Complaints or Support]]&lt;=7,"Medium","High"))</f>
        <v>Medium</v>
      </c>
      <c r="AN6256" s="5">
        <f>AmazonChurn[[#This Row],[Number of Complaints or Support]]/AmazonChurn[[#This Row],[Account Length (in months)]]</f>
        <v>0.41666666666666669</v>
      </c>
      <c r="AO6256" t="str">
        <f>IF(AmazonChurn[[#This Row],[Avg Monthly GB Download]]&lt;15, "Low", IF(AmazonChurn[[#This Row],[Avg Monthly GB Download]]&lt;30, "Medium", "High"))</f>
        <v>Low</v>
      </c>
      <c r="AP6256" t="str">
        <f>IF(AmazonChurn[[#This Row],[Age]]&lt;30,"Under 30",IF(AmazonChurn[[#This Row],[Age]]&gt;65,"Senior","Mid Age"))</f>
        <v>Mid Age</v>
      </c>
    </row>
    <row r="6257" spans="1:42" hidden="1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 s="5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  <c r="AL6257" t="str">
        <f>IF(AmazonChurn[[#This Row],[Average Monthly Expenses]]&lt;=30,"Low",IF(AmazonChurn[[#This Row],[Average Monthly Expenses]]&lt;=60,"Medium","High"))</f>
        <v>Low</v>
      </c>
      <c r="AM6257" t="str">
        <f>IF(AmazonChurn[[#This Row],[Number of Complaints or Support]]&lt;3,"Low",IF(AmazonChurn[[#This Row],[Number of Complaints or Support]]&lt;=7,"Medium","High"))</f>
        <v>Low</v>
      </c>
      <c r="AN6257" s="5">
        <f>AmazonChurn[[#This Row],[Number of Complaints or Support]]/AmazonChurn[[#This Row],[Account Length (in months)]]</f>
        <v>0</v>
      </c>
      <c r="AO6257" t="str">
        <f>IF(AmazonChurn[[#This Row],[Avg Monthly GB Download]]&lt;15, "Low", IF(AmazonChurn[[#This Row],[Avg Monthly GB Download]]&lt;30, "Medium", "High"))</f>
        <v>Low</v>
      </c>
      <c r="AP6257" t="str">
        <f>IF(AmazonChurn[[#This Row],[Age]]&lt;30,"Under 30",IF(AmazonChurn[[#This Row],[Age]]&gt;65,"Senior","Mid Age"))</f>
        <v>Mid Age</v>
      </c>
    </row>
    <row r="6258" spans="1:42" hidden="1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 s="5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  <c r="AL6258" t="str">
        <f>IF(AmazonChurn[[#This Row],[Average Monthly Expenses]]&lt;=30,"Low",IF(AmazonChurn[[#This Row],[Average Monthly Expenses]]&lt;=60,"Medium","High"))</f>
        <v>Medium</v>
      </c>
      <c r="AM6258" t="str">
        <f>IF(AmazonChurn[[#This Row],[Number of Complaints or Support]]&lt;3,"Low",IF(AmazonChurn[[#This Row],[Number of Complaints or Support]]&lt;=7,"Medium","High"))</f>
        <v>Low</v>
      </c>
      <c r="AN6258" s="5">
        <f>AmazonChurn[[#This Row],[Number of Complaints or Support]]/AmazonChurn[[#This Row],[Account Length (in months)]]</f>
        <v>2.1276595744680851E-2</v>
      </c>
      <c r="AO6258" t="str">
        <f>IF(AmazonChurn[[#This Row],[Avg Monthly GB Download]]&lt;15, "Low", IF(AmazonChurn[[#This Row],[Avg Monthly GB Download]]&lt;30, "Medium", "High"))</f>
        <v>Low</v>
      </c>
      <c r="AP6258" t="str">
        <f>IF(AmazonChurn[[#This Row],[Age]]&lt;30,"Under 30",IF(AmazonChurn[[#This Row],[Age]]&gt;65,"Senior","Mid Age"))</f>
        <v>Mid Age</v>
      </c>
    </row>
    <row r="6259" spans="1:42" hidden="1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 s="5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  <c r="AL6259" t="str">
        <f>IF(AmazonChurn[[#This Row],[Average Monthly Expenses]]&lt;=30,"Low",IF(AmazonChurn[[#This Row],[Average Monthly Expenses]]&lt;=60,"Medium","High"))</f>
        <v>High</v>
      </c>
      <c r="AM6259" t="str">
        <f>IF(AmazonChurn[[#This Row],[Number of Complaints or Support]]&lt;3,"Low",IF(AmazonChurn[[#This Row],[Number of Complaints or Support]]&lt;=7,"Medium","High"))</f>
        <v>Low</v>
      </c>
      <c r="AN6259" s="5">
        <f>AmazonChurn[[#This Row],[Number of Complaints or Support]]/AmazonChurn[[#This Row],[Account Length (in months)]]</f>
        <v>0</v>
      </c>
      <c r="AO6259" t="str">
        <f>IF(AmazonChurn[[#This Row],[Avg Monthly GB Download]]&lt;15, "Low", IF(AmazonChurn[[#This Row],[Avg Monthly GB Download]]&lt;30, "Medium", "High"))</f>
        <v>Low</v>
      </c>
      <c r="AP6259" t="str">
        <f>IF(AmazonChurn[[#This Row],[Age]]&lt;30,"Under 30",IF(AmazonChurn[[#This Row],[Age]]&gt;65,"Senior","Mid Age"))</f>
        <v>Senior</v>
      </c>
    </row>
    <row r="6260" spans="1:42" hidden="1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 s="5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  <c r="AL6260" t="str">
        <f>IF(AmazonChurn[[#This Row],[Average Monthly Expenses]]&lt;=30,"Low",IF(AmazonChurn[[#This Row],[Average Monthly Expenses]]&lt;=60,"Medium","High"))</f>
        <v>Medium</v>
      </c>
      <c r="AM6260" t="str">
        <f>IF(AmazonChurn[[#This Row],[Number of Complaints or Support]]&lt;3,"Low",IF(AmazonChurn[[#This Row],[Number of Complaints or Support]]&lt;=7,"Medium","High"))</f>
        <v>High</v>
      </c>
      <c r="AN6260" s="5">
        <f>AmazonChurn[[#This Row],[Number of Complaints or Support]]/AmazonChurn[[#This Row],[Account Length (in months)]]</f>
        <v>0.18867924528301888</v>
      </c>
      <c r="AO6260" t="str">
        <f>IF(AmazonChurn[[#This Row],[Avg Monthly GB Download]]&lt;15, "Low", IF(AmazonChurn[[#This Row],[Avg Monthly GB Download]]&lt;30, "Medium", "High"))</f>
        <v>Low</v>
      </c>
      <c r="AP6260" t="str">
        <f>IF(AmazonChurn[[#This Row],[Age]]&lt;30,"Under 30",IF(AmazonChurn[[#This Row],[Age]]&gt;65,"Senior","Mid Age"))</f>
        <v>Senior</v>
      </c>
    </row>
    <row r="6261" spans="1:42" hidden="1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 s="5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  <c r="AL6261" t="str">
        <f>IF(AmazonChurn[[#This Row],[Average Monthly Expenses]]&lt;=30,"Low",IF(AmazonChurn[[#This Row],[Average Monthly Expenses]]&lt;=60,"Medium","High"))</f>
        <v>Medium</v>
      </c>
      <c r="AM6261" t="str">
        <f>IF(AmazonChurn[[#This Row],[Number of Complaints or Support]]&lt;3,"Low",IF(AmazonChurn[[#This Row],[Number of Complaints or Support]]&lt;=7,"Medium","High"))</f>
        <v>High</v>
      </c>
      <c r="AN6261" s="5">
        <f>AmazonChurn[[#This Row],[Number of Complaints or Support]]/AmazonChurn[[#This Row],[Account Length (in months)]]</f>
        <v>0.12903225806451613</v>
      </c>
      <c r="AO6261" t="str">
        <f>IF(AmazonChurn[[#This Row],[Avg Monthly GB Download]]&lt;15, "Low", IF(AmazonChurn[[#This Row],[Avg Monthly GB Download]]&lt;30, "Medium", "High"))</f>
        <v>Low</v>
      </c>
      <c r="AP6261" t="str">
        <f>IF(AmazonChurn[[#This Row],[Age]]&lt;30,"Under 30",IF(AmazonChurn[[#This Row],[Age]]&gt;65,"Senior","Mid Age"))</f>
        <v>Senior</v>
      </c>
    </row>
    <row r="6262" spans="1:42" hidden="1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 s="5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  <c r="AL6262" t="str">
        <f>IF(AmazonChurn[[#This Row],[Average Monthly Expenses]]&lt;=30,"Low",IF(AmazonChurn[[#This Row],[Average Monthly Expenses]]&lt;=60,"Medium","High"))</f>
        <v>Medium</v>
      </c>
      <c r="AM6262" t="str">
        <f>IF(AmazonChurn[[#This Row],[Number of Complaints or Support]]&lt;3,"Low",IF(AmazonChurn[[#This Row],[Number of Complaints or Support]]&lt;=7,"Medium","High"))</f>
        <v>High</v>
      </c>
      <c r="AN6262" s="5">
        <f>AmazonChurn[[#This Row],[Number of Complaints or Support]]/AmazonChurn[[#This Row],[Account Length (in months)]]</f>
        <v>0.12328767123287671</v>
      </c>
      <c r="AO6262" t="str">
        <f>IF(AmazonChurn[[#This Row],[Avg Monthly GB Download]]&lt;15, "Low", IF(AmazonChurn[[#This Row],[Avg Monthly GB Download]]&lt;30, "Medium", "High"))</f>
        <v>Low</v>
      </c>
      <c r="AP6262" t="str">
        <f>IF(AmazonChurn[[#This Row],[Age]]&lt;30,"Under 30",IF(AmazonChurn[[#This Row],[Age]]&gt;65,"Senior","Mid Age"))</f>
        <v>Mid Age</v>
      </c>
    </row>
    <row r="6263" spans="1:42" hidden="1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 s="5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  <c r="AL6263" t="str">
        <f>IF(AmazonChurn[[#This Row],[Average Monthly Expenses]]&lt;=30,"Low",IF(AmazonChurn[[#This Row],[Average Monthly Expenses]]&lt;=60,"Medium","High"))</f>
        <v>Medium</v>
      </c>
      <c r="AM6263" t="str">
        <f>IF(AmazonChurn[[#This Row],[Number of Complaints or Support]]&lt;3,"Low",IF(AmazonChurn[[#This Row],[Number of Complaints or Support]]&lt;=7,"Medium","High"))</f>
        <v>Low</v>
      </c>
      <c r="AN6263" s="5">
        <f>AmazonChurn[[#This Row],[Number of Complaints or Support]]/AmazonChurn[[#This Row],[Account Length (in months)]]</f>
        <v>0</v>
      </c>
      <c r="AO6263" t="str">
        <f>IF(AmazonChurn[[#This Row],[Avg Monthly GB Download]]&lt;15, "Low", IF(AmazonChurn[[#This Row],[Avg Monthly GB Download]]&lt;30, "Medium", "High"))</f>
        <v>Low</v>
      </c>
      <c r="AP6263" t="str">
        <f>IF(AmazonChurn[[#This Row],[Age]]&lt;30,"Under 30",IF(AmazonChurn[[#This Row],[Age]]&gt;65,"Senior","Mid Age"))</f>
        <v>Mid Age</v>
      </c>
    </row>
    <row r="6264" spans="1:42" hidden="1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 s="5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  <c r="AL6264" t="str">
        <f>IF(AmazonChurn[[#This Row],[Average Monthly Expenses]]&lt;=30,"Low",IF(AmazonChurn[[#This Row],[Average Monthly Expenses]]&lt;=60,"Medium","High"))</f>
        <v>Low</v>
      </c>
      <c r="AM6264" t="str">
        <f>IF(AmazonChurn[[#This Row],[Number of Complaints or Support]]&lt;3,"Low",IF(AmazonChurn[[#This Row],[Number of Complaints or Support]]&lt;=7,"Medium","High"))</f>
        <v>Medium</v>
      </c>
      <c r="AN6264" s="5">
        <f>AmazonChurn[[#This Row],[Number of Complaints or Support]]/AmazonChurn[[#This Row],[Account Length (in months)]]</f>
        <v>3</v>
      </c>
      <c r="AO6264" t="str">
        <f>IF(AmazonChurn[[#This Row],[Avg Monthly GB Download]]&lt;15, "Low", IF(AmazonChurn[[#This Row],[Avg Monthly GB Download]]&lt;30, "Medium", "High"))</f>
        <v>Low</v>
      </c>
      <c r="AP6264" t="str">
        <f>IF(AmazonChurn[[#This Row],[Age]]&lt;30,"Under 30",IF(AmazonChurn[[#This Row],[Age]]&gt;65,"Senior","Mid Age"))</f>
        <v>Mid Age</v>
      </c>
    </row>
    <row r="6265" spans="1:42" hidden="1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 s="5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  <c r="AL6265" t="str">
        <f>IF(AmazonChurn[[#This Row],[Average Monthly Expenses]]&lt;=30,"Low",IF(AmazonChurn[[#This Row],[Average Monthly Expenses]]&lt;=60,"Medium","High"))</f>
        <v>High</v>
      </c>
      <c r="AM6265" t="str">
        <f>IF(AmazonChurn[[#This Row],[Number of Complaints or Support]]&lt;3,"Low",IF(AmazonChurn[[#This Row],[Number of Complaints or Support]]&lt;=7,"Medium","High"))</f>
        <v>Medium</v>
      </c>
      <c r="AN6265" s="5">
        <f>AmazonChurn[[#This Row],[Number of Complaints or Support]]/AmazonChurn[[#This Row],[Account Length (in months)]]</f>
        <v>6.3492063492063489E-2</v>
      </c>
      <c r="AO6265" t="str">
        <f>IF(AmazonChurn[[#This Row],[Avg Monthly GB Download]]&lt;15, "Low", IF(AmazonChurn[[#This Row],[Avg Monthly GB Download]]&lt;30, "Medium", "High"))</f>
        <v>Low</v>
      </c>
      <c r="AP6265" t="str">
        <f>IF(AmazonChurn[[#This Row],[Age]]&lt;30,"Under 30",IF(AmazonChurn[[#This Row],[Age]]&gt;65,"Senior","Mid Age"))</f>
        <v>Mid Age</v>
      </c>
    </row>
    <row r="6266" spans="1:42" hidden="1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 s="5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  <c r="AL6266" t="str">
        <f>IF(AmazonChurn[[#This Row],[Average Monthly Expenses]]&lt;=30,"Low",IF(AmazonChurn[[#This Row],[Average Monthly Expenses]]&lt;=60,"Medium","High"))</f>
        <v>Low</v>
      </c>
      <c r="AM6266" t="str">
        <f>IF(AmazonChurn[[#This Row],[Number of Complaints or Support]]&lt;3,"Low",IF(AmazonChurn[[#This Row],[Number of Complaints or Support]]&lt;=7,"Medium","High"))</f>
        <v>Low</v>
      </c>
      <c r="AN6266" s="5">
        <f>AmazonChurn[[#This Row],[Number of Complaints or Support]]/AmazonChurn[[#This Row],[Account Length (in months)]]</f>
        <v>4.878048780487805E-2</v>
      </c>
      <c r="AO6266" t="str">
        <f>IF(AmazonChurn[[#This Row],[Avg Monthly GB Download]]&lt;15, "Low", IF(AmazonChurn[[#This Row],[Avg Monthly GB Download]]&lt;30, "Medium", "High"))</f>
        <v>Low</v>
      </c>
      <c r="AP6266" t="str">
        <f>IF(AmazonChurn[[#This Row],[Age]]&lt;30,"Under 30",IF(AmazonChurn[[#This Row],[Age]]&gt;65,"Senior","Mid Age"))</f>
        <v>Mid Age</v>
      </c>
    </row>
    <row r="6267" spans="1:42" hidden="1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 s="5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  <c r="AL6267" t="str">
        <f>IF(AmazonChurn[[#This Row],[Average Monthly Expenses]]&lt;=30,"Low",IF(AmazonChurn[[#This Row],[Average Monthly Expenses]]&lt;=60,"Medium","High"))</f>
        <v>Medium</v>
      </c>
      <c r="AM6267" t="str">
        <f>IF(AmazonChurn[[#This Row],[Number of Complaints or Support]]&lt;3,"Low",IF(AmazonChurn[[#This Row],[Number of Complaints or Support]]&lt;=7,"Medium","High"))</f>
        <v>High</v>
      </c>
      <c r="AN6267" s="5">
        <f>AmazonChurn[[#This Row],[Number of Complaints or Support]]/AmazonChurn[[#This Row],[Account Length (in months)]]</f>
        <v>0.15384615384615385</v>
      </c>
      <c r="AO6267" t="str">
        <f>IF(AmazonChurn[[#This Row],[Avg Monthly GB Download]]&lt;15, "Low", IF(AmazonChurn[[#This Row],[Avg Monthly GB Download]]&lt;30, "Medium", "High"))</f>
        <v>Low</v>
      </c>
      <c r="AP6267" t="str">
        <f>IF(AmazonChurn[[#This Row],[Age]]&lt;30,"Under 30",IF(AmazonChurn[[#This Row],[Age]]&gt;65,"Senior","Mid Age"))</f>
        <v>Mid Age</v>
      </c>
    </row>
    <row r="6268" spans="1:42" hidden="1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 s="5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  <c r="AL6268" t="str">
        <f>IF(AmazonChurn[[#This Row],[Average Monthly Expenses]]&lt;=30,"Low",IF(AmazonChurn[[#This Row],[Average Monthly Expenses]]&lt;=60,"Medium","High"))</f>
        <v>Low</v>
      </c>
      <c r="AM6268" t="str">
        <f>IF(AmazonChurn[[#This Row],[Number of Complaints or Support]]&lt;3,"Low",IF(AmazonChurn[[#This Row],[Number of Complaints or Support]]&lt;=7,"Medium","High"))</f>
        <v>Low</v>
      </c>
      <c r="AN6268" s="5">
        <f>AmazonChurn[[#This Row],[Number of Complaints or Support]]/AmazonChurn[[#This Row],[Account Length (in months)]]</f>
        <v>1.5625E-2</v>
      </c>
      <c r="AO6268" t="str">
        <f>IF(AmazonChurn[[#This Row],[Avg Monthly GB Download]]&lt;15, "Low", IF(AmazonChurn[[#This Row],[Avg Monthly GB Download]]&lt;30, "Medium", "High"))</f>
        <v>Low</v>
      </c>
      <c r="AP6268" t="str">
        <f>IF(AmazonChurn[[#This Row],[Age]]&lt;30,"Under 30",IF(AmazonChurn[[#This Row],[Age]]&gt;65,"Senior","Mid Age"))</f>
        <v>Mid Age</v>
      </c>
    </row>
    <row r="6269" spans="1:42" hidden="1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 s="5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  <c r="AL6269" t="str">
        <f>IF(AmazonChurn[[#This Row],[Average Monthly Expenses]]&lt;=30,"Low",IF(AmazonChurn[[#This Row],[Average Monthly Expenses]]&lt;=60,"Medium","High"))</f>
        <v>Medium</v>
      </c>
      <c r="AM6269" t="str">
        <f>IF(AmazonChurn[[#This Row],[Number of Complaints or Support]]&lt;3,"Low",IF(AmazonChurn[[#This Row],[Number of Complaints or Support]]&lt;=7,"Medium","High"))</f>
        <v>High</v>
      </c>
      <c r="AN6269" s="5">
        <f>AmazonChurn[[#This Row],[Number of Complaints or Support]]/AmazonChurn[[#This Row],[Account Length (in months)]]</f>
        <v>0.2857142857142857</v>
      </c>
      <c r="AO6269" t="str">
        <f>IF(AmazonChurn[[#This Row],[Avg Monthly GB Download]]&lt;15, "Low", IF(AmazonChurn[[#This Row],[Avg Monthly GB Download]]&lt;30, "Medium", "High"))</f>
        <v>Low</v>
      </c>
      <c r="AP6269" t="str">
        <f>IF(AmazonChurn[[#This Row],[Age]]&lt;30,"Under 30",IF(AmazonChurn[[#This Row],[Age]]&gt;65,"Senior","Mid Age"))</f>
        <v>Senior</v>
      </c>
    </row>
    <row r="6270" spans="1:42" hidden="1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 s="5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  <c r="AL6270" t="str">
        <f>IF(AmazonChurn[[#This Row],[Average Monthly Expenses]]&lt;=30,"Low",IF(AmazonChurn[[#This Row],[Average Monthly Expenses]]&lt;=60,"Medium","High"))</f>
        <v>Low</v>
      </c>
      <c r="AM6270" t="str">
        <f>IF(AmazonChurn[[#This Row],[Number of Complaints or Support]]&lt;3,"Low",IF(AmazonChurn[[#This Row],[Number of Complaints or Support]]&lt;=7,"Medium","High"))</f>
        <v>Medium</v>
      </c>
      <c r="AN6270" s="5">
        <f>AmazonChurn[[#This Row],[Number of Complaints or Support]]/AmazonChurn[[#This Row],[Account Length (in months)]]</f>
        <v>0.12727272727272726</v>
      </c>
      <c r="AO6270" t="str">
        <f>IF(AmazonChurn[[#This Row],[Avg Monthly GB Download]]&lt;15, "Low", IF(AmazonChurn[[#This Row],[Avg Monthly GB Download]]&lt;30, "Medium", "High"))</f>
        <v>Low</v>
      </c>
      <c r="AP6270" t="str">
        <f>IF(AmazonChurn[[#This Row],[Age]]&lt;30,"Under 30",IF(AmazonChurn[[#This Row],[Age]]&gt;65,"Senior","Mid Age"))</f>
        <v>Mid Age</v>
      </c>
    </row>
    <row r="6271" spans="1:42" hidden="1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 s="5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  <c r="AL6271" t="str">
        <f>IF(AmazonChurn[[#This Row],[Average Monthly Expenses]]&lt;=30,"Low",IF(AmazonChurn[[#This Row],[Average Monthly Expenses]]&lt;=60,"Medium","High"))</f>
        <v>Low</v>
      </c>
      <c r="AM6271" t="str">
        <f>IF(AmazonChurn[[#This Row],[Number of Complaints or Support]]&lt;3,"Low",IF(AmazonChurn[[#This Row],[Number of Complaints or Support]]&lt;=7,"Medium","High"))</f>
        <v>Medium</v>
      </c>
      <c r="AN6271" s="5">
        <f>AmazonChurn[[#This Row],[Number of Complaints or Support]]/AmazonChurn[[#This Row],[Account Length (in months)]]</f>
        <v>5.4794520547945202E-2</v>
      </c>
      <c r="AO6271" t="str">
        <f>IF(AmazonChurn[[#This Row],[Avg Monthly GB Download]]&lt;15, "Low", IF(AmazonChurn[[#This Row],[Avg Monthly GB Download]]&lt;30, "Medium", "High"))</f>
        <v>Low</v>
      </c>
      <c r="AP6271" t="str">
        <f>IF(AmazonChurn[[#This Row],[Age]]&lt;30,"Under 30",IF(AmazonChurn[[#This Row],[Age]]&gt;65,"Senior","Mid Age"))</f>
        <v>Mid Age</v>
      </c>
    </row>
    <row r="6272" spans="1:42" hidden="1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 s="5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  <c r="AL6272" t="str">
        <f>IF(AmazonChurn[[#This Row],[Average Monthly Expenses]]&lt;=30,"Low",IF(AmazonChurn[[#This Row],[Average Monthly Expenses]]&lt;=60,"Medium","High"))</f>
        <v>Low</v>
      </c>
      <c r="AM6272" t="str">
        <f>IF(AmazonChurn[[#This Row],[Number of Complaints or Support]]&lt;3,"Low",IF(AmazonChurn[[#This Row],[Number of Complaints or Support]]&lt;=7,"Medium","High"))</f>
        <v>Medium</v>
      </c>
      <c r="AN6272" s="5">
        <f>AmazonChurn[[#This Row],[Number of Complaints or Support]]/AmazonChurn[[#This Row],[Account Length (in months)]]</f>
        <v>0.13725490196078433</v>
      </c>
      <c r="AO6272" t="str">
        <f>IF(AmazonChurn[[#This Row],[Avg Monthly GB Download]]&lt;15, "Low", IF(AmazonChurn[[#This Row],[Avg Monthly GB Download]]&lt;30, "Medium", "High"))</f>
        <v>Low</v>
      </c>
      <c r="AP6272" t="str">
        <f>IF(AmazonChurn[[#This Row],[Age]]&lt;30,"Under 30",IF(AmazonChurn[[#This Row],[Age]]&gt;65,"Senior","Mid Age"))</f>
        <v>Mid Age</v>
      </c>
    </row>
    <row r="6273" spans="1:42" hidden="1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 s="5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  <c r="AL6273" t="str">
        <f>IF(AmazonChurn[[#This Row],[Average Monthly Expenses]]&lt;=30,"Low",IF(AmazonChurn[[#This Row],[Average Monthly Expenses]]&lt;=60,"Medium","High"))</f>
        <v>Low</v>
      </c>
      <c r="AM6273" t="str">
        <f>IF(AmazonChurn[[#This Row],[Number of Complaints or Support]]&lt;3,"Low",IF(AmazonChurn[[#This Row],[Number of Complaints or Support]]&lt;=7,"Medium","High"))</f>
        <v>Low</v>
      </c>
      <c r="AN6273" s="5">
        <f>AmazonChurn[[#This Row],[Number of Complaints or Support]]/AmazonChurn[[#This Row],[Account Length (in months)]]</f>
        <v>1</v>
      </c>
      <c r="AO6273" t="str">
        <f>IF(AmazonChurn[[#This Row],[Avg Monthly GB Download]]&lt;15, "Low", IF(AmazonChurn[[#This Row],[Avg Monthly GB Download]]&lt;30, "Medium", "High"))</f>
        <v>Low</v>
      </c>
      <c r="AP6273" t="str">
        <f>IF(AmazonChurn[[#This Row],[Age]]&lt;30,"Under 30",IF(AmazonChurn[[#This Row],[Age]]&gt;65,"Senior","Mid Age"))</f>
        <v>Mid Age</v>
      </c>
    </row>
    <row r="6274" spans="1:42" hidden="1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 s="5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  <c r="AL6274" t="str">
        <f>IF(AmazonChurn[[#This Row],[Average Monthly Expenses]]&lt;=30,"Low",IF(AmazonChurn[[#This Row],[Average Monthly Expenses]]&lt;=60,"Medium","High"))</f>
        <v>Low</v>
      </c>
      <c r="AM6274" t="str">
        <f>IF(AmazonChurn[[#This Row],[Number of Complaints or Support]]&lt;3,"Low",IF(AmazonChurn[[#This Row],[Number of Complaints or Support]]&lt;=7,"Medium","High"))</f>
        <v>High</v>
      </c>
      <c r="AN6274" s="5">
        <f>AmazonChurn[[#This Row],[Number of Complaints or Support]]/AmazonChurn[[#This Row],[Account Length (in months)]]</f>
        <v>10</v>
      </c>
      <c r="AO6274" t="str">
        <f>IF(AmazonChurn[[#This Row],[Avg Monthly GB Download]]&lt;15, "Low", IF(AmazonChurn[[#This Row],[Avg Monthly GB Download]]&lt;30, "Medium", "High"))</f>
        <v>Low</v>
      </c>
      <c r="AP6274" t="str">
        <f>IF(AmazonChurn[[#This Row],[Age]]&lt;30,"Under 30",IF(AmazonChurn[[#This Row],[Age]]&gt;65,"Senior","Mid Age"))</f>
        <v>Under 30</v>
      </c>
    </row>
    <row r="6275" spans="1:42" hidden="1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 s="5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  <c r="AL6275" t="str">
        <f>IF(AmazonChurn[[#This Row],[Average Monthly Expenses]]&lt;=30,"Low",IF(AmazonChurn[[#This Row],[Average Monthly Expenses]]&lt;=60,"Medium","High"))</f>
        <v>Medium</v>
      </c>
      <c r="AM6275" t="str">
        <f>IF(AmazonChurn[[#This Row],[Number of Complaints or Support]]&lt;3,"Low",IF(AmazonChurn[[#This Row],[Number of Complaints or Support]]&lt;=7,"Medium","High"))</f>
        <v>High</v>
      </c>
      <c r="AN6275" s="5">
        <f>AmazonChurn[[#This Row],[Number of Complaints or Support]]/AmazonChurn[[#This Row],[Account Length (in months)]]</f>
        <v>0.33333333333333331</v>
      </c>
      <c r="AO6275" t="str">
        <f>IF(AmazonChurn[[#This Row],[Avg Monthly GB Download]]&lt;15, "Low", IF(AmazonChurn[[#This Row],[Avg Monthly GB Download]]&lt;30, "Medium", "High"))</f>
        <v>Low</v>
      </c>
      <c r="AP6275" t="str">
        <f>IF(AmazonChurn[[#This Row],[Age]]&lt;30,"Under 30",IF(AmazonChurn[[#This Row],[Age]]&gt;65,"Senior","Mid Age"))</f>
        <v>Senior</v>
      </c>
    </row>
    <row r="6276" spans="1:42" hidden="1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 s="5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  <c r="AL6276" t="str">
        <f>IF(AmazonChurn[[#This Row],[Average Monthly Expenses]]&lt;=30,"Low",IF(AmazonChurn[[#This Row],[Average Monthly Expenses]]&lt;=60,"Medium","High"))</f>
        <v>Low</v>
      </c>
      <c r="AM6276" t="str">
        <f>IF(AmazonChurn[[#This Row],[Number of Complaints or Support]]&lt;3,"Low",IF(AmazonChurn[[#This Row],[Number of Complaints or Support]]&lt;=7,"Medium","High"))</f>
        <v>Medium</v>
      </c>
      <c r="AN6276" s="5">
        <f>AmazonChurn[[#This Row],[Number of Complaints or Support]]/AmazonChurn[[#This Row],[Account Length (in months)]]</f>
        <v>0.23529411764705882</v>
      </c>
      <c r="AO6276" t="str">
        <f>IF(AmazonChurn[[#This Row],[Avg Monthly GB Download]]&lt;15, "Low", IF(AmazonChurn[[#This Row],[Avg Monthly GB Download]]&lt;30, "Medium", "High"))</f>
        <v>Low</v>
      </c>
      <c r="AP6276" t="str">
        <f>IF(AmazonChurn[[#This Row],[Age]]&lt;30,"Under 30",IF(AmazonChurn[[#This Row],[Age]]&gt;65,"Senior","Mid Age"))</f>
        <v>Under 30</v>
      </c>
    </row>
    <row r="6277" spans="1:42" hidden="1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 s="5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  <c r="AL6277" t="str">
        <f>IF(AmazonChurn[[#This Row],[Average Monthly Expenses]]&lt;=30,"Low",IF(AmazonChurn[[#This Row],[Average Monthly Expenses]]&lt;=60,"Medium","High"))</f>
        <v>Low</v>
      </c>
      <c r="AM6277" t="str">
        <f>IF(AmazonChurn[[#This Row],[Number of Complaints or Support]]&lt;3,"Low",IF(AmazonChurn[[#This Row],[Number of Complaints or Support]]&lt;=7,"Medium","High"))</f>
        <v>High</v>
      </c>
      <c r="AN6277" s="5">
        <f>AmazonChurn[[#This Row],[Number of Complaints or Support]]/AmazonChurn[[#This Row],[Account Length (in months)]]</f>
        <v>2.25</v>
      </c>
      <c r="AO6277" t="str">
        <f>IF(AmazonChurn[[#This Row],[Avg Monthly GB Download]]&lt;15, "Low", IF(AmazonChurn[[#This Row],[Avg Monthly GB Download]]&lt;30, "Medium", "High"))</f>
        <v>Medium</v>
      </c>
      <c r="AP6277" t="str">
        <f>IF(AmazonChurn[[#This Row],[Age]]&lt;30,"Under 30",IF(AmazonChurn[[#This Row],[Age]]&gt;65,"Senior","Mid Age"))</f>
        <v>Mid Age</v>
      </c>
    </row>
    <row r="6278" spans="1:42" hidden="1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 s="5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  <c r="AL6278" t="str">
        <f>IF(AmazonChurn[[#This Row],[Average Monthly Expenses]]&lt;=30,"Low",IF(AmazonChurn[[#This Row],[Average Monthly Expenses]]&lt;=60,"Medium","High"))</f>
        <v>Low</v>
      </c>
      <c r="AM6278" t="str">
        <f>IF(AmazonChurn[[#This Row],[Number of Complaints or Support]]&lt;3,"Low",IF(AmazonChurn[[#This Row],[Number of Complaints or Support]]&lt;=7,"Medium","High"))</f>
        <v>High</v>
      </c>
      <c r="AN6278" s="5">
        <f>AmazonChurn[[#This Row],[Number of Complaints or Support]]/AmazonChurn[[#This Row],[Account Length (in months)]]</f>
        <v>0.55555555555555558</v>
      </c>
      <c r="AO6278" t="str">
        <f>IF(AmazonChurn[[#This Row],[Avg Monthly GB Download]]&lt;15, "Low", IF(AmazonChurn[[#This Row],[Avg Monthly GB Download]]&lt;30, "Medium", "High"))</f>
        <v>Low</v>
      </c>
      <c r="AP6278" t="str">
        <f>IF(AmazonChurn[[#This Row],[Age]]&lt;30,"Under 30",IF(AmazonChurn[[#This Row],[Age]]&gt;65,"Senior","Mid Age"))</f>
        <v>Mid Age</v>
      </c>
    </row>
    <row r="6279" spans="1:42" hidden="1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 s="5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  <c r="AL6279" t="str">
        <f>IF(AmazonChurn[[#This Row],[Average Monthly Expenses]]&lt;=30,"Low",IF(AmazonChurn[[#This Row],[Average Monthly Expenses]]&lt;=60,"Medium","High"))</f>
        <v>Medium</v>
      </c>
      <c r="AM6279" t="str">
        <f>IF(AmazonChurn[[#This Row],[Number of Complaints or Support]]&lt;3,"Low",IF(AmazonChurn[[#This Row],[Number of Complaints or Support]]&lt;=7,"Medium","High"))</f>
        <v>Medium</v>
      </c>
      <c r="AN6279" s="5">
        <f>AmazonChurn[[#This Row],[Number of Complaints or Support]]/AmazonChurn[[#This Row],[Account Length (in months)]]</f>
        <v>3</v>
      </c>
      <c r="AO6279" t="str">
        <f>IF(AmazonChurn[[#This Row],[Avg Monthly GB Download]]&lt;15, "Low", IF(AmazonChurn[[#This Row],[Avg Monthly GB Download]]&lt;30, "Medium", "High"))</f>
        <v>Low</v>
      </c>
      <c r="AP6279" t="str">
        <f>IF(AmazonChurn[[#This Row],[Age]]&lt;30,"Under 30",IF(AmazonChurn[[#This Row],[Age]]&gt;65,"Senior","Mid Age"))</f>
        <v>Mid Age</v>
      </c>
    </row>
    <row r="6280" spans="1:42" hidden="1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 s="5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  <c r="AL6280" t="str">
        <f>IF(AmazonChurn[[#This Row],[Average Monthly Expenses]]&lt;=30,"Low",IF(AmazonChurn[[#This Row],[Average Monthly Expenses]]&lt;=60,"Medium","High"))</f>
        <v>Medium</v>
      </c>
      <c r="AM6280" t="str">
        <f>IF(AmazonChurn[[#This Row],[Number of Complaints or Support]]&lt;3,"Low",IF(AmazonChurn[[#This Row],[Number of Complaints or Support]]&lt;=7,"Medium","High"))</f>
        <v>Medium</v>
      </c>
      <c r="AN6280" s="5">
        <f>AmazonChurn[[#This Row],[Number of Complaints or Support]]/AmazonChurn[[#This Row],[Account Length (in months)]]</f>
        <v>0.109375</v>
      </c>
      <c r="AO6280" t="str">
        <f>IF(AmazonChurn[[#This Row],[Avg Monthly GB Download]]&lt;15, "Low", IF(AmazonChurn[[#This Row],[Avg Monthly GB Download]]&lt;30, "Medium", "High"))</f>
        <v>Medium</v>
      </c>
      <c r="AP6280" t="str">
        <f>IF(AmazonChurn[[#This Row],[Age]]&lt;30,"Under 30",IF(AmazonChurn[[#This Row],[Age]]&gt;65,"Senior","Mid Age"))</f>
        <v>Under 30</v>
      </c>
    </row>
    <row r="6281" spans="1:42" hidden="1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 s="5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  <c r="AL6281" t="str">
        <f>IF(AmazonChurn[[#This Row],[Average Monthly Expenses]]&lt;=30,"Low",IF(AmazonChurn[[#This Row],[Average Monthly Expenses]]&lt;=60,"Medium","High"))</f>
        <v>Medium</v>
      </c>
      <c r="AM6281" t="str">
        <f>IF(AmazonChurn[[#This Row],[Number of Complaints or Support]]&lt;3,"Low",IF(AmazonChurn[[#This Row],[Number of Complaints or Support]]&lt;=7,"Medium","High"))</f>
        <v>Low</v>
      </c>
      <c r="AN6281" s="5">
        <f>AmazonChurn[[#This Row],[Number of Complaints or Support]]/AmazonChurn[[#This Row],[Account Length (in months)]]</f>
        <v>0</v>
      </c>
      <c r="AO6281" t="str">
        <f>IF(AmazonChurn[[#This Row],[Avg Monthly GB Download]]&lt;15, "Low", IF(AmazonChurn[[#This Row],[Avg Monthly GB Download]]&lt;30, "Medium", "High"))</f>
        <v>Low</v>
      </c>
      <c r="AP6281" t="str">
        <f>IF(AmazonChurn[[#This Row],[Age]]&lt;30,"Under 30",IF(AmazonChurn[[#This Row],[Age]]&gt;65,"Senior","Mid Age"))</f>
        <v>Senior</v>
      </c>
    </row>
    <row r="6282" spans="1:42" hidden="1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 s="5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  <c r="AL6282" t="str">
        <f>IF(AmazonChurn[[#This Row],[Average Monthly Expenses]]&lt;=30,"Low",IF(AmazonChurn[[#This Row],[Average Monthly Expenses]]&lt;=60,"Medium","High"))</f>
        <v>Low</v>
      </c>
      <c r="AM6282" t="str">
        <f>IF(AmazonChurn[[#This Row],[Number of Complaints or Support]]&lt;3,"Low",IF(AmazonChurn[[#This Row],[Number of Complaints or Support]]&lt;=7,"Medium","High"))</f>
        <v>Medium</v>
      </c>
      <c r="AN6282" s="5">
        <f>AmazonChurn[[#This Row],[Number of Complaints or Support]]/AmazonChurn[[#This Row],[Account Length (in months)]]</f>
        <v>0.18518518518518517</v>
      </c>
      <c r="AO6282" t="str">
        <f>IF(AmazonChurn[[#This Row],[Avg Monthly GB Download]]&lt;15, "Low", IF(AmazonChurn[[#This Row],[Avg Monthly GB Download]]&lt;30, "Medium", "High"))</f>
        <v>Low</v>
      </c>
      <c r="AP6282" t="str">
        <f>IF(AmazonChurn[[#This Row],[Age]]&lt;30,"Under 30",IF(AmazonChurn[[#This Row],[Age]]&gt;65,"Senior","Mid Age"))</f>
        <v>Mid Age</v>
      </c>
    </row>
    <row r="6283" spans="1:42" hidden="1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 s="5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  <c r="AL6283" t="str">
        <f>IF(AmazonChurn[[#This Row],[Average Monthly Expenses]]&lt;=30,"Low",IF(AmazonChurn[[#This Row],[Average Monthly Expenses]]&lt;=60,"Medium","High"))</f>
        <v>Medium</v>
      </c>
      <c r="AM6283" t="str">
        <f>IF(AmazonChurn[[#This Row],[Number of Complaints or Support]]&lt;3,"Low",IF(AmazonChurn[[#This Row],[Number of Complaints or Support]]&lt;=7,"Medium","High"))</f>
        <v>Low</v>
      </c>
      <c r="AN6283" s="5">
        <f>AmazonChurn[[#This Row],[Number of Complaints or Support]]/AmazonChurn[[#This Row],[Account Length (in months)]]</f>
        <v>2.7397260273972601E-2</v>
      </c>
      <c r="AO6283" t="str">
        <f>IF(AmazonChurn[[#This Row],[Avg Monthly GB Download]]&lt;15, "Low", IF(AmazonChurn[[#This Row],[Avg Monthly GB Download]]&lt;30, "Medium", "High"))</f>
        <v>Low</v>
      </c>
      <c r="AP6283" t="str">
        <f>IF(AmazonChurn[[#This Row],[Age]]&lt;30,"Under 30",IF(AmazonChurn[[#This Row],[Age]]&gt;65,"Senior","Mid Age"))</f>
        <v>Mid Age</v>
      </c>
    </row>
    <row r="6284" spans="1:42" hidden="1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 s="5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  <c r="AL6284" t="str">
        <f>IF(AmazonChurn[[#This Row],[Average Monthly Expenses]]&lt;=30,"Low",IF(AmazonChurn[[#This Row],[Average Monthly Expenses]]&lt;=60,"Medium","High"))</f>
        <v>Medium</v>
      </c>
      <c r="AM6284" t="str">
        <f>IF(AmazonChurn[[#This Row],[Number of Complaints or Support]]&lt;3,"Low",IF(AmazonChurn[[#This Row],[Number of Complaints or Support]]&lt;=7,"Medium","High"))</f>
        <v>Medium</v>
      </c>
      <c r="AN6284" s="5">
        <f>AmazonChurn[[#This Row],[Number of Complaints or Support]]/AmazonChurn[[#This Row],[Account Length (in months)]]</f>
        <v>8.8888888888888892E-2</v>
      </c>
      <c r="AO6284" t="str">
        <f>IF(AmazonChurn[[#This Row],[Avg Monthly GB Download]]&lt;15, "Low", IF(AmazonChurn[[#This Row],[Avg Monthly GB Download]]&lt;30, "Medium", "High"))</f>
        <v>Medium</v>
      </c>
      <c r="AP6284" t="str">
        <f>IF(AmazonChurn[[#This Row],[Age]]&lt;30,"Under 30",IF(AmazonChurn[[#This Row],[Age]]&gt;65,"Senior","Mid Age"))</f>
        <v>Under 30</v>
      </c>
    </row>
    <row r="6285" spans="1:42" hidden="1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 s="5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  <c r="AL6285" t="str">
        <f>IF(AmazonChurn[[#This Row],[Average Monthly Expenses]]&lt;=30,"Low",IF(AmazonChurn[[#This Row],[Average Monthly Expenses]]&lt;=60,"Medium","High"))</f>
        <v>Low</v>
      </c>
      <c r="AM6285" t="str">
        <f>IF(AmazonChurn[[#This Row],[Number of Complaints or Support]]&lt;3,"Low",IF(AmazonChurn[[#This Row],[Number of Complaints or Support]]&lt;=7,"Medium","High"))</f>
        <v>Medium</v>
      </c>
      <c r="AN6285" s="5">
        <f>AmazonChurn[[#This Row],[Number of Complaints or Support]]/AmazonChurn[[#This Row],[Account Length (in months)]]</f>
        <v>5</v>
      </c>
      <c r="AO6285" t="str">
        <f>IF(AmazonChurn[[#This Row],[Avg Monthly GB Download]]&lt;15, "Low", IF(AmazonChurn[[#This Row],[Avg Monthly GB Download]]&lt;30, "Medium", "High"))</f>
        <v>Low</v>
      </c>
      <c r="AP6285" t="str">
        <f>IF(AmazonChurn[[#This Row],[Age]]&lt;30,"Under 30",IF(AmazonChurn[[#This Row],[Age]]&gt;65,"Senior","Mid Age"))</f>
        <v>Mid Age</v>
      </c>
    </row>
    <row r="6286" spans="1:42" hidden="1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 s="5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  <c r="AL6286" t="str">
        <f>IF(AmazonChurn[[#This Row],[Average Monthly Expenses]]&lt;=30,"Low",IF(AmazonChurn[[#This Row],[Average Monthly Expenses]]&lt;=60,"Medium","High"))</f>
        <v>High</v>
      </c>
      <c r="AM6286" t="str">
        <f>IF(AmazonChurn[[#This Row],[Number of Complaints or Support]]&lt;3,"Low",IF(AmazonChurn[[#This Row],[Number of Complaints or Support]]&lt;=7,"Medium","High"))</f>
        <v>High</v>
      </c>
      <c r="AN6286" s="5">
        <f>AmazonChurn[[#This Row],[Number of Complaints or Support]]/AmazonChurn[[#This Row],[Account Length (in months)]]</f>
        <v>0.66666666666666663</v>
      </c>
      <c r="AO6286" t="str">
        <f>IF(AmazonChurn[[#This Row],[Avg Monthly GB Download]]&lt;15, "Low", IF(AmazonChurn[[#This Row],[Avg Monthly GB Download]]&lt;30, "Medium", "High"))</f>
        <v>Low</v>
      </c>
      <c r="AP6286" t="str">
        <f>IF(AmazonChurn[[#This Row],[Age]]&lt;30,"Under 30",IF(AmazonChurn[[#This Row],[Age]]&gt;65,"Senior","Mid Age"))</f>
        <v>Senior</v>
      </c>
    </row>
    <row r="6287" spans="1:42" hidden="1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 s="5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  <c r="AL6287" t="str">
        <f>IF(AmazonChurn[[#This Row],[Average Monthly Expenses]]&lt;=30,"Low",IF(AmazonChurn[[#This Row],[Average Monthly Expenses]]&lt;=60,"Medium","High"))</f>
        <v>Medium</v>
      </c>
      <c r="AM6287" t="str">
        <f>IF(AmazonChurn[[#This Row],[Number of Complaints or Support]]&lt;3,"Low",IF(AmazonChurn[[#This Row],[Number of Complaints or Support]]&lt;=7,"Medium","High"))</f>
        <v>Low</v>
      </c>
      <c r="AN6287" s="5">
        <f>AmazonChurn[[#This Row],[Number of Complaints or Support]]/AmazonChurn[[#This Row],[Account Length (in months)]]</f>
        <v>0</v>
      </c>
      <c r="AO6287" t="str">
        <f>IF(AmazonChurn[[#This Row],[Avg Monthly GB Download]]&lt;15, "Low", IF(AmazonChurn[[#This Row],[Avg Monthly GB Download]]&lt;30, "Medium", "High"))</f>
        <v>Low</v>
      </c>
      <c r="AP6287" t="str">
        <f>IF(AmazonChurn[[#This Row],[Age]]&lt;30,"Under 30",IF(AmazonChurn[[#This Row],[Age]]&gt;65,"Senior","Mid Age"))</f>
        <v>Senior</v>
      </c>
    </row>
    <row r="6288" spans="1:42" hidden="1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 s="5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  <c r="AL6288" t="str">
        <f>IF(AmazonChurn[[#This Row],[Average Monthly Expenses]]&lt;=30,"Low",IF(AmazonChurn[[#This Row],[Average Monthly Expenses]]&lt;=60,"Medium","High"))</f>
        <v>Low</v>
      </c>
      <c r="AM6288" t="str">
        <f>IF(AmazonChurn[[#This Row],[Number of Complaints or Support]]&lt;3,"Low",IF(AmazonChurn[[#This Row],[Number of Complaints or Support]]&lt;=7,"Medium","High"))</f>
        <v>Medium</v>
      </c>
      <c r="AN6288" s="5">
        <f>AmazonChurn[[#This Row],[Number of Complaints or Support]]/AmazonChurn[[#This Row],[Account Length (in months)]]</f>
        <v>1.5</v>
      </c>
      <c r="AO6288" t="str">
        <f>IF(AmazonChurn[[#This Row],[Avg Monthly GB Download]]&lt;15, "Low", IF(AmazonChurn[[#This Row],[Avg Monthly GB Download]]&lt;30, "Medium", "High"))</f>
        <v>Medium</v>
      </c>
      <c r="AP6288" t="str">
        <f>IF(AmazonChurn[[#This Row],[Age]]&lt;30,"Under 30",IF(AmazonChurn[[#This Row],[Age]]&gt;65,"Senior","Mid Age"))</f>
        <v>Under 30</v>
      </c>
    </row>
    <row r="6289" spans="1:42" hidden="1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 s="5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  <c r="AL6289" t="str">
        <f>IF(AmazonChurn[[#This Row],[Average Monthly Expenses]]&lt;=30,"Low",IF(AmazonChurn[[#This Row],[Average Monthly Expenses]]&lt;=60,"Medium","High"))</f>
        <v>Low</v>
      </c>
      <c r="AM6289" t="str">
        <f>IF(AmazonChurn[[#This Row],[Number of Complaints or Support]]&lt;3,"Low",IF(AmazonChurn[[#This Row],[Number of Complaints or Support]]&lt;=7,"Medium","High"))</f>
        <v>Low</v>
      </c>
      <c r="AN6289" s="5">
        <f>AmazonChurn[[#This Row],[Number of Complaints or Support]]/AmazonChurn[[#This Row],[Account Length (in months)]]</f>
        <v>4.2553191489361701E-2</v>
      </c>
      <c r="AO6289" t="str">
        <f>IF(AmazonChurn[[#This Row],[Avg Monthly GB Download]]&lt;15, "Low", IF(AmazonChurn[[#This Row],[Avg Monthly GB Download]]&lt;30, "Medium", "High"))</f>
        <v>Low</v>
      </c>
      <c r="AP6289" t="str">
        <f>IF(AmazonChurn[[#This Row],[Age]]&lt;30,"Under 30",IF(AmazonChurn[[#This Row],[Age]]&gt;65,"Senior","Mid Age"))</f>
        <v>Mid Age</v>
      </c>
    </row>
    <row r="6290" spans="1:42" hidden="1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 s="5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  <c r="AL6290" t="str">
        <f>IF(AmazonChurn[[#This Row],[Average Monthly Expenses]]&lt;=30,"Low",IF(AmazonChurn[[#This Row],[Average Monthly Expenses]]&lt;=60,"Medium","High"))</f>
        <v>Medium</v>
      </c>
      <c r="AM6290" t="str">
        <f>IF(AmazonChurn[[#This Row],[Number of Complaints or Support]]&lt;3,"Low",IF(AmazonChurn[[#This Row],[Number of Complaints or Support]]&lt;=7,"Medium","High"))</f>
        <v>High</v>
      </c>
      <c r="AN6290" s="5">
        <f>AmazonChurn[[#This Row],[Number of Complaints or Support]]/AmazonChurn[[#This Row],[Account Length (in months)]]</f>
        <v>0.20408163265306123</v>
      </c>
      <c r="AO6290" t="str">
        <f>IF(AmazonChurn[[#This Row],[Avg Monthly GB Download]]&lt;15, "Low", IF(AmazonChurn[[#This Row],[Avg Monthly GB Download]]&lt;30, "Medium", "High"))</f>
        <v>Low</v>
      </c>
      <c r="AP6290" t="str">
        <f>IF(AmazonChurn[[#This Row],[Age]]&lt;30,"Under 30",IF(AmazonChurn[[#This Row],[Age]]&gt;65,"Senior","Mid Age"))</f>
        <v>Mid Age</v>
      </c>
    </row>
    <row r="6291" spans="1:42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 s="5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  <c r="AL6291" t="str">
        <f>IF(AmazonChurn[[#This Row],[Average Monthly Expenses]]&lt;=30,"Low",IF(AmazonChurn[[#This Row],[Average Monthly Expenses]]&lt;=60,"Medium","High"))</f>
        <v>Low</v>
      </c>
      <c r="AM6291" t="str">
        <f>IF(AmazonChurn[[#This Row],[Number of Complaints or Support]]&lt;3,"Low",IF(AmazonChurn[[#This Row],[Number of Complaints or Support]]&lt;=7,"Medium","High"))</f>
        <v>Medium</v>
      </c>
      <c r="AN6291" s="5">
        <f>AmazonChurn[[#This Row],[Number of Complaints or Support]]/AmazonChurn[[#This Row],[Account Length (in months)]]</f>
        <v>0.21212121212121213</v>
      </c>
      <c r="AO6291" t="str">
        <f>IF(AmazonChurn[[#This Row],[Avg Monthly GB Download]]&lt;15, "Low", IF(AmazonChurn[[#This Row],[Avg Monthly GB Download]]&lt;30, "Medium", "High"))</f>
        <v>High</v>
      </c>
      <c r="AP6291" t="str">
        <f>IF(AmazonChurn[[#This Row],[Age]]&lt;30,"Under 30",IF(AmazonChurn[[#This Row],[Age]]&gt;65,"Senior","Mid Age"))</f>
        <v>Under 30</v>
      </c>
    </row>
    <row r="6292" spans="1:42" hidden="1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 s="5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  <c r="AL6292" t="str">
        <f>IF(AmazonChurn[[#This Row],[Average Monthly Expenses]]&lt;=30,"Low",IF(AmazonChurn[[#This Row],[Average Monthly Expenses]]&lt;=60,"Medium","High"))</f>
        <v>Medium</v>
      </c>
      <c r="AM6292" t="str">
        <f>IF(AmazonChurn[[#This Row],[Number of Complaints or Support]]&lt;3,"Low",IF(AmazonChurn[[#This Row],[Number of Complaints or Support]]&lt;=7,"Medium","High"))</f>
        <v>Low</v>
      </c>
      <c r="AN6292" s="5">
        <f>AmazonChurn[[#This Row],[Number of Complaints or Support]]/AmazonChurn[[#This Row],[Account Length (in months)]]</f>
        <v>0.2857142857142857</v>
      </c>
      <c r="AO6292" t="str">
        <f>IF(AmazonChurn[[#This Row],[Avg Monthly GB Download]]&lt;15, "Low", IF(AmazonChurn[[#This Row],[Avg Monthly GB Download]]&lt;30, "Medium", "High"))</f>
        <v>Low</v>
      </c>
      <c r="AP6292" t="str">
        <f>IF(AmazonChurn[[#This Row],[Age]]&lt;30,"Under 30",IF(AmazonChurn[[#This Row],[Age]]&gt;65,"Senior","Mid Age"))</f>
        <v>Under 30</v>
      </c>
    </row>
    <row r="6293" spans="1:42" hidden="1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 s="5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  <c r="AL6293" t="str">
        <f>IF(AmazonChurn[[#This Row],[Average Monthly Expenses]]&lt;=30,"Low",IF(AmazonChurn[[#This Row],[Average Monthly Expenses]]&lt;=60,"Medium","High"))</f>
        <v>Low</v>
      </c>
      <c r="AM6293" t="str">
        <f>IF(AmazonChurn[[#This Row],[Number of Complaints or Support]]&lt;3,"Low",IF(AmazonChurn[[#This Row],[Number of Complaints or Support]]&lt;=7,"Medium","High"))</f>
        <v>Medium</v>
      </c>
      <c r="AN6293" s="5">
        <f>AmazonChurn[[#This Row],[Number of Complaints or Support]]/AmazonChurn[[#This Row],[Account Length (in months)]]</f>
        <v>1.6666666666666667</v>
      </c>
      <c r="AO6293" t="str">
        <f>IF(AmazonChurn[[#This Row],[Avg Monthly GB Download]]&lt;15, "Low", IF(AmazonChurn[[#This Row],[Avg Monthly GB Download]]&lt;30, "Medium", "High"))</f>
        <v>Low</v>
      </c>
      <c r="AP6293" t="str">
        <f>IF(AmazonChurn[[#This Row],[Age]]&lt;30,"Under 30",IF(AmazonChurn[[#This Row],[Age]]&gt;65,"Senior","Mid Age"))</f>
        <v>Senior</v>
      </c>
    </row>
    <row r="6294" spans="1:42" hidden="1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 s="5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  <c r="AL6294" t="str">
        <f>IF(AmazonChurn[[#This Row],[Average Monthly Expenses]]&lt;=30,"Low",IF(AmazonChurn[[#This Row],[Average Monthly Expenses]]&lt;=60,"Medium","High"))</f>
        <v>Low</v>
      </c>
      <c r="AM6294" t="str">
        <f>IF(AmazonChurn[[#This Row],[Number of Complaints or Support]]&lt;3,"Low",IF(AmazonChurn[[#This Row],[Number of Complaints or Support]]&lt;=7,"Medium","High"))</f>
        <v>Low</v>
      </c>
      <c r="AN6294" s="5">
        <f>AmazonChurn[[#This Row],[Number of Complaints or Support]]/AmazonChurn[[#This Row],[Account Length (in months)]]</f>
        <v>1.4084507042253521E-2</v>
      </c>
      <c r="AO6294" t="str">
        <f>IF(AmazonChurn[[#This Row],[Avg Monthly GB Download]]&lt;15, "Low", IF(AmazonChurn[[#This Row],[Avg Monthly GB Download]]&lt;30, "Medium", "High"))</f>
        <v>Medium</v>
      </c>
      <c r="AP6294" t="str">
        <f>IF(AmazonChurn[[#This Row],[Age]]&lt;30,"Under 30",IF(AmazonChurn[[#This Row],[Age]]&gt;65,"Senior","Mid Age"))</f>
        <v>Mid Age</v>
      </c>
    </row>
    <row r="6295" spans="1:42" hidden="1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 s="5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  <c r="AL6295" t="str">
        <f>IF(AmazonChurn[[#This Row],[Average Monthly Expenses]]&lt;=30,"Low",IF(AmazonChurn[[#This Row],[Average Monthly Expenses]]&lt;=60,"Medium","High"))</f>
        <v>Low</v>
      </c>
      <c r="AM6295" t="str">
        <f>IF(AmazonChurn[[#This Row],[Number of Complaints or Support]]&lt;3,"Low",IF(AmazonChurn[[#This Row],[Number of Complaints or Support]]&lt;=7,"Medium","High"))</f>
        <v>Low</v>
      </c>
      <c r="AN6295" s="5">
        <f>AmazonChurn[[#This Row],[Number of Complaints or Support]]/AmazonChurn[[#This Row],[Account Length (in months)]]</f>
        <v>8.3333333333333329E-2</v>
      </c>
      <c r="AO6295" t="str">
        <f>IF(AmazonChurn[[#This Row],[Avg Monthly GB Download]]&lt;15, "Low", IF(AmazonChurn[[#This Row],[Avg Monthly GB Download]]&lt;30, "Medium", "High"))</f>
        <v>Low</v>
      </c>
      <c r="AP6295" t="str">
        <f>IF(AmazonChurn[[#This Row],[Age]]&lt;30,"Under 30",IF(AmazonChurn[[#This Row],[Age]]&gt;65,"Senior","Mid Age"))</f>
        <v>Mid Age</v>
      </c>
    </row>
    <row r="6296" spans="1:42" hidden="1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 s="5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  <c r="AL6296" t="str">
        <f>IF(AmazonChurn[[#This Row],[Average Monthly Expenses]]&lt;=30,"Low",IF(AmazonChurn[[#This Row],[Average Monthly Expenses]]&lt;=60,"Medium","High"))</f>
        <v>Medium</v>
      </c>
      <c r="AM6296" t="str">
        <f>IF(AmazonChurn[[#This Row],[Number of Complaints or Support]]&lt;3,"Low",IF(AmazonChurn[[#This Row],[Number of Complaints or Support]]&lt;=7,"Medium","High"))</f>
        <v>Low</v>
      </c>
      <c r="AN6296" s="5">
        <f>AmazonChurn[[#This Row],[Number of Complaints or Support]]/AmazonChurn[[#This Row],[Account Length (in months)]]</f>
        <v>4.3478260869565216E-2</v>
      </c>
      <c r="AO6296" t="str">
        <f>IF(AmazonChurn[[#This Row],[Avg Monthly GB Download]]&lt;15, "Low", IF(AmazonChurn[[#This Row],[Avg Monthly GB Download]]&lt;30, "Medium", "High"))</f>
        <v>Low</v>
      </c>
      <c r="AP6296" t="str">
        <f>IF(AmazonChurn[[#This Row],[Age]]&lt;30,"Under 30",IF(AmazonChurn[[#This Row],[Age]]&gt;65,"Senior","Mid Age"))</f>
        <v>Mid Age</v>
      </c>
    </row>
    <row r="6297" spans="1:42" hidden="1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 s="5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  <c r="AL6297" t="str">
        <f>IF(AmazonChurn[[#This Row],[Average Monthly Expenses]]&lt;=30,"Low",IF(AmazonChurn[[#This Row],[Average Monthly Expenses]]&lt;=60,"Medium","High"))</f>
        <v>Medium</v>
      </c>
      <c r="AM6297" t="str">
        <f>IF(AmazonChurn[[#This Row],[Number of Complaints or Support]]&lt;3,"Low",IF(AmazonChurn[[#This Row],[Number of Complaints or Support]]&lt;=7,"Medium","High"))</f>
        <v>High</v>
      </c>
      <c r="AN6297" s="5">
        <f>AmazonChurn[[#This Row],[Number of Complaints or Support]]/AmazonChurn[[#This Row],[Account Length (in months)]]</f>
        <v>0.30769230769230771</v>
      </c>
      <c r="AO6297" t="str">
        <f>IF(AmazonChurn[[#This Row],[Avg Monthly GB Download]]&lt;15, "Low", IF(AmazonChurn[[#This Row],[Avg Monthly GB Download]]&lt;30, "Medium", "High"))</f>
        <v>Low</v>
      </c>
      <c r="AP6297" t="str">
        <f>IF(AmazonChurn[[#This Row],[Age]]&lt;30,"Under 30",IF(AmazonChurn[[#This Row],[Age]]&gt;65,"Senior","Mid Age"))</f>
        <v>Senior</v>
      </c>
    </row>
    <row r="6298" spans="1:42" hidden="1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 s="5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  <c r="AL6298" t="str">
        <f>IF(AmazonChurn[[#This Row],[Average Monthly Expenses]]&lt;=30,"Low",IF(AmazonChurn[[#This Row],[Average Monthly Expenses]]&lt;=60,"Medium","High"))</f>
        <v>Medium</v>
      </c>
      <c r="AM6298" t="str">
        <f>IF(AmazonChurn[[#This Row],[Number of Complaints or Support]]&lt;3,"Low",IF(AmazonChurn[[#This Row],[Number of Complaints or Support]]&lt;=7,"Medium","High"))</f>
        <v>Low</v>
      </c>
      <c r="AN6298" s="5">
        <f>AmazonChurn[[#This Row],[Number of Complaints or Support]]/AmazonChurn[[#This Row],[Account Length (in months)]]</f>
        <v>3.2258064516129031E-2</v>
      </c>
      <c r="AO6298" t="str">
        <f>IF(AmazonChurn[[#This Row],[Avg Monthly GB Download]]&lt;15, "Low", IF(AmazonChurn[[#This Row],[Avg Monthly GB Download]]&lt;30, "Medium", "High"))</f>
        <v>Low</v>
      </c>
      <c r="AP6298" t="str">
        <f>IF(AmazonChurn[[#This Row],[Age]]&lt;30,"Under 30",IF(AmazonChurn[[#This Row],[Age]]&gt;65,"Senior","Mid Age"))</f>
        <v>Mid Age</v>
      </c>
    </row>
    <row r="6299" spans="1:42" hidden="1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 s="5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  <c r="AL6299" t="str">
        <f>IF(AmazonChurn[[#This Row],[Average Monthly Expenses]]&lt;=30,"Low",IF(AmazonChurn[[#This Row],[Average Monthly Expenses]]&lt;=60,"Medium","High"))</f>
        <v>Low</v>
      </c>
      <c r="AM6299" t="str">
        <f>IF(AmazonChurn[[#This Row],[Number of Complaints or Support]]&lt;3,"Low",IF(AmazonChurn[[#This Row],[Number of Complaints or Support]]&lt;=7,"Medium","High"))</f>
        <v>Low</v>
      </c>
      <c r="AN6299" s="5">
        <f>AmazonChurn[[#This Row],[Number of Complaints or Support]]/AmazonChurn[[#This Row],[Account Length (in months)]]</f>
        <v>3.125E-2</v>
      </c>
      <c r="AO6299" t="str">
        <f>IF(AmazonChurn[[#This Row],[Avg Monthly GB Download]]&lt;15, "Low", IF(AmazonChurn[[#This Row],[Avg Monthly GB Download]]&lt;30, "Medium", "High"))</f>
        <v>Low</v>
      </c>
      <c r="AP6299" t="str">
        <f>IF(AmazonChurn[[#This Row],[Age]]&lt;30,"Under 30",IF(AmazonChurn[[#This Row],[Age]]&gt;65,"Senior","Mid Age"))</f>
        <v>Mid Age</v>
      </c>
    </row>
    <row r="6300" spans="1:42" hidden="1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 s="5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  <c r="AL6300" t="str">
        <f>IF(AmazonChurn[[#This Row],[Average Monthly Expenses]]&lt;=30,"Low",IF(AmazonChurn[[#This Row],[Average Monthly Expenses]]&lt;=60,"Medium","High"))</f>
        <v>Low</v>
      </c>
      <c r="AM6300" t="str">
        <f>IF(AmazonChurn[[#This Row],[Number of Complaints or Support]]&lt;3,"Low",IF(AmazonChurn[[#This Row],[Number of Complaints or Support]]&lt;=7,"Medium","High"))</f>
        <v>High</v>
      </c>
      <c r="AN6300" s="5">
        <f>AmazonChurn[[#This Row],[Number of Complaints or Support]]/AmazonChurn[[#This Row],[Account Length (in months)]]</f>
        <v>9</v>
      </c>
      <c r="AO6300" t="str">
        <f>IF(AmazonChurn[[#This Row],[Avg Monthly GB Download]]&lt;15, "Low", IF(AmazonChurn[[#This Row],[Avg Monthly GB Download]]&lt;30, "Medium", "High"))</f>
        <v>Medium</v>
      </c>
      <c r="AP6300" t="str">
        <f>IF(AmazonChurn[[#This Row],[Age]]&lt;30,"Under 30",IF(AmazonChurn[[#This Row],[Age]]&gt;65,"Senior","Mid Age"))</f>
        <v>Under 30</v>
      </c>
    </row>
    <row r="6301" spans="1:42" hidden="1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 s="5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  <c r="AL6301" t="str">
        <f>IF(AmazonChurn[[#This Row],[Average Monthly Expenses]]&lt;=30,"Low",IF(AmazonChurn[[#This Row],[Average Monthly Expenses]]&lt;=60,"Medium","High"))</f>
        <v>Medium</v>
      </c>
      <c r="AM6301" t="str">
        <f>IF(AmazonChurn[[#This Row],[Number of Complaints or Support]]&lt;3,"Low",IF(AmazonChurn[[#This Row],[Number of Complaints or Support]]&lt;=7,"Medium","High"))</f>
        <v>Medium</v>
      </c>
      <c r="AN6301" s="5">
        <f>AmazonChurn[[#This Row],[Number of Complaints or Support]]/AmazonChurn[[#This Row],[Account Length (in months)]]</f>
        <v>0.10909090909090909</v>
      </c>
      <c r="AO6301" t="str">
        <f>IF(AmazonChurn[[#This Row],[Avg Monthly GB Download]]&lt;15, "Low", IF(AmazonChurn[[#This Row],[Avg Monthly GB Download]]&lt;30, "Medium", "High"))</f>
        <v>Low</v>
      </c>
      <c r="AP6301" t="str">
        <f>IF(AmazonChurn[[#This Row],[Age]]&lt;30,"Under 30",IF(AmazonChurn[[#This Row],[Age]]&gt;65,"Senior","Mid Age"))</f>
        <v>Mid Age</v>
      </c>
    </row>
    <row r="6302" spans="1:42" hidden="1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 s="5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  <c r="AL6302" t="str">
        <f>IF(AmazonChurn[[#This Row],[Average Monthly Expenses]]&lt;=30,"Low",IF(AmazonChurn[[#This Row],[Average Monthly Expenses]]&lt;=60,"Medium","High"))</f>
        <v>Low</v>
      </c>
      <c r="AM6302" t="str">
        <f>IF(AmazonChurn[[#This Row],[Number of Complaints or Support]]&lt;3,"Low",IF(AmazonChurn[[#This Row],[Number of Complaints or Support]]&lt;=7,"Medium","High"))</f>
        <v>Medium</v>
      </c>
      <c r="AN6302" s="5">
        <f>AmazonChurn[[#This Row],[Number of Complaints or Support]]/AmazonChurn[[#This Row],[Account Length (in months)]]</f>
        <v>3</v>
      </c>
      <c r="AO6302" t="str">
        <f>IF(AmazonChurn[[#This Row],[Avg Monthly GB Download]]&lt;15, "Low", IF(AmazonChurn[[#This Row],[Avg Monthly GB Download]]&lt;30, "Medium", "High"))</f>
        <v>Low</v>
      </c>
      <c r="AP6302" t="str">
        <f>IF(AmazonChurn[[#This Row],[Age]]&lt;30,"Under 30",IF(AmazonChurn[[#This Row],[Age]]&gt;65,"Senior","Mid Age"))</f>
        <v>Senior</v>
      </c>
    </row>
    <row r="6303" spans="1:42" hidden="1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 s="5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  <c r="AL6303" t="str">
        <f>IF(AmazonChurn[[#This Row],[Average Monthly Expenses]]&lt;=30,"Low",IF(AmazonChurn[[#This Row],[Average Monthly Expenses]]&lt;=60,"Medium","High"))</f>
        <v>Low</v>
      </c>
      <c r="AM6303" t="str">
        <f>IF(AmazonChurn[[#This Row],[Number of Complaints or Support]]&lt;3,"Low",IF(AmazonChurn[[#This Row],[Number of Complaints or Support]]&lt;=7,"Medium","High"))</f>
        <v>Medium</v>
      </c>
      <c r="AN6303" s="5">
        <f>AmazonChurn[[#This Row],[Number of Complaints or Support]]/AmazonChurn[[#This Row],[Account Length (in months)]]</f>
        <v>1.2</v>
      </c>
      <c r="AO6303" t="str">
        <f>IF(AmazonChurn[[#This Row],[Avg Monthly GB Download]]&lt;15, "Low", IF(AmazonChurn[[#This Row],[Avg Monthly GB Download]]&lt;30, "Medium", "High"))</f>
        <v>Low</v>
      </c>
      <c r="AP6303" t="str">
        <f>IF(AmazonChurn[[#This Row],[Age]]&lt;30,"Under 30",IF(AmazonChurn[[#This Row],[Age]]&gt;65,"Senior","Mid Age"))</f>
        <v>Mid Age</v>
      </c>
    </row>
    <row r="6304" spans="1:42" hidden="1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 s="5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  <c r="AL6304" t="str">
        <f>IF(AmazonChurn[[#This Row],[Average Monthly Expenses]]&lt;=30,"Low",IF(AmazonChurn[[#This Row],[Average Monthly Expenses]]&lt;=60,"Medium","High"))</f>
        <v>Medium</v>
      </c>
      <c r="AM6304" t="str">
        <f>IF(AmazonChurn[[#This Row],[Number of Complaints or Support]]&lt;3,"Low",IF(AmazonChurn[[#This Row],[Number of Complaints or Support]]&lt;=7,"Medium","High"))</f>
        <v>High</v>
      </c>
      <c r="AN6304" s="5">
        <f>AmazonChurn[[#This Row],[Number of Complaints or Support]]/AmazonChurn[[#This Row],[Account Length (in months)]]</f>
        <v>0.22857142857142856</v>
      </c>
      <c r="AO6304" t="str">
        <f>IF(AmazonChurn[[#This Row],[Avg Monthly GB Download]]&lt;15, "Low", IF(AmazonChurn[[#This Row],[Avg Monthly GB Download]]&lt;30, "Medium", "High"))</f>
        <v>Low</v>
      </c>
      <c r="AP6304" t="str">
        <f>IF(AmazonChurn[[#This Row],[Age]]&lt;30,"Under 30",IF(AmazonChurn[[#This Row],[Age]]&gt;65,"Senior","Mid Age"))</f>
        <v>Senior</v>
      </c>
    </row>
    <row r="6305" spans="1:42" hidden="1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 s="5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  <c r="AL6305" t="str">
        <f>IF(AmazonChurn[[#This Row],[Average Monthly Expenses]]&lt;=30,"Low",IF(AmazonChurn[[#This Row],[Average Monthly Expenses]]&lt;=60,"Medium","High"))</f>
        <v>Medium</v>
      </c>
      <c r="AM6305" t="str">
        <f>IF(AmazonChurn[[#This Row],[Number of Complaints or Support]]&lt;3,"Low",IF(AmazonChurn[[#This Row],[Number of Complaints or Support]]&lt;=7,"Medium","High"))</f>
        <v>Low</v>
      </c>
      <c r="AN6305" s="5">
        <f>AmazonChurn[[#This Row],[Number of Complaints or Support]]/AmazonChurn[[#This Row],[Account Length (in months)]]</f>
        <v>0</v>
      </c>
      <c r="AO6305" t="str">
        <f>IF(AmazonChurn[[#This Row],[Avg Monthly GB Download]]&lt;15, "Low", IF(AmazonChurn[[#This Row],[Avg Monthly GB Download]]&lt;30, "Medium", "High"))</f>
        <v>Low</v>
      </c>
      <c r="AP6305" t="str">
        <f>IF(AmazonChurn[[#This Row],[Age]]&lt;30,"Under 30",IF(AmazonChurn[[#This Row],[Age]]&gt;65,"Senior","Mid Age"))</f>
        <v>Mid Age</v>
      </c>
    </row>
    <row r="6306" spans="1:42" hidden="1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 s="5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  <c r="AL6306" t="str">
        <f>IF(AmazonChurn[[#This Row],[Average Monthly Expenses]]&lt;=30,"Low",IF(AmazonChurn[[#This Row],[Average Monthly Expenses]]&lt;=60,"Medium","High"))</f>
        <v>Low</v>
      </c>
      <c r="AM6306" t="str">
        <f>IF(AmazonChurn[[#This Row],[Number of Complaints or Support]]&lt;3,"Low",IF(AmazonChurn[[#This Row],[Number of Complaints or Support]]&lt;=7,"Medium","High"))</f>
        <v>Low</v>
      </c>
      <c r="AN6306" s="5">
        <f>AmazonChurn[[#This Row],[Number of Complaints or Support]]/AmazonChurn[[#This Row],[Account Length (in months)]]</f>
        <v>0.10526315789473684</v>
      </c>
      <c r="AO6306" t="str">
        <f>IF(AmazonChurn[[#This Row],[Avg Monthly GB Download]]&lt;15, "Low", IF(AmazonChurn[[#This Row],[Avg Monthly GB Download]]&lt;30, "Medium", "High"))</f>
        <v>Low</v>
      </c>
      <c r="AP6306" t="str">
        <f>IF(AmazonChurn[[#This Row],[Age]]&lt;30,"Under 30",IF(AmazonChurn[[#This Row],[Age]]&gt;65,"Senior","Mid Age"))</f>
        <v>Mid Age</v>
      </c>
    </row>
    <row r="6307" spans="1:42" hidden="1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 s="5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  <c r="AL6307" t="str">
        <f>IF(AmazonChurn[[#This Row],[Average Monthly Expenses]]&lt;=30,"Low",IF(AmazonChurn[[#This Row],[Average Monthly Expenses]]&lt;=60,"Medium","High"))</f>
        <v>Low</v>
      </c>
      <c r="AM6307" t="str">
        <f>IF(AmazonChurn[[#This Row],[Number of Complaints or Support]]&lt;3,"Low",IF(AmazonChurn[[#This Row],[Number of Complaints or Support]]&lt;=7,"Medium","High"))</f>
        <v>Low</v>
      </c>
      <c r="AN6307" s="5">
        <f>AmazonChurn[[#This Row],[Number of Complaints or Support]]/AmazonChurn[[#This Row],[Account Length (in months)]]</f>
        <v>2</v>
      </c>
      <c r="AO6307" t="str">
        <f>IF(AmazonChurn[[#This Row],[Avg Monthly GB Download]]&lt;15, "Low", IF(AmazonChurn[[#This Row],[Avg Monthly GB Download]]&lt;30, "Medium", "High"))</f>
        <v>Low</v>
      </c>
      <c r="AP6307" t="str">
        <f>IF(AmazonChurn[[#This Row],[Age]]&lt;30,"Under 30",IF(AmazonChurn[[#This Row],[Age]]&gt;65,"Senior","Mid Age"))</f>
        <v>Mid Age</v>
      </c>
    </row>
    <row r="6308" spans="1:42" hidden="1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 s="5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  <c r="AL6308" t="str">
        <f>IF(AmazonChurn[[#This Row],[Average Monthly Expenses]]&lt;=30,"Low",IF(AmazonChurn[[#This Row],[Average Monthly Expenses]]&lt;=60,"Medium","High"))</f>
        <v>Medium</v>
      </c>
      <c r="AM6308" t="str">
        <f>IF(AmazonChurn[[#This Row],[Number of Complaints or Support]]&lt;3,"Low",IF(AmazonChurn[[#This Row],[Number of Complaints or Support]]&lt;=7,"Medium","High"))</f>
        <v>High</v>
      </c>
      <c r="AN6308" s="5">
        <f>AmazonChurn[[#This Row],[Number of Complaints or Support]]/AmazonChurn[[#This Row],[Account Length (in months)]]</f>
        <v>0.24390243902439024</v>
      </c>
      <c r="AO6308" t="str">
        <f>IF(AmazonChurn[[#This Row],[Avg Monthly GB Download]]&lt;15, "Low", IF(AmazonChurn[[#This Row],[Avg Monthly GB Download]]&lt;30, "Medium", "High"))</f>
        <v>Low</v>
      </c>
      <c r="AP6308" t="str">
        <f>IF(AmazonChurn[[#This Row],[Age]]&lt;30,"Under 30",IF(AmazonChurn[[#This Row],[Age]]&gt;65,"Senior","Mid Age"))</f>
        <v>Mid Age</v>
      </c>
    </row>
    <row r="6309" spans="1:42" hidden="1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 s="5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  <c r="AL6309" t="str">
        <f>IF(AmazonChurn[[#This Row],[Average Monthly Expenses]]&lt;=30,"Low",IF(AmazonChurn[[#This Row],[Average Monthly Expenses]]&lt;=60,"Medium","High"))</f>
        <v>Low</v>
      </c>
      <c r="AM6309" t="str">
        <f>IF(AmazonChurn[[#This Row],[Number of Complaints or Support]]&lt;3,"Low",IF(AmazonChurn[[#This Row],[Number of Complaints or Support]]&lt;=7,"Medium","High"))</f>
        <v>High</v>
      </c>
      <c r="AN6309" s="5">
        <f>AmazonChurn[[#This Row],[Number of Complaints or Support]]/AmazonChurn[[#This Row],[Account Length (in months)]]</f>
        <v>0.11594202898550725</v>
      </c>
      <c r="AO6309" t="str">
        <f>IF(AmazonChurn[[#This Row],[Avg Monthly GB Download]]&lt;15, "Low", IF(AmazonChurn[[#This Row],[Avg Monthly GB Download]]&lt;30, "Medium", "High"))</f>
        <v>Low</v>
      </c>
      <c r="AP6309" t="str">
        <f>IF(AmazonChurn[[#This Row],[Age]]&lt;30,"Under 30",IF(AmazonChurn[[#This Row],[Age]]&gt;65,"Senior","Mid Age"))</f>
        <v>Mid Age</v>
      </c>
    </row>
    <row r="6310" spans="1:42" hidden="1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 s="5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  <c r="AL6310" t="str">
        <f>IF(AmazonChurn[[#This Row],[Average Monthly Expenses]]&lt;=30,"Low",IF(AmazonChurn[[#This Row],[Average Monthly Expenses]]&lt;=60,"Medium","High"))</f>
        <v>High</v>
      </c>
      <c r="AM6310" t="str">
        <f>IF(AmazonChurn[[#This Row],[Number of Complaints or Support]]&lt;3,"Low",IF(AmazonChurn[[#This Row],[Number of Complaints or Support]]&lt;=7,"Medium","High"))</f>
        <v>Low</v>
      </c>
      <c r="AN6310" s="5">
        <f>AmazonChurn[[#This Row],[Number of Complaints or Support]]/AmazonChurn[[#This Row],[Account Length (in months)]]</f>
        <v>1.4084507042253521E-2</v>
      </c>
      <c r="AO6310" t="str">
        <f>IF(AmazonChurn[[#This Row],[Avg Monthly GB Download]]&lt;15, "Low", IF(AmazonChurn[[#This Row],[Avg Monthly GB Download]]&lt;30, "Medium", "High"))</f>
        <v>Low</v>
      </c>
      <c r="AP6310" t="str">
        <f>IF(AmazonChurn[[#This Row],[Age]]&lt;30,"Under 30",IF(AmazonChurn[[#This Row],[Age]]&gt;65,"Senior","Mid Age"))</f>
        <v>Mid Age</v>
      </c>
    </row>
    <row r="6311" spans="1:42" hidden="1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 s="5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  <c r="AL6311" t="str">
        <f>IF(AmazonChurn[[#This Row],[Average Monthly Expenses]]&lt;=30,"Low",IF(AmazonChurn[[#This Row],[Average Monthly Expenses]]&lt;=60,"Medium","High"))</f>
        <v>Medium</v>
      </c>
      <c r="AM6311" t="str">
        <f>IF(AmazonChurn[[#This Row],[Number of Complaints or Support]]&lt;3,"Low",IF(AmazonChurn[[#This Row],[Number of Complaints or Support]]&lt;=7,"Medium","High"))</f>
        <v>High</v>
      </c>
      <c r="AN6311" s="5">
        <f>AmazonChurn[[#This Row],[Number of Complaints or Support]]/AmazonChurn[[#This Row],[Account Length (in months)]]</f>
        <v>0.17307692307692307</v>
      </c>
      <c r="AO6311" t="str">
        <f>IF(AmazonChurn[[#This Row],[Avg Monthly GB Download]]&lt;15, "Low", IF(AmazonChurn[[#This Row],[Avg Monthly GB Download]]&lt;30, "Medium", "High"))</f>
        <v>Low</v>
      </c>
      <c r="AP6311" t="str">
        <f>IF(AmazonChurn[[#This Row],[Age]]&lt;30,"Under 30",IF(AmazonChurn[[#This Row],[Age]]&gt;65,"Senior","Mid Age"))</f>
        <v>Mid Age</v>
      </c>
    </row>
    <row r="6312" spans="1:42" hidden="1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 s="5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  <c r="AL6312" t="str">
        <f>IF(AmazonChurn[[#This Row],[Average Monthly Expenses]]&lt;=30,"Low",IF(AmazonChurn[[#This Row],[Average Monthly Expenses]]&lt;=60,"Medium","High"))</f>
        <v>Medium</v>
      </c>
      <c r="AM6312" t="str">
        <f>IF(AmazonChurn[[#This Row],[Number of Complaints or Support]]&lt;3,"Low",IF(AmazonChurn[[#This Row],[Number of Complaints or Support]]&lt;=7,"Medium","High"))</f>
        <v>Medium</v>
      </c>
      <c r="AN6312" s="5">
        <f>AmazonChurn[[#This Row],[Number of Complaints or Support]]/AmazonChurn[[#This Row],[Account Length (in months)]]</f>
        <v>8.4507042253521125E-2</v>
      </c>
      <c r="AO6312" t="str">
        <f>IF(AmazonChurn[[#This Row],[Avg Monthly GB Download]]&lt;15, "Low", IF(AmazonChurn[[#This Row],[Avg Monthly GB Download]]&lt;30, "Medium", "High"))</f>
        <v>Low</v>
      </c>
      <c r="AP6312" t="str">
        <f>IF(AmazonChurn[[#This Row],[Age]]&lt;30,"Under 30",IF(AmazonChurn[[#This Row],[Age]]&gt;65,"Senior","Mid Age"))</f>
        <v>Mid Age</v>
      </c>
    </row>
    <row r="6313" spans="1:42" hidden="1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 s="5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  <c r="AL6313" t="str">
        <f>IF(AmazonChurn[[#This Row],[Average Monthly Expenses]]&lt;=30,"Low",IF(AmazonChurn[[#This Row],[Average Monthly Expenses]]&lt;=60,"Medium","High"))</f>
        <v>Medium</v>
      </c>
      <c r="AM6313" t="str">
        <f>IF(AmazonChurn[[#This Row],[Number of Complaints or Support]]&lt;3,"Low",IF(AmazonChurn[[#This Row],[Number of Complaints or Support]]&lt;=7,"Medium","High"))</f>
        <v>Low</v>
      </c>
      <c r="AN6313" s="5">
        <f>AmazonChurn[[#This Row],[Number of Complaints or Support]]/AmazonChurn[[#This Row],[Account Length (in months)]]</f>
        <v>2.7397260273972601E-2</v>
      </c>
      <c r="AO6313" t="str">
        <f>IF(AmazonChurn[[#This Row],[Avg Monthly GB Download]]&lt;15, "Low", IF(AmazonChurn[[#This Row],[Avg Monthly GB Download]]&lt;30, "Medium", "High"))</f>
        <v>Low</v>
      </c>
      <c r="AP6313" t="str">
        <f>IF(AmazonChurn[[#This Row],[Age]]&lt;30,"Under 30",IF(AmazonChurn[[#This Row],[Age]]&gt;65,"Senior","Mid Age"))</f>
        <v>Mid Age</v>
      </c>
    </row>
    <row r="6314" spans="1:42" hidden="1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 s="5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  <c r="AL6314" t="str">
        <f>IF(AmazonChurn[[#This Row],[Average Monthly Expenses]]&lt;=30,"Low",IF(AmazonChurn[[#This Row],[Average Monthly Expenses]]&lt;=60,"Medium","High"))</f>
        <v>Medium</v>
      </c>
      <c r="AM6314" t="str">
        <f>IF(AmazonChurn[[#This Row],[Number of Complaints or Support]]&lt;3,"Low",IF(AmazonChurn[[#This Row],[Number of Complaints or Support]]&lt;=7,"Medium","High"))</f>
        <v>High</v>
      </c>
      <c r="AN6314" s="5">
        <f>AmazonChurn[[#This Row],[Number of Complaints or Support]]/AmazonChurn[[#This Row],[Account Length (in months)]]</f>
        <v>0.11940298507462686</v>
      </c>
      <c r="AO6314" t="str">
        <f>IF(AmazonChurn[[#This Row],[Avg Monthly GB Download]]&lt;15, "Low", IF(AmazonChurn[[#This Row],[Avg Monthly GB Download]]&lt;30, "Medium", "High"))</f>
        <v>Low</v>
      </c>
      <c r="AP6314" t="str">
        <f>IF(AmazonChurn[[#This Row],[Age]]&lt;30,"Under 30",IF(AmazonChurn[[#This Row],[Age]]&gt;65,"Senior","Mid Age"))</f>
        <v>Senior</v>
      </c>
    </row>
    <row r="6315" spans="1:42" hidden="1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 s="5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  <c r="AL6315" t="str">
        <f>IF(AmazonChurn[[#This Row],[Average Monthly Expenses]]&lt;=30,"Low",IF(AmazonChurn[[#This Row],[Average Monthly Expenses]]&lt;=60,"Medium","High"))</f>
        <v>Medium</v>
      </c>
      <c r="AM6315" t="str">
        <f>IF(AmazonChurn[[#This Row],[Number of Complaints or Support]]&lt;3,"Low",IF(AmazonChurn[[#This Row],[Number of Complaints or Support]]&lt;=7,"Medium","High"))</f>
        <v>Medium</v>
      </c>
      <c r="AN6315" s="5">
        <f>AmazonChurn[[#This Row],[Number of Complaints or Support]]/AmazonChurn[[#This Row],[Account Length (in months)]]</f>
        <v>0.13333333333333333</v>
      </c>
      <c r="AO6315" t="str">
        <f>IF(AmazonChurn[[#This Row],[Avg Monthly GB Download]]&lt;15, "Low", IF(AmazonChurn[[#This Row],[Avg Monthly GB Download]]&lt;30, "Medium", "High"))</f>
        <v>Low</v>
      </c>
      <c r="AP6315" t="str">
        <f>IF(AmazonChurn[[#This Row],[Age]]&lt;30,"Under 30",IF(AmazonChurn[[#This Row],[Age]]&gt;65,"Senior","Mid Age"))</f>
        <v>Mid Age</v>
      </c>
    </row>
    <row r="6316" spans="1:42" hidden="1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 s="5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  <c r="AL6316" t="str">
        <f>IF(AmazonChurn[[#This Row],[Average Monthly Expenses]]&lt;=30,"Low",IF(AmazonChurn[[#This Row],[Average Monthly Expenses]]&lt;=60,"Medium","High"))</f>
        <v>Low</v>
      </c>
      <c r="AM6316" t="str">
        <f>IF(AmazonChurn[[#This Row],[Number of Complaints or Support]]&lt;3,"Low",IF(AmazonChurn[[#This Row],[Number of Complaints or Support]]&lt;=7,"Medium","High"))</f>
        <v>Low</v>
      </c>
      <c r="AN6316" s="5">
        <f>AmazonChurn[[#This Row],[Number of Complaints or Support]]/AmazonChurn[[#This Row],[Account Length (in months)]]</f>
        <v>0</v>
      </c>
      <c r="AO6316" t="str">
        <f>IF(AmazonChurn[[#This Row],[Avg Monthly GB Download]]&lt;15, "Low", IF(AmazonChurn[[#This Row],[Avg Monthly GB Download]]&lt;30, "Medium", "High"))</f>
        <v>Low</v>
      </c>
      <c r="AP6316" t="str">
        <f>IF(AmazonChurn[[#This Row],[Age]]&lt;30,"Under 30",IF(AmazonChurn[[#This Row],[Age]]&gt;65,"Senior","Mid Age"))</f>
        <v>Mid Age</v>
      </c>
    </row>
    <row r="6317" spans="1:42" hidden="1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 s="5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  <c r="AL6317" t="str">
        <f>IF(AmazonChurn[[#This Row],[Average Monthly Expenses]]&lt;=30,"Low",IF(AmazonChurn[[#This Row],[Average Monthly Expenses]]&lt;=60,"Medium","High"))</f>
        <v>Low</v>
      </c>
      <c r="AM6317" t="str">
        <f>IF(AmazonChurn[[#This Row],[Number of Complaints or Support]]&lt;3,"Low",IF(AmazonChurn[[#This Row],[Number of Complaints or Support]]&lt;=7,"Medium","High"))</f>
        <v>High</v>
      </c>
      <c r="AN6317" s="5">
        <f>AmazonChurn[[#This Row],[Number of Complaints or Support]]/AmazonChurn[[#This Row],[Account Length (in months)]]</f>
        <v>3.3333333333333335</v>
      </c>
      <c r="AO6317" t="str">
        <f>IF(AmazonChurn[[#This Row],[Avg Monthly GB Download]]&lt;15, "Low", IF(AmazonChurn[[#This Row],[Avg Monthly GB Download]]&lt;30, "Medium", "High"))</f>
        <v>Low</v>
      </c>
      <c r="AP6317" t="str">
        <f>IF(AmazonChurn[[#This Row],[Age]]&lt;30,"Under 30",IF(AmazonChurn[[#This Row],[Age]]&gt;65,"Senior","Mid Age"))</f>
        <v>Senior</v>
      </c>
    </row>
    <row r="6318" spans="1:42" hidden="1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 s="5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  <c r="AL6318" t="str">
        <f>IF(AmazonChurn[[#This Row],[Average Monthly Expenses]]&lt;=30,"Low",IF(AmazonChurn[[#This Row],[Average Monthly Expenses]]&lt;=60,"Medium","High"))</f>
        <v>Medium</v>
      </c>
      <c r="AM6318" t="str">
        <f>IF(AmazonChurn[[#This Row],[Number of Complaints or Support]]&lt;3,"Low",IF(AmazonChurn[[#This Row],[Number of Complaints or Support]]&lt;=7,"Medium","High"))</f>
        <v>Medium</v>
      </c>
      <c r="AN6318" s="5">
        <f>AmazonChurn[[#This Row],[Number of Complaints or Support]]/AmazonChurn[[#This Row],[Account Length (in months)]]</f>
        <v>4</v>
      </c>
      <c r="AO6318" t="str">
        <f>IF(AmazonChurn[[#This Row],[Avg Monthly GB Download]]&lt;15, "Low", IF(AmazonChurn[[#This Row],[Avg Monthly GB Download]]&lt;30, "Medium", "High"))</f>
        <v>Medium</v>
      </c>
      <c r="AP6318" t="str">
        <f>IF(AmazonChurn[[#This Row],[Age]]&lt;30,"Under 30",IF(AmazonChurn[[#This Row],[Age]]&gt;65,"Senior","Mid Age"))</f>
        <v>Under 30</v>
      </c>
    </row>
    <row r="6319" spans="1:42" hidden="1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 s="5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  <c r="AL6319" t="str">
        <f>IF(AmazonChurn[[#This Row],[Average Monthly Expenses]]&lt;=30,"Low",IF(AmazonChurn[[#This Row],[Average Monthly Expenses]]&lt;=60,"Medium","High"))</f>
        <v>Medium</v>
      </c>
      <c r="AM6319" t="str">
        <f>IF(AmazonChurn[[#This Row],[Number of Complaints or Support]]&lt;3,"Low",IF(AmazonChurn[[#This Row],[Number of Complaints or Support]]&lt;=7,"Medium","High"))</f>
        <v>High</v>
      </c>
      <c r="AN6319" s="5">
        <f>AmazonChurn[[#This Row],[Number of Complaints or Support]]/AmazonChurn[[#This Row],[Account Length (in months)]]</f>
        <v>0.23076923076923078</v>
      </c>
      <c r="AO6319" t="str">
        <f>IF(AmazonChurn[[#This Row],[Avg Monthly GB Download]]&lt;15, "Low", IF(AmazonChurn[[#This Row],[Avg Monthly GB Download]]&lt;30, "Medium", "High"))</f>
        <v>Low</v>
      </c>
      <c r="AP6319" t="str">
        <f>IF(AmazonChurn[[#This Row],[Age]]&lt;30,"Under 30",IF(AmazonChurn[[#This Row],[Age]]&gt;65,"Senior","Mid Age"))</f>
        <v>Mid Age</v>
      </c>
    </row>
    <row r="6320" spans="1:42" hidden="1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 s="5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  <c r="AL6320" t="str">
        <f>IF(AmazonChurn[[#This Row],[Average Monthly Expenses]]&lt;=30,"Low",IF(AmazonChurn[[#This Row],[Average Monthly Expenses]]&lt;=60,"Medium","High"))</f>
        <v>Medium</v>
      </c>
      <c r="AM6320" t="str">
        <f>IF(AmazonChurn[[#This Row],[Number of Complaints or Support]]&lt;3,"Low",IF(AmazonChurn[[#This Row],[Number of Complaints or Support]]&lt;=7,"Medium","High"))</f>
        <v>Low</v>
      </c>
      <c r="AN6320" s="5">
        <f>AmazonChurn[[#This Row],[Number of Complaints or Support]]/AmazonChurn[[#This Row],[Account Length (in months)]]</f>
        <v>0</v>
      </c>
      <c r="AO6320" t="str">
        <f>IF(AmazonChurn[[#This Row],[Avg Monthly GB Download]]&lt;15, "Low", IF(AmazonChurn[[#This Row],[Avg Monthly GB Download]]&lt;30, "Medium", "High"))</f>
        <v>Low</v>
      </c>
      <c r="AP6320" t="str">
        <f>IF(AmazonChurn[[#This Row],[Age]]&lt;30,"Under 30",IF(AmazonChurn[[#This Row],[Age]]&gt;65,"Senior","Mid Age"))</f>
        <v>Mid Age</v>
      </c>
    </row>
    <row r="6321" spans="1:42" hidden="1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 s="5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  <c r="AL6321" t="str">
        <f>IF(AmazonChurn[[#This Row],[Average Monthly Expenses]]&lt;=30,"Low",IF(AmazonChurn[[#This Row],[Average Monthly Expenses]]&lt;=60,"Medium","High"))</f>
        <v>Low</v>
      </c>
      <c r="AM6321" t="str">
        <f>IF(AmazonChurn[[#This Row],[Number of Complaints or Support]]&lt;3,"Low",IF(AmazonChurn[[#This Row],[Number of Complaints or Support]]&lt;=7,"Medium","High"))</f>
        <v>Medium</v>
      </c>
      <c r="AN6321" s="5">
        <f>AmazonChurn[[#This Row],[Number of Complaints or Support]]/AmazonChurn[[#This Row],[Account Length (in months)]]</f>
        <v>0.18518518518518517</v>
      </c>
      <c r="AO6321" t="str">
        <f>IF(AmazonChurn[[#This Row],[Avg Monthly GB Download]]&lt;15, "Low", IF(AmazonChurn[[#This Row],[Avg Monthly GB Download]]&lt;30, "Medium", "High"))</f>
        <v>Low</v>
      </c>
      <c r="AP6321" t="str">
        <f>IF(AmazonChurn[[#This Row],[Age]]&lt;30,"Under 30",IF(AmazonChurn[[#This Row],[Age]]&gt;65,"Senior","Mid Age"))</f>
        <v>Mid Age</v>
      </c>
    </row>
    <row r="6322" spans="1:42" hidden="1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 s="5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  <c r="AL6322" t="str">
        <f>IF(AmazonChurn[[#This Row],[Average Monthly Expenses]]&lt;=30,"Low",IF(AmazonChurn[[#This Row],[Average Monthly Expenses]]&lt;=60,"Medium","High"))</f>
        <v>Medium</v>
      </c>
      <c r="AM6322" t="str">
        <f>IF(AmazonChurn[[#This Row],[Number of Complaints or Support]]&lt;3,"Low",IF(AmazonChurn[[#This Row],[Number of Complaints or Support]]&lt;=7,"Medium","High"))</f>
        <v>Medium</v>
      </c>
      <c r="AN6322" s="5">
        <f>AmazonChurn[[#This Row],[Number of Complaints or Support]]/AmazonChurn[[#This Row],[Account Length (in months)]]</f>
        <v>2</v>
      </c>
      <c r="AO6322" t="str">
        <f>IF(AmazonChurn[[#This Row],[Avg Monthly GB Download]]&lt;15, "Low", IF(AmazonChurn[[#This Row],[Avg Monthly GB Download]]&lt;30, "Medium", "High"))</f>
        <v>Low</v>
      </c>
      <c r="AP6322" t="str">
        <f>IF(AmazonChurn[[#This Row],[Age]]&lt;30,"Under 30",IF(AmazonChurn[[#This Row],[Age]]&gt;65,"Senior","Mid Age"))</f>
        <v>Senior</v>
      </c>
    </row>
    <row r="6323" spans="1:42" hidden="1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 s="5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  <c r="AL6323" t="str">
        <f>IF(AmazonChurn[[#This Row],[Average Monthly Expenses]]&lt;=30,"Low",IF(AmazonChurn[[#This Row],[Average Monthly Expenses]]&lt;=60,"Medium","High"))</f>
        <v>Medium</v>
      </c>
      <c r="AM6323" t="str">
        <f>IF(AmazonChurn[[#This Row],[Number of Complaints or Support]]&lt;3,"Low",IF(AmazonChurn[[#This Row],[Number of Complaints or Support]]&lt;=7,"Medium","High"))</f>
        <v>Low</v>
      </c>
      <c r="AN6323" s="5">
        <f>AmazonChurn[[#This Row],[Number of Complaints or Support]]/AmazonChurn[[#This Row],[Account Length (in months)]]</f>
        <v>1.6949152542372881E-2</v>
      </c>
      <c r="AO6323" t="str">
        <f>IF(AmazonChurn[[#This Row],[Avg Monthly GB Download]]&lt;15, "Low", IF(AmazonChurn[[#This Row],[Avg Monthly GB Download]]&lt;30, "Medium", "High"))</f>
        <v>Low</v>
      </c>
      <c r="AP6323" t="str">
        <f>IF(AmazonChurn[[#This Row],[Age]]&lt;30,"Under 30",IF(AmazonChurn[[#This Row],[Age]]&gt;65,"Senior","Mid Age"))</f>
        <v>Mid Age</v>
      </c>
    </row>
    <row r="6324" spans="1:42" hidden="1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 s="5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  <c r="AL6324" t="str">
        <f>IF(AmazonChurn[[#This Row],[Average Monthly Expenses]]&lt;=30,"Low",IF(AmazonChurn[[#This Row],[Average Monthly Expenses]]&lt;=60,"Medium","High"))</f>
        <v>Low</v>
      </c>
      <c r="AM6324" t="str">
        <f>IF(AmazonChurn[[#This Row],[Number of Complaints or Support]]&lt;3,"Low",IF(AmazonChurn[[#This Row],[Number of Complaints or Support]]&lt;=7,"Medium","High"))</f>
        <v>High</v>
      </c>
      <c r="AN6324" s="5">
        <f>AmazonChurn[[#This Row],[Number of Complaints or Support]]/AmazonChurn[[#This Row],[Account Length (in months)]]</f>
        <v>2.25</v>
      </c>
      <c r="AO6324" t="str">
        <f>IF(AmazonChurn[[#This Row],[Avg Monthly GB Download]]&lt;15, "Low", IF(AmazonChurn[[#This Row],[Avg Monthly GB Download]]&lt;30, "Medium", "High"))</f>
        <v>Low</v>
      </c>
      <c r="AP6324" t="str">
        <f>IF(AmazonChurn[[#This Row],[Age]]&lt;30,"Under 30",IF(AmazonChurn[[#This Row],[Age]]&gt;65,"Senior","Mid Age"))</f>
        <v>Mid Age</v>
      </c>
    </row>
    <row r="6325" spans="1:42" hidden="1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 s="5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  <c r="AL6325" t="str">
        <f>IF(AmazonChurn[[#This Row],[Average Monthly Expenses]]&lt;=30,"Low",IF(AmazonChurn[[#This Row],[Average Monthly Expenses]]&lt;=60,"Medium","High"))</f>
        <v>Low</v>
      </c>
      <c r="AM6325" t="str">
        <f>IF(AmazonChurn[[#This Row],[Number of Complaints or Support]]&lt;3,"Low",IF(AmazonChurn[[#This Row],[Number of Complaints or Support]]&lt;=7,"Medium","High"))</f>
        <v>Low</v>
      </c>
      <c r="AN6325" s="5">
        <f>AmazonChurn[[#This Row],[Number of Complaints or Support]]/AmazonChurn[[#This Row],[Account Length (in months)]]</f>
        <v>0</v>
      </c>
      <c r="AO6325" t="str">
        <f>IF(AmazonChurn[[#This Row],[Avg Monthly GB Download]]&lt;15, "Low", IF(AmazonChurn[[#This Row],[Avg Monthly GB Download]]&lt;30, "Medium", "High"))</f>
        <v>Low</v>
      </c>
      <c r="AP6325" t="str">
        <f>IF(AmazonChurn[[#This Row],[Age]]&lt;30,"Under 30",IF(AmazonChurn[[#This Row],[Age]]&gt;65,"Senior","Mid Age"))</f>
        <v>Mid Age</v>
      </c>
    </row>
    <row r="6326" spans="1:42" hidden="1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 s="5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  <c r="AL6326" t="str">
        <f>IF(AmazonChurn[[#This Row],[Average Monthly Expenses]]&lt;=30,"Low",IF(AmazonChurn[[#This Row],[Average Monthly Expenses]]&lt;=60,"Medium","High"))</f>
        <v>Low</v>
      </c>
      <c r="AM6326" t="str">
        <f>IF(AmazonChurn[[#This Row],[Number of Complaints or Support]]&lt;3,"Low",IF(AmazonChurn[[#This Row],[Number of Complaints or Support]]&lt;=7,"Medium","High"))</f>
        <v>Medium</v>
      </c>
      <c r="AN6326" s="5">
        <f>AmazonChurn[[#This Row],[Number of Complaints or Support]]/AmazonChurn[[#This Row],[Account Length (in months)]]</f>
        <v>6</v>
      </c>
      <c r="AO6326" t="str">
        <f>IF(AmazonChurn[[#This Row],[Avg Monthly GB Download]]&lt;15, "Low", IF(AmazonChurn[[#This Row],[Avg Monthly GB Download]]&lt;30, "Medium", "High"))</f>
        <v>Low</v>
      </c>
      <c r="AP6326" t="str">
        <f>IF(AmazonChurn[[#This Row],[Age]]&lt;30,"Under 30",IF(AmazonChurn[[#This Row],[Age]]&gt;65,"Senior","Mid Age"))</f>
        <v>Mid Age</v>
      </c>
    </row>
    <row r="6327" spans="1:42" hidden="1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 s="5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  <c r="AL6327" t="str">
        <f>IF(AmazonChurn[[#This Row],[Average Monthly Expenses]]&lt;=30,"Low",IF(AmazonChurn[[#This Row],[Average Monthly Expenses]]&lt;=60,"Medium","High"))</f>
        <v>Medium</v>
      </c>
      <c r="AM6327" t="str">
        <f>IF(AmazonChurn[[#This Row],[Number of Complaints or Support]]&lt;3,"Low",IF(AmazonChurn[[#This Row],[Number of Complaints or Support]]&lt;=7,"Medium","High"))</f>
        <v>Medium</v>
      </c>
      <c r="AN6327" s="5">
        <f>AmazonChurn[[#This Row],[Number of Complaints or Support]]/AmazonChurn[[#This Row],[Account Length (in months)]]</f>
        <v>0.14285714285714285</v>
      </c>
      <c r="AO6327" t="str">
        <f>IF(AmazonChurn[[#This Row],[Avg Monthly GB Download]]&lt;15, "Low", IF(AmazonChurn[[#This Row],[Avg Monthly GB Download]]&lt;30, "Medium", "High"))</f>
        <v>Low</v>
      </c>
      <c r="AP6327" t="str">
        <f>IF(AmazonChurn[[#This Row],[Age]]&lt;30,"Under 30",IF(AmazonChurn[[#This Row],[Age]]&gt;65,"Senior","Mid Age"))</f>
        <v>Senior</v>
      </c>
    </row>
    <row r="6328" spans="1:42" hidden="1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 s="5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  <c r="AL6328" t="str">
        <f>IF(AmazonChurn[[#This Row],[Average Monthly Expenses]]&lt;=30,"Low",IF(AmazonChurn[[#This Row],[Average Monthly Expenses]]&lt;=60,"Medium","High"))</f>
        <v>Medium</v>
      </c>
      <c r="AM6328" t="str">
        <f>IF(AmazonChurn[[#This Row],[Number of Complaints or Support]]&lt;3,"Low",IF(AmazonChurn[[#This Row],[Number of Complaints or Support]]&lt;=7,"Medium","High"))</f>
        <v>Medium</v>
      </c>
      <c r="AN6328" s="5">
        <f>AmazonChurn[[#This Row],[Number of Complaints or Support]]/AmazonChurn[[#This Row],[Account Length (in months)]]</f>
        <v>0.12244897959183673</v>
      </c>
      <c r="AO6328" t="str">
        <f>IF(AmazonChurn[[#This Row],[Avg Monthly GB Download]]&lt;15, "Low", IF(AmazonChurn[[#This Row],[Avg Monthly GB Download]]&lt;30, "Medium", "High"))</f>
        <v>Medium</v>
      </c>
      <c r="AP6328" t="str">
        <f>IF(AmazonChurn[[#This Row],[Age]]&lt;30,"Under 30",IF(AmazonChurn[[#This Row],[Age]]&gt;65,"Senior","Mid Age"))</f>
        <v>Under 30</v>
      </c>
    </row>
    <row r="6329" spans="1:42" hidden="1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 s="5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  <c r="AL6329" t="str">
        <f>IF(AmazonChurn[[#This Row],[Average Monthly Expenses]]&lt;=30,"Low",IF(AmazonChurn[[#This Row],[Average Monthly Expenses]]&lt;=60,"Medium","High"))</f>
        <v>Medium</v>
      </c>
      <c r="AM6329" t="str">
        <f>IF(AmazonChurn[[#This Row],[Number of Complaints or Support]]&lt;3,"Low",IF(AmazonChurn[[#This Row],[Number of Complaints or Support]]&lt;=7,"Medium","High"))</f>
        <v>High</v>
      </c>
      <c r="AN6329" s="5">
        <f>AmazonChurn[[#This Row],[Number of Complaints or Support]]/AmazonChurn[[#This Row],[Account Length (in months)]]</f>
        <v>0.375</v>
      </c>
      <c r="AO6329" t="str">
        <f>IF(AmazonChurn[[#This Row],[Avg Monthly GB Download]]&lt;15, "Low", IF(AmazonChurn[[#This Row],[Avg Monthly GB Download]]&lt;30, "Medium", "High"))</f>
        <v>Low</v>
      </c>
      <c r="AP6329" t="str">
        <f>IF(AmazonChurn[[#This Row],[Age]]&lt;30,"Under 30",IF(AmazonChurn[[#This Row],[Age]]&gt;65,"Senior","Mid Age"))</f>
        <v>Mid Age</v>
      </c>
    </row>
    <row r="6330" spans="1:42" hidden="1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 s="5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  <c r="AL6330" t="str">
        <f>IF(AmazonChurn[[#This Row],[Average Monthly Expenses]]&lt;=30,"Low",IF(AmazonChurn[[#This Row],[Average Monthly Expenses]]&lt;=60,"Medium","High"))</f>
        <v>Low</v>
      </c>
      <c r="AM6330" t="str">
        <f>IF(AmazonChurn[[#This Row],[Number of Complaints or Support]]&lt;3,"Low",IF(AmazonChurn[[#This Row],[Number of Complaints or Support]]&lt;=7,"Medium","High"))</f>
        <v>High</v>
      </c>
      <c r="AN6330" s="5">
        <f>AmazonChurn[[#This Row],[Number of Complaints or Support]]/AmazonChurn[[#This Row],[Account Length (in months)]]</f>
        <v>0.17647058823529413</v>
      </c>
      <c r="AO6330" t="str">
        <f>IF(AmazonChurn[[#This Row],[Avg Monthly GB Download]]&lt;15, "Low", IF(AmazonChurn[[#This Row],[Avg Monthly GB Download]]&lt;30, "Medium", "High"))</f>
        <v>Low</v>
      </c>
      <c r="AP6330" t="str">
        <f>IF(AmazonChurn[[#This Row],[Age]]&lt;30,"Under 30",IF(AmazonChurn[[#This Row],[Age]]&gt;65,"Senior","Mid Age"))</f>
        <v>Mid Age</v>
      </c>
    </row>
    <row r="6331" spans="1:42" hidden="1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 s="5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  <c r="AL6331" t="str">
        <f>IF(AmazonChurn[[#This Row],[Average Monthly Expenses]]&lt;=30,"Low",IF(AmazonChurn[[#This Row],[Average Monthly Expenses]]&lt;=60,"Medium","High"))</f>
        <v>Medium</v>
      </c>
      <c r="AM6331" t="str">
        <f>IF(AmazonChurn[[#This Row],[Number of Complaints or Support]]&lt;3,"Low",IF(AmazonChurn[[#This Row],[Number of Complaints or Support]]&lt;=7,"Medium","High"))</f>
        <v>Medium</v>
      </c>
      <c r="AN6331" s="5">
        <f>AmazonChurn[[#This Row],[Number of Complaints or Support]]/AmazonChurn[[#This Row],[Account Length (in months)]]</f>
        <v>6.5573770491803282E-2</v>
      </c>
      <c r="AO6331" t="str">
        <f>IF(AmazonChurn[[#This Row],[Avg Monthly GB Download]]&lt;15, "Low", IF(AmazonChurn[[#This Row],[Avg Monthly GB Download]]&lt;30, "Medium", "High"))</f>
        <v>Low</v>
      </c>
      <c r="AP6331" t="str">
        <f>IF(AmazonChurn[[#This Row],[Age]]&lt;30,"Under 30",IF(AmazonChurn[[#This Row],[Age]]&gt;65,"Senior","Mid Age"))</f>
        <v>Mid Age</v>
      </c>
    </row>
    <row r="6332" spans="1:42" hidden="1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 s="5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  <c r="AL6332" t="str">
        <f>IF(AmazonChurn[[#This Row],[Average Monthly Expenses]]&lt;=30,"Low",IF(AmazonChurn[[#This Row],[Average Monthly Expenses]]&lt;=60,"Medium","High"))</f>
        <v>Medium</v>
      </c>
      <c r="AM6332" t="str">
        <f>IF(AmazonChurn[[#This Row],[Number of Complaints or Support]]&lt;3,"Low",IF(AmazonChurn[[#This Row],[Number of Complaints or Support]]&lt;=7,"Medium","High"))</f>
        <v>Low</v>
      </c>
      <c r="AN6332" s="5">
        <f>AmazonChurn[[#This Row],[Number of Complaints or Support]]/AmazonChurn[[#This Row],[Account Length (in months)]]</f>
        <v>1</v>
      </c>
      <c r="AO6332" t="str">
        <f>IF(AmazonChurn[[#This Row],[Avg Monthly GB Download]]&lt;15, "Low", IF(AmazonChurn[[#This Row],[Avg Monthly GB Download]]&lt;30, "Medium", "High"))</f>
        <v>Low</v>
      </c>
      <c r="AP6332" t="str">
        <f>IF(AmazonChurn[[#This Row],[Age]]&lt;30,"Under 30",IF(AmazonChurn[[#This Row],[Age]]&gt;65,"Senior","Mid Age"))</f>
        <v>Mid Age</v>
      </c>
    </row>
    <row r="6333" spans="1:42" hidden="1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 s="5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  <c r="AL6333" t="str">
        <f>IF(AmazonChurn[[#This Row],[Average Monthly Expenses]]&lt;=30,"Low",IF(AmazonChurn[[#This Row],[Average Monthly Expenses]]&lt;=60,"Medium","High"))</f>
        <v>Medium</v>
      </c>
      <c r="AM6333" t="str">
        <f>IF(AmazonChurn[[#This Row],[Number of Complaints or Support]]&lt;3,"Low",IF(AmazonChurn[[#This Row],[Number of Complaints or Support]]&lt;=7,"Medium","High"))</f>
        <v>Low</v>
      </c>
      <c r="AN6333" s="5">
        <f>AmazonChurn[[#This Row],[Number of Complaints or Support]]/AmazonChurn[[#This Row],[Account Length (in months)]]</f>
        <v>0</v>
      </c>
      <c r="AO6333" t="str">
        <f>IF(AmazonChurn[[#This Row],[Avg Monthly GB Download]]&lt;15, "Low", IF(AmazonChurn[[#This Row],[Avg Monthly GB Download]]&lt;30, "Medium", "High"))</f>
        <v>Medium</v>
      </c>
      <c r="AP6333" t="str">
        <f>IF(AmazonChurn[[#This Row],[Age]]&lt;30,"Under 30",IF(AmazonChurn[[#This Row],[Age]]&gt;65,"Senior","Mid Age"))</f>
        <v>Under 30</v>
      </c>
    </row>
    <row r="6334" spans="1:42" hidden="1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 s="5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  <c r="AL6334" t="str">
        <f>IF(AmazonChurn[[#This Row],[Average Monthly Expenses]]&lt;=30,"Low",IF(AmazonChurn[[#This Row],[Average Monthly Expenses]]&lt;=60,"Medium","High"))</f>
        <v>Low</v>
      </c>
      <c r="AM6334" t="str">
        <f>IF(AmazonChurn[[#This Row],[Number of Complaints or Support]]&lt;3,"Low",IF(AmazonChurn[[#This Row],[Number of Complaints or Support]]&lt;=7,"Medium","High"))</f>
        <v>Medium</v>
      </c>
      <c r="AN6334" s="5">
        <f>AmazonChurn[[#This Row],[Number of Complaints or Support]]/AmazonChurn[[#This Row],[Account Length (in months)]]</f>
        <v>8.8235294117647065E-2</v>
      </c>
      <c r="AO6334" t="str">
        <f>IF(AmazonChurn[[#This Row],[Avg Monthly GB Download]]&lt;15, "Low", IF(AmazonChurn[[#This Row],[Avg Monthly GB Download]]&lt;30, "Medium", "High"))</f>
        <v>Low</v>
      </c>
      <c r="AP6334" t="str">
        <f>IF(AmazonChurn[[#This Row],[Age]]&lt;30,"Under 30",IF(AmazonChurn[[#This Row],[Age]]&gt;65,"Senior","Mid Age"))</f>
        <v>Under 30</v>
      </c>
    </row>
    <row r="6335" spans="1:42" hidden="1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 s="5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  <c r="AL6335" t="str">
        <f>IF(AmazonChurn[[#This Row],[Average Monthly Expenses]]&lt;=30,"Low",IF(AmazonChurn[[#This Row],[Average Monthly Expenses]]&lt;=60,"Medium","High"))</f>
        <v>Low</v>
      </c>
      <c r="AM6335" t="str">
        <f>IF(AmazonChurn[[#This Row],[Number of Complaints or Support]]&lt;3,"Low",IF(AmazonChurn[[#This Row],[Number of Complaints or Support]]&lt;=7,"Medium","High"))</f>
        <v>High</v>
      </c>
      <c r="AN6335" s="5">
        <f>AmazonChurn[[#This Row],[Number of Complaints or Support]]/AmazonChurn[[#This Row],[Account Length (in months)]]</f>
        <v>2</v>
      </c>
      <c r="AO6335" t="str">
        <f>IF(AmazonChurn[[#This Row],[Avg Monthly GB Download]]&lt;15, "Low", IF(AmazonChurn[[#This Row],[Avg Monthly GB Download]]&lt;30, "Medium", "High"))</f>
        <v>Low</v>
      </c>
      <c r="AP6335" t="str">
        <f>IF(AmazonChurn[[#This Row],[Age]]&lt;30,"Under 30",IF(AmazonChurn[[#This Row],[Age]]&gt;65,"Senior","Mid Age"))</f>
        <v>Mid Age</v>
      </c>
    </row>
    <row r="6336" spans="1:42" hidden="1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 s="5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  <c r="AL6336" t="str">
        <f>IF(AmazonChurn[[#This Row],[Average Monthly Expenses]]&lt;=30,"Low",IF(AmazonChurn[[#This Row],[Average Monthly Expenses]]&lt;=60,"Medium","High"))</f>
        <v>Low</v>
      </c>
      <c r="AM6336" t="str">
        <f>IF(AmazonChurn[[#This Row],[Number of Complaints or Support]]&lt;3,"Low",IF(AmazonChurn[[#This Row],[Number of Complaints or Support]]&lt;=7,"Medium","High"))</f>
        <v>Medium</v>
      </c>
      <c r="AN6336" s="5">
        <f>AmazonChurn[[#This Row],[Number of Complaints or Support]]/AmazonChurn[[#This Row],[Account Length (in months)]]</f>
        <v>0.12195121951219512</v>
      </c>
      <c r="AO6336" t="str">
        <f>IF(AmazonChurn[[#This Row],[Avg Monthly GB Download]]&lt;15, "Low", IF(AmazonChurn[[#This Row],[Avg Monthly GB Download]]&lt;30, "Medium", "High"))</f>
        <v>Low</v>
      </c>
      <c r="AP6336" t="str">
        <f>IF(AmazonChurn[[#This Row],[Age]]&lt;30,"Under 30",IF(AmazonChurn[[#This Row],[Age]]&gt;65,"Senior","Mid Age"))</f>
        <v>Mid Age</v>
      </c>
    </row>
    <row r="6337" spans="1:42" hidden="1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 s="5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  <c r="AL6337" t="str">
        <f>IF(AmazonChurn[[#This Row],[Average Monthly Expenses]]&lt;=30,"Low",IF(AmazonChurn[[#This Row],[Average Monthly Expenses]]&lt;=60,"Medium","High"))</f>
        <v>Low</v>
      </c>
      <c r="AM6337" t="str">
        <f>IF(AmazonChurn[[#This Row],[Number of Complaints or Support]]&lt;3,"Low",IF(AmazonChurn[[#This Row],[Number of Complaints or Support]]&lt;=7,"Medium","High"))</f>
        <v>Low</v>
      </c>
      <c r="AN6337" s="5">
        <f>AmazonChurn[[#This Row],[Number of Complaints or Support]]/AmazonChurn[[#This Row],[Account Length (in months)]]</f>
        <v>0</v>
      </c>
      <c r="AO6337" t="str">
        <f>IF(AmazonChurn[[#This Row],[Avg Monthly GB Download]]&lt;15, "Low", IF(AmazonChurn[[#This Row],[Avg Monthly GB Download]]&lt;30, "Medium", "High"))</f>
        <v>Low</v>
      </c>
      <c r="AP6337" t="str">
        <f>IF(AmazonChurn[[#This Row],[Age]]&lt;30,"Under 30",IF(AmazonChurn[[#This Row],[Age]]&gt;65,"Senior","Mid Age"))</f>
        <v>Mid Age</v>
      </c>
    </row>
    <row r="6338" spans="1:42" hidden="1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 s="5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  <c r="AL6338" t="str">
        <f>IF(AmazonChurn[[#This Row],[Average Monthly Expenses]]&lt;=30,"Low",IF(AmazonChurn[[#This Row],[Average Monthly Expenses]]&lt;=60,"Medium","High"))</f>
        <v>Low</v>
      </c>
      <c r="AM6338" t="str">
        <f>IF(AmazonChurn[[#This Row],[Number of Complaints or Support]]&lt;3,"Low",IF(AmazonChurn[[#This Row],[Number of Complaints or Support]]&lt;=7,"Medium","High"))</f>
        <v>Medium</v>
      </c>
      <c r="AN6338" s="5">
        <f>AmazonChurn[[#This Row],[Number of Complaints or Support]]/AmazonChurn[[#This Row],[Account Length (in months)]]</f>
        <v>0.53846153846153844</v>
      </c>
      <c r="AO6338" t="str">
        <f>IF(AmazonChurn[[#This Row],[Avg Monthly GB Download]]&lt;15, "Low", IF(AmazonChurn[[#This Row],[Avg Monthly GB Download]]&lt;30, "Medium", "High"))</f>
        <v>Low</v>
      </c>
      <c r="AP6338" t="str">
        <f>IF(AmazonChurn[[#This Row],[Age]]&lt;30,"Under 30",IF(AmazonChurn[[#This Row],[Age]]&gt;65,"Senior","Mid Age"))</f>
        <v>Mid Age</v>
      </c>
    </row>
    <row r="6339" spans="1:42" hidden="1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 s="5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  <c r="AL6339" t="str">
        <f>IF(AmazonChurn[[#This Row],[Average Monthly Expenses]]&lt;=30,"Low",IF(AmazonChurn[[#This Row],[Average Monthly Expenses]]&lt;=60,"Medium","High"))</f>
        <v>Low</v>
      </c>
      <c r="AM6339" t="str">
        <f>IF(AmazonChurn[[#This Row],[Number of Complaints or Support]]&lt;3,"Low",IF(AmazonChurn[[#This Row],[Number of Complaints or Support]]&lt;=7,"Medium","High"))</f>
        <v>High</v>
      </c>
      <c r="AN6339" s="5">
        <f>AmazonChurn[[#This Row],[Number of Complaints or Support]]/AmazonChurn[[#This Row],[Account Length (in months)]]</f>
        <v>3</v>
      </c>
      <c r="AO6339" t="str">
        <f>IF(AmazonChurn[[#This Row],[Avg Monthly GB Download]]&lt;15, "Low", IF(AmazonChurn[[#This Row],[Avg Monthly GB Download]]&lt;30, "Medium", "High"))</f>
        <v>Low</v>
      </c>
      <c r="AP6339" t="str">
        <f>IF(AmazonChurn[[#This Row],[Age]]&lt;30,"Under 30",IF(AmazonChurn[[#This Row],[Age]]&gt;65,"Senior","Mid Age"))</f>
        <v>Mid Age</v>
      </c>
    </row>
    <row r="6340" spans="1:42" hidden="1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 s="5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  <c r="AL6340" t="str">
        <f>IF(AmazonChurn[[#This Row],[Average Monthly Expenses]]&lt;=30,"Low",IF(AmazonChurn[[#This Row],[Average Monthly Expenses]]&lt;=60,"Medium","High"))</f>
        <v>Medium</v>
      </c>
      <c r="AM6340" t="str">
        <f>IF(AmazonChurn[[#This Row],[Number of Complaints or Support]]&lt;3,"Low",IF(AmazonChurn[[#This Row],[Number of Complaints or Support]]&lt;=7,"Medium","High"))</f>
        <v>High</v>
      </c>
      <c r="AN6340" s="5">
        <f>AmazonChurn[[#This Row],[Number of Complaints or Support]]/AmazonChurn[[#This Row],[Account Length (in months)]]</f>
        <v>8</v>
      </c>
      <c r="AO6340" t="str">
        <f>IF(AmazonChurn[[#This Row],[Avg Monthly GB Download]]&lt;15, "Low", IF(AmazonChurn[[#This Row],[Avg Monthly GB Download]]&lt;30, "Medium", "High"))</f>
        <v>Low</v>
      </c>
      <c r="AP6340" t="str">
        <f>IF(AmazonChurn[[#This Row],[Age]]&lt;30,"Under 30",IF(AmazonChurn[[#This Row],[Age]]&gt;65,"Senior","Mid Age"))</f>
        <v>Senior</v>
      </c>
    </row>
    <row r="6341" spans="1:42" hidden="1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 s="5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  <c r="AL6341" t="str">
        <f>IF(AmazonChurn[[#This Row],[Average Monthly Expenses]]&lt;=30,"Low",IF(AmazonChurn[[#This Row],[Average Monthly Expenses]]&lt;=60,"Medium","High"))</f>
        <v>Medium</v>
      </c>
      <c r="AM6341" t="str">
        <f>IF(AmazonChurn[[#This Row],[Number of Complaints or Support]]&lt;3,"Low",IF(AmazonChurn[[#This Row],[Number of Complaints or Support]]&lt;=7,"Medium","High"))</f>
        <v>Medium</v>
      </c>
      <c r="AN6341" s="5">
        <f>AmazonChurn[[#This Row],[Number of Complaints or Support]]/AmazonChurn[[#This Row],[Account Length (in months)]]</f>
        <v>0.1891891891891892</v>
      </c>
      <c r="AO6341" t="str">
        <f>IF(AmazonChurn[[#This Row],[Avg Monthly GB Download]]&lt;15, "Low", IF(AmazonChurn[[#This Row],[Avg Monthly GB Download]]&lt;30, "Medium", "High"))</f>
        <v>Low</v>
      </c>
      <c r="AP6341" t="str">
        <f>IF(AmazonChurn[[#This Row],[Age]]&lt;30,"Under 30",IF(AmazonChurn[[#This Row],[Age]]&gt;65,"Senior","Mid Age"))</f>
        <v>Senior</v>
      </c>
    </row>
    <row r="6342" spans="1:42" hidden="1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 s="5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  <c r="AL6342" t="str">
        <f>IF(AmazonChurn[[#This Row],[Average Monthly Expenses]]&lt;=30,"Low",IF(AmazonChurn[[#This Row],[Average Monthly Expenses]]&lt;=60,"Medium","High"))</f>
        <v>High</v>
      </c>
      <c r="AM6342" t="str">
        <f>IF(AmazonChurn[[#This Row],[Number of Complaints or Support]]&lt;3,"Low",IF(AmazonChurn[[#This Row],[Number of Complaints or Support]]&lt;=7,"Medium","High"))</f>
        <v>Medium</v>
      </c>
      <c r="AN6342" s="5">
        <f>AmazonChurn[[#This Row],[Number of Complaints or Support]]/AmazonChurn[[#This Row],[Account Length (in months)]]</f>
        <v>0.12280701754385964</v>
      </c>
      <c r="AO6342" t="str">
        <f>IF(AmazonChurn[[#This Row],[Avg Monthly GB Download]]&lt;15, "Low", IF(AmazonChurn[[#This Row],[Avg Monthly GB Download]]&lt;30, "Medium", "High"))</f>
        <v>Low</v>
      </c>
      <c r="AP6342" t="str">
        <f>IF(AmazonChurn[[#This Row],[Age]]&lt;30,"Under 30",IF(AmazonChurn[[#This Row],[Age]]&gt;65,"Senior","Mid Age"))</f>
        <v>Mid Age</v>
      </c>
    </row>
    <row r="6343" spans="1:42" hidden="1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 s="5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  <c r="AL6343" t="str">
        <f>IF(AmazonChurn[[#This Row],[Average Monthly Expenses]]&lt;=30,"Low",IF(AmazonChurn[[#This Row],[Average Monthly Expenses]]&lt;=60,"Medium","High"))</f>
        <v>Low</v>
      </c>
      <c r="AM6343" t="str">
        <f>IF(AmazonChurn[[#This Row],[Number of Complaints or Support]]&lt;3,"Low",IF(AmazonChurn[[#This Row],[Number of Complaints or Support]]&lt;=7,"Medium","High"))</f>
        <v>Low</v>
      </c>
      <c r="AN6343" s="5">
        <f>AmazonChurn[[#This Row],[Number of Complaints or Support]]/AmazonChurn[[#This Row],[Account Length (in months)]]</f>
        <v>6.0606060606060608E-2</v>
      </c>
      <c r="AO6343" t="str">
        <f>IF(AmazonChurn[[#This Row],[Avg Monthly GB Download]]&lt;15, "Low", IF(AmazonChurn[[#This Row],[Avg Monthly GB Download]]&lt;30, "Medium", "High"))</f>
        <v>Low</v>
      </c>
      <c r="AP6343" t="str">
        <f>IF(AmazonChurn[[#This Row],[Age]]&lt;30,"Under 30",IF(AmazonChurn[[#This Row],[Age]]&gt;65,"Senior","Mid Age"))</f>
        <v>Mid Age</v>
      </c>
    </row>
    <row r="6344" spans="1:42" hidden="1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 s="5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  <c r="AL6344" t="str">
        <f>IF(AmazonChurn[[#This Row],[Average Monthly Expenses]]&lt;=30,"Low",IF(AmazonChurn[[#This Row],[Average Monthly Expenses]]&lt;=60,"Medium","High"))</f>
        <v>Low</v>
      </c>
      <c r="AM6344" t="str">
        <f>IF(AmazonChurn[[#This Row],[Number of Complaints or Support]]&lt;3,"Low",IF(AmazonChurn[[#This Row],[Number of Complaints or Support]]&lt;=7,"Medium","High"))</f>
        <v>Medium</v>
      </c>
      <c r="AN6344" s="5">
        <f>AmazonChurn[[#This Row],[Number of Complaints or Support]]/AmazonChurn[[#This Row],[Account Length (in months)]]</f>
        <v>0.12820512820512819</v>
      </c>
      <c r="AO6344" t="str">
        <f>IF(AmazonChurn[[#This Row],[Avg Monthly GB Download]]&lt;15, "Low", IF(AmazonChurn[[#This Row],[Avg Monthly GB Download]]&lt;30, "Medium", "High"))</f>
        <v>Low</v>
      </c>
      <c r="AP6344" t="str">
        <f>IF(AmazonChurn[[#This Row],[Age]]&lt;30,"Under 30",IF(AmazonChurn[[#This Row],[Age]]&gt;65,"Senior","Mid Age"))</f>
        <v>Mid Age</v>
      </c>
    </row>
    <row r="6345" spans="1:42" hidden="1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 s="5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  <c r="AL6345" t="str">
        <f>IF(AmazonChurn[[#This Row],[Average Monthly Expenses]]&lt;=30,"Low",IF(AmazonChurn[[#This Row],[Average Monthly Expenses]]&lt;=60,"Medium","High"))</f>
        <v>Low</v>
      </c>
      <c r="AM6345" t="str">
        <f>IF(AmazonChurn[[#This Row],[Number of Complaints or Support]]&lt;3,"Low",IF(AmazonChurn[[#This Row],[Number of Complaints or Support]]&lt;=7,"Medium","High"))</f>
        <v>High</v>
      </c>
      <c r="AN6345" s="5">
        <f>AmazonChurn[[#This Row],[Number of Complaints or Support]]/AmazonChurn[[#This Row],[Account Length (in months)]]</f>
        <v>0.12698412698412698</v>
      </c>
      <c r="AO6345" t="str">
        <f>IF(AmazonChurn[[#This Row],[Avg Monthly GB Download]]&lt;15, "Low", IF(AmazonChurn[[#This Row],[Avg Monthly GB Download]]&lt;30, "Medium", "High"))</f>
        <v>Medium</v>
      </c>
      <c r="AP6345" t="str">
        <f>IF(AmazonChurn[[#This Row],[Age]]&lt;30,"Under 30",IF(AmazonChurn[[#This Row],[Age]]&gt;65,"Senior","Mid Age"))</f>
        <v>Under 30</v>
      </c>
    </row>
    <row r="6346" spans="1:42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 s="5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  <c r="AL6346" t="str">
        <f>IF(AmazonChurn[[#This Row],[Average Monthly Expenses]]&lt;=30,"Low",IF(AmazonChurn[[#This Row],[Average Monthly Expenses]]&lt;=60,"Medium","High"))</f>
        <v>Medium</v>
      </c>
      <c r="AM6346" t="str">
        <f>IF(AmazonChurn[[#This Row],[Number of Complaints or Support]]&lt;3,"Low",IF(AmazonChurn[[#This Row],[Number of Complaints or Support]]&lt;=7,"Medium","High"))</f>
        <v>Low</v>
      </c>
      <c r="AN6346" s="5">
        <f>AmazonChurn[[#This Row],[Number of Complaints or Support]]/AmazonChurn[[#This Row],[Account Length (in months)]]</f>
        <v>0</v>
      </c>
      <c r="AO6346" t="str">
        <f>IF(AmazonChurn[[#This Row],[Avg Monthly GB Download]]&lt;15, "Low", IF(AmazonChurn[[#This Row],[Avg Monthly GB Download]]&lt;30, "Medium", "High"))</f>
        <v>High</v>
      </c>
      <c r="AP6346" t="str">
        <f>IF(AmazonChurn[[#This Row],[Age]]&lt;30,"Under 30",IF(AmazonChurn[[#This Row],[Age]]&gt;65,"Senior","Mid Age"))</f>
        <v>Under 30</v>
      </c>
    </row>
    <row r="6347" spans="1:42" hidden="1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 s="5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  <c r="AL6347" t="str">
        <f>IF(AmazonChurn[[#This Row],[Average Monthly Expenses]]&lt;=30,"Low",IF(AmazonChurn[[#This Row],[Average Monthly Expenses]]&lt;=60,"Medium","High"))</f>
        <v>Medium</v>
      </c>
      <c r="AM6347" t="str">
        <f>IF(AmazonChurn[[#This Row],[Number of Complaints or Support]]&lt;3,"Low",IF(AmazonChurn[[#This Row],[Number of Complaints or Support]]&lt;=7,"Medium","High"))</f>
        <v>Medium</v>
      </c>
      <c r="AN6347" s="5">
        <f>AmazonChurn[[#This Row],[Number of Complaints or Support]]/AmazonChurn[[#This Row],[Account Length (in months)]]</f>
        <v>0.125</v>
      </c>
      <c r="AO6347" t="str">
        <f>IF(AmazonChurn[[#This Row],[Avg Monthly GB Download]]&lt;15, "Low", IF(AmazonChurn[[#This Row],[Avg Monthly GB Download]]&lt;30, "Medium", "High"))</f>
        <v>Low</v>
      </c>
      <c r="AP6347" t="str">
        <f>IF(AmazonChurn[[#This Row],[Age]]&lt;30,"Under 30",IF(AmazonChurn[[#This Row],[Age]]&gt;65,"Senior","Mid Age"))</f>
        <v>Senior</v>
      </c>
    </row>
    <row r="6348" spans="1:42" hidden="1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 s="5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  <c r="AL6348" t="str">
        <f>IF(AmazonChurn[[#This Row],[Average Monthly Expenses]]&lt;=30,"Low",IF(AmazonChurn[[#This Row],[Average Monthly Expenses]]&lt;=60,"Medium","High"))</f>
        <v>High</v>
      </c>
      <c r="AM6348" t="str">
        <f>IF(AmazonChurn[[#This Row],[Number of Complaints or Support]]&lt;3,"Low",IF(AmazonChurn[[#This Row],[Number of Complaints or Support]]&lt;=7,"Medium","High"))</f>
        <v>Low</v>
      </c>
      <c r="AN6348" s="5">
        <f>AmazonChurn[[#This Row],[Number of Complaints or Support]]/AmazonChurn[[#This Row],[Account Length (in months)]]</f>
        <v>2.9411764705882353E-2</v>
      </c>
      <c r="AO6348" t="str">
        <f>IF(AmazonChurn[[#This Row],[Avg Monthly GB Download]]&lt;15, "Low", IF(AmazonChurn[[#This Row],[Avg Monthly GB Download]]&lt;30, "Medium", "High"))</f>
        <v>Low</v>
      </c>
      <c r="AP6348" t="str">
        <f>IF(AmazonChurn[[#This Row],[Age]]&lt;30,"Under 30",IF(AmazonChurn[[#This Row],[Age]]&gt;65,"Senior","Mid Age"))</f>
        <v>Mid Age</v>
      </c>
    </row>
    <row r="6349" spans="1:42" hidden="1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 s="5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  <c r="AL6349" t="str">
        <f>IF(AmazonChurn[[#This Row],[Average Monthly Expenses]]&lt;=30,"Low",IF(AmazonChurn[[#This Row],[Average Monthly Expenses]]&lt;=60,"Medium","High"))</f>
        <v>Low</v>
      </c>
      <c r="AM6349" t="str">
        <f>IF(AmazonChurn[[#This Row],[Number of Complaints or Support]]&lt;3,"Low",IF(AmazonChurn[[#This Row],[Number of Complaints or Support]]&lt;=7,"Medium","High"))</f>
        <v>High</v>
      </c>
      <c r="AN6349" s="5">
        <f>AmazonChurn[[#This Row],[Number of Complaints or Support]]/AmazonChurn[[#This Row],[Account Length (in months)]]</f>
        <v>9</v>
      </c>
      <c r="AO6349" t="str">
        <f>IF(AmazonChurn[[#This Row],[Avg Monthly GB Download]]&lt;15, "Low", IF(AmazonChurn[[#This Row],[Avg Monthly GB Download]]&lt;30, "Medium", "High"))</f>
        <v>Low</v>
      </c>
      <c r="AP6349" t="str">
        <f>IF(AmazonChurn[[#This Row],[Age]]&lt;30,"Under 30",IF(AmazonChurn[[#This Row],[Age]]&gt;65,"Senior","Mid Age"))</f>
        <v>Mid Age</v>
      </c>
    </row>
    <row r="6350" spans="1:42" hidden="1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 s="5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  <c r="AL6350" t="str">
        <f>IF(AmazonChurn[[#This Row],[Average Monthly Expenses]]&lt;=30,"Low",IF(AmazonChurn[[#This Row],[Average Monthly Expenses]]&lt;=60,"Medium","High"))</f>
        <v>Low</v>
      </c>
      <c r="AM6350" t="str">
        <f>IF(AmazonChurn[[#This Row],[Number of Complaints or Support]]&lt;3,"Low",IF(AmazonChurn[[#This Row],[Number of Complaints or Support]]&lt;=7,"Medium","High"))</f>
        <v>High</v>
      </c>
      <c r="AN6350" s="5">
        <f>AmazonChurn[[#This Row],[Number of Complaints or Support]]/AmazonChurn[[#This Row],[Account Length (in months)]]</f>
        <v>0.6428571428571429</v>
      </c>
      <c r="AO6350" t="str">
        <f>IF(AmazonChurn[[#This Row],[Avg Monthly GB Download]]&lt;15, "Low", IF(AmazonChurn[[#This Row],[Avg Monthly GB Download]]&lt;30, "Medium", "High"))</f>
        <v>Low</v>
      </c>
      <c r="AP6350" t="str">
        <f>IF(AmazonChurn[[#This Row],[Age]]&lt;30,"Under 30",IF(AmazonChurn[[#This Row],[Age]]&gt;65,"Senior","Mid Age"))</f>
        <v>Senior</v>
      </c>
    </row>
    <row r="6351" spans="1:42" hidden="1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 s="5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  <c r="AL6351" t="str">
        <f>IF(AmazonChurn[[#This Row],[Average Monthly Expenses]]&lt;=30,"Low",IF(AmazonChurn[[#This Row],[Average Monthly Expenses]]&lt;=60,"Medium","High"))</f>
        <v>Medium</v>
      </c>
      <c r="AM6351" t="str">
        <f>IF(AmazonChurn[[#This Row],[Number of Complaints or Support]]&lt;3,"Low",IF(AmazonChurn[[#This Row],[Number of Complaints or Support]]&lt;=7,"Medium","High"))</f>
        <v>Medium</v>
      </c>
      <c r="AN6351" s="5">
        <f>AmazonChurn[[#This Row],[Number of Complaints or Support]]/AmazonChurn[[#This Row],[Account Length (in months)]]</f>
        <v>0.23809523809523808</v>
      </c>
      <c r="AO6351" t="str">
        <f>IF(AmazonChurn[[#This Row],[Avg Monthly GB Download]]&lt;15, "Low", IF(AmazonChurn[[#This Row],[Avg Monthly GB Download]]&lt;30, "Medium", "High"))</f>
        <v>Low</v>
      </c>
      <c r="AP6351" t="str">
        <f>IF(AmazonChurn[[#This Row],[Age]]&lt;30,"Under 30",IF(AmazonChurn[[#This Row],[Age]]&gt;65,"Senior","Mid Age"))</f>
        <v>Senior</v>
      </c>
    </row>
    <row r="6352" spans="1:42" hidden="1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 s="5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  <c r="AL6352" t="str">
        <f>IF(AmazonChurn[[#This Row],[Average Monthly Expenses]]&lt;=30,"Low",IF(AmazonChurn[[#This Row],[Average Monthly Expenses]]&lt;=60,"Medium","High"))</f>
        <v>Low</v>
      </c>
      <c r="AM6352" t="str">
        <f>IF(AmazonChurn[[#This Row],[Number of Complaints or Support]]&lt;3,"Low",IF(AmazonChurn[[#This Row],[Number of Complaints or Support]]&lt;=7,"Medium","High"))</f>
        <v>Medium</v>
      </c>
      <c r="AN6352" s="5">
        <f>AmazonChurn[[#This Row],[Number of Complaints or Support]]/AmazonChurn[[#This Row],[Account Length (in months)]]</f>
        <v>8.9552238805970144E-2</v>
      </c>
      <c r="AO6352" t="str">
        <f>IF(AmazonChurn[[#This Row],[Avg Monthly GB Download]]&lt;15, "Low", IF(AmazonChurn[[#This Row],[Avg Monthly GB Download]]&lt;30, "Medium", "High"))</f>
        <v>Low</v>
      </c>
      <c r="AP6352" t="str">
        <f>IF(AmazonChurn[[#This Row],[Age]]&lt;30,"Under 30",IF(AmazonChurn[[#This Row],[Age]]&gt;65,"Senior","Mid Age"))</f>
        <v>Under 30</v>
      </c>
    </row>
    <row r="6353" spans="1:42" hidden="1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 s="5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  <c r="AL6353" t="str">
        <f>IF(AmazonChurn[[#This Row],[Average Monthly Expenses]]&lt;=30,"Low",IF(AmazonChurn[[#This Row],[Average Monthly Expenses]]&lt;=60,"Medium","High"))</f>
        <v>High</v>
      </c>
      <c r="AM6353" t="str">
        <f>IF(AmazonChurn[[#This Row],[Number of Complaints or Support]]&lt;3,"Low",IF(AmazonChurn[[#This Row],[Number of Complaints or Support]]&lt;=7,"Medium","High"))</f>
        <v>Medium</v>
      </c>
      <c r="AN6353" s="5">
        <f>AmazonChurn[[#This Row],[Number of Complaints or Support]]/AmazonChurn[[#This Row],[Account Length (in months)]]</f>
        <v>7.1428571428571425E-2</v>
      </c>
      <c r="AO6353" t="str">
        <f>IF(AmazonChurn[[#This Row],[Avg Monthly GB Download]]&lt;15, "Low", IF(AmazonChurn[[#This Row],[Avg Monthly GB Download]]&lt;30, "Medium", "High"))</f>
        <v>Low</v>
      </c>
      <c r="AP6353" t="str">
        <f>IF(AmazonChurn[[#This Row],[Age]]&lt;30,"Under 30",IF(AmazonChurn[[#This Row],[Age]]&gt;65,"Senior","Mid Age"))</f>
        <v>Senior</v>
      </c>
    </row>
    <row r="6354" spans="1:42" hidden="1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 s="5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  <c r="AL6354" t="str">
        <f>IF(AmazonChurn[[#This Row],[Average Monthly Expenses]]&lt;=30,"Low",IF(AmazonChurn[[#This Row],[Average Monthly Expenses]]&lt;=60,"Medium","High"))</f>
        <v>Low</v>
      </c>
      <c r="AM6354" t="str">
        <f>IF(AmazonChurn[[#This Row],[Number of Complaints or Support]]&lt;3,"Low",IF(AmazonChurn[[#This Row],[Number of Complaints or Support]]&lt;=7,"Medium","High"))</f>
        <v>High</v>
      </c>
      <c r="AN6354" s="5">
        <f>AmazonChurn[[#This Row],[Number of Complaints or Support]]/AmazonChurn[[#This Row],[Account Length (in months)]]</f>
        <v>10</v>
      </c>
      <c r="AO6354" t="str">
        <f>IF(AmazonChurn[[#This Row],[Avg Monthly GB Download]]&lt;15, "Low", IF(AmazonChurn[[#This Row],[Avg Monthly GB Download]]&lt;30, "Medium", "High"))</f>
        <v>Low</v>
      </c>
      <c r="AP6354" t="str">
        <f>IF(AmazonChurn[[#This Row],[Age]]&lt;30,"Under 30",IF(AmazonChurn[[#This Row],[Age]]&gt;65,"Senior","Mid Age"))</f>
        <v>Mid Age</v>
      </c>
    </row>
    <row r="6355" spans="1:42" hidden="1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 s="5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  <c r="AL6355" t="str">
        <f>IF(AmazonChurn[[#This Row],[Average Monthly Expenses]]&lt;=30,"Low",IF(AmazonChurn[[#This Row],[Average Monthly Expenses]]&lt;=60,"Medium","High"))</f>
        <v>Medium</v>
      </c>
      <c r="AM6355" t="str">
        <f>IF(AmazonChurn[[#This Row],[Number of Complaints or Support]]&lt;3,"Low",IF(AmazonChurn[[#This Row],[Number of Complaints or Support]]&lt;=7,"Medium","High"))</f>
        <v>Low</v>
      </c>
      <c r="AN6355" s="5">
        <f>AmazonChurn[[#This Row],[Number of Complaints or Support]]/AmazonChurn[[#This Row],[Account Length (in months)]]</f>
        <v>1.6666666666666666E-2</v>
      </c>
      <c r="AO6355" t="str">
        <f>IF(AmazonChurn[[#This Row],[Avg Monthly GB Download]]&lt;15, "Low", IF(AmazonChurn[[#This Row],[Avg Monthly GB Download]]&lt;30, "Medium", "High"))</f>
        <v>Low</v>
      </c>
      <c r="AP6355" t="str">
        <f>IF(AmazonChurn[[#This Row],[Age]]&lt;30,"Under 30",IF(AmazonChurn[[#This Row],[Age]]&gt;65,"Senior","Mid Age"))</f>
        <v>Senior</v>
      </c>
    </row>
    <row r="6356" spans="1:42" hidden="1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 s="5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  <c r="AL6356" t="str">
        <f>IF(AmazonChurn[[#This Row],[Average Monthly Expenses]]&lt;=30,"Low",IF(AmazonChurn[[#This Row],[Average Monthly Expenses]]&lt;=60,"Medium","High"))</f>
        <v>Low</v>
      </c>
      <c r="AM6356" t="str">
        <f>IF(AmazonChurn[[#This Row],[Number of Complaints or Support]]&lt;3,"Low",IF(AmazonChurn[[#This Row],[Number of Complaints or Support]]&lt;=7,"Medium","High"))</f>
        <v>Low</v>
      </c>
      <c r="AN6356" s="5">
        <f>AmazonChurn[[#This Row],[Number of Complaints or Support]]/AmazonChurn[[#This Row],[Account Length (in months)]]</f>
        <v>5.8823529411764705E-2</v>
      </c>
      <c r="AO6356" t="str">
        <f>IF(AmazonChurn[[#This Row],[Avg Monthly GB Download]]&lt;15, "Low", IF(AmazonChurn[[#This Row],[Avg Monthly GB Download]]&lt;30, "Medium", "High"))</f>
        <v>Medium</v>
      </c>
      <c r="AP6356" t="str">
        <f>IF(AmazonChurn[[#This Row],[Age]]&lt;30,"Under 30",IF(AmazonChurn[[#This Row],[Age]]&gt;65,"Senior","Mid Age"))</f>
        <v>Mid Age</v>
      </c>
    </row>
    <row r="6357" spans="1:42" hidden="1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 s="5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  <c r="AL6357" t="str">
        <f>IF(AmazonChurn[[#This Row],[Average Monthly Expenses]]&lt;=30,"Low",IF(AmazonChurn[[#This Row],[Average Monthly Expenses]]&lt;=60,"Medium","High"))</f>
        <v>Low</v>
      </c>
      <c r="AM6357" t="str">
        <f>IF(AmazonChurn[[#This Row],[Number of Complaints or Support]]&lt;3,"Low",IF(AmazonChurn[[#This Row],[Number of Complaints or Support]]&lt;=7,"Medium","High"))</f>
        <v>Medium</v>
      </c>
      <c r="AN6357" s="5">
        <f>AmazonChurn[[#This Row],[Number of Complaints or Support]]/AmazonChurn[[#This Row],[Account Length (in months)]]</f>
        <v>0.30769230769230771</v>
      </c>
      <c r="AO6357" t="str">
        <f>IF(AmazonChurn[[#This Row],[Avg Monthly GB Download]]&lt;15, "Low", IF(AmazonChurn[[#This Row],[Avg Monthly GB Download]]&lt;30, "Medium", "High"))</f>
        <v>Low</v>
      </c>
      <c r="AP6357" t="str">
        <f>IF(AmazonChurn[[#This Row],[Age]]&lt;30,"Under 30",IF(AmazonChurn[[#This Row],[Age]]&gt;65,"Senior","Mid Age"))</f>
        <v>Mid Age</v>
      </c>
    </row>
    <row r="6358" spans="1:42" hidden="1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 s="5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  <c r="AL6358" t="str">
        <f>IF(AmazonChurn[[#This Row],[Average Monthly Expenses]]&lt;=30,"Low",IF(AmazonChurn[[#This Row],[Average Monthly Expenses]]&lt;=60,"Medium","High"))</f>
        <v>Medium</v>
      </c>
      <c r="AM6358" t="str">
        <f>IF(AmazonChurn[[#This Row],[Number of Complaints or Support]]&lt;3,"Low",IF(AmazonChurn[[#This Row],[Number of Complaints or Support]]&lt;=7,"Medium","High"))</f>
        <v>Low</v>
      </c>
      <c r="AN6358" s="5">
        <f>AmazonChurn[[#This Row],[Number of Complaints or Support]]/AmazonChurn[[#This Row],[Account Length (in months)]]</f>
        <v>2.9411764705882353E-2</v>
      </c>
      <c r="AO6358" t="str">
        <f>IF(AmazonChurn[[#This Row],[Avg Monthly GB Download]]&lt;15, "Low", IF(AmazonChurn[[#This Row],[Avg Monthly GB Download]]&lt;30, "Medium", "High"))</f>
        <v>Medium</v>
      </c>
      <c r="AP6358" t="str">
        <f>IF(AmazonChurn[[#This Row],[Age]]&lt;30,"Under 30",IF(AmazonChurn[[#This Row],[Age]]&gt;65,"Senior","Mid Age"))</f>
        <v>Under 30</v>
      </c>
    </row>
    <row r="6359" spans="1:42" hidden="1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 s="5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  <c r="AL6359" t="str">
        <f>IF(AmazonChurn[[#This Row],[Average Monthly Expenses]]&lt;=30,"Low",IF(AmazonChurn[[#This Row],[Average Monthly Expenses]]&lt;=60,"Medium","High"))</f>
        <v>Low</v>
      </c>
      <c r="AM6359" t="str">
        <f>IF(AmazonChurn[[#This Row],[Number of Complaints or Support]]&lt;3,"Low",IF(AmazonChurn[[#This Row],[Number of Complaints or Support]]&lt;=7,"Medium","High"))</f>
        <v>Low</v>
      </c>
      <c r="AN6359" s="5">
        <f>AmazonChurn[[#This Row],[Number of Complaints or Support]]/AmazonChurn[[#This Row],[Account Length (in months)]]</f>
        <v>4.7619047619047616E-2</v>
      </c>
      <c r="AO6359" t="str">
        <f>IF(AmazonChurn[[#This Row],[Avg Monthly GB Download]]&lt;15, "Low", IF(AmazonChurn[[#This Row],[Avg Monthly GB Download]]&lt;30, "Medium", "High"))</f>
        <v>Low</v>
      </c>
      <c r="AP6359" t="str">
        <f>IF(AmazonChurn[[#This Row],[Age]]&lt;30,"Under 30",IF(AmazonChurn[[#This Row],[Age]]&gt;65,"Senior","Mid Age"))</f>
        <v>Mid Age</v>
      </c>
    </row>
    <row r="6360" spans="1:42" hidden="1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 s="5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  <c r="AL6360" t="str">
        <f>IF(AmazonChurn[[#This Row],[Average Monthly Expenses]]&lt;=30,"Low",IF(AmazonChurn[[#This Row],[Average Monthly Expenses]]&lt;=60,"Medium","High"))</f>
        <v>Low</v>
      </c>
      <c r="AM6360" t="str">
        <f>IF(AmazonChurn[[#This Row],[Number of Complaints or Support]]&lt;3,"Low",IF(AmazonChurn[[#This Row],[Number of Complaints or Support]]&lt;=7,"Medium","High"))</f>
        <v>Medium</v>
      </c>
      <c r="AN6360" s="5">
        <f>AmazonChurn[[#This Row],[Number of Complaints or Support]]/AmazonChurn[[#This Row],[Account Length (in months)]]</f>
        <v>0.22580645161290322</v>
      </c>
      <c r="AO6360" t="str">
        <f>IF(AmazonChurn[[#This Row],[Avg Monthly GB Download]]&lt;15, "Low", IF(AmazonChurn[[#This Row],[Avg Monthly GB Download]]&lt;30, "Medium", "High"))</f>
        <v>Low</v>
      </c>
      <c r="AP6360" t="str">
        <f>IF(AmazonChurn[[#This Row],[Age]]&lt;30,"Under 30",IF(AmazonChurn[[#This Row],[Age]]&gt;65,"Senior","Mid Age"))</f>
        <v>Mid Age</v>
      </c>
    </row>
    <row r="6361" spans="1:42" hidden="1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 s="5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  <c r="AL6361" t="str">
        <f>IF(AmazonChurn[[#This Row],[Average Monthly Expenses]]&lt;=30,"Low",IF(AmazonChurn[[#This Row],[Average Monthly Expenses]]&lt;=60,"Medium","High"))</f>
        <v>Low</v>
      </c>
      <c r="AM6361" t="str">
        <f>IF(AmazonChurn[[#This Row],[Number of Complaints or Support]]&lt;3,"Low",IF(AmazonChurn[[#This Row],[Number of Complaints or Support]]&lt;=7,"Medium","High"))</f>
        <v>Low</v>
      </c>
      <c r="AN6361" s="5">
        <f>AmazonChurn[[#This Row],[Number of Complaints or Support]]/AmazonChurn[[#This Row],[Account Length (in months)]]</f>
        <v>2.3255813953488372E-2</v>
      </c>
      <c r="AO6361" t="str">
        <f>IF(AmazonChurn[[#This Row],[Avg Monthly GB Download]]&lt;15, "Low", IF(AmazonChurn[[#This Row],[Avg Monthly GB Download]]&lt;30, "Medium", "High"))</f>
        <v>Low</v>
      </c>
      <c r="AP6361" t="str">
        <f>IF(AmazonChurn[[#This Row],[Age]]&lt;30,"Under 30",IF(AmazonChurn[[#This Row],[Age]]&gt;65,"Senior","Mid Age"))</f>
        <v>Under 30</v>
      </c>
    </row>
    <row r="6362" spans="1:42" hidden="1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 s="5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  <c r="AL6362" t="str">
        <f>IF(AmazonChurn[[#This Row],[Average Monthly Expenses]]&lt;=30,"Low",IF(AmazonChurn[[#This Row],[Average Monthly Expenses]]&lt;=60,"Medium","High"))</f>
        <v>Low</v>
      </c>
      <c r="AM6362" t="str">
        <f>IF(AmazonChurn[[#This Row],[Number of Complaints or Support]]&lt;3,"Low",IF(AmazonChurn[[#This Row],[Number of Complaints or Support]]&lt;=7,"Medium","High"))</f>
        <v>Medium</v>
      </c>
      <c r="AN6362" s="5">
        <f>AmazonChurn[[#This Row],[Number of Complaints or Support]]/AmazonChurn[[#This Row],[Account Length (in months)]]</f>
        <v>5.7692307692307696E-2</v>
      </c>
      <c r="AO6362" t="str">
        <f>IF(AmazonChurn[[#This Row],[Avg Monthly GB Download]]&lt;15, "Low", IF(AmazonChurn[[#This Row],[Avg Monthly GB Download]]&lt;30, "Medium", "High"))</f>
        <v>Low</v>
      </c>
      <c r="AP6362" t="str">
        <f>IF(AmazonChurn[[#This Row],[Age]]&lt;30,"Under 30",IF(AmazonChurn[[#This Row],[Age]]&gt;65,"Senior","Mid Age"))</f>
        <v>Mid Age</v>
      </c>
    </row>
    <row r="6363" spans="1:42" hidden="1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 s="5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  <c r="AL6363" t="str">
        <f>IF(AmazonChurn[[#This Row],[Average Monthly Expenses]]&lt;=30,"Low",IF(AmazonChurn[[#This Row],[Average Monthly Expenses]]&lt;=60,"Medium","High"))</f>
        <v>Low</v>
      </c>
      <c r="AM6363" t="str">
        <f>IF(AmazonChurn[[#This Row],[Number of Complaints or Support]]&lt;3,"Low",IF(AmazonChurn[[#This Row],[Number of Complaints or Support]]&lt;=7,"Medium","High"))</f>
        <v>Low</v>
      </c>
      <c r="AN6363" s="5">
        <f>AmazonChurn[[#This Row],[Number of Complaints or Support]]/AmazonChurn[[#This Row],[Account Length (in months)]]</f>
        <v>5.7142857142857141E-2</v>
      </c>
      <c r="AO6363" t="str">
        <f>IF(AmazonChurn[[#This Row],[Avg Monthly GB Download]]&lt;15, "Low", IF(AmazonChurn[[#This Row],[Avg Monthly GB Download]]&lt;30, "Medium", "High"))</f>
        <v>Low</v>
      </c>
      <c r="AP6363" t="str">
        <f>IF(AmazonChurn[[#This Row],[Age]]&lt;30,"Under 30",IF(AmazonChurn[[#This Row],[Age]]&gt;65,"Senior","Mid Age"))</f>
        <v>Senior</v>
      </c>
    </row>
    <row r="6364" spans="1:42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 s="5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  <c r="AL6364" t="str">
        <f>IF(AmazonChurn[[#This Row],[Average Monthly Expenses]]&lt;=30,"Low",IF(AmazonChurn[[#This Row],[Average Monthly Expenses]]&lt;=60,"Medium","High"))</f>
        <v>Low</v>
      </c>
      <c r="AM6364" t="str">
        <f>IF(AmazonChurn[[#This Row],[Number of Complaints or Support]]&lt;3,"Low",IF(AmazonChurn[[#This Row],[Number of Complaints or Support]]&lt;=7,"Medium","High"))</f>
        <v>High</v>
      </c>
      <c r="AN6364" s="5">
        <f>AmazonChurn[[#This Row],[Number of Complaints or Support]]/AmazonChurn[[#This Row],[Account Length (in months)]]</f>
        <v>0.27586206896551724</v>
      </c>
      <c r="AO6364" t="str">
        <f>IF(AmazonChurn[[#This Row],[Avg Monthly GB Download]]&lt;15, "Low", IF(AmazonChurn[[#This Row],[Avg Monthly GB Download]]&lt;30, "Medium", "High"))</f>
        <v>High</v>
      </c>
      <c r="AP6364" t="str">
        <f>IF(AmazonChurn[[#This Row],[Age]]&lt;30,"Under 30",IF(AmazonChurn[[#This Row],[Age]]&gt;65,"Senior","Mid Age"))</f>
        <v>Under 30</v>
      </c>
    </row>
    <row r="6365" spans="1:42" hidden="1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 s="5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  <c r="AL6365" t="str">
        <f>IF(AmazonChurn[[#This Row],[Average Monthly Expenses]]&lt;=30,"Low",IF(AmazonChurn[[#This Row],[Average Monthly Expenses]]&lt;=60,"Medium","High"))</f>
        <v>Low</v>
      </c>
      <c r="AM6365" t="str">
        <f>IF(AmazonChurn[[#This Row],[Number of Complaints or Support]]&lt;3,"Low",IF(AmazonChurn[[#This Row],[Number of Complaints or Support]]&lt;=7,"Medium","High"))</f>
        <v>Medium</v>
      </c>
      <c r="AN6365" s="5">
        <f>AmazonChurn[[#This Row],[Number of Complaints or Support]]/AmazonChurn[[#This Row],[Account Length (in months)]]</f>
        <v>0.625</v>
      </c>
      <c r="AO6365" t="str">
        <f>IF(AmazonChurn[[#This Row],[Avg Monthly GB Download]]&lt;15, "Low", IF(AmazonChurn[[#This Row],[Avg Monthly GB Download]]&lt;30, "Medium", "High"))</f>
        <v>Low</v>
      </c>
      <c r="AP6365" t="str">
        <f>IF(AmazonChurn[[#This Row],[Age]]&lt;30,"Under 30",IF(AmazonChurn[[#This Row],[Age]]&gt;65,"Senior","Mid Age"))</f>
        <v>Senior</v>
      </c>
    </row>
    <row r="6366" spans="1:42" hidden="1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 s="5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  <c r="AL6366" t="str">
        <f>IF(AmazonChurn[[#This Row],[Average Monthly Expenses]]&lt;=30,"Low",IF(AmazonChurn[[#This Row],[Average Monthly Expenses]]&lt;=60,"Medium","High"))</f>
        <v>Low</v>
      </c>
      <c r="AM6366" t="str">
        <f>IF(AmazonChurn[[#This Row],[Number of Complaints or Support]]&lt;3,"Low",IF(AmazonChurn[[#This Row],[Number of Complaints or Support]]&lt;=7,"Medium","High"))</f>
        <v>Low</v>
      </c>
      <c r="AN6366" s="5">
        <f>AmazonChurn[[#This Row],[Number of Complaints or Support]]/AmazonChurn[[#This Row],[Account Length (in months)]]</f>
        <v>1</v>
      </c>
      <c r="AO6366" t="str">
        <f>IF(AmazonChurn[[#This Row],[Avg Monthly GB Download]]&lt;15, "Low", IF(AmazonChurn[[#This Row],[Avg Monthly GB Download]]&lt;30, "Medium", "High"))</f>
        <v>Low</v>
      </c>
      <c r="AP6366" t="str">
        <f>IF(AmazonChurn[[#This Row],[Age]]&lt;30,"Under 30",IF(AmazonChurn[[#This Row],[Age]]&gt;65,"Senior","Mid Age"))</f>
        <v>Senior</v>
      </c>
    </row>
    <row r="6367" spans="1:42" hidden="1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 s="5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  <c r="AL6367" t="str">
        <f>IF(AmazonChurn[[#This Row],[Average Monthly Expenses]]&lt;=30,"Low",IF(AmazonChurn[[#This Row],[Average Monthly Expenses]]&lt;=60,"Medium","High"))</f>
        <v>Low</v>
      </c>
      <c r="AM6367" t="str">
        <f>IF(AmazonChurn[[#This Row],[Number of Complaints or Support]]&lt;3,"Low",IF(AmazonChurn[[#This Row],[Number of Complaints or Support]]&lt;=7,"Medium","High"))</f>
        <v>Medium</v>
      </c>
      <c r="AN6367" s="5">
        <f>AmazonChurn[[#This Row],[Number of Complaints or Support]]/AmazonChurn[[#This Row],[Account Length (in months)]]</f>
        <v>9.0909090909090912E-2</v>
      </c>
      <c r="AO6367" t="str">
        <f>IF(AmazonChurn[[#This Row],[Avg Monthly GB Download]]&lt;15, "Low", IF(AmazonChurn[[#This Row],[Avg Monthly GB Download]]&lt;30, "Medium", "High"))</f>
        <v>Medium</v>
      </c>
      <c r="AP6367" t="str">
        <f>IF(AmazonChurn[[#This Row],[Age]]&lt;30,"Under 30",IF(AmazonChurn[[#This Row],[Age]]&gt;65,"Senior","Mid Age"))</f>
        <v>Mid Age</v>
      </c>
    </row>
    <row r="6368" spans="1:42" hidden="1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 s="5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  <c r="AL6368" t="str">
        <f>IF(AmazonChurn[[#This Row],[Average Monthly Expenses]]&lt;=30,"Low",IF(AmazonChurn[[#This Row],[Average Monthly Expenses]]&lt;=60,"Medium","High"))</f>
        <v>Medium</v>
      </c>
      <c r="AM6368" t="str">
        <f>IF(AmazonChurn[[#This Row],[Number of Complaints or Support]]&lt;3,"Low",IF(AmazonChurn[[#This Row],[Number of Complaints or Support]]&lt;=7,"Medium","High"))</f>
        <v>High</v>
      </c>
      <c r="AN6368" s="5">
        <f>AmazonChurn[[#This Row],[Number of Complaints or Support]]/AmazonChurn[[#This Row],[Account Length (in months)]]</f>
        <v>0.52631578947368418</v>
      </c>
      <c r="AO6368" t="str">
        <f>IF(AmazonChurn[[#This Row],[Avg Monthly GB Download]]&lt;15, "Low", IF(AmazonChurn[[#This Row],[Avg Monthly GB Download]]&lt;30, "Medium", "High"))</f>
        <v>Low</v>
      </c>
      <c r="AP6368" t="str">
        <f>IF(AmazonChurn[[#This Row],[Age]]&lt;30,"Under 30",IF(AmazonChurn[[#This Row],[Age]]&gt;65,"Senior","Mid Age"))</f>
        <v>Senior</v>
      </c>
    </row>
    <row r="6369" spans="1:42" hidden="1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 s="5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  <c r="AL6369" t="str">
        <f>IF(AmazonChurn[[#This Row],[Average Monthly Expenses]]&lt;=30,"Low",IF(AmazonChurn[[#This Row],[Average Monthly Expenses]]&lt;=60,"Medium","High"))</f>
        <v>Low</v>
      </c>
      <c r="AM6369" t="str">
        <f>IF(AmazonChurn[[#This Row],[Number of Complaints or Support]]&lt;3,"Low",IF(AmazonChurn[[#This Row],[Number of Complaints or Support]]&lt;=7,"Medium","High"))</f>
        <v>Low</v>
      </c>
      <c r="AN6369" s="5">
        <f>AmazonChurn[[#This Row],[Number of Complaints or Support]]/AmazonChurn[[#This Row],[Account Length (in months)]]</f>
        <v>0</v>
      </c>
      <c r="AO6369" t="str">
        <f>IF(AmazonChurn[[#This Row],[Avg Monthly GB Download]]&lt;15, "Low", IF(AmazonChurn[[#This Row],[Avg Monthly GB Download]]&lt;30, "Medium", "High"))</f>
        <v>Low</v>
      </c>
      <c r="AP6369" t="str">
        <f>IF(AmazonChurn[[#This Row],[Age]]&lt;30,"Under 30",IF(AmazonChurn[[#This Row],[Age]]&gt;65,"Senior","Mid Age"))</f>
        <v>Under 30</v>
      </c>
    </row>
    <row r="6370" spans="1:42" hidden="1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 s="5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  <c r="AL6370" t="str">
        <f>IF(AmazonChurn[[#This Row],[Average Monthly Expenses]]&lt;=30,"Low",IF(AmazonChurn[[#This Row],[Average Monthly Expenses]]&lt;=60,"Medium","High"))</f>
        <v>Low</v>
      </c>
      <c r="AM6370" t="str">
        <f>IF(AmazonChurn[[#This Row],[Number of Complaints or Support]]&lt;3,"Low",IF(AmazonChurn[[#This Row],[Number of Complaints or Support]]&lt;=7,"Medium","High"))</f>
        <v>Low</v>
      </c>
      <c r="AN6370" s="5">
        <f>AmazonChurn[[#This Row],[Number of Complaints or Support]]/AmazonChurn[[#This Row],[Account Length (in months)]]</f>
        <v>0.16666666666666666</v>
      </c>
      <c r="AO6370" t="str">
        <f>IF(AmazonChurn[[#This Row],[Avg Monthly GB Download]]&lt;15, "Low", IF(AmazonChurn[[#This Row],[Avg Monthly GB Download]]&lt;30, "Medium", "High"))</f>
        <v>Medium</v>
      </c>
      <c r="AP6370" t="str">
        <f>IF(AmazonChurn[[#This Row],[Age]]&lt;30,"Under 30",IF(AmazonChurn[[#This Row],[Age]]&gt;65,"Senior","Mid Age"))</f>
        <v>Under 30</v>
      </c>
    </row>
    <row r="6371" spans="1:42" hidden="1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 s="5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  <c r="AL6371" t="str">
        <f>IF(AmazonChurn[[#This Row],[Average Monthly Expenses]]&lt;=30,"Low",IF(AmazonChurn[[#This Row],[Average Monthly Expenses]]&lt;=60,"Medium","High"))</f>
        <v>Low</v>
      </c>
      <c r="AM6371" t="str">
        <f>IF(AmazonChurn[[#This Row],[Number of Complaints or Support]]&lt;3,"Low",IF(AmazonChurn[[#This Row],[Number of Complaints or Support]]&lt;=7,"Medium","High"))</f>
        <v>High</v>
      </c>
      <c r="AN6371" s="5">
        <f>AmazonChurn[[#This Row],[Number of Complaints or Support]]/AmazonChurn[[#This Row],[Account Length (in months)]]</f>
        <v>0.1702127659574468</v>
      </c>
      <c r="AO6371" t="str">
        <f>IF(AmazonChurn[[#This Row],[Avg Monthly GB Download]]&lt;15, "Low", IF(AmazonChurn[[#This Row],[Avg Monthly GB Download]]&lt;30, "Medium", "High"))</f>
        <v>Medium</v>
      </c>
      <c r="AP6371" t="str">
        <f>IF(AmazonChurn[[#This Row],[Age]]&lt;30,"Under 30",IF(AmazonChurn[[#This Row],[Age]]&gt;65,"Senior","Mid Age"))</f>
        <v>Under 30</v>
      </c>
    </row>
    <row r="6372" spans="1:42" hidden="1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 s="5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  <c r="AL6372" t="str">
        <f>IF(AmazonChurn[[#This Row],[Average Monthly Expenses]]&lt;=30,"Low",IF(AmazonChurn[[#This Row],[Average Monthly Expenses]]&lt;=60,"Medium","High"))</f>
        <v>Low</v>
      </c>
      <c r="AM6372" t="str">
        <f>IF(AmazonChurn[[#This Row],[Number of Complaints or Support]]&lt;3,"Low",IF(AmazonChurn[[#This Row],[Number of Complaints or Support]]&lt;=7,"Medium","High"))</f>
        <v>Low</v>
      </c>
      <c r="AN6372" s="5">
        <f>AmazonChurn[[#This Row],[Number of Complaints or Support]]/AmazonChurn[[#This Row],[Account Length (in months)]]</f>
        <v>0</v>
      </c>
      <c r="AO6372" t="str">
        <f>IF(AmazonChurn[[#This Row],[Avg Monthly GB Download]]&lt;15, "Low", IF(AmazonChurn[[#This Row],[Avg Monthly GB Download]]&lt;30, "Medium", "High"))</f>
        <v>Low</v>
      </c>
      <c r="AP6372" t="str">
        <f>IF(AmazonChurn[[#This Row],[Age]]&lt;30,"Under 30",IF(AmazonChurn[[#This Row],[Age]]&gt;65,"Senior","Mid Age"))</f>
        <v>Mid Age</v>
      </c>
    </row>
    <row r="6373" spans="1:42" hidden="1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 s="5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  <c r="AL6373" t="str">
        <f>IF(AmazonChurn[[#This Row],[Average Monthly Expenses]]&lt;=30,"Low",IF(AmazonChurn[[#This Row],[Average Monthly Expenses]]&lt;=60,"Medium","High"))</f>
        <v>Low</v>
      </c>
      <c r="AM6373" t="str">
        <f>IF(AmazonChurn[[#This Row],[Number of Complaints or Support]]&lt;3,"Low",IF(AmazonChurn[[#This Row],[Number of Complaints or Support]]&lt;=7,"Medium","High"))</f>
        <v>Low</v>
      </c>
      <c r="AN6373" s="5">
        <f>AmazonChurn[[#This Row],[Number of Complaints or Support]]/AmazonChurn[[#This Row],[Account Length (in months)]]</f>
        <v>7.1428571428571425E-2</v>
      </c>
      <c r="AO6373" t="str">
        <f>IF(AmazonChurn[[#This Row],[Avg Monthly GB Download]]&lt;15, "Low", IF(AmazonChurn[[#This Row],[Avg Monthly GB Download]]&lt;30, "Medium", "High"))</f>
        <v>Low</v>
      </c>
      <c r="AP6373" t="str">
        <f>IF(AmazonChurn[[#This Row],[Age]]&lt;30,"Under 30",IF(AmazonChurn[[#This Row],[Age]]&gt;65,"Senior","Mid Age"))</f>
        <v>Mid Age</v>
      </c>
    </row>
    <row r="6374" spans="1:42" hidden="1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 s="5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  <c r="AL6374" t="str">
        <f>IF(AmazonChurn[[#This Row],[Average Monthly Expenses]]&lt;=30,"Low",IF(AmazonChurn[[#This Row],[Average Monthly Expenses]]&lt;=60,"Medium","High"))</f>
        <v>Low</v>
      </c>
      <c r="AM6374" t="str">
        <f>IF(AmazonChurn[[#This Row],[Number of Complaints or Support]]&lt;3,"Low",IF(AmazonChurn[[#This Row],[Number of Complaints or Support]]&lt;=7,"Medium","High"))</f>
        <v>Medium</v>
      </c>
      <c r="AN6374" s="5">
        <f>AmazonChurn[[#This Row],[Number of Complaints or Support]]/AmazonChurn[[#This Row],[Account Length (in months)]]</f>
        <v>0.2857142857142857</v>
      </c>
      <c r="AO6374" t="str">
        <f>IF(AmazonChurn[[#This Row],[Avg Monthly GB Download]]&lt;15, "Low", IF(AmazonChurn[[#This Row],[Avg Monthly GB Download]]&lt;30, "Medium", "High"))</f>
        <v>Low</v>
      </c>
      <c r="AP6374" t="str">
        <f>IF(AmazonChurn[[#This Row],[Age]]&lt;30,"Under 30",IF(AmazonChurn[[#This Row],[Age]]&gt;65,"Senior","Mid Age"))</f>
        <v>Mid Age</v>
      </c>
    </row>
    <row r="6375" spans="1:42" hidden="1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 s="5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  <c r="AL6375" t="str">
        <f>IF(AmazonChurn[[#This Row],[Average Monthly Expenses]]&lt;=30,"Low",IF(AmazonChurn[[#This Row],[Average Monthly Expenses]]&lt;=60,"Medium","High"))</f>
        <v>Medium</v>
      </c>
      <c r="AM6375" t="str">
        <f>IF(AmazonChurn[[#This Row],[Number of Complaints or Support]]&lt;3,"Low",IF(AmazonChurn[[#This Row],[Number of Complaints or Support]]&lt;=7,"Medium","High"))</f>
        <v>Medium</v>
      </c>
      <c r="AN6375" s="5">
        <f>AmazonChurn[[#This Row],[Number of Complaints or Support]]/AmazonChurn[[#This Row],[Account Length (in months)]]</f>
        <v>8.6206896551724144E-2</v>
      </c>
      <c r="AO6375" t="str">
        <f>IF(AmazonChurn[[#This Row],[Avg Monthly GB Download]]&lt;15, "Low", IF(AmazonChurn[[#This Row],[Avg Monthly GB Download]]&lt;30, "Medium", "High"))</f>
        <v>Low</v>
      </c>
      <c r="AP6375" t="str">
        <f>IF(AmazonChurn[[#This Row],[Age]]&lt;30,"Under 30",IF(AmazonChurn[[#This Row],[Age]]&gt;65,"Senior","Mid Age"))</f>
        <v>Mid Age</v>
      </c>
    </row>
    <row r="6376" spans="1:42" hidden="1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 s="5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  <c r="AL6376" t="str">
        <f>IF(AmazonChurn[[#This Row],[Average Monthly Expenses]]&lt;=30,"Low",IF(AmazonChurn[[#This Row],[Average Monthly Expenses]]&lt;=60,"Medium","High"))</f>
        <v>Low</v>
      </c>
      <c r="AM6376" t="str">
        <f>IF(AmazonChurn[[#This Row],[Number of Complaints or Support]]&lt;3,"Low",IF(AmazonChurn[[#This Row],[Number of Complaints or Support]]&lt;=7,"Medium","High"))</f>
        <v>Medium</v>
      </c>
      <c r="AN6376" s="5">
        <f>AmazonChurn[[#This Row],[Number of Complaints or Support]]/AmazonChurn[[#This Row],[Account Length (in months)]]</f>
        <v>0.24</v>
      </c>
      <c r="AO6376" t="str">
        <f>IF(AmazonChurn[[#This Row],[Avg Monthly GB Download]]&lt;15, "Low", IF(AmazonChurn[[#This Row],[Avg Monthly GB Download]]&lt;30, "Medium", "High"))</f>
        <v>Low</v>
      </c>
      <c r="AP6376" t="str">
        <f>IF(AmazonChurn[[#This Row],[Age]]&lt;30,"Under 30",IF(AmazonChurn[[#This Row],[Age]]&gt;65,"Senior","Mid Age"))</f>
        <v>Mid Age</v>
      </c>
    </row>
    <row r="6377" spans="1:42" hidden="1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 s="5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  <c r="AL6377" t="str">
        <f>IF(AmazonChurn[[#This Row],[Average Monthly Expenses]]&lt;=30,"Low",IF(AmazonChurn[[#This Row],[Average Monthly Expenses]]&lt;=60,"Medium","High"))</f>
        <v>Low</v>
      </c>
      <c r="AM6377" t="str">
        <f>IF(AmazonChurn[[#This Row],[Number of Complaints or Support]]&lt;3,"Low",IF(AmazonChurn[[#This Row],[Number of Complaints or Support]]&lt;=7,"Medium","High"))</f>
        <v>Medium</v>
      </c>
      <c r="AN6377" s="5">
        <f>AmazonChurn[[#This Row],[Number of Complaints or Support]]/AmazonChurn[[#This Row],[Account Length (in months)]]</f>
        <v>0.75</v>
      </c>
      <c r="AO6377" t="str">
        <f>IF(AmazonChurn[[#This Row],[Avg Monthly GB Download]]&lt;15, "Low", IF(AmazonChurn[[#This Row],[Avg Monthly GB Download]]&lt;30, "Medium", "High"))</f>
        <v>Low</v>
      </c>
      <c r="AP6377" t="str">
        <f>IF(AmazonChurn[[#This Row],[Age]]&lt;30,"Under 30",IF(AmazonChurn[[#This Row],[Age]]&gt;65,"Senior","Mid Age"))</f>
        <v>Mid Age</v>
      </c>
    </row>
    <row r="6378" spans="1:42" hidden="1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 s="5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  <c r="AL6378" t="str">
        <f>IF(AmazonChurn[[#This Row],[Average Monthly Expenses]]&lt;=30,"Low",IF(AmazonChurn[[#This Row],[Average Monthly Expenses]]&lt;=60,"Medium","High"))</f>
        <v>Medium</v>
      </c>
      <c r="AM6378" t="str">
        <f>IF(AmazonChurn[[#This Row],[Number of Complaints or Support]]&lt;3,"Low",IF(AmazonChurn[[#This Row],[Number of Complaints or Support]]&lt;=7,"Medium","High"))</f>
        <v>High</v>
      </c>
      <c r="AN6378" s="5">
        <f>AmazonChurn[[#This Row],[Number of Complaints or Support]]/AmazonChurn[[#This Row],[Account Length (in months)]]</f>
        <v>0.11764705882352941</v>
      </c>
      <c r="AO6378" t="str">
        <f>IF(AmazonChurn[[#This Row],[Avg Monthly GB Download]]&lt;15, "Low", IF(AmazonChurn[[#This Row],[Avg Monthly GB Download]]&lt;30, "Medium", "High"))</f>
        <v>Low</v>
      </c>
      <c r="AP6378" t="str">
        <f>IF(AmazonChurn[[#This Row],[Age]]&lt;30,"Under 30",IF(AmazonChurn[[#This Row],[Age]]&gt;65,"Senior","Mid Age"))</f>
        <v>Mid Age</v>
      </c>
    </row>
    <row r="6379" spans="1:42" hidden="1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 s="5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  <c r="AL6379" t="str">
        <f>IF(AmazonChurn[[#This Row],[Average Monthly Expenses]]&lt;=30,"Low",IF(AmazonChurn[[#This Row],[Average Monthly Expenses]]&lt;=60,"Medium","High"))</f>
        <v>Medium</v>
      </c>
      <c r="AM6379" t="str">
        <f>IF(AmazonChurn[[#This Row],[Number of Complaints or Support]]&lt;3,"Low",IF(AmazonChurn[[#This Row],[Number of Complaints or Support]]&lt;=7,"Medium","High"))</f>
        <v>Medium</v>
      </c>
      <c r="AN6379" s="5">
        <f>AmazonChurn[[#This Row],[Number of Complaints or Support]]/AmazonChurn[[#This Row],[Account Length (in months)]]</f>
        <v>7.575757575757576E-2</v>
      </c>
      <c r="AO6379" t="str">
        <f>IF(AmazonChurn[[#This Row],[Avg Monthly GB Download]]&lt;15, "Low", IF(AmazonChurn[[#This Row],[Avg Monthly GB Download]]&lt;30, "Medium", "High"))</f>
        <v>Low</v>
      </c>
      <c r="AP6379" t="str">
        <f>IF(AmazonChurn[[#This Row],[Age]]&lt;30,"Under 30",IF(AmazonChurn[[#This Row],[Age]]&gt;65,"Senior","Mid Age"))</f>
        <v>Mid Age</v>
      </c>
    </row>
    <row r="6380" spans="1:42" hidden="1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 s="5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  <c r="AL6380" t="str">
        <f>IF(AmazonChurn[[#This Row],[Average Monthly Expenses]]&lt;=30,"Low",IF(AmazonChurn[[#This Row],[Average Monthly Expenses]]&lt;=60,"Medium","High"))</f>
        <v>Medium</v>
      </c>
      <c r="AM6380" t="str">
        <f>IF(AmazonChurn[[#This Row],[Number of Complaints or Support]]&lt;3,"Low",IF(AmazonChurn[[#This Row],[Number of Complaints or Support]]&lt;=7,"Medium","High"))</f>
        <v>Medium</v>
      </c>
      <c r="AN6380" s="5">
        <f>AmazonChurn[[#This Row],[Number of Complaints or Support]]/AmazonChurn[[#This Row],[Account Length (in months)]]</f>
        <v>6.5573770491803282E-2</v>
      </c>
      <c r="AO6380" t="str">
        <f>IF(AmazonChurn[[#This Row],[Avg Monthly GB Download]]&lt;15, "Low", IF(AmazonChurn[[#This Row],[Avg Monthly GB Download]]&lt;30, "Medium", "High"))</f>
        <v>Low</v>
      </c>
      <c r="AP6380" t="str">
        <f>IF(AmazonChurn[[#This Row],[Age]]&lt;30,"Under 30",IF(AmazonChurn[[#This Row],[Age]]&gt;65,"Senior","Mid Age"))</f>
        <v>Under 30</v>
      </c>
    </row>
    <row r="6381" spans="1:42" hidden="1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 s="5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  <c r="AL6381" t="str">
        <f>IF(AmazonChurn[[#This Row],[Average Monthly Expenses]]&lt;=30,"Low",IF(AmazonChurn[[#This Row],[Average Monthly Expenses]]&lt;=60,"Medium","High"))</f>
        <v>Low</v>
      </c>
      <c r="AM6381" t="str">
        <f>IF(AmazonChurn[[#This Row],[Number of Complaints or Support]]&lt;3,"Low",IF(AmazonChurn[[#This Row],[Number of Complaints or Support]]&lt;=7,"Medium","High"))</f>
        <v>High</v>
      </c>
      <c r="AN6381" s="5">
        <f>AmazonChurn[[#This Row],[Number of Complaints or Support]]/AmazonChurn[[#This Row],[Account Length (in months)]]</f>
        <v>0.16666666666666666</v>
      </c>
      <c r="AO6381" t="str">
        <f>IF(AmazonChurn[[#This Row],[Avg Monthly GB Download]]&lt;15, "Low", IF(AmazonChurn[[#This Row],[Avg Monthly GB Download]]&lt;30, "Medium", "High"))</f>
        <v>Low</v>
      </c>
      <c r="AP6381" t="str">
        <f>IF(AmazonChurn[[#This Row],[Age]]&lt;30,"Under 30",IF(AmazonChurn[[#This Row],[Age]]&gt;65,"Senior","Mid Age"))</f>
        <v>Mid Age</v>
      </c>
    </row>
    <row r="6382" spans="1:42" hidden="1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 s="5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  <c r="AL6382" t="str">
        <f>IF(AmazonChurn[[#This Row],[Average Monthly Expenses]]&lt;=30,"Low",IF(AmazonChurn[[#This Row],[Average Monthly Expenses]]&lt;=60,"Medium","High"))</f>
        <v>Low</v>
      </c>
      <c r="AM6382" t="str">
        <f>IF(AmazonChurn[[#This Row],[Number of Complaints or Support]]&lt;3,"Low",IF(AmazonChurn[[#This Row],[Number of Complaints or Support]]&lt;=7,"Medium","High"))</f>
        <v>Medium</v>
      </c>
      <c r="AN6382" s="5">
        <f>AmazonChurn[[#This Row],[Number of Complaints or Support]]/AmazonChurn[[#This Row],[Account Length (in months)]]</f>
        <v>0.75</v>
      </c>
      <c r="AO6382" t="str">
        <f>IF(AmazonChurn[[#This Row],[Avg Monthly GB Download]]&lt;15, "Low", IF(AmazonChurn[[#This Row],[Avg Monthly GB Download]]&lt;30, "Medium", "High"))</f>
        <v>Low</v>
      </c>
      <c r="AP6382" t="str">
        <f>IF(AmazonChurn[[#This Row],[Age]]&lt;30,"Under 30",IF(AmazonChurn[[#This Row],[Age]]&gt;65,"Senior","Mid Age"))</f>
        <v>Mid Age</v>
      </c>
    </row>
    <row r="6383" spans="1:42" hidden="1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 s="5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  <c r="AL6383" t="str">
        <f>IF(AmazonChurn[[#This Row],[Average Monthly Expenses]]&lt;=30,"Low",IF(AmazonChurn[[#This Row],[Average Monthly Expenses]]&lt;=60,"Medium","High"))</f>
        <v>Low</v>
      </c>
      <c r="AM6383" t="str">
        <f>IF(AmazonChurn[[#This Row],[Number of Complaints or Support]]&lt;3,"Low",IF(AmazonChurn[[#This Row],[Number of Complaints or Support]]&lt;=7,"Medium","High"))</f>
        <v>High</v>
      </c>
      <c r="AN6383" s="5">
        <f>AmazonChurn[[#This Row],[Number of Complaints or Support]]/AmazonChurn[[#This Row],[Account Length (in months)]]</f>
        <v>0.24390243902439024</v>
      </c>
      <c r="AO6383" t="str">
        <f>IF(AmazonChurn[[#This Row],[Avg Monthly GB Download]]&lt;15, "Low", IF(AmazonChurn[[#This Row],[Avg Monthly GB Download]]&lt;30, "Medium", "High"))</f>
        <v>Medium</v>
      </c>
      <c r="AP6383" t="str">
        <f>IF(AmazonChurn[[#This Row],[Age]]&lt;30,"Under 30",IF(AmazonChurn[[#This Row],[Age]]&gt;65,"Senior","Mid Age"))</f>
        <v>Under 30</v>
      </c>
    </row>
    <row r="6384" spans="1:42" hidden="1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 s="5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  <c r="AL6384" t="str">
        <f>IF(AmazonChurn[[#This Row],[Average Monthly Expenses]]&lt;=30,"Low",IF(AmazonChurn[[#This Row],[Average Monthly Expenses]]&lt;=60,"Medium","High"))</f>
        <v>Low</v>
      </c>
      <c r="AM6384" t="str">
        <f>IF(AmazonChurn[[#This Row],[Number of Complaints or Support]]&lt;3,"Low",IF(AmazonChurn[[#This Row],[Number of Complaints or Support]]&lt;=7,"Medium","High"))</f>
        <v>High</v>
      </c>
      <c r="AN6384" s="5">
        <f>AmazonChurn[[#This Row],[Number of Complaints or Support]]/AmazonChurn[[#This Row],[Account Length (in months)]]</f>
        <v>0.34615384615384615</v>
      </c>
      <c r="AO6384" t="str">
        <f>IF(AmazonChurn[[#This Row],[Avg Monthly GB Download]]&lt;15, "Low", IF(AmazonChurn[[#This Row],[Avg Monthly GB Download]]&lt;30, "Medium", "High"))</f>
        <v>Low</v>
      </c>
      <c r="AP6384" t="str">
        <f>IF(AmazonChurn[[#This Row],[Age]]&lt;30,"Under 30",IF(AmazonChurn[[#This Row],[Age]]&gt;65,"Senior","Mid Age"))</f>
        <v>Under 30</v>
      </c>
    </row>
    <row r="6385" spans="1:42" hidden="1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 s="5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  <c r="AL6385" t="str">
        <f>IF(AmazonChurn[[#This Row],[Average Monthly Expenses]]&lt;=30,"Low",IF(AmazonChurn[[#This Row],[Average Monthly Expenses]]&lt;=60,"Medium","High"))</f>
        <v>Low</v>
      </c>
      <c r="AM6385" t="str">
        <f>IF(AmazonChurn[[#This Row],[Number of Complaints or Support]]&lt;3,"Low",IF(AmazonChurn[[#This Row],[Number of Complaints or Support]]&lt;=7,"Medium","High"))</f>
        <v>Medium</v>
      </c>
      <c r="AN6385" s="5">
        <f>AmazonChurn[[#This Row],[Number of Complaints or Support]]/AmazonChurn[[#This Row],[Account Length (in months)]]</f>
        <v>6.1224489795918366E-2</v>
      </c>
      <c r="AO6385" t="str">
        <f>IF(AmazonChurn[[#This Row],[Avg Monthly GB Download]]&lt;15, "Low", IF(AmazonChurn[[#This Row],[Avg Monthly GB Download]]&lt;30, "Medium", "High"))</f>
        <v>Low</v>
      </c>
      <c r="AP6385" t="str">
        <f>IF(AmazonChurn[[#This Row],[Age]]&lt;30,"Under 30",IF(AmazonChurn[[#This Row],[Age]]&gt;65,"Senior","Mid Age"))</f>
        <v>Mid Age</v>
      </c>
    </row>
    <row r="6386" spans="1:42" hidden="1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 s="5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  <c r="AL6386" t="str">
        <f>IF(AmazonChurn[[#This Row],[Average Monthly Expenses]]&lt;=30,"Low",IF(AmazonChurn[[#This Row],[Average Monthly Expenses]]&lt;=60,"Medium","High"))</f>
        <v>Low</v>
      </c>
      <c r="AM6386" t="str">
        <f>IF(AmazonChurn[[#This Row],[Number of Complaints or Support]]&lt;3,"Low",IF(AmazonChurn[[#This Row],[Number of Complaints or Support]]&lt;=7,"Medium","High"))</f>
        <v>Medium</v>
      </c>
      <c r="AN6386" s="5">
        <f>AmazonChurn[[#This Row],[Number of Complaints or Support]]/AmazonChurn[[#This Row],[Account Length (in months)]]</f>
        <v>0.6</v>
      </c>
      <c r="AO6386" t="str">
        <f>IF(AmazonChurn[[#This Row],[Avg Monthly GB Download]]&lt;15, "Low", IF(AmazonChurn[[#This Row],[Avg Monthly GB Download]]&lt;30, "Medium", "High"))</f>
        <v>Low</v>
      </c>
      <c r="AP6386" t="str">
        <f>IF(AmazonChurn[[#This Row],[Age]]&lt;30,"Under 30",IF(AmazonChurn[[#This Row],[Age]]&gt;65,"Senior","Mid Age"))</f>
        <v>Under 30</v>
      </c>
    </row>
    <row r="6387" spans="1:42" hidden="1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 s="5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  <c r="AL6387" t="str">
        <f>IF(AmazonChurn[[#This Row],[Average Monthly Expenses]]&lt;=30,"Low",IF(AmazonChurn[[#This Row],[Average Monthly Expenses]]&lt;=60,"Medium","High"))</f>
        <v>Low</v>
      </c>
      <c r="AM6387" t="str">
        <f>IF(AmazonChurn[[#This Row],[Number of Complaints or Support]]&lt;3,"Low",IF(AmazonChurn[[#This Row],[Number of Complaints or Support]]&lt;=7,"Medium","High"))</f>
        <v>Medium</v>
      </c>
      <c r="AN6387" s="5">
        <f>AmazonChurn[[#This Row],[Number of Complaints or Support]]/AmazonChurn[[#This Row],[Account Length (in months)]]</f>
        <v>5</v>
      </c>
      <c r="AO6387" t="str">
        <f>IF(AmazonChurn[[#This Row],[Avg Monthly GB Download]]&lt;15, "Low", IF(AmazonChurn[[#This Row],[Avg Monthly GB Download]]&lt;30, "Medium", "High"))</f>
        <v>Low</v>
      </c>
      <c r="AP6387" t="str">
        <f>IF(AmazonChurn[[#This Row],[Age]]&lt;30,"Under 30",IF(AmazonChurn[[#This Row],[Age]]&gt;65,"Senior","Mid Age"))</f>
        <v>Senior</v>
      </c>
    </row>
    <row r="6388" spans="1:42" hidden="1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 s="5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  <c r="AL6388" t="str">
        <f>IF(AmazonChurn[[#This Row],[Average Monthly Expenses]]&lt;=30,"Low",IF(AmazonChurn[[#This Row],[Average Monthly Expenses]]&lt;=60,"Medium","High"))</f>
        <v>Low</v>
      </c>
      <c r="AM6388" t="str">
        <f>IF(AmazonChurn[[#This Row],[Number of Complaints or Support]]&lt;3,"Low",IF(AmazonChurn[[#This Row],[Number of Complaints or Support]]&lt;=7,"Medium","High"))</f>
        <v>Low</v>
      </c>
      <c r="AN6388" s="5">
        <f>AmazonChurn[[#This Row],[Number of Complaints or Support]]/AmazonChurn[[#This Row],[Account Length (in months)]]</f>
        <v>0.16666666666666666</v>
      </c>
      <c r="AO6388" t="str">
        <f>IF(AmazonChurn[[#This Row],[Avg Monthly GB Download]]&lt;15, "Low", IF(AmazonChurn[[#This Row],[Avg Monthly GB Download]]&lt;30, "Medium", "High"))</f>
        <v>Low</v>
      </c>
      <c r="AP6388" t="str">
        <f>IF(AmazonChurn[[#This Row],[Age]]&lt;30,"Under 30",IF(AmazonChurn[[#This Row],[Age]]&gt;65,"Senior","Mid Age"))</f>
        <v>Mid Age</v>
      </c>
    </row>
    <row r="6389" spans="1:42" hidden="1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 s="5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  <c r="AL6389" t="str">
        <f>IF(AmazonChurn[[#This Row],[Average Monthly Expenses]]&lt;=30,"Low",IF(AmazonChurn[[#This Row],[Average Monthly Expenses]]&lt;=60,"Medium","High"))</f>
        <v>Medium</v>
      </c>
      <c r="AM6389" t="str">
        <f>IF(AmazonChurn[[#This Row],[Number of Complaints or Support]]&lt;3,"Low",IF(AmazonChurn[[#This Row],[Number of Complaints or Support]]&lt;=7,"Medium","High"))</f>
        <v>Medium</v>
      </c>
      <c r="AN6389" s="5">
        <f>AmazonChurn[[#This Row],[Number of Complaints or Support]]/AmazonChurn[[#This Row],[Account Length (in months)]]</f>
        <v>1</v>
      </c>
      <c r="AO6389" t="str">
        <f>IF(AmazonChurn[[#This Row],[Avg Monthly GB Download]]&lt;15, "Low", IF(AmazonChurn[[#This Row],[Avg Monthly GB Download]]&lt;30, "Medium", "High"))</f>
        <v>Low</v>
      </c>
      <c r="AP6389" t="str">
        <f>IF(AmazonChurn[[#This Row],[Age]]&lt;30,"Under 30",IF(AmazonChurn[[#This Row],[Age]]&gt;65,"Senior","Mid Age"))</f>
        <v>Under 30</v>
      </c>
    </row>
    <row r="6390" spans="1:42" hidden="1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 s="5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  <c r="AL6390" t="str">
        <f>IF(AmazonChurn[[#This Row],[Average Monthly Expenses]]&lt;=30,"Low",IF(AmazonChurn[[#This Row],[Average Monthly Expenses]]&lt;=60,"Medium","High"))</f>
        <v>Low</v>
      </c>
      <c r="AM6390" t="str">
        <f>IF(AmazonChurn[[#This Row],[Number of Complaints or Support]]&lt;3,"Low",IF(AmazonChurn[[#This Row],[Number of Complaints or Support]]&lt;=7,"Medium","High"))</f>
        <v>High</v>
      </c>
      <c r="AN6390" s="5">
        <f>AmazonChurn[[#This Row],[Number of Complaints or Support]]/AmazonChurn[[#This Row],[Account Length (in months)]]</f>
        <v>0.81818181818181823</v>
      </c>
      <c r="AO6390" t="str">
        <f>IF(AmazonChurn[[#This Row],[Avg Monthly GB Download]]&lt;15, "Low", IF(AmazonChurn[[#This Row],[Avg Monthly GB Download]]&lt;30, "Medium", "High"))</f>
        <v>Low</v>
      </c>
      <c r="AP6390" t="str">
        <f>IF(AmazonChurn[[#This Row],[Age]]&lt;30,"Under 30",IF(AmazonChurn[[#This Row],[Age]]&gt;65,"Senior","Mid Age"))</f>
        <v>Senior</v>
      </c>
    </row>
    <row r="6391" spans="1:42" hidden="1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 s="5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  <c r="AL6391" t="str">
        <f>IF(AmazonChurn[[#This Row],[Average Monthly Expenses]]&lt;=30,"Low",IF(AmazonChurn[[#This Row],[Average Monthly Expenses]]&lt;=60,"Medium","High"))</f>
        <v>Medium</v>
      </c>
      <c r="AM6391" t="str">
        <f>IF(AmazonChurn[[#This Row],[Number of Complaints or Support]]&lt;3,"Low",IF(AmazonChurn[[#This Row],[Number of Complaints or Support]]&lt;=7,"Medium","High"))</f>
        <v>Medium</v>
      </c>
      <c r="AN6391" s="5">
        <f>AmazonChurn[[#This Row],[Number of Complaints or Support]]/AmazonChurn[[#This Row],[Account Length (in months)]]</f>
        <v>1.5</v>
      </c>
      <c r="AO6391" t="str">
        <f>IF(AmazonChurn[[#This Row],[Avg Monthly GB Download]]&lt;15, "Low", IF(AmazonChurn[[#This Row],[Avg Monthly GB Download]]&lt;30, "Medium", "High"))</f>
        <v>Low</v>
      </c>
      <c r="AP6391" t="str">
        <f>IF(AmazonChurn[[#This Row],[Age]]&lt;30,"Under 30",IF(AmazonChurn[[#This Row],[Age]]&gt;65,"Senior","Mid Age"))</f>
        <v>Under 30</v>
      </c>
    </row>
    <row r="6392" spans="1:42" hidden="1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 s="5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  <c r="AL6392" t="str">
        <f>IF(AmazonChurn[[#This Row],[Average Monthly Expenses]]&lt;=30,"Low",IF(AmazonChurn[[#This Row],[Average Monthly Expenses]]&lt;=60,"Medium","High"))</f>
        <v>Low</v>
      </c>
      <c r="AM6392" t="str">
        <f>IF(AmazonChurn[[#This Row],[Number of Complaints or Support]]&lt;3,"Low",IF(AmazonChurn[[#This Row],[Number of Complaints or Support]]&lt;=7,"Medium","High"))</f>
        <v>Low</v>
      </c>
      <c r="AN6392" s="5">
        <f>AmazonChurn[[#This Row],[Number of Complaints or Support]]/AmazonChurn[[#This Row],[Account Length (in months)]]</f>
        <v>2.0833333333333332E-2</v>
      </c>
      <c r="AO6392" t="str">
        <f>IF(AmazonChurn[[#This Row],[Avg Monthly GB Download]]&lt;15, "Low", IF(AmazonChurn[[#This Row],[Avg Monthly GB Download]]&lt;30, "Medium", "High"))</f>
        <v>Medium</v>
      </c>
      <c r="AP6392" t="str">
        <f>IF(AmazonChurn[[#This Row],[Age]]&lt;30,"Under 30",IF(AmazonChurn[[#This Row],[Age]]&gt;65,"Senior","Mid Age"))</f>
        <v>Under 30</v>
      </c>
    </row>
    <row r="6393" spans="1:42" hidden="1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 s="5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  <c r="AL6393" t="str">
        <f>IF(AmazonChurn[[#This Row],[Average Monthly Expenses]]&lt;=30,"Low",IF(AmazonChurn[[#This Row],[Average Monthly Expenses]]&lt;=60,"Medium","High"))</f>
        <v>Low</v>
      </c>
      <c r="AM6393" t="str">
        <f>IF(AmazonChurn[[#This Row],[Number of Complaints or Support]]&lt;3,"Low",IF(AmazonChurn[[#This Row],[Number of Complaints or Support]]&lt;=7,"Medium","High"))</f>
        <v>High</v>
      </c>
      <c r="AN6393" s="5">
        <f>AmazonChurn[[#This Row],[Number of Complaints or Support]]/AmazonChurn[[#This Row],[Account Length (in months)]]</f>
        <v>0.29411764705882354</v>
      </c>
      <c r="AO6393" t="str">
        <f>IF(AmazonChurn[[#This Row],[Avg Monthly GB Download]]&lt;15, "Low", IF(AmazonChurn[[#This Row],[Avg Monthly GB Download]]&lt;30, "Medium", "High"))</f>
        <v>Low</v>
      </c>
      <c r="AP6393" t="str">
        <f>IF(AmazonChurn[[#This Row],[Age]]&lt;30,"Under 30",IF(AmazonChurn[[#This Row],[Age]]&gt;65,"Senior","Mid Age"))</f>
        <v>Mid Age</v>
      </c>
    </row>
    <row r="6394" spans="1:42" hidden="1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 s="5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  <c r="AL6394" t="str">
        <f>IF(AmazonChurn[[#This Row],[Average Monthly Expenses]]&lt;=30,"Low",IF(AmazonChurn[[#This Row],[Average Monthly Expenses]]&lt;=60,"Medium","High"))</f>
        <v>Medium</v>
      </c>
      <c r="AM6394" t="str">
        <f>IF(AmazonChurn[[#This Row],[Number of Complaints or Support]]&lt;3,"Low",IF(AmazonChurn[[#This Row],[Number of Complaints or Support]]&lt;=7,"Medium","High"))</f>
        <v>High</v>
      </c>
      <c r="AN6394" s="5">
        <f>AmazonChurn[[#This Row],[Number of Complaints or Support]]/AmazonChurn[[#This Row],[Account Length (in months)]]</f>
        <v>0.12328767123287671</v>
      </c>
      <c r="AO6394" t="str">
        <f>IF(AmazonChurn[[#This Row],[Avg Monthly GB Download]]&lt;15, "Low", IF(AmazonChurn[[#This Row],[Avg Monthly GB Download]]&lt;30, "Medium", "High"))</f>
        <v>Medium</v>
      </c>
      <c r="AP6394" t="str">
        <f>IF(AmazonChurn[[#This Row],[Age]]&lt;30,"Under 30",IF(AmazonChurn[[#This Row],[Age]]&gt;65,"Senior","Mid Age"))</f>
        <v>Under 30</v>
      </c>
    </row>
    <row r="6395" spans="1:42" hidden="1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 s="5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  <c r="AL6395" t="str">
        <f>IF(AmazonChurn[[#This Row],[Average Monthly Expenses]]&lt;=30,"Low",IF(AmazonChurn[[#This Row],[Average Monthly Expenses]]&lt;=60,"Medium","High"))</f>
        <v>Medium</v>
      </c>
      <c r="AM6395" t="str">
        <f>IF(AmazonChurn[[#This Row],[Number of Complaints or Support]]&lt;3,"Low",IF(AmazonChurn[[#This Row],[Number of Complaints or Support]]&lt;=7,"Medium","High"))</f>
        <v>Medium</v>
      </c>
      <c r="AN6395" s="5">
        <f>AmazonChurn[[#This Row],[Number of Complaints or Support]]/AmazonChurn[[#This Row],[Account Length (in months)]]</f>
        <v>9.375E-2</v>
      </c>
      <c r="AO6395" t="str">
        <f>IF(AmazonChurn[[#This Row],[Avg Monthly GB Download]]&lt;15, "Low", IF(AmazonChurn[[#This Row],[Avg Monthly GB Download]]&lt;30, "Medium", "High"))</f>
        <v>Medium</v>
      </c>
      <c r="AP6395" t="str">
        <f>IF(AmazonChurn[[#This Row],[Age]]&lt;30,"Under 30",IF(AmazonChurn[[#This Row],[Age]]&gt;65,"Senior","Mid Age"))</f>
        <v>Mid Age</v>
      </c>
    </row>
    <row r="6396" spans="1:42" hidden="1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 s="5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  <c r="AL6396" t="str">
        <f>IF(AmazonChurn[[#This Row],[Average Monthly Expenses]]&lt;=30,"Low",IF(AmazonChurn[[#This Row],[Average Monthly Expenses]]&lt;=60,"Medium","High"))</f>
        <v>Medium</v>
      </c>
      <c r="AM6396" t="str">
        <f>IF(AmazonChurn[[#This Row],[Number of Complaints or Support]]&lt;3,"Low",IF(AmazonChurn[[#This Row],[Number of Complaints or Support]]&lt;=7,"Medium","High"))</f>
        <v>Medium</v>
      </c>
      <c r="AN6396" s="5">
        <f>AmazonChurn[[#This Row],[Number of Complaints or Support]]/AmazonChurn[[#This Row],[Account Length (in months)]]</f>
        <v>5.7142857142857141E-2</v>
      </c>
      <c r="AO6396" t="str">
        <f>IF(AmazonChurn[[#This Row],[Avg Monthly GB Download]]&lt;15, "Low", IF(AmazonChurn[[#This Row],[Avg Monthly GB Download]]&lt;30, "Medium", "High"))</f>
        <v>Low</v>
      </c>
      <c r="AP6396" t="str">
        <f>IF(AmazonChurn[[#This Row],[Age]]&lt;30,"Under 30",IF(AmazonChurn[[#This Row],[Age]]&gt;65,"Senior","Mid Age"))</f>
        <v>Mid Age</v>
      </c>
    </row>
    <row r="6397" spans="1:42" hidden="1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 s="5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  <c r="AL6397" t="str">
        <f>IF(AmazonChurn[[#This Row],[Average Monthly Expenses]]&lt;=30,"Low",IF(AmazonChurn[[#This Row],[Average Monthly Expenses]]&lt;=60,"Medium","High"))</f>
        <v>Medium</v>
      </c>
      <c r="AM6397" t="str">
        <f>IF(AmazonChurn[[#This Row],[Number of Complaints or Support]]&lt;3,"Low",IF(AmazonChurn[[#This Row],[Number of Complaints or Support]]&lt;=7,"Medium","High"))</f>
        <v>Medium</v>
      </c>
      <c r="AN6397" s="5">
        <f>AmazonChurn[[#This Row],[Number of Complaints or Support]]/AmazonChurn[[#This Row],[Account Length (in months)]]</f>
        <v>6.3492063492063489E-2</v>
      </c>
      <c r="AO6397" t="str">
        <f>IF(AmazonChurn[[#This Row],[Avg Monthly GB Download]]&lt;15, "Low", IF(AmazonChurn[[#This Row],[Avg Monthly GB Download]]&lt;30, "Medium", "High"))</f>
        <v>Low</v>
      </c>
      <c r="AP6397" t="str">
        <f>IF(AmazonChurn[[#This Row],[Age]]&lt;30,"Under 30",IF(AmazonChurn[[#This Row],[Age]]&gt;65,"Senior","Mid Age"))</f>
        <v>Mid Age</v>
      </c>
    </row>
    <row r="6398" spans="1:42" hidden="1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 s="5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  <c r="AL6398" t="str">
        <f>IF(AmazonChurn[[#This Row],[Average Monthly Expenses]]&lt;=30,"Low",IF(AmazonChurn[[#This Row],[Average Monthly Expenses]]&lt;=60,"Medium","High"))</f>
        <v>Low</v>
      </c>
      <c r="AM6398" t="str">
        <f>IF(AmazonChurn[[#This Row],[Number of Complaints or Support]]&lt;3,"Low",IF(AmazonChurn[[#This Row],[Number of Complaints or Support]]&lt;=7,"Medium","High"))</f>
        <v>High</v>
      </c>
      <c r="AN6398" s="5">
        <f>AmazonChurn[[#This Row],[Number of Complaints or Support]]/AmazonChurn[[#This Row],[Account Length (in months)]]</f>
        <v>0.14925373134328357</v>
      </c>
      <c r="AO6398" t="str">
        <f>IF(AmazonChurn[[#This Row],[Avg Monthly GB Download]]&lt;15, "Low", IF(AmazonChurn[[#This Row],[Avg Monthly GB Download]]&lt;30, "Medium", "High"))</f>
        <v>Low</v>
      </c>
      <c r="AP6398" t="str">
        <f>IF(AmazonChurn[[#This Row],[Age]]&lt;30,"Under 30",IF(AmazonChurn[[#This Row],[Age]]&gt;65,"Senior","Mid Age"))</f>
        <v>Senior</v>
      </c>
    </row>
    <row r="6399" spans="1:42" hidden="1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 s="5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  <c r="AL6399" t="str">
        <f>IF(AmazonChurn[[#This Row],[Average Monthly Expenses]]&lt;=30,"Low",IF(AmazonChurn[[#This Row],[Average Monthly Expenses]]&lt;=60,"Medium","High"))</f>
        <v>Low</v>
      </c>
      <c r="AM6399" t="str">
        <f>IF(AmazonChurn[[#This Row],[Number of Complaints or Support]]&lt;3,"Low",IF(AmazonChurn[[#This Row],[Number of Complaints or Support]]&lt;=7,"Medium","High"))</f>
        <v>Medium</v>
      </c>
      <c r="AN6399" s="5">
        <f>AmazonChurn[[#This Row],[Number of Complaints or Support]]/AmazonChurn[[#This Row],[Account Length (in months)]]</f>
        <v>1</v>
      </c>
      <c r="AO6399" t="str">
        <f>IF(AmazonChurn[[#This Row],[Avg Monthly GB Download]]&lt;15, "Low", IF(AmazonChurn[[#This Row],[Avg Monthly GB Download]]&lt;30, "Medium", "High"))</f>
        <v>Low</v>
      </c>
      <c r="AP6399" t="str">
        <f>IF(AmazonChurn[[#This Row],[Age]]&lt;30,"Under 30",IF(AmazonChurn[[#This Row],[Age]]&gt;65,"Senior","Mid Age"))</f>
        <v>Mid Age</v>
      </c>
    </row>
    <row r="6400" spans="1:42" hidden="1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 s="5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  <c r="AL6400" t="str">
        <f>IF(AmazonChurn[[#This Row],[Average Monthly Expenses]]&lt;=30,"Low",IF(AmazonChurn[[#This Row],[Average Monthly Expenses]]&lt;=60,"Medium","High"))</f>
        <v>Medium</v>
      </c>
      <c r="AM6400" t="str">
        <f>IF(AmazonChurn[[#This Row],[Number of Complaints or Support]]&lt;3,"Low",IF(AmazonChurn[[#This Row],[Number of Complaints or Support]]&lt;=7,"Medium","High"))</f>
        <v>High</v>
      </c>
      <c r="AN6400" s="5">
        <f>AmazonChurn[[#This Row],[Number of Complaints or Support]]/AmazonChurn[[#This Row],[Account Length (in months)]]</f>
        <v>0.13793103448275862</v>
      </c>
      <c r="AO6400" t="str">
        <f>IF(AmazonChurn[[#This Row],[Avg Monthly GB Download]]&lt;15, "Low", IF(AmazonChurn[[#This Row],[Avg Monthly GB Download]]&lt;30, "Medium", "High"))</f>
        <v>Low</v>
      </c>
      <c r="AP6400" t="str">
        <f>IF(AmazonChurn[[#This Row],[Age]]&lt;30,"Under 30",IF(AmazonChurn[[#This Row],[Age]]&gt;65,"Senior","Mid Age"))</f>
        <v>Mid Age</v>
      </c>
    </row>
    <row r="6401" spans="1:42" hidden="1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 s="5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  <c r="AL6401" t="str">
        <f>IF(AmazonChurn[[#This Row],[Average Monthly Expenses]]&lt;=30,"Low",IF(AmazonChurn[[#This Row],[Average Monthly Expenses]]&lt;=60,"Medium","High"))</f>
        <v>Medium</v>
      </c>
      <c r="AM6401" t="str">
        <f>IF(AmazonChurn[[#This Row],[Number of Complaints or Support]]&lt;3,"Low",IF(AmazonChurn[[#This Row],[Number of Complaints or Support]]&lt;=7,"Medium","High"))</f>
        <v>Medium</v>
      </c>
      <c r="AN6401" s="5">
        <f>AmazonChurn[[#This Row],[Number of Complaints or Support]]/AmazonChurn[[#This Row],[Account Length (in months)]]</f>
        <v>0.29411764705882354</v>
      </c>
      <c r="AO6401" t="str">
        <f>IF(AmazonChurn[[#This Row],[Avg Monthly GB Download]]&lt;15, "Low", IF(AmazonChurn[[#This Row],[Avg Monthly GB Download]]&lt;30, "Medium", "High"))</f>
        <v>Low</v>
      </c>
      <c r="AP6401" t="str">
        <f>IF(AmazonChurn[[#This Row],[Age]]&lt;30,"Under 30",IF(AmazonChurn[[#This Row],[Age]]&gt;65,"Senior","Mid Age"))</f>
        <v>Mid Age</v>
      </c>
    </row>
    <row r="6402" spans="1:42" hidden="1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 s="5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  <c r="AL6402" t="str">
        <f>IF(AmazonChurn[[#This Row],[Average Monthly Expenses]]&lt;=30,"Low",IF(AmazonChurn[[#This Row],[Average Monthly Expenses]]&lt;=60,"Medium","High"))</f>
        <v>Low</v>
      </c>
      <c r="AM6402" t="str">
        <f>IF(AmazonChurn[[#This Row],[Number of Complaints or Support]]&lt;3,"Low",IF(AmazonChurn[[#This Row],[Number of Complaints or Support]]&lt;=7,"Medium","High"))</f>
        <v>Medium</v>
      </c>
      <c r="AN6402" s="5">
        <f>AmazonChurn[[#This Row],[Number of Complaints or Support]]/AmazonChurn[[#This Row],[Account Length (in months)]]</f>
        <v>0.25</v>
      </c>
      <c r="AO6402" t="str">
        <f>IF(AmazonChurn[[#This Row],[Avg Monthly GB Download]]&lt;15, "Low", IF(AmazonChurn[[#This Row],[Avg Monthly GB Download]]&lt;30, "Medium", "High"))</f>
        <v>Low</v>
      </c>
      <c r="AP6402" t="str">
        <f>IF(AmazonChurn[[#This Row],[Age]]&lt;30,"Under 30",IF(AmazonChurn[[#This Row],[Age]]&gt;65,"Senior","Mid Age"))</f>
        <v>Mid Age</v>
      </c>
    </row>
    <row r="6403" spans="1:42" hidden="1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 s="5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  <c r="AL6403" t="str">
        <f>IF(AmazonChurn[[#This Row],[Average Monthly Expenses]]&lt;=30,"Low",IF(AmazonChurn[[#This Row],[Average Monthly Expenses]]&lt;=60,"Medium","High"))</f>
        <v>Low</v>
      </c>
      <c r="AM6403" t="str">
        <f>IF(AmazonChurn[[#This Row],[Number of Complaints or Support]]&lt;3,"Low",IF(AmazonChurn[[#This Row],[Number of Complaints or Support]]&lt;=7,"Medium","High"))</f>
        <v>Low</v>
      </c>
      <c r="AN6403" s="5">
        <f>AmazonChurn[[#This Row],[Number of Complaints or Support]]/AmazonChurn[[#This Row],[Account Length (in months)]]</f>
        <v>4.3478260869565216E-2</v>
      </c>
      <c r="AO6403" t="str">
        <f>IF(AmazonChurn[[#This Row],[Avg Monthly GB Download]]&lt;15, "Low", IF(AmazonChurn[[#This Row],[Avg Monthly GB Download]]&lt;30, "Medium", "High"))</f>
        <v>Low</v>
      </c>
      <c r="AP6403" t="str">
        <f>IF(AmazonChurn[[#This Row],[Age]]&lt;30,"Under 30",IF(AmazonChurn[[#This Row],[Age]]&gt;65,"Senior","Mid Age"))</f>
        <v>Mid Age</v>
      </c>
    </row>
    <row r="6404" spans="1:42" hidden="1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 s="5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  <c r="AL6404" t="str">
        <f>IF(AmazonChurn[[#This Row],[Average Monthly Expenses]]&lt;=30,"Low",IF(AmazonChurn[[#This Row],[Average Monthly Expenses]]&lt;=60,"Medium","High"))</f>
        <v>Medium</v>
      </c>
      <c r="AM6404" t="str">
        <f>IF(AmazonChurn[[#This Row],[Number of Complaints or Support]]&lt;3,"Low",IF(AmazonChurn[[#This Row],[Number of Complaints or Support]]&lt;=7,"Medium","High"))</f>
        <v>Medium</v>
      </c>
      <c r="AN6404" s="5">
        <f>AmazonChurn[[#This Row],[Number of Complaints or Support]]/AmazonChurn[[#This Row],[Account Length (in months)]]</f>
        <v>4.3478260869565216E-2</v>
      </c>
      <c r="AO6404" t="str">
        <f>IF(AmazonChurn[[#This Row],[Avg Monthly GB Download]]&lt;15, "Low", IF(AmazonChurn[[#This Row],[Avg Monthly GB Download]]&lt;30, "Medium", "High"))</f>
        <v>Low</v>
      </c>
      <c r="AP6404" t="str">
        <f>IF(AmazonChurn[[#This Row],[Age]]&lt;30,"Under 30",IF(AmazonChurn[[#This Row],[Age]]&gt;65,"Senior","Mid Age"))</f>
        <v>Mid Age</v>
      </c>
    </row>
    <row r="6405" spans="1:42" hidden="1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 s="5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  <c r="AL6405" t="str">
        <f>IF(AmazonChurn[[#This Row],[Average Monthly Expenses]]&lt;=30,"Low",IF(AmazonChurn[[#This Row],[Average Monthly Expenses]]&lt;=60,"Medium","High"))</f>
        <v>Medium</v>
      </c>
      <c r="AM6405" t="str">
        <f>IF(AmazonChurn[[#This Row],[Number of Complaints or Support]]&lt;3,"Low",IF(AmazonChurn[[#This Row],[Number of Complaints or Support]]&lt;=7,"Medium","High"))</f>
        <v>High</v>
      </c>
      <c r="AN6405" s="5">
        <f>AmazonChurn[[#This Row],[Number of Complaints or Support]]/AmazonChurn[[#This Row],[Account Length (in months)]]</f>
        <v>10</v>
      </c>
      <c r="AO6405" t="str">
        <f>IF(AmazonChurn[[#This Row],[Avg Monthly GB Download]]&lt;15, "Low", IF(AmazonChurn[[#This Row],[Avg Monthly GB Download]]&lt;30, "Medium", "High"))</f>
        <v>Low</v>
      </c>
      <c r="AP6405" t="str">
        <f>IF(AmazonChurn[[#This Row],[Age]]&lt;30,"Under 30",IF(AmazonChurn[[#This Row],[Age]]&gt;65,"Senior","Mid Age"))</f>
        <v>Mid Age</v>
      </c>
    </row>
    <row r="6406" spans="1:42" hidden="1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 s="5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  <c r="AL6406" t="str">
        <f>IF(AmazonChurn[[#This Row],[Average Monthly Expenses]]&lt;=30,"Low",IF(AmazonChurn[[#This Row],[Average Monthly Expenses]]&lt;=60,"Medium","High"))</f>
        <v>Low</v>
      </c>
      <c r="AM6406" t="str">
        <f>IF(AmazonChurn[[#This Row],[Number of Complaints or Support]]&lt;3,"Low",IF(AmazonChurn[[#This Row],[Number of Complaints or Support]]&lt;=7,"Medium","High"))</f>
        <v>Low</v>
      </c>
      <c r="AN6406" s="5">
        <f>AmazonChurn[[#This Row],[Number of Complaints or Support]]/AmazonChurn[[#This Row],[Account Length (in months)]]</f>
        <v>0.4</v>
      </c>
      <c r="AO6406" t="str">
        <f>IF(AmazonChurn[[#This Row],[Avg Monthly GB Download]]&lt;15, "Low", IF(AmazonChurn[[#This Row],[Avg Monthly GB Download]]&lt;30, "Medium", "High"))</f>
        <v>Low</v>
      </c>
      <c r="AP6406" t="str">
        <f>IF(AmazonChurn[[#This Row],[Age]]&lt;30,"Under 30",IF(AmazonChurn[[#This Row],[Age]]&gt;65,"Senior","Mid Age"))</f>
        <v>Senior</v>
      </c>
    </row>
    <row r="6407" spans="1:42" hidden="1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 s="5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  <c r="AL6407" t="str">
        <f>IF(AmazonChurn[[#This Row],[Average Monthly Expenses]]&lt;=30,"Low",IF(AmazonChurn[[#This Row],[Average Monthly Expenses]]&lt;=60,"Medium","High"))</f>
        <v>Medium</v>
      </c>
      <c r="AM6407" t="str">
        <f>IF(AmazonChurn[[#This Row],[Number of Complaints or Support]]&lt;3,"Low",IF(AmazonChurn[[#This Row],[Number of Complaints or Support]]&lt;=7,"Medium","High"))</f>
        <v>Medium</v>
      </c>
      <c r="AN6407" s="5">
        <f>AmazonChurn[[#This Row],[Number of Complaints or Support]]/AmazonChurn[[#This Row],[Account Length (in months)]]</f>
        <v>0.77777777777777779</v>
      </c>
      <c r="AO6407" t="str">
        <f>IF(AmazonChurn[[#This Row],[Avg Monthly GB Download]]&lt;15, "Low", IF(AmazonChurn[[#This Row],[Avg Monthly GB Download]]&lt;30, "Medium", "High"))</f>
        <v>Medium</v>
      </c>
      <c r="AP6407" t="str">
        <f>IF(AmazonChurn[[#This Row],[Age]]&lt;30,"Under 30",IF(AmazonChurn[[#This Row],[Age]]&gt;65,"Senior","Mid Age"))</f>
        <v>Under 30</v>
      </c>
    </row>
    <row r="6408" spans="1:42" hidden="1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 s="5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  <c r="AL6408" t="str">
        <f>IF(AmazonChurn[[#This Row],[Average Monthly Expenses]]&lt;=30,"Low",IF(AmazonChurn[[#This Row],[Average Monthly Expenses]]&lt;=60,"Medium","High"))</f>
        <v>Medium</v>
      </c>
      <c r="AM6408" t="str">
        <f>IF(AmazonChurn[[#This Row],[Number of Complaints or Support]]&lt;3,"Low",IF(AmazonChurn[[#This Row],[Number of Complaints or Support]]&lt;=7,"Medium","High"))</f>
        <v>Medium</v>
      </c>
      <c r="AN6408" s="5">
        <f>AmazonChurn[[#This Row],[Number of Complaints or Support]]/AmazonChurn[[#This Row],[Account Length (in months)]]</f>
        <v>0.14893617021276595</v>
      </c>
      <c r="AO6408" t="str">
        <f>IF(AmazonChurn[[#This Row],[Avg Monthly GB Download]]&lt;15, "Low", IF(AmazonChurn[[#This Row],[Avg Monthly GB Download]]&lt;30, "Medium", "High"))</f>
        <v>Low</v>
      </c>
      <c r="AP6408" t="str">
        <f>IF(AmazonChurn[[#This Row],[Age]]&lt;30,"Under 30",IF(AmazonChurn[[#This Row],[Age]]&gt;65,"Senior","Mid Age"))</f>
        <v>Mid Age</v>
      </c>
    </row>
    <row r="6409" spans="1:42" hidden="1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 s="5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  <c r="AL6409" t="str">
        <f>IF(AmazonChurn[[#This Row],[Average Monthly Expenses]]&lt;=30,"Low",IF(AmazonChurn[[#This Row],[Average Monthly Expenses]]&lt;=60,"Medium","High"))</f>
        <v>Low</v>
      </c>
      <c r="AM6409" t="str">
        <f>IF(AmazonChurn[[#This Row],[Number of Complaints or Support]]&lt;3,"Low",IF(AmazonChurn[[#This Row],[Number of Complaints or Support]]&lt;=7,"Medium","High"))</f>
        <v>Low</v>
      </c>
      <c r="AN6409" s="5">
        <f>AmazonChurn[[#This Row],[Number of Complaints or Support]]/AmazonChurn[[#This Row],[Account Length (in months)]]</f>
        <v>2.4390243902439025E-2</v>
      </c>
      <c r="AO6409" t="str">
        <f>IF(AmazonChurn[[#This Row],[Avg Monthly GB Download]]&lt;15, "Low", IF(AmazonChurn[[#This Row],[Avg Monthly GB Download]]&lt;30, "Medium", "High"))</f>
        <v>Low</v>
      </c>
      <c r="AP6409" t="str">
        <f>IF(AmazonChurn[[#This Row],[Age]]&lt;30,"Under 30",IF(AmazonChurn[[#This Row],[Age]]&gt;65,"Senior","Mid Age"))</f>
        <v>Mid Age</v>
      </c>
    </row>
    <row r="6410" spans="1:42" hidden="1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 s="5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  <c r="AL6410" t="str">
        <f>IF(AmazonChurn[[#This Row],[Average Monthly Expenses]]&lt;=30,"Low",IF(AmazonChurn[[#This Row],[Average Monthly Expenses]]&lt;=60,"Medium","High"))</f>
        <v>Low</v>
      </c>
      <c r="AM6410" t="str">
        <f>IF(AmazonChurn[[#This Row],[Number of Complaints or Support]]&lt;3,"Low",IF(AmazonChurn[[#This Row],[Number of Complaints or Support]]&lt;=7,"Medium","High"))</f>
        <v>Medium</v>
      </c>
      <c r="AN6410" s="5">
        <f>AmazonChurn[[#This Row],[Number of Complaints or Support]]/AmazonChurn[[#This Row],[Account Length (in months)]]</f>
        <v>0.2</v>
      </c>
      <c r="AO6410" t="str">
        <f>IF(AmazonChurn[[#This Row],[Avg Monthly GB Download]]&lt;15, "Low", IF(AmazonChurn[[#This Row],[Avg Monthly GB Download]]&lt;30, "Medium", "High"))</f>
        <v>Low</v>
      </c>
      <c r="AP6410" t="str">
        <f>IF(AmazonChurn[[#This Row],[Age]]&lt;30,"Under 30",IF(AmazonChurn[[#This Row],[Age]]&gt;65,"Senior","Mid Age"))</f>
        <v>Mid Age</v>
      </c>
    </row>
    <row r="6411" spans="1:42" hidden="1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 s="5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  <c r="AL6411" t="str">
        <f>IF(AmazonChurn[[#This Row],[Average Monthly Expenses]]&lt;=30,"Low",IF(AmazonChurn[[#This Row],[Average Monthly Expenses]]&lt;=60,"Medium","High"))</f>
        <v>Medium</v>
      </c>
      <c r="AM6411" t="str">
        <f>IF(AmazonChurn[[#This Row],[Number of Complaints or Support]]&lt;3,"Low",IF(AmazonChurn[[#This Row],[Number of Complaints or Support]]&lt;=7,"Medium","High"))</f>
        <v>High</v>
      </c>
      <c r="AN6411" s="5">
        <f>AmazonChurn[[#This Row],[Number of Complaints or Support]]/AmazonChurn[[#This Row],[Account Length (in months)]]</f>
        <v>9</v>
      </c>
      <c r="AO6411" t="str">
        <f>IF(AmazonChurn[[#This Row],[Avg Monthly GB Download]]&lt;15, "Low", IF(AmazonChurn[[#This Row],[Avg Monthly GB Download]]&lt;30, "Medium", "High"))</f>
        <v>Low</v>
      </c>
      <c r="AP6411" t="str">
        <f>IF(AmazonChurn[[#This Row],[Age]]&lt;30,"Under 30",IF(AmazonChurn[[#This Row],[Age]]&gt;65,"Senior","Mid Age"))</f>
        <v>Mid Age</v>
      </c>
    </row>
    <row r="6412" spans="1:42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 s="5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  <c r="AL6412" t="str">
        <f>IF(AmazonChurn[[#This Row],[Average Monthly Expenses]]&lt;=30,"Low",IF(AmazonChurn[[#This Row],[Average Monthly Expenses]]&lt;=60,"Medium","High"))</f>
        <v>Low</v>
      </c>
      <c r="AM6412" t="str">
        <f>IF(AmazonChurn[[#This Row],[Number of Complaints or Support]]&lt;3,"Low",IF(AmazonChurn[[#This Row],[Number of Complaints or Support]]&lt;=7,"Medium","High"))</f>
        <v>High</v>
      </c>
      <c r="AN6412" s="5">
        <f>AmazonChurn[[#This Row],[Number of Complaints or Support]]/AmazonChurn[[#This Row],[Account Length (in months)]]</f>
        <v>3.3333333333333335</v>
      </c>
      <c r="AO6412" t="str">
        <f>IF(AmazonChurn[[#This Row],[Avg Monthly GB Download]]&lt;15, "Low", IF(AmazonChurn[[#This Row],[Avg Monthly GB Download]]&lt;30, "Medium", "High"))</f>
        <v>High</v>
      </c>
      <c r="AP6412" t="str">
        <f>IF(AmazonChurn[[#This Row],[Age]]&lt;30,"Under 30",IF(AmazonChurn[[#This Row],[Age]]&gt;65,"Senior","Mid Age"))</f>
        <v>Under 30</v>
      </c>
    </row>
    <row r="6413" spans="1:42" hidden="1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 s="5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  <c r="AL6413" t="str">
        <f>IF(AmazonChurn[[#This Row],[Average Monthly Expenses]]&lt;=30,"Low",IF(AmazonChurn[[#This Row],[Average Monthly Expenses]]&lt;=60,"Medium","High"))</f>
        <v>Medium</v>
      </c>
      <c r="AM6413" t="str">
        <f>IF(AmazonChurn[[#This Row],[Number of Complaints or Support]]&lt;3,"Low",IF(AmazonChurn[[#This Row],[Number of Complaints or Support]]&lt;=7,"Medium","High"))</f>
        <v>Low</v>
      </c>
      <c r="AN6413" s="5">
        <f>AmazonChurn[[#This Row],[Number of Complaints or Support]]/AmazonChurn[[#This Row],[Account Length (in months)]]</f>
        <v>3.8461538461538464E-2</v>
      </c>
      <c r="AO6413" t="str">
        <f>IF(AmazonChurn[[#This Row],[Avg Monthly GB Download]]&lt;15, "Low", IF(AmazonChurn[[#This Row],[Avg Monthly GB Download]]&lt;30, "Medium", "High"))</f>
        <v>Low</v>
      </c>
      <c r="AP6413" t="str">
        <f>IF(AmazonChurn[[#This Row],[Age]]&lt;30,"Under 30",IF(AmazonChurn[[#This Row],[Age]]&gt;65,"Senior","Mid Age"))</f>
        <v>Senior</v>
      </c>
    </row>
    <row r="6414" spans="1:42" hidden="1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 s="5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  <c r="AL6414" t="str">
        <f>IF(AmazonChurn[[#This Row],[Average Monthly Expenses]]&lt;=30,"Low",IF(AmazonChurn[[#This Row],[Average Monthly Expenses]]&lt;=60,"Medium","High"))</f>
        <v>Low</v>
      </c>
      <c r="AM6414" t="str">
        <f>IF(AmazonChurn[[#This Row],[Number of Complaints or Support]]&lt;3,"Low",IF(AmazonChurn[[#This Row],[Number of Complaints or Support]]&lt;=7,"Medium","High"))</f>
        <v>Medium</v>
      </c>
      <c r="AN6414" s="5">
        <f>AmazonChurn[[#This Row],[Number of Complaints or Support]]/AmazonChurn[[#This Row],[Account Length (in months)]]</f>
        <v>0.11764705882352941</v>
      </c>
      <c r="AO6414" t="str">
        <f>IF(AmazonChurn[[#This Row],[Avg Monthly GB Download]]&lt;15, "Low", IF(AmazonChurn[[#This Row],[Avg Monthly GB Download]]&lt;30, "Medium", "High"))</f>
        <v>Low</v>
      </c>
      <c r="AP6414" t="str">
        <f>IF(AmazonChurn[[#This Row],[Age]]&lt;30,"Under 30",IF(AmazonChurn[[#This Row],[Age]]&gt;65,"Senior","Mid Age"))</f>
        <v>Senior</v>
      </c>
    </row>
    <row r="6415" spans="1:42" hidden="1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 s="5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  <c r="AL6415" t="str">
        <f>IF(AmazonChurn[[#This Row],[Average Monthly Expenses]]&lt;=30,"Low",IF(AmazonChurn[[#This Row],[Average Monthly Expenses]]&lt;=60,"Medium","High"))</f>
        <v>Medium</v>
      </c>
      <c r="AM6415" t="str">
        <f>IF(AmazonChurn[[#This Row],[Number of Complaints or Support]]&lt;3,"Low",IF(AmazonChurn[[#This Row],[Number of Complaints or Support]]&lt;=7,"Medium","High"))</f>
        <v>High</v>
      </c>
      <c r="AN6415" s="5">
        <f>AmazonChurn[[#This Row],[Number of Complaints or Support]]/AmazonChurn[[#This Row],[Account Length (in months)]]</f>
        <v>0.90909090909090906</v>
      </c>
      <c r="AO6415" t="str">
        <f>IF(AmazonChurn[[#This Row],[Avg Monthly GB Download]]&lt;15, "Low", IF(AmazonChurn[[#This Row],[Avg Monthly GB Download]]&lt;30, "Medium", "High"))</f>
        <v>Low</v>
      </c>
      <c r="AP6415" t="str">
        <f>IF(AmazonChurn[[#This Row],[Age]]&lt;30,"Under 30",IF(AmazonChurn[[#This Row],[Age]]&gt;65,"Senior","Mid Age"))</f>
        <v>Mid Age</v>
      </c>
    </row>
    <row r="6416" spans="1:42" hidden="1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 s="5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  <c r="AL6416" t="str">
        <f>IF(AmazonChurn[[#This Row],[Average Monthly Expenses]]&lt;=30,"Low",IF(AmazonChurn[[#This Row],[Average Monthly Expenses]]&lt;=60,"Medium","High"))</f>
        <v>Medium</v>
      </c>
      <c r="AM6416" t="str">
        <f>IF(AmazonChurn[[#This Row],[Number of Complaints or Support]]&lt;3,"Low",IF(AmazonChurn[[#This Row],[Number of Complaints or Support]]&lt;=7,"Medium","High"))</f>
        <v>Low</v>
      </c>
      <c r="AN6416" s="5">
        <f>AmazonChurn[[#This Row],[Number of Complaints or Support]]/AmazonChurn[[#This Row],[Account Length (in months)]]</f>
        <v>7.1428571428571425E-2</v>
      </c>
      <c r="AO6416" t="str">
        <f>IF(AmazonChurn[[#This Row],[Avg Monthly GB Download]]&lt;15, "Low", IF(AmazonChurn[[#This Row],[Avg Monthly GB Download]]&lt;30, "Medium", "High"))</f>
        <v>Low</v>
      </c>
      <c r="AP6416" t="str">
        <f>IF(AmazonChurn[[#This Row],[Age]]&lt;30,"Under 30",IF(AmazonChurn[[#This Row],[Age]]&gt;65,"Senior","Mid Age"))</f>
        <v>Mid Age</v>
      </c>
    </row>
    <row r="6417" spans="1:42" hidden="1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 s="5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  <c r="AL6417" t="str">
        <f>IF(AmazonChurn[[#This Row],[Average Monthly Expenses]]&lt;=30,"Low",IF(AmazonChurn[[#This Row],[Average Monthly Expenses]]&lt;=60,"Medium","High"))</f>
        <v>Medium</v>
      </c>
      <c r="AM6417" t="str">
        <f>IF(AmazonChurn[[#This Row],[Number of Complaints or Support]]&lt;3,"Low",IF(AmazonChurn[[#This Row],[Number of Complaints or Support]]&lt;=7,"Medium","High"))</f>
        <v>Medium</v>
      </c>
      <c r="AN6417" s="5">
        <f>AmazonChurn[[#This Row],[Number of Complaints or Support]]/AmazonChurn[[#This Row],[Account Length (in months)]]</f>
        <v>8.3333333333333329E-2</v>
      </c>
      <c r="AO6417" t="str">
        <f>IF(AmazonChurn[[#This Row],[Avg Monthly GB Download]]&lt;15, "Low", IF(AmazonChurn[[#This Row],[Avg Monthly GB Download]]&lt;30, "Medium", "High"))</f>
        <v>Low</v>
      </c>
      <c r="AP6417" t="str">
        <f>IF(AmazonChurn[[#This Row],[Age]]&lt;30,"Under 30",IF(AmazonChurn[[#This Row],[Age]]&gt;65,"Senior","Mid Age"))</f>
        <v>Mid Age</v>
      </c>
    </row>
    <row r="6418" spans="1:42" hidden="1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 s="5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  <c r="AL6418" t="str">
        <f>IF(AmazonChurn[[#This Row],[Average Monthly Expenses]]&lt;=30,"Low",IF(AmazonChurn[[#This Row],[Average Monthly Expenses]]&lt;=60,"Medium","High"))</f>
        <v>Medium</v>
      </c>
      <c r="AM6418" t="str">
        <f>IF(AmazonChurn[[#This Row],[Number of Complaints or Support]]&lt;3,"Low",IF(AmazonChurn[[#This Row],[Number of Complaints or Support]]&lt;=7,"Medium","High"))</f>
        <v>High</v>
      </c>
      <c r="AN6418" s="5">
        <f>AmazonChurn[[#This Row],[Number of Complaints or Support]]/AmazonChurn[[#This Row],[Account Length (in months)]]</f>
        <v>0.88888888888888884</v>
      </c>
      <c r="AO6418" t="str">
        <f>IF(AmazonChurn[[#This Row],[Avg Monthly GB Download]]&lt;15, "Low", IF(AmazonChurn[[#This Row],[Avg Monthly GB Download]]&lt;30, "Medium", "High"))</f>
        <v>Low</v>
      </c>
      <c r="AP6418" t="str">
        <f>IF(AmazonChurn[[#This Row],[Age]]&lt;30,"Under 30",IF(AmazonChurn[[#This Row],[Age]]&gt;65,"Senior","Mid Age"))</f>
        <v>Mid Age</v>
      </c>
    </row>
    <row r="6419" spans="1:42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 s="5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  <c r="AL6419" t="str">
        <f>IF(AmazonChurn[[#This Row],[Average Monthly Expenses]]&lt;=30,"Low",IF(AmazonChurn[[#This Row],[Average Monthly Expenses]]&lt;=60,"Medium","High"))</f>
        <v>Medium</v>
      </c>
      <c r="AM6419" t="str">
        <f>IF(AmazonChurn[[#This Row],[Number of Complaints or Support]]&lt;3,"Low",IF(AmazonChurn[[#This Row],[Number of Complaints or Support]]&lt;=7,"Medium","High"))</f>
        <v>Medium</v>
      </c>
      <c r="AN6419" s="5">
        <f>AmazonChurn[[#This Row],[Number of Complaints or Support]]/AmazonChurn[[#This Row],[Account Length (in months)]]</f>
        <v>4.1666666666666664E-2</v>
      </c>
      <c r="AO6419" t="str">
        <f>IF(AmazonChurn[[#This Row],[Avg Monthly GB Download]]&lt;15, "Low", IF(AmazonChurn[[#This Row],[Avg Monthly GB Download]]&lt;30, "Medium", "High"))</f>
        <v>High</v>
      </c>
      <c r="AP6419" t="str">
        <f>IF(AmazonChurn[[#This Row],[Age]]&lt;30,"Under 30",IF(AmazonChurn[[#This Row],[Age]]&gt;65,"Senior","Mid Age"))</f>
        <v>Under 30</v>
      </c>
    </row>
    <row r="6420" spans="1:42" hidden="1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 s="5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  <c r="AL6420" t="str">
        <f>IF(AmazonChurn[[#This Row],[Average Monthly Expenses]]&lt;=30,"Low",IF(AmazonChurn[[#This Row],[Average Monthly Expenses]]&lt;=60,"Medium","High"))</f>
        <v>Low</v>
      </c>
      <c r="AM6420" t="str">
        <f>IF(AmazonChurn[[#This Row],[Number of Complaints or Support]]&lt;3,"Low",IF(AmazonChurn[[#This Row],[Number of Complaints or Support]]&lt;=7,"Medium","High"))</f>
        <v>Medium</v>
      </c>
      <c r="AN6420" s="5">
        <f>AmazonChurn[[#This Row],[Number of Complaints or Support]]/AmazonChurn[[#This Row],[Account Length (in months)]]</f>
        <v>1.5</v>
      </c>
      <c r="AO6420" t="str">
        <f>IF(AmazonChurn[[#This Row],[Avg Monthly GB Download]]&lt;15, "Low", IF(AmazonChurn[[#This Row],[Avg Monthly GB Download]]&lt;30, "Medium", "High"))</f>
        <v>Low</v>
      </c>
      <c r="AP6420" t="str">
        <f>IF(AmazonChurn[[#This Row],[Age]]&lt;30,"Under 30",IF(AmazonChurn[[#This Row],[Age]]&gt;65,"Senior","Mid Age"))</f>
        <v>Senior</v>
      </c>
    </row>
    <row r="6421" spans="1:42" hidden="1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 s="5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  <c r="AL6421" t="str">
        <f>IF(AmazonChurn[[#This Row],[Average Monthly Expenses]]&lt;=30,"Low",IF(AmazonChurn[[#This Row],[Average Monthly Expenses]]&lt;=60,"Medium","High"))</f>
        <v>Low</v>
      </c>
      <c r="AM6421" t="str">
        <f>IF(AmazonChurn[[#This Row],[Number of Complaints or Support]]&lt;3,"Low",IF(AmazonChurn[[#This Row],[Number of Complaints or Support]]&lt;=7,"Medium","High"))</f>
        <v>Medium</v>
      </c>
      <c r="AN6421" s="5">
        <f>AmazonChurn[[#This Row],[Number of Complaints or Support]]/AmazonChurn[[#This Row],[Account Length (in months)]]</f>
        <v>0.14634146341463414</v>
      </c>
      <c r="AO6421" t="str">
        <f>IF(AmazonChurn[[#This Row],[Avg Monthly GB Download]]&lt;15, "Low", IF(AmazonChurn[[#This Row],[Avg Monthly GB Download]]&lt;30, "Medium", "High"))</f>
        <v>Low</v>
      </c>
      <c r="AP6421" t="str">
        <f>IF(AmazonChurn[[#This Row],[Age]]&lt;30,"Under 30",IF(AmazonChurn[[#This Row],[Age]]&gt;65,"Senior","Mid Age"))</f>
        <v>Mid Age</v>
      </c>
    </row>
    <row r="6422" spans="1:42" hidden="1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 s="5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  <c r="AL6422" t="str">
        <f>IF(AmazonChurn[[#This Row],[Average Monthly Expenses]]&lt;=30,"Low",IF(AmazonChurn[[#This Row],[Average Monthly Expenses]]&lt;=60,"Medium","High"))</f>
        <v>Medium</v>
      </c>
      <c r="AM6422" t="str">
        <f>IF(AmazonChurn[[#This Row],[Number of Complaints or Support]]&lt;3,"Low",IF(AmazonChurn[[#This Row],[Number of Complaints or Support]]&lt;=7,"Medium","High"))</f>
        <v>Medium</v>
      </c>
      <c r="AN6422" s="5">
        <f>AmazonChurn[[#This Row],[Number of Complaints or Support]]/AmazonChurn[[#This Row],[Account Length (in months)]]</f>
        <v>5.8823529411764705E-2</v>
      </c>
      <c r="AO6422" t="str">
        <f>IF(AmazonChurn[[#This Row],[Avg Monthly GB Download]]&lt;15, "Low", IF(AmazonChurn[[#This Row],[Avg Monthly GB Download]]&lt;30, "Medium", "High"))</f>
        <v>Low</v>
      </c>
      <c r="AP6422" t="str">
        <f>IF(AmazonChurn[[#This Row],[Age]]&lt;30,"Under 30",IF(AmazonChurn[[#This Row],[Age]]&gt;65,"Senior","Mid Age"))</f>
        <v>Mid Age</v>
      </c>
    </row>
    <row r="6423" spans="1:42" hidden="1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 s="5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  <c r="AL6423" t="str">
        <f>IF(AmazonChurn[[#This Row],[Average Monthly Expenses]]&lt;=30,"Low",IF(AmazonChurn[[#This Row],[Average Monthly Expenses]]&lt;=60,"Medium","High"))</f>
        <v>Medium</v>
      </c>
      <c r="AM6423" t="str">
        <f>IF(AmazonChurn[[#This Row],[Number of Complaints or Support]]&lt;3,"Low",IF(AmazonChurn[[#This Row],[Number of Complaints or Support]]&lt;=7,"Medium","High"))</f>
        <v>High</v>
      </c>
      <c r="AN6423" s="5">
        <f>AmazonChurn[[#This Row],[Number of Complaints or Support]]/AmazonChurn[[#This Row],[Account Length (in months)]]</f>
        <v>1</v>
      </c>
      <c r="AO6423" t="str">
        <f>IF(AmazonChurn[[#This Row],[Avg Monthly GB Download]]&lt;15, "Low", IF(AmazonChurn[[#This Row],[Avg Monthly GB Download]]&lt;30, "Medium", "High"))</f>
        <v>Low</v>
      </c>
      <c r="AP6423" t="str">
        <f>IF(AmazonChurn[[#This Row],[Age]]&lt;30,"Under 30",IF(AmazonChurn[[#This Row],[Age]]&gt;65,"Senior","Mid Age"))</f>
        <v>Under 30</v>
      </c>
    </row>
    <row r="6424" spans="1:42" hidden="1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 s="5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  <c r="AL6424" t="str">
        <f>IF(AmazonChurn[[#This Row],[Average Monthly Expenses]]&lt;=30,"Low",IF(AmazonChurn[[#This Row],[Average Monthly Expenses]]&lt;=60,"Medium","High"))</f>
        <v>High</v>
      </c>
      <c r="AM6424" t="str">
        <f>IF(AmazonChurn[[#This Row],[Number of Complaints or Support]]&lt;3,"Low",IF(AmazonChurn[[#This Row],[Number of Complaints or Support]]&lt;=7,"Medium","High"))</f>
        <v>Low</v>
      </c>
      <c r="AN6424" s="5">
        <f>AmazonChurn[[#This Row],[Number of Complaints or Support]]/AmazonChurn[[#This Row],[Account Length (in months)]]</f>
        <v>0</v>
      </c>
      <c r="AO6424" t="str">
        <f>IF(AmazonChurn[[#This Row],[Avg Monthly GB Download]]&lt;15, "Low", IF(AmazonChurn[[#This Row],[Avg Monthly GB Download]]&lt;30, "Medium", "High"))</f>
        <v>Low</v>
      </c>
      <c r="AP6424" t="str">
        <f>IF(AmazonChurn[[#This Row],[Age]]&lt;30,"Under 30",IF(AmazonChurn[[#This Row],[Age]]&gt;65,"Senior","Mid Age"))</f>
        <v>Senior</v>
      </c>
    </row>
    <row r="6425" spans="1:42" hidden="1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 s="5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  <c r="AL6425" t="str">
        <f>IF(AmazonChurn[[#This Row],[Average Monthly Expenses]]&lt;=30,"Low",IF(AmazonChurn[[#This Row],[Average Monthly Expenses]]&lt;=60,"Medium","High"))</f>
        <v>Medium</v>
      </c>
      <c r="AM6425" t="str">
        <f>IF(AmazonChurn[[#This Row],[Number of Complaints or Support]]&lt;3,"Low",IF(AmazonChurn[[#This Row],[Number of Complaints or Support]]&lt;=7,"Medium","High"))</f>
        <v>High</v>
      </c>
      <c r="AN6425" s="5">
        <f>AmazonChurn[[#This Row],[Number of Complaints or Support]]/AmazonChurn[[#This Row],[Account Length (in months)]]</f>
        <v>0.61538461538461542</v>
      </c>
      <c r="AO6425" t="str">
        <f>IF(AmazonChurn[[#This Row],[Avg Monthly GB Download]]&lt;15, "Low", IF(AmazonChurn[[#This Row],[Avg Monthly GB Download]]&lt;30, "Medium", "High"))</f>
        <v>Low</v>
      </c>
      <c r="AP6425" t="str">
        <f>IF(AmazonChurn[[#This Row],[Age]]&lt;30,"Under 30",IF(AmazonChurn[[#This Row],[Age]]&gt;65,"Senior","Mid Age"))</f>
        <v>Mid Age</v>
      </c>
    </row>
    <row r="6426" spans="1:42" hidden="1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 s="5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  <c r="AL6426" t="str">
        <f>IF(AmazonChurn[[#This Row],[Average Monthly Expenses]]&lt;=30,"Low",IF(AmazonChurn[[#This Row],[Average Monthly Expenses]]&lt;=60,"Medium","High"))</f>
        <v>Low</v>
      </c>
      <c r="AM6426" t="str">
        <f>IF(AmazonChurn[[#This Row],[Number of Complaints or Support]]&lt;3,"Low",IF(AmazonChurn[[#This Row],[Number of Complaints or Support]]&lt;=7,"Medium","High"))</f>
        <v>High</v>
      </c>
      <c r="AN6426" s="5">
        <f>AmazonChurn[[#This Row],[Number of Complaints or Support]]/AmazonChurn[[#This Row],[Account Length (in months)]]</f>
        <v>0.375</v>
      </c>
      <c r="AO6426" t="str">
        <f>IF(AmazonChurn[[#This Row],[Avg Monthly GB Download]]&lt;15, "Low", IF(AmazonChurn[[#This Row],[Avg Monthly GB Download]]&lt;30, "Medium", "High"))</f>
        <v>Low</v>
      </c>
      <c r="AP6426" t="str">
        <f>IF(AmazonChurn[[#This Row],[Age]]&lt;30,"Under 30",IF(AmazonChurn[[#This Row],[Age]]&gt;65,"Senior","Mid Age"))</f>
        <v>Mid Age</v>
      </c>
    </row>
    <row r="6427" spans="1:42" hidden="1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 s="5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  <c r="AL6427" t="str">
        <f>IF(AmazonChurn[[#This Row],[Average Monthly Expenses]]&lt;=30,"Low",IF(AmazonChurn[[#This Row],[Average Monthly Expenses]]&lt;=60,"Medium","High"))</f>
        <v>Medium</v>
      </c>
      <c r="AM6427" t="str">
        <f>IF(AmazonChurn[[#This Row],[Number of Complaints or Support]]&lt;3,"Low",IF(AmazonChurn[[#This Row],[Number of Complaints or Support]]&lt;=7,"Medium","High"))</f>
        <v>High</v>
      </c>
      <c r="AN6427" s="5">
        <f>AmazonChurn[[#This Row],[Number of Complaints or Support]]/AmazonChurn[[#This Row],[Account Length (in months)]]</f>
        <v>0.16949152542372881</v>
      </c>
      <c r="AO6427" t="str">
        <f>IF(AmazonChurn[[#This Row],[Avg Monthly GB Download]]&lt;15, "Low", IF(AmazonChurn[[#This Row],[Avg Monthly GB Download]]&lt;30, "Medium", "High"))</f>
        <v>Low</v>
      </c>
      <c r="AP6427" t="str">
        <f>IF(AmazonChurn[[#This Row],[Age]]&lt;30,"Under 30",IF(AmazonChurn[[#This Row],[Age]]&gt;65,"Senior","Mid Age"))</f>
        <v>Mid Age</v>
      </c>
    </row>
    <row r="6428" spans="1:42" hidden="1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 s="5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  <c r="AL6428" t="str">
        <f>IF(AmazonChurn[[#This Row],[Average Monthly Expenses]]&lt;=30,"Low",IF(AmazonChurn[[#This Row],[Average Monthly Expenses]]&lt;=60,"Medium","High"))</f>
        <v>Low</v>
      </c>
      <c r="AM6428" t="str">
        <f>IF(AmazonChurn[[#This Row],[Number of Complaints or Support]]&lt;3,"Low",IF(AmazonChurn[[#This Row],[Number of Complaints or Support]]&lt;=7,"Medium","High"))</f>
        <v>High</v>
      </c>
      <c r="AN6428" s="5">
        <f>AmazonChurn[[#This Row],[Number of Complaints or Support]]/AmazonChurn[[#This Row],[Account Length (in months)]]</f>
        <v>0.24242424242424243</v>
      </c>
      <c r="AO6428" t="str">
        <f>IF(AmazonChurn[[#This Row],[Avg Monthly GB Download]]&lt;15, "Low", IF(AmazonChurn[[#This Row],[Avg Monthly GB Download]]&lt;30, "Medium", "High"))</f>
        <v>Low</v>
      </c>
      <c r="AP6428" t="str">
        <f>IF(AmazonChurn[[#This Row],[Age]]&lt;30,"Under 30",IF(AmazonChurn[[#This Row],[Age]]&gt;65,"Senior","Mid Age"))</f>
        <v>Senior</v>
      </c>
    </row>
    <row r="6429" spans="1:42" hidden="1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 s="5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  <c r="AL6429" t="str">
        <f>IF(AmazonChurn[[#This Row],[Average Monthly Expenses]]&lt;=30,"Low",IF(AmazonChurn[[#This Row],[Average Monthly Expenses]]&lt;=60,"Medium","High"))</f>
        <v>Medium</v>
      </c>
      <c r="AM6429" t="str">
        <f>IF(AmazonChurn[[#This Row],[Number of Complaints or Support]]&lt;3,"Low",IF(AmazonChurn[[#This Row],[Number of Complaints or Support]]&lt;=7,"Medium","High"))</f>
        <v>High</v>
      </c>
      <c r="AN6429" s="5">
        <f>AmazonChurn[[#This Row],[Number of Complaints or Support]]/AmazonChurn[[#This Row],[Account Length (in months)]]</f>
        <v>0.22500000000000001</v>
      </c>
      <c r="AO6429" t="str">
        <f>IF(AmazonChurn[[#This Row],[Avg Monthly GB Download]]&lt;15, "Low", IF(AmazonChurn[[#This Row],[Avg Monthly GB Download]]&lt;30, "Medium", "High"))</f>
        <v>Low</v>
      </c>
      <c r="AP6429" t="str">
        <f>IF(AmazonChurn[[#This Row],[Age]]&lt;30,"Under 30",IF(AmazonChurn[[#This Row],[Age]]&gt;65,"Senior","Mid Age"))</f>
        <v>Mid Age</v>
      </c>
    </row>
    <row r="6430" spans="1:42" hidden="1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 s="5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  <c r="AL6430" t="str">
        <f>IF(AmazonChurn[[#This Row],[Average Monthly Expenses]]&lt;=30,"Low",IF(AmazonChurn[[#This Row],[Average Monthly Expenses]]&lt;=60,"Medium","High"))</f>
        <v>Medium</v>
      </c>
      <c r="AM6430" t="str">
        <f>IF(AmazonChurn[[#This Row],[Number of Complaints or Support]]&lt;3,"Low",IF(AmazonChurn[[#This Row],[Number of Complaints or Support]]&lt;=7,"Medium","High"))</f>
        <v>High</v>
      </c>
      <c r="AN6430" s="5">
        <f>AmazonChurn[[#This Row],[Number of Complaints or Support]]/AmazonChurn[[#This Row],[Account Length (in months)]]</f>
        <v>0.13698630136986301</v>
      </c>
      <c r="AO6430" t="str">
        <f>IF(AmazonChurn[[#This Row],[Avg Monthly GB Download]]&lt;15, "Low", IF(AmazonChurn[[#This Row],[Avg Monthly GB Download]]&lt;30, "Medium", "High"))</f>
        <v>Low</v>
      </c>
      <c r="AP6430" t="str">
        <f>IF(AmazonChurn[[#This Row],[Age]]&lt;30,"Under 30",IF(AmazonChurn[[#This Row],[Age]]&gt;65,"Senior","Mid Age"))</f>
        <v>Mid Age</v>
      </c>
    </row>
    <row r="6431" spans="1:42" hidden="1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 s="5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  <c r="AL6431" t="str">
        <f>IF(AmazonChurn[[#This Row],[Average Monthly Expenses]]&lt;=30,"Low",IF(AmazonChurn[[#This Row],[Average Monthly Expenses]]&lt;=60,"Medium","High"))</f>
        <v>Low</v>
      </c>
      <c r="AM6431" t="str">
        <f>IF(AmazonChurn[[#This Row],[Number of Complaints or Support]]&lt;3,"Low",IF(AmazonChurn[[#This Row],[Number of Complaints or Support]]&lt;=7,"Medium","High"))</f>
        <v>Medium</v>
      </c>
      <c r="AN6431" s="5">
        <f>AmazonChurn[[#This Row],[Number of Complaints or Support]]/AmazonChurn[[#This Row],[Account Length (in months)]]</f>
        <v>7.575757575757576E-2</v>
      </c>
      <c r="AO6431" t="str">
        <f>IF(AmazonChurn[[#This Row],[Avg Monthly GB Download]]&lt;15, "Low", IF(AmazonChurn[[#This Row],[Avg Monthly GB Download]]&lt;30, "Medium", "High"))</f>
        <v>Low</v>
      </c>
      <c r="AP6431" t="str">
        <f>IF(AmazonChurn[[#This Row],[Age]]&lt;30,"Under 30",IF(AmazonChurn[[#This Row],[Age]]&gt;65,"Senior","Mid Age"))</f>
        <v>Mid Age</v>
      </c>
    </row>
    <row r="6432" spans="1:42" hidden="1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 s="5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  <c r="AL6432" t="str">
        <f>IF(AmazonChurn[[#This Row],[Average Monthly Expenses]]&lt;=30,"Low",IF(AmazonChurn[[#This Row],[Average Monthly Expenses]]&lt;=60,"Medium","High"))</f>
        <v>Low</v>
      </c>
      <c r="AM6432" t="str">
        <f>IF(AmazonChurn[[#This Row],[Number of Complaints or Support]]&lt;3,"Low",IF(AmazonChurn[[#This Row],[Number of Complaints or Support]]&lt;=7,"Medium","High"))</f>
        <v>High</v>
      </c>
      <c r="AN6432" s="5">
        <f>AmazonChurn[[#This Row],[Number of Complaints or Support]]/AmazonChurn[[#This Row],[Account Length (in months)]]</f>
        <v>0.83333333333333337</v>
      </c>
      <c r="AO6432" t="str">
        <f>IF(AmazonChurn[[#This Row],[Avg Monthly GB Download]]&lt;15, "Low", IF(AmazonChurn[[#This Row],[Avg Monthly GB Download]]&lt;30, "Medium", "High"))</f>
        <v>Low</v>
      </c>
      <c r="AP6432" t="str">
        <f>IF(AmazonChurn[[#This Row],[Age]]&lt;30,"Under 30",IF(AmazonChurn[[#This Row],[Age]]&gt;65,"Senior","Mid Age"))</f>
        <v>Under 30</v>
      </c>
    </row>
    <row r="6433" spans="1:42" hidden="1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 s="5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  <c r="AL6433" t="str">
        <f>IF(AmazonChurn[[#This Row],[Average Monthly Expenses]]&lt;=30,"Low",IF(AmazonChurn[[#This Row],[Average Monthly Expenses]]&lt;=60,"Medium","High"))</f>
        <v>Medium</v>
      </c>
      <c r="AM6433" t="str">
        <f>IF(AmazonChurn[[#This Row],[Number of Complaints or Support]]&lt;3,"Low",IF(AmazonChurn[[#This Row],[Number of Complaints or Support]]&lt;=7,"Medium","High"))</f>
        <v>Low</v>
      </c>
      <c r="AN6433" s="5">
        <f>AmazonChurn[[#This Row],[Number of Complaints or Support]]/AmazonChurn[[#This Row],[Account Length (in months)]]</f>
        <v>3.3898305084745763E-2</v>
      </c>
      <c r="AO6433" t="str">
        <f>IF(AmazonChurn[[#This Row],[Avg Monthly GB Download]]&lt;15, "Low", IF(AmazonChurn[[#This Row],[Avg Monthly GB Download]]&lt;30, "Medium", "High"))</f>
        <v>Low</v>
      </c>
      <c r="AP6433" t="str">
        <f>IF(AmazonChurn[[#This Row],[Age]]&lt;30,"Under 30",IF(AmazonChurn[[#This Row],[Age]]&gt;65,"Senior","Mid Age"))</f>
        <v>Mid Age</v>
      </c>
    </row>
    <row r="6434" spans="1:42" hidden="1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 s="5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  <c r="AL6434" t="str">
        <f>IF(AmazonChurn[[#This Row],[Average Monthly Expenses]]&lt;=30,"Low",IF(AmazonChurn[[#This Row],[Average Monthly Expenses]]&lt;=60,"Medium","High"))</f>
        <v>Low</v>
      </c>
      <c r="AM6434" t="str">
        <f>IF(AmazonChurn[[#This Row],[Number of Complaints or Support]]&lt;3,"Low",IF(AmazonChurn[[#This Row],[Number of Complaints or Support]]&lt;=7,"Medium","High"))</f>
        <v>Medium</v>
      </c>
      <c r="AN6434" s="5">
        <f>AmazonChurn[[#This Row],[Number of Complaints or Support]]/AmazonChurn[[#This Row],[Account Length (in months)]]</f>
        <v>5.8823529411764705E-2</v>
      </c>
      <c r="AO6434" t="str">
        <f>IF(AmazonChurn[[#This Row],[Avg Monthly GB Download]]&lt;15, "Low", IF(AmazonChurn[[#This Row],[Avg Monthly GB Download]]&lt;30, "Medium", "High"))</f>
        <v>Low</v>
      </c>
      <c r="AP6434" t="str">
        <f>IF(AmazonChurn[[#This Row],[Age]]&lt;30,"Under 30",IF(AmazonChurn[[#This Row],[Age]]&gt;65,"Senior","Mid Age"))</f>
        <v>Under 30</v>
      </c>
    </row>
    <row r="6435" spans="1:42" hidden="1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 s="5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  <c r="AL6435" t="str">
        <f>IF(AmazonChurn[[#This Row],[Average Monthly Expenses]]&lt;=30,"Low",IF(AmazonChurn[[#This Row],[Average Monthly Expenses]]&lt;=60,"Medium","High"))</f>
        <v>Medium</v>
      </c>
      <c r="AM6435" t="str">
        <f>IF(AmazonChurn[[#This Row],[Number of Complaints or Support]]&lt;3,"Low",IF(AmazonChurn[[#This Row],[Number of Complaints or Support]]&lt;=7,"Medium","High"))</f>
        <v>High</v>
      </c>
      <c r="AN6435" s="5">
        <f>AmazonChurn[[#This Row],[Number of Complaints or Support]]/AmazonChurn[[#This Row],[Account Length (in months)]]</f>
        <v>0.37037037037037035</v>
      </c>
      <c r="AO6435" t="str">
        <f>IF(AmazonChurn[[#This Row],[Avg Monthly GB Download]]&lt;15, "Low", IF(AmazonChurn[[#This Row],[Avg Monthly GB Download]]&lt;30, "Medium", "High"))</f>
        <v>Low</v>
      </c>
      <c r="AP6435" t="str">
        <f>IF(AmazonChurn[[#This Row],[Age]]&lt;30,"Under 30",IF(AmazonChurn[[#This Row],[Age]]&gt;65,"Senior","Mid Age"))</f>
        <v>Mid Age</v>
      </c>
    </row>
    <row r="6436" spans="1:42" hidden="1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 s="5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  <c r="AL6436" t="str">
        <f>IF(AmazonChurn[[#This Row],[Average Monthly Expenses]]&lt;=30,"Low",IF(AmazonChurn[[#This Row],[Average Monthly Expenses]]&lt;=60,"Medium","High"))</f>
        <v>Medium</v>
      </c>
      <c r="AM6436" t="str">
        <f>IF(AmazonChurn[[#This Row],[Number of Complaints or Support]]&lt;3,"Low",IF(AmazonChurn[[#This Row],[Number of Complaints or Support]]&lt;=7,"Medium","High"))</f>
        <v>Medium</v>
      </c>
      <c r="AN6436" s="5">
        <f>AmazonChurn[[#This Row],[Number of Complaints or Support]]/AmazonChurn[[#This Row],[Account Length (in months)]]</f>
        <v>0.18181818181818182</v>
      </c>
      <c r="AO6436" t="str">
        <f>IF(AmazonChurn[[#This Row],[Avg Monthly GB Download]]&lt;15, "Low", IF(AmazonChurn[[#This Row],[Avg Monthly GB Download]]&lt;30, "Medium", "High"))</f>
        <v>Low</v>
      </c>
      <c r="AP6436" t="str">
        <f>IF(AmazonChurn[[#This Row],[Age]]&lt;30,"Under 30",IF(AmazonChurn[[#This Row],[Age]]&gt;65,"Senior","Mid Age"))</f>
        <v>Senior</v>
      </c>
    </row>
    <row r="6437" spans="1:42" hidden="1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 s="5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  <c r="AL6437" t="str">
        <f>IF(AmazonChurn[[#This Row],[Average Monthly Expenses]]&lt;=30,"Low",IF(AmazonChurn[[#This Row],[Average Monthly Expenses]]&lt;=60,"Medium","High"))</f>
        <v>Medium</v>
      </c>
      <c r="AM6437" t="str">
        <f>IF(AmazonChurn[[#This Row],[Number of Complaints or Support]]&lt;3,"Low",IF(AmazonChurn[[#This Row],[Number of Complaints or Support]]&lt;=7,"Medium","High"))</f>
        <v>High</v>
      </c>
      <c r="AN6437" s="5">
        <f>AmazonChurn[[#This Row],[Number of Complaints or Support]]/AmazonChurn[[#This Row],[Account Length (in months)]]</f>
        <v>0.16666666666666666</v>
      </c>
      <c r="AO6437" t="str">
        <f>IF(AmazonChurn[[#This Row],[Avg Monthly GB Download]]&lt;15, "Low", IF(AmazonChurn[[#This Row],[Avg Monthly GB Download]]&lt;30, "Medium", "High"))</f>
        <v>Low</v>
      </c>
      <c r="AP6437" t="str">
        <f>IF(AmazonChurn[[#This Row],[Age]]&lt;30,"Under 30",IF(AmazonChurn[[#This Row],[Age]]&gt;65,"Senior","Mid Age"))</f>
        <v>Mid Age</v>
      </c>
    </row>
    <row r="6438" spans="1:42" hidden="1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 s="5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  <c r="AL6438" t="str">
        <f>IF(AmazonChurn[[#This Row],[Average Monthly Expenses]]&lt;=30,"Low",IF(AmazonChurn[[#This Row],[Average Monthly Expenses]]&lt;=60,"Medium","High"))</f>
        <v>Medium</v>
      </c>
      <c r="AM6438" t="str">
        <f>IF(AmazonChurn[[#This Row],[Number of Complaints or Support]]&lt;3,"Low",IF(AmazonChurn[[#This Row],[Number of Complaints or Support]]&lt;=7,"Medium","High"))</f>
        <v>Low</v>
      </c>
      <c r="AN6438" s="5">
        <f>AmazonChurn[[#This Row],[Number of Complaints or Support]]/AmazonChurn[[#This Row],[Account Length (in months)]]</f>
        <v>1.3888888888888888E-2</v>
      </c>
      <c r="AO6438" t="str">
        <f>IF(AmazonChurn[[#This Row],[Avg Monthly GB Download]]&lt;15, "Low", IF(AmazonChurn[[#This Row],[Avg Monthly GB Download]]&lt;30, "Medium", "High"))</f>
        <v>Low</v>
      </c>
      <c r="AP6438" t="str">
        <f>IF(AmazonChurn[[#This Row],[Age]]&lt;30,"Under 30",IF(AmazonChurn[[#This Row],[Age]]&gt;65,"Senior","Mid Age"))</f>
        <v>Mid Age</v>
      </c>
    </row>
    <row r="6439" spans="1:42" hidden="1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 s="5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  <c r="AL6439" t="str">
        <f>IF(AmazonChurn[[#This Row],[Average Monthly Expenses]]&lt;=30,"Low",IF(AmazonChurn[[#This Row],[Average Monthly Expenses]]&lt;=60,"Medium","High"))</f>
        <v>High</v>
      </c>
      <c r="AM6439" t="str">
        <f>IF(AmazonChurn[[#This Row],[Number of Complaints or Support]]&lt;3,"Low",IF(AmazonChurn[[#This Row],[Number of Complaints or Support]]&lt;=7,"Medium","High"))</f>
        <v>Medium</v>
      </c>
      <c r="AN6439" s="5">
        <f>AmazonChurn[[#This Row],[Number of Complaints or Support]]/AmazonChurn[[#This Row],[Account Length (in months)]]</f>
        <v>0.10909090909090909</v>
      </c>
      <c r="AO6439" t="str">
        <f>IF(AmazonChurn[[#This Row],[Avg Monthly GB Download]]&lt;15, "Low", IF(AmazonChurn[[#This Row],[Avg Monthly GB Download]]&lt;30, "Medium", "High"))</f>
        <v>Medium</v>
      </c>
      <c r="AP6439" t="str">
        <f>IF(AmazonChurn[[#This Row],[Age]]&lt;30,"Under 30",IF(AmazonChurn[[#This Row],[Age]]&gt;65,"Senior","Mid Age"))</f>
        <v>Under 30</v>
      </c>
    </row>
    <row r="6440" spans="1:42" hidden="1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 s="5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  <c r="AL6440" t="str">
        <f>IF(AmazonChurn[[#This Row],[Average Monthly Expenses]]&lt;=30,"Low",IF(AmazonChurn[[#This Row],[Average Monthly Expenses]]&lt;=60,"Medium","High"))</f>
        <v>Low</v>
      </c>
      <c r="AM6440" t="str">
        <f>IF(AmazonChurn[[#This Row],[Number of Complaints or Support]]&lt;3,"Low",IF(AmazonChurn[[#This Row],[Number of Complaints or Support]]&lt;=7,"Medium","High"))</f>
        <v>High</v>
      </c>
      <c r="AN6440" s="5">
        <f>AmazonChurn[[#This Row],[Number of Complaints or Support]]/AmazonChurn[[#This Row],[Account Length (in months)]]</f>
        <v>0.44444444444444442</v>
      </c>
      <c r="AO6440" t="str">
        <f>IF(AmazonChurn[[#This Row],[Avg Monthly GB Download]]&lt;15, "Low", IF(AmazonChurn[[#This Row],[Avg Monthly GB Download]]&lt;30, "Medium", "High"))</f>
        <v>Low</v>
      </c>
      <c r="AP6440" t="str">
        <f>IF(AmazonChurn[[#This Row],[Age]]&lt;30,"Under 30",IF(AmazonChurn[[#This Row],[Age]]&gt;65,"Senior","Mid Age"))</f>
        <v>Mid Age</v>
      </c>
    </row>
    <row r="6441" spans="1:42" hidden="1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 s="5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  <c r="AL6441" t="str">
        <f>IF(AmazonChurn[[#This Row],[Average Monthly Expenses]]&lt;=30,"Low",IF(AmazonChurn[[#This Row],[Average Monthly Expenses]]&lt;=60,"Medium","High"))</f>
        <v>Low</v>
      </c>
      <c r="AM6441" t="str">
        <f>IF(AmazonChurn[[#This Row],[Number of Complaints or Support]]&lt;3,"Low",IF(AmazonChurn[[#This Row],[Number of Complaints or Support]]&lt;=7,"Medium","High"))</f>
        <v>Medium</v>
      </c>
      <c r="AN6441" s="5">
        <f>AmazonChurn[[#This Row],[Number of Complaints or Support]]/AmazonChurn[[#This Row],[Account Length (in months)]]</f>
        <v>3.5</v>
      </c>
      <c r="AO6441" t="str">
        <f>IF(AmazonChurn[[#This Row],[Avg Monthly GB Download]]&lt;15, "Low", IF(AmazonChurn[[#This Row],[Avg Monthly GB Download]]&lt;30, "Medium", "High"))</f>
        <v>Low</v>
      </c>
      <c r="AP6441" t="str">
        <f>IF(AmazonChurn[[#This Row],[Age]]&lt;30,"Under 30",IF(AmazonChurn[[#This Row],[Age]]&gt;65,"Senior","Mid Age"))</f>
        <v>Mid Age</v>
      </c>
    </row>
    <row r="6442" spans="1:42" hidden="1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 s="5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  <c r="AL6442" t="str">
        <f>IF(AmazonChurn[[#This Row],[Average Monthly Expenses]]&lt;=30,"Low",IF(AmazonChurn[[#This Row],[Average Monthly Expenses]]&lt;=60,"Medium","High"))</f>
        <v>Medium</v>
      </c>
      <c r="AM6442" t="str">
        <f>IF(AmazonChurn[[#This Row],[Number of Complaints or Support]]&lt;3,"Low",IF(AmazonChurn[[#This Row],[Number of Complaints or Support]]&lt;=7,"Medium","High"))</f>
        <v>Low</v>
      </c>
      <c r="AN6442" s="5">
        <f>AmazonChurn[[#This Row],[Number of Complaints or Support]]/AmazonChurn[[#This Row],[Account Length (in months)]]</f>
        <v>2.9411764705882353E-2</v>
      </c>
      <c r="AO6442" t="str">
        <f>IF(AmazonChurn[[#This Row],[Avg Monthly GB Download]]&lt;15, "Low", IF(AmazonChurn[[#This Row],[Avg Monthly GB Download]]&lt;30, "Medium", "High"))</f>
        <v>Medium</v>
      </c>
      <c r="AP6442" t="str">
        <f>IF(AmazonChurn[[#This Row],[Age]]&lt;30,"Under 30",IF(AmazonChurn[[#This Row],[Age]]&gt;65,"Senior","Mid Age"))</f>
        <v>Senior</v>
      </c>
    </row>
    <row r="6443" spans="1:42" hidden="1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 s="5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  <c r="AL6443" t="str">
        <f>IF(AmazonChurn[[#This Row],[Average Monthly Expenses]]&lt;=30,"Low",IF(AmazonChurn[[#This Row],[Average Monthly Expenses]]&lt;=60,"Medium","High"))</f>
        <v>Medium</v>
      </c>
      <c r="AM6443" t="str">
        <f>IF(AmazonChurn[[#This Row],[Number of Complaints or Support]]&lt;3,"Low",IF(AmazonChurn[[#This Row],[Number of Complaints or Support]]&lt;=7,"Medium","High"))</f>
        <v>Medium</v>
      </c>
      <c r="AN6443" s="5">
        <f>AmazonChurn[[#This Row],[Number of Complaints or Support]]/AmazonChurn[[#This Row],[Account Length (in months)]]</f>
        <v>1</v>
      </c>
      <c r="AO6443" t="str">
        <f>IF(AmazonChurn[[#This Row],[Avg Monthly GB Download]]&lt;15, "Low", IF(AmazonChurn[[#This Row],[Avg Monthly GB Download]]&lt;30, "Medium", "High"))</f>
        <v>Low</v>
      </c>
      <c r="AP6443" t="str">
        <f>IF(AmazonChurn[[#This Row],[Age]]&lt;30,"Under 30",IF(AmazonChurn[[#This Row],[Age]]&gt;65,"Senior","Mid Age"))</f>
        <v>Mid Age</v>
      </c>
    </row>
    <row r="6444" spans="1:42" hidden="1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 s="5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  <c r="AL6444" t="str">
        <f>IF(AmazonChurn[[#This Row],[Average Monthly Expenses]]&lt;=30,"Low",IF(AmazonChurn[[#This Row],[Average Monthly Expenses]]&lt;=60,"Medium","High"))</f>
        <v>Low</v>
      </c>
      <c r="AM6444" t="str">
        <f>IF(AmazonChurn[[#This Row],[Number of Complaints or Support]]&lt;3,"Low",IF(AmazonChurn[[#This Row],[Number of Complaints or Support]]&lt;=7,"Medium","High"))</f>
        <v>Medium</v>
      </c>
      <c r="AN6444" s="5">
        <f>AmazonChurn[[#This Row],[Number of Complaints or Support]]/AmazonChurn[[#This Row],[Account Length (in months)]]</f>
        <v>0.33333333333333331</v>
      </c>
      <c r="AO6444" t="str">
        <f>IF(AmazonChurn[[#This Row],[Avg Monthly GB Download]]&lt;15, "Low", IF(AmazonChurn[[#This Row],[Avg Monthly GB Download]]&lt;30, "Medium", "High"))</f>
        <v>Low</v>
      </c>
      <c r="AP6444" t="str">
        <f>IF(AmazonChurn[[#This Row],[Age]]&lt;30,"Under 30",IF(AmazonChurn[[#This Row],[Age]]&gt;65,"Senior","Mid Age"))</f>
        <v>Mid Age</v>
      </c>
    </row>
    <row r="6445" spans="1:42" hidden="1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 s="5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  <c r="AL6445" t="str">
        <f>IF(AmazonChurn[[#This Row],[Average Monthly Expenses]]&lt;=30,"Low",IF(AmazonChurn[[#This Row],[Average Monthly Expenses]]&lt;=60,"Medium","High"))</f>
        <v>Low</v>
      </c>
      <c r="AM6445" t="str">
        <f>IF(AmazonChurn[[#This Row],[Number of Complaints or Support]]&lt;3,"Low",IF(AmazonChurn[[#This Row],[Number of Complaints or Support]]&lt;=7,"Medium","High"))</f>
        <v>Low</v>
      </c>
      <c r="AN6445" s="5">
        <f>AmazonChurn[[#This Row],[Number of Complaints or Support]]/AmazonChurn[[#This Row],[Account Length (in months)]]</f>
        <v>0</v>
      </c>
      <c r="AO6445" t="str">
        <f>IF(AmazonChurn[[#This Row],[Avg Monthly GB Download]]&lt;15, "Low", IF(AmazonChurn[[#This Row],[Avg Monthly GB Download]]&lt;30, "Medium", "High"))</f>
        <v>Low</v>
      </c>
      <c r="AP6445" t="str">
        <f>IF(AmazonChurn[[#This Row],[Age]]&lt;30,"Under 30",IF(AmazonChurn[[#This Row],[Age]]&gt;65,"Senior","Mid Age"))</f>
        <v>Mid Age</v>
      </c>
    </row>
    <row r="6446" spans="1:42" hidden="1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 s="5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  <c r="AL6446" t="str">
        <f>IF(AmazonChurn[[#This Row],[Average Monthly Expenses]]&lt;=30,"Low",IF(AmazonChurn[[#This Row],[Average Monthly Expenses]]&lt;=60,"Medium","High"))</f>
        <v>Medium</v>
      </c>
      <c r="AM6446" t="str">
        <f>IF(AmazonChurn[[#This Row],[Number of Complaints or Support]]&lt;3,"Low",IF(AmazonChurn[[#This Row],[Number of Complaints or Support]]&lt;=7,"Medium","High"))</f>
        <v>Low</v>
      </c>
      <c r="AN6446" s="5">
        <f>AmazonChurn[[#This Row],[Number of Complaints or Support]]/AmazonChurn[[#This Row],[Account Length (in months)]]</f>
        <v>4.3478260869565216E-2</v>
      </c>
      <c r="AO6446" t="str">
        <f>IF(AmazonChurn[[#This Row],[Avg Monthly GB Download]]&lt;15, "Low", IF(AmazonChurn[[#This Row],[Avg Monthly GB Download]]&lt;30, "Medium", "High"))</f>
        <v>Medium</v>
      </c>
      <c r="AP6446" t="str">
        <f>IF(AmazonChurn[[#This Row],[Age]]&lt;30,"Under 30",IF(AmazonChurn[[#This Row],[Age]]&gt;65,"Senior","Mid Age"))</f>
        <v>Under 30</v>
      </c>
    </row>
    <row r="6447" spans="1:42" hidden="1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 s="5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  <c r="AL6447" t="str">
        <f>IF(AmazonChurn[[#This Row],[Average Monthly Expenses]]&lt;=30,"Low",IF(AmazonChurn[[#This Row],[Average Monthly Expenses]]&lt;=60,"Medium","High"))</f>
        <v>Low</v>
      </c>
      <c r="AM6447" t="str">
        <f>IF(AmazonChurn[[#This Row],[Number of Complaints or Support]]&lt;3,"Low",IF(AmazonChurn[[#This Row],[Number of Complaints or Support]]&lt;=7,"Medium","High"))</f>
        <v>Medium</v>
      </c>
      <c r="AN6447" s="5">
        <f>AmazonChurn[[#This Row],[Number of Complaints or Support]]/AmazonChurn[[#This Row],[Account Length (in months)]]</f>
        <v>0.42857142857142855</v>
      </c>
      <c r="AO6447" t="str">
        <f>IF(AmazonChurn[[#This Row],[Avg Monthly GB Download]]&lt;15, "Low", IF(AmazonChurn[[#This Row],[Avg Monthly GB Download]]&lt;30, "Medium", "High"))</f>
        <v>Low</v>
      </c>
      <c r="AP6447" t="str">
        <f>IF(AmazonChurn[[#This Row],[Age]]&lt;30,"Under 30",IF(AmazonChurn[[#This Row],[Age]]&gt;65,"Senior","Mid Age"))</f>
        <v>Under 30</v>
      </c>
    </row>
    <row r="6448" spans="1:42" hidden="1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 s="5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  <c r="AL6448" t="str">
        <f>IF(AmazonChurn[[#This Row],[Average Monthly Expenses]]&lt;=30,"Low",IF(AmazonChurn[[#This Row],[Average Monthly Expenses]]&lt;=60,"Medium","High"))</f>
        <v>Low</v>
      </c>
      <c r="AM6448" t="str">
        <f>IF(AmazonChurn[[#This Row],[Number of Complaints or Support]]&lt;3,"Low",IF(AmazonChurn[[#This Row],[Number of Complaints or Support]]&lt;=7,"Medium","High"))</f>
        <v>Medium</v>
      </c>
      <c r="AN6448" s="5">
        <f>AmazonChurn[[#This Row],[Number of Complaints or Support]]/AmazonChurn[[#This Row],[Account Length (in months)]]</f>
        <v>9.0909090909090912E-2</v>
      </c>
      <c r="AO6448" t="str">
        <f>IF(AmazonChurn[[#This Row],[Avg Monthly GB Download]]&lt;15, "Low", IF(AmazonChurn[[#This Row],[Avg Monthly GB Download]]&lt;30, "Medium", "High"))</f>
        <v>Low</v>
      </c>
      <c r="AP6448" t="str">
        <f>IF(AmazonChurn[[#This Row],[Age]]&lt;30,"Under 30",IF(AmazonChurn[[#This Row],[Age]]&gt;65,"Senior","Mid Age"))</f>
        <v>Mid Age</v>
      </c>
    </row>
    <row r="6449" spans="1:42" hidden="1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 s="5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  <c r="AL6449" t="str">
        <f>IF(AmazonChurn[[#This Row],[Average Monthly Expenses]]&lt;=30,"Low",IF(AmazonChurn[[#This Row],[Average Monthly Expenses]]&lt;=60,"Medium","High"))</f>
        <v>Medium</v>
      </c>
      <c r="AM6449" t="str">
        <f>IF(AmazonChurn[[#This Row],[Number of Complaints or Support]]&lt;3,"Low",IF(AmazonChurn[[#This Row],[Number of Complaints or Support]]&lt;=7,"Medium","High"))</f>
        <v>High</v>
      </c>
      <c r="AN6449" s="5">
        <f>AmazonChurn[[#This Row],[Number of Complaints or Support]]/AmazonChurn[[#This Row],[Account Length (in months)]]</f>
        <v>0.125</v>
      </c>
      <c r="AO6449" t="str">
        <f>IF(AmazonChurn[[#This Row],[Avg Monthly GB Download]]&lt;15, "Low", IF(AmazonChurn[[#This Row],[Avg Monthly GB Download]]&lt;30, "Medium", "High"))</f>
        <v>Low</v>
      </c>
      <c r="AP6449" t="str">
        <f>IF(AmazonChurn[[#This Row],[Age]]&lt;30,"Under 30",IF(AmazonChurn[[#This Row],[Age]]&gt;65,"Senior","Mid Age"))</f>
        <v>Mid Age</v>
      </c>
    </row>
    <row r="6450" spans="1:42" hidden="1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 s="5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  <c r="AL6450" t="str">
        <f>IF(AmazonChurn[[#This Row],[Average Monthly Expenses]]&lt;=30,"Low",IF(AmazonChurn[[#This Row],[Average Monthly Expenses]]&lt;=60,"Medium","High"))</f>
        <v>Low</v>
      </c>
      <c r="AM6450" t="str">
        <f>IF(AmazonChurn[[#This Row],[Number of Complaints or Support]]&lt;3,"Low",IF(AmazonChurn[[#This Row],[Number of Complaints or Support]]&lt;=7,"Medium","High"))</f>
        <v>Medium</v>
      </c>
      <c r="AN6450" s="5">
        <f>AmazonChurn[[#This Row],[Number of Complaints or Support]]/AmazonChurn[[#This Row],[Account Length (in months)]]</f>
        <v>0.5</v>
      </c>
      <c r="AO6450" t="str">
        <f>IF(AmazonChurn[[#This Row],[Avg Monthly GB Download]]&lt;15, "Low", IF(AmazonChurn[[#This Row],[Avg Monthly GB Download]]&lt;30, "Medium", "High"))</f>
        <v>Low</v>
      </c>
      <c r="AP6450" t="str">
        <f>IF(AmazonChurn[[#This Row],[Age]]&lt;30,"Under 30",IF(AmazonChurn[[#This Row],[Age]]&gt;65,"Senior","Mid Age"))</f>
        <v>Mid Age</v>
      </c>
    </row>
    <row r="6451" spans="1:42" hidden="1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 s="5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  <c r="AL6451" t="str">
        <f>IF(AmazonChurn[[#This Row],[Average Monthly Expenses]]&lt;=30,"Low",IF(AmazonChurn[[#This Row],[Average Monthly Expenses]]&lt;=60,"Medium","High"))</f>
        <v>Low</v>
      </c>
      <c r="AM6451" t="str">
        <f>IF(AmazonChurn[[#This Row],[Number of Complaints or Support]]&lt;3,"Low",IF(AmazonChurn[[#This Row],[Number of Complaints or Support]]&lt;=7,"Medium","High"))</f>
        <v>Low</v>
      </c>
      <c r="AN6451" s="5">
        <f>AmazonChurn[[#This Row],[Number of Complaints or Support]]/AmazonChurn[[#This Row],[Account Length (in months)]]</f>
        <v>7.6923076923076927E-2</v>
      </c>
      <c r="AO6451" t="str">
        <f>IF(AmazonChurn[[#This Row],[Avg Monthly GB Download]]&lt;15, "Low", IF(AmazonChurn[[#This Row],[Avg Monthly GB Download]]&lt;30, "Medium", "High"))</f>
        <v>Low</v>
      </c>
      <c r="AP6451" t="str">
        <f>IF(AmazonChurn[[#This Row],[Age]]&lt;30,"Under 30",IF(AmazonChurn[[#This Row],[Age]]&gt;65,"Senior","Mid Age"))</f>
        <v>Under 30</v>
      </c>
    </row>
    <row r="6452" spans="1:42" hidden="1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 s="5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  <c r="AL6452" t="str">
        <f>IF(AmazonChurn[[#This Row],[Average Monthly Expenses]]&lt;=30,"Low",IF(AmazonChurn[[#This Row],[Average Monthly Expenses]]&lt;=60,"Medium","High"))</f>
        <v>Medium</v>
      </c>
      <c r="AM6452" t="str">
        <f>IF(AmazonChurn[[#This Row],[Number of Complaints or Support]]&lt;3,"Low",IF(AmazonChurn[[#This Row],[Number of Complaints or Support]]&lt;=7,"Medium","High"))</f>
        <v>High</v>
      </c>
      <c r="AN6452" s="5">
        <f>AmazonChurn[[#This Row],[Number of Complaints or Support]]/AmazonChurn[[#This Row],[Account Length (in months)]]</f>
        <v>0.2</v>
      </c>
      <c r="AO6452" t="str">
        <f>IF(AmazonChurn[[#This Row],[Avg Monthly GB Download]]&lt;15, "Low", IF(AmazonChurn[[#This Row],[Avg Monthly GB Download]]&lt;30, "Medium", "High"))</f>
        <v>Medium</v>
      </c>
      <c r="AP6452" t="str">
        <f>IF(AmazonChurn[[#This Row],[Age]]&lt;30,"Under 30",IF(AmazonChurn[[#This Row],[Age]]&gt;65,"Senior","Mid Age"))</f>
        <v>Mid Age</v>
      </c>
    </row>
    <row r="6453" spans="1:42" hidden="1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 s="5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  <c r="AL6453" t="str">
        <f>IF(AmazonChurn[[#This Row],[Average Monthly Expenses]]&lt;=30,"Low",IF(AmazonChurn[[#This Row],[Average Monthly Expenses]]&lt;=60,"Medium","High"))</f>
        <v>Low</v>
      </c>
      <c r="AM6453" t="str">
        <f>IF(AmazonChurn[[#This Row],[Number of Complaints or Support]]&lt;3,"Low",IF(AmazonChurn[[#This Row],[Number of Complaints or Support]]&lt;=7,"Medium","High"))</f>
        <v>Medium</v>
      </c>
      <c r="AN6453" s="5">
        <f>AmazonChurn[[#This Row],[Number of Complaints or Support]]/AmazonChurn[[#This Row],[Account Length (in months)]]</f>
        <v>0.42857142857142855</v>
      </c>
      <c r="AO6453" t="str">
        <f>IF(AmazonChurn[[#This Row],[Avg Monthly GB Download]]&lt;15, "Low", IF(AmazonChurn[[#This Row],[Avg Monthly GB Download]]&lt;30, "Medium", "High"))</f>
        <v>Low</v>
      </c>
      <c r="AP6453" t="str">
        <f>IF(AmazonChurn[[#This Row],[Age]]&lt;30,"Under 30",IF(AmazonChurn[[#This Row],[Age]]&gt;65,"Senior","Mid Age"))</f>
        <v>Under 30</v>
      </c>
    </row>
    <row r="6454" spans="1:42" hidden="1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 s="5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  <c r="AL6454" t="str">
        <f>IF(AmazonChurn[[#This Row],[Average Monthly Expenses]]&lt;=30,"Low",IF(AmazonChurn[[#This Row],[Average Monthly Expenses]]&lt;=60,"Medium","High"))</f>
        <v>Medium</v>
      </c>
      <c r="AM6454" t="str">
        <f>IF(AmazonChurn[[#This Row],[Number of Complaints or Support]]&lt;3,"Low",IF(AmazonChurn[[#This Row],[Number of Complaints or Support]]&lt;=7,"Medium","High"))</f>
        <v>Low</v>
      </c>
      <c r="AN6454" s="5">
        <f>AmazonChurn[[#This Row],[Number of Complaints or Support]]/AmazonChurn[[#This Row],[Account Length (in months)]]</f>
        <v>0.125</v>
      </c>
      <c r="AO6454" t="str">
        <f>IF(AmazonChurn[[#This Row],[Avg Monthly GB Download]]&lt;15, "Low", IF(AmazonChurn[[#This Row],[Avg Monthly GB Download]]&lt;30, "Medium", "High"))</f>
        <v>Low</v>
      </c>
      <c r="AP6454" t="str">
        <f>IF(AmazonChurn[[#This Row],[Age]]&lt;30,"Under 30",IF(AmazonChurn[[#This Row],[Age]]&gt;65,"Senior","Mid Age"))</f>
        <v>Senior</v>
      </c>
    </row>
    <row r="6455" spans="1:42" hidden="1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 s="5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  <c r="AL6455" t="str">
        <f>IF(AmazonChurn[[#This Row],[Average Monthly Expenses]]&lt;=30,"Low",IF(AmazonChurn[[#This Row],[Average Monthly Expenses]]&lt;=60,"Medium","High"))</f>
        <v>Low</v>
      </c>
      <c r="AM6455" t="str">
        <f>IF(AmazonChurn[[#This Row],[Number of Complaints or Support]]&lt;3,"Low",IF(AmazonChurn[[#This Row],[Number of Complaints or Support]]&lt;=7,"Medium","High"))</f>
        <v>High</v>
      </c>
      <c r="AN6455" s="5">
        <f>AmazonChurn[[#This Row],[Number of Complaints or Support]]/AmazonChurn[[#This Row],[Account Length (in months)]]</f>
        <v>1.125</v>
      </c>
      <c r="AO6455" t="str">
        <f>IF(AmazonChurn[[#This Row],[Avg Monthly GB Download]]&lt;15, "Low", IF(AmazonChurn[[#This Row],[Avg Monthly GB Download]]&lt;30, "Medium", "High"))</f>
        <v>Low</v>
      </c>
      <c r="AP6455" t="str">
        <f>IF(AmazonChurn[[#This Row],[Age]]&lt;30,"Under 30",IF(AmazonChurn[[#This Row],[Age]]&gt;65,"Senior","Mid Age"))</f>
        <v>Mid Age</v>
      </c>
    </row>
    <row r="6456" spans="1:42" hidden="1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 s="5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  <c r="AL6456" t="str">
        <f>IF(AmazonChurn[[#This Row],[Average Monthly Expenses]]&lt;=30,"Low",IF(AmazonChurn[[#This Row],[Average Monthly Expenses]]&lt;=60,"Medium","High"))</f>
        <v>Low</v>
      </c>
      <c r="AM6456" t="str">
        <f>IF(AmazonChurn[[#This Row],[Number of Complaints or Support]]&lt;3,"Low",IF(AmazonChurn[[#This Row],[Number of Complaints or Support]]&lt;=7,"Medium","High"))</f>
        <v>Medium</v>
      </c>
      <c r="AN6456" s="5">
        <f>AmazonChurn[[#This Row],[Number of Complaints or Support]]/AmazonChurn[[#This Row],[Account Length (in months)]]</f>
        <v>6</v>
      </c>
      <c r="AO6456" t="str">
        <f>IF(AmazonChurn[[#This Row],[Avg Monthly GB Download]]&lt;15, "Low", IF(AmazonChurn[[#This Row],[Avg Monthly GB Download]]&lt;30, "Medium", "High"))</f>
        <v>Low</v>
      </c>
      <c r="AP6456" t="str">
        <f>IF(AmazonChurn[[#This Row],[Age]]&lt;30,"Under 30",IF(AmazonChurn[[#This Row],[Age]]&gt;65,"Senior","Mid Age"))</f>
        <v>Mid Age</v>
      </c>
    </row>
    <row r="6457" spans="1:42" hidden="1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 s="5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  <c r="AL6457" t="str">
        <f>IF(AmazonChurn[[#This Row],[Average Monthly Expenses]]&lt;=30,"Low",IF(AmazonChurn[[#This Row],[Average Monthly Expenses]]&lt;=60,"Medium","High"))</f>
        <v>Medium</v>
      </c>
      <c r="AM6457" t="str">
        <f>IF(AmazonChurn[[#This Row],[Number of Complaints or Support]]&lt;3,"Low",IF(AmazonChurn[[#This Row],[Number of Complaints or Support]]&lt;=7,"Medium","High"))</f>
        <v>Low</v>
      </c>
      <c r="AN6457" s="5">
        <f>AmazonChurn[[#This Row],[Number of Complaints or Support]]/AmazonChurn[[#This Row],[Account Length (in months)]]</f>
        <v>0</v>
      </c>
      <c r="AO6457" t="str">
        <f>IF(AmazonChurn[[#This Row],[Avg Monthly GB Download]]&lt;15, "Low", IF(AmazonChurn[[#This Row],[Avg Monthly GB Download]]&lt;30, "Medium", "High"))</f>
        <v>Low</v>
      </c>
      <c r="AP6457" t="str">
        <f>IF(AmazonChurn[[#This Row],[Age]]&lt;30,"Under 30",IF(AmazonChurn[[#This Row],[Age]]&gt;65,"Senior","Mid Age"))</f>
        <v>Mid Age</v>
      </c>
    </row>
    <row r="6458" spans="1:42" hidden="1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 s="5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  <c r="AL6458" t="str">
        <f>IF(AmazonChurn[[#This Row],[Average Monthly Expenses]]&lt;=30,"Low",IF(AmazonChurn[[#This Row],[Average Monthly Expenses]]&lt;=60,"Medium","High"))</f>
        <v>Low</v>
      </c>
      <c r="AM6458" t="str">
        <f>IF(AmazonChurn[[#This Row],[Number of Complaints or Support]]&lt;3,"Low",IF(AmazonChurn[[#This Row],[Number of Complaints or Support]]&lt;=7,"Medium","High"))</f>
        <v>Medium</v>
      </c>
      <c r="AN6458" s="5">
        <f>AmazonChurn[[#This Row],[Number of Complaints or Support]]/AmazonChurn[[#This Row],[Account Length (in months)]]</f>
        <v>4</v>
      </c>
      <c r="AO6458" t="str">
        <f>IF(AmazonChurn[[#This Row],[Avg Monthly GB Download]]&lt;15, "Low", IF(AmazonChurn[[#This Row],[Avg Monthly GB Download]]&lt;30, "Medium", "High"))</f>
        <v>Medium</v>
      </c>
      <c r="AP6458" t="str">
        <f>IF(AmazonChurn[[#This Row],[Age]]&lt;30,"Under 30",IF(AmazonChurn[[#This Row],[Age]]&gt;65,"Senior","Mid Age"))</f>
        <v>Mid Age</v>
      </c>
    </row>
    <row r="6459" spans="1:42" hidden="1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 s="5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  <c r="AL6459" t="str">
        <f>IF(AmazonChurn[[#This Row],[Average Monthly Expenses]]&lt;=30,"Low",IF(AmazonChurn[[#This Row],[Average Monthly Expenses]]&lt;=60,"Medium","High"))</f>
        <v>Low</v>
      </c>
      <c r="AM6459" t="str">
        <f>IF(AmazonChurn[[#This Row],[Number of Complaints or Support]]&lt;3,"Low",IF(AmazonChurn[[#This Row],[Number of Complaints or Support]]&lt;=7,"Medium","High"))</f>
        <v>Medium</v>
      </c>
      <c r="AN6459" s="5">
        <f>AmazonChurn[[#This Row],[Number of Complaints or Support]]/AmazonChurn[[#This Row],[Account Length (in months)]]</f>
        <v>0.3888888888888889</v>
      </c>
      <c r="AO6459" t="str">
        <f>IF(AmazonChurn[[#This Row],[Avg Monthly GB Download]]&lt;15, "Low", IF(AmazonChurn[[#This Row],[Avg Monthly GB Download]]&lt;30, "Medium", "High"))</f>
        <v>Low</v>
      </c>
      <c r="AP6459" t="str">
        <f>IF(AmazonChurn[[#This Row],[Age]]&lt;30,"Under 30",IF(AmazonChurn[[#This Row],[Age]]&gt;65,"Senior","Mid Age"))</f>
        <v>Mid Age</v>
      </c>
    </row>
    <row r="6460" spans="1:42" hidden="1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 s="5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  <c r="AL6460" t="str">
        <f>IF(AmazonChurn[[#This Row],[Average Monthly Expenses]]&lt;=30,"Low",IF(AmazonChurn[[#This Row],[Average Monthly Expenses]]&lt;=60,"Medium","High"))</f>
        <v>Medium</v>
      </c>
      <c r="AM6460" t="str">
        <f>IF(AmazonChurn[[#This Row],[Number of Complaints or Support]]&lt;3,"Low",IF(AmazonChurn[[#This Row],[Number of Complaints or Support]]&lt;=7,"Medium","High"))</f>
        <v>Medium</v>
      </c>
      <c r="AN6460" s="5">
        <f>AmazonChurn[[#This Row],[Number of Complaints or Support]]/AmazonChurn[[#This Row],[Account Length (in months)]]</f>
        <v>7.5471698113207544E-2</v>
      </c>
      <c r="AO6460" t="str">
        <f>IF(AmazonChurn[[#This Row],[Avg Monthly GB Download]]&lt;15, "Low", IF(AmazonChurn[[#This Row],[Avg Monthly GB Download]]&lt;30, "Medium", "High"))</f>
        <v>Low</v>
      </c>
      <c r="AP6460" t="str">
        <f>IF(AmazonChurn[[#This Row],[Age]]&lt;30,"Under 30",IF(AmazonChurn[[#This Row],[Age]]&gt;65,"Senior","Mid Age"))</f>
        <v>Senior</v>
      </c>
    </row>
    <row r="6461" spans="1:42" hidden="1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 s="5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  <c r="AL6461" t="str">
        <f>IF(AmazonChurn[[#This Row],[Average Monthly Expenses]]&lt;=30,"Low",IF(AmazonChurn[[#This Row],[Average Monthly Expenses]]&lt;=60,"Medium","High"))</f>
        <v>Medium</v>
      </c>
      <c r="AM6461" t="str">
        <f>IF(AmazonChurn[[#This Row],[Number of Complaints or Support]]&lt;3,"Low",IF(AmazonChurn[[#This Row],[Number of Complaints or Support]]&lt;=7,"Medium","High"))</f>
        <v>Low</v>
      </c>
      <c r="AN6461" s="5">
        <f>AmazonChurn[[#This Row],[Number of Complaints or Support]]/AmazonChurn[[#This Row],[Account Length (in months)]]</f>
        <v>1.7241379310344827E-2</v>
      </c>
      <c r="AO6461" t="str">
        <f>IF(AmazonChurn[[#This Row],[Avg Monthly GB Download]]&lt;15, "Low", IF(AmazonChurn[[#This Row],[Avg Monthly GB Download]]&lt;30, "Medium", "High"))</f>
        <v>Low</v>
      </c>
      <c r="AP6461" t="str">
        <f>IF(AmazonChurn[[#This Row],[Age]]&lt;30,"Under 30",IF(AmazonChurn[[#This Row],[Age]]&gt;65,"Senior","Mid Age"))</f>
        <v>Mid Age</v>
      </c>
    </row>
    <row r="6462" spans="1:42" hidden="1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 s="5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  <c r="AL6462" t="str">
        <f>IF(AmazonChurn[[#This Row],[Average Monthly Expenses]]&lt;=30,"Low",IF(AmazonChurn[[#This Row],[Average Monthly Expenses]]&lt;=60,"Medium","High"))</f>
        <v>Low</v>
      </c>
      <c r="AM6462" t="str">
        <f>IF(AmazonChurn[[#This Row],[Number of Complaints or Support]]&lt;3,"Low",IF(AmazonChurn[[#This Row],[Number of Complaints or Support]]&lt;=7,"Medium","High"))</f>
        <v>Medium</v>
      </c>
      <c r="AN6462" s="5">
        <f>AmazonChurn[[#This Row],[Number of Complaints or Support]]/AmazonChurn[[#This Row],[Account Length (in months)]]</f>
        <v>0.17499999999999999</v>
      </c>
      <c r="AO6462" t="str">
        <f>IF(AmazonChurn[[#This Row],[Avg Monthly GB Download]]&lt;15, "Low", IF(AmazonChurn[[#This Row],[Avg Monthly GB Download]]&lt;30, "Medium", "High"))</f>
        <v>Low</v>
      </c>
      <c r="AP6462" t="str">
        <f>IF(AmazonChurn[[#This Row],[Age]]&lt;30,"Under 30",IF(AmazonChurn[[#This Row],[Age]]&gt;65,"Senior","Mid Age"))</f>
        <v>Mid Age</v>
      </c>
    </row>
    <row r="6463" spans="1:42" hidden="1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 s="5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  <c r="AL6463" t="str">
        <f>IF(AmazonChurn[[#This Row],[Average Monthly Expenses]]&lt;=30,"Low",IF(AmazonChurn[[#This Row],[Average Monthly Expenses]]&lt;=60,"Medium","High"))</f>
        <v>Medium</v>
      </c>
      <c r="AM6463" t="str">
        <f>IF(AmazonChurn[[#This Row],[Number of Complaints or Support]]&lt;3,"Low",IF(AmazonChurn[[#This Row],[Number of Complaints or Support]]&lt;=7,"Medium","High"))</f>
        <v>Medium</v>
      </c>
      <c r="AN6463" s="5">
        <f>AmazonChurn[[#This Row],[Number of Complaints or Support]]/AmazonChurn[[#This Row],[Account Length (in months)]]</f>
        <v>0.10344827586206896</v>
      </c>
      <c r="AO6463" t="str">
        <f>IF(AmazonChurn[[#This Row],[Avg Monthly GB Download]]&lt;15, "Low", IF(AmazonChurn[[#This Row],[Avg Monthly GB Download]]&lt;30, "Medium", "High"))</f>
        <v>Low</v>
      </c>
      <c r="AP6463" t="str">
        <f>IF(AmazonChurn[[#This Row],[Age]]&lt;30,"Under 30",IF(AmazonChurn[[#This Row],[Age]]&gt;65,"Senior","Mid Age"))</f>
        <v>Mid Age</v>
      </c>
    </row>
    <row r="6464" spans="1:42" hidden="1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 s="5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  <c r="AL6464" t="str">
        <f>IF(AmazonChurn[[#This Row],[Average Monthly Expenses]]&lt;=30,"Low",IF(AmazonChurn[[#This Row],[Average Monthly Expenses]]&lt;=60,"Medium","High"))</f>
        <v>Medium</v>
      </c>
      <c r="AM6464" t="str">
        <f>IF(AmazonChurn[[#This Row],[Number of Complaints or Support]]&lt;3,"Low",IF(AmazonChurn[[#This Row],[Number of Complaints or Support]]&lt;=7,"Medium","High"))</f>
        <v>Medium</v>
      </c>
      <c r="AN6464" s="5">
        <f>AmazonChurn[[#This Row],[Number of Complaints or Support]]/AmazonChurn[[#This Row],[Account Length (in months)]]</f>
        <v>0.20588235294117646</v>
      </c>
      <c r="AO6464" t="str">
        <f>IF(AmazonChurn[[#This Row],[Avg Monthly GB Download]]&lt;15, "Low", IF(AmazonChurn[[#This Row],[Avg Monthly GB Download]]&lt;30, "Medium", "High"))</f>
        <v>Low</v>
      </c>
      <c r="AP6464" t="str">
        <f>IF(AmazonChurn[[#This Row],[Age]]&lt;30,"Under 30",IF(AmazonChurn[[#This Row],[Age]]&gt;65,"Senior","Mid Age"))</f>
        <v>Mid Age</v>
      </c>
    </row>
    <row r="6465" spans="1:42" hidden="1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 s="5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  <c r="AL6465" t="str">
        <f>IF(AmazonChurn[[#This Row],[Average Monthly Expenses]]&lt;=30,"Low",IF(AmazonChurn[[#This Row],[Average Monthly Expenses]]&lt;=60,"Medium","High"))</f>
        <v>Low</v>
      </c>
      <c r="AM6465" t="str">
        <f>IF(AmazonChurn[[#This Row],[Number of Complaints or Support]]&lt;3,"Low",IF(AmazonChurn[[#This Row],[Number of Complaints or Support]]&lt;=7,"Medium","High"))</f>
        <v>High</v>
      </c>
      <c r="AN6465" s="5">
        <f>AmazonChurn[[#This Row],[Number of Complaints or Support]]/AmazonChurn[[#This Row],[Account Length (in months)]]</f>
        <v>0.47619047619047616</v>
      </c>
      <c r="AO6465" t="str">
        <f>IF(AmazonChurn[[#This Row],[Avg Monthly GB Download]]&lt;15, "Low", IF(AmazonChurn[[#This Row],[Avg Monthly GB Download]]&lt;30, "Medium", "High"))</f>
        <v>Low</v>
      </c>
      <c r="AP6465" t="str">
        <f>IF(AmazonChurn[[#This Row],[Age]]&lt;30,"Under 30",IF(AmazonChurn[[#This Row],[Age]]&gt;65,"Senior","Mid Age"))</f>
        <v>Mid Age</v>
      </c>
    </row>
    <row r="6466" spans="1:42" hidden="1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 s="5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  <c r="AL6466" t="str">
        <f>IF(AmazonChurn[[#This Row],[Average Monthly Expenses]]&lt;=30,"Low",IF(AmazonChurn[[#This Row],[Average Monthly Expenses]]&lt;=60,"Medium","High"))</f>
        <v>Medium</v>
      </c>
      <c r="AM6466" t="str">
        <f>IF(AmazonChurn[[#This Row],[Number of Complaints or Support]]&lt;3,"Low",IF(AmazonChurn[[#This Row],[Number of Complaints or Support]]&lt;=7,"Medium","High"))</f>
        <v>Low</v>
      </c>
      <c r="AN6466" s="5">
        <f>AmazonChurn[[#This Row],[Number of Complaints or Support]]/AmazonChurn[[#This Row],[Account Length (in months)]]</f>
        <v>0</v>
      </c>
      <c r="AO6466" t="str">
        <f>IF(AmazonChurn[[#This Row],[Avg Monthly GB Download]]&lt;15, "Low", IF(AmazonChurn[[#This Row],[Avg Monthly GB Download]]&lt;30, "Medium", "High"))</f>
        <v>Low</v>
      </c>
      <c r="AP6466" t="str">
        <f>IF(AmazonChurn[[#This Row],[Age]]&lt;30,"Under 30",IF(AmazonChurn[[#This Row],[Age]]&gt;65,"Senior","Mid Age"))</f>
        <v>Mid Age</v>
      </c>
    </row>
    <row r="6467" spans="1:42" hidden="1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 s="5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  <c r="AL6467" t="str">
        <f>IF(AmazonChurn[[#This Row],[Average Monthly Expenses]]&lt;=30,"Low",IF(AmazonChurn[[#This Row],[Average Monthly Expenses]]&lt;=60,"Medium","High"))</f>
        <v>Medium</v>
      </c>
      <c r="AM6467" t="str">
        <f>IF(AmazonChurn[[#This Row],[Number of Complaints or Support]]&lt;3,"Low",IF(AmazonChurn[[#This Row],[Number of Complaints or Support]]&lt;=7,"Medium","High"))</f>
        <v>Low</v>
      </c>
      <c r="AN6467" s="5">
        <f>AmazonChurn[[#This Row],[Number of Complaints or Support]]/AmazonChurn[[#This Row],[Account Length (in months)]]</f>
        <v>6.8965517241379309E-2</v>
      </c>
      <c r="AO6467" t="str">
        <f>IF(AmazonChurn[[#This Row],[Avg Monthly GB Download]]&lt;15, "Low", IF(AmazonChurn[[#This Row],[Avg Monthly GB Download]]&lt;30, "Medium", "High"))</f>
        <v>Low</v>
      </c>
      <c r="AP6467" t="str">
        <f>IF(AmazonChurn[[#This Row],[Age]]&lt;30,"Under 30",IF(AmazonChurn[[#This Row],[Age]]&gt;65,"Senior","Mid Age"))</f>
        <v>Senior</v>
      </c>
    </row>
    <row r="6468" spans="1:42" hidden="1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 s="5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  <c r="AL6468" t="str">
        <f>IF(AmazonChurn[[#This Row],[Average Monthly Expenses]]&lt;=30,"Low",IF(AmazonChurn[[#This Row],[Average Monthly Expenses]]&lt;=60,"Medium","High"))</f>
        <v>Medium</v>
      </c>
      <c r="AM6468" t="str">
        <f>IF(AmazonChurn[[#This Row],[Number of Complaints or Support]]&lt;3,"Low",IF(AmazonChurn[[#This Row],[Number of Complaints or Support]]&lt;=7,"Medium","High"))</f>
        <v>High</v>
      </c>
      <c r="AN6468" s="5">
        <f>AmazonChurn[[#This Row],[Number of Complaints or Support]]/AmazonChurn[[#This Row],[Account Length (in months)]]</f>
        <v>0.35714285714285715</v>
      </c>
      <c r="AO6468" t="str">
        <f>IF(AmazonChurn[[#This Row],[Avg Monthly GB Download]]&lt;15, "Low", IF(AmazonChurn[[#This Row],[Avg Monthly GB Download]]&lt;30, "Medium", "High"))</f>
        <v>Low</v>
      </c>
      <c r="AP6468" t="str">
        <f>IF(AmazonChurn[[#This Row],[Age]]&lt;30,"Under 30",IF(AmazonChurn[[#This Row],[Age]]&gt;65,"Senior","Mid Age"))</f>
        <v>Mid Age</v>
      </c>
    </row>
    <row r="6469" spans="1:42" hidden="1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 s="5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  <c r="AL6469" t="str">
        <f>IF(AmazonChurn[[#This Row],[Average Monthly Expenses]]&lt;=30,"Low",IF(AmazonChurn[[#This Row],[Average Monthly Expenses]]&lt;=60,"Medium","High"))</f>
        <v>Low</v>
      </c>
      <c r="AM6469" t="str">
        <f>IF(AmazonChurn[[#This Row],[Number of Complaints or Support]]&lt;3,"Low",IF(AmazonChurn[[#This Row],[Number of Complaints or Support]]&lt;=7,"Medium","High"))</f>
        <v>Low</v>
      </c>
      <c r="AN6469" s="5">
        <f>AmazonChurn[[#This Row],[Number of Complaints or Support]]/AmazonChurn[[#This Row],[Account Length (in months)]]</f>
        <v>0</v>
      </c>
      <c r="AO6469" t="str">
        <f>IF(AmazonChurn[[#This Row],[Avg Monthly GB Download]]&lt;15, "Low", IF(AmazonChurn[[#This Row],[Avg Monthly GB Download]]&lt;30, "Medium", "High"))</f>
        <v>Low</v>
      </c>
      <c r="AP6469" t="str">
        <f>IF(AmazonChurn[[#This Row],[Age]]&lt;30,"Under 30",IF(AmazonChurn[[#This Row],[Age]]&gt;65,"Senior","Mid Age"))</f>
        <v>Mid Age</v>
      </c>
    </row>
    <row r="6470" spans="1:42" hidden="1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 s="5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  <c r="AL6470" t="str">
        <f>IF(AmazonChurn[[#This Row],[Average Monthly Expenses]]&lt;=30,"Low",IF(AmazonChurn[[#This Row],[Average Monthly Expenses]]&lt;=60,"Medium","High"))</f>
        <v>Low</v>
      </c>
      <c r="AM6470" t="str">
        <f>IF(AmazonChurn[[#This Row],[Number of Complaints or Support]]&lt;3,"Low",IF(AmazonChurn[[#This Row],[Number of Complaints or Support]]&lt;=7,"Medium","High"))</f>
        <v>Low</v>
      </c>
      <c r="AN6470" s="5">
        <f>AmazonChurn[[#This Row],[Number of Complaints or Support]]/AmazonChurn[[#This Row],[Account Length (in months)]]</f>
        <v>7.407407407407407E-2</v>
      </c>
      <c r="AO6470" t="str">
        <f>IF(AmazonChurn[[#This Row],[Avg Monthly GB Download]]&lt;15, "Low", IF(AmazonChurn[[#This Row],[Avg Monthly GB Download]]&lt;30, "Medium", "High"))</f>
        <v>Low</v>
      </c>
      <c r="AP6470" t="str">
        <f>IF(AmazonChurn[[#This Row],[Age]]&lt;30,"Under 30",IF(AmazonChurn[[#This Row],[Age]]&gt;65,"Senior","Mid Age"))</f>
        <v>Mid Age</v>
      </c>
    </row>
    <row r="6471" spans="1:42" hidden="1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 s="5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  <c r="AL6471" t="str">
        <f>IF(AmazonChurn[[#This Row],[Average Monthly Expenses]]&lt;=30,"Low",IF(AmazonChurn[[#This Row],[Average Monthly Expenses]]&lt;=60,"Medium","High"))</f>
        <v>Low</v>
      </c>
      <c r="AM6471" t="str">
        <f>IF(AmazonChurn[[#This Row],[Number of Complaints or Support]]&lt;3,"Low",IF(AmazonChurn[[#This Row],[Number of Complaints or Support]]&lt;=7,"Medium","High"))</f>
        <v>Medium</v>
      </c>
      <c r="AN6471" s="5">
        <f>AmazonChurn[[#This Row],[Number of Complaints or Support]]/AmazonChurn[[#This Row],[Account Length (in months)]]</f>
        <v>1</v>
      </c>
      <c r="AO6471" t="str">
        <f>IF(AmazonChurn[[#This Row],[Avg Monthly GB Download]]&lt;15, "Low", IF(AmazonChurn[[#This Row],[Avg Monthly GB Download]]&lt;30, "Medium", "High"))</f>
        <v>Medium</v>
      </c>
      <c r="AP6471" t="str">
        <f>IF(AmazonChurn[[#This Row],[Age]]&lt;30,"Under 30",IF(AmazonChurn[[#This Row],[Age]]&gt;65,"Senior","Mid Age"))</f>
        <v>Under 30</v>
      </c>
    </row>
    <row r="6472" spans="1:42" hidden="1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 s="5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  <c r="AL6472" t="str">
        <f>IF(AmazonChurn[[#This Row],[Average Monthly Expenses]]&lt;=30,"Low",IF(AmazonChurn[[#This Row],[Average Monthly Expenses]]&lt;=60,"Medium","High"))</f>
        <v>Medium</v>
      </c>
      <c r="AM6472" t="str">
        <f>IF(AmazonChurn[[#This Row],[Number of Complaints or Support]]&lt;3,"Low",IF(AmazonChurn[[#This Row],[Number of Complaints or Support]]&lt;=7,"Medium","High"))</f>
        <v>Low</v>
      </c>
      <c r="AN6472" s="5">
        <f>AmazonChurn[[#This Row],[Number of Complaints or Support]]/AmazonChurn[[#This Row],[Account Length (in months)]]</f>
        <v>2.564102564102564E-2</v>
      </c>
      <c r="AO6472" t="str">
        <f>IF(AmazonChurn[[#This Row],[Avg Monthly GB Download]]&lt;15, "Low", IF(AmazonChurn[[#This Row],[Avg Monthly GB Download]]&lt;30, "Medium", "High"))</f>
        <v>Low</v>
      </c>
      <c r="AP6472" t="str">
        <f>IF(AmazonChurn[[#This Row],[Age]]&lt;30,"Under 30",IF(AmazonChurn[[#This Row],[Age]]&gt;65,"Senior","Mid Age"))</f>
        <v>Mid Age</v>
      </c>
    </row>
    <row r="6473" spans="1:42" hidden="1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 s="5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  <c r="AL6473" t="str">
        <f>IF(AmazonChurn[[#This Row],[Average Monthly Expenses]]&lt;=30,"Low",IF(AmazonChurn[[#This Row],[Average Monthly Expenses]]&lt;=60,"Medium","High"))</f>
        <v>Low</v>
      </c>
      <c r="AM6473" t="str">
        <f>IF(AmazonChurn[[#This Row],[Number of Complaints or Support]]&lt;3,"Low",IF(AmazonChurn[[#This Row],[Number of Complaints or Support]]&lt;=7,"Medium","High"))</f>
        <v>High</v>
      </c>
      <c r="AN6473" s="5">
        <f>AmazonChurn[[#This Row],[Number of Complaints or Support]]/AmazonChurn[[#This Row],[Account Length (in months)]]</f>
        <v>0.16981132075471697</v>
      </c>
      <c r="AO6473" t="str">
        <f>IF(AmazonChurn[[#This Row],[Avg Monthly GB Download]]&lt;15, "Low", IF(AmazonChurn[[#This Row],[Avg Monthly GB Download]]&lt;30, "Medium", "High"))</f>
        <v>Low</v>
      </c>
      <c r="AP6473" t="str">
        <f>IF(AmazonChurn[[#This Row],[Age]]&lt;30,"Under 30",IF(AmazonChurn[[#This Row],[Age]]&gt;65,"Senior","Mid Age"))</f>
        <v>Mid Age</v>
      </c>
    </row>
    <row r="6474" spans="1:42" hidden="1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 s="5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  <c r="AL6474" t="str">
        <f>IF(AmazonChurn[[#This Row],[Average Monthly Expenses]]&lt;=30,"Low",IF(AmazonChurn[[#This Row],[Average Monthly Expenses]]&lt;=60,"Medium","High"))</f>
        <v>Low</v>
      </c>
      <c r="AM6474" t="str">
        <f>IF(AmazonChurn[[#This Row],[Number of Complaints or Support]]&lt;3,"Low",IF(AmazonChurn[[#This Row],[Number of Complaints or Support]]&lt;=7,"Medium","High"))</f>
        <v>Medium</v>
      </c>
      <c r="AN6474" s="5">
        <f>AmazonChurn[[#This Row],[Number of Complaints or Support]]/AmazonChurn[[#This Row],[Account Length (in months)]]</f>
        <v>6.5573770491803282E-2</v>
      </c>
      <c r="AO6474" t="str">
        <f>IF(AmazonChurn[[#This Row],[Avg Monthly GB Download]]&lt;15, "Low", IF(AmazonChurn[[#This Row],[Avg Monthly GB Download]]&lt;30, "Medium", "High"))</f>
        <v>Low</v>
      </c>
      <c r="AP6474" t="str">
        <f>IF(AmazonChurn[[#This Row],[Age]]&lt;30,"Under 30",IF(AmazonChurn[[#This Row],[Age]]&gt;65,"Senior","Mid Age"))</f>
        <v>Mid Age</v>
      </c>
    </row>
    <row r="6475" spans="1:42" hidden="1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 s="5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  <c r="AL6475" t="str">
        <f>IF(AmazonChurn[[#This Row],[Average Monthly Expenses]]&lt;=30,"Low",IF(AmazonChurn[[#This Row],[Average Monthly Expenses]]&lt;=60,"Medium","High"))</f>
        <v>Medium</v>
      </c>
      <c r="AM6475" t="str">
        <f>IF(AmazonChurn[[#This Row],[Number of Complaints or Support]]&lt;3,"Low",IF(AmazonChurn[[#This Row],[Number of Complaints or Support]]&lt;=7,"Medium","High"))</f>
        <v>Medium</v>
      </c>
      <c r="AN6475" s="5">
        <f>AmazonChurn[[#This Row],[Number of Complaints or Support]]/AmazonChurn[[#This Row],[Account Length (in months)]]</f>
        <v>8.3333333333333329E-2</v>
      </c>
      <c r="AO6475" t="str">
        <f>IF(AmazonChurn[[#This Row],[Avg Monthly GB Download]]&lt;15, "Low", IF(AmazonChurn[[#This Row],[Avg Monthly GB Download]]&lt;30, "Medium", "High"))</f>
        <v>Low</v>
      </c>
      <c r="AP6475" t="str">
        <f>IF(AmazonChurn[[#This Row],[Age]]&lt;30,"Under 30",IF(AmazonChurn[[#This Row],[Age]]&gt;65,"Senior","Mid Age"))</f>
        <v>Under 30</v>
      </c>
    </row>
    <row r="6476" spans="1:42" hidden="1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 s="5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  <c r="AL6476" t="str">
        <f>IF(AmazonChurn[[#This Row],[Average Monthly Expenses]]&lt;=30,"Low",IF(AmazonChurn[[#This Row],[Average Monthly Expenses]]&lt;=60,"Medium","High"))</f>
        <v>Medium</v>
      </c>
      <c r="AM6476" t="str">
        <f>IF(AmazonChurn[[#This Row],[Number of Complaints or Support]]&lt;3,"Low",IF(AmazonChurn[[#This Row],[Number of Complaints or Support]]&lt;=7,"Medium","High"))</f>
        <v>Medium</v>
      </c>
      <c r="AN6476" s="5">
        <f>AmazonChurn[[#This Row],[Number of Complaints or Support]]/AmazonChurn[[#This Row],[Account Length (in months)]]</f>
        <v>0.125</v>
      </c>
      <c r="AO6476" t="str">
        <f>IF(AmazonChurn[[#This Row],[Avg Monthly GB Download]]&lt;15, "Low", IF(AmazonChurn[[#This Row],[Avg Monthly GB Download]]&lt;30, "Medium", "High"))</f>
        <v>Low</v>
      </c>
      <c r="AP6476" t="str">
        <f>IF(AmazonChurn[[#This Row],[Age]]&lt;30,"Under 30",IF(AmazonChurn[[#This Row],[Age]]&gt;65,"Senior","Mid Age"))</f>
        <v>Mid Age</v>
      </c>
    </row>
    <row r="6477" spans="1:42" hidden="1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 s="5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  <c r="AL6477" t="str">
        <f>IF(AmazonChurn[[#This Row],[Average Monthly Expenses]]&lt;=30,"Low",IF(AmazonChurn[[#This Row],[Average Monthly Expenses]]&lt;=60,"Medium","High"))</f>
        <v>Medium</v>
      </c>
      <c r="AM6477" t="str">
        <f>IF(AmazonChurn[[#This Row],[Number of Complaints or Support]]&lt;3,"Low",IF(AmazonChurn[[#This Row],[Number of Complaints or Support]]&lt;=7,"Medium","High"))</f>
        <v>Medium</v>
      </c>
      <c r="AN6477" s="5">
        <f>AmazonChurn[[#This Row],[Number of Complaints or Support]]/AmazonChurn[[#This Row],[Account Length (in months)]]</f>
        <v>9.0909090909090912E-2</v>
      </c>
      <c r="AO6477" t="str">
        <f>IF(AmazonChurn[[#This Row],[Avg Monthly GB Download]]&lt;15, "Low", IF(AmazonChurn[[#This Row],[Avg Monthly GB Download]]&lt;30, "Medium", "High"))</f>
        <v>Low</v>
      </c>
      <c r="AP6477" t="str">
        <f>IF(AmazonChurn[[#This Row],[Age]]&lt;30,"Under 30",IF(AmazonChurn[[#This Row],[Age]]&gt;65,"Senior","Mid Age"))</f>
        <v>Mid Age</v>
      </c>
    </row>
    <row r="6478" spans="1:42" hidden="1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 s="5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  <c r="AL6478" t="str">
        <f>IF(AmazonChurn[[#This Row],[Average Monthly Expenses]]&lt;=30,"Low",IF(AmazonChurn[[#This Row],[Average Monthly Expenses]]&lt;=60,"Medium","High"))</f>
        <v>Low</v>
      </c>
      <c r="AM6478" t="str">
        <f>IF(AmazonChurn[[#This Row],[Number of Complaints or Support]]&lt;3,"Low",IF(AmazonChurn[[#This Row],[Number of Complaints or Support]]&lt;=7,"Medium","High"))</f>
        <v>High</v>
      </c>
      <c r="AN6478" s="5">
        <f>AmazonChurn[[#This Row],[Number of Complaints or Support]]/AmazonChurn[[#This Row],[Account Length (in months)]]</f>
        <v>5</v>
      </c>
      <c r="AO6478" t="str">
        <f>IF(AmazonChurn[[#This Row],[Avg Monthly GB Download]]&lt;15, "Low", IF(AmazonChurn[[#This Row],[Avg Monthly GB Download]]&lt;30, "Medium", "High"))</f>
        <v>Low</v>
      </c>
      <c r="AP6478" t="str">
        <f>IF(AmazonChurn[[#This Row],[Age]]&lt;30,"Under 30",IF(AmazonChurn[[#This Row],[Age]]&gt;65,"Senior","Mid Age"))</f>
        <v>Mid Age</v>
      </c>
    </row>
    <row r="6479" spans="1:42" hidden="1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 s="5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  <c r="AL6479" t="str">
        <f>IF(AmazonChurn[[#This Row],[Average Monthly Expenses]]&lt;=30,"Low",IF(AmazonChurn[[#This Row],[Average Monthly Expenses]]&lt;=60,"Medium","High"))</f>
        <v>Low</v>
      </c>
      <c r="AM6479" t="str">
        <f>IF(AmazonChurn[[#This Row],[Number of Complaints or Support]]&lt;3,"Low",IF(AmazonChurn[[#This Row],[Number of Complaints or Support]]&lt;=7,"Medium","High"))</f>
        <v>Medium</v>
      </c>
      <c r="AN6479" s="5">
        <f>AmazonChurn[[#This Row],[Number of Complaints or Support]]/AmazonChurn[[#This Row],[Account Length (in months)]]</f>
        <v>0.41176470588235292</v>
      </c>
      <c r="AO6479" t="str">
        <f>IF(AmazonChurn[[#This Row],[Avg Monthly GB Download]]&lt;15, "Low", IF(AmazonChurn[[#This Row],[Avg Monthly GB Download]]&lt;30, "Medium", "High"))</f>
        <v>Low</v>
      </c>
      <c r="AP6479" t="str">
        <f>IF(AmazonChurn[[#This Row],[Age]]&lt;30,"Under 30",IF(AmazonChurn[[#This Row],[Age]]&gt;65,"Senior","Mid Age"))</f>
        <v>Mid Age</v>
      </c>
    </row>
    <row r="6480" spans="1:42" hidden="1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 s="5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  <c r="AL6480" t="str">
        <f>IF(AmazonChurn[[#This Row],[Average Monthly Expenses]]&lt;=30,"Low",IF(AmazonChurn[[#This Row],[Average Monthly Expenses]]&lt;=60,"Medium","High"))</f>
        <v>Low</v>
      </c>
      <c r="AM6480" t="str">
        <f>IF(AmazonChurn[[#This Row],[Number of Complaints or Support]]&lt;3,"Low",IF(AmazonChurn[[#This Row],[Number of Complaints or Support]]&lt;=7,"Medium","High"))</f>
        <v>Low</v>
      </c>
      <c r="AN6480" s="5">
        <f>AmazonChurn[[#This Row],[Number of Complaints or Support]]/AmazonChurn[[#This Row],[Account Length (in months)]]</f>
        <v>3.5087719298245612E-2</v>
      </c>
      <c r="AO6480" t="str">
        <f>IF(AmazonChurn[[#This Row],[Avg Monthly GB Download]]&lt;15, "Low", IF(AmazonChurn[[#This Row],[Avg Monthly GB Download]]&lt;30, "Medium", "High"))</f>
        <v>Low</v>
      </c>
      <c r="AP6480" t="str">
        <f>IF(AmazonChurn[[#This Row],[Age]]&lt;30,"Under 30",IF(AmazonChurn[[#This Row],[Age]]&gt;65,"Senior","Mid Age"))</f>
        <v>Mid Age</v>
      </c>
    </row>
    <row r="6481" spans="1:42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 s="5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  <c r="AL6481" t="str">
        <f>IF(AmazonChurn[[#This Row],[Average Monthly Expenses]]&lt;=30,"Low",IF(AmazonChurn[[#This Row],[Average Monthly Expenses]]&lt;=60,"Medium","High"))</f>
        <v>Medium</v>
      </c>
      <c r="AM6481" t="str">
        <f>IF(AmazonChurn[[#This Row],[Number of Complaints or Support]]&lt;3,"Low",IF(AmazonChurn[[#This Row],[Number of Complaints or Support]]&lt;=7,"Medium","High"))</f>
        <v>Medium</v>
      </c>
      <c r="AN6481" s="5">
        <f>AmazonChurn[[#This Row],[Number of Complaints or Support]]/AmazonChurn[[#This Row],[Account Length (in months)]]</f>
        <v>6</v>
      </c>
      <c r="AO6481" t="str">
        <f>IF(AmazonChurn[[#This Row],[Avg Monthly GB Download]]&lt;15, "Low", IF(AmazonChurn[[#This Row],[Avg Monthly GB Download]]&lt;30, "Medium", "High"))</f>
        <v>High</v>
      </c>
      <c r="AP6481" t="str">
        <f>IF(AmazonChurn[[#This Row],[Age]]&lt;30,"Under 30",IF(AmazonChurn[[#This Row],[Age]]&gt;65,"Senior","Mid Age"))</f>
        <v>Under 30</v>
      </c>
    </row>
    <row r="6482" spans="1:42" hidden="1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 s="5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  <c r="AL6482" t="str">
        <f>IF(AmazonChurn[[#This Row],[Average Monthly Expenses]]&lt;=30,"Low",IF(AmazonChurn[[#This Row],[Average Monthly Expenses]]&lt;=60,"Medium","High"))</f>
        <v>Medium</v>
      </c>
      <c r="AM6482" t="str">
        <f>IF(AmazonChurn[[#This Row],[Number of Complaints or Support]]&lt;3,"Low",IF(AmazonChurn[[#This Row],[Number of Complaints or Support]]&lt;=7,"Medium","High"))</f>
        <v>Medium</v>
      </c>
      <c r="AN6482" s="5">
        <f>AmazonChurn[[#This Row],[Number of Complaints or Support]]/AmazonChurn[[#This Row],[Account Length (in months)]]</f>
        <v>7.6923076923076927E-2</v>
      </c>
      <c r="AO6482" t="str">
        <f>IF(AmazonChurn[[#This Row],[Avg Monthly GB Download]]&lt;15, "Low", IF(AmazonChurn[[#This Row],[Avg Monthly GB Download]]&lt;30, "Medium", "High"))</f>
        <v>Medium</v>
      </c>
      <c r="AP6482" t="str">
        <f>IF(AmazonChurn[[#This Row],[Age]]&lt;30,"Under 30",IF(AmazonChurn[[#This Row],[Age]]&gt;65,"Senior","Mid Age"))</f>
        <v>Under 30</v>
      </c>
    </row>
    <row r="6483" spans="1:42" hidden="1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 s="5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  <c r="AL6483" t="str">
        <f>IF(AmazonChurn[[#This Row],[Average Monthly Expenses]]&lt;=30,"Low",IF(AmazonChurn[[#This Row],[Average Monthly Expenses]]&lt;=60,"Medium","High"))</f>
        <v>Low</v>
      </c>
      <c r="AM6483" t="str">
        <f>IF(AmazonChurn[[#This Row],[Number of Complaints or Support]]&lt;3,"Low",IF(AmazonChurn[[#This Row],[Number of Complaints or Support]]&lt;=7,"Medium","High"))</f>
        <v>Medium</v>
      </c>
      <c r="AN6483" s="5">
        <f>AmazonChurn[[#This Row],[Number of Complaints or Support]]/AmazonChurn[[#This Row],[Account Length (in months)]]</f>
        <v>5.7142857142857141E-2</v>
      </c>
      <c r="AO6483" t="str">
        <f>IF(AmazonChurn[[#This Row],[Avg Monthly GB Download]]&lt;15, "Low", IF(AmazonChurn[[#This Row],[Avg Monthly GB Download]]&lt;30, "Medium", "High"))</f>
        <v>Low</v>
      </c>
      <c r="AP6483" t="str">
        <f>IF(AmazonChurn[[#This Row],[Age]]&lt;30,"Under 30",IF(AmazonChurn[[#This Row],[Age]]&gt;65,"Senior","Mid Age"))</f>
        <v>Mid Age</v>
      </c>
    </row>
    <row r="6484" spans="1:42" hidden="1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 s="5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  <c r="AL6484" t="str">
        <f>IF(AmazonChurn[[#This Row],[Average Monthly Expenses]]&lt;=30,"Low",IF(AmazonChurn[[#This Row],[Average Monthly Expenses]]&lt;=60,"Medium","High"))</f>
        <v>Low</v>
      </c>
      <c r="AM6484" t="str">
        <f>IF(AmazonChurn[[#This Row],[Number of Complaints or Support]]&lt;3,"Low",IF(AmazonChurn[[#This Row],[Number of Complaints or Support]]&lt;=7,"Medium","High"))</f>
        <v>Low</v>
      </c>
      <c r="AN6484" s="5">
        <f>AmazonChurn[[#This Row],[Number of Complaints or Support]]/AmazonChurn[[#This Row],[Account Length (in months)]]</f>
        <v>0.1111111111111111</v>
      </c>
      <c r="AO6484" t="str">
        <f>IF(AmazonChurn[[#This Row],[Avg Monthly GB Download]]&lt;15, "Low", IF(AmazonChurn[[#This Row],[Avg Monthly GB Download]]&lt;30, "Medium", "High"))</f>
        <v>Low</v>
      </c>
      <c r="AP6484" t="str">
        <f>IF(AmazonChurn[[#This Row],[Age]]&lt;30,"Under 30",IF(AmazonChurn[[#This Row],[Age]]&gt;65,"Senior","Mid Age"))</f>
        <v>Mid Age</v>
      </c>
    </row>
    <row r="6485" spans="1:42" hidden="1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 s="5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  <c r="AL6485" t="str">
        <f>IF(AmazonChurn[[#This Row],[Average Monthly Expenses]]&lt;=30,"Low",IF(AmazonChurn[[#This Row],[Average Monthly Expenses]]&lt;=60,"Medium","High"))</f>
        <v>Low</v>
      </c>
      <c r="AM6485" t="str">
        <f>IF(AmazonChurn[[#This Row],[Number of Complaints or Support]]&lt;3,"Low",IF(AmazonChurn[[#This Row],[Number of Complaints or Support]]&lt;=7,"Medium","High"))</f>
        <v>Medium</v>
      </c>
      <c r="AN6485" s="5">
        <f>AmazonChurn[[#This Row],[Number of Complaints or Support]]/AmazonChurn[[#This Row],[Account Length (in months)]]</f>
        <v>8.9285714285714288E-2</v>
      </c>
      <c r="AO6485" t="str">
        <f>IF(AmazonChurn[[#This Row],[Avg Monthly GB Download]]&lt;15, "Low", IF(AmazonChurn[[#This Row],[Avg Monthly GB Download]]&lt;30, "Medium", "High"))</f>
        <v>Low</v>
      </c>
      <c r="AP6485" t="str">
        <f>IF(AmazonChurn[[#This Row],[Age]]&lt;30,"Under 30",IF(AmazonChurn[[#This Row],[Age]]&gt;65,"Senior","Mid Age"))</f>
        <v>Senior</v>
      </c>
    </row>
    <row r="6486" spans="1:42" hidden="1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 s="5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  <c r="AL6486" t="str">
        <f>IF(AmazonChurn[[#This Row],[Average Monthly Expenses]]&lt;=30,"Low",IF(AmazonChurn[[#This Row],[Average Monthly Expenses]]&lt;=60,"Medium","High"))</f>
        <v>Low</v>
      </c>
      <c r="AM6486" t="str">
        <f>IF(AmazonChurn[[#This Row],[Number of Complaints or Support]]&lt;3,"Low",IF(AmazonChurn[[#This Row],[Number of Complaints or Support]]&lt;=7,"Medium","High"))</f>
        <v>Medium</v>
      </c>
      <c r="AN6486" s="5">
        <f>AmazonChurn[[#This Row],[Number of Complaints or Support]]/AmazonChurn[[#This Row],[Account Length (in months)]]</f>
        <v>5</v>
      </c>
      <c r="AO6486" t="str">
        <f>IF(AmazonChurn[[#This Row],[Avg Monthly GB Download]]&lt;15, "Low", IF(AmazonChurn[[#This Row],[Avg Monthly GB Download]]&lt;30, "Medium", "High"))</f>
        <v>Low</v>
      </c>
      <c r="AP6486" t="str">
        <f>IF(AmazonChurn[[#This Row],[Age]]&lt;30,"Under 30",IF(AmazonChurn[[#This Row],[Age]]&gt;65,"Senior","Mid Age"))</f>
        <v>Mid Age</v>
      </c>
    </row>
    <row r="6487" spans="1:42" hidden="1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 s="5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  <c r="AL6487" t="str">
        <f>IF(AmazonChurn[[#This Row],[Average Monthly Expenses]]&lt;=30,"Low",IF(AmazonChurn[[#This Row],[Average Monthly Expenses]]&lt;=60,"Medium","High"))</f>
        <v>Low</v>
      </c>
      <c r="AM6487" t="str">
        <f>IF(AmazonChurn[[#This Row],[Number of Complaints or Support]]&lt;3,"Low",IF(AmazonChurn[[#This Row],[Number of Complaints or Support]]&lt;=7,"Medium","High"))</f>
        <v>High</v>
      </c>
      <c r="AN6487" s="5">
        <f>AmazonChurn[[#This Row],[Number of Complaints or Support]]/AmazonChurn[[#This Row],[Account Length (in months)]]</f>
        <v>0.36</v>
      </c>
      <c r="AO6487" t="str">
        <f>IF(AmazonChurn[[#This Row],[Avg Monthly GB Download]]&lt;15, "Low", IF(AmazonChurn[[#This Row],[Avg Monthly GB Download]]&lt;30, "Medium", "High"))</f>
        <v>Low</v>
      </c>
      <c r="AP6487" t="str">
        <f>IF(AmazonChurn[[#This Row],[Age]]&lt;30,"Under 30",IF(AmazonChurn[[#This Row],[Age]]&gt;65,"Senior","Mid Age"))</f>
        <v>Mid Age</v>
      </c>
    </row>
    <row r="6488" spans="1:42" hidden="1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 s="5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  <c r="AL6488" t="str">
        <f>IF(AmazonChurn[[#This Row],[Average Monthly Expenses]]&lt;=30,"Low",IF(AmazonChurn[[#This Row],[Average Monthly Expenses]]&lt;=60,"Medium","High"))</f>
        <v>Medium</v>
      </c>
      <c r="AM6488" t="str">
        <f>IF(AmazonChurn[[#This Row],[Number of Complaints or Support]]&lt;3,"Low",IF(AmazonChurn[[#This Row],[Number of Complaints or Support]]&lt;=7,"Medium","High"))</f>
        <v>Medium</v>
      </c>
      <c r="AN6488" s="5">
        <f>AmazonChurn[[#This Row],[Number of Complaints or Support]]/AmazonChurn[[#This Row],[Account Length (in months)]]</f>
        <v>0.36363636363636365</v>
      </c>
      <c r="AO6488" t="str">
        <f>IF(AmazonChurn[[#This Row],[Avg Monthly GB Download]]&lt;15, "Low", IF(AmazonChurn[[#This Row],[Avg Monthly GB Download]]&lt;30, "Medium", "High"))</f>
        <v>Low</v>
      </c>
      <c r="AP6488" t="str">
        <f>IF(AmazonChurn[[#This Row],[Age]]&lt;30,"Under 30",IF(AmazonChurn[[#This Row],[Age]]&gt;65,"Senior","Mid Age"))</f>
        <v>Under 30</v>
      </c>
    </row>
    <row r="6489" spans="1:42" hidden="1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 s="5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  <c r="AL6489" t="str">
        <f>IF(AmazonChurn[[#This Row],[Average Monthly Expenses]]&lt;=30,"Low",IF(AmazonChurn[[#This Row],[Average Monthly Expenses]]&lt;=60,"Medium","High"))</f>
        <v>Medium</v>
      </c>
      <c r="AM6489" t="str">
        <f>IF(AmazonChurn[[#This Row],[Number of Complaints or Support]]&lt;3,"Low",IF(AmazonChurn[[#This Row],[Number of Complaints or Support]]&lt;=7,"Medium","High"))</f>
        <v>Medium</v>
      </c>
      <c r="AN6489" s="5">
        <f>AmazonChurn[[#This Row],[Number of Complaints or Support]]/AmazonChurn[[#This Row],[Account Length (in months)]]</f>
        <v>1.3333333333333333</v>
      </c>
      <c r="AO6489" t="str">
        <f>IF(AmazonChurn[[#This Row],[Avg Monthly GB Download]]&lt;15, "Low", IF(AmazonChurn[[#This Row],[Avg Monthly GB Download]]&lt;30, "Medium", "High"))</f>
        <v>Low</v>
      </c>
      <c r="AP6489" t="str">
        <f>IF(AmazonChurn[[#This Row],[Age]]&lt;30,"Under 30",IF(AmazonChurn[[#This Row],[Age]]&gt;65,"Senior","Mid Age"))</f>
        <v>Mid Age</v>
      </c>
    </row>
    <row r="6490" spans="1:42" hidden="1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 s="5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  <c r="AL6490" t="str">
        <f>IF(AmazonChurn[[#This Row],[Average Monthly Expenses]]&lt;=30,"Low",IF(AmazonChurn[[#This Row],[Average Monthly Expenses]]&lt;=60,"Medium","High"))</f>
        <v>Low</v>
      </c>
      <c r="AM6490" t="str">
        <f>IF(AmazonChurn[[#This Row],[Number of Complaints or Support]]&lt;3,"Low",IF(AmazonChurn[[#This Row],[Number of Complaints or Support]]&lt;=7,"Medium","High"))</f>
        <v>Medium</v>
      </c>
      <c r="AN6490" s="5">
        <f>AmazonChurn[[#This Row],[Number of Complaints or Support]]/AmazonChurn[[#This Row],[Account Length (in months)]]</f>
        <v>0.5</v>
      </c>
      <c r="AO6490" t="str">
        <f>IF(AmazonChurn[[#This Row],[Avg Monthly GB Download]]&lt;15, "Low", IF(AmazonChurn[[#This Row],[Avg Monthly GB Download]]&lt;30, "Medium", "High"))</f>
        <v>Low</v>
      </c>
      <c r="AP6490" t="str">
        <f>IF(AmazonChurn[[#This Row],[Age]]&lt;30,"Under 30",IF(AmazonChurn[[#This Row],[Age]]&gt;65,"Senior","Mid Age"))</f>
        <v>Senior</v>
      </c>
    </row>
    <row r="6491" spans="1:42" hidden="1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 s="5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  <c r="AL6491" t="str">
        <f>IF(AmazonChurn[[#This Row],[Average Monthly Expenses]]&lt;=30,"Low",IF(AmazonChurn[[#This Row],[Average Monthly Expenses]]&lt;=60,"Medium","High"))</f>
        <v>Medium</v>
      </c>
      <c r="AM6491" t="str">
        <f>IF(AmazonChurn[[#This Row],[Number of Complaints or Support]]&lt;3,"Low",IF(AmazonChurn[[#This Row],[Number of Complaints or Support]]&lt;=7,"Medium","High"))</f>
        <v>Low</v>
      </c>
      <c r="AN6491" s="5">
        <f>AmazonChurn[[#This Row],[Number of Complaints or Support]]/AmazonChurn[[#This Row],[Account Length (in months)]]</f>
        <v>1.9607843137254902E-2</v>
      </c>
      <c r="AO6491" t="str">
        <f>IF(AmazonChurn[[#This Row],[Avg Monthly GB Download]]&lt;15, "Low", IF(AmazonChurn[[#This Row],[Avg Monthly GB Download]]&lt;30, "Medium", "High"))</f>
        <v>Low</v>
      </c>
      <c r="AP6491" t="str">
        <f>IF(AmazonChurn[[#This Row],[Age]]&lt;30,"Under 30",IF(AmazonChurn[[#This Row],[Age]]&gt;65,"Senior","Mid Age"))</f>
        <v>Mid Age</v>
      </c>
    </row>
    <row r="6492" spans="1:42" hidden="1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 s="5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  <c r="AL6492" t="str">
        <f>IF(AmazonChurn[[#This Row],[Average Monthly Expenses]]&lt;=30,"Low",IF(AmazonChurn[[#This Row],[Average Monthly Expenses]]&lt;=60,"Medium","High"))</f>
        <v>Low</v>
      </c>
      <c r="AM6492" t="str">
        <f>IF(AmazonChurn[[#This Row],[Number of Complaints or Support]]&lt;3,"Low",IF(AmazonChurn[[#This Row],[Number of Complaints or Support]]&lt;=7,"Medium","High"))</f>
        <v>Low</v>
      </c>
      <c r="AN6492" s="5">
        <f>AmazonChurn[[#This Row],[Number of Complaints or Support]]/AmazonChurn[[#This Row],[Account Length (in months)]]</f>
        <v>2</v>
      </c>
      <c r="AO6492" t="str">
        <f>IF(AmazonChurn[[#This Row],[Avg Monthly GB Download]]&lt;15, "Low", IF(AmazonChurn[[#This Row],[Avg Monthly GB Download]]&lt;30, "Medium", "High"))</f>
        <v>Low</v>
      </c>
      <c r="AP6492" t="str">
        <f>IF(AmazonChurn[[#This Row],[Age]]&lt;30,"Under 30",IF(AmazonChurn[[#This Row],[Age]]&gt;65,"Senior","Mid Age"))</f>
        <v>Under 30</v>
      </c>
    </row>
    <row r="6493" spans="1:42" hidden="1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 s="5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  <c r="AL6493" t="str">
        <f>IF(AmazonChurn[[#This Row],[Average Monthly Expenses]]&lt;=30,"Low",IF(AmazonChurn[[#This Row],[Average Monthly Expenses]]&lt;=60,"Medium","High"))</f>
        <v>Low</v>
      </c>
      <c r="AM6493" t="str">
        <f>IF(AmazonChurn[[#This Row],[Number of Complaints or Support]]&lt;3,"Low",IF(AmazonChurn[[#This Row],[Number of Complaints or Support]]&lt;=7,"Medium","High"))</f>
        <v>Low</v>
      </c>
      <c r="AN6493" s="5">
        <f>AmazonChurn[[#This Row],[Number of Complaints or Support]]/AmazonChurn[[#This Row],[Account Length (in months)]]</f>
        <v>3.3333333333333333E-2</v>
      </c>
      <c r="AO6493" t="str">
        <f>IF(AmazonChurn[[#This Row],[Avg Monthly GB Download]]&lt;15, "Low", IF(AmazonChurn[[#This Row],[Avg Monthly GB Download]]&lt;30, "Medium", "High"))</f>
        <v>Low</v>
      </c>
      <c r="AP6493" t="str">
        <f>IF(AmazonChurn[[#This Row],[Age]]&lt;30,"Under 30",IF(AmazonChurn[[#This Row],[Age]]&gt;65,"Senior","Mid Age"))</f>
        <v>Mid Age</v>
      </c>
    </row>
    <row r="6494" spans="1:42" hidden="1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 s="5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  <c r="AL6494" t="str">
        <f>IF(AmazonChurn[[#This Row],[Average Monthly Expenses]]&lt;=30,"Low",IF(AmazonChurn[[#This Row],[Average Monthly Expenses]]&lt;=60,"Medium","High"))</f>
        <v>Medium</v>
      </c>
      <c r="AM6494" t="str">
        <f>IF(AmazonChurn[[#This Row],[Number of Complaints or Support]]&lt;3,"Low",IF(AmazonChurn[[#This Row],[Number of Complaints or Support]]&lt;=7,"Medium","High"))</f>
        <v>Low</v>
      </c>
      <c r="AN6494" s="5">
        <f>AmazonChurn[[#This Row],[Number of Complaints or Support]]/AmazonChurn[[#This Row],[Account Length (in months)]]</f>
        <v>0</v>
      </c>
      <c r="AO6494" t="str">
        <f>IF(AmazonChurn[[#This Row],[Avg Monthly GB Download]]&lt;15, "Low", IF(AmazonChurn[[#This Row],[Avg Monthly GB Download]]&lt;30, "Medium", "High"))</f>
        <v>Low</v>
      </c>
      <c r="AP6494" t="str">
        <f>IF(AmazonChurn[[#This Row],[Age]]&lt;30,"Under 30",IF(AmazonChurn[[#This Row],[Age]]&gt;65,"Senior","Mid Age"))</f>
        <v>Mid Age</v>
      </c>
    </row>
    <row r="6495" spans="1:42" hidden="1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 s="5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  <c r="AL6495" t="str">
        <f>IF(AmazonChurn[[#This Row],[Average Monthly Expenses]]&lt;=30,"Low",IF(AmazonChurn[[#This Row],[Average Monthly Expenses]]&lt;=60,"Medium","High"))</f>
        <v>Medium</v>
      </c>
      <c r="AM6495" t="str">
        <f>IF(AmazonChurn[[#This Row],[Number of Complaints or Support]]&lt;3,"Low",IF(AmazonChurn[[#This Row],[Number of Complaints or Support]]&lt;=7,"Medium","High"))</f>
        <v>Medium</v>
      </c>
      <c r="AN6495" s="5">
        <f>AmazonChurn[[#This Row],[Number of Complaints or Support]]/AmazonChurn[[#This Row],[Account Length (in months)]]</f>
        <v>5.7971014492753624E-2</v>
      </c>
      <c r="AO6495" t="str">
        <f>IF(AmazonChurn[[#This Row],[Avg Monthly GB Download]]&lt;15, "Low", IF(AmazonChurn[[#This Row],[Avg Monthly GB Download]]&lt;30, "Medium", "High"))</f>
        <v>Low</v>
      </c>
      <c r="AP6495" t="str">
        <f>IF(AmazonChurn[[#This Row],[Age]]&lt;30,"Under 30",IF(AmazonChurn[[#This Row],[Age]]&gt;65,"Senior","Mid Age"))</f>
        <v>Mid Age</v>
      </c>
    </row>
    <row r="6496" spans="1:42" hidden="1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 s="5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  <c r="AL6496" t="str">
        <f>IF(AmazonChurn[[#This Row],[Average Monthly Expenses]]&lt;=30,"Low",IF(AmazonChurn[[#This Row],[Average Monthly Expenses]]&lt;=60,"Medium","High"))</f>
        <v>Low</v>
      </c>
      <c r="AM6496" t="str">
        <f>IF(AmazonChurn[[#This Row],[Number of Complaints or Support]]&lt;3,"Low",IF(AmazonChurn[[#This Row],[Number of Complaints or Support]]&lt;=7,"Medium","High"))</f>
        <v>Medium</v>
      </c>
      <c r="AN6496" s="5">
        <f>AmazonChurn[[#This Row],[Number of Complaints or Support]]/AmazonChurn[[#This Row],[Account Length (in months)]]</f>
        <v>8.1081081081081086E-2</v>
      </c>
      <c r="AO6496" t="str">
        <f>IF(AmazonChurn[[#This Row],[Avg Monthly GB Download]]&lt;15, "Low", IF(AmazonChurn[[#This Row],[Avg Monthly GB Download]]&lt;30, "Medium", "High"))</f>
        <v>Low</v>
      </c>
      <c r="AP6496" t="str">
        <f>IF(AmazonChurn[[#This Row],[Age]]&lt;30,"Under 30",IF(AmazonChurn[[#This Row],[Age]]&gt;65,"Senior","Mid Age"))</f>
        <v>Under 30</v>
      </c>
    </row>
    <row r="6497" spans="1:42" hidden="1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 s="5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  <c r="AL6497" t="str">
        <f>IF(AmazonChurn[[#This Row],[Average Monthly Expenses]]&lt;=30,"Low",IF(AmazonChurn[[#This Row],[Average Monthly Expenses]]&lt;=60,"Medium","High"))</f>
        <v>Low</v>
      </c>
      <c r="AM6497" t="str">
        <f>IF(AmazonChurn[[#This Row],[Number of Complaints or Support]]&lt;3,"Low",IF(AmazonChurn[[#This Row],[Number of Complaints or Support]]&lt;=7,"Medium","High"))</f>
        <v>High</v>
      </c>
      <c r="AN6497" s="5">
        <f>AmazonChurn[[#This Row],[Number of Complaints or Support]]/AmazonChurn[[#This Row],[Account Length (in months)]]</f>
        <v>2.6666666666666665</v>
      </c>
      <c r="AO6497" t="str">
        <f>IF(AmazonChurn[[#This Row],[Avg Monthly GB Download]]&lt;15, "Low", IF(AmazonChurn[[#This Row],[Avg Monthly GB Download]]&lt;30, "Medium", "High"))</f>
        <v>Medium</v>
      </c>
      <c r="AP6497" t="str">
        <f>IF(AmazonChurn[[#This Row],[Age]]&lt;30,"Under 30",IF(AmazonChurn[[#This Row],[Age]]&gt;65,"Senior","Mid Age"))</f>
        <v>Under 30</v>
      </c>
    </row>
    <row r="6498" spans="1:42" hidden="1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 s="5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  <c r="AL6498" t="str">
        <f>IF(AmazonChurn[[#This Row],[Average Monthly Expenses]]&lt;=30,"Low",IF(AmazonChurn[[#This Row],[Average Monthly Expenses]]&lt;=60,"Medium","High"))</f>
        <v>Medium</v>
      </c>
      <c r="AM6498" t="str">
        <f>IF(AmazonChurn[[#This Row],[Number of Complaints or Support]]&lt;3,"Low",IF(AmazonChurn[[#This Row],[Number of Complaints or Support]]&lt;=7,"Medium","High"))</f>
        <v>High</v>
      </c>
      <c r="AN6498" s="5">
        <f>AmazonChurn[[#This Row],[Number of Complaints or Support]]/AmazonChurn[[#This Row],[Account Length (in months)]]</f>
        <v>1.1428571428571428</v>
      </c>
      <c r="AO6498" t="str">
        <f>IF(AmazonChurn[[#This Row],[Avg Monthly GB Download]]&lt;15, "Low", IF(AmazonChurn[[#This Row],[Avg Monthly GB Download]]&lt;30, "Medium", "High"))</f>
        <v>Low</v>
      </c>
      <c r="AP6498" t="str">
        <f>IF(AmazonChurn[[#This Row],[Age]]&lt;30,"Under 30",IF(AmazonChurn[[#This Row],[Age]]&gt;65,"Senior","Mid Age"))</f>
        <v>Senior</v>
      </c>
    </row>
    <row r="6499" spans="1:42" hidden="1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 s="5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  <c r="AL6499" t="str">
        <f>IF(AmazonChurn[[#This Row],[Average Monthly Expenses]]&lt;=30,"Low",IF(AmazonChurn[[#This Row],[Average Monthly Expenses]]&lt;=60,"Medium","High"))</f>
        <v>Low</v>
      </c>
      <c r="AM6499" t="str">
        <f>IF(AmazonChurn[[#This Row],[Number of Complaints or Support]]&lt;3,"Low",IF(AmazonChurn[[#This Row],[Number of Complaints or Support]]&lt;=7,"Medium","High"))</f>
        <v>Medium</v>
      </c>
      <c r="AN6499" s="5">
        <f>AmazonChurn[[#This Row],[Number of Complaints or Support]]/AmazonChurn[[#This Row],[Account Length (in months)]]</f>
        <v>8.9552238805970144E-2</v>
      </c>
      <c r="AO6499" t="str">
        <f>IF(AmazonChurn[[#This Row],[Avg Monthly GB Download]]&lt;15, "Low", IF(AmazonChurn[[#This Row],[Avg Monthly GB Download]]&lt;30, "Medium", "High"))</f>
        <v>Low</v>
      </c>
      <c r="AP6499" t="str">
        <f>IF(AmazonChurn[[#This Row],[Age]]&lt;30,"Under 30",IF(AmazonChurn[[#This Row],[Age]]&gt;65,"Senior","Mid Age"))</f>
        <v>Mid Age</v>
      </c>
    </row>
    <row r="6500" spans="1:42" hidden="1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 s="5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  <c r="AL6500" t="str">
        <f>IF(AmazonChurn[[#This Row],[Average Monthly Expenses]]&lt;=30,"Low",IF(AmazonChurn[[#This Row],[Average Monthly Expenses]]&lt;=60,"Medium","High"))</f>
        <v>Medium</v>
      </c>
      <c r="AM6500" t="str">
        <f>IF(AmazonChurn[[#This Row],[Number of Complaints or Support]]&lt;3,"Low",IF(AmazonChurn[[#This Row],[Number of Complaints or Support]]&lt;=7,"Medium","High"))</f>
        <v>Low</v>
      </c>
      <c r="AN6500" s="5">
        <f>AmazonChurn[[#This Row],[Number of Complaints or Support]]/AmazonChurn[[#This Row],[Account Length (in months)]]</f>
        <v>0</v>
      </c>
      <c r="AO6500" t="str">
        <f>IF(AmazonChurn[[#This Row],[Avg Monthly GB Download]]&lt;15, "Low", IF(AmazonChurn[[#This Row],[Avg Monthly GB Download]]&lt;30, "Medium", "High"))</f>
        <v>Low</v>
      </c>
      <c r="AP6500" t="str">
        <f>IF(AmazonChurn[[#This Row],[Age]]&lt;30,"Under 30",IF(AmazonChurn[[#This Row],[Age]]&gt;65,"Senior","Mid Age"))</f>
        <v>Mid Age</v>
      </c>
    </row>
    <row r="6501" spans="1:42" hidden="1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 s="5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  <c r="AL6501" t="str">
        <f>IF(AmazonChurn[[#This Row],[Average Monthly Expenses]]&lt;=30,"Low",IF(AmazonChurn[[#This Row],[Average Monthly Expenses]]&lt;=60,"Medium","High"))</f>
        <v>Medium</v>
      </c>
      <c r="AM6501" t="str">
        <f>IF(AmazonChurn[[#This Row],[Number of Complaints or Support]]&lt;3,"Low",IF(AmazonChurn[[#This Row],[Number of Complaints or Support]]&lt;=7,"Medium","High"))</f>
        <v>Low</v>
      </c>
      <c r="AN6501" s="5">
        <f>AmazonChurn[[#This Row],[Number of Complaints or Support]]/AmazonChurn[[#This Row],[Account Length (in months)]]</f>
        <v>2.7027027027027029E-2</v>
      </c>
      <c r="AO6501" t="str">
        <f>IF(AmazonChurn[[#This Row],[Avg Monthly GB Download]]&lt;15, "Low", IF(AmazonChurn[[#This Row],[Avg Monthly GB Download]]&lt;30, "Medium", "High"))</f>
        <v>Low</v>
      </c>
      <c r="AP6501" t="str">
        <f>IF(AmazonChurn[[#This Row],[Age]]&lt;30,"Under 30",IF(AmazonChurn[[#This Row],[Age]]&gt;65,"Senior","Mid Age"))</f>
        <v>Mid Age</v>
      </c>
    </row>
    <row r="6502" spans="1:42" hidden="1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 s="5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  <c r="AL6502" t="str">
        <f>IF(AmazonChurn[[#This Row],[Average Monthly Expenses]]&lt;=30,"Low",IF(AmazonChurn[[#This Row],[Average Monthly Expenses]]&lt;=60,"Medium","High"))</f>
        <v>Low</v>
      </c>
      <c r="AM6502" t="str">
        <f>IF(AmazonChurn[[#This Row],[Number of Complaints or Support]]&lt;3,"Low",IF(AmazonChurn[[#This Row],[Number of Complaints or Support]]&lt;=7,"Medium","High"))</f>
        <v>Medium</v>
      </c>
      <c r="AN6502" s="5">
        <f>AmazonChurn[[#This Row],[Number of Complaints or Support]]/AmazonChurn[[#This Row],[Account Length (in months)]]</f>
        <v>0.1</v>
      </c>
      <c r="AO6502" t="str">
        <f>IF(AmazonChurn[[#This Row],[Avg Monthly GB Download]]&lt;15, "Low", IF(AmazonChurn[[#This Row],[Avg Monthly GB Download]]&lt;30, "Medium", "High"))</f>
        <v>Low</v>
      </c>
      <c r="AP6502" t="str">
        <f>IF(AmazonChurn[[#This Row],[Age]]&lt;30,"Under 30",IF(AmazonChurn[[#This Row],[Age]]&gt;65,"Senior","Mid Age"))</f>
        <v>Mid Age</v>
      </c>
    </row>
    <row r="6503" spans="1:42" hidden="1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 s="5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  <c r="AL6503" t="str">
        <f>IF(AmazonChurn[[#This Row],[Average Monthly Expenses]]&lt;=30,"Low",IF(AmazonChurn[[#This Row],[Average Monthly Expenses]]&lt;=60,"Medium","High"))</f>
        <v>Medium</v>
      </c>
      <c r="AM6503" t="str">
        <f>IF(AmazonChurn[[#This Row],[Number of Complaints or Support]]&lt;3,"Low",IF(AmazonChurn[[#This Row],[Number of Complaints or Support]]&lt;=7,"Medium","High"))</f>
        <v>Medium</v>
      </c>
      <c r="AN6503" s="5">
        <f>AmazonChurn[[#This Row],[Number of Complaints or Support]]/AmazonChurn[[#This Row],[Account Length (in months)]]</f>
        <v>0.25</v>
      </c>
      <c r="AO6503" t="str">
        <f>IF(AmazonChurn[[#This Row],[Avg Monthly GB Download]]&lt;15, "Low", IF(AmazonChurn[[#This Row],[Avg Monthly GB Download]]&lt;30, "Medium", "High"))</f>
        <v>Low</v>
      </c>
      <c r="AP6503" t="str">
        <f>IF(AmazonChurn[[#This Row],[Age]]&lt;30,"Under 30",IF(AmazonChurn[[#This Row],[Age]]&gt;65,"Senior","Mid Age"))</f>
        <v>Mid Age</v>
      </c>
    </row>
    <row r="6504" spans="1:42" hidden="1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 s="5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  <c r="AL6504" t="str">
        <f>IF(AmazonChurn[[#This Row],[Average Monthly Expenses]]&lt;=30,"Low",IF(AmazonChurn[[#This Row],[Average Monthly Expenses]]&lt;=60,"Medium","High"))</f>
        <v>Low</v>
      </c>
      <c r="AM6504" t="str">
        <f>IF(AmazonChurn[[#This Row],[Number of Complaints or Support]]&lt;3,"Low",IF(AmazonChurn[[#This Row],[Number of Complaints or Support]]&lt;=7,"Medium","High"))</f>
        <v>High</v>
      </c>
      <c r="AN6504" s="5">
        <f>AmazonChurn[[#This Row],[Number of Complaints or Support]]/AmazonChurn[[#This Row],[Account Length (in months)]]</f>
        <v>0.125</v>
      </c>
      <c r="AO6504" t="str">
        <f>IF(AmazonChurn[[#This Row],[Avg Monthly GB Download]]&lt;15, "Low", IF(AmazonChurn[[#This Row],[Avg Monthly GB Download]]&lt;30, "Medium", "High"))</f>
        <v>Low</v>
      </c>
      <c r="AP6504" t="str">
        <f>IF(AmazonChurn[[#This Row],[Age]]&lt;30,"Under 30",IF(AmazonChurn[[#This Row],[Age]]&gt;65,"Senior","Mid Age"))</f>
        <v>Under 30</v>
      </c>
    </row>
    <row r="6505" spans="1:42" hidden="1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 s="5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  <c r="AL6505" t="str">
        <f>IF(AmazonChurn[[#This Row],[Average Monthly Expenses]]&lt;=30,"Low",IF(AmazonChurn[[#This Row],[Average Monthly Expenses]]&lt;=60,"Medium","High"))</f>
        <v>Low</v>
      </c>
      <c r="AM6505" t="str">
        <f>IF(AmazonChurn[[#This Row],[Number of Complaints or Support]]&lt;3,"Low",IF(AmazonChurn[[#This Row],[Number of Complaints or Support]]&lt;=7,"Medium","High"))</f>
        <v>Medium</v>
      </c>
      <c r="AN6505" s="5">
        <f>AmazonChurn[[#This Row],[Number of Complaints or Support]]/AmazonChurn[[#This Row],[Account Length (in months)]]</f>
        <v>5.6338028169014086E-2</v>
      </c>
      <c r="AO6505" t="str">
        <f>IF(AmazonChurn[[#This Row],[Avg Monthly GB Download]]&lt;15, "Low", IF(AmazonChurn[[#This Row],[Avg Monthly GB Download]]&lt;30, "Medium", "High"))</f>
        <v>Low</v>
      </c>
      <c r="AP6505" t="str">
        <f>IF(AmazonChurn[[#This Row],[Age]]&lt;30,"Under 30",IF(AmazonChurn[[#This Row],[Age]]&gt;65,"Senior","Mid Age"))</f>
        <v>Mid Age</v>
      </c>
    </row>
    <row r="6506" spans="1:42" hidden="1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 s="5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  <c r="AL6506" t="str">
        <f>IF(AmazonChurn[[#This Row],[Average Monthly Expenses]]&lt;=30,"Low",IF(AmazonChurn[[#This Row],[Average Monthly Expenses]]&lt;=60,"Medium","High"))</f>
        <v>Low</v>
      </c>
      <c r="AM6506" t="str">
        <f>IF(AmazonChurn[[#This Row],[Number of Complaints or Support]]&lt;3,"Low",IF(AmazonChurn[[#This Row],[Number of Complaints or Support]]&lt;=7,"Medium","High"))</f>
        <v>High</v>
      </c>
      <c r="AN6506" s="5">
        <f>AmazonChurn[[#This Row],[Number of Complaints or Support]]/AmazonChurn[[#This Row],[Account Length (in months)]]</f>
        <v>0.16363636363636364</v>
      </c>
      <c r="AO6506" t="str">
        <f>IF(AmazonChurn[[#This Row],[Avg Monthly GB Download]]&lt;15, "Low", IF(AmazonChurn[[#This Row],[Avg Monthly GB Download]]&lt;30, "Medium", "High"))</f>
        <v>Low</v>
      </c>
      <c r="AP6506" t="str">
        <f>IF(AmazonChurn[[#This Row],[Age]]&lt;30,"Under 30",IF(AmazonChurn[[#This Row],[Age]]&gt;65,"Senior","Mid Age"))</f>
        <v>Under 30</v>
      </c>
    </row>
    <row r="6507" spans="1:42" hidden="1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 s="5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  <c r="AL6507" t="str">
        <f>IF(AmazonChurn[[#This Row],[Average Monthly Expenses]]&lt;=30,"Low",IF(AmazonChurn[[#This Row],[Average Monthly Expenses]]&lt;=60,"Medium","High"))</f>
        <v>Medium</v>
      </c>
      <c r="AM6507" t="str">
        <f>IF(AmazonChurn[[#This Row],[Number of Complaints or Support]]&lt;3,"Low",IF(AmazonChurn[[#This Row],[Number of Complaints or Support]]&lt;=7,"Medium","High"))</f>
        <v>High</v>
      </c>
      <c r="AN6507" s="5">
        <f>AmazonChurn[[#This Row],[Number of Complaints or Support]]/AmazonChurn[[#This Row],[Account Length (in months)]]</f>
        <v>0.18518518518518517</v>
      </c>
      <c r="AO6507" t="str">
        <f>IF(AmazonChurn[[#This Row],[Avg Monthly GB Download]]&lt;15, "Low", IF(AmazonChurn[[#This Row],[Avg Monthly GB Download]]&lt;30, "Medium", "High"))</f>
        <v>Low</v>
      </c>
      <c r="AP6507" t="str">
        <f>IF(AmazonChurn[[#This Row],[Age]]&lt;30,"Under 30",IF(AmazonChurn[[#This Row],[Age]]&gt;65,"Senior","Mid Age"))</f>
        <v>Mid Age</v>
      </c>
    </row>
    <row r="6508" spans="1:42" hidden="1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 s="5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  <c r="AL6508" t="str">
        <f>IF(AmazonChurn[[#This Row],[Average Monthly Expenses]]&lt;=30,"Low",IF(AmazonChurn[[#This Row],[Average Monthly Expenses]]&lt;=60,"Medium","High"))</f>
        <v>Medium</v>
      </c>
      <c r="AM6508" t="str">
        <f>IF(AmazonChurn[[#This Row],[Number of Complaints or Support]]&lt;3,"Low",IF(AmazonChurn[[#This Row],[Number of Complaints or Support]]&lt;=7,"Medium","High"))</f>
        <v>Medium</v>
      </c>
      <c r="AN6508" s="5">
        <f>AmazonChurn[[#This Row],[Number of Complaints or Support]]/AmazonChurn[[#This Row],[Account Length (in months)]]</f>
        <v>4.4117647058823532E-2</v>
      </c>
      <c r="AO6508" t="str">
        <f>IF(AmazonChurn[[#This Row],[Avg Monthly GB Download]]&lt;15, "Low", IF(AmazonChurn[[#This Row],[Avg Monthly GB Download]]&lt;30, "Medium", "High"))</f>
        <v>Low</v>
      </c>
      <c r="AP6508" t="str">
        <f>IF(AmazonChurn[[#This Row],[Age]]&lt;30,"Under 30",IF(AmazonChurn[[#This Row],[Age]]&gt;65,"Senior","Mid Age"))</f>
        <v>Mid Age</v>
      </c>
    </row>
    <row r="6509" spans="1:42" hidden="1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 s="5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  <c r="AL6509" t="str">
        <f>IF(AmazonChurn[[#This Row],[Average Monthly Expenses]]&lt;=30,"Low",IF(AmazonChurn[[#This Row],[Average Monthly Expenses]]&lt;=60,"Medium","High"))</f>
        <v>Low</v>
      </c>
      <c r="AM6509" t="str">
        <f>IF(AmazonChurn[[#This Row],[Number of Complaints or Support]]&lt;3,"Low",IF(AmazonChurn[[#This Row],[Number of Complaints or Support]]&lt;=7,"Medium","High"))</f>
        <v>High</v>
      </c>
      <c r="AN6509" s="5">
        <f>AmazonChurn[[#This Row],[Number of Complaints or Support]]/AmazonChurn[[#This Row],[Account Length (in months)]]</f>
        <v>8</v>
      </c>
      <c r="AO6509" t="str">
        <f>IF(AmazonChurn[[#This Row],[Avg Monthly GB Download]]&lt;15, "Low", IF(AmazonChurn[[#This Row],[Avg Monthly GB Download]]&lt;30, "Medium", "High"))</f>
        <v>Low</v>
      </c>
      <c r="AP6509" t="str">
        <f>IF(AmazonChurn[[#This Row],[Age]]&lt;30,"Under 30",IF(AmazonChurn[[#This Row],[Age]]&gt;65,"Senior","Mid Age"))</f>
        <v>Mid Age</v>
      </c>
    </row>
    <row r="6510" spans="1:42" hidden="1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 s="5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  <c r="AL6510" t="str">
        <f>IF(AmazonChurn[[#This Row],[Average Monthly Expenses]]&lt;=30,"Low",IF(AmazonChurn[[#This Row],[Average Monthly Expenses]]&lt;=60,"Medium","High"))</f>
        <v>Medium</v>
      </c>
      <c r="AM6510" t="str">
        <f>IF(AmazonChurn[[#This Row],[Number of Complaints or Support]]&lt;3,"Low",IF(AmazonChurn[[#This Row],[Number of Complaints or Support]]&lt;=7,"Medium","High"))</f>
        <v>Low</v>
      </c>
      <c r="AN6510" s="5">
        <f>AmazonChurn[[#This Row],[Number of Complaints or Support]]/AmazonChurn[[#This Row],[Account Length (in months)]]</f>
        <v>9.0909090909090912E-2</v>
      </c>
      <c r="AO6510" t="str">
        <f>IF(AmazonChurn[[#This Row],[Avg Monthly GB Download]]&lt;15, "Low", IF(AmazonChurn[[#This Row],[Avg Monthly GB Download]]&lt;30, "Medium", "High"))</f>
        <v>Low</v>
      </c>
      <c r="AP6510" t="str">
        <f>IF(AmazonChurn[[#This Row],[Age]]&lt;30,"Under 30",IF(AmazonChurn[[#This Row],[Age]]&gt;65,"Senior","Mid Age"))</f>
        <v>Mid Age</v>
      </c>
    </row>
    <row r="6511" spans="1:42" hidden="1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 s="5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  <c r="AL6511" t="str">
        <f>IF(AmazonChurn[[#This Row],[Average Monthly Expenses]]&lt;=30,"Low",IF(AmazonChurn[[#This Row],[Average Monthly Expenses]]&lt;=60,"Medium","High"))</f>
        <v>Medium</v>
      </c>
      <c r="AM6511" t="str">
        <f>IF(AmazonChurn[[#This Row],[Number of Complaints or Support]]&lt;3,"Low",IF(AmazonChurn[[#This Row],[Number of Complaints or Support]]&lt;=7,"Medium","High"))</f>
        <v>Low</v>
      </c>
      <c r="AN6511" s="5">
        <f>AmazonChurn[[#This Row],[Number of Complaints or Support]]/AmazonChurn[[#This Row],[Account Length (in months)]]</f>
        <v>5.5555555555555552E-2</v>
      </c>
      <c r="AO6511" t="str">
        <f>IF(AmazonChurn[[#This Row],[Avg Monthly GB Download]]&lt;15, "Low", IF(AmazonChurn[[#This Row],[Avg Monthly GB Download]]&lt;30, "Medium", "High"))</f>
        <v>Low</v>
      </c>
      <c r="AP6511" t="str">
        <f>IF(AmazonChurn[[#This Row],[Age]]&lt;30,"Under 30",IF(AmazonChurn[[#This Row],[Age]]&gt;65,"Senior","Mid Age"))</f>
        <v>Mid Age</v>
      </c>
    </row>
    <row r="6512" spans="1:42" hidden="1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 s="5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  <c r="AL6512" t="str">
        <f>IF(AmazonChurn[[#This Row],[Average Monthly Expenses]]&lt;=30,"Low",IF(AmazonChurn[[#This Row],[Average Monthly Expenses]]&lt;=60,"Medium","High"))</f>
        <v>Low</v>
      </c>
      <c r="AM6512" t="str">
        <f>IF(AmazonChurn[[#This Row],[Number of Complaints or Support]]&lt;3,"Low",IF(AmazonChurn[[#This Row],[Number of Complaints or Support]]&lt;=7,"Medium","High"))</f>
        <v>High</v>
      </c>
      <c r="AN6512" s="5">
        <f>AmazonChurn[[#This Row],[Number of Complaints or Support]]/AmazonChurn[[#This Row],[Account Length (in months)]]</f>
        <v>0.17777777777777778</v>
      </c>
      <c r="AO6512" t="str">
        <f>IF(AmazonChurn[[#This Row],[Avg Monthly GB Download]]&lt;15, "Low", IF(AmazonChurn[[#This Row],[Avg Monthly GB Download]]&lt;30, "Medium", "High"))</f>
        <v>Low</v>
      </c>
      <c r="AP6512" t="str">
        <f>IF(AmazonChurn[[#This Row],[Age]]&lt;30,"Under 30",IF(AmazonChurn[[#This Row],[Age]]&gt;65,"Senior","Mid Age"))</f>
        <v>Senior</v>
      </c>
    </row>
    <row r="6513" spans="1:42" hidden="1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 s="5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  <c r="AL6513" t="str">
        <f>IF(AmazonChurn[[#This Row],[Average Monthly Expenses]]&lt;=30,"Low",IF(AmazonChurn[[#This Row],[Average Monthly Expenses]]&lt;=60,"Medium","High"))</f>
        <v>Low</v>
      </c>
      <c r="AM6513" t="str">
        <f>IF(AmazonChurn[[#This Row],[Number of Complaints or Support]]&lt;3,"Low",IF(AmazonChurn[[#This Row],[Number of Complaints or Support]]&lt;=7,"Medium","High"))</f>
        <v>Medium</v>
      </c>
      <c r="AN6513" s="5">
        <f>AmazonChurn[[#This Row],[Number of Complaints or Support]]/AmazonChurn[[#This Row],[Account Length (in months)]]</f>
        <v>1.6666666666666667</v>
      </c>
      <c r="AO6513" t="str">
        <f>IF(AmazonChurn[[#This Row],[Avg Monthly GB Download]]&lt;15, "Low", IF(AmazonChurn[[#This Row],[Avg Monthly GB Download]]&lt;30, "Medium", "High"))</f>
        <v>Low</v>
      </c>
      <c r="AP6513" t="str">
        <f>IF(AmazonChurn[[#This Row],[Age]]&lt;30,"Under 30",IF(AmazonChurn[[#This Row],[Age]]&gt;65,"Senior","Mid Age"))</f>
        <v>Mid Age</v>
      </c>
    </row>
    <row r="6514" spans="1:42" hidden="1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 s="5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  <c r="AL6514" t="str">
        <f>IF(AmazonChurn[[#This Row],[Average Monthly Expenses]]&lt;=30,"Low",IF(AmazonChurn[[#This Row],[Average Monthly Expenses]]&lt;=60,"Medium","High"))</f>
        <v>Medium</v>
      </c>
      <c r="AM6514" t="str">
        <f>IF(AmazonChurn[[#This Row],[Number of Complaints or Support]]&lt;3,"Low",IF(AmazonChurn[[#This Row],[Number of Complaints or Support]]&lt;=7,"Medium","High"))</f>
        <v>Low</v>
      </c>
      <c r="AN6514" s="5">
        <f>AmazonChurn[[#This Row],[Number of Complaints or Support]]/AmazonChurn[[#This Row],[Account Length (in months)]]</f>
        <v>1</v>
      </c>
      <c r="AO6514" t="str">
        <f>IF(AmazonChurn[[#This Row],[Avg Monthly GB Download]]&lt;15, "Low", IF(AmazonChurn[[#This Row],[Avg Monthly GB Download]]&lt;30, "Medium", "High"))</f>
        <v>Low</v>
      </c>
      <c r="AP6514" t="str">
        <f>IF(AmazonChurn[[#This Row],[Age]]&lt;30,"Under 30",IF(AmazonChurn[[#This Row],[Age]]&gt;65,"Senior","Mid Age"))</f>
        <v>Mid Age</v>
      </c>
    </row>
    <row r="6515" spans="1:42" hidden="1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 s="5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  <c r="AL6515" t="str">
        <f>IF(AmazonChurn[[#This Row],[Average Monthly Expenses]]&lt;=30,"Low",IF(AmazonChurn[[#This Row],[Average Monthly Expenses]]&lt;=60,"Medium","High"))</f>
        <v>Low</v>
      </c>
      <c r="AM6515" t="str">
        <f>IF(AmazonChurn[[#This Row],[Number of Complaints or Support]]&lt;3,"Low",IF(AmazonChurn[[#This Row],[Number of Complaints or Support]]&lt;=7,"Medium","High"))</f>
        <v>Low</v>
      </c>
      <c r="AN6515" s="5">
        <f>AmazonChurn[[#This Row],[Number of Complaints or Support]]/AmazonChurn[[#This Row],[Account Length (in months)]]</f>
        <v>0.25</v>
      </c>
      <c r="AO6515" t="str">
        <f>IF(AmazonChurn[[#This Row],[Avg Monthly GB Download]]&lt;15, "Low", IF(AmazonChurn[[#This Row],[Avg Monthly GB Download]]&lt;30, "Medium", "High"))</f>
        <v>Medium</v>
      </c>
      <c r="AP6515" t="str">
        <f>IF(AmazonChurn[[#This Row],[Age]]&lt;30,"Under 30",IF(AmazonChurn[[#This Row],[Age]]&gt;65,"Senior","Mid Age"))</f>
        <v>Under 30</v>
      </c>
    </row>
    <row r="6516" spans="1:42" hidden="1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 s="5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  <c r="AL6516" t="str">
        <f>IF(AmazonChurn[[#This Row],[Average Monthly Expenses]]&lt;=30,"Low",IF(AmazonChurn[[#This Row],[Average Monthly Expenses]]&lt;=60,"Medium","High"))</f>
        <v>Medium</v>
      </c>
      <c r="AM6516" t="str">
        <f>IF(AmazonChurn[[#This Row],[Number of Complaints or Support]]&lt;3,"Low",IF(AmazonChurn[[#This Row],[Number of Complaints or Support]]&lt;=7,"Medium","High"))</f>
        <v>High</v>
      </c>
      <c r="AN6516" s="5">
        <f>AmazonChurn[[#This Row],[Number of Complaints or Support]]/AmazonChurn[[#This Row],[Account Length (in months)]]</f>
        <v>0.53333333333333333</v>
      </c>
      <c r="AO6516" t="str">
        <f>IF(AmazonChurn[[#This Row],[Avg Monthly GB Download]]&lt;15, "Low", IF(AmazonChurn[[#This Row],[Avg Monthly GB Download]]&lt;30, "Medium", "High"))</f>
        <v>Low</v>
      </c>
      <c r="AP6516" t="str">
        <f>IF(AmazonChurn[[#This Row],[Age]]&lt;30,"Under 30",IF(AmazonChurn[[#This Row],[Age]]&gt;65,"Senior","Mid Age"))</f>
        <v>Mid Age</v>
      </c>
    </row>
    <row r="6517" spans="1:42" hidden="1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 s="5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  <c r="AL6517" t="str">
        <f>IF(AmazonChurn[[#This Row],[Average Monthly Expenses]]&lt;=30,"Low",IF(AmazonChurn[[#This Row],[Average Monthly Expenses]]&lt;=60,"Medium","High"))</f>
        <v>Medium</v>
      </c>
      <c r="AM6517" t="str">
        <f>IF(AmazonChurn[[#This Row],[Number of Complaints or Support]]&lt;3,"Low",IF(AmazonChurn[[#This Row],[Number of Complaints or Support]]&lt;=7,"Medium","High"))</f>
        <v>Medium</v>
      </c>
      <c r="AN6517" s="5">
        <f>AmazonChurn[[#This Row],[Number of Complaints or Support]]/AmazonChurn[[#This Row],[Account Length (in months)]]</f>
        <v>5</v>
      </c>
      <c r="AO6517" t="str">
        <f>IF(AmazonChurn[[#This Row],[Avg Monthly GB Download]]&lt;15, "Low", IF(AmazonChurn[[#This Row],[Avg Monthly GB Download]]&lt;30, "Medium", "High"))</f>
        <v>Low</v>
      </c>
      <c r="AP6517" t="str">
        <f>IF(AmazonChurn[[#This Row],[Age]]&lt;30,"Under 30",IF(AmazonChurn[[#This Row],[Age]]&gt;65,"Senior","Mid Age"))</f>
        <v>Mid Age</v>
      </c>
    </row>
    <row r="6518" spans="1:42" hidden="1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 s="5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  <c r="AL6518" t="str">
        <f>IF(AmazonChurn[[#This Row],[Average Monthly Expenses]]&lt;=30,"Low",IF(AmazonChurn[[#This Row],[Average Monthly Expenses]]&lt;=60,"Medium","High"))</f>
        <v>Medium</v>
      </c>
      <c r="AM6518" t="str">
        <f>IF(AmazonChurn[[#This Row],[Number of Complaints or Support]]&lt;3,"Low",IF(AmazonChurn[[#This Row],[Number of Complaints or Support]]&lt;=7,"Medium","High"))</f>
        <v>Medium</v>
      </c>
      <c r="AN6518" s="5">
        <f>AmazonChurn[[#This Row],[Number of Complaints or Support]]/AmazonChurn[[#This Row],[Account Length (in months)]]</f>
        <v>0.10256410256410256</v>
      </c>
      <c r="AO6518" t="str">
        <f>IF(AmazonChurn[[#This Row],[Avg Monthly GB Download]]&lt;15, "Low", IF(AmazonChurn[[#This Row],[Avg Monthly GB Download]]&lt;30, "Medium", "High"))</f>
        <v>Low</v>
      </c>
      <c r="AP6518" t="str">
        <f>IF(AmazonChurn[[#This Row],[Age]]&lt;30,"Under 30",IF(AmazonChurn[[#This Row],[Age]]&gt;65,"Senior","Mid Age"))</f>
        <v>Mid Age</v>
      </c>
    </row>
    <row r="6519" spans="1:42" hidden="1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 s="5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  <c r="AL6519" t="str">
        <f>IF(AmazonChurn[[#This Row],[Average Monthly Expenses]]&lt;=30,"Low",IF(AmazonChurn[[#This Row],[Average Monthly Expenses]]&lt;=60,"Medium","High"))</f>
        <v>Medium</v>
      </c>
      <c r="AM6519" t="str">
        <f>IF(AmazonChurn[[#This Row],[Number of Complaints or Support]]&lt;3,"Low",IF(AmazonChurn[[#This Row],[Number of Complaints or Support]]&lt;=7,"Medium","High"))</f>
        <v>Low</v>
      </c>
      <c r="AN6519" s="5">
        <f>AmazonChurn[[#This Row],[Number of Complaints or Support]]/AmazonChurn[[#This Row],[Account Length (in months)]]</f>
        <v>0</v>
      </c>
      <c r="AO6519" t="str">
        <f>IF(AmazonChurn[[#This Row],[Avg Monthly GB Download]]&lt;15, "Low", IF(AmazonChurn[[#This Row],[Avg Monthly GB Download]]&lt;30, "Medium", "High"))</f>
        <v>Low</v>
      </c>
      <c r="AP6519" t="str">
        <f>IF(AmazonChurn[[#This Row],[Age]]&lt;30,"Under 30",IF(AmazonChurn[[#This Row],[Age]]&gt;65,"Senior","Mid Age"))</f>
        <v>Mid Age</v>
      </c>
    </row>
    <row r="6520" spans="1:42" hidden="1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 s="5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  <c r="AL6520" t="str">
        <f>IF(AmazonChurn[[#This Row],[Average Monthly Expenses]]&lt;=30,"Low",IF(AmazonChurn[[#This Row],[Average Monthly Expenses]]&lt;=60,"Medium","High"))</f>
        <v>Medium</v>
      </c>
      <c r="AM6520" t="str">
        <f>IF(AmazonChurn[[#This Row],[Number of Complaints or Support]]&lt;3,"Low",IF(AmazonChurn[[#This Row],[Number of Complaints or Support]]&lt;=7,"Medium","High"))</f>
        <v>Low</v>
      </c>
      <c r="AN6520" s="5">
        <f>AmazonChurn[[#This Row],[Number of Complaints or Support]]/AmazonChurn[[#This Row],[Account Length (in months)]]</f>
        <v>0</v>
      </c>
      <c r="AO6520" t="str">
        <f>IF(AmazonChurn[[#This Row],[Avg Monthly GB Download]]&lt;15, "Low", IF(AmazonChurn[[#This Row],[Avg Monthly GB Download]]&lt;30, "Medium", "High"))</f>
        <v>Low</v>
      </c>
      <c r="AP6520" t="str">
        <f>IF(AmazonChurn[[#This Row],[Age]]&lt;30,"Under 30",IF(AmazonChurn[[#This Row],[Age]]&gt;65,"Senior","Mid Age"))</f>
        <v>Mid Age</v>
      </c>
    </row>
    <row r="6521" spans="1:42" hidden="1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 s="5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  <c r="AL6521" t="str">
        <f>IF(AmazonChurn[[#This Row],[Average Monthly Expenses]]&lt;=30,"Low",IF(AmazonChurn[[#This Row],[Average Monthly Expenses]]&lt;=60,"Medium","High"))</f>
        <v>Low</v>
      </c>
      <c r="AM6521" t="str">
        <f>IF(AmazonChurn[[#This Row],[Number of Complaints or Support]]&lt;3,"Low",IF(AmazonChurn[[#This Row],[Number of Complaints or Support]]&lt;=7,"Medium","High"))</f>
        <v>Low</v>
      </c>
      <c r="AN6521" s="5">
        <f>AmazonChurn[[#This Row],[Number of Complaints or Support]]/AmazonChurn[[#This Row],[Account Length (in months)]]</f>
        <v>1</v>
      </c>
      <c r="AO6521" t="str">
        <f>IF(AmazonChurn[[#This Row],[Avg Monthly GB Download]]&lt;15, "Low", IF(AmazonChurn[[#This Row],[Avg Monthly GB Download]]&lt;30, "Medium", "High"))</f>
        <v>Low</v>
      </c>
      <c r="AP6521" t="str">
        <f>IF(AmazonChurn[[#This Row],[Age]]&lt;30,"Under 30",IF(AmazonChurn[[#This Row],[Age]]&gt;65,"Senior","Mid Age"))</f>
        <v>Mid Age</v>
      </c>
    </row>
    <row r="6522" spans="1:42" hidden="1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 s="5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  <c r="AL6522" t="str">
        <f>IF(AmazonChurn[[#This Row],[Average Monthly Expenses]]&lt;=30,"Low",IF(AmazonChurn[[#This Row],[Average Monthly Expenses]]&lt;=60,"Medium","High"))</f>
        <v>Low</v>
      </c>
      <c r="AM6522" t="str">
        <f>IF(AmazonChurn[[#This Row],[Number of Complaints or Support]]&lt;3,"Low",IF(AmazonChurn[[#This Row],[Number of Complaints or Support]]&lt;=7,"Medium","High"))</f>
        <v>Medium</v>
      </c>
      <c r="AN6522" s="5">
        <f>AmazonChurn[[#This Row],[Number of Complaints or Support]]/AmazonChurn[[#This Row],[Account Length (in months)]]</f>
        <v>0.26315789473684209</v>
      </c>
      <c r="AO6522" t="str">
        <f>IF(AmazonChurn[[#This Row],[Avg Monthly GB Download]]&lt;15, "Low", IF(AmazonChurn[[#This Row],[Avg Monthly GB Download]]&lt;30, "Medium", "High"))</f>
        <v>Low</v>
      </c>
      <c r="AP6522" t="str">
        <f>IF(AmazonChurn[[#This Row],[Age]]&lt;30,"Under 30",IF(AmazonChurn[[#This Row],[Age]]&gt;65,"Senior","Mid Age"))</f>
        <v>Mid Age</v>
      </c>
    </row>
    <row r="6523" spans="1:42" hidden="1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 s="5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  <c r="AL6523" t="str">
        <f>IF(AmazonChurn[[#This Row],[Average Monthly Expenses]]&lt;=30,"Low",IF(AmazonChurn[[#This Row],[Average Monthly Expenses]]&lt;=60,"Medium","High"))</f>
        <v>Medium</v>
      </c>
      <c r="AM6523" t="str">
        <f>IF(AmazonChurn[[#This Row],[Number of Complaints or Support]]&lt;3,"Low",IF(AmazonChurn[[#This Row],[Number of Complaints or Support]]&lt;=7,"Medium","High"))</f>
        <v>Low</v>
      </c>
      <c r="AN6523" s="5">
        <f>AmazonChurn[[#This Row],[Number of Complaints or Support]]/AmazonChurn[[#This Row],[Account Length (in months)]]</f>
        <v>1</v>
      </c>
      <c r="AO6523" t="str">
        <f>IF(AmazonChurn[[#This Row],[Avg Monthly GB Download]]&lt;15, "Low", IF(AmazonChurn[[#This Row],[Avg Monthly GB Download]]&lt;30, "Medium", "High"))</f>
        <v>Low</v>
      </c>
      <c r="AP6523" t="str">
        <f>IF(AmazonChurn[[#This Row],[Age]]&lt;30,"Under 30",IF(AmazonChurn[[#This Row],[Age]]&gt;65,"Senior","Mid Age"))</f>
        <v>Mid Age</v>
      </c>
    </row>
    <row r="6524" spans="1:42" hidden="1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 s="5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  <c r="AL6524" t="str">
        <f>IF(AmazonChurn[[#This Row],[Average Monthly Expenses]]&lt;=30,"Low",IF(AmazonChurn[[#This Row],[Average Monthly Expenses]]&lt;=60,"Medium","High"))</f>
        <v>Low</v>
      </c>
      <c r="AM6524" t="str">
        <f>IF(AmazonChurn[[#This Row],[Number of Complaints or Support]]&lt;3,"Low",IF(AmazonChurn[[#This Row],[Number of Complaints or Support]]&lt;=7,"Medium","High"))</f>
        <v>High</v>
      </c>
      <c r="AN6524" s="5">
        <f>AmazonChurn[[#This Row],[Number of Complaints or Support]]/AmazonChurn[[#This Row],[Account Length (in months)]]</f>
        <v>0.21739130434782608</v>
      </c>
      <c r="AO6524" t="str">
        <f>IF(AmazonChurn[[#This Row],[Avg Monthly GB Download]]&lt;15, "Low", IF(AmazonChurn[[#This Row],[Avg Monthly GB Download]]&lt;30, "Medium", "High"))</f>
        <v>Low</v>
      </c>
      <c r="AP6524" t="str">
        <f>IF(AmazonChurn[[#This Row],[Age]]&lt;30,"Under 30",IF(AmazonChurn[[#This Row],[Age]]&gt;65,"Senior","Mid Age"))</f>
        <v>Mid Age</v>
      </c>
    </row>
    <row r="6525" spans="1:42" hidden="1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 s="5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  <c r="AL6525" t="str">
        <f>IF(AmazonChurn[[#This Row],[Average Monthly Expenses]]&lt;=30,"Low",IF(AmazonChurn[[#This Row],[Average Monthly Expenses]]&lt;=60,"Medium","High"))</f>
        <v>Low</v>
      </c>
      <c r="AM6525" t="str">
        <f>IF(AmazonChurn[[#This Row],[Number of Complaints or Support]]&lt;3,"Low",IF(AmazonChurn[[#This Row],[Number of Complaints or Support]]&lt;=7,"Medium","High"))</f>
        <v>Medium</v>
      </c>
      <c r="AN6525" s="5">
        <f>AmazonChurn[[#This Row],[Number of Complaints or Support]]/AmazonChurn[[#This Row],[Account Length (in months)]]</f>
        <v>0.17857142857142858</v>
      </c>
      <c r="AO6525" t="str">
        <f>IF(AmazonChurn[[#This Row],[Avg Monthly GB Download]]&lt;15, "Low", IF(AmazonChurn[[#This Row],[Avg Monthly GB Download]]&lt;30, "Medium", "High"))</f>
        <v>Low</v>
      </c>
      <c r="AP6525" t="str">
        <f>IF(AmazonChurn[[#This Row],[Age]]&lt;30,"Under 30",IF(AmazonChurn[[#This Row],[Age]]&gt;65,"Senior","Mid Age"))</f>
        <v>Mid Age</v>
      </c>
    </row>
    <row r="6526" spans="1:42" hidden="1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 s="5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  <c r="AL6526" t="str">
        <f>IF(AmazonChurn[[#This Row],[Average Monthly Expenses]]&lt;=30,"Low",IF(AmazonChurn[[#This Row],[Average Monthly Expenses]]&lt;=60,"Medium","High"))</f>
        <v>Medium</v>
      </c>
      <c r="AM6526" t="str">
        <f>IF(AmazonChurn[[#This Row],[Number of Complaints or Support]]&lt;3,"Low",IF(AmazonChurn[[#This Row],[Number of Complaints or Support]]&lt;=7,"Medium","High"))</f>
        <v>Medium</v>
      </c>
      <c r="AN6526" s="5">
        <f>AmazonChurn[[#This Row],[Number of Complaints or Support]]/AmazonChurn[[#This Row],[Account Length (in months)]]</f>
        <v>4.7619047619047616E-2</v>
      </c>
      <c r="AO6526" t="str">
        <f>IF(AmazonChurn[[#This Row],[Avg Monthly GB Download]]&lt;15, "Low", IF(AmazonChurn[[#This Row],[Avg Monthly GB Download]]&lt;30, "Medium", "High"))</f>
        <v>Low</v>
      </c>
      <c r="AP6526" t="str">
        <f>IF(AmazonChurn[[#This Row],[Age]]&lt;30,"Under 30",IF(AmazonChurn[[#This Row],[Age]]&gt;65,"Senior","Mid Age"))</f>
        <v>Mid Age</v>
      </c>
    </row>
    <row r="6527" spans="1:42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 s="5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  <c r="AL6527" t="str">
        <f>IF(AmazonChurn[[#This Row],[Average Monthly Expenses]]&lt;=30,"Low",IF(AmazonChurn[[#This Row],[Average Monthly Expenses]]&lt;=60,"Medium","High"))</f>
        <v>Medium</v>
      </c>
      <c r="AM6527" t="str">
        <f>IF(AmazonChurn[[#This Row],[Number of Complaints or Support]]&lt;3,"Low",IF(AmazonChurn[[#This Row],[Number of Complaints or Support]]&lt;=7,"Medium","High"))</f>
        <v>Medium</v>
      </c>
      <c r="AN6527" s="5">
        <f>AmazonChurn[[#This Row],[Number of Complaints or Support]]/AmazonChurn[[#This Row],[Account Length (in months)]]</f>
        <v>9.375E-2</v>
      </c>
      <c r="AO6527" t="str">
        <f>IF(AmazonChurn[[#This Row],[Avg Monthly GB Download]]&lt;15, "Low", IF(AmazonChurn[[#This Row],[Avg Monthly GB Download]]&lt;30, "Medium", "High"))</f>
        <v>High</v>
      </c>
      <c r="AP6527" t="str">
        <f>IF(AmazonChurn[[#This Row],[Age]]&lt;30,"Under 30",IF(AmazonChurn[[#This Row],[Age]]&gt;65,"Senior","Mid Age"))</f>
        <v>Under 30</v>
      </c>
    </row>
    <row r="6528" spans="1:42" hidden="1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 s="5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  <c r="AL6528" t="str">
        <f>IF(AmazonChurn[[#This Row],[Average Monthly Expenses]]&lt;=30,"Low",IF(AmazonChurn[[#This Row],[Average Monthly Expenses]]&lt;=60,"Medium","High"))</f>
        <v>Low</v>
      </c>
      <c r="AM6528" t="str">
        <f>IF(AmazonChurn[[#This Row],[Number of Complaints or Support]]&lt;3,"Low",IF(AmazonChurn[[#This Row],[Number of Complaints or Support]]&lt;=7,"Medium","High"))</f>
        <v>Medium</v>
      </c>
      <c r="AN6528" s="5">
        <f>AmazonChurn[[#This Row],[Number of Complaints or Support]]/AmazonChurn[[#This Row],[Account Length (in months)]]</f>
        <v>1.5</v>
      </c>
      <c r="AO6528" t="str">
        <f>IF(AmazonChurn[[#This Row],[Avg Monthly GB Download]]&lt;15, "Low", IF(AmazonChurn[[#This Row],[Avg Monthly GB Download]]&lt;30, "Medium", "High"))</f>
        <v>Low</v>
      </c>
      <c r="AP6528" t="str">
        <f>IF(AmazonChurn[[#This Row],[Age]]&lt;30,"Under 30",IF(AmazonChurn[[#This Row],[Age]]&gt;65,"Senior","Mid Age"))</f>
        <v>Mid Age</v>
      </c>
    </row>
    <row r="6529" spans="1:42" hidden="1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 s="5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  <c r="AL6529" t="str">
        <f>IF(AmazonChurn[[#This Row],[Average Monthly Expenses]]&lt;=30,"Low",IF(AmazonChurn[[#This Row],[Average Monthly Expenses]]&lt;=60,"Medium","High"))</f>
        <v>Low</v>
      </c>
      <c r="AM6529" t="str">
        <f>IF(AmazonChurn[[#This Row],[Number of Complaints or Support]]&lt;3,"Low",IF(AmazonChurn[[#This Row],[Number of Complaints or Support]]&lt;=7,"Medium","High"))</f>
        <v>Medium</v>
      </c>
      <c r="AN6529" s="5">
        <f>AmazonChurn[[#This Row],[Number of Complaints or Support]]/AmazonChurn[[#This Row],[Account Length (in months)]]</f>
        <v>9.0909090909090912E-2</v>
      </c>
      <c r="AO6529" t="str">
        <f>IF(AmazonChurn[[#This Row],[Avg Monthly GB Download]]&lt;15, "Low", IF(AmazonChurn[[#This Row],[Avg Monthly GB Download]]&lt;30, "Medium", "High"))</f>
        <v>Low</v>
      </c>
      <c r="AP6529" t="str">
        <f>IF(AmazonChurn[[#This Row],[Age]]&lt;30,"Under 30",IF(AmazonChurn[[#This Row],[Age]]&gt;65,"Senior","Mid Age"))</f>
        <v>Mid Age</v>
      </c>
    </row>
    <row r="6530" spans="1:42" hidden="1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 s="5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  <c r="AL6530" t="str">
        <f>IF(AmazonChurn[[#This Row],[Average Monthly Expenses]]&lt;=30,"Low",IF(AmazonChurn[[#This Row],[Average Monthly Expenses]]&lt;=60,"Medium","High"))</f>
        <v>Low</v>
      </c>
      <c r="AM6530" t="str">
        <f>IF(AmazonChurn[[#This Row],[Number of Complaints or Support]]&lt;3,"Low",IF(AmazonChurn[[#This Row],[Number of Complaints or Support]]&lt;=7,"Medium","High"))</f>
        <v>Medium</v>
      </c>
      <c r="AN6530" s="5">
        <f>AmazonChurn[[#This Row],[Number of Complaints or Support]]/AmazonChurn[[#This Row],[Account Length (in months)]]</f>
        <v>0.42857142857142855</v>
      </c>
      <c r="AO6530" t="str">
        <f>IF(AmazonChurn[[#This Row],[Avg Monthly GB Download]]&lt;15, "Low", IF(AmazonChurn[[#This Row],[Avg Monthly GB Download]]&lt;30, "Medium", "High"))</f>
        <v>Low</v>
      </c>
      <c r="AP6530" t="str">
        <f>IF(AmazonChurn[[#This Row],[Age]]&lt;30,"Under 30",IF(AmazonChurn[[#This Row],[Age]]&gt;65,"Senior","Mid Age"))</f>
        <v>Mid Age</v>
      </c>
    </row>
    <row r="6531" spans="1:42" hidden="1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 s="5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  <c r="AL6531" t="str">
        <f>IF(AmazonChurn[[#This Row],[Average Monthly Expenses]]&lt;=30,"Low",IF(AmazonChurn[[#This Row],[Average Monthly Expenses]]&lt;=60,"Medium","High"))</f>
        <v>Medium</v>
      </c>
      <c r="AM6531" t="str">
        <f>IF(AmazonChurn[[#This Row],[Number of Complaints or Support]]&lt;3,"Low",IF(AmazonChurn[[#This Row],[Number of Complaints or Support]]&lt;=7,"Medium","High"))</f>
        <v>Low</v>
      </c>
      <c r="AN6531" s="5">
        <f>AmazonChurn[[#This Row],[Number of Complaints or Support]]/AmazonChurn[[#This Row],[Account Length (in months)]]</f>
        <v>3.2786885245901641E-2</v>
      </c>
      <c r="AO6531" t="str">
        <f>IF(AmazonChurn[[#This Row],[Avg Monthly GB Download]]&lt;15, "Low", IF(AmazonChurn[[#This Row],[Avg Monthly GB Download]]&lt;30, "Medium", "High"))</f>
        <v>Medium</v>
      </c>
      <c r="AP6531" t="str">
        <f>IF(AmazonChurn[[#This Row],[Age]]&lt;30,"Under 30",IF(AmazonChurn[[#This Row],[Age]]&gt;65,"Senior","Mid Age"))</f>
        <v>Mid Age</v>
      </c>
    </row>
    <row r="6532" spans="1:42" hidden="1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 s="5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  <c r="AL6532" t="str">
        <f>IF(AmazonChurn[[#This Row],[Average Monthly Expenses]]&lt;=30,"Low",IF(AmazonChurn[[#This Row],[Average Monthly Expenses]]&lt;=60,"Medium","High"))</f>
        <v>Low</v>
      </c>
      <c r="AM6532" t="str">
        <f>IF(AmazonChurn[[#This Row],[Number of Complaints or Support]]&lt;3,"Low",IF(AmazonChurn[[#This Row],[Number of Complaints or Support]]&lt;=7,"Medium","High"))</f>
        <v>Low</v>
      </c>
      <c r="AN6532" s="5">
        <f>AmazonChurn[[#This Row],[Number of Complaints or Support]]/AmazonChurn[[#This Row],[Account Length (in months)]]</f>
        <v>4.5454545454545456E-2</v>
      </c>
      <c r="AO6532" t="str">
        <f>IF(AmazonChurn[[#This Row],[Avg Monthly GB Download]]&lt;15, "Low", IF(AmazonChurn[[#This Row],[Avg Monthly GB Download]]&lt;30, "Medium", "High"))</f>
        <v>Low</v>
      </c>
      <c r="AP6532" t="str">
        <f>IF(AmazonChurn[[#This Row],[Age]]&lt;30,"Under 30",IF(AmazonChurn[[#This Row],[Age]]&gt;65,"Senior","Mid Age"))</f>
        <v>Mid Age</v>
      </c>
    </row>
    <row r="6533" spans="1:42" hidden="1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 s="5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  <c r="AL6533" t="str">
        <f>IF(AmazonChurn[[#This Row],[Average Monthly Expenses]]&lt;=30,"Low",IF(AmazonChurn[[#This Row],[Average Monthly Expenses]]&lt;=60,"Medium","High"))</f>
        <v>Medium</v>
      </c>
      <c r="AM6533" t="str">
        <f>IF(AmazonChurn[[#This Row],[Number of Complaints or Support]]&lt;3,"Low",IF(AmazonChurn[[#This Row],[Number of Complaints or Support]]&lt;=7,"Medium","High"))</f>
        <v>Low</v>
      </c>
      <c r="AN6533" s="5">
        <f>AmazonChurn[[#This Row],[Number of Complaints or Support]]/AmazonChurn[[#This Row],[Account Length (in months)]]</f>
        <v>1</v>
      </c>
      <c r="AO6533" t="str">
        <f>IF(AmazonChurn[[#This Row],[Avg Monthly GB Download]]&lt;15, "Low", IF(AmazonChurn[[#This Row],[Avg Monthly GB Download]]&lt;30, "Medium", "High"))</f>
        <v>Low</v>
      </c>
      <c r="AP6533" t="str">
        <f>IF(AmazonChurn[[#This Row],[Age]]&lt;30,"Under 30",IF(AmazonChurn[[#This Row],[Age]]&gt;65,"Senior","Mid Age"))</f>
        <v>Mid Age</v>
      </c>
    </row>
    <row r="6534" spans="1:42" hidden="1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 s="5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  <c r="AL6534" t="str">
        <f>IF(AmazonChurn[[#This Row],[Average Monthly Expenses]]&lt;=30,"Low",IF(AmazonChurn[[#This Row],[Average Monthly Expenses]]&lt;=60,"Medium","High"))</f>
        <v>Low</v>
      </c>
      <c r="AM6534" t="str">
        <f>IF(AmazonChurn[[#This Row],[Number of Complaints or Support]]&lt;3,"Low",IF(AmazonChurn[[#This Row],[Number of Complaints or Support]]&lt;=7,"Medium","High"))</f>
        <v>High</v>
      </c>
      <c r="AN6534" s="5">
        <f>AmazonChurn[[#This Row],[Number of Complaints or Support]]/AmazonChurn[[#This Row],[Account Length (in months)]]</f>
        <v>0.625</v>
      </c>
      <c r="AO6534" t="str">
        <f>IF(AmazonChurn[[#This Row],[Avg Monthly GB Download]]&lt;15, "Low", IF(AmazonChurn[[#This Row],[Avg Monthly GB Download]]&lt;30, "Medium", "High"))</f>
        <v>Low</v>
      </c>
      <c r="AP6534" t="str">
        <f>IF(AmazonChurn[[#This Row],[Age]]&lt;30,"Under 30",IF(AmazonChurn[[#This Row],[Age]]&gt;65,"Senior","Mid Age"))</f>
        <v>Mid Age</v>
      </c>
    </row>
    <row r="6535" spans="1:42" hidden="1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 s="5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  <c r="AL6535" t="str">
        <f>IF(AmazonChurn[[#This Row],[Average Monthly Expenses]]&lt;=30,"Low",IF(AmazonChurn[[#This Row],[Average Monthly Expenses]]&lt;=60,"Medium","High"))</f>
        <v>Low</v>
      </c>
      <c r="AM6535" t="str">
        <f>IF(AmazonChurn[[#This Row],[Number of Complaints or Support]]&lt;3,"Low",IF(AmazonChurn[[#This Row],[Number of Complaints or Support]]&lt;=7,"Medium","High"))</f>
        <v>Medium</v>
      </c>
      <c r="AN6535" s="5">
        <f>AmazonChurn[[#This Row],[Number of Complaints or Support]]/AmazonChurn[[#This Row],[Account Length (in months)]]</f>
        <v>0.66666666666666663</v>
      </c>
      <c r="AO6535" t="str">
        <f>IF(AmazonChurn[[#This Row],[Avg Monthly GB Download]]&lt;15, "Low", IF(AmazonChurn[[#This Row],[Avg Monthly GB Download]]&lt;30, "Medium", "High"))</f>
        <v>Low</v>
      </c>
      <c r="AP6535" t="str">
        <f>IF(AmazonChurn[[#This Row],[Age]]&lt;30,"Under 30",IF(AmazonChurn[[#This Row],[Age]]&gt;65,"Senior","Mid Age"))</f>
        <v>Mid Age</v>
      </c>
    </row>
    <row r="6536" spans="1:42" hidden="1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 s="5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  <c r="AL6536" t="str">
        <f>IF(AmazonChurn[[#This Row],[Average Monthly Expenses]]&lt;=30,"Low",IF(AmazonChurn[[#This Row],[Average Monthly Expenses]]&lt;=60,"Medium","High"))</f>
        <v>High</v>
      </c>
      <c r="AM6536" t="str">
        <f>IF(AmazonChurn[[#This Row],[Number of Complaints or Support]]&lt;3,"Low",IF(AmazonChurn[[#This Row],[Number of Complaints or Support]]&lt;=7,"Medium","High"))</f>
        <v>Medium</v>
      </c>
      <c r="AN6536" s="5">
        <f>AmazonChurn[[#This Row],[Number of Complaints or Support]]/AmazonChurn[[#This Row],[Account Length (in months)]]</f>
        <v>9.8039215686274508E-2</v>
      </c>
      <c r="AO6536" t="str">
        <f>IF(AmazonChurn[[#This Row],[Avg Monthly GB Download]]&lt;15, "Low", IF(AmazonChurn[[#This Row],[Avg Monthly GB Download]]&lt;30, "Medium", "High"))</f>
        <v>Low</v>
      </c>
      <c r="AP6536" t="str">
        <f>IF(AmazonChurn[[#This Row],[Age]]&lt;30,"Under 30",IF(AmazonChurn[[#This Row],[Age]]&gt;65,"Senior","Mid Age"))</f>
        <v>Mid Age</v>
      </c>
    </row>
    <row r="6537" spans="1:42" hidden="1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 s="5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  <c r="AL6537" t="str">
        <f>IF(AmazonChurn[[#This Row],[Average Monthly Expenses]]&lt;=30,"Low",IF(AmazonChurn[[#This Row],[Average Monthly Expenses]]&lt;=60,"Medium","High"))</f>
        <v>Medium</v>
      </c>
      <c r="AM6537" t="str">
        <f>IF(AmazonChurn[[#This Row],[Number of Complaints or Support]]&lt;3,"Low",IF(AmazonChurn[[#This Row],[Number of Complaints or Support]]&lt;=7,"Medium","High"))</f>
        <v>Medium</v>
      </c>
      <c r="AN6537" s="5">
        <f>AmazonChurn[[#This Row],[Number of Complaints or Support]]/AmazonChurn[[#This Row],[Account Length (in months)]]</f>
        <v>0.28000000000000003</v>
      </c>
      <c r="AO6537" t="str">
        <f>IF(AmazonChurn[[#This Row],[Avg Monthly GB Download]]&lt;15, "Low", IF(AmazonChurn[[#This Row],[Avg Monthly GB Download]]&lt;30, "Medium", "High"))</f>
        <v>Low</v>
      </c>
      <c r="AP6537" t="str">
        <f>IF(AmazonChurn[[#This Row],[Age]]&lt;30,"Under 30",IF(AmazonChurn[[#This Row],[Age]]&gt;65,"Senior","Mid Age"))</f>
        <v>Mid Age</v>
      </c>
    </row>
    <row r="6538" spans="1:42" hidden="1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 s="5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  <c r="AL6538" t="str">
        <f>IF(AmazonChurn[[#This Row],[Average Monthly Expenses]]&lt;=30,"Low",IF(AmazonChurn[[#This Row],[Average Monthly Expenses]]&lt;=60,"Medium","High"))</f>
        <v>Low</v>
      </c>
      <c r="AM6538" t="str">
        <f>IF(AmazonChurn[[#This Row],[Number of Complaints or Support]]&lt;3,"Low",IF(AmazonChurn[[#This Row],[Number of Complaints or Support]]&lt;=7,"Medium","High"))</f>
        <v>High</v>
      </c>
      <c r="AN6538" s="5">
        <f>AmazonChurn[[#This Row],[Number of Complaints or Support]]/AmazonChurn[[#This Row],[Account Length (in months)]]</f>
        <v>0.24242424242424243</v>
      </c>
      <c r="AO6538" t="str">
        <f>IF(AmazonChurn[[#This Row],[Avg Monthly GB Download]]&lt;15, "Low", IF(AmazonChurn[[#This Row],[Avg Monthly GB Download]]&lt;30, "Medium", "High"))</f>
        <v>Low</v>
      </c>
      <c r="AP6538" t="str">
        <f>IF(AmazonChurn[[#This Row],[Age]]&lt;30,"Under 30",IF(AmazonChurn[[#This Row],[Age]]&gt;65,"Senior","Mid Age"))</f>
        <v>Mid Age</v>
      </c>
    </row>
    <row r="6539" spans="1:42" hidden="1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 s="5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  <c r="AL6539" t="str">
        <f>IF(AmazonChurn[[#This Row],[Average Monthly Expenses]]&lt;=30,"Low",IF(AmazonChurn[[#This Row],[Average Monthly Expenses]]&lt;=60,"Medium","High"))</f>
        <v>Low</v>
      </c>
      <c r="AM6539" t="str">
        <f>IF(AmazonChurn[[#This Row],[Number of Complaints or Support]]&lt;3,"Low",IF(AmazonChurn[[#This Row],[Number of Complaints or Support]]&lt;=7,"Medium","High"))</f>
        <v>Low</v>
      </c>
      <c r="AN6539" s="5">
        <f>AmazonChurn[[#This Row],[Number of Complaints or Support]]/AmazonChurn[[#This Row],[Account Length (in months)]]</f>
        <v>0</v>
      </c>
      <c r="AO6539" t="str">
        <f>IF(AmazonChurn[[#This Row],[Avg Monthly GB Download]]&lt;15, "Low", IF(AmazonChurn[[#This Row],[Avg Monthly GB Download]]&lt;30, "Medium", "High"))</f>
        <v>Low</v>
      </c>
      <c r="AP6539" t="str">
        <f>IF(AmazonChurn[[#This Row],[Age]]&lt;30,"Under 30",IF(AmazonChurn[[#This Row],[Age]]&gt;65,"Senior","Mid Age"))</f>
        <v>Senior</v>
      </c>
    </row>
    <row r="6540" spans="1:42" hidden="1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 s="5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  <c r="AL6540" t="str">
        <f>IF(AmazonChurn[[#This Row],[Average Monthly Expenses]]&lt;=30,"Low",IF(AmazonChurn[[#This Row],[Average Monthly Expenses]]&lt;=60,"Medium","High"))</f>
        <v>Low</v>
      </c>
      <c r="AM6540" t="str">
        <f>IF(AmazonChurn[[#This Row],[Number of Complaints or Support]]&lt;3,"Low",IF(AmazonChurn[[#This Row],[Number of Complaints or Support]]&lt;=7,"Medium","High"))</f>
        <v>Low</v>
      </c>
      <c r="AN6540" s="5">
        <f>AmazonChurn[[#This Row],[Number of Complaints or Support]]/AmazonChurn[[#This Row],[Account Length (in months)]]</f>
        <v>3.0769230769230771E-2</v>
      </c>
      <c r="AO6540" t="str">
        <f>IF(AmazonChurn[[#This Row],[Avg Monthly GB Download]]&lt;15, "Low", IF(AmazonChurn[[#This Row],[Avg Monthly GB Download]]&lt;30, "Medium", "High"))</f>
        <v>Low</v>
      </c>
      <c r="AP6540" t="str">
        <f>IF(AmazonChurn[[#This Row],[Age]]&lt;30,"Under 30",IF(AmazonChurn[[#This Row],[Age]]&gt;65,"Senior","Mid Age"))</f>
        <v>Senior</v>
      </c>
    </row>
    <row r="6541" spans="1:42" hidden="1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 s="5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  <c r="AL6541" t="str">
        <f>IF(AmazonChurn[[#This Row],[Average Monthly Expenses]]&lt;=30,"Low",IF(AmazonChurn[[#This Row],[Average Monthly Expenses]]&lt;=60,"Medium","High"))</f>
        <v>High</v>
      </c>
      <c r="AM6541" t="str">
        <f>IF(AmazonChurn[[#This Row],[Number of Complaints or Support]]&lt;3,"Low",IF(AmazonChurn[[#This Row],[Number of Complaints or Support]]&lt;=7,"Medium","High"))</f>
        <v>Medium</v>
      </c>
      <c r="AN6541" s="5">
        <f>AmazonChurn[[#This Row],[Number of Complaints or Support]]/AmazonChurn[[#This Row],[Account Length (in months)]]</f>
        <v>0.10416666666666667</v>
      </c>
      <c r="AO6541" t="str">
        <f>IF(AmazonChurn[[#This Row],[Avg Monthly GB Download]]&lt;15, "Low", IF(AmazonChurn[[#This Row],[Avg Monthly GB Download]]&lt;30, "Medium", "High"))</f>
        <v>Low</v>
      </c>
      <c r="AP6541" t="str">
        <f>IF(AmazonChurn[[#This Row],[Age]]&lt;30,"Under 30",IF(AmazonChurn[[#This Row],[Age]]&gt;65,"Senior","Mid Age"))</f>
        <v>Mid Age</v>
      </c>
    </row>
    <row r="6542" spans="1:42" hidden="1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 s="5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  <c r="AL6542" t="str">
        <f>IF(AmazonChurn[[#This Row],[Average Monthly Expenses]]&lt;=30,"Low",IF(AmazonChurn[[#This Row],[Average Monthly Expenses]]&lt;=60,"Medium","High"))</f>
        <v>Low</v>
      </c>
      <c r="AM6542" t="str">
        <f>IF(AmazonChurn[[#This Row],[Number of Complaints or Support]]&lt;3,"Low",IF(AmazonChurn[[#This Row],[Number of Complaints or Support]]&lt;=7,"Medium","High"))</f>
        <v>Medium</v>
      </c>
      <c r="AN6542" s="5">
        <f>AmazonChurn[[#This Row],[Number of Complaints or Support]]/AmazonChurn[[#This Row],[Account Length (in months)]]</f>
        <v>0.25</v>
      </c>
      <c r="AO6542" t="str">
        <f>IF(AmazonChurn[[#This Row],[Avg Monthly GB Download]]&lt;15, "Low", IF(AmazonChurn[[#This Row],[Avg Monthly GB Download]]&lt;30, "Medium", "High"))</f>
        <v>Low</v>
      </c>
      <c r="AP6542" t="str">
        <f>IF(AmazonChurn[[#This Row],[Age]]&lt;30,"Under 30",IF(AmazonChurn[[#This Row],[Age]]&gt;65,"Senior","Mid Age"))</f>
        <v>Mid Age</v>
      </c>
    </row>
    <row r="6543" spans="1:42" hidden="1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 s="5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  <c r="AL6543" t="str">
        <f>IF(AmazonChurn[[#This Row],[Average Monthly Expenses]]&lt;=30,"Low",IF(AmazonChurn[[#This Row],[Average Monthly Expenses]]&lt;=60,"Medium","High"))</f>
        <v>Medium</v>
      </c>
      <c r="AM6543" t="str">
        <f>IF(AmazonChurn[[#This Row],[Number of Complaints or Support]]&lt;3,"Low",IF(AmazonChurn[[#This Row],[Number of Complaints or Support]]&lt;=7,"Medium","High"))</f>
        <v>High</v>
      </c>
      <c r="AN6543" s="5">
        <f>AmazonChurn[[#This Row],[Number of Complaints or Support]]/AmazonChurn[[#This Row],[Account Length (in months)]]</f>
        <v>0.18181818181818182</v>
      </c>
      <c r="AO6543" t="str">
        <f>IF(AmazonChurn[[#This Row],[Avg Monthly GB Download]]&lt;15, "Low", IF(AmazonChurn[[#This Row],[Avg Monthly GB Download]]&lt;30, "Medium", "High"))</f>
        <v>Low</v>
      </c>
      <c r="AP6543" t="str">
        <f>IF(AmazonChurn[[#This Row],[Age]]&lt;30,"Under 30",IF(AmazonChurn[[#This Row],[Age]]&gt;65,"Senior","Mid Age"))</f>
        <v>Senior</v>
      </c>
    </row>
    <row r="6544" spans="1:42" hidden="1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 s="5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  <c r="AL6544" t="str">
        <f>IF(AmazonChurn[[#This Row],[Average Monthly Expenses]]&lt;=30,"Low",IF(AmazonChurn[[#This Row],[Average Monthly Expenses]]&lt;=60,"Medium","High"))</f>
        <v>Medium</v>
      </c>
      <c r="AM6544" t="str">
        <f>IF(AmazonChurn[[#This Row],[Number of Complaints or Support]]&lt;3,"Low",IF(AmazonChurn[[#This Row],[Number of Complaints or Support]]&lt;=7,"Medium","High"))</f>
        <v>Low</v>
      </c>
      <c r="AN6544" s="5">
        <f>AmazonChurn[[#This Row],[Number of Complaints or Support]]/AmazonChurn[[#This Row],[Account Length (in months)]]</f>
        <v>0.2</v>
      </c>
      <c r="AO6544" t="str">
        <f>IF(AmazonChurn[[#This Row],[Avg Monthly GB Download]]&lt;15, "Low", IF(AmazonChurn[[#This Row],[Avg Monthly GB Download]]&lt;30, "Medium", "High"))</f>
        <v>Low</v>
      </c>
      <c r="AP6544" t="str">
        <f>IF(AmazonChurn[[#This Row],[Age]]&lt;30,"Under 30",IF(AmazonChurn[[#This Row],[Age]]&gt;65,"Senior","Mid Age"))</f>
        <v>Senior</v>
      </c>
    </row>
    <row r="6545" spans="1:42" hidden="1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 s="5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  <c r="AL6545" t="str">
        <f>IF(AmazonChurn[[#This Row],[Average Monthly Expenses]]&lt;=30,"Low",IF(AmazonChurn[[#This Row],[Average Monthly Expenses]]&lt;=60,"Medium","High"))</f>
        <v>Low</v>
      </c>
      <c r="AM6545" t="str">
        <f>IF(AmazonChurn[[#This Row],[Number of Complaints or Support]]&lt;3,"Low",IF(AmazonChurn[[#This Row],[Number of Complaints or Support]]&lt;=7,"Medium","High"))</f>
        <v>Medium</v>
      </c>
      <c r="AN6545" s="5">
        <f>AmazonChurn[[#This Row],[Number of Complaints or Support]]/AmazonChurn[[#This Row],[Account Length (in months)]]</f>
        <v>5.7971014492753624E-2</v>
      </c>
      <c r="AO6545" t="str">
        <f>IF(AmazonChurn[[#This Row],[Avg Monthly GB Download]]&lt;15, "Low", IF(AmazonChurn[[#This Row],[Avg Monthly GB Download]]&lt;30, "Medium", "High"))</f>
        <v>Low</v>
      </c>
      <c r="AP6545" t="str">
        <f>IF(AmazonChurn[[#This Row],[Age]]&lt;30,"Under 30",IF(AmazonChurn[[#This Row],[Age]]&gt;65,"Senior","Mid Age"))</f>
        <v>Under 30</v>
      </c>
    </row>
    <row r="6546" spans="1:42" hidden="1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 s="5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  <c r="AL6546" t="str">
        <f>IF(AmazonChurn[[#This Row],[Average Monthly Expenses]]&lt;=30,"Low",IF(AmazonChurn[[#This Row],[Average Monthly Expenses]]&lt;=60,"Medium","High"))</f>
        <v>Low</v>
      </c>
      <c r="AM6546" t="str">
        <f>IF(AmazonChurn[[#This Row],[Number of Complaints or Support]]&lt;3,"Low",IF(AmazonChurn[[#This Row],[Number of Complaints or Support]]&lt;=7,"Medium","High"))</f>
        <v>Low</v>
      </c>
      <c r="AN6546" s="5">
        <f>AmazonChurn[[#This Row],[Number of Complaints or Support]]/AmazonChurn[[#This Row],[Account Length (in months)]]</f>
        <v>4.3478260869565216E-2</v>
      </c>
      <c r="AO6546" t="str">
        <f>IF(AmazonChurn[[#This Row],[Avg Monthly GB Download]]&lt;15, "Low", IF(AmazonChurn[[#This Row],[Avg Monthly GB Download]]&lt;30, "Medium", "High"))</f>
        <v>Low</v>
      </c>
      <c r="AP6546" t="str">
        <f>IF(AmazonChurn[[#This Row],[Age]]&lt;30,"Under 30",IF(AmazonChurn[[#This Row],[Age]]&gt;65,"Senior","Mid Age"))</f>
        <v>Senior</v>
      </c>
    </row>
    <row r="6547" spans="1:42" hidden="1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 s="5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  <c r="AL6547" t="str">
        <f>IF(AmazonChurn[[#This Row],[Average Monthly Expenses]]&lt;=30,"Low",IF(AmazonChurn[[#This Row],[Average Monthly Expenses]]&lt;=60,"Medium","High"))</f>
        <v>Medium</v>
      </c>
      <c r="AM6547" t="str">
        <f>IF(AmazonChurn[[#This Row],[Number of Complaints or Support]]&lt;3,"Low",IF(AmazonChurn[[#This Row],[Number of Complaints or Support]]&lt;=7,"Medium","High"))</f>
        <v>Medium</v>
      </c>
      <c r="AN6547" s="5">
        <f>AmazonChurn[[#This Row],[Number of Complaints or Support]]/AmazonChurn[[#This Row],[Account Length (in months)]]</f>
        <v>4</v>
      </c>
      <c r="AO6547" t="str">
        <f>IF(AmazonChurn[[#This Row],[Avg Monthly GB Download]]&lt;15, "Low", IF(AmazonChurn[[#This Row],[Avg Monthly GB Download]]&lt;30, "Medium", "High"))</f>
        <v>Low</v>
      </c>
      <c r="AP6547" t="str">
        <f>IF(AmazonChurn[[#This Row],[Age]]&lt;30,"Under 30",IF(AmazonChurn[[#This Row],[Age]]&gt;65,"Senior","Mid Age"))</f>
        <v>Under 30</v>
      </c>
    </row>
    <row r="6548" spans="1:42" hidden="1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 s="5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  <c r="AL6548" t="str">
        <f>IF(AmazonChurn[[#This Row],[Average Monthly Expenses]]&lt;=30,"Low",IF(AmazonChurn[[#This Row],[Average Monthly Expenses]]&lt;=60,"Medium","High"))</f>
        <v>Low</v>
      </c>
      <c r="AM6548" t="str">
        <f>IF(AmazonChurn[[#This Row],[Number of Complaints or Support]]&lt;3,"Low",IF(AmazonChurn[[#This Row],[Number of Complaints or Support]]&lt;=7,"Medium","High"))</f>
        <v>Low</v>
      </c>
      <c r="AN6548" s="5">
        <f>AmazonChurn[[#This Row],[Number of Complaints or Support]]/AmazonChurn[[#This Row],[Account Length (in months)]]</f>
        <v>0</v>
      </c>
      <c r="AO6548" t="str">
        <f>IF(AmazonChurn[[#This Row],[Avg Monthly GB Download]]&lt;15, "Low", IF(AmazonChurn[[#This Row],[Avg Monthly GB Download]]&lt;30, "Medium", "High"))</f>
        <v>Low</v>
      </c>
      <c r="AP6548" t="str">
        <f>IF(AmazonChurn[[#This Row],[Age]]&lt;30,"Under 30",IF(AmazonChurn[[#This Row],[Age]]&gt;65,"Senior","Mid Age"))</f>
        <v>Mid Age</v>
      </c>
    </row>
    <row r="6549" spans="1:42" hidden="1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 s="5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  <c r="AL6549" t="str">
        <f>IF(AmazonChurn[[#This Row],[Average Monthly Expenses]]&lt;=30,"Low",IF(AmazonChurn[[#This Row],[Average Monthly Expenses]]&lt;=60,"Medium","High"))</f>
        <v>Low</v>
      </c>
      <c r="AM6549" t="str">
        <f>IF(AmazonChurn[[#This Row],[Number of Complaints or Support]]&lt;3,"Low",IF(AmazonChurn[[#This Row],[Number of Complaints or Support]]&lt;=7,"Medium","High"))</f>
        <v>Medium</v>
      </c>
      <c r="AN6549" s="5">
        <f>AmazonChurn[[#This Row],[Number of Complaints or Support]]/AmazonChurn[[#This Row],[Account Length (in months)]]</f>
        <v>0.17073170731707318</v>
      </c>
      <c r="AO6549" t="str">
        <f>IF(AmazonChurn[[#This Row],[Avg Monthly GB Download]]&lt;15, "Low", IF(AmazonChurn[[#This Row],[Avg Monthly GB Download]]&lt;30, "Medium", "High"))</f>
        <v>Low</v>
      </c>
      <c r="AP6549" t="str">
        <f>IF(AmazonChurn[[#This Row],[Age]]&lt;30,"Under 30",IF(AmazonChurn[[#This Row],[Age]]&gt;65,"Senior","Mid Age"))</f>
        <v>Under 30</v>
      </c>
    </row>
    <row r="6550" spans="1:42" hidden="1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 s="5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  <c r="AL6550" t="str">
        <f>IF(AmazonChurn[[#This Row],[Average Monthly Expenses]]&lt;=30,"Low",IF(AmazonChurn[[#This Row],[Average Monthly Expenses]]&lt;=60,"Medium","High"))</f>
        <v>Medium</v>
      </c>
      <c r="AM6550" t="str">
        <f>IF(AmazonChurn[[#This Row],[Number of Complaints or Support]]&lt;3,"Low",IF(AmazonChurn[[#This Row],[Number of Complaints or Support]]&lt;=7,"Medium","High"))</f>
        <v>High</v>
      </c>
      <c r="AN6550" s="5">
        <f>AmazonChurn[[#This Row],[Number of Complaints or Support]]/AmazonChurn[[#This Row],[Account Length (in months)]]</f>
        <v>0.30303030303030304</v>
      </c>
      <c r="AO6550" t="str">
        <f>IF(AmazonChurn[[#This Row],[Avg Monthly GB Download]]&lt;15, "Low", IF(AmazonChurn[[#This Row],[Avg Monthly GB Download]]&lt;30, "Medium", "High"))</f>
        <v>Low</v>
      </c>
      <c r="AP6550" t="str">
        <f>IF(AmazonChurn[[#This Row],[Age]]&lt;30,"Under 30",IF(AmazonChurn[[#This Row],[Age]]&gt;65,"Senior","Mid Age"))</f>
        <v>Mid Age</v>
      </c>
    </row>
    <row r="6551" spans="1:42" hidden="1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 s="5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  <c r="AL6551" t="str">
        <f>IF(AmazonChurn[[#This Row],[Average Monthly Expenses]]&lt;=30,"Low",IF(AmazonChurn[[#This Row],[Average Monthly Expenses]]&lt;=60,"Medium","High"))</f>
        <v>Medium</v>
      </c>
      <c r="AM6551" t="str">
        <f>IF(AmazonChurn[[#This Row],[Number of Complaints or Support]]&lt;3,"Low",IF(AmazonChurn[[#This Row],[Number of Complaints or Support]]&lt;=7,"Medium","High"))</f>
        <v>Medium</v>
      </c>
      <c r="AN6551" s="5">
        <f>AmazonChurn[[#This Row],[Number of Complaints or Support]]/AmazonChurn[[#This Row],[Account Length (in months)]]</f>
        <v>0.1206896551724138</v>
      </c>
      <c r="AO6551" t="str">
        <f>IF(AmazonChurn[[#This Row],[Avg Monthly GB Download]]&lt;15, "Low", IF(AmazonChurn[[#This Row],[Avg Monthly GB Download]]&lt;30, "Medium", "High"))</f>
        <v>Medium</v>
      </c>
      <c r="AP6551" t="str">
        <f>IF(AmazonChurn[[#This Row],[Age]]&lt;30,"Under 30",IF(AmazonChurn[[#This Row],[Age]]&gt;65,"Senior","Mid Age"))</f>
        <v>Mid Age</v>
      </c>
    </row>
    <row r="6552" spans="1:42" hidden="1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 s="5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  <c r="AL6552" t="str">
        <f>IF(AmazonChurn[[#This Row],[Average Monthly Expenses]]&lt;=30,"Low",IF(AmazonChurn[[#This Row],[Average Monthly Expenses]]&lt;=60,"Medium","High"))</f>
        <v>Low</v>
      </c>
      <c r="AM6552" t="str">
        <f>IF(AmazonChurn[[#This Row],[Number of Complaints or Support]]&lt;3,"Low",IF(AmazonChurn[[#This Row],[Number of Complaints or Support]]&lt;=7,"Medium","High"))</f>
        <v>Low</v>
      </c>
      <c r="AN6552" s="5">
        <f>AmazonChurn[[#This Row],[Number of Complaints or Support]]/AmazonChurn[[#This Row],[Account Length (in months)]]</f>
        <v>0</v>
      </c>
      <c r="AO6552" t="str">
        <f>IF(AmazonChurn[[#This Row],[Avg Monthly GB Download]]&lt;15, "Low", IF(AmazonChurn[[#This Row],[Avg Monthly GB Download]]&lt;30, "Medium", "High"))</f>
        <v>Medium</v>
      </c>
      <c r="AP6552" t="str">
        <f>IF(AmazonChurn[[#This Row],[Age]]&lt;30,"Under 30",IF(AmazonChurn[[#This Row],[Age]]&gt;65,"Senior","Mid Age"))</f>
        <v>Mid Age</v>
      </c>
    </row>
    <row r="6553" spans="1:42" hidden="1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 s="5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  <c r="AL6553" t="str">
        <f>IF(AmazonChurn[[#This Row],[Average Monthly Expenses]]&lt;=30,"Low",IF(AmazonChurn[[#This Row],[Average Monthly Expenses]]&lt;=60,"Medium","High"))</f>
        <v>Medium</v>
      </c>
      <c r="AM6553" t="str">
        <f>IF(AmazonChurn[[#This Row],[Number of Complaints or Support]]&lt;3,"Low",IF(AmazonChurn[[#This Row],[Number of Complaints or Support]]&lt;=7,"Medium","High"))</f>
        <v>Low</v>
      </c>
      <c r="AN6553" s="5">
        <f>AmazonChurn[[#This Row],[Number of Complaints or Support]]/AmazonChurn[[#This Row],[Account Length (in months)]]</f>
        <v>0.15384615384615385</v>
      </c>
      <c r="AO6553" t="str">
        <f>IF(AmazonChurn[[#This Row],[Avg Monthly GB Download]]&lt;15, "Low", IF(AmazonChurn[[#This Row],[Avg Monthly GB Download]]&lt;30, "Medium", "High"))</f>
        <v>Medium</v>
      </c>
      <c r="AP6553" t="str">
        <f>IF(AmazonChurn[[#This Row],[Age]]&lt;30,"Under 30",IF(AmazonChurn[[#This Row],[Age]]&gt;65,"Senior","Mid Age"))</f>
        <v>Under 30</v>
      </c>
    </row>
    <row r="6554" spans="1:42" hidden="1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 s="5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  <c r="AL6554" t="str">
        <f>IF(AmazonChurn[[#This Row],[Average Monthly Expenses]]&lt;=30,"Low",IF(AmazonChurn[[#This Row],[Average Monthly Expenses]]&lt;=60,"Medium","High"))</f>
        <v>Low</v>
      </c>
      <c r="AM6554" t="str">
        <f>IF(AmazonChurn[[#This Row],[Number of Complaints or Support]]&lt;3,"Low",IF(AmazonChurn[[#This Row],[Number of Complaints or Support]]&lt;=7,"Medium","High"))</f>
        <v>Medium</v>
      </c>
      <c r="AN6554" s="5">
        <f>AmazonChurn[[#This Row],[Number of Complaints or Support]]/AmazonChurn[[#This Row],[Account Length (in months)]]</f>
        <v>0.31818181818181818</v>
      </c>
      <c r="AO6554" t="str">
        <f>IF(AmazonChurn[[#This Row],[Avg Monthly GB Download]]&lt;15, "Low", IF(AmazonChurn[[#This Row],[Avg Monthly GB Download]]&lt;30, "Medium", "High"))</f>
        <v>Low</v>
      </c>
      <c r="AP6554" t="str">
        <f>IF(AmazonChurn[[#This Row],[Age]]&lt;30,"Under 30",IF(AmazonChurn[[#This Row],[Age]]&gt;65,"Senior","Mid Age"))</f>
        <v>Mid Age</v>
      </c>
    </row>
    <row r="6555" spans="1:42" hidden="1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 s="5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  <c r="AL6555" t="str">
        <f>IF(AmazonChurn[[#This Row],[Average Monthly Expenses]]&lt;=30,"Low",IF(AmazonChurn[[#This Row],[Average Monthly Expenses]]&lt;=60,"Medium","High"))</f>
        <v>Medium</v>
      </c>
      <c r="AM6555" t="str">
        <f>IF(AmazonChurn[[#This Row],[Number of Complaints or Support]]&lt;3,"Low",IF(AmazonChurn[[#This Row],[Number of Complaints or Support]]&lt;=7,"Medium","High"))</f>
        <v>Medium</v>
      </c>
      <c r="AN6555" s="5">
        <f>AmazonChurn[[#This Row],[Number of Complaints or Support]]/AmazonChurn[[#This Row],[Account Length (in months)]]</f>
        <v>0.21428571428571427</v>
      </c>
      <c r="AO6555" t="str">
        <f>IF(AmazonChurn[[#This Row],[Avg Monthly GB Download]]&lt;15, "Low", IF(AmazonChurn[[#This Row],[Avg Monthly GB Download]]&lt;30, "Medium", "High"))</f>
        <v>Low</v>
      </c>
      <c r="AP6555" t="str">
        <f>IF(AmazonChurn[[#This Row],[Age]]&lt;30,"Under 30",IF(AmazonChurn[[#This Row],[Age]]&gt;65,"Senior","Mid Age"))</f>
        <v>Senior</v>
      </c>
    </row>
    <row r="6556" spans="1:42" hidden="1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 s="5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  <c r="AL6556" t="str">
        <f>IF(AmazonChurn[[#This Row],[Average Monthly Expenses]]&lt;=30,"Low",IF(AmazonChurn[[#This Row],[Average Monthly Expenses]]&lt;=60,"Medium","High"))</f>
        <v>Medium</v>
      </c>
      <c r="AM6556" t="str">
        <f>IF(AmazonChurn[[#This Row],[Number of Complaints or Support]]&lt;3,"Low",IF(AmazonChurn[[#This Row],[Number of Complaints or Support]]&lt;=7,"Medium","High"))</f>
        <v>High</v>
      </c>
      <c r="AN6556" s="5">
        <f>AmazonChurn[[#This Row],[Number of Complaints or Support]]/AmazonChurn[[#This Row],[Account Length (in months)]]</f>
        <v>3.3333333333333335</v>
      </c>
      <c r="AO6556" t="str">
        <f>IF(AmazonChurn[[#This Row],[Avg Monthly GB Download]]&lt;15, "Low", IF(AmazonChurn[[#This Row],[Avg Monthly GB Download]]&lt;30, "Medium", "High"))</f>
        <v>Medium</v>
      </c>
      <c r="AP6556" t="str">
        <f>IF(AmazonChurn[[#This Row],[Age]]&lt;30,"Under 30",IF(AmazonChurn[[#This Row],[Age]]&gt;65,"Senior","Mid Age"))</f>
        <v>Under 30</v>
      </c>
    </row>
    <row r="6557" spans="1:42" hidden="1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 s="5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  <c r="AL6557" t="str">
        <f>IF(AmazonChurn[[#This Row],[Average Monthly Expenses]]&lt;=30,"Low",IF(AmazonChurn[[#This Row],[Average Monthly Expenses]]&lt;=60,"Medium","High"))</f>
        <v>Low</v>
      </c>
      <c r="AM6557" t="str">
        <f>IF(AmazonChurn[[#This Row],[Number of Complaints or Support]]&lt;3,"Low",IF(AmazonChurn[[#This Row],[Number of Complaints or Support]]&lt;=7,"Medium","High"))</f>
        <v>High</v>
      </c>
      <c r="AN6557" s="5">
        <f>AmazonChurn[[#This Row],[Number of Complaints or Support]]/AmazonChurn[[#This Row],[Account Length (in months)]]</f>
        <v>1.1111111111111112</v>
      </c>
      <c r="AO6557" t="str">
        <f>IF(AmazonChurn[[#This Row],[Avg Monthly GB Download]]&lt;15, "Low", IF(AmazonChurn[[#This Row],[Avg Monthly GB Download]]&lt;30, "Medium", "High"))</f>
        <v>Low</v>
      </c>
      <c r="AP6557" t="str">
        <f>IF(AmazonChurn[[#This Row],[Age]]&lt;30,"Under 30",IF(AmazonChurn[[#This Row],[Age]]&gt;65,"Senior","Mid Age"))</f>
        <v>Mid Age</v>
      </c>
    </row>
    <row r="6558" spans="1:42" hidden="1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 s="5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  <c r="AL6558" t="str">
        <f>IF(AmazonChurn[[#This Row],[Average Monthly Expenses]]&lt;=30,"Low",IF(AmazonChurn[[#This Row],[Average Monthly Expenses]]&lt;=60,"Medium","High"))</f>
        <v>Low</v>
      </c>
      <c r="AM6558" t="str">
        <f>IF(AmazonChurn[[#This Row],[Number of Complaints or Support]]&lt;3,"Low",IF(AmazonChurn[[#This Row],[Number of Complaints or Support]]&lt;=7,"Medium","High"))</f>
        <v>Medium</v>
      </c>
      <c r="AN6558" s="5">
        <f>AmazonChurn[[#This Row],[Number of Complaints or Support]]/AmazonChurn[[#This Row],[Account Length (in months)]]</f>
        <v>5.1724137931034482E-2</v>
      </c>
      <c r="AO6558" t="str">
        <f>IF(AmazonChurn[[#This Row],[Avg Monthly GB Download]]&lt;15, "Low", IF(AmazonChurn[[#This Row],[Avg Monthly GB Download]]&lt;30, "Medium", "High"))</f>
        <v>Low</v>
      </c>
      <c r="AP6558" t="str">
        <f>IF(AmazonChurn[[#This Row],[Age]]&lt;30,"Under 30",IF(AmazonChurn[[#This Row],[Age]]&gt;65,"Senior","Mid Age"))</f>
        <v>Mid Age</v>
      </c>
    </row>
    <row r="6559" spans="1:42" hidden="1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 s="5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  <c r="AL6559" t="str">
        <f>IF(AmazonChurn[[#This Row],[Average Monthly Expenses]]&lt;=30,"Low",IF(AmazonChurn[[#This Row],[Average Monthly Expenses]]&lt;=60,"Medium","High"))</f>
        <v>Medium</v>
      </c>
      <c r="AM6559" t="str">
        <f>IF(AmazonChurn[[#This Row],[Number of Complaints or Support]]&lt;3,"Low",IF(AmazonChurn[[#This Row],[Number of Complaints or Support]]&lt;=7,"Medium","High"))</f>
        <v>Medium</v>
      </c>
      <c r="AN6559" s="5">
        <f>AmazonChurn[[#This Row],[Number of Complaints or Support]]/AmazonChurn[[#This Row],[Account Length (in months)]]</f>
        <v>5</v>
      </c>
      <c r="AO6559" t="str">
        <f>IF(AmazonChurn[[#This Row],[Avg Monthly GB Download]]&lt;15, "Low", IF(AmazonChurn[[#This Row],[Avg Monthly GB Download]]&lt;30, "Medium", "High"))</f>
        <v>Low</v>
      </c>
      <c r="AP6559" t="str">
        <f>IF(AmazonChurn[[#This Row],[Age]]&lt;30,"Under 30",IF(AmazonChurn[[#This Row],[Age]]&gt;65,"Senior","Mid Age"))</f>
        <v>Under 30</v>
      </c>
    </row>
    <row r="6560" spans="1:42" hidden="1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 s="5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  <c r="AL6560" t="str">
        <f>IF(AmazonChurn[[#This Row],[Average Monthly Expenses]]&lt;=30,"Low",IF(AmazonChurn[[#This Row],[Average Monthly Expenses]]&lt;=60,"Medium","High"))</f>
        <v>Medium</v>
      </c>
      <c r="AM6560" t="str">
        <f>IF(AmazonChurn[[#This Row],[Number of Complaints or Support]]&lt;3,"Low",IF(AmazonChurn[[#This Row],[Number of Complaints or Support]]&lt;=7,"Medium","High"))</f>
        <v>Medium</v>
      </c>
      <c r="AN6560" s="5">
        <f>AmazonChurn[[#This Row],[Number of Complaints or Support]]/AmazonChurn[[#This Row],[Account Length (in months)]]</f>
        <v>0.2</v>
      </c>
      <c r="AO6560" t="str">
        <f>IF(AmazonChurn[[#This Row],[Avg Monthly GB Download]]&lt;15, "Low", IF(AmazonChurn[[#This Row],[Avg Monthly GB Download]]&lt;30, "Medium", "High"))</f>
        <v>Low</v>
      </c>
      <c r="AP6560" t="str">
        <f>IF(AmazonChurn[[#This Row],[Age]]&lt;30,"Under 30",IF(AmazonChurn[[#This Row],[Age]]&gt;65,"Senior","Mid Age"))</f>
        <v>Mid Age</v>
      </c>
    </row>
    <row r="6561" spans="1:42" hidden="1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 s="5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  <c r="AL6561" t="str">
        <f>IF(AmazonChurn[[#This Row],[Average Monthly Expenses]]&lt;=30,"Low",IF(AmazonChurn[[#This Row],[Average Monthly Expenses]]&lt;=60,"Medium","High"))</f>
        <v>Low</v>
      </c>
      <c r="AM6561" t="str">
        <f>IF(AmazonChurn[[#This Row],[Number of Complaints or Support]]&lt;3,"Low",IF(AmazonChurn[[#This Row],[Number of Complaints or Support]]&lt;=7,"Medium","High"))</f>
        <v>High</v>
      </c>
      <c r="AN6561" s="5">
        <f>AmazonChurn[[#This Row],[Number of Complaints or Support]]/AmazonChurn[[#This Row],[Account Length (in months)]]</f>
        <v>2.5</v>
      </c>
      <c r="AO6561" t="str">
        <f>IF(AmazonChurn[[#This Row],[Avg Monthly GB Download]]&lt;15, "Low", IF(AmazonChurn[[#This Row],[Avg Monthly GB Download]]&lt;30, "Medium", "High"))</f>
        <v>Low</v>
      </c>
      <c r="AP6561" t="str">
        <f>IF(AmazonChurn[[#This Row],[Age]]&lt;30,"Under 30",IF(AmazonChurn[[#This Row],[Age]]&gt;65,"Senior","Mid Age"))</f>
        <v>Mid Age</v>
      </c>
    </row>
    <row r="6562" spans="1:42" hidden="1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 s="5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  <c r="AL6562" t="str">
        <f>IF(AmazonChurn[[#This Row],[Average Monthly Expenses]]&lt;=30,"Low",IF(AmazonChurn[[#This Row],[Average Monthly Expenses]]&lt;=60,"Medium","High"))</f>
        <v>Low</v>
      </c>
      <c r="AM6562" t="str">
        <f>IF(AmazonChurn[[#This Row],[Number of Complaints or Support]]&lt;3,"Low",IF(AmazonChurn[[#This Row],[Number of Complaints or Support]]&lt;=7,"Medium","High"))</f>
        <v>Medium</v>
      </c>
      <c r="AN6562" s="5">
        <f>AmazonChurn[[#This Row],[Number of Complaints or Support]]/AmazonChurn[[#This Row],[Account Length (in months)]]</f>
        <v>0.26315789473684209</v>
      </c>
      <c r="AO6562" t="str">
        <f>IF(AmazonChurn[[#This Row],[Avg Monthly GB Download]]&lt;15, "Low", IF(AmazonChurn[[#This Row],[Avg Monthly GB Download]]&lt;30, "Medium", "High"))</f>
        <v>Low</v>
      </c>
      <c r="AP6562" t="str">
        <f>IF(AmazonChurn[[#This Row],[Age]]&lt;30,"Under 30",IF(AmazonChurn[[#This Row],[Age]]&gt;65,"Senior","Mid Age"))</f>
        <v>Mid Age</v>
      </c>
    </row>
    <row r="6563" spans="1:42" hidden="1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 s="5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  <c r="AL6563" t="str">
        <f>IF(AmazonChurn[[#This Row],[Average Monthly Expenses]]&lt;=30,"Low",IF(AmazonChurn[[#This Row],[Average Monthly Expenses]]&lt;=60,"Medium","High"))</f>
        <v>Low</v>
      </c>
      <c r="AM6563" t="str">
        <f>IF(AmazonChurn[[#This Row],[Number of Complaints or Support]]&lt;3,"Low",IF(AmazonChurn[[#This Row],[Number of Complaints or Support]]&lt;=7,"Medium","High"))</f>
        <v>Medium</v>
      </c>
      <c r="AN6563" s="5">
        <f>AmazonChurn[[#This Row],[Number of Complaints or Support]]/AmazonChurn[[#This Row],[Account Length (in months)]]</f>
        <v>0.2413793103448276</v>
      </c>
      <c r="AO6563" t="str">
        <f>IF(AmazonChurn[[#This Row],[Avg Monthly GB Download]]&lt;15, "Low", IF(AmazonChurn[[#This Row],[Avg Monthly GB Download]]&lt;30, "Medium", "High"))</f>
        <v>Low</v>
      </c>
      <c r="AP6563" t="str">
        <f>IF(AmazonChurn[[#This Row],[Age]]&lt;30,"Under 30",IF(AmazonChurn[[#This Row],[Age]]&gt;65,"Senior","Mid Age"))</f>
        <v>Mid Age</v>
      </c>
    </row>
    <row r="6564" spans="1:42" hidden="1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 s="5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  <c r="AL6564" t="str">
        <f>IF(AmazonChurn[[#This Row],[Average Monthly Expenses]]&lt;=30,"Low",IF(AmazonChurn[[#This Row],[Average Monthly Expenses]]&lt;=60,"Medium","High"))</f>
        <v>Medium</v>
      </c>
      <c r="AM6564" t="str">
        <f>IF(AmazonChurn[[#This Row],[Number of Complaints or Support]]&lt;3,"Low",IF(AmazonChurn[[#This Row],[Number of Complaints or Support]]&lt;=7,"Medium","High"))</f>
        <v>Medium</v>
      </c>
      <c r="AN6564" s="5">
        <f>AmazonChurn[[#This Row],[Number of Complaints or Support]]/AmazonChurn[[#This Row],[Account Length (in months)]]</f>
        <v>7.0422535211267609E-2</v>
      </c>
      <c r="AO6564" t="str">
        <f>IF(AmazonChurn[[#This Row],[Avg Monthly GB Download]]&lt;15, "Low", IF(AmazonChurn[[#This Row],[Avg Monthly GB Download]]&lt;30, "Medium", "High"))</f>
        <v>Low</v>
      </c>
      <c r="AP6564" t="str">
        <f>IF(AmazonChurn[[#This Row],[Age]]&lt;30,"Under 30",IF(AmazonChurn[[#This Row],[Age]]&gt;65,"Senior","Mid Age"))</f>
        <v>Mid Age</v>
      </c>
    </row>
    <row r="6565" spans="1:42" hidden="1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 s="5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  <c r="AL6565" t="str">
        <f>IF(AmazonChurn[[#This Row],[Average Monthly Expenses]]&lt;=30,"Low",IF(AmazonChurn[[#This Row],[Average Monthly Expenses]]&lt;=60,"Medium","High"))</f>
        <v>Low</v>
      </c>
      <c r="AM6565" t="str">
        <f>IF(AmazonChurn[[#This Row],[Number of Complaints or Support]]&lt;3,"Low",IF(AmazonChurn[[#This Row],[Number of Complaints or Support]]&lt;=7,"Medium","High"))</f>
        <v>Medium</v>
      </c>
      <c r="AN6565" s="5">
        <f>AmazonChurn[[#This Row],[Number of Complaints or Support]]/AmazonChurn[[#This Row],[Account Length (in months)]]</f>
        <v>2.3333333333333335</v>
      </c>
      <c r="AO6565" t="str">
        <f>IF(AmazonChurn[[#This Row],[Avg Monthly GB Download]]&lt;15, "Low", IF(AmazonChurn[[#This Row],[Avg Monthly GB Download]]&lt;30, "Medium", "High"))</f>
        <v>Low</v>
      </c>
      <c r="AP6565" t="str">
        <f>IF(AmazonChurn[[#This Row],[Age]]&lt;30,"Under 30",IF(AmazonChurn[[#This Row],[Age]]&gt;65,"Senior","Mid Age"))</f>
        <v>Mid Age</v>
      </c>
    </row>
    <row r="6566" spans="1:42" hidden="1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 s="5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  <c r="AL6566" t="str">
        <f>IF(AmazonChurn[[#This Row],[Average Monthly Expenses]]&lt;=30,"Low",IF(AmazonChurn[[#This Row],[Average Monthly Expenses]]&lt;=60,"Medium","High"))</f>
        <v>Low</v>
      </c>
      <c r="AM6566" t="str">
        <f>IF(AmazonChurn[[#This Row],[Number of Complaints or Support]]&lt;3,"Low",IF(AmazonChurn[[#This Row],[Number of Complaints or Support]]&lt;=7,"Medium","High"))</f>
        <v>High</v>
      </c>
      <c r="AN6566" s="5">
        <f>AmazonChurn[[#This Row],[Number of Complaints or Support]]/AmazonChurn[[#This Row],[Account Length (in months)]]</f>
        <v>8</v>
      </c>
      <c r="AO6566" t="str">
        <f>IF(AmazonChurn[[#This Row],[Avg Monthly GB Download]]&lt;15, "Low", IF(AmazonChurn[[#This Row],[Avg Monthly GB Download]]&lt;30, "Medium", "High"))</f>
        <v>Low</v>
      </c>
      <c r="AP6566" t="str">
        <f>IF(AmazonChurn[[#This Row],[Age]]&lt;30,"Under 30",IF(AmazonChurn[[#This Row],[Age]]&gt;65,"Senior","Mid Age"))</f>
        <v>Mid Age</v>
      </c>
    </row>
    <row r="6567" spans="1:42" hidden="1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 s="5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  <c r="AL6567" t="str">
        <f>IF(AmazonChurn[[#This Row],[Average Monthly Expenses]]&lt;=30,"Low",IF(AmazonChurn[[#This Row],[Average Monthly Expenses]]&lt;=60,"Medium","High"))</f>
        <v>Medium</v>
      </c>
      <c r="AM6567" t="str">
        <f>IF(AmazonChurn[[#This Row],[Number of Complaints or Support]]&lt;3,"Low",IF(AmazonChurn[[#This Row],[Number of Complaints or Support]]&lt;=7,"Medium","High"))</f>
        <v>Low</v>
      </c>
      <c r="AN6567" s="5">
        <f>AmazonChurn[[#This Row],[Number of Complaints or Support]]/AmazonChurn[[#This Row],[Account Length (in months)]]</f>
        <v>2.9411764705882353E-2</v>
      </c>
      <c r="AO6567" t="str">
        <f>IF(AmazonChurn[[#This Row],[Avg Monthly GB Download]]&lt;15, "Low", IF(AmazonChurn[[#This Row],[Avg Monthly GB Download]]&lt;30, "Medium", "High"))</f>
        <v>Low</v>
      </c>
      <c r="AP6567" t="str">
        <f>IF(AmazonChurn[[#This Row],[Age]]&lt;30,"Under 30",IF(AmazonChurn[[#This Row],[Age]]&gt;65,"Senior","Mid Age"))</f>
        <v>Senior</v>
      </c>
    </row>
    <row r="6568" spans="1:42" hidden="1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 s="5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  <c r="AL6568" t="str">
        <f>IF(AmazonChurn[[#This Row],[Average Monthly Expenses]]&lt;=30,"Low",IF(AmazonChurn[[#This Row],[Average Monthly Expenses]]&lt;=60,"Medium","High"))</f>
        <v>Medium</v>
      </c>
      <c r="AM6568" t="str">
        <f>IF(AmazonChurn[[#This Row],[Number of Complaints or Support]]&lt;3,"Low",IF(AmazonChurn[[#This Row],[Number of Complaints or Support]]&lt;=7,"Medium","High"))</f>
        <v>Medium</v>
      </c>
      <c r="AN6568" s="5">
        <f>AmazonChurn[[#This Row],[Number of Complaints or Support]]/AmazonChurn[[#This Row],[Account Length (in months)]]</f>
        <v>0.375</v>
      </c>
      <c r="AO6568" t="str">
        <f>IF(AmazonChurn[[#This Row],[Avg Monthly GB Download]]&lt;15, "Low", IF(AmazonChurn[[#This Row],[Avg Monthly GB Download]]&lt;30, "Medium", "High"))</f>
        <v>Low</v>
      </c>
      <c r="AP6568" t="str">
        <f>IF(AmazonChurn[[#This Row],[Age]]&lt;30,"Under 30",IF(AmazonChurn[[#This Row],[Age]]&gt;65,"Senior","Mid Age"))</f>
        <v>Mid Age</v>
      </c>
    </row>
    <row r="6569" spans="1:42" hidden="1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 s="5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  <c r="AL6569" t="str">
        <f>IF(AmazonChurn[[#This Row],[Average Monthly Expenses]]&lt;=30,"Low",IF(AmazonChurn[[#This Row],[Average Monthly Expenses]]&lt;=60,"Medium","High"))</f>
        <v>Low</v>
      </c>
      <c r="AM6569" t="str">
        <f>IF(AmazonChurn[[#This Row],[Number of Complaints or Support]]&lt;3,"Low",IF(AmazonChurn[[#This Row],[Number of Complaints or Support]]&lt;=7,"Medium","High"))</f>
        <v>Low</v>
      </c>
      <c r="AN6569" s="5">
        <f>AmazonChurn[[#This Row],[Number of Complaints or Support]]/AmazonChurn[[#This Row],[Account Length (in months)]]</f>
        <v>0.33333333333333331</v>
      </c>
      <c r="AO6569" t="str">
        <f>IF(AmazonChurn[[#This Row],[Avg Monthly GB Download]]&lt;15, "Low", IF(AmazonChurn[[#This Row],[Avg Monthly GB Download]]&lt;30, "Medium", "High"))</f>
        <v>Low</v>
      </c>
      <c r="AP6569" t="str">
        <f>IF(AmazonChurn[[#This Row],[Age]]&lt;30,"Under 30",IF(AmazonChurn[[#This Row],[Age]]&gt;65,"Senior","Mid Age"))</f>
        <v>Under 30</v>
      </c>
    </row>
    <row r="6570" spans="1:42" hidden="1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 s="5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  <c r="AL6570" t="str">
        <f>IF(AmazonChurn[[#This Row],[Average Monthly Expenses]]&lt;=30,"Low",IF(AmazonChurn[[#This Row],[Average Monthly Expenses]]&lt;=60,"Medium","High"))</f>
        <v>High</v>
      </c>
      <c r="AM6570" t="str">
        <f>IF(AmazonChurn[[#This Row],[Number of Complaints or Support]]&lt;3,"Low",IF(AmazonChurn[[#This Row],[Number of Complaints or Support]]&lt;=7,"Medium","High"))</f>
        <v>High</v>
      </c>
      <c r="AN6570" s="5">
        <f>AmazonChurn[[#This Row],[Number of Complaints or Support]]/AmazonChurn[[#This Row],[Account Length (in months)]]</f>
        <v>0.12857142857142856</v>
      </c>
      <c r="AO6570" t="str">
        <f>IF(AmazonChurn[[#This Row],[Avg Monthly GB Download]]&lt;15, "Low", IF(AmazonChurn[[#This Row],[Avg Monthly GB Download]]&lt;30, "Medium", "High"))</f>
        <v>Low</v>
      </c>
      <c r="AP6570" t="str">
        <f>IF(AmazonChurn[[#This Row],[Age]]&lt;30,"Under 30",IF(AmazonChurn[[#This Row],[Age]]&gt;65,"Senior","Mid Age"))</f>
        <v>Mid Age</v>
      </c>
    </row>
    <row r="6571" spans="1:42" hidden="1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 s="5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  <c r="AL6571" t="str">
        <f>IF(AmazonChurn[[#This Row],[Average Monthly Expenses]]&lt;=30,"Low",IF(AmazonChurn[[#This Row],[Average Monthly Expenses]]&lt;=60,"Medium","High"))</f>
        <v>Low</v>
      </c>
      <c r="AM6571" t="str">
        <f>IF(AmazonChurn[[#This Row],[Number of Complaints or Support]]&lt;3,"Low",IF(AmazonChurn[[#This Row],[Number of Complaints or Support]]&lt;=7,"Medium","High"))</f>
        <v>Low</v>
      </c>
      <c r="AN6571" s="5">
        <f>AmazonChurn[[#This Row],[Number of Complaints or Support]]/AmazonChurn[[#This Row],[Account Length (in months)]]</f>
        <v>0</v>
      </c>
      <c r="AO6571" t="str">
        <f>IF(AmazonChurn[[#This Row],[Avg Monthly GB Download]]&lt;15, "Low", IF(AmazonChurn[[#This Row],[Avg Monthly GB Download]]&lt;30, "Medium", "High"))</f>
        <v>Low</v>
      </c>
      <c r="AP6571" t="str">
        <f>IF(AmazonChurn[[#This Row],[Age]]&lt;30,"Under 30",IF(AmazonChurn[[#This Row],[Age]]&gt;65,"Senior","Mid Age"))</f>
        <v>Mid Age</v>
      </c>
    </row>
    <row r="6572" spans="1:42" hidden="1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 s="5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  <c r="AL6572" t="str">
        <f>IF(AmazonChurn[[#This Row],[Average Monthly Expenses]]&lt;=30,"Low",IF(AmazonChurn[[#This Row],[Average Monthly Expenses]]&lt;=60,"Medium","High"))</f>
        <v>High</v>
      </c>
      <c r="AM6572" t="str">
        <f>IF(AmazonChurn[[#This Row],[Number of Complaints or Support]]&lt;3,"Low",IF(AmazonChurn[[#This Row],[Number of Complaints or Support]]&lt;=7,"Medium","High"))</f>
        <v>Medium</v>
      </c>
      <c r="AN6572" s="5">
        <f>AmazonChurn[[#This Row],[Number of Complaints or Support]]/AmazonChurn[[#This Row],[Account Length (in months)]]</f>
        <v>6.4516129032258063E-2</v>
      </c>
      <c r="AO6572" t="str">
        <f>IF(AmazonChurn[[#This Row],[Avg Monthly GB Download]]&lt;15, "Low", IF(AmazonChurn[[#This Row],[Avg Monthly GB Download]]&lt;30, "Medium", "High"))</f>
        <v>Low</v>
      </c>
      <c r="AP6572" t="str">
        <f>IF(AmazonChurn[[#This Row],[Age]]&lt;30,"Under 30",IF(AmazonChurn[[#This Row],[Age]]&gt;65,"Senior","Mid Age"))</f>
        <v>Senior</v>
      </c>
    </row>
    <row r="6573" spans="1:42" hidden="1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 s="5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  <c r="AL6573" t="str">
        <f>IF(AmazonChurn[[#This Row],[Average Monthly Expenses]]&lt;=30,"Low",IF(AmazonChurn[[#This Row],[Average Monthly Expenses]]&lt;=60,"Medium","High"))</f>
        <v>Medium</v>
      </c>
      <c r="AM6573" t="str">
        <f>IF(AmazonChurn[[#This Row],[Number of Complaints or Support]]&lt;3,"Low",IF(AmazonChurn[[#This Row],[Number of Complaints or Support]]&lt;=7,"Medium","High"))</f>
        <v>Low</v>
      </c>
      <c r="AN6573" s="5">
        <f>AmazonChurn[[#This Row],[Number of Complaints or Support]]/AmazonChurn[[#This Row],[Account Length (in months)]]</f>
        <v>0.125</v>
      </c>
      <c r="AO6573" t="str">
        <f>IF(AmazonChurn[[#This Row],[Avg Monthly GB Download]]&lt;15, "Low", IF(AmazonChurn[[#This Row],[Avg Monthly GB Download]]&lt;30, "Medium", "High"))</f>
        <v>Low</v>
      </c>
      <c r="AP6573" t="str">
        <f>IF(AmazonChurn[[#This Row],[Age]]&lt;30,"Under 30",IF(AmazonChurn[[#This Row],[Age]]&gt;65,"Senior","Mid Age"))</f>
        <v>Mid Age</v>
      </c>
    </row>
    <row r="6574" spans="1:42" hidden="1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 s="5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  <c r="AL6574" t="str">
        <f>IF(AmazonChurn[[#This Row],[Average Monthly Expenses]]&lt;=30,"Low",IF(AmazonChurn[[#This Row],[Average Monthly Expenses]]&lt;=60,"Medium","High"))</f>
        <v>Medium</v>
      </c>
      <c r="AM6574" t="str">
        <f>IF(AmazonChurn[[#This Row],[Number of Complaints or Support]]&lt;3,"Low",IF(AmazonChurn[[#This Row],[Number of Complaints or Support]]&lt;=7,"Medium","High"))</f>
        <v>High</v>
      </c>
      <c r="AN6574" s="5">
        <f>AmazonChurn[[#This Row],[Number of Complaints or Support]]/AmazonChurn[[#This Row],[Account Length (in months)]]</f>
        <v>1.2857142857142858</v>
      </c>
      <c r="AO6574" t="str">
        <f>IF(AmazonChurn[[#This Row],[Avg Monthly GB Download]]&lt;15, "Low", IF(AmazonChurn[[#This Row],[Avg Monthly GB Download]]&lt;30, "Medium", "High"))</f>
        <v>Medium</v>
      </c>
      <c r="AP6574" t="str">
        <f>IF(AmazonChurn[[#This Row],[Age]]&lt;30,"Under 30",IF(AmazonChurn[[#This Row],[Age]]&gt;65,"Senior","Mid Age"))</f>
        <v>Under 30</v>
      </c>
    </row>
    <row r="6575" spans="1:42" hidden="1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 s="5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  <c r="AL6575" t="str">
        <f>IF(AmazonChurn[[#This Row],[Average Monthly Expenses]]&lt;=30,"Low",IF(AmazonChurn[[#This Row],[Average Monthly Expenses]]&lt;=60,"Medium","High"))</f>
        <v>Low</v>
      </c>
      <c r="AM6575" t="str">
        <f>IF(AmazonChurn[[#This Row],[Number of Complaints or Support]]&lt;3,"Low",IF(AmazonChurn[[#This Row],[Number of Complaints or Support]]&lt;=7,"Medium","High"))</f>
        <v>Medium</v>
      </c>
      <c r="AN6575" s="5">
        <f>AmazonChurn[[#This Row],[Number of Complaints or Support]]/AmazonChurn[[#This Row],[Account Length (in months)]]</f>
        <v>0.1111111111111111</v>
      </c>
      <c r="AO6575" t="str">
        <f>IF(AmazonChurn[[#This Row],[Avg Monthly GB Download]]&lt;15, "Low", IF(AmazonChurn[[#This Row],[Avg Monthly GB Download]]&lt;30, "Medium", "High"))</f>
        <v>Low</v>
      </c>
      <c r="AP6575" t="str">
        <f>IF(AmazonChurn[[#This Row],[Age]]&lt;30,"Under 30",IF(AmazonChurn[[#This Row],[Age]]&gt;65,"Senior","Mid Age"))</f>
        <v>Mid Age</v>
      </c>
    </row>
    <row r="6576" spans="1:42" hidden="1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 s="5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  <c r="AL6576" t="str">
        <f>IF(AmazonChurn[[#This Row],[Average Monthly Expenses]]&lt;=30,"Low",IF(AmazonChurn[[#This Row],[Average Monthly Expenses]]&lt;=60,"Medium","High"))</f>
        <v>Low</v>
      </c>
      <c r="AM6576" t="str">
        <f>IF(AmazonChurn[[#This Row],[Number of Complaints or Support]]&lt;3,"Low",IF(AmazonChurn[[#This Row],[Number of Complaints or Support]]&lt;=7,"Medium","High"))</f>
        <v>Low</v>
      </c>
      <c r="AN6576" s="5">
        <f>AmazonChurn[[#This Row],[Number of Complaints or Support]]/AmazonChurn[[#This Row],[Account Length (in months)]]</f>
        <v>0</v>
      </c>
      <c r="AO6576" t="str">
        <f>IF(AmazonChurn[[#This Row],[Avg Monthly GB Download]]&lt;15, "Low", IF(AmazonChurn[[#This Row],[Avg Monthly GB Download]]&lt;30, "Medium", "High"))</f>
        <v>Low</v>
      </c>
      <c r="AP6576" t="str">
        <f>IF(AmazonChurn[[#This Row],[Age]]&lt;30,"Under 30",IF(AmazonChurn[[#This Row],[Age]]&gt;65,"Senior","Mid Age"))</f>
        <v>Mid Age</v>
      </c>
    </row>
    <row r="6577" spans="1:42" hidden="1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 s="5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  <c r="AL6577" t="str">
        <f>IF(AmazonChurn[[#This Row],[Average Monthly Expenses]]&lt;=30,"Low",IF(AmazonChurn[[#This Row],[Average Monthly Expenses]]&lt;=60,"Medium","High"))</f>
        <v>Low</v>
      </c>
      <c r="AM6577" t="str">
        <f>IF(AmazonChurn[[#This Row],[Number of Complaints or Support]]&lt;3,"Low",IF(AmazonChurn[[#This Row],[Number of Complaints or Support]]&lt;=7,"Medium","High"))</f>
        <v>High</v>
      </c>
      <c r="AN6577" s="5">
        <f>AmazonChurn[[#This Row],[Number of Complaints or Support]]/AmazonChurn[[#This Row],[Account Length (in months)]]</f>
        <v>1.1111111111111112</v>
      </c>
      <c r="AO6577" t="str">
        <f>IF(AmazonChurn[[#This Row],[Avg Monthly GB Download]]&lt;15, "Low", IF(AmazonChurn[[#This Row],[Avg Monthly GB Download]]&lt;30, "Medium", "High"))</f>
        <v>Low</v>
      </c>
      <c r="AP6577" t="str">
        <f>IF(AmazonChurn[[#This Row],[Age]]&lt;30,"Under 30",IF(AmazonChurn[[#This Row],[Age]]&gt;65,"Senior","Mid Age"))</f>
        <v>Under 30</v>
      </c>
    </row>
    <row r="6578" spans="1:42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 s="5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  <c r="AL6578" t="str">
        <f>IF(AmazonChurn[[#This Row],[Average Monthly Expenses]]&lt;=30,"Low",IF(AmazonChurn[[#This Row],[Average Monthly Expenses]]&lt;=60,"Medium","High"))</f>
        <v>High</v>
      </c>
      <c r="AM6578" t="str">
        <f>IF(AmazonChurn[[#This Row],[Number of Complaints or Support]]&lt;3,"Low",IF(AmazonChurn[[#This Row],[Number of Complaints or Support]]&lt;=7,"Medium","High"))</f>
        <v>Medium</v>
      </c>
      <c r="AN6578" s="5">
        <f>AmazonChurn[[#This Row],[Number of Complaints or Support]]/AmazonChurn[[#This Row],[Account Length (in months)]]</f>
        <v>0.19230769230769232</v>
      </c>
      <c r="AO6578" t="str">
        <f>IF(AmazonChurn[[#This Row],[Avg Monthly GB Download]]&lt;15, "Low", IF(AmazonChurn[[#This Row],[Avg Monthly GB Download]]&lt;30, "Medium", "High"))</f>
        <v>High</v>
      </c>
      <c r="AP6578" t="str">
        <f>IF(AmazonChurn[[#This Row],[Age]]&lt;30,"Under 30",IF(AmazonChurn[[#This Row],[Age]]&gt;65,"Senior","Mid Age"))</f>
        <v>Under 30</v>
      </c>
    </row>
    <row r="6579" spans="1:42" hidden="1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 s="5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  <c r="AL6579" t="str">
        <f>IF(AmazonChurn[[#This Row],[Average Monthly Expenses]]&lt;=30,"Low",IF(AmazonChurn[[#This Row],[Average Monthly Expenses]]&lt;=60,"Medium","High"))</f>
        <v>Medium</v>
      </c>
      <c r="AM6579" t="str">
        <f>IF(AmazonChurn[[#This Row],[Number of Complaints or Support]]&lt;3,"Low",IF(AmazonChurn[[#This Row],[Number of Complaints or Support]]&lt;=7,"Medium","High"))</f>
        <v>Medium</v>
      </c>
      <c r="AN6579" s="5">
        <f>AmazonChurn[[#This Row],[Number of Complaints or Support]]/AmazonChurn[[#This Row],[Account Length (in months)]]</f>
        <v>0.36363636363636365</v>
      </c>
      <c r="AO6579" t="str">
        <f>IF(AmazonChurn[[#This Row],[Avg Monthly GB Download]]&lt;15, "Low", IF(AmazonChurn[[#This Row],[Avg Monthly GB Download]]&lt;30, "Medium", "High"))</f>
        <v>Medium</v>
      </c>
      <c r="AP6579" t="str">
        <f>IF(AmazonChurn[[#This Row],[Age]]&lt;30,"Under 30",IF(AmazonChurn[[#This Row],[Age]]&gt;65,"Senior","Mid Age"))</f>
        <v>Under 30</v>
      </c>
    </row>
    <row r="6580" spans="1:42" hidden="1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 s="5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  <c r="AL6580" t="str">
        <f>IF(AmazonChurn[[#This Row],[Average Monthly Expenses]]&lt;=30,"Low",IF(AmazonChurn[[#This Row],[Average Monthly Expenses]]&lt;=60,"Medium","High"))</f>
        <v>Low</v>
      </c>
      <c r="AM6580" t="str">
        <f>IF(AmazonChurn[[#This Row],[Number of Complaints or Support]]&lt;3,"Low",IF(AmazonChurn[[#This Row],[Number of Complaints or Support]]&lt;=7,"Medium","High"))</f>
        <v>Medium</v>
      </c>
      <c r="AN6580" s="5">
        <f>AmazonChurn[[#This Row],[Number of Complaints or Support]]/AmazonChurn[[#This Row],[Account Length (in months)]]</f>
        <v>4</v>
      </c>
      <c r="AO6580" t="str">
        <f>IF(AmazonChurn[[#This Row],[Avg Monthly GB Download]]&lt;15, "Low", IF(AmazonChurn[[#This Row],[Avg Monthly GB Download]]&lt;30, "Medium", "High"))</f>
        <v>Low</v>
      </c>
      <c r="AP6580" t="str">
        <f>IF(AmazonChurn[[#This Row],[Age]]&lt;30,"Under 30",IF(AmazonChurn[[#This Row],[Age]]&gt;65,"Senior","Mid Age"))</f>
        <v>Mid Age</v>
      </c>
    </row>
    <row r="6581" spans="1:42" hidden="1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 s="5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  <c r="AL6581" t="str">
        <f>IF(AmazonChurn[[#This Row],[Average Monthly Expenses]]&lt;=30,"Low",IF(AmazonChurn[[#This Row],[Average Monthly Expenses]]&lt;=60,"Medium","High"))</f>
        <v>Medium</v>
      </c>
      <c r="AM6581" t="str">
        <f>IF(AmazonChurn[[#This Row],[Number of Complaints or Support]]&lt;3,"Low",IF(AmazonChurn[[#This Row],[Number of Complaints or Support]]&lt;=7,"Medium","High"))</f>
        <v>Medium</v>
      </c>
      <c r="AN6581" s="5">
        <f>AmazonChurn[[#This Row],[Number of Complaints or Support]]/AmazonChurn[[#This Row],[Account Length (in months)]]</f>
        <v>0.16279069767441862</v>
      </c>
      <c r="AO6581" t="str">
        <f>IF(AmazonChurn[[#This Row],[Avg Monthly GB Download]]&lt;15, "Low", IF(AmazonChurn[[#This Row],[Avg Monthly GB Download]]&lt;30, "Medium", "High"))</f>
        <v>Low</v>
      </c>
      <c r="AP6581" t="str">
        <f>IF(AmazonChurn[[#This Row],[Age]]&lt;30,"Under 30",IF(AmazonChurn[[#This Row],[Age]]&gt;65,"Senior","Mid Age"))</f>
        <v>Senior</v>
      </c>
    </row>
    <row r="6582" spans="1:42" hidden="1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 s="5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  <c r="AL6582" t="str">
        <f>IF(AmazonChurn[[#This Row],[Average Monthly Expenses]]&lt;=30,"Low",IF(AmazonChurn[[#This Row],[Average Monthly Expenses]]&lt;=60,"Medium","High"))</f>
        <v>Low</v>
      </c>
      <c r="AM6582" t="str">
        <f>IF(AmazonChurn[[#This Row],[Number of Complaints or Support]]&lt;3,"Low",IF(AmazonChurn[[#This Row],[Number of Complaints or Support]]&lt;=7,"Medium","High"))</f>
        <v>Medium</v>
      </c>
      <c r="AN6582" s="5">
        <f>AmazonChurn[[#This Row],[Number of Complaints or Support]]/AmazonChurn[[#This Row],[Account Length (in months)]]</f>
        <v>8.4507042253521125E-2</v>
      </c>
      <c r="AO6582" t="str">
        <f>IF(AmazonChurn[[#This Row],[Avg Monthly GB Download]]&lt;15, "Low", IF(AmazonChurn[[#This Row],[Avg Monthly GB Download]]&lt;30, "Medium", "High"))</f>
        <v>Low</v>
      </c>
      <c r="AP6582" t="str">
        <f>IF(AmazonChurn[[#This Row],[Age]]&lt;30,"Under 30",IF(AmazonChurn[[#This Row],[Age]]&gt;65,"Senior","Mid Age"))</f>
        <v>Mid Age</v>
      </c>
    </row>
    <row r="6583" spans="1:42" hidden="1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 s="5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  <c r="AL6583" t="str">
        <f>IF(AmazonChurn[[#This Row],[Average Monthly Expenses]]&lt;=30,"Low",IF(AmazonChurn[[#This Row],[Average Monthly Expenses]]&lt;=60,"Medium","High"))</f>
        <v>Medium</v>
      </c>
      <c r="AM6583" t="str">
        <f>IF(AmazonChurn[[#This Row],[Number of Complaints or Support]]&lt;3,"Low",IF(AmazonChurn[[#This Row],[Number of Complaints or Support]]&lt;=7,"Medium","High"))</f>
        <v>Low</v>
      </c>
      <c r="AN6583" s="5">
        <f>AmazonChurn[[#This Row],[Number of Complaints or Support]]/AmazonChurn[[#This Row],[Account Length (in months)]]</f>
        <v>0</v>
      </c>
      <c r="AO6583" t="str">
        <f>IF(AmazonChurn[[#This Row],[Avg Monthly GB Download]]&lt;15, "Low", IF(AmazonChurn[[#This Row],[Avg Monthly GB Download]]&lt;30, "Medium", "High"))</f>
        <v>Low</v>
      </c>
      <c r="AP6583" t="str">
        <f>IF(AmazonChurn[[#This Row],[Age]]&lt;30,"Under 30",IF(AmazonChurn[[#This Row],[Age]]&gt;65,"Senior","Mid Age"))</f>
        <v>Mid Age</v>
      </c>
    </row>
    <row r="6584" spans="1:42" hidden="1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 s="5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  <c r="AL6584" t="str">
        <f>IF(AmazonChurn[[#This Row],[Average Monthly Expenses]]&lt;=30,"Low",IF(AmazonChurn[[#This Row],[Average Monthly Expenses]]&lt;=60,"Medium","High"))</f>
        <v>Low</v>
      </c>
      <c r="AM6584" t="str">
        <f>IF(AmazonChurn[[#This Row],[Number of Complaints or Support]]&lt;3,"Low",IF(AmazonChurn[[#This Row],[Number of Complaints or Support]]&lt;=7,"Medium","High"))</f>
        <v>Medium</v>
      </c>
      <c r="AN6584" s="5">
        <f>AmazonChurn[[#This Row],[Number of Complaints or Support]]/AmazonChurn[[#This Row],[Account Length (in months)]]</f>
        <v>7.4626865671641784E-2</v>
      </c>
      <c r="AO6584" t="str">
        <f>IF(AmazonChurn[[#This Row],[Avg Monthly GB Download]]&lt;15, "Low", IF(AmazonChurn[[#This Row],[Avg Monthly GB Download]]&lt;30, "Medium", "High"))</f>
        <v>Low</v>
      </c>
      <c r="AP6584" t="str">
        <f>IF(AmazonChurn[[#This Row],[Age]]&lt;30,"Under 30",IF(AmazonChurn[[#This Row],[Age]]&gt;65,"Senior","Mid Age"))</f>
        <v>Mid Age</v>
      </c>
    </row>
    <row r="6585" spans="1:42" hidden="1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 s="5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  <c r="AL6585" t="str">
        <f>IF(AmazonChurn[[#This Row],[Average Monthly Expenses]]&lt;=30,"Low",IF(AmazonChurn[[#This Row],[Average Monthly Expenses]]&lt;=60,"Medium","High"))</f>
        <v>Low</v>
      </c>
      <c r="AM6585" t="str">
        <f>IF(AmazonChurn[[#This Row],[Number of Complaints or Support]]&lt;3,"Low",IF(AmazonChurn[[#This Row],[Number of Complaints or Support]]&lt;=7,"Medium","High"))</f>
        <v>Medium</v>
      </c>
      <c r="AN6585" s="5">
        <f>AmazonChurn[[#This Row],[Number of Complaints or Support]]/AmazonChurn[[#This Row],[Account Length (in months)]]</f>
        <v>8.8235294117647065E-2</v>
      </c>
      <c r="AO6585" t="str">
        <f>IF(AmazonChurn[[#This Row],[Avg Monthly GB Download]]&lt;15, "Low", IF(AmazonChurn[[#This Row],[Avg Monthly GB Download]]&lt;30, "Medium", "High"))</f>
        <v>Low</v>
      </c>
      <c r="AP6585" t="str">
        <f>IF(AmazonChurn[[#This Row],[Age]]&lt;30,"Under 30",IF(AmazonChurn[[#This Row],[Age]]&gt;65,"Senior","Mid Age"))</f>
        <v>Mid Age</v>
      </c>
    </row>
    <row r="6586" spans="1:42" hidden="1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 s="5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  <c r="AL6586" t="str">
        <f>IF(AmazonChurn[[#This Row],[Average Monthly Expenses]]&lt;=30,"Low",IF(AmazonChurn[[#This Row],[Average Monthly Expenses]]&lt;=60,"Medium","High"))</f>
        <v>Medium</v>
      </c>
      <c r="AM6586" t="str">
        <f>IF(AmazonChurn[[#This Row],[Number of Complaints or Support]]&lt;3,"Low",IF(AmazonChurn[[#This Row],[Number of Complaints or Support]]&lt;=7,"Medium","High"))</f>
        <v>Medium</v>
      </c>
      <c r="AN6586" s="5">
        <f>AmazonChurn[[#This Row],[Number of Complaints or Support]]/AmazonChurn[[#This Row],[Account Length (in months)]]</f>
        <v>2</v>
      </c>
      <c r="AO6586" t="str">
        <f>IF(AmazonChurn[[#This Row],[Avg Monthly GB Download]]&lt;15, "Low", IF(AmazonChurn[[#This Row],[Avg Monthly GB Download]]&lt;30, "Medium", "High"))</f>
        <v>Low</v>
      </c>
      <c r="AP6586" t="str">
        <f>IF(AmazonChurn[[#This Row],[Age]]&lt;30,"Under 30",IF(AmazonChurn[[#This Row],[Age]]&gt;65,"Senior","Mid Age"))</f>
        <v>Mid Age</v>
      </c>
    </row>
    <row r="6587" spans="1:42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 s="5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  <c r="AL6587" t="str">
        <f>IF(AmazonChurn[[#This Row],[Average Monthly Expenses]]&lt;=30,"Low",IF(AmazonChurn[[#This Row],[Average Monthly Expenses]]&lt;=60,"Medium","High"))</f>
        <v>Medium</v>
      </c>
      <c r="AM6587" t="str">
        <f>IF(AmazonChurn[[#This Row],[Number of Complaints or Support]]&lt;3,"Low",IF(AmazonChurn[[#This Row],[Number of Complaints or Support]]&lt;=7,"Medium","High"))</f>
        <v>Medium</v>
      </c>
      <c r="AN6587" s="5">
        <f>AmazonChurn[[#This Row],[Number of Complaints or Support]]/AmazonChurn[[#This Row],[Account Length (in months)]]</f>
        <v>0.75</v>
      </c>
      <c r="AO6587" t="str">
        <f>IF(AmazonChurn[[#This Row],[Avg Monthly GB Download]]&lt;15, "Low", IF(AmazonChurn[[#This Row],[Avg Monthly GB Download]]&lt;30, "Medium", "High"))</f>
        <v>High</v>
      </c>
      <c r="AP6587" t="str">
        <f>IF(AmazonChurn[[#This Row],[Age]]&lt;30,"Under 30",IF(AmazonChurn[[#This Row],[Age]]&gt;65,"Senior","Mid Age"))</f>
        <v>Mid Age</v>
      </c>
    </row>
    <row r="6588" spans="1:42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 s="5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  <c r="AL6588" t="str">
        <f>IF(AmazonChurn[[#This Row],[Average Monthly Expenses]]&lt;=30,"Low",IF(AmazonChurn[[#This Row],[Average Monthly Expenses]]&lt;=60,"Medium","High"))</f>
        <v>Low</v>
      </c>
      <c r="AM6588" t="str">
        <f>IF(AmazonChurn[[#This Row],[Number of Complaints or Support]]&lt;3,"Low",IF(AmazonChurn[[#This Row],[Number of Complaints or Support]]&lt;=7,"Medium","High"))</f>
        <v>Medium</v>
      </c>
      <c r="AN6588" s="5">
        <f>AmazonChurn[[#This Row],[Number of Complaints or Support]]/AmazonChurn[[#This Row],[Account Length (in months)]]</f>
        <v>8.4507042253521125E-2</v>
      </c>
      <c r="AO6588" t="str">
        <f>IF(AmazonChurn[[#This Row],[Avg Monthly GB Download]]&lt;15, "Low", IF(AmazonChurn[[#This Row],[Avg Monthly GB Download]]&lt;30, "Medium", "High"))</f>
        <v>High</v>
      </c>
      <c r="AP6588" t="str">
        <f>IF(AmazonChurn[[#This Row],[Age]]&lt;30,"Under 30",IF(AmazonChurn[[#This Row],[Age]]&gt;65,"Senior","Mid Age"))</f>
        <v>Under 30</v>
      </c>
    </row>
    <row r="6589" spans="1:42" hidden="1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 s="5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  <c r="AL6589" t="str">
        <f>IF(AmazonChurn[[#This Row],[Average Monthly Expenses]]&lt;=30,"Low",IF(AmazonChurn[[#This Row],[Average Monthly Expenses]]&lt;=60,"Medium","High"))</f>
        <v>Medium</v>
      </c>
      <c r="AM6589" t="str">
        <f>IF(AmazonChurn[[#This Row],[Number of Complaints or Support]]&lt;3,"Low",IF(AmazonChurn[[#This Row],[Number of Complaints or Support]]&lt;=7,"Medium","High"))</f>
        <v>Low</v>
      </c>
      <c r="AN6589" s="5">
        <f>AmazonChurn[[#This Row],[Number of Complaints or Support]]/AmazonChurn[[#This Row],[Account Length (in months)]]</f>
        <v>0</v>
      </c>
      <c r="AO6589" t="str">
        <f>IF(AmazonChurn[[#This Row],[Avg Monthly GB Download]]&lt;15, "Low", IF(AmazonChurn[[#This Row],[Avg Monthly GB Download]]&lt;30, "Medium", "High"))</f>
        <v>Low</v>
      </c>
      <c r="AP6589" t="str">
        <f>IF(AmazonChurn[[#This Row],[Age]]&lt;30,"Under 30",IF(AmazonChurn[[#This Row],[Age]]&gt;65,"Senior","Mid Age"))</f>
        <v>Under 30</v>
      </c>
    </row>
    <row r="6590" spans="1:42" hidden="1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 s="5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  <c r="AL6590" t="str">
        <f>IF(AmazonChurn[[#This Row],[Average Monthly Expenses]]&lt;=30,"Low",IF(AmazonChurn[[#This Row],[Average Monthly Expenses]]&lt;=60,"Medium","High"))</f>
        <v>Medium</v>
      </c>
      <c r="AM6590" t="str">
        <f>IF(AmazonChurn[[#This Row],[Number of Complaints or Support]]&lt;3,"Low",IF(AmazonChurn[[#This Row],[Number of Complaints or Support]]&lt;=7,"Medium","High"))</f>
        <v>High</v>
      </c>
      <c r="AN6590" s="5">
        <f>AmazonChurn[[#This Row],[Number of Complaints or Support]]/AmazonChurn[[#This Row],[Account Length (in months)]]</f>
        <v>0.15151515151515152</v>
      </c>
      <c r="AO6590" t="str">
        <f>IF(AmazonChurn[[#This Row],[Avg Monthly GB Download]]&lt;15, "Low", IF(AmazonChurn[[#This Row],[Avg Monthly GB Download]]&lt;30, "Medium", "High"))</f>
        <v>Low</v>
      </c>
      <c r="AP6590" t="str">
        <f>IF(AmazonChurn[[#This Row],[Age]]&lt;30,"Under 30",IF(AmazonChurn[[#This Row],[Age]]&gt;65,"Senior","Mid Age"))</f>
        <v>Mid Age</v>
      </c>
    </row>
    <row r="6591" spans="1:42" hidden="1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 s="5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  <c r="AL6591" t="str">
        <f>IF(AmazonChurn[[#This Row],[Average Monthly Expenses]]&lt;=30,"Low",IF(AmazonChurn[[#This Row],[Average Monthly Expenses]]&lt;=60,"Medium","High"))</f>
        <v>Medium</v>
      </c>
      <c r="AM6591" t="str">
        <f>IF(AmazonChurn[[#This Row],[Number of Complaints or Support]]&lt;3,"Low",IF(AmazonChurn[[#This Row],[Number of Complaints or Support]]&lt;=7,"Medium","High"))</f>
        <v>High</v>
      </c>
      <c r="AN6591" s="5">
        <f>AmazonChurn[[#This Row],[Number of Complaints or Support]]/AmazonChurn[[#This Row],[Account Length (in months)]]</f>
        <v>0.16666666666666666</v>
      </c>
      <c r="AO6591" t="str">
        <f>IF(AmazonChurn[[#This Row],[Avg Monthly GB Download]]&lt;15, "Low", IF(AmazonChurn[[#This Row],[Avg Monthly GB Download]]&lt;30, "Medium", "High"))</f>
        <v>Low</v>
      </c>
      <c r="AP6591" t="str">
        <f>IF(AmazonChurn[[#This Row],[Age]]&lt;30,"Under 30",IF(AmazonChurn[[#This Row],[Age]]&gt;65,"Senior","Mid Age"))</f>
        <v>Mid Age</v>
      </c>
    </row>
    <row r="6592" spans="1:42" hidden="1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 s="5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  <c r="AL6592" t="str">
        <f>IF(AmazonChurn[[#This Row],[Average Monthly Expenses]]&lt;=30,"Low",IF(AmazonChurn[[#This Row],[Average Monthly Expenses]]&lt;=60,"Medium","High"))</f>
        <v>Low</v>
      </c>
      <c r="AM6592" t="str">
        <f>IF(AmazonChurn[[#This Row],[Number of Complaints or Support]]&lt;3,"Low",IF(AmazonChurn[[#This Row],[Number of Complaints or Support]]&lt;=7,"Medium","High"))</f>
        <v>Medium</v>
      </c>
      <c r="AN6592" s="5">
        <f>AmazonChurn[[#This Row],[Number of Complaints or Support]]/AmazonChurn[[#This Row],[Account Length (in months)]]</f>
        <v>0.125</v>
      </c>
      <c r="AO6592" t="str">
        <f>IF(AmazonChurn[[#This Row],[Avg Monthly GB Download]]&lt;15, "Low", IF(AmazonChurn[[#This Row],[Avg Monthly GB Download]]&lt;30, "Medium", "High"))</f>
        <v>Low</v>
      </c>
      <c r="AP6592" t="str">
        <f>IF(AmazonChurn[[#This Row],[Age]]&lt;30,"Under 30",IF(AmazonChurn[[#This Row],[Age]]&gt;65,"Senior","Mid Age"))</f>
        <v>Mid Age</v>
      </c>
    </row>
    <row r="6593" spans="1:42" hidden="1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 s="5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  <c r="AL6593" t="str">
        <f>IF(AmazonChurn[[#This Row],[Average Monthly Expenses]]&lt;=30,"Low",IF(AmazonChurn[[#This Row],[Average Monthly Expenses]]&lt;=60,"Medium","High"))</f>
        <v>Low</v>
      </c>
      <c r="AM6593" t="str">
        <f>IF(AmazonChurn[[#This Row],[Number of Complaints or Support]]&lt;3,"Low",IF(AmazonChurn[[#This Row],[Number of Complaints or Support]]&lt;=7,"Medium","High"))</f>
        <v>Medium</v>
      </c>
      <c r="AN6593" s="5">
        <f>AmazonChurn[[#This Row],[Number of Complaints or Support]]/AmazonChurn[[#This Row],[Account Length (in months)]]</f>
        <v>5</v>
      </c>
      <c r="AO6593" t="str">
        <f>IF(AmazonChurn[[#This Row],[Avg Monthly GB Download]]&lt;15, "Low", IF(AmazonChurn[[#This Row],[Avg Monthly GB Download]]&lt;30, "Medium", "High"))</f>
        <v>Medium</v>
      </c>
      <c r="AP6593" t="str">
        <f>IF(AmazonChurn[[#This Row],[Age]]&lt;30,"Under 30",IF(AmazonChurn[[#This Row],[Age]]&gt;65,"Senior","Mid Age"))</f>
        <v>Mid Age</v>
      </c>
    </row>
    <row r="6594" spans="1:42" hidden="1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 s="5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  <c r="AL6594" t="str">
        <f>IF(AmazonChurn[[#This Row],[Average Monthly Expenses]]&lt;=30,"Low",IF(AmazonChurn[[#This Row],[Average Monthly Expenses]]&lt;=60,"Medium","High"))</f>
        <v>Medium</v>
      </c>
      <c r="AM6594" t="str">
        <f>IF(AmazonChurn[[#This Row],[Number of Complaints or Support]]&lt;3,"Low",IF(AmazonChurn[[#This Row],[Number of Complaints or Support]]&lt;=7,"Medium","High"))</f>
        <v>Low</v>
      </c>
      <c r="AN6594" s="5">
        <f>AmazonChurn[[#This Row],[Number of Complaints or Support]]/AmazonChurn[[#This Row],[Account Length (in months)]]</f>
        <v>1</v>
      </c>
      <c r="AO6594" t="str">
        <f>IF(AmazonChurn[[#This Row],[Avg Monthly GB Download]]&lt;15, "Low", IF(AmazonChurn[[#This Row],[Avg Monthly GB Download]]&lt;30, "Medium", "High"))</f>
        <v>Low</v>
      </c>
      <c r="AP6594" t="str">
        <f>IF(AmazonChurn[[#This Row],[Age]]&lt;30,"Under 30",IF(AmazonChurn[[#This Row],[Age]]&gt;65,"Senior","Mid Age"))</f>
        <v>Mid Age</v>
      </c>
    </row>
    <row r="6595" spans="1:42" hidden="1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 s="5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  <c r="AL6595" t="str">
        <f>IF(AmazonChurn[[#This Row],[Average Monthly Expenses]]&lt;=30,"Low",IF(AmazonChurn[[#This Row],[Average Monthly Expenses]]&lt;=60,"Medium","High"))</f>
        <v>Low</v>
      </c>
      <c r="AM6595" t="str">
        <f>IF(AmazonChurn[[#This Row],[Number of Complaints or Support]]&lt;3,"Low",IF(AmazonChurn[[#This Row],[Number of Complaints or Support]]&lt;=7,"Medium","High"))</f>
        <v>Low</v>
      </c>
      <c r="AN6595" s="5">
        <f>AmazonChurn[[#This Row],[Number of Complaints or Support]]/AmazonChurn[[#This Row],[Account Length (in months)]]</f>
        <v>2.7397260273972601E-2</v>
      </c>
      <c r="AO6595" t="str">
        <f>IF(AmazonChurn[[#This Row],[Avg Monthly GB Download]]&lt;15, "Low", IF(AmazonChurn[[#This Row],[Avg Monthly GB Download]]&lt;30, "Medium", "High"))</f>
        <v>Low</v>
      </c>
      <c r="AP6595" t="str">
        <f>IF(AmazonChurn[[#This Row],[Age]]&lt;30,"Under 30",IF(AmazonChurn[[#This Row],[Age]]&gt;65,"Senior","Mid Age"))</f>
        <v>Under 30</v>
      </c>
    </row>
    <row r="6596" spans="1:42" hidden="1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 s="5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  <c r="AL6596" t="str">
        <f>IF(AmazonChurn[[#This Row],[Average Monthly Expenses]]&lt;=30,"Low",IF(AmazonChurn[[#This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Complaints or Support]]&lt;=7,"Medium","High"))</f>
        <v>Low</v>
      </c>
      <c r="AN6596" s="5">
        <f>AmazonChurn[[#This Row],[Number of Complaints or Support]]/AmazonChurn[[#This Row],[Account Length (in months)]]</f>
        <v>2</v>
      </c>
      <c r="AO6596" t="str">
        <f>IF(AmazonChurn[[#This Row],[Avg Monthly GB Download]]&lt;15, "Low", IF(AmazonChurn[[#This Row],[Avg Monthly GB Download]]&lt;30, "Medium", "High"))</f>
        <v>Low</v>
      </c>
      <c r="AP6596" t="str">
        <f>IF(AmazonChurn[[#This Row],[Age]]&lt;30,"Under 30",IF(AmazonChurn[[#This Row],[Age]]&gt;65,"Senior","Mid Age"))</f>
        <v>Mid Age</v>
      </c>
    </row>
    <row r="6597" spans="1:42" hidden="1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 s="5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  <c r="AL6597" t="str">
        <f>IF(AmazonChurn[[#This Row],[Average Monthly Expenses]]&lt;=30,"Low",IF(AmazonChurn[[#This Row],[Average Monthly Expenses]]&lt;=60,"Medium","High"))</f>
        <v>Medium</v>
      </c>
      <c r="AM6597" t="str">
        <f>IF(AmazonChurn[[#This Row],[Number of Complaints or Support]]&lt;3,"Low",IF(AmazonChurn[[#This Row],[Number of Complaints or Support]]&lt;=7,"Medium","High"))</f>
        <v>Low</v>
      </c>
      <c r="AN6597" s="5">
        <f>AmazonChurn[[#This Row],[Number of Complaints or Support]]/AmazonChurn[[#This Row],[Account Length (in months)]]</f>
        <v>0.14285714285714285</v>
      </c>
      <c r="AO6597" t="str">
        <f>IF(AmazonChurn[[#This Row],[Avg Monthly GB Download]]&lt;15, "Low", IF(AmazonChurn[[#This Row],[Avg Monthly GB Download]]&lt;30, "Medium", "High"))</f>
        <v>Medium</v>
      </c>
      <c r="AP6597" t="str">
        <f>IF(AmazonChurn[[#This Row],[Age]]&lt;30,"Under 30",IF(AmazonChurn[[#This Row],[Age]]&gt;65,"Senior","Mid Age"))</f>
        <v>Senior</v>
      </c>
    </row>
    <row r="6598" spans="1:42" hidden="1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 s="5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  <c r="AL6598" t="str">
        <f>IF(AmazonChurn[[#This Row],[Average Monthly Expenses]]&lt;=30,"Low",IF(AmazonChurn[[#This Row],[Average Monthly Expenses]]&lt;=60,"Medium","High"))</f>
        <v>Low</v>
      </c>
      <c r="AM6598" t="str">
        <f>IF(AmazonChurn[[#This Row],[Number of Complaints or Support]]&lt;3,"Low",IF(AmazonChurn[[#This Row],[Number of Complaints or Support]]&lt;=7,"Medium","High"))</f>
        <v>Low</v>
      </c>
      <c r="AN6598" s="5">
        <f>AmazonChurn[[#This Row],[Number of Complaints or Support]]/AmazonChurn[[#This Row],[Account Length (in months)]]</f>
        <v>0</v>
      </c>
      <c r="AO6598" t="str">
        <f>IF(AmazonChurn[[#This Row],[Avg Monthly GB Download]]&lt;15, "Low", IF(AmazonChurn[[#This Row],[Avg Monthly GB Download]]&lt;30, "Medium", "High"))</f>
        <v>Low</v>
      </c>
      <c r="AP6598" t="str">
        <f>IF(AmazonChurn[[#This Row],[Age]]&lt;30,"Under 30",IF(AmazonChurn[[#This Row],[Age]]&gt;65,"Senior","Mid Age"))</f>
        <v>Mid Age</v>
      </c>
    </row>
    <row r="6599" spans="1:42" hidden="1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 s="5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  <c r="AL6599" t="str">
        <f>IF(AmazonChurn[[#This Row],[Average Monthly Expenses]]&lt;=30,"Low",IF(AmazonChurn[[#This Row],[Average Monthly Expenses]]&lt;=60,"Medium","High"))</f>
        <v>Medium</v>
      </c>
      <c r="AM6599" t="str">
        <f>IF(AmazonChurn[[#This Row],[Number of Complaints or Support]]&lt;3,"Low",IF(AmazonChurn[[#This Row],[Number of Complaints or Support]]&lt;=7,"Medium","High"))</f>
        <v>Low</v>
      </c>
      <c r="AN6599" s="5">
        <f>AmazonChurn[[#This Row],[Number of Complaints or Support]]/AmazonChurn[[#This Row],[Account Length (in months)]]</f>
        <v>0.5</v>
      </c>
      <c r="AO6599" t="str">
        <f>IF(AmazonChurn[[#This Row],[Avg Monthly GB Download]]&lt;15, "Low", IF(AmazonChurn[[#This Row],[Avg Monthly GB Download]]&lt;30, "Medium", "High"))</f>
        <v>Low</v>
      </c>
      <c r="AP6599" t="str">
        <f>IF(AmazonChurn[[#This Row],[Age]]&lt;30,"Under 30",IF(AmazonChurn[[#This Row],[Age]]&gt;65,"Senior","Mid Age"))</f>
        <v>Mid Age</v>
      </c>
    </row>
    <row r="6600" spans="1:42" hidden="1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 s="5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  <c r="AL6600" t="str">
        <f>IF(AmazonChurn[[#This Row],[Average Monthly Expenses]]&lt;=30,"Low",IF(AmazonChurn[[#This Row],[Average Monthly Expenses]]&lt;=60,"Medium","High"))</f>
        <v>Low</v>
      </c>
      <c r="AM6600" t="str">
        <f>IF(AmazonChurn[[#This Row],[Number of Complaints or Support]]&lt;3,"Low",IF(AmazonChurn[[#This Row],[Number of Complaints or Support]]&lt;=7,"Medium","High"))</f>
        <v>Low</v>
      </c>
      <c r="AN6600" s="5">
        <f>AmazonChurn[[#This Row],[Number of Complaints or Support]]/AmazonChurn[[#This Row],[Account Length (in months)]]</f>
        <v>8.3333333333333329E-2</v>
      </c>
      <c r="AO6600" t="str">
        <f>IF(AmazonChurn[[#This Row],[Avg Monthly GB Download]]&lt;15, "Low", IF(AmazonChurn[[#This Row],[Avg Monthly GB Download]]&lt;30, "Medium", "High"))</f>
        <v>Low</v>
      </c>
      <c r="AP6600" t="str">
        <f>IF(AmazonChurn[[#This Row],[Age]]&lt;30,"Under 30",IF(AmazonChurn[[#This Row],[Age]]&gt;65,"Senior","Mid Age"))</f>
        <v>Mid Age</v>
      </c>
    </row>
    <row r="6601" spans="1:42" hidden="1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 s="5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  <c r="AL6601" t="str">
        <f>IF(AmazonChurn[[#This Row],[Average Monthly Expenses]]&lt;=30,"Low",IF(AmazonChurn[[#This Row],[Average Monthly Expenses]]&lt;=60,"Medium","High"))</f>
        <v>Medium</v>
      </c>
      <c r="AM6601" t="str">
        <f>IF(AmazonChurn[[#This Row],[Number of Complaints or Support]]&lt;3,"Low",IF(AmazonChurn[[#This Row],[Number of Complaints or Support]]&lt;=7,"Medium","High"))</f>
        <v>Medium</v>
      </c>
      <c r="AN6601" s="5">
        <f>AmazonChurn[[#This Row],[Number of Complaints or Support]]/AmazonChurn[[#This Row],[Account Length (in months)]]</f>
        <v>5.6338028169014086E-2</v>
      </c>
      <c r="AO6601" t="str">
        <f>IF(AmazonChurn[[#This Row],[Avg Monthly GB Download]]&lt;15, "Low", IF(AmazonChurn[[#This Row],[Avg Monthly GB Download]]&lt;30, "Medium", "High"))</f>
        <v>Low</v>
      </c>
      <c r="AP6601" t="str">
        <f>IF(AmazonChurn[[#This Row],[Age]]&lt;30,"Under 30",IF(AmazonChurn[[#This Row],[Age]]&gt;65,"Senior","Mid Age"))</f>
        <v>Senior</v>
      </c>
    </row>
    <row r="6602" spans="1:42" hidden="1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 s="5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  <c r="AL6602" t="str">
        <f>IF(AmazonChurn[[#This Row],[Average Monthly Expenses]]&lt;=30,"Low",IF(AmazonChurn[[#This Row],[Average Monthly Expenses]]&lt;=60,"Medium","High"))</f>
        <v>Medium</v>
      </c>
      <c r="AM6602" t="str">
        <f>IF(AmazonChurn[[#This Row],[Number of Complaints or Support]]&lt;3,"Low",IF(AmazonChurn[[#This Row],[Number of Complaints or Support]]&lt;=7,"Medium","High"))</f>
        <v>Low</v>
      </c>
      <c r="AN6602" s="5">
        <f>AmazonChurn[[#This Row],[Number of Complaints or Support]]/AmazonChurn[[#This Row],[Account Length (in months)]]</f>
        <v>7.1428571428571425E-2</v>
      </c>
      <c r="AO6602" t="str">
        <f>IF(AmazonChurn[[#This Row],[Avg Monthly GB Download]]&lt;15, "Low", IF(AmazonChurn[[#This Row],[Avg Monthly GB Download]]&lt;30, "Medium", "High"))</f>
        <v>Low</v>
      </c>
      <c r="AP6602" t="str">
        <f>IF(AmazonChurn[[#This Row],[Age]]&lt;30,"Under 30",IF(AmazonChurn[[#This Row],[Age]]&gt;65,"Senior","Mid Age"))</f>
        <v>Mid Age</v>
      </c>
    </row>
    <row r="6603" spans="1:42" hidden="1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 s="5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  <c r="AL6603" t="str">
        <f>IF(AmazonChurn[[#This Row],[Average Monthly Expenses]]&lt;=30,"Low",IF(AmazonChurn[[#This Row],[Average Monthly Expenses]]&lt;=60,"Medium","High"))</f>
        <v>Low</v>
      </c>
      <c r="AM6603" t="str">
        <f>IF(AmazonChurn[[#This Row],[Number of Complaints or Support]]&lt;3,"Low",IF(AmazonChurn[[#This Row],[Number of Complaints or Support]]&lt;=7,"Medium","High"))</f>
        <v>High</v>
      </c>
      <c r="AN6603" s="5">
        <f>AmazonChurn[[#This Row],[Number of Complaints or Support]]/AmazonChurn[[#This Row],[Account Length (in months)]]</f>
        <v>10</v>
      </c>
      <c r="AO6603" t="str">
        <f>IF(AmazonChurn[[#This Row],[Avg Monthly GB Download]]&lt;15, "Low", IF(AmazonChurn[[#This Row],[Avg Monthly GB Download]]&lt;30, "Medium", "High"))</f>
        <v>Low</v>
      </c>
      <c r="AP6603" t="str">
        <f>IF(AmazonChurn[[#This Row],[Age]]&lt;30,"Under 30",IF(AmazonChurn[[#This Row],[Age]]&gt;65,"Senior","Mid Age"))</f>
        <v>Under 30</v>
      </c>
    </row>
    <row r="6604" spans="1:42" hidden="1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 s="5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  <c r="AL6604" t="str">
        <f>IF(AmazonChurn[[#This Row],[Average Monthly Expenses]]&lt;=30,"Low",IF(AmazonChurn[[#This Row],[Average Monthly Expenses]]&lt;=60,"Medium","High"))</f>
        <v>Low</v>
      </c>
      <c r="AM6604" t="str">
        <f>IF(AmazonChurn[[#This Row],[Number of Complaints or Support]]&lt;3,"Low",IF(AmazonChurn[[#This Row],[Number of Complaints or Support]]&lt;=7,"Medium","High"))</f>
        <v>Medium</v>
      </c>
      <c r="AN6604" s="5">
        <f>AmazonChurn[[#This Row],[Number of Complaints or Support]]/AmazonChurn[[#This Row],[Account Length (in months)]]</f>
        <v>6.5217391304347824E-2</v>
      </c>
      <c r="AO6604" t="str">
        <f>IF(AmazonChurn[[#This Row],[Avg Monthly GB Download]]&lt;15, "Low", IF(AmazonChurn[[#This Row],[Avg Monthly GB Download]]&lt;30, "Medium", "High"))</f>
        <v>Low</v>
      </c>
      <c r="AP6604" t="str">
        <f>IF(AmazonChurn[[#This Row],[Age]]&lt;30,"Under 30",IF(AmazonChurn[[#This Row],[Age]]&gt;65,"Senior","Mid Age"))</f>
        <v>Under 30</v>
      </c>
    </row>
    <row r="6605" spans="1:42" hidden="1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 s="5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  <c r="AL6605" t="str">
        <f>IF(AmazonChurn[[#This Row],[Average Monthly Expenses]]&lt;=30,"Low",IF(AmazonChurn[[#This Row],[Average Monthly Expenses]]&lt;=60,"Medium","High"))</f>
        <v>Medium</v>
      </c>
      <c r="AM6605" t="str">
        <f>IF(AmazonChurn[[#This Row],[Number of Complaints or Support]]&lt;3,"Low",IF(AmazonChurn[[#This Row],[Number of Complaints or Support]]&lt;=7,"Medium","High"))</f>
        <v>High</v>
      </c>
      <c r="AN6605" s="5">
        <f>AmazonChurn[[#This Row],[Number of Complaints or Support]]/AmazonChurn[[#This Row],[Account Length (in months)]]</f>
        <v>2</v>
      </c>
      <c r="AO6605" t="str">
        <f>IF(AmazonChurn[[#This Row],[Avg Monthly GB Download]]&lt;15, "Low", IF(AmazonChurn[[#This Row],[Avg Monthly GB Download]]&lt;30, "Medium", "High"))</f>
        <v>Medium</v>
      </c>
      <c r="AP6605" t="str">
        <f>IF(AmazonChurn[[#This Row],[Age]]&lt;30,"Under 30",IF(AmazonChurn[[#This Row],[Age]]&gt;65,"Senior","Mid Age"))</f>
        <v>Under 30</v>
      </c>
    </row>
    <row r="6606" spans="1:42" hidden="1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 s="5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  <c r="AL6606" t="str">
        <f>IF(AmazonChurn[[#This Row],[Average Monthly Expenses]]&lt;=30,"Low",IF(AmazonChurn[[#This Row],[Average Monthly Expenses]]&lt;=60,"Medium","High"))</f>
        <v>Medium</v>
      </c>
      <c r="AM6606" t="str">
        <f>IF(AmazonChurn[[#This Row],[Number of Complaints or Support]]&lt;3,"Low",IF(AmazonChurn[[#This Row],[Number of Complaints or Support]]&lt;=7,"Medium","High"))</f>
        <v>High</v>
      </c>
      <c r="AN6606" s="5">
        <f>AmazonChurn[[#This Row],[Number of Complaints or Support]]/AmazonChurn[[#This Row],[Account Length (in months)]]</f>
        <v>0.15094339622641509</v>
      </c>
      <c r="AO6606" t="str">
        <f>IF(AmazonChurn[[#This Row],[Avg Monthly GB Download]]&lt;15, "Low", IF(AmazonChurn[[#This Row],[Avg Monthly GB Download]]&lt;30, "Medium", "High"))</f>
        <v>Medium</v>
      </c>
      <c r="AP6606" t="str">
        <f>IF(AmazonChurn[[#This Row],[Age]]&lt;30,"Under 30",IF(AmazonChurn[[#This Row],[Age]]&gt;65,"Senior","Mid Age"))</f>
        <v>Under 30</v>
      </c>
    </row>
    <row r="6607" spans="1:42" hidden="1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 s="5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  <c r="AL6607" t="str">
        <f>IF(AmazonChurn[[#This Row],[Average Monthly Expenses]]&lt;=30,"Low",IF(AmazonChurn[[#This Row],[Average Monthly Expenses]]&lt;=60,"Medium","High"))</f>
        <v>High</v>
      </c>
      <c r="AM6607" t="str">
        <f>IF(AmazonChurn[[#This Row],[Number of Complaints or Support]]&lt;3,"Low",IF(AmazonChurn[[#This Row],[Number of Complaints or Support]]&lt;=7,"Medium","High"))</f>
        <v>High</v>
      </c>
      <c r="AN6607" s="5">
        <f>AmazonChurn[[#This Row],[Number of Complaints or Support]]/AmazonChurn[[#This Row],[Account Length (in months)]]</f>
        <v>0.17391304347826086</v>
      </c>
      <c r="AO6607" t="str">
        <f>IF(AmazonChurn[[#This Row],[Avg Monthly GB Download]]&lt;15, "Low", IF(AmazonChurn[[#This Row],[Avg Monthly GB Download]]&lt;30, "Medium", "High"))</f>
        <v>Low</v>
      </c>
      <c r="AP6607" t="str">
        <f>IF(AmazonChurn[[#This Row],[Age]]&lt;30,"Under 30",IF(AmazonChurn[[#This Row],[Age]]&gt;65,"Senior","Mid Age"))</f>
        <v>Mid Age</v>
      </c>
    </row>
    <row r="6608" spans="1:42" hidden="1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 s="5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  <c r="AL6608" t="str">
        <f>IF(AmazonChurn[[#This Row],[Average Monthly Expenses]]&lt;=30,"Low",IF(AmazonChurn[[#This Row],[Average Monthly Expenses]]&lt;=60,"Medium","High"))</f>
        <v>Low</v>
      </c>
      <c r="AM6608" t="str">
        <f>IF(AmazonChurn[[#This Row],[Number of Complaints or Support]]&lt;3,"Low",IF(AmazonChurn[[#This Row],[Number of Complaints or Support]]&lt;=7,"Medium","High"))</f>
        <v>Medium</v>
      </c>
      <c r="AN6608" s="5">
        <f>AmazonChurn[[#This Row],[Number of Complaints or Support]]/AmazonChurn[[#This Row],[Account Length (in months)]]</f>
        <v>5.7971014492753624E-2</v>
      </c>
      <c r="AO6608" t="str">
        <f>IF(AmazonChurn[[#This Row],[Avg Monthly GB Download]]&lt;15, "Low", IF(AmazonChurn[[#This Row],[Avg Monthly GB Download]]&lt;30, "Medium", "High"))</f>
        <v>Low</v>
      </c>
      <c r="AP6608" t="str">
        <f>IF(AmazonChurn[[#This Row],[Age]]&lt;30,"Under 30",IF(AmazonChurn[[#This Row],[Age]]&gt;65,"Senior","Mid Age"))</f>
        <v>Mid Age</v>
      </c>
    </row>
    <row r="6609" spans="1:42" hidden="1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 s="5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  <c r="AL6609" t="str">
        <f>IF(AmazonChurn[[#This Row],[Average Monthly Expenses]]&lt;=30,"Low",IF(AmazonChurn[[#This Row],[Average Monthly Expenses]]&lt;=60,"Medium","High"))</f>
        <v>Medium</v>
      </c>
      <c r="AM6609" t="str">
        <f>IF(AmazonChurn[[#This Row],[Number of Complaints or Support]]&lt;3,"Low",IF(AmazonChurn[[#This Row],[Number of Complaints or Support]]&lt;=7,"Medium","High"))</f>
        <v>High</v>
      </c>
      <c r="AN6609" s="5">
        <f>AmazonChurn[[#This Row],[Number of Complaints or Support]]/AmazonChurn[[#This Row],[Account Length (in months)]]</f>
        <v>0.16666666666666666</v>
      </c>
      <c r="AO6609" t="str">
        <f>IF(AmazonChurn[[#This Row],[Avg Monthly GB Download]]&lt;15, "Low", IF(AmazonChurn[[#This Row],[Avg Monthly GB Download]]&lt;30, "Medium", "High"))</f>
        <v>Low</v>
      </c>
      <c r="AP6609" t="str">
        <f>IF(AmazonChurn[[#This Row],[Age]]&lt;30,"Under 30",IF(AmazonChurn[[#This Row],[Age]]&gt;65,"Senior","Mid Age"))</f>
        <v>Mid Age</v>
      </c>
    </row>
    <row r="6610" spans="1:42" hidden="1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 s="5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  <c r="AL6610" t="str">
        <f>IF(AmazonChurn[[#This Row],[Average Monthly Expenses]]&lt;=30,"Low",IF(AmazonChurn[[#This Row],[Average Monthly Expenses]]&lt;=60,"Medium","High"))</f>
        <v>Low</v>
      </c>
      <c r="AM6610" t="str">
        <f>IF(AmazonChurn[[#This Row],[Number of Complaints or Support]]&lt;3,"Low",IF(AmazonChurn[[#This Row],[Number of Complaints or Support]]&lt;=7,"Medium","High"))</f>
        <v>Low</v>
      </c>
      <c r="AN6610" s="5">
        <f>AmazonChurn[[#This Row],[Number of Complaints or Support]]/AmazonChurn[[#This Row],[Account Length (in months)]]</f>
        <v>0.14285714285714285</v>
      </c>
      <c r="AO6610" t="str">
        <f>IF(AmazonChurn[[#This Row],[Avg Monthly GB Download]]&lt;15, "Low", IF(AmazonChurn[[#This Row],[Avg Monthly GB Download]]&lt;30, "Medium", "High"))</f>
        <v>Low</v>
      </c>
      <c r="AP6610" t="str">
        <f>IF(AmazonChurn[[#This Row],[Age]]&lt;30,"Under 30",IF(AmazonChurn[[#This Row],[Age]]&gt;65,"Senior","Mid Age"))</f>
        <v>Under 30</v>
      </c>
    </row>
    <row r="6611" spans="1:42" hidden="1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 s="5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  <c r="AL6611" t="str">
        <f>IF(AmazonChurn[[#This Row],[Average Monthly Expenses]]&lt;=30,"Low",IF(AmazonChurn[[#This Row],[Average Monthly Expenses]]&lt;=60,"Medium","High"))</f>
        <v>Medium</v>
      </c>
      <c r="AM6611" t="str">
        <f>IF(AmazonChurn[[#This Row],[Number of Complaints or Support]]&lt;3,"Low",IF(AmazonChurn[[#This Row],[Number of Complaints or Support]]&lt;=7,"Medium","High"))</f>
        <v>High</v>
      </c>
      <c r="AN6611" s="5">
        <f>AmazonChurn[[#This Row],[Number of Complaints or Support]]/AmazonChurn[[#This Row],[Account Length (in months)]]</f>
        <v>0.22222222222222221</v>
      </c>
      <c r="AO6611" t="str">
        <f>IF(AmazonChurn[[#This Row],[Avg Monthly GB Download]]&lt;15, "Low", IF(AmazonChurn[[#This Row],[Avg Monthly GB Download]]&lt;30, "Medium", "High"))</f>
        <v>Low</v>
      </c>
      <c r="AP6611" t="str">
        <f>IF(AmazonChurn[[#This Row],[Age]]&lt;30,"Under 30",IF(AmazonChurn[[#This Row],[Age]]&gt;65,"Senior","Mid Age"))</f>
        <v>Mid Age</v>
      </c>
    </row>
    <row r="6612" spans="1:42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 s="5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  <c r="AL6612" t="str">
        <f>IF(AmazonChurn[[#This Row],[Average Monthly Expenses]]&lt;=30,"Low",IF(AmazonChurn[[#This Row],[Average Monthly Expenses]]&lt;=60,"Medium","High"))</f>
        <v>Low</v>
      </c>
      <c r="AM6612" t="str">
        <f>IF(AmazonChurn[[#This Row],[Number of Complaints or Support]]&lt;3,"Low",IF(AmazonChurn[[#This Row],[Number of Complaints or Support]]&lt;=7,"Medium","High"))</f>
        <v>High</v>
      </c>
      <c r="AN6612" s="5">
        <f>AmazonChurn[[#This Row],[Number of Complaints or Support]]/AmazonChurn[[#This Row],[Account Length (in months)]]</f>
        <v>0.30769230769230771</v>
      </c>
      <c r="AO6612" t="str">
        <f>IF(AmazonChurn[[#This Row],[Avg Monthly GB Download]]&lt;15, "Low", IF(AmazonChurn[[#This Row],[Avg Monthly GB Download]]&lt;30, "Medium", "High"))</f>
        <v>High</v>
      </c>
      <c r="AP6612" t="str">
        <f>IF(AmazonChurn[[#This Row],[Age]]&lt;30,"Under 30",IF(AmazonChurn[[#This Row],[Age]]&gt;65,"Senior","Mid Age"))</f>
        <v>Under 30</v>
      </c>
    </row>
    <row r="6613" spans="1:42" hidden="1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 s="5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  <c r="AL6613" t="str">
        <f>IF(AmazonChurn[[#This Row],[Average Monthly Expenses]]&lt;=30,"Low",IF(AmazonChurn[[#This Row],[Average Monthly Expenses]]&lt;=60,"Medium","High"))</f>
        <v>Medium</v>
      </c>
      <c r="AM6613" t="str">
        <f>IF(AmazonChurn[[#This Row],[Number of Complaints or Support]]&lt;3,"Low",IF(AmazonChurn[[#This Row],[Number of Complaints or Support]]&lt;=7,"Medium","High"))</f>
        <v>Medium</v>
      </c>
      <c r="AN6613" s="5">
        <f>AmazonChurn[[#This Row],[Number of Complaints or Support]]/AmazonChurn[[#This Row],[Account Length (in months)]]</f>
        <v>0.125</v>
      </c>
      <c r="AO6613" t="str">
        <f>IF(AmazonChurn[[#This Row],[Avg Monthly GB Download]]&lt;15, "Low", IF(AmazonChurn[[#This Row],[Avg Monthly GB Download]]&lt;30, "Medium", "High"))</f>
        <v>Low</v>
      </c>
      <c r="AP6613" t="str">
        <f>IF(AmazonChurn[[#This Row],[Age]]&lt;30,"Under 30",IF(AmazonChurn[[#This Row],[Age]]&gt;65,"Senior","Mid Age"))</f>
        <v>Senior</v>
      </c>
    </row>
    <row r="6614" spans="1:42" hidden="1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 s="5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  <c r="AL6614" t="str">
        <f>IF(AmazonChurn[[#This Row],[Average Monthly Expenses]]&lt;=30,"Low",IF(AmazonChurn[[#This Row],[Average Monthly Expenses]]&lt;=60,"Medium","High"))</f>
        <v>Low</v>
      </c>
      <c r="AM6614" t="str">
        <f>IF(AmazonChurn[[#This Row],[Number of Complaints or Support]]&lt;3,"Low",IF(AmazonChurn[[#This Row],[Number of Complaints or Support]]&lt;=7,"Medium","High"))</f>
        <v>Low</v>
      </c>
      <c r="AN6614" s="5">
        <f>AmazonChurn[[#This Row],[Number of Complaints or Support]]/AmazonChurn[[#This Row],[Account Length (in months)]]</f>
        <v>1.4492753623188406E-2</v>
      </c>
      <c r="AO6614" t="str">
        <f>IF(AmazonChurn[[#This Row],[Avg Monthly GB Download]]&lt;15, "Low", IF(AmazonChurn[[#This Row],[Avg Monthly GB Download]]&lt;30, "Medium", "High"))</f>
        <v>Low</v>
      </c>
      <c r="AP6614" t="str">
        <f>IF(AmazonChurn[[#This Row],[Age]]&lt;30,"Under 30",IF(AmazonChurn[[#This Row],[Age]]&gt;65,"Senior","Mid Age"))</f>
        <v>Mid Age</v>
      </c>
    </row>
    <row r="6615" spans="1:42" hidden="1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 s="5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  <c r="AL6615" t="str">
        <f>IF(AmazonChurn[[#This Row],[Average Monthly Expenses]]&lt;=30,"Low",IF(AmazonChurn[[#This Row],[Average Monthly Expenses]]&lt;=60,"Medium","High"))</f>
        <v>Medium</v>
      </c>
      <c r="AM6615" t="str">
        <f>IF(AmazonChurn[[#This Row],[Number of Complaints or Support]]&lt;3,"Low",IF(AmazonChurn[[#This Row],[Number of Complaints or Support]]&lt;=7,"Medium","High"))</f>
        <v>Low</v>
      </c>
      <c r="AN6615" s="5">
        <f>AmazonChurn[[#This Row],[Number of Complaints or Support]]/AmazonChurn[[#This Row],[Account Length (in months)]]</f>
        <v>0</v>
      </c>
      <c r="AO6615" t="str">
        <f>IF(AmazonChurn[[#This Row],[Avg Monthly GB Download]]&lt;15, "Low", IF(AmazonChurn[[#This Row],[Avg Monthly GB Download]]&lt;30, "Medium", "High"))</f>
        <v>Low</v>
      </c>
      <c r="AP6615" t="str">
        <f>IF(AmazonChurn[[#This Row],[Age]]&lt;30,"Under 30",IF(AmazonChurn[[#This Row],[Age]]&gt;65,"Senior","Mid Age"))</f>
        <v>Mid Age</v>
      </c>
    </row>
    <row r="6616" spans="1:42" hidden="1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 s="5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  <c r="AL6616" t="str">
        <f>IF(AmazonChurn[[#This Row],[Average Monthly Expenses]]&lt;=30,"Low",IF(AmazonChurn[[#This Row],[Average Monthly Expenses]]&lt;=60,"Medium","High"))</f>
        <v>Low</v>
      </c>
      <c r="AM6616" t="str">
        <f>IF(AmazonChurn[[#This Row],[Number of Complaints or Support]]&lt;3,"Low",IF(AmazonChurn[[#This Row],[Number of Complaints or Support]]&lt;=7,"Medium","High"))</f>
        <v>High</v>
      </c>
      <c r="AN6616" s="5">
        <f>AmazonChurn[[#This Row],[Number of Complaints or Support]]/AmazonChurn[[#This Row],[Account Length (in months)]]</f>
        <v>0.23809523809523808</v>
      </c>
      <c r="AO6616" t="str">
        <f>IF(AmazonChurn[[#This Row],[Avg Monthly GB Download]]&lt;15, "Low", IF(AmazonChurn[[#This Row],[Avg Monthly GB Download]]&lt;30, "Medium", "High"))</f>
        <v>Low</v>
      </c>
      <c r="AP6616" t="str">
        <f>IF(AmazonChurn[[#This Row],[Age]]&lt;30,"Under 30",IF(AmazonChurn[[#This Row],[Age]]&gt;65,"Senior","Mid Age"))</f>
        <v>Mid Age</v>
      </c>
    </row>
    <row r="6617" spans="1:42" hidden="1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 s="5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  <c r="AL6617" t="str">
        <f>IF(AmazonChurn[[#This Row],[Average Monthly Expenses]]&lt;=30,"Low",IF(AmazonChurn[[#This Row],[Average Monthly Expenses]]&lt;=60,"Medium","High"))</f>
        <v>Low</v>
      </c>
      <c r="AM6617" t="str">
        <f>IF(AmazonChurn[[#This Row],[Number of Complaints or Support]]&lt;3,"Low",IF(AmazonChurn[[#This Row],[Number of Complaints or Support]]&lt;=7,"Medium","High"))</f>
        <v>Low</v>
      </c>
      <c r="AN6617" s="5">
        <f>AmazonChurn[[#This Row],[Number of Complaints or Support]]/AmazonChurn[[#This Row],[Account Length (in months)]]</f>
        <v>0.125</v>
      </c>
      <c r="AO6617" t="str">
        <f>IF(AmazonChurn[[#This Row],[Avg Monthly GB Download]]&lt;15, "Low", IF(AmazonChurn[[#This Row],[Avg Monthly GB Download]]&lt;30, "Medium", "High"))</f>
        <v>Low</v>
      </c>
      <c r="AP6617" t="str">
        <f>IF(AmazonChurn[[#This Row],[Age]]&lt;30,"Under 30",IF(AmazonChurn[[#This Row],[Age]]&gt;65,"Senior","Mid Age"))</f>
        <v>Under 30</v>
      </c>
    </row>
    <row r="6618" spans="1:42" hidden="1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 s="5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  <c r="AL6618" t="str">
        <f>IF(AmazonChurn[[#This Row],[Average Monthly Expenses]]&lt;=30,"Low",IF(AmazonChurn[[#This Row],[Average Monthly Expenses]]&lt;=60,"Medium","High"))</f>
        <v>Medium</v>
      </c>
      <c r="AM6618" t="str">
        <f>IF(AmazonChurn[[#This Row],[Number of Complaints or Support]]&lt;3,"Low",IF(AmazonChurn[[#This Row],[Number of Complaints or Support]]&lt;=7,"Medium","High"))</f>
        <v>Medium</v>
      </c>
      <c r="AN6618" s="5">
        <f>AmazonChurn[[#This Row],[Number of Complaints or Support]]/AmazonChurn[[#This Row],[Account Length (in months)]]</f>
        <v>0.25</v>
      </c>
      <c r="AO6618" t="str">
        <f>IF(AmazonChurn[[#This Row],[Avg Monthly GB Download]]&lt;15, "Low", IF(AmazonChurn[[#This Row],[Avg Monthly GB Download]]&lt;30, "Medium", "High"))</f>
        <v>Low</v>
      </c>
      <c r="AP6618" t="str">
        <f>IF(AmazonChurn[[#This Row],[Age]]&lt;30,"Under 30",IF(AmazonChurn[[#This Row],[Age]]&gt;65,"Senior","Mid Age"))</f>
        <v>Senior</v>
      </c>
    </row>
    <row r="6619" spans="1:42" hidden="1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 s="5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  <c r="AL6619" t="str">
        <f>IF(AmazonChurn[[#This Row],[Average Monthly Expenses]]&lt;=30,"Low",IF(AmazonChurn[[#This Row],[Average Monthly Expenses]]&lt;=60,"Medium","High"))</f>
        <v>Low</v>
      </c>
      <c r="AM6619" t="str">
        <f>IF(AmazonChurn[[#This Row],[Number of Complaints or Support]]&lt;3,"Low",IF(AmazonChurn[[#This Row],[Number of Complaints or Support]]&lt;=7,"Medium","High"))</f>
        <v>Medium</v>
      </c>
      <c r="AN6619" s="5">
        <f>AmazonChurn[[#This Row],[Number of Complaints or Support]]/AmazonChurn[[#This Row],[Account Length (in months)]]</f>
        <v>9.6153846153846159E-2</v>
      </c>
      <c r="AO6619" t="str">
        <f>IF(AmazonChurn[[#This Row],[Avg Monthly GB Download]]&lt;15, "Low", IF(AmazonChurn[[#This Row],[Avg Monthly GB Download]]&lt;30, "Medium", "High"))</f>
        <v>Low</v>
      </c>
      <c r="AP6619" t="str">
        <f>IF(AmazonChurn[[#This Row],[Age]]&lt;30,"Under 30",IF(AmazonChurn[[#This Row],[Age]]&gt;65,"Senior","Mid Age"))</f>
        <v>Mid Age</v>
      </c>
    </row>
    <row r="6620" spans="1:42" hidden="1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 s="5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  <c r="AL6620" t="str">
        <f>IF(AmazonChurn[[#This Row],[Average Monthly Expenses]]&lt;=30,"Low",IF(AmazonChurn[[#This Row],[Average Monthly Expenses]]&lt;=60,"Medium","High"))</f>
        <v>Low</v>
      </c>
      <c r="AM6620" t="str">
        <f>IF(AmazonChurn[[#This Row],[Number of Complaints or Support]]&lt;3,"Low",IF(AmazonChurn[[#This Row],[Number of Complaints or Support]]&lt;=7,"Medium","High"))</f>
        <v>Medium</v>
      </c>
      <c r="AN6620" s="5">
        <f>AmazonChurn[[#This Row],[Number of Complaints or Support]]/AmazonChurn[[#This Row],[Account Length (in months)]]</f>
        <v>0.25</v>
      </c>
      <c r="AO6620" t="str">
        <f>IF(AmazonChurn[[#This Row],[Avg Monthly GB Download]]&lt;15, "Low", IF(AmazonChurn[[#This Row],[Avg Monthly GB Download]]&lt;30, "Medium", "High"))</f>
        <v>Low</v>
      </c>
      <c r="AP6620" t="str">
        <f>IF(AmazonChurn[[#This Row],[Age]]&lt;30,"Under 30",IF(AmazonChurn[[#This Row],[Age]]&gt;65,"Senior","Mid Age"))</f>
        <v>Under 30</v>
      </c>
    </row>
    <row r="6621" spans="1:42" hidden="1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 s="5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  <c r="AL6621" t="str">
        <f>IF(AmazonChurn[[#This Row],[Average Monthly Expenses]]&lt;=30,"Low",IF(AmazonChurn[[#This Row],[Average Monthly Expenses]]&lt;=60,"Medium","High"))</f>
        <v>Medium</v>
      </c>
      <c r="AM6621" t="str">
        <f>IF(AmazonChurn[[#This Row],[Number of Complaints or Support]]&lt;3,"Low",IF(AmazonChurn[[#This Row],[Number of Complaints or Support]]&lt;=7,"Medium","High"))</f>
        <v>Low</v>
      </c>
      <c r="AN6621" s="5">
        <f>AmazonChurn[[#This Row],[Number of Complaints or Support]]/AmazonChurn[[#This Row],[Account Length (in months)]]</f>
        <v>7.6923076923076927E-2</v>
      </c>
      <c r="AO6621" t="str">
        <f>IF(AmazonChurn[[#This Row],[Avg Monthly GB Download]]&lt;15, "Low", IF(AmazonChurn[[#This Row],[Avg Monthly GB Download]]&lt;30, "Medium", "High"))</f>
        <v>Low</v>
      </c>
      <c r="AP6621" t="str">
        <f>IF(AmazonChurn[[#This Row],[Age]]&lt;30,"Under 30",IF(AmazonChurn[[#This Row],[Age]]&gt;65,"Senior","Mid Age"))</f>
        <v>Mid Age</v>
      </c>
    </row>
    <row r="6622" spans="1:42" hidden="1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 s="5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  <c r="AL6622" t="str">
        <f>IF(AmazonChurn[[#This Row],[Average Monthly Expenses]]&lt;=30,"Low",IF(AmazonChurn[[#This Row],[Average Monthly Expenses]]&lt;=60,"Medium","High"))</f>
        <v>Medium</v>
      </c>
      <c r="AM6622" t="str">
        <f>IF(AmazonChurn[[#This Row],[Number of Complaints or Support]]&lt;3,"Low",IF(AmazonChurn[[#This Row],[Number of Complaints or Support]]&lt;=7,"Medium","High"))</f>
        <v>Medium</v>
      </c>
      <c r="AN6622" s="5">
        <f>AmazonChurn[[#This Row],[Number of Complaints or Support]]/AmazonChurn[[#This Row],[Account Length (in months)]]</f>
        <v>0.3</v>
      </c>
      <c r="AO6622" t="str">
        <f>IF(AmazonChurn[[#This Row],[Avg Monthly GB Download]]&lt;15, "Low", IF(AmazonChurn[[#This Row],[Avg Monthly GB Download]]&lt;30, "Medium", "High"))</f>
        <v>Low</v>
      </c>
      <c r="AP6622" t="str">
        <f>IF(AmazonChurn[[#This Row],[Age]]&lt;30,"Under 30",IF(AmazonChurn[[#This Row],[Age]]&gt;65,"Senior","Mid Age"))</f>
        <v>Mid Age</v>
      </c>
    </row>
    <row r="6623" spans="1:42" hidden="1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 s="5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  <c r="AL6623" t="str">
        <f>IF(AmazonChurn[[#This Row],[Average Monthly Expenses]]&lt;=30,"Low",IF(AmazonChurn[[#This Row],[Average Monthly Expenses]]&lt;=60,"Medium","High"))</f>
        <v>Low</v>
      </c>
      <c r="AM6623" t="str">
        <f>IF(AmazonChurn[[#This Row],[Number of Complaints or Support]]&lt;3,"Low",IF(AmazonChurn[[#This Row],[Number of Complaints or Support]]&lt;=7,"Medium","High"))</f>
        <v>Low</v>
      </c>
      <c r="AN6623" s="5">
        <f>AmazonChurn[[#This Row],[Number of Complaints or Support]]/AmazonChurn[[#This Row],[Account Length (in months)]]</f>
        <v>2.4390243902439025E-2</v>
      </c>
      <c r="AO6623" t="str">
        <f>IF(AmazonChurn[[#This Row],[Avg Monthly GB Download]]&lt;15, "Low", IF(AmazonChurn[[#This Row],[Avg Monthly GB Download]]&lt;30, "Medium", "High"))</f>
        <v>Low</v>
      </c>
      <c r="AP6623" t="str">
        <f>IF(AmazonChurn[[#This Row],[Age]]&lt;30,"Under 30",IF(AmazonChurn[[#This Row],[Age]]&gt;65,"Senior","Mid Age"))</f>
        <v>Mid Age</v>
      </c>
    </row>
    <row r="6624" spans="1:42" hidden="1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 s="5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  <c r="AL6624" t="str">
        <f>IF(AmazonChurn[[#This Row],[Average Monthly Expenses]]&lt;=30,"Low",IF(AmazonChurn[[#This Row],[Average Monthly Expenses]]&lt;=60,"Medium","High"))</f>
        <v>Low</v>
      </c>
      <c r="AM6624" t="str">
        <f>IF(AmazonChurn[[#This Row],[Number of Complaints or Support]]&lt;3,"Low",IF(AmazonChurn[[#This Row],[Number of Complaints or Support]]&lt;=7,"Medium","High"))</f>
        <v>High</v>
      </c>
      <c r="AN6624" s="5">
        <f>AmazonChurn[[#This Row],[Number of Complaints or Support]]/AmazonChurn[[#This Row],[Account Length (in months)]]</f>
        <v>0.42105263157894735</v>
      </c>
      <c r="AO6624" t="str">
        <f>IF(AmazonChurn[[#This Row],[Avg Monthly GB Download]]&lt;15, "Low", IF(AmazonChurn[[#This Row],[Avg Monthly GB Download]]&lt;30, "Medium", "High"))</f>
        <v>Low</v>
      </c>
      <c r="AP6624" t="str">
        <f>IF(AmazonChurn[[#This Row],[Age]]&lt;30,"Under 30",IF(AmazonChurn[[#This Row],[Age]]&gt;65,"Senior","Mid Age"))</f>
        <v>Mid Age</v>
      </c>
    </row>
    <row r="6625" spans="1:42" hidden="1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 s="5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  <c r="AL6625" t="str">
        <f>IF(AmazonChurn[[#This Row],[Average Monthly Expenses]]&lt;=30,"Low",IF(AmazonChurn[[#This Row],[Average Monthly Expenses]]&lt;=60,"Medium","High"))</f>
        <v>Low</v>
      </c>
      <c r="AM6625" t="str">
        <f>IF(AmazonChurn[[#This Row],[Number of Complaints or Support]]&lt;3,"Low",IF(AmazonChurn[[#This Row],[Number of Complaints or Support]]&lt;=7,"Medium","High"))</f>
        <v>Medium</v>
      </c>
      <c r="AN6625" s="5">
        <f>AmazonChurn[[#This Row],[Number of Complaints or Support]]/AmazonChurn[[#This Row],[Account Length (in months)]]</f>
        <v>0.16666666666666666</v>
      </c>
      <c r="AO6625" t="str">
        <f>IF(AmazonChurn[[#This Row],[Avg Monthly GB Download]]&lt;15, "Low", IF(AmazonChurn[[#This Row],[Avg Monthly GB Download]]&lt;30, "Medium", "High"))</f>
        <v>Low</v>
      </c>
      <c r="AP6625" t="str">
        <f>IF(AmazonChurn[[#This Row],[Age]]&lt;30,"Under 30",IF(AmazonChurn[[#This Row],[Age]]&gt;65,"Senior","Mid Age"))</f>
        <v>Mid Age</v>
      </c>
    </row>
    <row r="6626" spans="1:42" hidden="1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 s="5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  <c r="AL6626" t="str">
        <f>IF(AmazonChurn[[#This Row],[Average Monthly Expenses]]&lt;=30,"Low",IF(AmazonChurn[[#This Row],[Average Monthly Expenses]]&lt;=60,"Medium","High"))</f>
        <v>Low</v>
      </c>
      <c r="AM6626" t="str">
        <f>IF(AmazonChurn[[#This Row],[Number of Complaints or Support]]&lt;3,"Low",IF(AmazonChurn[[#This Row],[Number of Complaints or Support]]&lt;=7,"Medium","High"))</f>
        <v>Medium</v>
      </c>
      <c r="AN6626" s="5">
        <f>AmazonChurn[[#This Row],[Number of Complaints or Support]]/AmazonChurn[[#This Row],[Account Length (in months)]]</f>
        <v>0.11666666666666667</v>
      </c>
      <c r="AO6626" t="str">
        <f>IF(AmazonChurn[[#This Row],[Avg Monthly GB Download]]&lt;15, "Low", IF(AmazonChurn[[#This Row],[Avg Monthly GB Download]]&lt;30, "Medium", "High"))</f>
        <v>Low</v>
      </c>
      <c r="AP6626" t="str">
        <f>IF(AmazonChurn[[#This Row],[Age]]&lt;30,"Under 30",IF(AmazonChurn[[#This Row],[Age]]&gt;65,"Senior","Mid Age"))</f>
        <v>Mid Age</v>
      </c>
    </row>
    <row r="6627" spans="1:42" hidden="1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 s="5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  <c r="AL6627" t="str">
        <f>IF(AmazonChurn[[#This Row],[Average Monthly Expenses]]&lt;=30,"Low",IF(AmazonChurn[[#This Row],[Average Monthly Expenses]]&lt;=60,"Medium","High"))</f>
        <v>Low</v>
      </c>
      <c r="AM6627" t="str">
        <f>IF(AmazonChurn[[#This Row],[Number of Complaints or Support]]&lt;3,"Low",IF(AmazonChurn[[#This Row],[Number of Complaints or Support]]&lt;=7,"Medium","High"))</f>
        <v>High</v>
      </c>
      <c r="AN6627" s="5">
        <f>AmazonChurn[[#This Row],[Number of Complaints or Support]]/AmazonChurn[[#This Row],[Account Length (in months)]]</f>
        <v>0.23529411764705882</v>
      </c>
      <c r="AO6627" t="str">
        <f>IF(AmazonChurn[[#This Row],[Avg Monthly GB Download]]&lt;15, "Low", IF(AmazonChurn[[#This Row],[Avg Monthly GB Download]]&lt;30, "Medium", "High"))</f>
        <v>Low</v>
      </c>
      <c r="AP6627" t="str">
        <f>IF(AmazonChurn[[#This Row],[Age]]&lt;30,"Under 30",IF(AmazonChurn[[#This Row],[Age]]&gt;65,"Senior","Mid Age"))</f>
        <v>Mid Age</v>
      </c>
    </row>
    <row r="6628" spans="1:42" hidden="1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 s="5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  <c r="AL6628" t="str">
        <f>IF(AmazonChurn[[#This Row],[Average Monthly Expenses]]&lt;=30,"Low",IF(AmazonChurn[[#This Row],[Average Monthly Expenses]]&lt;=60,"Medium","High"))</f>
        <v>Low</v>
      </c>
      <c r="AM6628" t="str">
        <f>IF(AmazonChurn[[#This Row],[Number of Complaints or Support]]&lt;3,"Low",IF(AmazonChurn[[#This Row],[Number of Complaints or Support]]&lt;=7,"Medium","High"))</f>
        <v>Low</v>
      </c>
      <c r="AN6628" s="5">
        <f>AmazonChurn[[#This Row],[Number of Complaints or Support]]/AmazonChurn[[#This Row],[Account Length (in months)]]</f>
        <v>3.5714285714285712E-2</v>
      </c>
      <c r="AO6628" t="str">
        <f>IF(AmazonChurn[[#This Row],[Avg Monthly GB Download]]&lt;15, "Low", IF(AmazonChurn[[#This Row],[Avg Monthly GB Download]]&lt;30, "Medium", "High"))</f>
        <v>Low</v>
      </c>
      <c r="AP6628" t="str">
        <f>IF(AmazonChurn[[#This Row],[Age]]&lt;30,"Under 30",IF(AmazonChurn[[#This Row],[Age]]&gt;65,"Senior","Mid Age"))</f>
        <v>Mid Age</v>
      </c>
    </row>
    <row r="6629" spans="1:42" hidden="1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 s="5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  <c r="AL6629" t="str">
        <f>IF(AmazonChurn[[#This Row],[Average Monthly Expenses]]&lt;=30,"Low",IF(AmazonChurn[[#This Row],[Average Monthly Expenses]]&lt;=60,"Medium","High"))</f>
        <v>Low</v>
      </c>
      <c r="AM6629" t="str">
        <f>IF(AmazonChurn[[#This Row],[Number of Complaints or Support]]&lt;3,"Low",IF(AmazonChurn[[#This Row],[Number of Complaints or Support]]&lt;=7,"Medium","High"))</f>
        <v>Medium</v>
      </c>
      <c r="AN6629" s="5">
        <f>AmazonChurn[[#This Row],[Number of Complaints or Support]]/AmazonChurn[[#This Row],[Account Length (in months)]]</f>
        <v>0.83333333333333337</v>
      </c>
      <c r="AO6629" t="str">
        <f>IF(AmazonChurn[[#This Row],[Avg Monthly GB Download]]&lt;15, "Low", IF(AmazonChurn[[#This Row],[Avg Monthly GB Download]]&lt;30, "Medium", "High"))</f>
        <v>Low</v>
      </c>
      <c r="AP6629" t="str">
        <f>IF(AmazonChurn[[#This Row],[Age]]&lt;30,"Under 30",IF(AmazonChurn[[#This Row],[Age]]&gt;65,"Senior","Mid Age"))</f>
        <v>Mid Age</v>
      </c>
    </row>
    <row r="6630" spans="1:42" hidden="1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 s="5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  <c r="AL6630" t="str">
        <f>IF(AmazonChurn[[#This Row],[Average Monthly Expenses]]&lt;=30,"Low",IF(AmazonChurn[[#This Row],[Average Monthly Expenses]]&lt;=60,"Medium","High"))</f>
        <v>Medium</v>
      </c>
      <c r="AM6630" t="str">
        <f>IF(AmazonChurn[[#This Row],[Number of Complaints or Support]]&lt;3,"Low",IF(AmazonChurn[[#This Row],[Number of Complaints or Support]]&lt;=7,"Medium","High"))</f>
        <v>Low</v>
      </c>
      <c r="AN6630" s="5">
        <f>AmazonChurn[[#This Row],[Number of Complaints or Support]]/AmazonChurn[[#This Row],[Account Length (in months)]]</f>
        <v>2.9411764705882353E-2</v>
      </c>
      <c r="AO6630" t="str">
        <f>IF(AmazonChurn[[#This Row],[Avg Monthly GB Download]]&lt;15, "Low", IF(AmazonChurn[[#This Row],[Avg Monthly GB Download]]&lt;30, "Medium", "High"))</f>
        <v>Medium</v>
      </c>
      <c r="AP6630" t="str">
        <f>IF(AmazonChurn[[#This Row],[Age]]&lt;30,"Under 30",IF(AmazonChurn[[#This Row],[Age]]&gt;65,"Senior","Mid Age"))</f>
        <v>Senior</v>
      </c>
    </row>
    <row r="6631" spans="1:42" hidden="1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 s="5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  <c r="AL6631" t="str">
        <f>IF(AmazonChurn[[#This Row],[Average Monthly Expenses]]&lt;=30,"Low",IF(AmazonChurn[[#This Row],[Average Monthly Expenses]]&lt;=60,"Medium","High"))</f>
        <v>Low</v>
      </c>
      <c r="AM6631" t="str">
        <f>IF(AmazonChurn[[#This Row],[Number of Complaints or Support]]&lt;3,"Low",IF(AmazonChurn[[#This Row],[Number of Complaints or Support]]&lt;=7,"Medium","High"))</f>
        <v>High</v>
      </c>
      <c r="AN6631" s="5">
        <f>AmazonChurn[[#This Row],[Number of Complaints or Support]]/AmazonChurn[[#This Row],[Account Length (in months)]]</f>
        <v>0.10810810810810811</v>
      </c>
      <c r="AO6631" t="str">
        <f>IF(AmazonChurn[[#This Row],[Avg Monthly GB Download]]&lt;15, "Low", IF(AmazonChurn[[#This Row],[Avg Monthly GB Download]]&lt;30, "Medium", "High"))</f>
        <v>Low</v>
      </c>
      <c r="AP6631" t="str">
        <f>IF(AmazonChurn[[#This Row],[Age]]&lt;30,"Under 30",IF(AmazonChurn[[#This Row],[Age]]&gt;65,"Senior","Mid Age"))</f>
        <v>Mid Age</v>
      </c>
    </row>
    <row r="6632" spans="1:42" hidden="1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 s="5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  <c r="AL6632" t="str">
        <f>IF(AmazonChurn[[#This Row],[Average Monthly Expenses]]&lt;=30,"Low",IF(AmazonChurn[[#This Row],[Average Monthly Expenses]]&lt;=60,"Medium","High"))</f>
        <v>Low</v>
      </c>
      <c r="AM6632" t="str">
        <f>IF(AmazonChurn[[#This Row],[Number of Complaints or Support]]&lt;3,"Low",IF(AmazonChurn[[#This Row],[Number of Complaints or Support]]&lt;=7,"Medium","High"))</f>
        <v>Low</v>
      </c>
      <c r="AN6632" s="5">
        <f>AmazonChurn[[#This Row],[Number of Complaints or Support]]/AmazonChurn[[#This Row],[Account Length (in months)]]</f>
        <v>0.11764705882352941</v>
      </c>
      <c r="AO6632" t="str">
        <f>IF(AmazonChurn[[#This Row],[Avg Monthly GB Download]]&lt;15, "Low", IF(AmazonChurn[[#This Row],[Avg Monthly GB Download]]&lt;30, "Medium", "High"))</f>
        <v>Medium</v>
      </c>
      <c r="AP6632" t="str">
        <f>IF(AmazonChurn[[#This Row],[Age]]&lt;30,"Under 30",IF(AmazonChurn[[#This Row],[Age]]&gt;65,"Senior","Mid Age"))</f>
        <v>Mid Age</v>
      </c>
    </row>
    <row r="6633" spans="1:42" hidden="1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 s="5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  <c r="AL6633" t="str">
        <f>IF(AmazonChurn[[#This Row],[Average Monthly Expenses]]&lt;=30,"Low",IF(AmazonChurn[[#This Row],[Average Monthly Expenses]]&lt;=60,"Medium","High"))</f>
        <v>Medium</v>
      </c>
      <c r="AM6633" t="str">
        <f>IF(AmazonChurn[[#This Row],[Number of Complaints or Support]]&lt;3,"Low",IF(AmazonChurn[[#This Row],[Number of Complaints or Support]]&lt;=7,"Medium","High"))</f>
        <v>High</v>
      </c>
      <c r="AN6633" s="5">
        <f>AmazonChurn[[#This Row],[Number of Complaints or Support]]/AmazonChurn[[#This Row],[Account Length (in months)]]</f>
        <v>0.12698412698412698</v>
      </c>
      <c r="AO6633" t="str">
        <f>IF(AmazonChurn[[#This Row],[Avg Monthly GB Download]]&lt;15, "Low", IF(AmazonChurn[[#This Row],[Avg Monthly GB Download]]&lt;30, "Medium", "High"))</f>
        <v>Low</v>
      </c>
      <c r="AP6633" t="str">
        <f>IF(AmazonChurn[[#This Row],[Age]]&lt;30,"Under 30",IF(AmazonChurn[[#This Row],[Age]]&gt;65,"Senior","Mid Age"))</f>
        <v>Mid Age</v>
      </c>
    </row>
    <row r="6634" spans="1:42" hidden="1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 s="5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  <c r="AL6634" t="str">
        <f>IF(AmazonChurn[[#This Row],[Average Monthly Expenses]]&lt;=30,"Low",IF(AmazonChurn[[#This Row],[Average Monthly Expenses]]&lt;=60,"Medium","High"))</f>
        <v>Medium</v>
      </c>
      <c r="AM6634" t="str">
        <f>IF(AmazonChurn[[#This Row],[Number of Complaints or Support]]&lt;3,"Low",IF(AmazonChurn[[#This Row],[Number of Complaints or Support]]&lt;=7,"Medium","High"))</f>
        <v>High</v>
      </c>
      <c r="AN6634" s="5">
        <f>AmazonChurn[[#This Row],[Number of Complaints or Support]]/AmazonChurn[[#This Row],[Account Length (in months)]]</f>
        <v>1.25</v>
      </c>
      <c r="AO6634" t="str">
        <f>IF(AmazonChurn[[#This Row],[Avg Monthly GB Download]]&lt;15, "Low", IF(AmazonChurn[[#This Row],[Avg Monthly GB Download]]&lt;30, "Medium", "High"))</f>
        <v>Medium</v>
      </c>
      <c r="AP6634" t="str">
        <f>IF(AmazonChurn[[#This Row],[Age]]&lt;30,"Under 30",IF(AmazonChurn[[#This Row],[Age]]&gt;65,"Senior","Mid Age"))</f>
        <v>Under 30</v>
      </c>
    </row>
    <row r="6635" spans="1:42" hidden="1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 s="5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  <c r="AL6635" t="str">
        <f>IF(AmazonChurn[[#This Row],[Average Monthly Expenses]]&lt;=30,"Low",IF(AmazonChurn[[#This Row],[Average Monthly Expenses]]&lt;=60,"Medium","High"))</f>
        <v>Low</v>
      </c>
      <c r="AM6635" t="str">
        <f>IF(AmazonChurn[[#This Row],[Number of Complaints or Support]]&lt;3,"Low",IF(AmazonChurn[[#This Row],[Number of Complaints or Support]]&lt;=7,"Medium","High"))</f>
        <v>High</v>
      </c>
      <c r="AN6635" s="5">
        <f>AmazonChurn[[#This Row],[Number of Complaints or Support]]/AmazonChurn[[#This Row],[Account Length (in months)]]</f>
        <v>1</v>
      </c>
      <c r="AO6635" t="str">
        <f>IF(AmazonChurn[[#This Row],[Avg Monthly GB Download]]&lt;15, "Low", IF(AmazonChurn[[#This Row],[Avg Monthly GB Download]]&lt;30, "Medium", "High"))</f>
        <v>Low</v>
      </c>
      <c r="AP6635" t="str">
        <f>IF(AmazonChurn[[#This Row],[Age]]&lt;30,"Under 30",IF(AmazonChurn[[#This Row],[Age]]&gt;65,"Senior","Mid Age"))</f>
        <v>Mid Age</v>
      </c>
    </row>
    <row r="6636" spans="1:42" hidden="1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 s="5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  <c r="AL6636" t="str">
        <f>IF(AmazonChurn[[#This Row],[Average Monthly Expenses]]&lt;=30,"Low",IF(AmazonChurn[[#This Row],[Average Monthly Expenses]]&lt;=60,"Medium","High"))</f>
        <v>Low</v>
      </c>
      <c r="AM6636" t="str">
        <f>IF(AmazonChurn[[#This Row],[Number of Complaints or Support]]&lt;3,"Low",IF(AmazonChurn[[#This Row],[Number of Complaints or Support]]&lt;=7,"Medium","High"))</f>
        <v>Medium</v>
      </c>
      <c r="AN6636" s="5">
        <f>AmazonChurn[[#This Row],[Number of Complaints or Support]]/AmazonChurn[[#This Row],[Account Length (in months)]]</f>
        <v>0.44444444444444442</v>
      </c>
      <c r="AO6636" t="str">
        <f>IF(AmazonChurn[[#This Row],[Avg Monthly GB Download]]&lt;15, "Low", IF(AmazonChurn[[#This Row],[Avg Monthly GB Download]]&lt;30, "Medium", "High"))</f>
        <v>Low</v>
      </c>
      <c r="AP6636" t="str">
        <f>IF(AmazonChurn[[#This Row],[Age]]&lt;30,"Under 30",IF(AmazonChurn[[#This Row],[Age]]&gt;65,"Senior","Mid Age"))</f>
        <v>Mid Age</v>
      </c>
    </row>
    <row r="6637" spans="1:42" hidden="1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 s="5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  <c r="AL6637" t="str">
        <f>IF(AmazonChurn[[#This Row],[Average Monthly Expenses]]&lt;=30,"Low",IF(AmazonChurn[[#This Row],[Average Monthly Expenses]]&lt;=60,"Medium","High"))</f>
        <v>Low</v>
      </c>
      <c r="AM6637" t="str">
        <f>IF(AmazonChurn[[#This Row],[Number of Complaints or Support]]&lt;3,"Low",IF(AmazonChurn[[#This Row],[Number of Complaints or Support]]&lt;=7,"Medium","High"))</f>
        <v>High</v>
      </c>
      <c r="AN6637" s="5">
        <f>AmazonChurn[[#This Row],[Number of Complaints or Support]]/AmazonChurn[[#This Row],[Account Length (in months)]]</f>
        <v>0.12903225806451613</v>
      </c>
      <c r="AO6637" t="str">
        <f>IF(AmazonChurn[[#This Row],[Avg Monthly GB Download]]&lt;15, "Low", IF(AmazonChurn[[#This Row],[Avg Monthly GB Download]]&lt;30, "Medium", "High"))</f>
        <v>Low</v>
      </c>
      <c r="AP6637" t="str">
        <f>IF(AmazonChurn[[#This Row],[Age]]&lt;30,"Under 30",IF(AmazonChurn[[#This Row],[Age]]&gt;65,"Senior","Mid Age"))</f>
        <v>Under 30</v>
      </c>
    </row>
    <row r="6638" spans="1:42" hidden="1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 s="5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  <c r="AL6638" t="str">
        <f>IF(AmazonChurn[[#This Row],[Average Monthly Expenses]]&lt;=30,"Low",IF(AmazonChurn[[#This Row],[Average Monthly Expenses]]&lt;=60,"Medium","High"))</f>
        <v>High</v>
      </c>
      <c r="AM6638" t="str">
        <f>IF(AmazonChurn[[#This Row],[Number of Complaints or Support]]&lt;3,"Low",IF(AmazonChurn[[#This Row],[Number of Complaints or Support]]&lt;=7,"Medium","High"))</f>
        <v>Low</v>
      </c>
      <c r="AN6638" s="5">
        <f>AmazonChurn[[#This Row],[Number of Complaints or Support]]/AmazonChurn[[#This Row],[Account Length (in months)]]</f>
        <v>2.7397260273972601E-2</v>
      </c>
      <c r="AO6638" t="str">
        <f>IF(AmazonChurn[[#This Row],[Avg Monthly GB Download]]&lt;15, "Low", IF(AmazonChurn[[#This Row],[Avg Monthly GB Download]]&lt;30, "Medium", "High"))</f>
        <v>Low</v>
      </c>
      <c r="AP6638" t="str">
        <f>IF(AmazonChurn[[#This Row],[Age]]&lt;30,"Under 30",IF(AmazonChurn[[#This Row],[Age]]&gt;65,"Senior","Mid Age"))</f>
        <v>Mid Age</v>
      </c>
    </row>
    <row r="6639" spans="1:42" hidden="1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 s="5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  <c r="AL6639" t="str">
        <f>IF(AmazonChurn[[#This Row],[Average Monthly Expenses]]&lt;=30,"Low",IF(AmazonChurn[[#This Row],[Average Monthly Expenses]]&lt;=60,"Medium","High"))</f>
        <v>Low</v>
      </c>
      <c r="AM6639" t="str">
        <f>IF(AmazonChurn[[#This Row],[Number of Complaints or Support]]&lt;3,"Low",IF(AmazonChurn[[#This Row],[Number of Complaints or Support]]&lt;=7,"Medium","High"))</f>
        <v>High</v>
      </c>
      <c r="AN6639" s="5">
        <f>AmazonChurn[[#This Row],[Number of Complaints or Support]]/AmazonChurn[[#This Row],[Account Length (in months)]]</f>
        <v>0.1111111111111111</v>
      </c>
      <c r="AO6639" t="str">
        <f>IF(AmazonChurn[[#This Row],[Avg Monthly GB Download]]&lt;15, "Low", IF(AmazonChurn[[#This Row],[Avg Monthly GB Download]]&lt;30, "Medium", "High"))</f>
        <v>Low</v>
      </c>
      <c r="AP6639" t="str">
        <f>IF(AmazonChurn[[#This Row],[Age]]&lt;30,"Under 30",IF(AmazonChurn[[#This Row],[Age]]&gt;65,"Senior","Mid Age"))</f>
        <v>Mid Age</v>
      </c>
    </row>
    <row r="6640" spans="1:42" hidden="1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 s="5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  <c r="AL6640" t="str">
        <f>IF(AmazonChurn[[#This Row],[Average Monthly Expenses]]&lt;=30,"Low",IF(AmazonChurn[[#This Row],[Average Monthly Expenses]]&lt;=60,"Medium","High"))</f>
        <v>Low</v>
      </c>
      <c r="AM6640" t="str">
        <f>IF(AmazonChurn[[#This Row],[Number of Complaints or Support]]&lt;3,"Low",IF(AmazonChurn[[#This Row],[Number of Complaints or Support]]&lt;=7,"Medium","High"))</f>
        <v>Medium</v>
      </c>
      <c r="AN6640" s="5">
        <f>AmazonChurn[[#This Row],[Number of Complaints or Support]]/AmazonChurn[[#This Row],[Account Length (in months)]]</f>
        <v>0.33333333333333331</v>
      </c>
      <c r="AO6640" t="str">
        <f>IF(AmazonChurn[[#This Row],[Avg Monthly GB Download]]&lt;15, "Low", IF(AmazonChurn[[#This Row],[Avg Monthly GB Download]]&lt;30, "Medium", "High"))</f>
        <v>Low</v>
      </c>
      <c r="AP6640" t="str">
        <f>IF(AmazonChurn[[#This Row],[Age]]&lt;30,"Under 30",IF(AmazonChurn[[#This Row],[Age]]&gt;65,"Senior","Mid Age"))</f>
        <v>Under 30</v>
      </c>
    </row>
    <row r="6641" spans="1:42" hidden="1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 s="5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  <c r="AL6641" t="str">
        <f>IF(AmazonChurn[[#This Row],[Average Monthly Expenses]]&lt;=30,"Low",IF(AmazonChurn[[#This Row],[Average Monthly Expenses]]&lt;=60,"Medium","High"))</f>
        <v>Medium</v>
      </c>
      <c r="AM6641" t="str">
        <f>IF(AmazonChurn[[#This Row],[Number of Complaints or Support]]&lt;3,"Low",IF(AmazonChurn[[#This Row],[Number of Complaints or Support]]&lt;=7,"Medium","High"))</f>
        <v>Medium</v>
      </c>
      <c r="AN6641" s="5">
        <f>AmazonChurn[[#This Row],[Number of Complaints or Support]]/AmazonChurn[[#This Row],[Account Length (in months)]]</f>
        <v>6.8493150684931503E-2</v>
      </c>
      <c r="AO6641" t="str">
        <f>IF(AmazonChurn[[#This Row],[Avg Monthly GB Download]]&lt;15, "Low", IF(AmazonChurn[[#This Row],[Avg Monthly GB Download]]&lt;30, "Medium", "High"))</f>
        <v>Low</v>
      </c>
      <c r="AP6641" t="str">
        <f>IF(AmazonChurn[[#This Row],[Age]]&lt;30,"Under 30",IF(AmazonChurn[[#This Row],[Age]]&gt;65,"Senior","Mid Age"))</f>
        <v>Mid Age</v>
      </c>
    </row>
    <row r="6642" spans="1:42" hidden="1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 s="5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  <c r="AL6642" t="str">
        <f>IF(AmazonChurn[[#This Row],[Average Monthly Expenses]]&lt;=30,"Low",IF(AmazonChurn[[#This Row],[Average Monthly Expenses]]&lt;=60,"Medium","High"))</f>
        <v>Medium</v>
      </c>
      <c r="AM6642" t="str">
        <f>IF(AmazonChurn[[#This Row],[Number of Complaints or Support]]&lt;3,"Low",IF(AmazonChurn[[#This Row],[Number of Complaints or Support]]&lt;=7,"Medium","High"))</f>
        <v>Low</v>
      </c>
      <c r="AN6642" s="5">
        <f>AmazonChurn[[#This Row],[Number of Complaints or Support]]/AmazonChurn[[#This Row],[Account Length (in months)]]</f>
        <v>0</v>
      </c>
      <c r="AO6642" t="str">
        <f>IF(AmazonChurn[[#This Row],[Avg Monthly GB Download]]&lt;15, "Low", IF(AmazonChurn[[#This Row],[Avg Monthly GB Download]]&lt;30, "Medium", "High"))</f>
        <v>Low</v>
      </c>
      <c r="AP6642" t="str">
        <f>IF(AmazonChurn[[#This Row],[Age]]&lt;30,"Under 30",IF(AmazonChurn[[#This Row],[Age]]&gt;65,"Senior","Mid Age"))</f>
        <v>Mid Age</v>
      </c>
    </row>
    <row r="6643" spans="1:42" hidden="1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 s="5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  <c r="AL6643" t="str">
        <f>IF(AmazonChurn[[#This Row],[Average Monthly Expenses]]&lt;=30,"Low",IF(AmazonChurn[[#This Row],[Average Monthly Expenses]]&lt;=60,"Medium","High"))</f>
        <v>Low</v>
      </c>
      <c r="AM6643" t="str">
        <f>IF(AmazonChurn[[#This Row],[Number of Complaints or Support]]&lt;3,"Low",IF(AmazonChurn[[#This Row],[Number of Complaints or Support]]&lt;=7,"Medium","High"))</f>
        <v>High</v>
      </c>
      <c r="AN6643" s="5">
        <f>AmazonChurn[[#This Row],[Number of Complaints or Support]]/AmazonChurn[[#This Row],[Account Length (in months)]]</f>
        <v>0.32</v>
      </c>
      <c r="AO6643" t="str">
        <f>IF(AmazonChurn[[#This Row],[Avg Monthly GB Download]]&lt;15, "Low", IF(AmazonChurn[[#This Row],[Avg Monthly GB Download]]&lt;30, "Medium", "High"))</f>
        <v>Low</v>
      </c>
      <c r="AP6643" t="str">
        <f>IF(AmazonChurn[[#This Row],[Age]]&lt;30,"Under 30",IF(AmazonChurn[[#This Row],[Age]]&gt;65,"Senior","Mid Age"))</f>
        <v>Mid Age</v>
      </c>
    </row>
    <row r="6644" spans="1:42" hidden="1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 s="5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  <c r="AL6644" t="str">
        <f>IF(AmazonChurn[[#This Row],[Average Monthly Expenses]]&lt;=30,"Low",IF(AmazonChurn[[#This Row],[Average Monthly Expenses]]&lt;=60,"Medium","High"))</f>
        <v>Low</v>
      </c>
      <c r="AM6644" t="str">
        <f>IF(AmazonChurn[[#This Row],[Number of Complaints or Support]]&lt;3,"Low",IF(AmazonChurn[[#This Row],[Number of Complaints or Support]]&lt;=7,"Medium","High"))</f>
        <v>Medium</v>
      </c>
      <c r="AN6644" s="5">
        <f>AmazonChurn[[#This Row],[Number of Complaints or Support]]/AmazonChurn[[#This Row],[Account Length (in months)]]</f>
        <v>7.1428571428571425E-2</v>
      </c>
      <c r="AO6644" t="str">
        <f>IF(AmazonChurn[[#This Row],[Avg Monthly GB Download]]&lt;15, "Low", IF(AmazonChurn[[#This Row],[Avg Monthly GB Download]]&lt;30, "Medium", "High"))</f>
        <v>Low</v>
      </c>
      <c r="AP6644" t="str">
        <f>IF(AmazonChurn[[#This Row],[Age]]&lt;30,"Under 30",IF(AmazonChurn[[#This Row],[Age]]&gt;65,"Senior","Mid Age"))</f>
        <v>Mid Age</v>
      </c>
    </row>
    <row r="6645" spans="1:42" hidden="1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 s="5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  <c r="AL6645" t="str">
        <f>IF(AmazonChurn[[#This Row],[Average Monthly Expenses]]&lt;=30,"Low",IF(AmazonChurn[[#This Row],[Average Monthly Expenses]]&lt;=60,"Medium","High"))</f>
        <v>Medium</v>
      </c>
      <c r="AM6645" t="str">
        <f>IF(AmazonChurn[[#This Row],[Number of Complaints or Support]]&lt;3,"Low",IF(AmazonChurn[[#This Row],[Number of Complaints or Support]]&lt;=7,"Medium","High"))</f>
        <v>Low</v>
      </c>
      <c r="AN6645" s="5">
        <f>AmazonChurn[[#This Row],[Number of Complaints or Support]]/AmazonChurn[[#This Row],[Account Length (in months)]]</f>
        <v>5.8823529411764705E-2</v>
      </c>
      <c r="AO6645" t="str">
        <f>IF(AmazonChurn[[#This Row],[Avg Monthly GB Download]]&lt;15, "Low", IF(AmazonChurn[[#This Row],[Avg Monthly GB Download]]&lt;30, "Medium", "High"))</f>
        <v>Low</v>
      </c>
      <c r="AP6645" t="str">
        <f>IF(AmazonChurn[[#This Row],[Age]]&lt;30,"Under 30",IF(AmazonChurn[[#This Row],[Age]]&gt;65,"Senior","Mid Age"))</f>
        <v>Mid Age</v>
      </c>
    </row>
    <row r="6646" spans="1:42" hidden="1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 s="5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  <c r="AL6646" t="str">
        <f>IF(AmazonChurn[[#This Row],[Average Monthly Expenses]]&lt;=30,"Low",IF(AmazonChurn[[#This Row],[Average Monthly Expenses]]&lt;=60,"Medium","High"))</f>
        <v>Medium</v>
      </c>
      <c r="AM6646" t="str">
        <f>IF(AmazonChurn[[#This Row],[Number of Complaints or Support]]&lt;3,"Low",IF(AmazonChurn[[#This Row],[Number of Complaints or Support]]&lt;=7,"Medium","High"))</f>
        <v>High</v>
      </c>
      <c r="AN6646" s="5">
        <f>AmazonChurn[[#This Row],[Number of Complaints or Support]]/AmazonChurn[[#This Row],[Account Length (in months)]]</f>
        <v>10</v>
      </c>
      <c r="AO6646" t="str">
        <f>IF(AmazonChurn[[#This Row],[Avg Monthly GB Download]]&lt;15, "Low", IF(AmazonChurn[[#This Row],[Avg Monthly GB Download]]&lt;30, "Medium", "High"))</f>
        <v>Medium</v>
      </c>
      <c r="AP6646" t="str">
        <f>IF(AmazonChurn[[#This Row],[Age]]&lt;30,"Under 30",IF(AmazonChurn[[#This Row],[Age]]&gt;65,"Senior","Mid Age"))</f>
        <v>Under 30</v>
      </c>
    </row>
    <row r="6647" spans="1:42" hidden="1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 s="5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  <c r="AL6647" t="str">
        <f>IF(AmazonChurn[[#This Row],[Average Monthly Expenses]]&lt;=30,"Low",IF(AmazonChurn[[#This Row],[Average Monthly Expenses]]&lt;=60,"Medium","High"))</f>
        <v>Low</v>
      </c>
      <c r="AM6647" t="str">
        <f>IF(AmazonChurn[[#This Row],[Number of Complaints or Support]]&lt;3,"Low",IF(AmazonChurn[[#This Row],[Number of Complaints or Support]]&lt;=7,"Medium","High"))</f>
        <v>Low</v>
      </c>
      <c r="AN6647" s="5">
        <f>AmazonChurn[[#This Row],[Number of Complaints or Support]]/AmazonChurn[[#This Row],[Account Length (in months)]]</f>
        <v>0.18181818181818182</v>
      </c>
      <c r="AO6647" t="str">
        <f>IF(AmazonChurn[[#This Row],[Avg Monthly GB Download]]&lt;15, "Low", IF(AmazonChurn[[#This Row],[Avg Monthly GB Download]]&lt;30, "Medium", "High"))</f>
        <v>Low</v>
      </c>
      <c r="AP6647" t="str">
        <f>IF(AmazonChurn[[#This Row],[Age]]&lt;30,"Under 30",IF(AmazonChurn[[#This Row],[Age]]&gt;65,"Senior","Mid Age"))</f>
        <v>Mid Age</v>
      </c>
    </row>
    <row r="6648" spans="1:42" hidden="1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 s="5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  <c r="AL6648" t="str">
        <f>IF(AmazonChurn[[#This Row],[Average Monthly Expenses]]&lt;=30,"Low",IF(AmazonChurn[[#This Row],[Average Monthly Expenses]]&lt;=60,"Medium","High"))</f>
        <v>High</v>
      </c>
      <c r="AM6648" t="str">
        <f>IF(AmazonChurn[[#This Row],[Number of Complaints or Support]]&lt;3,"Low",IF(AmazonChurn[[#This Row],[Number of Complaints or Support]]&lt;=7,"Medium","High"))</f>
        <v>Medium</v>
      </c>
      <c r="AN6648" s="5">
        <f>AmazonChurn[[#This Row],[Number of Complaints or Support]]/AmazonChurn[[#This Row],[Account Length (in months)]]</f>
        <v>8.5106382978723402E-2</v>
      </c>
      <c r="AO6648" t="str">
        <f>IF(AmazonChurn[[#This Row],[Avg Monthly GB Download]]&lt;15, "Low", IF(AmazonChurn[[#This Row],[Avg Monthly GB Download]]&lt;30, "Medium", "High"))</f>
        <v>Low</v>
      </c>
      <c r="AP6648" t="str">
        <f>IF(AmazonChurn[[#This Row],[Age]]&lt;30,"Under 30",IF(AmazonChurn[[#This Row],[Age]]&gt;65,"Senior","Mid Age"))</f>
        <v>Mid Age</v>
      </c>
    </row>
    <row r="6649" spans="1:42" hidden="1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 s="5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  <c r="AL6649" t="str">
        <f>IF(AmazonChurn[[#This Row],[Average Monthly Expenses]]&lt;=30,"Low",IF(AmazonChurn[[#This Row],[Average Monthly Expenses]]&lt;=60,"Medium","High"))</f>
        <v>Medium</v>
      </c>
      <c r="AM6649" t="str">
        <f>IF(AmazonChurn[[#This Row],[Number of Complaints or Support]]&lt;3,"Low",IF(AmazonChurn[[#This Row],[Number of Complaints or Support]]&lt;=7,"Medium","High"))</f>
        <v>Low</v>
      </c>
      <c r="AN6649" s="5">
        <f>AmazonChurn[[#This Row],[Number of Complaints or Support]]/AmazonChurn[[#This Row],[Account Length (in months)]]</f>
        <v>5.5555555555555552E-2</v>
      </c>
      <c r="AO6649" t="str">
        <f>IF(AmazonChurn[[#This Row],[Avg Monthly GB Download]]&lt;15, "Low", IF(AmazonChurn[[#This Row],[Avg Monthly GB Download]]&lt;30, "Medium", "High"))</f>
        <v>Low</v>
      </c>
      <c r="AP6649" t="str">
        <f>IF(AmazonChurn[[#This Row],[Age]]&lt;30,"Under 30",IF(AmazonChurn[[#This Row],[Age]]&gt;65,"Senior","Mid Age"))</f>
        <v>Senior</v>
      </c>
    </row>
    <row r="6650" spans="1:42" hidden="1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 s="5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  <c r="AL6650" t="str">
        <f>IF(AmazonChurn[[#This Row],[Average Monthly Expenses]]&lt;=30,"Low",IF(AmazonChurn[[#This Row],[Average Monthly Expenses]]&lt;=60,"Medium","High"))</f>
        <v>Medium</v>
      </c>
      <c r="AM6650" t="str">
        <f>IF(AmazonChurn[[#This Row],[Number of Complaints or Support]]&lt;3,"Low",IF(AmazonChurn[[#This Row],[Number of Complaints or Support]]&lt;=7,"Medium","High"))</f>
        <v>Low</v>
      </c>
      <c r="AN6650" s="5">
        <f>AmazonChurn[[#This Row],[Number of Complaints or Support]]/AmazonChurn[[#This Row],[Account Length (in months)]]</f>
        <v>0.66666666666666663</v>
      </c>
      <c r="AO6650" t="str">
        <f>IF(AmazonChurn[[#This Row],[Avg Monthly GB Download]]&lt;15, "Low", IF(AmazonChurn[[#This Row],[Avg Monthly GB Download]]&lt;30, "Medium", "High"))</f>
        <v>Low</v>
      </c>
      <c r="AP6650" t="str">
        <f>IF(AmazonChurn[[#This Row],[Age]]&lt;30,"Under 30",IF(AmazonChurn[[#This Row],[Age]]&gt;65,"Senior","Mid Age"))</f>
        <v>Mid Age</v>
      </c>
    </row>
    <row r="6651" spans="1:42" hidden="1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 s="5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  <c r="AL6651" t="str">
        <f>IF(AmazonChurn[[#This Row],[Average Monthly Expenses]]&lt;=30,"Low",IF(AmazonChurn[[#This Row],[Average Monthly Expenses]]&lt;=60,"Medium","High"))</f>
        <v>Medium</v>
      </c>
      <c r="AM6651" t="str">
        <f>IF(AmazonChurn[[#This Row],[Number of Complaints or Support]]&lt;3,"Low",IF(AmazonChurn[[#This Row],[Number of Complaints or Support]]&lt;=7,"Medium","High"))</f>
        <v>Low</v>
      </c>
      <c r="AN6651" s="5">
        <f>AmazonChurn[[#This Row],[Number of Complaints or Support]]/AmazonChurn[[#This Row],[Account Length (in months)]]</f>
        <v>2.8169014084507043E-2</v>
      </c>
      <c r="AO6651" t="str">
        <f>IF(AmazonChurn[[#This Row],[Avg Monthly GB Download]]&lt;15, "Low", IF(AmazonChurn[[#This Row],[Avg Monthly GB Download]]&lt;30, "Medium", "High"))</f>
        <v>Medium</v>
      </c>
      <c r="AP6651" t="str">
        <f>IF(AmazonChurn[[#This Row],[Age]]&lt;30,"Under 30",IF(AmazonChurn[[#This Row],[Age]]&gt;65,"Senior","Mid Age"))</f>
        <v>Under 30</v>
      </c>
    </row>
    <row r="6652" spans="1:42" hidden="1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 s="5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  <c r="AL6652" t="str">
        <f>IF(AmazonChurn[[#This Row],[Average Monthly Expenses]]&lt;=30,"Low",IF(AmazonChurn[[#This Row],[Average Monthly Expenses]]&lt;=60,"Medium","High"))</f>
        <v>Medium</v>
      </c>
      <c r="AM6652" t="str">
        <f>IF(AmazonChurn[[#This Row],[Number of Complaints or Support]]&lt;3,"Low",IF(AmazonChurn[[#This Row],[Number of Complaints or Support]]&lt;=7,"Medium","High"))</f>
        <v>Low</v>
      </c>
      <c r="AN6652" s="5">
        <f>AmazonChurn[[#This Row],[Number of Complaints or Support]]/AmazonChurn[[#This Row],[Account Length (in months)]]</f>
        <v>3.0303030303030304E-2</v>
      </c>
      <c r="AO6652" t="str">
        <f>IF(AmazonChurn[[#This Row],[Avg Monthly GB Download]]&lt;15, "Low", IF(AmazonChurn[[#This Row],[Avg Monthly GB Download]]&lt;30, "Medium", "High"))</f>
        <v>Low</v>
      </c>
      <c r="AP6652" t="str">
        <f>IF(AmazonChurn[[#This Row],[Age]]&lt;30,"Under 30",IF(AmazonChurn[[#This Row],[Age]]&gt;65,"Senior","Mid Age"))</f>
        <v>Mid Age</v>
      </c>
    </row>
    <row r="6653" spans="1:42" hidden="1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 s="5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  <c r="AL6653" t="str">
        <f>IF(AmazonChurn[[#This Row],[Average Monthly Expenses]]&lt;=30,"Low",IF(AmazonChurn[[#This Row],[Average Monthly Expenses]]&lt;=60,"Medium","High"))</f>
        <v>Low</v>
      </c>
      <c r="AM6653" t="str">
        <f>IF(AmazonChurn[[#This Row],[Number of Complaints or Support]]&lt;3,"Low",IF(AmazonChurn[[#This Row],[Number of Complaints or Support]]&lt;=7,"Medium","High"))</f>
        <v>Low</v>
      </c>
      <c r="AN6653" s="5">
        <f>AmazonChurn[[#This Row],[Number of Complaints or Support]]/AmazonChurn[[#This Row],[Account Length (in months)]]</f>
        <v>0</v>
      </c>
      <c r="AO6653" t="str">
        <f>IF(AmazonChurn[[#This Row],[Avg Monthly GB Download]]&lt;15, "Low", IF(AmazonChurn[[#This Row],[Avg Monthly GB Download]]&lt;30, "Medium", "High"))</f>
        <v>Low</v>
      </c>
      <c r="AP6653" t="str">
        <f>IF(AmazonChurn[[#This Row],[Age]]&lt;30,"Under 30",IF(AmazonChurn[[#This Row],[Age]]&gt;65,"Senior","Mid Age"))</f>
        <v>Mid Age</v>
      </c>
    </row>
    <row r="6654" spans="1:42" hidden="1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 s="5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  <c r="AL6654" t="str">
        <f>IF(AmazonChurn[[#This Row],[Average Monthly Expenses]]&lt;=30,"Low",IF(AmazonChurn[[#This Row],[Average Monthly Expenses]]&lt;=60,"Medium","High"))</f>
        <v>Low</v>
      </c>
      <c r="AM6654" t="str">
        <f>IF(AmazonChurn[[#This Row],[Number of Complaints or Support]]&lt;3,"Low",IF(AmazonChurn[[#This Row],[Number of Complaints or Support]]&lt;=7,"Medium","High"))</f>
        <v>Low</v>
      </c>
      <c r="AN6654" s="5">
        <f>AmazonChurn[[#This Row],[Number of Complaints or Support]]/AmazonChurn[[#This Row],[Account Length (in months)]]</f>
        <v>0.1111111111111111</v>
      </c>
      <c r="AO6654" t="str">
        <f>IF(AmazonChurn[[#This Row],[Avg Monthly GB Download]]&lt;15, "Low", IF(AmazonChurn[[#This Row],[Avg Monthly GB Download]]&lt;30, "Medium", "High"))</f>
        <v>Low</v>
      </c>
      <c r="AP6654" t="str">
        <f>IF(AmazonChurn[[#This Row],[Age]]&lt;30,"Under 30",IF(AmazonChurn[[#This Row],[Age]]&gt;65,"Senior","Mid Age"))</f>
        <v>Mid Age</v>
      </c>
    </row>
    <row r="6655" spans="1:42" hidden="1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 s="5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  <c r="AL6655" t="str">
        <f>IF(AmazonChurn[[#This Row],[Average Monthly Expenses]]&lt;=30,"Low",IF(AmazonChurn[[#This Row],[Average Monthly Expenses]]&lt;=60,"Medium","High"))</f>
        <v>Low</v>
      </c>
      <c r="AM6655" t="str">
        <f>IF(AmazonChurn[[#This Row],[Number of Complaints or Support]]&lt;3,"Low",IF(AmazonChurn[[#This Row],[Number of Complaints or Support]]&lt;=7,"Medium","High"))</f>
        <v>Low</v>
      </c>
      <c r="AN6655" s="5">
        <f>AmazonChurn[[#This Row],[Number of Complaints or Support]]/AmazonChurn[[#This Row],[Account Length (in months)]]</f>
        <v>0</v>
      </c>
      <c r="AO6655" t="str">
        <f>IF(AmazonChurn[[#This Row],[Avg Monthly GB Download]]&lt;15, "Low", IF(AmazonChurn[[#This Row],[Avg Monthly GB Download]]&lt;30, "Medium", "High"))</f>
        <v>Low</v>
      </c>
      <c r="AP6655" t="str">
        <f>IF(AmazonChurn[[#This Row],[Age]]&lt;30,"Under 30",IF(AmazonChurn[[#This Row],[Age]]&gt;65,"Senior","Mid Age"))</f>
        <v>Mid Age</v>
      </c>
    </row>
    <row r="6656" spans="1:42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 s="5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  <c r="AL6656" t="str">
        <f>IF(AmazonChurn[[#This Row],[Average Monthly Expenses]]&lt;=30,"Low",IF(AmazonChurn[[#This Row],[Average Monthly Expenses]]&lt;=60,"Medium","High"))</f>
        <v>Medium</v>
      </c>
      <c r="AM6656" t="str">
        <f>IF(AmazonChurn[[#This Row],[Number of Complaints or Support]]&lt;3,"Low",IF(AmazonChurn[[#This Row],[Number of Complaints or Support]]&lt;=7,"Medium","High"))</f>
        <v>Low</v>
      </c>
      <c r="AN6656" s="5">
        <f>AmazonChurn[[#This Row],[Number of Complaints or Support]]/AmazonChurn[[#This Row],[Account Length (in months)]]</f>
        <v>2.0408163265306121E-2</v>
      </c>
      <c r="AO6656" t="str">
        <f>IF(AmazonChurn[[#This Row],[Avg Monthly GB Download]]&lt;15, "Low", IF(AmazonChurn[[#This Row],[Avg Monthly GB Download]]&lt;30, "Medium", "High"))</f>
        <v>High</v>
      </c>
      <c r="AP6656" t="str">
        <f>IF(AmazonChurn[[#This Row],[Age]]&lt;30,"Under 30",IF(AmazonChurn[[#This Row],[Age]]&gt;65,"Senior","Mid Age"))</f>
        <v>Under 30</v>
      </c>
    </row>
    <row r="6657" spans="1:42" hidden="1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 s="5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  <c r="AL6657" t="str">
        <f>IF(AmazonChurn[[#This Row],[Average Monthly Expenses]]&lt;=30,"Low",IF(AmazonChurn[[#This Row],[Average Monthly Expenses]]&lt;=60,"Medium","High"))</f>
        <v>High</v>
      </c>
      <c r="AM6657" t="str">
        <f>IF(AmazonChurn[[#This Row],[Number of Complaints or Support]]&lt;3,"Low",IF(AmazonChurn[[#This Row],[Number of Complaints or Support]]&lt;=7,"Medium","High"))</f>
        <v>Medium</v>
      </c>
      <c r="AN6657" s="5">
        <f>AmazonChurn[[#This Row],[Number of Complaints or Support]]/AmazonChurn[[#This Row],[Account Length (in months)]]</f>
        <v>0.1</v>
      </c>
      <c r="AO6657" t="str">
        <f>IF(AmazonChurn[[#This Row],[Avg Monthly GB Download]]&lt;15, "Low", IF(AmazonChurn[[#This Row],[Avg Monthly GB Download]]&lt;30, "Medium", "High"))</f>
        <v>Low</v>
      </c>
      <c r="AP6657" t="str">
        <f>IF(AmazonChurn[[#This Row],[Age]]&lt;30,"Under 30",IF(AmazonChurn[[#This Row],[Age]]&gt;65,"Senior","Mid Age"))</f>
        <v>Mid Age</v>
      </c>
    </row>
    <row r="6658" spans="1:42" hidden="1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 s="5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  <c r="AL6658" t="str">
        <f>IF(AmazonChurn[[#This Row],[Average Monthly Expenses]]&lt;=30,"Low",IF(AmazonChurn[[#This Row],[Average Monthly Expenses]]&lt;=60,"Medium","High"))</f>
        <v>Low</v>
      </c>
      <c r="AM6658" t="str">
        <f>IF(AmazonChurn[[#This Row],[Number of Complaints or Support]]&lt;3,"Low",IF(AmazonChurn[[#This Row],[Number of Complaints or Support]]&lt;=7,"Medium","High"))</f>
        <v>High</v>
      </c>
      <c r="AN6658" s="5">
        <f>AmazonChurn[[#This Row],[Number of Complaints or Support]]/AmazonChurn[[#This Row],[Account Length (in months)]]</f>
        <v>0.5</v>
      </c>
      <c r="AO6658" t="str">
        <f>IF(AmazonChurn[[#This Row],[Avg Monthly GB Download]]&lt;15, "Low", IF(AmazonChurn[[#This Row],[Avg Monthly GB Download]]&lt;30, "Medium", "High"))</f>
        <v>Low</v>
      </c>
      <c r="AP6658" t="str">
        <f>IF(AmazonChurn[[#This Row],[Age]]&lt;30,"Under 30",IF(AmazonChurn[[#This Row],[Age]]&gt;65,"Senior","Mid Age"))</f>
        <v>Senior</v>
      </c>
    </row>
    <row r="6659" spans="1:42" hidden="1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 s="5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  <c r="AL6659" t="str">
        <f>IF(AmazonChurn[[#This Row],[Average Monthly Expenses]]&lt;=30,"Low",IF(AmazonChurn[[#This Row],[Average Monthly Expenses]]&lt;=60,"Medium","High"))</f>
        <v>Medium</v>
      </c>
      <c r="AM6659" t="str">
        <f>IF(AmazonChurn[[#This Row],[Number of Complaints or Support]]&lt;3,"Low",IF(AmazonChurn[[#This Row],[Number of Complaints or Support]]&lt;=7,"Medium","High"))</f>
        <v>Medium</v>
      </c>
      <c r="AN6659" s="5">
        <f>AmazonChurn[[#This Row],[Number of Complaints or Support]]/AmazonChurn[[#This Row],[Account Length (in months)]]</f>
        <v>3.5</v>
      </c>
      <c r="AO6659" t="str">
        <f>IF(AmazonChurn[[#This Row],[Avg Monthly GB Download]]&lt;15, "Low", IF(AmazonChurn[[#This Row],[Avg Monthly GB Download]]&lt;30, "Medium", "High"))</f>
        <v>Low</v>
      </c>
      <c r="AP6659" t="str">
        <f>IF(AmazonChurn[[#This Row],[Age]]&lt;30,"Under 30",IF(AmazonChurn[[#This Row],[Age]]&gt;65,"Senior","Mid Age"))</f>
        <v>Senior</v>
      </c>
    </row>
    <row r="6660" spans="1:42" hidden="1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 s="5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  <c r="AL6660" t="str">
        <f>IF(AmazonChurn[[#This Row],[Average Monthly Expenses]]&lt;=30,"Low",IF(AmazonChurn[[#This Row],[Average Monthly Expenses]]&lt;=60,"Medium","High"))</f>
        <v>Low</v>
      </c>
      <c r="AM6660" t="str">
        <f>IF(AmazonChurn[[#This Row],[Number of Complaints or Support]]&lt;3,"Low",IF(AmazonChurn[[#This Row],[Number of Complaints or Support]]&lt;=7,"Medium","High"))</f>
        <v>Medium</v>
      </c>
      <c r="AN6660" s="5">
        <f>AmazonChurn[[#This Row],[Number of Complaints or Support]]/AmazonChurn[[#This Row],[Account Length (in months)]]</f>
        <v>0.15</v>
      </c>
      <c r="AO6660" t="str">
        <f>IF(AmazonChurn[[#This Row],[Avg Monthly GB Download]]&lt;15, "Low", IF(AmazonChurn[[#This Row],[Avg Monthly GB Download]]&lt;30, "Medium", "High"))</f>
        <v>Low</v>
      </c>
      <c r="AP6660" t="str">
        <f>IF(AmazonChurn[[#This Row],[Age]]&lt;30,"Under 30",IF(AmazonChurn[[#This Row],[Age]]&gt;65,"Senior","Mid Age"))</f>
        <v>Mid Age</v>
      </c>
    </row>
    <row r="6661" spans="1:42" hidden="1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 s="5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  <c r="AL6661" t="str">
        <f>IF(AmazonChurn[[#This Row],[Average Monthly Expenses]]&lt;=30,"Low",IF(AmazonChurn[[#This Row],[Average Monthly Expenses]]&lt;=60,"Medium","High"))</f>
        <v>Medium</v>
      </c>
      <c r="AM6661" t="str">
        <f>IF(AmazonChurn[[#This Row],[Number of Complaints or Support]]&lt;3,"Low",IF(AmazonChurn[[#This Row],[Number of Complaints or Support]]&lt;=7,"Medium","High"))</f>
        <v>Low</v>
      </c>
      <c r="AN6661" s="5">
        <f>AmazonChurn[[#This Row],[Number of Complaints or Support]]/AmazonChurn[[#This Row],[Account Length (in months)]]</f>
        <v>1.5151515151515152E-2</v>
      </c>
      <c r="AO6661" t="str">
        <f>IF(AmazonChurn[[#This Row],[Avg Monthly GB Download]]&lt;15, "Low", IF(AmazonChurn[[#This Row],[Avg Monthly GB Download]]&lt;30, "Medium", "High"))</f>
        <v>Low</v>
      </c>
      <c r="AP6661" t="str">
        <f>IF(AmazonChurn[[#This Row],[Age]]&lt;30,"Under 30",IF(AmazonChurn[[#This Row],[Age]]&gt;65,"Senior","Mid Age"))</f>
        <v>Mid Age</v>
      </c>
    </row>
    <row r="6662" spans="1:42" hidden="1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 s="5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  <c r="AL6662" t="str">
        <f>IF(AmazonChurn[[#This Row],[Average Monthly Expenses]]&lt;=30,"Low",IF(AmazonChurn[[#This Row],[Average Monthly Expenses]]&lt;=60,"Medium","High"))</f>
        <v>Medium</v>
      </c>
      <c r="AM6662" t="str">
        <f>IF(AmazonChurn[[#This Row],[Number of Complaints or Support]]&lt;3,"Low",IF(AmazonChurn[[#This Row],[Number of Complaints or Support]]&lt;=7,"Medium","High"))</f>
        <v>High</v>
      </c>
      <c r="AN6662" s="5">
        <f>AmazonChurn[[#This Row],[Number of Complaints or Support]]/AmazonChurn[[#This Row],[Account Length (in months)]]</f>
        <v>1.25</v>
      </c>
      <c r="AO6662" t="str">
        <f>IF(AmazonChurn[[#This Row],[Avg Monthly GB Download]]&lt;15, "Low", IF(AmazonChurn[[#This Row],[Avg Monthly GB Download]]&lt;30, "Medium", "High"))</f>
        <v>Medium</v>
      </c>
      <c r="AP6662" t="str">
        <f>IF(AmazonChurn[[#This Row],[Age]]&lt;30,"Under 30",IF(AmazonChurn[[#This Row],[Age]]&gt;65,"Senior","Mid Age"))</f>
        <v>Under 30</v>
      </c>
    </row>
    <row r="6663" spans="1:42" hidden="1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 s="5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  <c r="AL6663" t="str">
        <f>IF(AmazonChurn[[#This Row],[Average Monthly Expenses]]&lt;=30,"Low",IF(AmazonChurn[[#This Row],[Average Monthly Expenses]]&lt;=60,"Medium","High"))</f>
        <v>Medium</v>
      </c>
      <c r="AM6663" t="str">
        <f>IF(AmazonChurn[[#This Row],[Number of Complaints or Support]]&lt;3,"Low",IF(AmazonChurn[[#This Row],[Number of Complaints or Support]]&lt;=7,"Medium","High"))</f>
        <v>Medium</v>
      </c>
      <c r="AN6663" s="5">
        <f>AmazonChurn[[#This Row],[Number of Complaints or Support]]/AmazonChurn[[#This Row],[Account Length (in months)]]</f>
        <v>2.3333333333333335</v>
      </c>
      <c r="AO6663" t="str">
        <f>IF(AmazonChurn[[#This Row],[Avg Monthly GB Download]]&lt;15, "Low", IF(AmazonChurn[[#This Row],[Avg Monthly GB Download]]&lt;30, "Medium", "High"))</f>
        <v>Low</v>
      </c>
      <c r="AP6663" t="str">
        <f>IF(AmazonChurn[[#This Row],[Age]]&lt;30,"Under 30",IF(AmazonChurn[[#This Row],[Age]]&gt;65,"Senior","Mid Age"))</f>
        <v>Mid Age</v>
      </c>
    </row>
    <row r="6664" spans="1:42" hidden="1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 s="5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  <c r="AL6664" t="str">
        <f>IF(AmazonChurn[[#This Row],[Average Monthly Expenses]]&lt;=30,"Low",IF(AmazonChurn[[#This Row],[Average Monthly Expenses]]&lt;=60,"Medium","High"))</f>
        <v>Medium</v>
      </c>
      <c r="AM6664" t="str">
        <f>IF(AmazonChurn[[#This Row],[Number of Complaints or Support]]&lt;3,"Low",IF(AmazonChurn[[#This Row],[Number of Complaints or Support]]&lt;=7,"Medium","High"))</f>
        <v>Low</v>
      </c>
      <c r="AN6664" s="5">
        <f>AmazonChurn[[#This Row],[Number of Complaints or Support]]/AmazonChurn[[#This Row],[Account Length (in months)]]</f>
        <v>1</v>
      </c>
      <c r="AO6664" t="str">
        <f>IF(AmazonChurn[[#This Row],[Avg Monthly GB Download]]&lt;15, "Low", IF(AmazonChurn[[#This Row],[Avg Monthly GB Download]]&lt;30, "Medium", "High"))</f>
        <v>Low</v>
      </c>
      <c r="AP6664" t="str">
        <f>IF(AmazonChurn[[#This Row],[Age]]&lt;30,"Under 30",IF(AmazonChurn[[#This Row],[Age]]&gt;65,"Senior","Mid Age"))</f>
        <v>Under 30</v>
      </c>
    </row>
    <row r="6665" spans="1:42" hidden="1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 s="5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  <c r="AL6665" t="str">
        <f>IF(AmazonChurn[[#This Row],[Average Monthly Expenses]]&lt;=30,"Low",IF(AmazonChurn[[#This Row],[Average Monthly Expenses]]&lt;=60,"Medium","High"))</f>
        <v>Low</v>
      </c>
      <c r="AM6665" t="str">
        <f>IF(AmazonChurn[[#This Row],[Number of Complaints or Support]]&lt;3,"Low",IF(AmazonChurn[[#This Row],[Number of Complaints or Support]]&lt;=7,"Medium","High"))</f>
        <v>Low</v>
      </c>
      <c r="AN6665" s="5">
        <f>AmazonChurn[[#This Row],[Number of Complaints or Support]]/AmazonChurn[[#This Row],[Account Length (in months)]]</f>
        <v>2.1739130434782608E-2</v>
      </c>
      <c r="AO6665" t="str">
        <f>IF(AmazonChurn[[#This Row],[Avg Monthly GB Download]]&lt;15, "Low", IF(AmazonChurn[[#This Row],[Avg Monthly GB Download]]&lt;30, "Medium", "High"))</f>
        <v>Low</v>
      </c>
      <c r="AP6665" t="str">
        <f>IF(AmazonChurn[[#This Row],[Age]]&lt;30,"Under 30",IF(AmazonChurn[[#This Row],[Age]]&gt;65,"Senior","Mid Age"))</f>
        <v>Mid Age</v>
      </c>
    </row>
    <row r="6666" spans="1:42" hidden="1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 s="5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  <c r="AL6666" t="str">
        <f>IF(AmazonChurn[[#This Row],[Average Monthly Expenses]]&lt;=30,"Low",IF(AmazonChurn[[#This Row],[Average Monthly Expenses]]&lt;=60,"Medium","High"))</f>
        <v>Medium</v>
      </c>
      <c r="AM6666" t="str">
        <f>IF(AmazonChurn[[#This Row],[Number of Complaints or Support]]&lt;3,"Low",IF(AmazonChurn[[#This Row],[Number of Complaints or Support]]&lt;=7,"Medium","High"))</f>
        <v>Medium</v>
      </c>
      <c r="AN6666" s="5">
        <f>AmazonChurn[[#This Row],[Number of Complaints or Support]]/AmazonChurn[[#This Row],[Account Length (in months)]]</f>
        <v>0.10344827586206896</v>
      </c>
      <c r="AO6666" t="str">
        <f>IF(AmazonChurn[[#This Row],[Avg Monthly GB Download]]&lt;15, "Low", IF(AmazonChurn[[#This Row],[Avg Monthly GB Download]]&lt;30, "Medium", "High"))</f>
        <v>Low</v>
      </c>
      <c r="AP6666" t="str">
        <f>IF(AmazonChurn[[#This Row],[Age]]&lt;30,"Under 30",IF(AmazonChurn[[#This Row],[Age]]&gt;65,"Senior","Mid Age"))</f>
        <v>Mid Age</v>
      </c>
    </row>
    <row r="6667" spans="1:42" hidden="1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 s="5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  <c r="AL6667" t="str">
        <f>IF(AmazonChurn[[#This Row],[Average Monthly Expenses]]&lt;=30,"Low",IF(AmazonChurn[[#This Row],[Average Monthly Expenses]]&lt;=60,"Medium","High"))</f>
        <v>Low</v>
      </c>
      <c r="AM6667" t="str">
        <f>IF(AmazonChurn[[#This Row],[Number of Complaints or Support]]&lt;3,"Low",IF(AmazonChurn[[#This Row],[Number of Complaints or Support]]&lt;=7,"Medium","High"))</f>
        <v>Medium</v>
      </c>
      <c r="AN6667" s="5">
        <f>AmazonChurn[[#This Row],[Number of Complaints or Support]]/AmazonChurn[[#This Row],[Account Length (in months)]]</f>
        <v>5</v>
      </c>
      <c r="AO6667" t="str">
        <f>IF(AmazonChurn[[#This Row],[Avg Monthly GB Download]]&lt;15, "Low", IF(AmazonChurn[[#This Row],[Avg Monthly GB Download]]&lt;30, "Medium", "High"))</f>
        <v>Low</v>
      </c>
      <c r="AP6667" t="str">
        <f>IF(AmazonChurn[[#This Row],[Age]]&lt;30,"Under 30",IF(AmazonChurn[[#This Row],[Age]]&gt;65,"Senior","Mid Age"))</f>
        <v>Mid Age</v>
      </c>
    </row>
    <row r="6668" spans="1:42" hidden="1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 s="5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  <c r="AL6668" t="str">
        <f>IF(AmazonChurn[[#This Row],[Average Monthly Expenses]]&lt;=30,"Low",IF(AmazonChurn[[#This Row],[Average Monthly Expenses]]&lt;=60,"Medium","High"))</f>
        <v>Low</v>
      </c>
      <c r="AM6668" t="str">
        <f>IF(AmazonChurn[[#This Row],[Number of Complaints or Support]]&lt;3,"Low",IF(AmazonChurn[[#This Row],[Number of Complaints or Support]]&lt;=7,"Medium","High"))</f>
        <v>High</v>
      </c>
      <c r="AN6668" s="5">
        <f>AmazonChurn[[#This Row],[Number of Complaints or Support]]/AmazonChurn[[#This Row],[Account Length (in months)]]</f>
        <v>0.22222222222222221</v>
      </c>
      <c r="AO6668" t="str">
        <f>IF(AmazonChurn[[#This Row],[Avg Monthly GB Download]]&lt;15, "Low", IF(AmazonChurn[[#This Row],[Avg Monthly GB Download]]&lt;30, "Medium", "High"))</f>
        <v>Low</v>
      </c>
      <c r="AP6668" t="str">
        <f>IF(AmazonChurn[[#This Row],[Age]]&lt;30,"Under 30",IF(AmazonChurn[[#This Row],[Age]]&gt;65,"Senior","Mid Age"))</f>
        <v>Mid Age</v>
      </c>
    </row>
    <row r="6669" spans="1:42" hidden="1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 s="5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  <c r="AL6669" t="str">
        <f>IF(AmazonChurn[[#This Row],[Average Monthly Expenses]]&lt;=30,"Low",IF(AmazonChurn[[#This Row],[Average Monthly Expenses]]&lt;=60,"Medium","High"))</f>
        <v>High</v>
      </c>
      <c r="AM6669" t="str">
        <f>IF(AmazonChurn[[#This Row],[Number of Complaints or Support]]&lt;3,"Low",IF(AmazonChurn[[#This Row],[Number of Complaints or Support]]&lt;=7,"Medium","High"))</f>
        <v>High</v>
      </c>
      <c r="AN6669" s="5">
        <f>AmazonChurn[[#This Row],[Number of Complaints or Support]]/AmazonChurn[[#This Row],[Account Length (in months)]]</f>
        <v>0.16393442622950818</v>
      </c>
      <c r="AO6669" t="str">
        <f>IF(AmazonChurn[[#This Row],[Avg Monthly GB Download]]&lt;15, "Low", IF(AmazonChurn[[#This Row],[Avg Monthly GB Download]]&lt;30, "Medium", "High"))</f>
        <v>Low</v>
      </c>
      <c r="AP6669" t="str">
        <f>IF(AmazonChurn[[#This Row],[Age]]&lt;30,"Under 30",IF(AmazonChurn[[#This Row],[Age]]&gt;65,"Senior","Mid Age"))</f>
        <v>Mid Age</v>
      </c>
    </row>
    <row r="6670" spans="1:42" hidden="1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 s="5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  <c r="AL6670" t="str">
        <f>IF(AmazonChurn[[#This Row],[Average Monthly Expenses]]&lt;=30,"Low",IF(AmazonChurn[[#This Row],[Average Monthly Expenses]]&lt;=60,"Medium","High"))</f>
        <v>Low</v>
      </c>
      <c r="AM6670" t="str">
        <f>IF(AmazonChurn[[#This Row],[Number of Complaints or Support]]&lt;3,"Low",IF(AmazonChurn[[#This Row],[Number of Complaints or Support]]&lt;=7,"Medium","High"))</f>
        <v>Medium</v>
      </c>
      <c r="AN6670" s="5">
        <f>AmazonChurn[[#This Row],[Number of Complaints or Support]]/AmazonChurn[[#This Row],[Account Length (in months)]]</f>
        <v>0.125</v>
      </c>
      <c r="AO6670" t="str">
        <f>IF(AmazonChurn[[#This Row],[Avg Monthly GB Download]]&lt;15, "Low", IF(AmazonChurn[[#This Row],[Avg Monthly GB Download]]&lt;30, "Medium", "High"))</f>
        <v>Low</v>
      </c>
      <c r="AP6670" t="str">
        <f>IF(AmazonChurn[[#This Row],[Age]]&lt;30,"Under 30",IF(AmazonChurn[[#This Row],[Age]]&gt;65,"Senior","Mid Age"))</f>
        <v>Mid Age</v>
      </c>
    </row>
    <row r="6671" spans="1:42" hidden="1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 s="5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  <c r="AL6671" t="str">
        <f>IF(AmazonChurn[[#This Row],[Average Monthly Expenses]]&lt;=30,"Low",IF(AmazonChurn[[#This Row],[Average Monthly Expenses]]&lt;=60,"Medium","High"))</f>
        <v>Low</v>
      </c>
      <c r="AM6671" t="str">
        <f>IF(AmazonChurn[[#This Row],[Number of Complaints or Support]]&lt;3,"Low",IF(AmazonChurn[[#This Row],[Number of Complaints or Support]]&lt;=7,"Medium","High"))</f>
        <v>Medium</v>
      </c>
      <c r="AN6671" s="5">
        <f>AmazonChurn[[#This Row],[Number of Complaints or Support]]/AmazonChurn[[#This Row],[Account Length (in months)]]</f>
        <v>0.66666666666666663</v>
      </c>
      <c r="AO6671" t="str">
        <f>IF(AmazonChurn[[#This Row],[Avg Monthly GB Download]]&lt;15, "Low", IF(AmazonChurn[[#This Row],[Avg Monthly GB Download]]&lt;30, "Medium", "High"))</f>
        <v>Low</v>
      </c>
      <c r="AP6671" t="str">
        <f>IF(AmazonChurn[[#This Row],[Age]]&lt;30,"Under 30",IF(AmazonChurn[[#This Row],[Age]]&gt;65,"Senior","Mid Age"))</f>
        <v>Mid Age</v>
      </c>
    </row>
    <row r="6672" spans="1:42" hidden="1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 s="5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  <c r="AL6672" t="str">
        <f>IF(AmazonChurn[[#This Row],[Average Monthly Expenses]]&lt;=30,"Low",IF(AmazonChurn[[#This Row],[Average Monthly Expenses]]&lt;=60,"Medium","High"))</f>
        <v>Low</v>
      </c>
      <c r="AM6672" t="str">
        <f>IF(AmazonChurn[[#This Row],[Number of Complaints or Support]]&lt;3,"Low",IF(AmazonChurn[[#This Row],[Number of Complaints or Support]]&lt;=7,"Medium","High"))</f>
        <v>Low</v>
      </c>
      <c r="AN6672" s="5">
        <f>AmazonChurn[[#This Row],[Number of Complaints or Support]]/AmazonChurn[[#This Row],[Account Length (in months)]]</f>
        <v>2</v>
      </c>
      <c r="AO6672" t="str">
        <f>IF(AmazonChurn[[#This Row],[Avg Monthly GB Download]]&lt;15, "Low", IF(AmazonChurn[[#This Row],[Avg Monthly GB Download]]&lt;30, "Medium", "High"))</f>
        <v>Low</v>
      </c>
      <c r="AP6672" t="str">
        <f>IF(AmazonChurn[[#This Row],[Age]]&lt;30,"Under 30",IF(AmazonChurn[[#This Row],[Age]]&gt;65,"Senior","Mid Age"))</f>
        <v>Mid Age</v>
      </c>
    </row>
    <row r="6673" spans="1:42" hidden="1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 s="5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  <c r="AL6673" t="str">
        <f>IF(AmazonChurn[[#This Row],[Average Monthly Expenses]]&lt;=30,"Low",IF(AmazonChurn[[#This Row],[Average Monthly Expenses]]&lt;=60,"Medium","High"))</f>
        <v>Medium</v>
      </c>
      <c r="AM6673" t="str">
        <f>IF(AmazonChurn[[#This Row],[Number of Complaints or Support]]&lt;3,"Low",IF(AmazonChurn[[#This Row],[Number of Complaints or Support]]&lt;=7,"Medium","High"))</f>
        <v>Medium</v>
      </c>
      <c r="AN6673" s="5">
        <f>AmazonChurn[[#This Row],[Number of Complaints or Support]]/AmazonChurn[[#This Row],[Account Length (in months)]]</f>
        <v>0.15555555555555556</v>
      </c>
      <c r="AO6673" t="str">
        <f>IF(AmazonChurn[[#This Row],[Avg Monthly GB Download]]&lt;15, "Low", IF(AmazonChurn[[#This Row],[Avg Monthly GB Download]]&lt;30, "Medium", "High"))</f>
        <v>Low</v>
      </c>
      <c r="AP6673" t="str">
        <f>IF(AmazonChurn[[#This Row],[Age]]&lt;30,"Under 30",IF(AmazonChurn[[#This Row],[Age]]&gt;65,"Senior","Mid Age"))</f>
        <v>Senior</v>
      </c>
    </row>
    <row r="6674" spans="1:42" hidden="1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 s="5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  <c r="AL6674" t="str">
        <f>IF(AmazonChurn[[#This Row],[Average Monthly Expenses]]&lt;=30,"Low",IF(AmazonChurn[[#This Row],[Average Monthly Expenses]]&lt;=60,"Medium","High"))</f>
        <v>Medium</v>
      </c>
      <c r="AM6674" t="str">
        <f>IF(AmazonChurn[[#This Row],[Number of Complaints or Support]]&lt;3,"Low",IF(AmazonChurn[[#This Row],[Number of Complaints or Support]]&lt;=7,"Medium","High"))</f>
        <v>Medium</v>
      </c>
      <c r="AN6674" s="5">
        <f>AmazonChurn[[#This Row],[Number of Complaints or Support]]/AmazonChurn[[#This Row],[Account Length (in months)]]</f>
        <v>8.771929824561403E-2</v>
      </c>
      <c r="AO6674" t="str">
        <f>IF(AmazonChurn[[#This Row],[Avg Monthly GB Download]]&lt;15, "Low", IF(AmazonChurn[[#This Row],[Avg Monthly GB Download]]&lt;30, "Medium", "High"))</f>
        <v>Low</v>
      </c>
      <c r="AP6674" t="str">
        <f>IF(AmazonChurn[[#This Row],[Age]]&lt;30,"Under 30",IF(AmazonChurn[[#This Row],[Age]]&gt;65,"Senior","Mid Age"))</f>
        <v>Mid Age</v>
      </c>
    </row>
    <row r="6675" spans="1:42" hidden="1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 s="5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  <c r="AL6675" t="str">
        <f>IF(AmazonChurn[[#This Row],[Average Monthly Expenses]]&lt;=30,"Low",IF(AmazonChurn[[#This Row],[Average Monthly Expenses]]&lt;=60,"Medium","High"))</f>
        <v>Medium</v>
      </c>
      <c r="AM6675" t="str">
        <f>IF(AmazonChurn[[#This Row],[Number of Complaints or Support]]&lt;3,"Low",IF(AmazonChurn[[#This Row],[Number of Complaints or Support]]&lt;=7,"Medium","High"))</f>
        <v>High</v>
      </c>
      <c r="AN6675" s="5">
        <f>AmazonChurn[[#This Row],[Number of Complaints or Support]]/AmazonChurn[[#This Row],[Account Length (in months)]]</f>
        <v>0.33333333333333331</v>
      </c>
      <c r="AO6675" t="str">
        <f>IF(AmazonChurn[[#This Row],[Avg Monthly GB Download]]&lt;15, "Low", IF(AmazonChurn[[#This Row],[Avg Monthly GB Download]]&lt;30, "Medium", "High"))</f>
        <v>Medium</v>
      </c>
      <c r="AP6675" t="str">
        <f>IF(AmazonChurn[[#This Row],[Age]]&lt;30,"Under 30",IF(AmazonChurn[[#This Row],[Age]]&gt;65,"Senior","Mid Age"))</f>
        <v>Under 30</v>
      </c>
    </row>
    <row r="6676" spans="1:42" hidden="1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 s="5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  <c r="AL6676" t="str">
        <f>IF(AmazonChurn[[#This Row],[Average Monthly Expenses]]&lt;=30,"Low",IF(AmazonChurn[[#This Row],[Average Monthly Expenses]]&lt;=60,"Medium","High"))</f>
        <v>Medium</v>
      </c>
      <c r="AM6676" t="str">
        <f>IF(AmazonChurn[[#This Row],[Number of Complaints or Support]]&lt;3,"Low",IF(AmazonChurn[[#This Row],[Number of Complaints or Support]]&lt;=7,"Medium","High"))</f>
        <v>Low</v>
      </c>
      <c r="AN6676" s="5">
        <f>AmazonChurn[[#This Row],[Number of Complaints or Support]]/AmazonChurn[[#This Row],[Account Length (in months)]]</f>
        <v>2.8169014084507043E-2</v>
      </c>
      <c r="AO6676" t="str">
        <f>IF(AmazonChurn[[#This Row],[Avg Monthly GB Download]]&lt;15, "Low", IF(AmazonChurn[[#This Row],[Avg Monthly GB Download]]&lt;30, "Medium", "High"))</f>
        <v>Low</v>
      </c>
      <c r="AP6676" t="str">
        <f>IF(AmazonChurn[[#This Row],[Age]]&lt;30,"Under 30",IF(AmazonChurn[[#This Row],[Age]]&gt;65,"Senior","Mid Age"))</f>
        <v>Senior</v>
      </c>
    </row>
    <row r="6677" spans="1:42" hidden="1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 s="5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  <c r="AL6677" t="str">
        <f>IF(AmazonChurn[[#This Row],[Average Monthly Expenses]]&lt;=30,"Low",IF(AmazonChurn[[#This Row],[Average Monthly Expenses]]&lt;=60,"Medium","High"))</f>
        <v>Low</v>
      </c>
      <c r="AM6677" t="str">
        <f>IF(AmazonChurn[[#This Row],[Number of Complaints or Support]]&lt;3,"Low",IF(AmazonChurn[[#This Row],[Number of Complaints or Support]]&lt;=7,"Medium","High"))</f>
        <v>High</v>
      </c>
      <c r="AN6677" s="5">
        <f>AmazonChurn[[#This Row],[Number of Complaints or Support]]/AmazonChurn[[#This Row],[Account Length (in months)]]</f>
        <v>0.53333333333333333</v>
      </c>
      <c r="AO6677" t="str">
        <f>IF(AmazonChurn[[#This Row],[Avg Monthly GB Download]]&lt;15, "Low", IF(AmazonChurn[[#This Row],[Avg Monthly GB Download]]&lt;30, "Medium", "High"))</f>
        <v>Low</v>
      </c>
      <c r="AP6677" t="str">
        <f>IF(AmazonChurn[[#This Row],[Age]]&lt;30,"Under 30",IF(AmazonChurn[[#This Row],[Age]]&gt;65,"Senior","Mid Age"))</f>
        <v>Mid Age</v>
      </c>
    </row>
    <row r="6678" spans="1:42" hidden="1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 s="5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  <c r="AL6678" t="str">
        <f>IF(AmazonChurn[[#This Row],[Average Monthly Expenses]]&lt;=30,"Low",IF(AmazonChurn[[#This Row],[Average Monthly Expenses]]&lt;=60,"Medium","High"))</f>
        <v>Medium</v>
      </c>
      <c r="AM6678" t="str">
        <f>IF(AmazonChurn[[#This Row],[Number of Complaints or Support]]&lt;3,"Low",IF(AmazonChurn[[#This Row],[Number of Complaints or Support]]&lt;=7,"Medium","High"))</f>
        <v>Medium</v>
      </c>
      <c r="AN6678" s="5">
        <f>AmazonChurn[[#This Row],[Number of Complaints or Support]]/AmazonChurn[[#This Row],[Account Length (in months)]]</f>
        <v>7</v>
      </c>
      <c r="AO6678" t="str">
        <f>IF(AmazonChurn[[#This Row],[Avg Monthly GB Download]]&lt;15, "Low", IF(AmazonChurn[[#This Row],[Avg Monthly GB Download]]&lt;30, "Medium", "High"))</f>
        <v>Low</v>
      </c>
      <c r="AP6678" t="str">
        <f>IF(AmazonChurn[[#This Row],[Age]]&lt;30,"Under 30",IF(AmazonChurn[[#This Row],[Age]]&gt;65,"Senior","Mid Age"))</f>
        <v>Under 30</v>
      </c>
    </row>
    <row r="6679" spans="1:42" hidden="1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 s="5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  <c r="AL6679" t="str">
        <f>IF(AmazonChurn[[#This Row],[Average Monthly Expenses]]&lt;=30,"Low",IF(AmazonChurn[[#This Row],[Average Monthly Expenses]]&lt;=60,"Medium","High"))</f>
        <v>Medium</v>
      </c>
      <c r="AM6679" t="str">
        <f>IF(AmazonChurn[[#This Row],[Number of Complaints or Support]]&lt;3,"Low",IF(AmazonChurn[[#This Row],[Number of Complaints or Support]]&lt;=7,"Medium","High"))</f>
        <v>Medium</v>
      </c>
      <c r="AN6679" s="5">
        <f>AmazonChurn[[#This Row],[Number of Complaints or Support]]/AmazonChurn[[#This Row],[Account Length (in months)]]</f>
        <v>3.5</v>
      </c>
      <c r="AO6679" t="str">
        <f>IF(AmazonChurn[[#This Row],[Avg Monthly GB Download]]&lt;15, "Low", IF(AmazonChurn[[#This Row],[Avg Monthly GB Download]]&lt;30, "Medium", "High"))</f>
        <v>Low</v>
      </c>
      <c r="AP6679" t="str">
        <f>IF(AmazonChurn[[#This Row],[Age]]&lt;30,"Under 30",IF(AmazonChurn[[#This Row],[Age]]&gt;65,"Senior","Mid Age"))</f>
        <v>Mid Age</v>
      </c>
    </row>
    <row r="6680" spans="1:42" hidden="1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 s="5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  <c r="AL6680" t="str">
        <f>IF(AmazonChurn[[#This Row],[Average Monthly Expenses]]&lt;=30,"Low",IF(AmazonChurn[[#This Row],[Average Monthly Expenses]]&lt;=60,"Medium","High"))</f>
        <v>Low</v>
      </c>
      <c r="AM6680" t="str">
        <f>IF(AmazonChurn[[#This Row],[Number of Complaints or Support]]&lt;3,"Low",IF(AmazonChurn[[#This Row],[Number of Complaints or Support]]&lt;=7,"Medium","High"))</f>
        <v>High</v>
      </c>
      <c r="AN6680" s="5">
        <f>AmazonChurn[[#This Row],[Number of Complaints or Support]]/AmazonChurn[[#This Row],[Account Length (in months)]]</f>
        <v>0.19607843137254902</v>
      </c>
      <c r="AO6680" t="str">
        <f>IF(AmazonChurn[[#This Row],[Avg Monthly GB Download]]&lt;15, "Low", IF(AmazonChurn[[#This Row],[Avg Monthly GB Download]]&lt;30, "Medium", "High"))</f>
        <v>Low</v>
      </c>
      <c r="AP6680" t="str">
        <f>IF(AmazonChurn[[#This Row],[Age]]&lt;30,"Under 30",IF(AmazonChurn[[#This Row],[Age]]&gt;65,"Senior","Mid Age"))</f>
        <v>Mid Age</v>
      </c>
    </row>
    <row r="6681" spans="1:42" hidden="1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 s="5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  <c r="AL6681" t="str">
        <f>IF(AmazonChurn[[#This Row],[Average Monthly Expenses]]&lt;=30,"Low",IF(AmazonChurn[[#This Row],[Average Monthly Expenses]]&lt;=60,"Medium","High"))</f>
        <v>Low</v>
      </c>
      <c r="AM6681" t="str">
        <f>IF(AmazonChurn[[#This Row],[Number of Complaints or Support]]&lt;3,"Low",IF(AmazonChurn[[#This Row],[Number of Complaints or Support]]&lt;=7,"Medium","High"))</f>
        <v>Low</v>
      </c>
      <c r="AN6681" s="5">
        <f>AmazonChurn[[#This Row],[Number of Complaints or Support]]/AmazonChurn[[#This Row],[Account Length (in months)]]</f>
        <v>0</v>
      </c>
      <c r="AO6681" t="str">
        <f>IF(AmazonChurn[[#This Row],[Avg Monthly GB Download]]&lt;15, "Low", IF(AmazonChurn[[#This Row],[Avg Monthly GB Download]]&lt;30, "Medium", "High"))</f>
        <v>Medium</v>
      </c>
      <c r="AP6681" t="str">
        <f>IF(AmazonChurn[[#This Row],[Age]]&lt;30,"Under 30",IF(AmazonChurn[[#This Row],[Age]]&gt;65,"Senior","Mid Age"))</f>
        <v>Under 30</v>
      </c>
    </row>
    <row r="6682" spans="1:42" hidden="1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 s="5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  <c r="AL6682" t="str">
        <f>IF(AmazonChurn[[#This Row],[Average Monthly Expenses]]&lt;=30,"Low",IF(AmazonChurn[[#This Row],[Average Monthly Expenses]]&lt;=60,"Medium","High"))</f>
        <v>Medium</v>
      </c>
      <c r="AM6682" t="str">
        <f>IF(AmazonChurn[[#This Row],[Number of Complaints or Support]]&lt;3,"Low",IF(AmazonChurn[[#This Row],[Number of Complaints or Support]]&lt;=7,"Medium","High"))</f>
        <v>Low</v>
      </c>
      <c r="AN6682" s="5">
        <f>AmazonChurn[[#This Row],[Number of Complaints or Support]]/AmazonChurn[[#This Row],[Account Length (in months)]]</f>
        <v>0</v>
      </c>
      <c r="AO6682" t="str">
        <f>IF(AmazonChurn[[#This Row],[Avg Monthly GB Download]]&lt;15, "Low", IF(AmazonChurn[[#This Row],[Avg Monthly GB Download]]&lt;30, "Medium", "High"))</f>
        <v>Low</v>
      </c>
      <c r="AP6682" t="str">
        <f>IF(AmazonChurn[[#This Row],[Age]]&lt;30,"Under 30",IF(AmazonChurn[[#This Row],[Age]]&gt;65,"Senior","Mid Age"))</f>
        <v>Mid Age</v>
      </c>
    </row>
    <row r="6683" spans="1:42" hidden="1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 s="5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  <c r="AL6683" t="str">
        <f>IF(AmazonChurn[[#This Row],[Average Monthly Expenses]]&lt;=30,"Low",IF(AmazonChurn[[#This Row],[Average Monthly Expenses]]&lt;=60,"Medium","High"))</f>
        <v>Medium</v>
      </c>
      <c r="AM6683" t="str">
        <f>IF(AmazonChurn[[#This Row],[Number of Complaints or Support]]&lt;3,"Low",IF(AmazonChurn[[#This Row],[Number of Complaints or Support]]&lt;=7,"Medium","High"))</f>
        <v>Low</v>
      </c>
      <c r="AN6683" s="5">
        <f>AmazonChurn[[#This Row],[Number of Complaints or Support]]/AmazonChurn[[#This Row],[Account Length (in months)]]</f>
        <v>0</v>
      </c>
      <c r="AO6683" t="str">
        <f>IF(AmazonChurn[[#This Row],[Avg Monthly GB Download]]&lt;15, "Low", IF(AmazonChurn[[#This Row],[Avg Monthly GB Download]]&lt;30, "Medium", "High"))</f>
        <v>Low</v>
      </c>
      <c r="AP6683" t="str">
        <f>IF(AmazonChurn[[#This Row],[Age]]&lt;30,"Under 30",IF(AmazonChurn[[#This Row],[Age]]&gt;65,"Senior","Mid Age"))</f>
        <v>Under 30</v>
      </c>
    </row>
    <row r="6684" spans="1:42" hidden="1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 s="5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  <c r="AL6684" t="str">
        <f>IF(AmazonChurn[[#This Row],[Average Monthly Expenses]]&lt;=30,"Low",IF(AmazonChurn[[#This Row],[Average Monthly Expenses]]&lt;=60,"Medium","High"))</f>
        <v>Medium</v>
      </c>
      <c r="AM6684" t="str">
        <f>IF(AmazonChurn[[#This Row],[Number of Complaints or Support]]&lt;3,"Low",IF(AmazonChurn[[#This Row],[Number of Complaints or Support]]&lt;=7,"Medium","High"))</f>
        <v>High</v>
      </c>
      <c r="AN6684" s="5">
        <f>AmazonChurn[[#This Row],[Number of Complaints or Support]]/AmazonChurn[[#This Row],[Account Length (in months)]]</f>
        <v>0.25</v>
      </c>
      <c r="AO6684" t="str">
        <f>IF(AmazonChurn[[#This Row],[Avg Monthly GB Download]]&lt;15, "Low", IF(AmazonChurn[[#This Row],[Avg Monthly GB Download]]&lt;30, "Medium", "High"))</f>
        <v>Low</v>
      </c>
      <c r="AP6684" t="str">
        <f>IF(AmazonChurn[[#This Row],[Age]]&lt;30,"Under 30",IF(AmazonChurn[[#This Row],[Age]]&gt;65,"Senior","Mid Age"))</f>
        <v>Senior</v>
      </c>
    </row>
    <row r="6685" spans="1:42" hidden="1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 s="5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  <c r="AL6685" t="str">
        <f>IF(AmazonChurn[[#This Row],[Average Monthly Expenses]]&lt;=30,"Low",IF(AmazonChurn[[#This Row],[Average Monthly Expenses]]&lt;=60,"Medium","High"))</f>
        <v>Low</v>
      </c>
      <c r="AM6685" t="str">
        <f>IF(AmazonChurn[[#This Row],[Number of Complaints or Support]]&lt;3,"Low",IF(AmazonChurn[[#This Row],[Number of Complaints or Support]]&lt;=7,"Medium","High"))</f>
        <v>Low</v>
      </c>
      <c r="AN6685" s="5">
        <f>AmazonChurn[[#This Row],[Number of Complaints or Support]]/AmazonChurn[[#This Row],[Account Length (in months)]]</f>
        <v>4.1666666666666664E-2</v>
      </c>
      <c r="AO6685" t="str">
        <f>IF(AmazonChurn[[#This Row],[Avg Monthly GB Download]]&lt;15, "Low", IF(AmazonChurn[[#This Row],[Avg Monthly GB Download]]&lt;30, "Medium", "High"))</f>
        <v>Medium</v>
      </c>
      <c r="AP6685" t="str">
        <f>IF(AmazonChurn[[#This Row],[Age]]&lt;30,"Under 30",IF(AmazonChurn[[#This Row],[Age]]&gt;65,"Senior","Mid Age"))</f>
        <v>Mid Age</v>
      </c>
    </row>
    <row r="6686" spans="1:42" hidden="1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 s="5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  <c r="AL6686" t="str">
        <f>IF(AmazonChurn[[#This Row],[Average Monthly Expenses]]&lt;=30,"Low",IF(AmazonChurn[[#This Row],[Average Monthly Expenses]]&lt;=60,"Medium","High"))</f>
        <v>Medium</v>
      </c>
      <c r="AM6686" t="str">
        <f>IF(AmazonChurn[[#This Row],[Number of Complaints or Support]]&lt;3,"Low",IF(AmazonChurn[[#This Row],[Number of Complaints or Support]]&lt;=7,"Medium","High"))</f>
        <v>Medium</v>
      </c>
      <c r="AN6686" s="5">
        <f>AmazonChurn[[#This Row],[Number of Complaints or Support]]/AmazonChurn[[#This Row],[Account Length (in months)]]</f>
        <v>0.5</v>
      </c>
      <c r="AO6686" t="str">
        <f>IF(AmazonChurn[[#This Row],[Avg Monthly GB Download]]&lt;15, "Low", IF(AmazonChurn[[#This Row],[Avg Monthly GB Download]]&lt;30, "Medium", "High"))</f>
        <v>Low</v>
      </c>
      <c r="AP6686" t="str">
        <f>IF(AmazonChurn[[#This Row],[Age]]&lt;30,"Under 30",IF(AmazonChurn[[#This Row],[Age]]&gt;65,"Senior","Mid Age"))</f>
        <v>Mid Age</v>
      </c>
    </row>
    <row r="6687" spans="1:42" hidden="1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 s="5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  <c r="AL6687" t="str">
        <f>IF(AmazonChurn[[#This Row],[Average Monthly Expenses]]&lt;=30,"Low",IF(AmazonChurn[[#This Row],[Average Monthly Expenses]]&lt;=60,"Medium","High"))</f>
        <v>Low</v>
      </c>
      <c r="AM6687" t="str">
        <f>IF(AmazonChurn[[#This Row],[Number of Complaints or Support]]&lt;3,"Low",IF(AmazonChurn[[#This Row],[Number of Complaints or Support]]&lt;=7,"Medium","High"))</f>
        <v>Medium</v>
      </c>
      <c r="AN6687" s="5">
        <f>AmazonChurn[[#This Row],[Number of Complaints or Support]]/AmazonChurn[[#This Row],[Account Length (in months)]]</f>
        <v>0.13636363636363635</v>
      </c>
      <c r="AO6687" t="str">
        <f>IF(AmazonChurn[[#This Row],[Avg Monthly GB Download]]&lt;15, "Low", IF(AmazonChurn[[#This Row],[Avg Monthly GB Download]]&lt;30, "Medium", "High"))</f>
        <v>Low</v>
      </c>
      <c r="AP6687" t="str">
        <f>IF(AmazonChurn[[#This Row],[Age]]&lt;30,"Under 30",IF(AmazonChurn[[#This Row],[Age]]&gt;65,"Senior","Mid Age"))</f>
        <v>Mid Age</v>
      </c>
    </row>
    <row r="6688" spans="1:42" hidden="1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 s="5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  <c r="AL6688" t="str">
        <f>IF(AmazonChurn[[#This Row],[Average Monthly Expenses]]&lt;=30,"Low",IF(AmazonChurn[[#This Row],[Average Monthly Expenses]]&lt;=60,"Medium","High"))</f>
        <v>Low</v>
      </c>
      <c r="AM6688" t="str">
        <f>IF(AmazonChurn[[#This Row],[Number of Complaints or Support]]&lt;3,"Low",IF(AmazonChurn[[#This Row],[Number of Complaints or Support]]&lt;=7,"Medium","High"))</f>
        <v>High</v>
      </c>
      <c r="AN6688" s="5">
        <f>AmazonChurn[[#This Row],[Number of Complaints or Support]]/AmazonChurn[[#This Row],[Account Length (in months)]]</f>
        <v>9</v>
      </c>
      <c r="AO6688" t="str">
        <f>IF(AmazonChurn[[#This Row],[Avg Monthly GB Download]]&lt;15, "Low", IF(AmazonChurn[[#This Row],[Avg Monthly GB Download]]&lt;30, "Medium", "High"))</f>
        <v>Low</v>
      </c>
      <c r="AP6688" t="str">
        <f>IF(AmazonChurn[[#This Row],[Age]]&lt;30,"Under 30",IF(AmazonChurn[[#This Row],[Age]]&gt;65,"Senior","Mid Age"))</f>
        <v>Mid Age</v>
      </c>
    </row>
    <row r="6689" spans="1:42" hidden="1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 s="5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  <c r="AL6689" t="str">
        <f>IF(AmazonChurn[[#This Row],[Average Monthly Expenses]]&lt;=30,"Low",IF(AmazonChurn[[#This Row],[Average Monthly Expenses]]&lt;=60,"Medium","High"))</f>
        <v>Medium</v>
      </c>
      <c r="AM6689" t="str">
        <f>IF(AmazonChurn[[#This Row],[Number of Complaints or Support]]&lt;3,"Low",IF(AmazonChurn[[#This Row],[Number of Complaints or Support]]&lt;=7,"Medium","High"))</f>
        <v>Medium</v>
      </c>
      <c r="AN6689" s="5">
        <f>AmazonChurn[[#This Row],[Number of Complaints or Support]]/AmazonChurn[[#This Row],[Account Length (in months)]]</f>
        <v>0.44444444444444442</v>
      </c>
      <c r="AO6689" t="str">
        <f>IF(AmazonChurn[[#This Row],[Avg Monthly GB Download]]&lt;15, "Low", IF(AmazonChurn[[#This Row],[Avg Monthly GB Download]]&lt;30, "Medium", "High"))</f>
        <v>Low</v>
      </c>
      <c r="AP6689" t="str">
        <f>IF(AmazonChurn[[#This Row],[Age]]&lt;30,"Under 30",IF(AmazonChurn[[#This Row],[Age]]&gt;65,"Senior","Mid Age"))</f>
        <v>Mid Age</v>
      </c>
    </row>
    <row r="6690" spans="1:42" hidden="1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 s="5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  <c r="AL6690" t="str">
        <f>IF(AmazonChurn[[#This Row],[Average Monthly Expenses]]&lt;=30,"Low",IF(AmazonChurn[[#This Row],[Average Monthly Expenses]]&lt;=60,"Medium","High"))</f>
        <v>Medium</v>
      </c>
      <c r="AM6690" t="str">
        <f>IF(AmazonChurn[[#This Row],[Number of Complaints or Support]]&lt;3,"Low",IF(AmazonChurn[[#This Row],[Number of Complaints or Support]]&lt;=7,"Medium","High"))</f>
        <v>Low</v>
      </c>
      <c r="AN6690" s="5">
        <f>AmazonChurn[[#This Row],[Number of Complaints or Support]]/AmazonChurn[[#This Row],[Account Length (in months)]]</f>
        <v>0</v>
      </c>
      <c r="AO6690" t="str">
        <f>IF(AmazonChurn[[#This Row],[Avg Monthly GB Download]]&lt;15, "Low", IF(AmazonChurn[[#This Row],[Avg Monthly GB Download]]&lt;30, "Medium", "High"))</f>
        <v>Medium</v>
      </c>
      <c r="AP6690" t="str">
        <f>IF(AmazonChurn[[#This Row],[Age]]&lt;30,"Under 30",IF(AmazonChurn[[#This Row],[Age]]&gt;65,"Senior","Mid Age"))</f>
        <v>Under 30</v>
      </c>
    </row>
    <row r="6691" spans="1:42" hidden="1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 s="5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  <c r="AL6691" t="str">
        <f>IF(AmazonChurn[[#This Row],[Average Monthly Expenses]]&lt;=30,"Low",IF(AmazonChurn[[#This Row],[Average Monthly Expenses]]&lt;=60,"Medium","High"))</f>
        <v>Low</v>
      </c>
      <c r="AM6691" t="str">
        <f>IF(AmazonChurn[[#This Row],[Number of Complaints or Support]]&lt;3,"Low",IF(AmazonChurn[[#This Row],[Number of Complaints or Support]]&lt;=7,"Medium","High"))</f>
        <v>Low</v>
      </c>
      <c r="AN6691" s="5">
        <f>AmazonChurn[[#This Row],[Number of Complaints or Support]]/AmazonChurn[[#This Row],[Account Length (in months)]]</f>
        <v>0</v>
      </c>
      <c r="AO6691" t="str">
        <f>IF(AmazonChurn[[#This Row],[Avg Monthly GB Download]]&lt;15, "Low", IF(AmazonChurn[[#This Row],[Avg Monthly GB Download]]&lt;30, "Medium", "High"))</f>
        <v>Low</v>
      </c>
      <c r="AP6691" t="str">
        <f>IF(AmazonChurn[[#This Row],[Age]]&lt;30,"Under 30",IF(AmazonChurn[[#This Row],[Age]]&gt;65,"Senior","Mid Age"))</f>
        <v>Mid Age</v>
      </c>
    </row>
    <row r="6692" spans="1:42" hidden="1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 s="5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  <c r="AL6692" t="str">
        <f>IF(AmazonChurn[[#This Row],[Average Monthly Expenses]]&lt;=30,"Low",IF(AmazonChurn[[#This Row],[Average Monthly Expenses]]&lt;=60,"Medium","High"))</f>
        <v>Medium</v>
      </c>
      <c r="AM6692" t="str">
        <f>IF(AmazonChurn[[#This Row],[Number of Complaints or Support]]&lt;3,"Low",IF(AmazonChurn[[#This Row],[Number of Complaints or Support]]&lt;=7,"Medium","High"))</f>
        <v>High</v>
      </c>
      <c r="AN6692" s="5">
        <f>AmazonChurn[[#This Row],[Number of Complaints or Support]]/AmazonChurn[[#This Row],[Account Length (in months)]]</f>
        <v>0.32258064516129031</v>
      </c>
      <c r="AO6692" t="str">
        <f>IF(AmazonChurn[[#This Row],[Avg Monthly GB Download]]&lt;15, "Low", IF(AmazonChurn[[#This Row],[Avg Monthly GB Download]]&lt;30, "Medium", "High"))</f>
        <v>Low</v>
      </c>
      <c r="AP6692" t="str">
        <f>IF(AmazonChurn[[#This Row],[Age]]&lt;30,"Under 30",IF(AmazonChurn[[#This Row],[Age]]&gt;65,"Senior","Mid Age"))</f>
        <v>Mid Age</v>
      </c>
    </row>
    <row r="6693" spans="1:42" hidden="1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 s="5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  <c r="AL6693" t="str">
        <f>IF(AmazonChurn[[#This Row],[Average Monthly Expenses]]&lt;=30,"Low",IF(AmazonChurn[[#This Row],[Average Monthly Expenses]]&lt;=60,"Medium","High"))</f>
        <v>Medium</v>
      </c>
      <c r="AM6693" t="str">
        <f>IF(AmazonChurn[[#This Row],[Number of Complaints or Support]]&lt;3,"Low",IF(AmazonChurn[[#This Row],[Number of Complaints or Support]]&lt;=7,"Medium","High"))</f>
        <v>Medium</v>
      </c>
      <c r="AN6693" s="5">
        <f>AmazonChurn[[#This Row],[Number of Complaints or Support]]/AmazonChurn[[#This Row],[Account Length (in months)]]</f>
        <v>4.4776119402985072E-2</v>
      </c>
      <c r="AO6693" t="str">
        <f>IF(AmazonChurn[[#This Row],[Avg Monthly GB Download]]&lt;15, "Low", IF(AmazonChurn[[#This Row],[Avg Monthly GB Download]]&lt;30, "Medium", "High"))</f>
        <v>Low</v>
      </c>
      <c r="AP6693" t="str">
        <f>IF(AmazonChurn[[#This Row],[Age]]&lt;30,"Under 30",IF(AmazonChurn[[#This Row],[Age]]&gt;65,"Senior","Mid Age"))</f>
        <v>Mid Age</v>
      </c>
    </row>
    <row r="6694" spans="1:42" hidden="1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 s="5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  <c r="AL6694" t="str">
        <f>IF(AmazonChurn[[#This Row],[Average Monthly Expenses]]&lt;=30,"Low",IF(AmazonChurn[[#This Row],[Average Monthly Expenses]]&lt;=60,"Medium","High"))</f>
        <v>Low</v>
      </c>
      <c r="AM6694" t="str">
        <f>IF(AmazonChurn[[#This Row],[Number of Complaints or Support]]&lt;3,"Low",IF(AmazonChurn[[#This Row],[Number of Complaints or Support]]&lt;=7,"Medium","High"))</f>
        <v>Medium</v>
      </c>
      <c r="AN6694" s="5">
        <f>AmazonChurn[[#This Row],[Number of Complaints or Support]]/AmazonChurn[[#This Row],[Account Length (in months)]]</f>
        <v>0.18181818181818182</v>
      </c>
      <c r="AO6694" t="str">
        <f>IF(AmazonChurn[[#This Row],[Avg Monthly GB Download]]&lt;15, "Low", IF(AmazonChurn[[#This Row],[Avg Monthly GB Download]]&lt;30, "Medium", "High"))</f>
        <v>Low</v>
      </c>
      <c r="AP6694" t="str">
        <f>IF(AmazonChurn[[#This Row],[Age]]&lt;30,"Under 30",IF(AmazonChurn[[#This Row],[Age]]&gt;65,"Senior","Mid Age"))</f>
        <v>Mid Age</v>
      </c>
    </row>
    <row r="6695" spans="1:42" hidden="1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 s="5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  <c r="AL6695" t="str">
        <f>IF(AmazonChurn[[#This Row],[Average Monthly Expenses]]&lt;=30,"Low",IF(AmazonChurn[[#This Row],[Average Monthly Expenses]]&lt;=60,"Medium","High"))</f>
        <v>Medium</v>
      </c>
      <c r="AM6695" t="str">
        <f>IF(AmazonChurn[[#This Row],[Number of Complaints or Support]]&lt;3,"Low",IF(AmazonChurn[[#This Row],[Number of Complaints or Support]]&lt;=7,"Medium","High"))</f>
        <v>Medium</v>
      </c>
      <c r="AN6695" s="5">
        <f>AmazonChurn[[#This Row],[Number of Complaints or Support]]/AmazonChurn[[#This Row],[Account Length (in months)]]</f>
        <v>0.30434782608695654</v>
      </c>
      <c r="AO6695" t="str">
        <f>IF(AmazonChurn[[#This Row],[Avg Monthly GB Download]]&lt;15, "Low", IF(AmazonChurn[[#This Row],[Avg Monthly GB Download]]&lt;30, "Medium", "High"))</f>
        <v>Low</v>
      </c>
      <c r="AP6695" t="str">
        <f>IF(AmazonChurn[[#This Row],[Age]]&lt;30,"Under 30",IF(AmazonChurn[[#This Row],[Age]]&gt;65,"Senior","Mid Age"))</f>
        <v>Mid Age</v>
      </c>
    </row>
    <row r="6696" spans="1:42" hidden="1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 s="5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  <c r="AL6696" t="str">
        <f>IF(AmazonChurn[[#This Row],[Average Monthly Expenses]]&lt;=30,"Low",IF(AmazonChurn[[#This Row],[Average Monthly Expenses]]&lt;=60,"Medium","High"))</f>
        <v>Medium</v>
      </c>
      <c r="AM6696" t="str">
        <f>IF(AmazonChurn[[#This Row],[Number of Complaints or Support]]&lt;3,"Low",IF(AmazonChurn[[#This Row],[Number of Complaints or Support]]&lt;=7,"Medium","High"))</f>
        <v>Medium</v>
      </c>
      <c r="AN6696" s="5">
        <f>AmazonChurn[[#This Row],[Number of Complaints or Support]]/AmazonChurn[[#This Row],[Account Length (in months)]]</f>
        <v>0.25</v>
      </c>
      <c r="AO6696" t="str">
        <f>IF(AmazonChurn[[#This Row],[Avg Monthly GB Download]]&lt;15, "Low", IF(AmazonChurn[[#This Row],[Avg Monthly GB Download]]&lt;30, "Medium", "High"))</f>
        <v>Medium</v>
      </c>
      <c r="AP6696" t="str">
        <f>IF(AmazonChurn[[#This Row],[Age]]&lt;30,"Under 30",IF(AmazonChurn[[#This Row],[Age]]&gt;65,"Senior","Mid Age"))</f>
        <v>Mid Age</v>
      </c>
    </row>
    <row r="6697" spans="1:42" hidden="1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 s="5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  <c r="AL6697" t="str">
        <f>IF(AmazonChurn[[#This Row],[Average Monthly Expenses]]&lt;=30,"Low",IF(AmazonChurn[[#This Row],[Average Monthly Expenses]]&lt;=60,"Medium","High"))</f>
        <v>Low</v>
      </c>
      <c r="AM6697" t="str">
        <f>IF(AmazonChurn[[#This Row],[Number of Complaints or Support]]&lt;3,"Low",IF(AmazonChurn[[#This Row],[Number of Complaints or Support]]&lt;=7,"Medium","High"))</f>
        <v>Medium</v>
      </c>
      <c r="AN6697" s="5">
        <f>AmazonChurn[[#This Row],[Number of Complaints or Support]]/AmazonChurn[[#This Row],[Account Length (in months)]]</f>
        <v>7.1428571428571425E-2</v>
      </c>
      <c r="AO6697" t="str">
        <f>IF(AmazonChurn[[#This Row],[Avg Monthly GB Download]]&lt;15, "Low", IF(AmazonChurn[[#This Row],[Avg Monthly GB Download]]&lt;30, "Medium", "High"))</f>
        <v>Low</v>
      </c>
      <c r="AP6697" t="str">
        <f>IF(AmazonChurn[[#This Row],[Age]]&lt;30,"Under 30",IF(AmazonChurn[[#This Row],[Age]]&gt;65,"Senior","Mid Age"))</f>
        <v>Senior</v>
      </c>
    </row>
    <row r="6698" spans="1:42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 s="5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  <c r="AL6698" t="str">
        <f>IF(AmazonChurn[[#This Row],[Average Monthly Expenses]]&lt;=30,"Low",IF(AmazonChurn[[#This Row],[Average Monthly Expenses]]&lt;=60,"Medium","High"))</f>
        <v>Low</v>
      </c>
      <c r="AM6698" t="str">
        <f>IF(AmazonChurn[[#This Row],[Number of Complaints or Support]]&lt;3,"Low",IF(AmazonChurn[[#This Row],[Number of Complaints or Support]]&lt;=7,"Medium","High"))</f>
        <v>High</v>
      </c>
      <c r="AN6698" s="5">
        <f>AmazonChurn[[#This Row],[Number of Complaints or Support]]/AmazonChurn[[#This Row],[Account Length (in months)]]</f>
        <v>0.3</v>
      </c>
      <c r="AO6698" t="str">
        <f>IF(AmazonChurn[[#This Row],[Avg Monthly GB Download]]&lt;15, "Low", IF(AmazonChurn[[#This Row],[Avg Monthly GB Download]]&lt;30, "Medium", "High"))</f>
        <v>High</v>
      </c>
      <c r="AP6698" t="str">
        <f>IF(AmazonChurn[[#This Row],[Age]]&lt;30,"Under 30",IF(AmazonChurn[[#This Row],[Age]]&gt;65,"Senior","Mid Age"))</f>
        <v>Under 30</v>
      </c>
    </row>
    <row r="6699" spans="1:42" hidden="1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 s="5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  <c r="AL6699" t="str">
        <f>IF(AmazonChurn[[#This Row],[Average Monthly Expenses]]&lt;=30,"Low",IF(AmazonChurn[[#This Row],[Average Monthly Expenses]]&lt;=60,"Medium","High"))</f>
        <v>Medium</v>
      </c>
      <c r="AM6699" t="str">
        <f>IF(AmazonChurn[[#This Row],[Number of Complaints or Support]]&lt;3,"Low",IF(AmazonChurn[[#This Row],[Number of Complaints or Support]]&lt;=7,"Medium","High"))</f>
        <v>Medium</v>
      </c>
      <c r="AN6699" s="5">
        <f>AmazonChurn[[#This Row],[Number of Complaints or Support]]/AmazonChurn[[#This Row],[Account Length (in months)]]</f>
        <v>3</v>
      </c>
      <c r="AO6699" t="str">
        <f>IF(AmazonChurn[[#This Row],[Avg Monthly GB Download]]&lt;15, "Low", IF(AmazonChurn[[#This Row],[Avg Monthly GB Download]]&lt;30, "Medium", "High"))</f>
        <v>Low</v>
      </c>
      <c r="AP6699" t="str">
        <f>IF(AmazonChurn[[#This Row],[Age]]&lt;30,"Under 30",IF(AmazonChurn[[#This Row],[Age]]&gt;65,"Senior","Mid Age"))</f>
        <v>Mid Age</v>
      </c>
    </row>
    <row r="6700" spans="1:42" hidden="1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 s="5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  <c r="AL6700" t="str">
        <f>IF(AmazonChurn[[#This Row],[Average Monthly Expenses]]&lt;=30,"Low",IF(AmazonChurn[[#This Row],[Average Monthly Expenses]]&lt;=60,"Medium","High"))</f>
        <v>Medium</v>
      </c>
      <c r="AM6700" t="str">
        <f>IF(AmazonChurn[[#This Row],[Number of Complaints or Support]]&lt;3,"Low",IF(AmazonChurn[[#This Row],[Number of Complaints or Support]]&lt;=7,"Medium","High"))</f>
        <v>High</v>
      </c>
      <c r="AN6700" s="5">
        <f>AmazonChurn[[#This Row],[Number of Complaints or Support]]/AmazonChurn[[#This Row],[Account Length (in months)]]</f>
        <v>0.1388888888888889</v>
      </c>
      <c r="AO6700" t="str">
        <f>IF(AmazonChurn[[#This Row],[Avg Monthly GB Download]]&lt;15, "Low", IF(AmazonChurn[[#This Row],[Avg Monthly GB Download]]&lt;30, "Medium", "High"))</f>
        <v>Low</v>
      </c>
      <c r="AP6700" t="str">
        <f>IF(AmazonChurn[[#This Row],[Age]]&lt;30,"Under 30",IF(AmazonChurn[[#This Row],[Age]]&gt;65,"Senior","Mid Age"))</f>
        <v>Mid Age</v>
      </c>
    </row>
    <row r="6701" spans="1:42" hidden="1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 s="5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  <c r="AL6701" t="str">
        <f>IF(AmazonChurn[[#This Row],[Average Monthly Expenses]]&lt;=30,"Low",IF(AmazonChurn[[#This Row],[Average Monthly Expenses]]&lt;=60,"Medium","High"))</f>
        <v>Low</v>
      </c>
      <c r="AM6701" t="str">
        <f>IF(AmazonChurn[[#This Row],[Number of Complaints or Support]]&lt;3,"Low",IF(AmazonChurn[[#This Row],[Number of Complaints or Support]]&lt;=7,"Medium","High"))</f>
        <v>Medium</v>
      </c>
      <c r="AN6701" s="5">
        <f>AmazonChurn[[#This Row],[Number of Complaints or Support]]/AmazonChurn[[#This Row],[Account Length (in months)]]</f>
        <v>5</v>
      </c>
      <c r="AO6701" t="str">
        <f>IF(AmazonChurn[[#This Row],[Avg Monthly GB Download]]&lt;15, "Low", IF(AmazonChurn[[#This Row],[Avg Monthly GB Download]]&lt;30, "Medium", "High"))</f>
        <v>Low</v>
      </c>
      <c r="AP6701" t="str">
        <f>IF(AmazonChurn[[#This Row],[Age]]&lt;30,"Under 30",IF(AmazonChurn[[#This Row],[Age]]&gt;65,"Senior","Mid Age"))</f>
        <v>Mid Age</v>
      </c>
    </row>
    <row r="6702" spans="1:42" hidden="1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 s="5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  <c r="AL6702" t="str">
        <f>IF(AmazonChurn[[#This Row],[Average Monthly Expenses]]&lt;=30,"Low",IF(AmazonChurn[[#This Row],[Average Monthly Expenses]]&lt;=60,"Medium","High"))</f>
        <v>Low</v>
      </c>
      <c r="AM6702" t="str">
        <f>IF(AmazonChurn[[#This Row],[Number of Complaints or Support]]&lt;3,"Low",IF(AmazonChurn[[#This Row],[Number of Complaints or Support]]&lt;=7,"Medium","High"))</f>
        <v>Medium</v>
      </c>
      <c r="AN6702" s="5">
        <f>AmazonChurn[[#This Row],[Number of Complaints or Support]]/AmazonChurn[[#This Row],[Account Length (in months)]]</f>
        <v>5</v>
      </c>
      <c r="AO6702" t="str">
        <f>IF(AmazonChurn[[#This Row],[Avg Monthly GB Download]]&lt;15, "Low", IF(AmazonChurn[[#This Row],[Avg Monthly GB Download]]&lt;30, "Medium", "High"))</f>
        <v>Low</v>
      </c>
      <c r="AP6702" t="str">
        <f>IF(AmazonChurn[[#This Row],[Age]]&lt;30,"Under 30",IF(AmazonChurn[[#This Row],[Age]]&gt;65,"Senior","Mid Age"))</f>
        <v>Mid Age</v>
      </c>
    </row>
    <row r="6703" spans="1:42" hidden="1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 s="5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  <c r="AL6703" t="str">
        <f>IF(AmazonChurn[[#This Row],[Average Monthly Expenses]]&lt;=30,"Low",IF(AmazonChurn[[#This Row],[Average Monthly Expenses]]&lt;=60,"Medium","High"))</f>
        <v>Low</v>
      </c>
      <c r="AM6703" t="str">
        <f>IF(AmazonChurn[[#This Row],[Number of Complaints or Support]]&lt;3,"Low",IF(AmazonChurn[[#This Row],[Number of Complaints or Support]]&lt;=7,"Medium","High"))</f>
        <v>Low</v>
      </c>
      <c r="AN6703" s="5">
        <f>AmazonChurn[[#This Row],[Number of Complaints or Support]]/AmazonChurn[[#This Row],[Account Length (in months)]]</f>
        <v>0.15384615384615385</v>
      </c>
      <c r="AO6703" t="str">
        <f>IF(AmazonChurn[[#This Row],[Avg Monthly GB Download]]&lt;15, "Low", IF(AmazonChurn[[#This Row],[Avg Monthly GB Download]]&lt;30, "Medium", "High"))</f>
        <v>Medium</v>
      </c>
      <c r="AP6703" t="str">
        <f>IF(AmazonChurn[[#This Row],[Age]]&lt;30,"Under 30",IF(AmazonChurn[[#This Row],[Age]]&gt;65,"Senior","Mid Age"))</f>
        <v>Under 30</v>
      </c>
    </row>
    <row r="6704" spans="1:42" hidden="1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 s="5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  <c r="AL6704" t="str">
        <f>IF(AmazonChurn[[#This Row],[Average Monthly Expenses]]&lt;=30,"Low",IF(AmazonChurn[[#This Row],[Average Monthly Expenses]]&lt;=60,"Medium","High"))</f>
        <v>Medium</v>
      </c>
      <c r="AM6704" t="str">
        <f>IF(AmazonChurn[[#This Row],[Number of Complaints or Support]]&lt;3,"Low",IF(AmazonChurn[[#This Row],[Number of Complaints or Support]]&lt;=7,"Medium","High"))</f>
        <v>High</v>
      </c>
      <c r="AN6704" s="5">
        <f>AmazonChurn[[#This Row],[Number of Complaints or Support]]/AmazonChurn[[#This Row],[Account Length (in months)]]</f>
        <v>0.14545454545454545</v>
      </c>
      <c r="AO6704" t="str">
        <f>IF(AmazonChurn[[#This Row],[Avg Monthly GB Download]]&lt;15, "Low", IF(AmazonChurn[[#This Row],[Avg Monthly GB Download]]&lt;30, "Medium", "High"))</f>
        <v>Low</v>
      </c>
      <c r="AP6704" t="str">
        <f>IF(AmazonChurn[[#This Row],[Age]]&lt;30,"Under 30",IF(AmazonChurn[[#This Row],[Age]]&gt;65,"Senior","Mid Age"))</f>
        <v>Under 30</v>
      </c>
    </row>
    <row r="6705" spans="1:42" hidden="1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 s="5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  <c r="AL6705" t="str">
        <f>IF(AmazonChurn[[#This Row],[Average Monthly Expenses]]&lt;=30,"Low",IF(AmazonChurn[[#This Row],[Average Monthly Expenses]]&lt;=60,"Medium","High"))</f>
        <v>Medium</v>
      </c>
      <c r="AM6705" t="str">
        <f>IF(AmazonChurn[[#This Row],[Number of Complaints or Support]]&lt;3,"Low",IF(AmazonChurn[[#This Row],[Number of Complaints or Support]]&lt;=7,"Medium","High"))</f>
        <v>Medium</v>
      </c>
      <c r="AN6705" s="5">
        <f>AmazonChurn[[#This Row],[Number of Complaints or Support]]/AmazonChurn[[#This Row],[Account Length (in months)]]</f>
        <v>3.5</v>
      </c>
      <c r="AO6705" t="str">
        <f>IF(AmazonChurn[[#This Row],[Avg Monthly GB Download]]&lt;15, "Low", IF(AmazonChurn[[#This Row],[Avg Monthly GB Download]]&lt;30, "Medium", "High"))</f>
        <v>Low</v>
      </c>
      <c r="AP6705" t="str">
        <f>IF(AmazonChurn[[#This Row],[Age]]&lt;30,"Under 30",IF(AmazonChurn[[#This Row],[Age]]&gt;65,"Senior","Mid Age"))</f>
        <v>Mid Age</v>
      </c>
    </row>
    <row r="6706" spans="1:42" hidden="1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 s="5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  <c r="AL6706" t="str">
        <f>IF(AmazonChurn[[#This Row],[Average Monthly Expenses]]&lt;=30,"Low",IF(AmazonChurn[[#This Row],[Average Monthly Expenses]]&lt;=60,"Medium","High"))</f>
        <v>High</v>
      </c>
      <c r="AM6706" t="str">
        <f>IF(AmazonChurn[[#This Row],[Number of Complaints or Support]]&lt;3,"Low",IF(AmazonChurn[[#This Row],[Number of Complaints or Support]]&lt;=7,"Medium","High"))</f>
        <v>High</v>
      </c>
      <c r="AN6706" s="5">
        <f>AmazonChurn[[#This Row],[Number of Complaints or Support]]/AmazonChurn[[#This Row],[Account Length (in months)]]</f>
        <v>0.15625</v>
      </c>
      <c r="AO6706" t="str">
        <f>IF(AmazonChurn[[#This Row],[Avg Monthly GB Download]]&lt;15, "Low", IF(AmazonChurn[[#This Row],[Avg Monthly GB Download]]&lt;30, "Medium", "High"))</f>
        <v>Low</v>
      </c>
      <c r="AP6706" t="str">
        <f>IF(AmazonChurn[[#This Row],[Age]]&lt;30,"Under 30",IF(AmazonChurn[[#This Row],[Age]]&gt;65,"Senior","Mid Age"))</f>
        <v>Senior</v>
      </c>
    </row>
    <row r="6707" spans="1:42" hidden="1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 s="5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  <c r="AL6707" t="str">
        <f>IF(AmazonChurn[[#This Row],[Average Monthly Expenses]]&lt;=30,"Low",IF(AmazonChurn[[#This Row],[Average Monthly Expenses]]&lt;=60,"Medium","High"))</f>
        <v>Low</v>
      </c>
      <c r="AM6707" t="str">
        <f>IF(AmazonChurn[[#This Row],[Number of Complaints or Support]]&lt;3,"Low",IF(AmazonChurn[[#This Row],[Number of Complaints or Support]]&lt;=7,"Medium","High"))</f>
        <v>Low</v>
      </c>
      <c r="AN6707" s="5">
        <f>AmazonChurn[[#This Row],[Number of Complaints or Support]]/AmazonChurn[[#This Row],[Account Length (in months)]]</f>
        <v>0.5</v>
      </c>
      <c r="AO6707" t="str">
        <f>IF(AmazonChurn[[#This Row],[Avg Monthly GB Download]]&lt;15, "Low", IF(AmazonChurn[[#This Row],[Avg Monthly GB Download]]&lt;30, "Medium", "High"))</f>
        <v>Low</v>
      </c>
      <c r="AP6707" t="str">
        <f>IF(AmazonChurn[[#This Row],[Age]]&lt;30,"Under 30",IF(AmazonChurn[[#This Row],[Age]]&gt;65,"Senior","Mid Age"))</f>
        <v>Mid Age</v>
      </c>
    </row>
    <row r="6708" spans="1:42" hidden="1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 s="5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  <c r="AL6708" t="str">
        <f>IF(AmazonChurn[[#This Row],[Average Monthly Expenses]]&lt;=30,"Low",IF(AmazonChurn[[#This Row],[Average Monthly Expenses]]&lt;=60,"Medium","High"))</f>
        <v>Low</v>
      </c>
      <c r="AM6708" t="str">
        <f>IF(AmazonChurn[[#This Row],[Number of Complaints or Support]]&lt;3,"Low",IF(AmazonChurn[[#This Row],[Number of Complaints or Support]]&lt;=7,"Medium","High"))</f>
        <v>High</v>
      </c>
      <c r="AN6708" s="5">
        <f>AmazonChurn[[#This Row],[Number of Complaints or Support]]/AmazonChurn[[#This Row],[Account Length (in months)]]</f>
        <v>0.22222222222222221</v>
      </c>
      <c r="AO6708" t="str">
        <f>IF(AmazonChurn[[#This Row],[Avg Monthly GB Download]]&lt;15, "Low", IF(AmazonChurn[[#This Row],[Avg Monthly GB Download]]&lt;30, "Medium", "High"))</f>
        <v>Low</v>
      </c>
      <c r="AP6708" t="str">
        <f>IF(AmazonChurn[[#This Row],[Age]]&lt;30,"Under 30",IF(AmazonChurn[[#This Row],[Age]]&gt;65,"Senior","Mid Age"))</f>
        <v>Senior</v>
      </c>
    </row>
    <row r="6709" spans="1:42" hidden="1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 s="5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  <c r="AL6709" t="str">
        <f>IF(AmazonChurn[[#This Row],[Average Monthly Expenses]]&lt;=30,"Low",IF(AmazonChurn[[#This Row],[Average Monthly Expenses]]&lt;=60,"Medium","High"))</f>
        <v>Medium</v>
      </c>
      <c r="AM6709" t="str">
        <f>IF(AmazonChurn[[#This Row],[Number of Complaints or Support]]&lt;3,"Low",IF(AmazonChurn[[#This Row],[Number of Complaints or Support]]&lt;=7,"Medium","High"))</f>
        <v>Medium</v>
      </c>
      <c r="AN6709" s="5">
        <f>AmazonChurn[[#This Row],[Number of Complaints or Support]]/AmazonChurn[[#This Row],[Account Length (in months)]]</f>
        <v>0.25</v>
      </c>
      <c r="AO6709" t="str">
        <f>IF(AmazonChurn[[#This Row],[Avg Monthly GB Download]]&lt;15, "Low", IF(AmazonChurn[[#This Row],[Avg Monthly GB Download]]&lt;30, "Medium", "High"))</f>
        <v>Low</v>
      </c>
      <c r="AP6709" t="str">
        <f>IF(AmazonChurn[[#This Row],[Age]]&lt;30,"Under 30",IF(AmazonChurn[[#This Row],[Age]]&gt;65,"Senior","Mid Age"))</f>
        <v>Mid Age</v>
      </c>
    </row>
    <row r="6710" spans="1:42" hidden="1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 s="5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  <c r="AL6710" t="str">
        <f>IF(AmazonChurn[[#This Row],[Average Monthly Expenses]]&lt;=30,"Low",IF(AmazonChurn[[#This Row],[Average Monthly Expenses]]&lt;=60,"Medium","High"))</f>
        <v>Low</v>
      </c>
      <c r="AM6710" t="str">
        <f>IF(AmazonChurn[[#This Row],[Number of Complaints or Support]]&lt;3,"Low",IF(AmazonChurn[[#This Row],[Number of Complaints or Support]]&lt;=7,"Medium","High"))</f>
        <v>Low</v>
      </c>
      <c r="AN6710" s="5">
        <f>AmazonChurn[[#This Row],[Number of Complaints or Support]]/AmazonChurn[[#This Row],[Account Length (in months)]]</f>
        <v>2.0408163265306121E-2</v>
      </c>
      <c r="AO6710" t="str">
        <f>IF(AmazonChurn[[#This Row],[Avg Monthly GB Download]]&lt;15, "Low", IF(AmazonChurn[[#This Row],[Avg Monthly GB Download]]&lt;30, "Medium", "High"))</f>
        <v>Low</v>
      </c>
      <c r="AP6710" t="str">
        <f>IF(AmazonChurn[[#This Row],[Age]]&lt;30,"Under 30",IF(AmazonChurn[[#This Row],[Age]]&gt;65,"Senior","Mid Age"))</f>
        <v>Under 30</v>
      </c>
    </row>
    <row r="6711" spans="1:42" hidden="1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 s="5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  <c r="AL6711" t="str">
        <f>IF(AmazonChurn[[#This Row],[Average Monthly Expenses]]&lt;=30,"Low",IF(AmazonChurn[[#This Row],[Average Monthly Expenses]]&lt;=60,"Medium","High"))</f>
        <v>Medium</v>
      </c>
      <c r="AM6711" t="str">
        <f>IF(AmazonChurn[[#This Row],[Number of Complaints or Support]]&lt;3,"Low",IF(AmazonChurn[[#This Row],[Number of Complaints or Support]]&lt;=7,"Medium","High"))</f>
        <v>Medium</v>
      </c>
      <c r="AN6711" s="5">
        <f>AmazonChurn[[#This Row],[Number of Complaints or Support]]/AmazonChurn[[#This Row],[Account Length (in months)]]</f>
        <v>1.5</v>
      </c>
      <c r="AO6711" t="str">
        <f>IF(AmazonChurn[[#This Row],[Avg Monthly GB Download]]&lt;15, "Low", IF(AmazonChurn[[#This Row],[Avg Monthly GB Download]]&lt;30, "Medium", "High"))</f>
        <v>Low</v>
      </c>
      <c r="AP6711" t="str">
        <f>IF(AmazonChurn[[#This Row],[Age]]&lt;30,"Under 30",IF(AmazonChurn[[#This Row],[Age]]&gt;65,"Senior","Mid Age"))</f>
        <v>Mid Age</v>
      </c>
    </row>
    <row r="6712" spans="1:42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 s="5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  <c r="AL6712" t="str">
        <f>IF(AmazonChurn[[#This Row],[Average Monthly Expenses]]&lt;=30,"Low",IF(AmazonChurn[[#This Row],[Average Monthly Expenses]]&lt;=60,"Medium","High"))</f>
        <v>Medium</v>
      </c>
      <c r="AM6712" t="str">
        <f>IF(AmazonChurn[[#This Row],[Number of Complaints or Support]]&lt;3,"Low",IF(AmazonChurn[[#This Row],[Number of Complaints or Support]]&lt;=7,"Medium","High"))</f>
        <v>High</v>
      </c>
      <c r="AN6712" s="5">
        <f>AmazonChurn[[#This Row],[Number of Complaints or Support]]/AmazonChurn[[#This Row],[Account Length (in months)]]</f>
        <v>0.11764705882352941</v>
      </c>
      <c r="AO6712" t="str">
        <f>IF(AmazonChurn[[#This Row],[Avg Monthly GB Download]]&lt;15, "Low", IF(AmazonChurn[[#This Row],[Avg Monthly GB Download]]&lt;30, "Medium", "High"))</f>
        <v>High</v>
      </c>
      <c r="AP6712" t="str">
        <f>IF(AmazonChurn[[#This Row],[Age]]&lt;30,"Under 30",IF(AmazonChurn[[#This Row],[Age]]&gt;65,"Senior","Mid Age"))</f>
        <v>Under 30</v>
      </c>
    </row>
    <row r="6713" spans="1:42" hidden="1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 s="5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  <c r="AL6713" t="str">
        <f>IF(AmazonChurn[[#This Row],[Average Monthly Expenses]]&lt;=30,"Low",IF(AmazonChurn[[#This Row],[Average Monthly Expenses]]&lt;=60,"Medium","High"))</f>
        <v>Medium</v>
      </c>
      <c r="AM6713" t="str">
        <f>IF(AmazonChurn[[#This Row],[Number of Complaints or Support]]&lt;3,"Low",IF(AmazonChurn[[#This Row],[Number of Complaints or Support]]&lt;=7,"Medium","High"))</f>
        <v>Medium</v>
      </c>
      <c r="AN6713" s="5">
        <f>AmazonChurn[[#This Row],[Number of Complaints or Support]]/AmazonChurn[[#This Row],[Account Length (in months)]]</f>
        <v>5.5555555555555552E-2</v>
      </c>
      <c r="AO6713" t="str">
        <f>IF(AmazonChurn[[#This Row],[Avg Monthly GB Download]]&lt;15, "Low", IF(AmazonChurn[[#This Row],[Avg Monthly GB Download]]&lt;30, "Medium", "High"))</f>
        <v>Low</v>
      </c>
      <c r="AP6713" t="str">
        <f>IF(AmazonChurn[[#This Row],[Age]]&lt;30,"Under 30",IF(AmazonChurn[[#This Row],[Age]]&gt;65,"Senior","Mid Age"))</f>
        <v>Under 30</v>
      </c>
    </row>
    <row r="6714" spans="1:42" hidden="1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 s="5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  <c r="AL6714" t="str">
        <f>IF(AmazonChurn[[#This Row],[Average Monthly Expenses]]&lt;=30,"Low",IF(AmazonChurn[[#This Row],[Average Monthly Expenses]]&lt;=60,"Medium","High"))</f>
        <v>Low</v>
      </c>
      <c r="AM6714" t="str">
        <f>IF(AmazonChurn[[#This Row],[Number of Complaints or Support]]&lt;3,"Low",IF(AmazonChurn[[#This Row],[Number of Complaints or Support]]&lt;=7,"Medium","High"))</f>
        <v>Low</v>
      </c>
      <c r="AN6714" s="5">
        <f>AmazonChurn[[#This Row],[Number of Complaints or Support]]/AmazonChurn[[#This Row],[Account Length (in months)]]</f>
        <v>2.7777777777777776E-2</v>
      </c>
      <c r="AO6714" t="str">
        <f>IF(AmazonChurn[[#This Row],[Avg Monthly GB Download]]&lt;15, "Low", IF(AmazonChurn[[#This Row],[Avg Monthly GB Download]]&lt;30, "Medium", "High"))</f>
        <v>Low</v>
      </c>
      <c r="AP6714" t="str">
        <f>IF(AmazonChurn[[#This Row],[Age]]&lt;30,"Under 30",IF(AmazonChurn[[#This Row],[Age]]&gt;65,"Senior","Mid Age"))</f>
        <v>Senior</v>
      </c>
    </row>
    <row r="6715" spans="1:42" hidden="1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 s="5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  <c r="AL6715" t="str">
        <f>IF(AmazonChurn[[#This Row],[Average Monthly Expenses]]&lt;=30,"Low",IF(AmazonChurn[[#This Row],[Average Monthly Expenses]]&lt;=60,"Medium","High"))</f>
        <v>Low</v>
      </c>
      <c r="AM6715" t="str">
        <f>IF(AmazonChurn[[#This Row],[Number of Complaints or Support]]&lt;3,"Low",IF(AmazonChurn[[#This Row],[Number of Complaints or Support]]&lt;=7,"Medium","High"))</f>
        <v>High</v>
      </c>
      <c r="AN6715" s="5">
        <f>AmazonChurn[[#This Row],[Number of Complaints or Support]]/AmazonChurn[[#This Row],[Account Length (in months)]]</f>
        <v>0.20833333333333334</v>
      </c>
      <c r="AO6715" t="str">
        <f>IF(AmazonChurn[[#This Row],[Avg Monthly GB Download]]&lt;15, "Low", IF(AmazonChurn[[#This Row],[Avg Monthly GB Download]]&lt;30, "Medium", "High"))</f>
        <v>Low</v>
      </c>
      <c r="AP6715" t="str">
        <f>IF(AmazonChurn[[#This Row],[Age]]&lt;30,"Under 30",IF(AmazonChurn[[#This Row],[Age]]&gt;65,"Senior","Mid Age"))</f>
        <v>Under 30</v>
      </c>
    </row>
    <row r="6716" spans="1:42" hidden="1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 s="5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  <c r="AL6716" t="str">
        <f>IF(AmazonChurn[[#This Row],[Average Monthly Expenses]]&lt;=30,"Low",IF(AmazonChurn[[#This Row],[Average Monthly Expenses]]&lt;=60,"Medium","High"))</f>
        <v>Medium</v>
      </c>
      <c r="AM6716" t="str">
        <f>IF(AmazonChurn[[#This Row],[Number of Complaints or Support]]&lt;3,"Low",IF(AmazonChurn[[#This Row],[Number of Complaints or Support]]&lt;=7,"Medium","High"))</f>
        <v>High</v>
      </c>
      <c r="AN6716" s="5">
        <f>AmazonChurn[[#This Row],[Number of Complaints or Support]]/AmazonChurn[[#This Row],[Account Length (in months)]]</f>
        <v>0.15686274509803921</v>
      </c>
      <c r="AO6716" t="str">
        <f>IF(AmazonChurn[[#This Row],[Avg Monthly GB Download]]&lt;15, "Low", IF(AmazonChurn[[#This Row],[Avg Monthly GB Download]]&lt;30, "Medium", "High"))</f>
        <v>Medium</v>
      </c>
      <c r="AP6716" t="str">
        <f>IF(AmazonChurn[[#This Row],[Age]]&lt;30,"Under 30",IF(AmazonChurn[[#This Row],[Age]]&gt;65,"Senior","Mid Age"))</f>
        <v>Mid Age</v>
      </c>
    </row>
    <row r="6717" spans="1:42" hidden="1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 s="5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  <c r="AL6717" t="str">
        <f>IF(AmazonChurn[[#This Row],[Average Monthly Expenses]]&lt;=30,"Low",IF(AmazonChurn[[#This Row],[Average Monthly Expenses]]&lt;=60,"Medium","High"))</f>
        <v>Low</v>
      </c>
      <c r="AM6717" t="str">
        <f>IF(AmazonChurn[[#This Row],[Number of Complaints or Support]]&lt;3,"Low",IF(AmazonChurn[[#This Row],[Number of Complaints or Support]]&lt;=7,"Medium","High"))</f>
        <v>Medium</v>
      </c>
      <c r="AN6717" s="5">
        <f>AmazonChurn[[#This Row],[Number of Complaints or Support]]/AmazonChurn[[#This Row],[Account Length (in months)]]</f>
        <v>0.1</v>
      </c>
      <c r="AO6717" t="str">
        <f>IF(AmazonChurn[[#This Row],[Avg Monthly GB Download]]&lt;15, "Low", IF(AmazonChurn[[#This Row],[Avg Monthly GB Download]]&lt;30, "Medium", "High"))</f>
        <v>Low</v>
      </c>
      <c r="AP6717" t="str">
        <f>IF(AmazonChurn[[#This Row],[Age]]&lt;30,"Under 30",IF(AmazonChurn[[#This Row],[Age]]&gt;65,"Senior","Mid Age"))</f>
        <v>Mid Age</v>
      </c>
    </row>
    <row r="6718" spans="1:42" hidden="1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 s="5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  <c r="AL6718" t="str">
        <f>IF(AmazonChurn[[#This Row],[Average Monthly Expenses]]&lt;=30,"Low",IF(AmazonChurn[[#This Row],[Average Monthly Expenses]]&lt;=60,"Medium","High"))</f>
        <v>Low</v>
      </c>
      <c r="AM6718" t="str">
        <f>IF(AmazonChurn[[#This Row],[Number of Complaints or Support]]&lt;3,"Low",IF(AmazonChurn[[#This Row],[Number of Complaints or Support]]&lt;=7,"Medium","High"))</f>
        <v>Low</v>
      </c>
      <c r="AN6718" s="5">
        <f>AmazonChurn[[#This Row],[Number of Complaints or Support]]/AmazonChurn[[#This Row],[Account Length (in months)]]</f>
        <v>2.7027027027027029E-2</v>
      </c>
      <c r="AO6718" t="str">
        <f>IF(AmazonChurn[[#This Row],[Avg Monthly GB Download]]&lt;15, "Low", IF(AmazonChurn[[#This Row],[Avg Monthly GB Download]]&lt;30, "Medium", "High"))</f>
        <v>Medium</v>
      </c>
      <c r="AP6718" t="str">
        <f>IF(AmazonChurn[[#This Row],[Age]]&lt;30,"Under 30",IF(AmazonChurn[[#This Row],[Age]]&gt;65,"Senior","Mid Age"))</f>
        <v>Mid Age</v>
      </c>
    </row>
    <row r="6719" spans="1:42" hidden="1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 s="5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  <c r="AL6719" t="str">
        <f>IF(AmazonChurn[[#This Row],[Average Monthly Expenses]]&lt;=30,"Low",IF(AmazonChurn[[#This Row],[Average Monthly Expenses]]&lt;=60,"Medium","High"))</f>
        <v>Medium</v>
      </c>
      <c r="AM6719" t="str">
        <f>IF(AmazonChurn[[#This Row],[Number of Complaints or Support]]&lt;3,"Low",IF(AmazonChurn[[#This Row],[Number of Complaints or Support]]&lt;=7,"Medium","High"))</f>
        <v>Medium</v>
      </c>
      <c r="AN6719" s="5">
        <f>AmazonChurn[[#This Row],[Number of Complaints or Support]]/AmazonChurn[[#This Row],[Account Length (in months)]]</f>
        <v>0.27272727272727271</v>
      </c>
      <c r="AO6719" t="str">
        <f>IF(AmazonChurn[[#This Row],[Avg Monthly GB Download]]&lt;15, "Low", IF(AmazonChurn[[#This Row],[Avg Monthly GB Download]]&lt;30, "Medium", "High"))</f>
        <v>Medium</v>
      </c>
      <c r="AP6719" t="str">
        <f>IF(AmazonChurn[[#This Row],[Age]]&lt;30,"Under 30",IF(AmazonChurn[[#This Row],[Age]]&gt;65,"Senior","Mid Age"))</f>
        <v>Under 30</v>
      </c>
    </row>
    <row r="6720" spans="1:42" hidden="1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 s="5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  <c r="AL6720" t="str">
        <f>IF(AmazonChurn[[#This Row],[Average Monthly Expenses]]&lt;=30,"Low",IF(AmazonChurn[[#This Row],[Average Monthly Expenses]]&lt;=60,"Medium","High"))</f>
        <v>Low</v>
      </c>
      <c r="AM6720" t="str">
        <f>IF(AmazonChurn[[#This Row],[Number of Complaints or Support]]&lt;3,"Low",IF(AmazonChurn[[#This Row],[Number of Complaints or Support]]&lt;=7,"Medium","High"))</f>
        <v>Low</v>
      </c>
      <c r="AN6720" s="5">
        <f>AmazonChurn[[#This Row],[Number of Complaints or Support]]/AmazonChurn[[#This Row],[Account Length (in months)]]</f>
        <v>1.4285714285714285E-2</v>
      </c>
      <c r="AO6720" t="str">
        <f>IF(AmazonChurn[[#This Row],[Avg Monthly GB Download]]&lt;15, "Low", IF(AmazonChurn[[#This Row],[Avg Monthly GB Download]]&lt;30, "Medium", "High"))</f>
        <v>Medium</v>
      </c>
      <c r="AP6720" t="str">
        <f>IF(AmazonChurn[[#This Row],[Age]]&lt;30,"Under 30",IF(AmazonChurn[[#This Row],[Age]]&gt;65,"Senior","Mid Age"))</f>
        <v>Under 30</v>
      </c>
    </row>
    <row r="6721" spans="1:42" hidden="1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 s="5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  <c r="AL6721" t="str">
        <f>IF(AmazonChurn[[#This Row],[Average Monthly Expenses]]&lt;=30,"Low",IF(AmazonChurn[[#This Row],[Average Monthly Expenses]]&lt;=60,"Medium","High"))</f>
        <v>Low</v>
      </c>
      <c r="AM6721" t="str">
        <f>IF(AmazonChurn[[#This Row],[Number of Complaints or Support]]&lt;3,"Low",IF(AmazonChurn[[#This Row],[Number of Complaints or Support]]&lt;=7,"Medium","High"))</f>
        <v>Low</v>
      </c>
      <c r="AN6721" s="5">
        <f>AmazonChurn[[#This Row],[Number of Complaints or Support]]/AmazonChurn[[#This Row],[Account Length (in months)]]</f>
        <v>6.8965517241379309E-2</v>
      </c>
      <c r="AO6721" t="str">
        <f>IF(AmazonChurn[[#This Row],[Avg Monthly GB Download]]&lt;15, "Low", IF(AmazonChurn[[#This Row],[Avg Monthly GB Download]]&lt;30, "Medium", "High"))</f>
        <v>Low</v>
      </c>
      <c r="AP6721" t="str">
        <f>IF(AmazonChurn[[#This Row],[Age]]&lt;30,"Under 30",IF(AmazonChurn[[#This Row],[Age]]&gt;65,"Senior","Mid Age"))</f>
        <v>Mid Age</v>
      </c>
    </row>
    <row r="6722" spans="1:42" hidden="1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 s="5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  <c r="AL6722" t="str">
        <f>IF(AmazonChurn[[#This Row],[Average Monthly Expenses]]&lt;=30,"Low",IF(AmazonChurn[[#This Row],[Average Monthly Expenses]]&lt;=60,"Medium","High"))</f>
        <v>Medium</v>
      </c>
      <c r="AM6722" t="str">
        <f>IF(AmazonChurn[[#This Row],[Number of Complaints or Support]]&lt;3,"Low",IF(AmazonChurn[[#This Row],[Number of Complaints or Support]]&lt;=7,"Medium","High"))</f>
        <v>Medium</v>
      </c>
      <c r="AN6722" s="5">
        <f>AmazonChurn[[#This Row],[Number of Complaints or Support]]/AmazonChurn[[#This Row],[Account Length (in months)]]</f>
        <v>8.4507042253521125E-2</v>
      </c>
      <c r="AO6722" t="str">
        <f>IF(AmazonChurn[[#This Row],[Avg Monthly GB Download]]&lt;15, "Low", IF(AmazonChurn[[#This Row],[Avg Monthly GB Download]]&lt;30, "Medium", "High"))</f>
        <v>Low</v>
      </c>
      <c r="AP6722" t="str">
        <f>IF(AmazonChurn[[#This Row],[Age]]&lt;30,"Under 30",IF(AmazonChurn[[#This Row],[Age]]&gt;65,"Senior","Mid Age"))</f>
        <v>Mid Age</v>
      </c>
    </row>
    <row r="6723" spans="1:42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 s="5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  <c r="AL6723" t="str">
        <f>IF(AmazonChurn[[#This Row],[Average Monthly Expenses]]&lt;=30,"Low",IF(AmazonChurn[[#This Row],[Average Monthly Expenses]]&lt;=60,"Medium","High"))</f>
        <v>Medium</v>
      </c>
      <c r="AM6723" t="str">
        <f>IF(AmazonChurn[[#This Row],[Number of Complaints or Support]]&lt;3,"Low",IF(AmazonChurn[[#This Row],[Number of Complaints or Support]]&lt;=7,"Medium","High"))</f>
        <v>High</v>
      </c>
      <c r="AN6723" s="5">
        <f>AmazonChurn[[#This Row],[Number of Complaints or Support]]/AmazonChurn[[#This Row],[Account Length (in months)]]</f>
        <v>0.43478260869565216</v>
      </c>
      <c r="AO6723" t="str">
        <f>IF(AmazonChurn[[#This Row],[Avg Monthly GB Download]]&lt;15, "Low", IF(AmazonChurn[[#This Row],[Avg Monthly GB Download]]&lt;30, "Medium", "High"))</f>
        <v>High</v>
      </c>
      <c r="AP6723" t="str">
        <f>IF(AmazonChurn[[#This Row],[Age]]&lt;30,"Under 30",IF(AmazonChurn[[#This Row],[Age]]&gt;65,"Senior","Mid Age"))</f>
        <v>Under 30</v>
      </c>
    </row>
    <row r="6724" spans="1:42" hidden="1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 s="5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  <c r="AL6724" t="str">
        <f>IF(AmazonChurn[[#This Row],[Average Monthly Expenses]]&lt;=30,"Low",IF(AmazonChurn[[#This Row],[Average Monthly Expenses]]&lt;=60,"Medium","High"))</f>
        <v>Medium</v>
      </c>
      <c r="AM6724" t="str">
        <f>IF(AmazonChurn[[#This Row],[Number of Complaints or Support]]&lt;3,"Low",IF(AmazonChurn[[#This Row],[Number of Complaints or Support]]&lt;=7,"Medium","High"))</f>
        <v>Medium</v>
      </c>
      <c r="AN6724" s="5">
        <f>AmazonChurn[[#This Row],[Number of Complaints or Support]]/AmazonChurn[[#This Row],[Account Length (in months)]]</f>
        <v>0.12727272727272726</v>
      </c>
      <c r="AO6724" t="str">
        <f>IF(AmazonChurn[[#This Row],[Avg Monthly GB Download]]&lt;15, "Low", IF(AmazonChurn[[#This Row],[Avg Monthly GB Download]]&lt;30, "Medium", "High"))</f>
        <v>Low</v>
      </c>
      <c r="AP6724" t="str">
        <f>IF(AmazonChurn[[#This Row],[Age]]&lt;30,"Under 30",IF(AmazonChurn[[#This Row],[Age]]&gt;65,"Senior","Mid Age"))</f>
        <v>Mid Age</v>
      </c>
    </row>
    <row r="6725" spans="1:42" hidden="1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 s="5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  <c r="AL6725" t="str">
        <f>IF(AmazonChurn[[#This Row],[Average Monthly Expenses]]&lt;=30,"Low",IF(AmazonChurn[[#This Row],[Average Monthly Expenses]]&lt;=60,"Medium","High"))</f>
        <v>Medium</v>
      </c>
      <c r="AM6725" t="str">
        <f>IF(AmazonChurn[[#This Row],[Number of Complaints or Support]]&lt;3,"Low",IF(AmazonChurn[[#This Row],[Number of Complaints or Support]]&lt;=7,"Medium","High"))</f>
        <v>Low</v>
      </c>
      <c r="AN6725" s="5">
        <f>AmazonChurn[[#This Row],[Number of Complaints or Support]]/AmazonChurn[[#This Row],[Account Length (in months)]]</f>
        <v>0.33333333333333331</v>
      </c>
      <c r="AO6725" t="str">
        <f>IF(AmazonChurn[[#This Row],[Avg Monthly GB Download]]&lt;15, "Low", IF(AmazonChurn[[#This Row],[Avg Monthly GB Download]]&lt;30, "Medium", "High"))</f>
        <v>Medium</v>
      </c>
      <c r="AP6725" t="str">
        <f>IF(AmazonChurn[[#This Row],[Age]]&lt;30,"Under 30",IF(AmazonChurn[[#This Row],[Age]]&gt;65,"Senior","Mid Age"))</f>
        <v>Senior</v>
      </c>
    </row>
    <row r="6726" spans="1:42" hidden="1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 s="5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  <c r="AL6726" t="str">
        <f>IF(AmazonChurn[[#This Row],[Average Monthly Expenses]]&lt;=30,"Low",IF(AmazonChurn[[#This Row],[Average Monthly Expenses]]&lt;=60,"Medium","High"))</f>
        <v>Medium</v>
      </c>
      <c r="AM6726" t="str">
        <f>IF(AmazonChurn[[#This Row],[Number of Complaints or Support]]&lt;3,"Low",IF(AmazonChurn[[#This Row],[Number of Complaints or Support]]&lt;=7,"Medium","High"))</f>
        <v>Medium</v>
      </c>
      <c r="AN6726" s="5">
        <f>AmazonChurn[[#This Row],[Number of Complaints or Support]]/AmazonChurn[[#This Row],[Account Length (in months)]]</f>
        <v>0.4375</v>
      </c>
      <c r="AO6726" t="str">
        <f>IF(AmazonChurn[[#This Row],[Avg Monthly GB Download]]&lt;15, "Low", IF(AmazonChurn[[#This Row],[Avg Monthly GB Download]]&lt;30, "Medium", "High"))</f>
        <v>Low</v>
      </c>
      <c r="AP6726" t="str">
        <f>IF(AmazonChurn[[#This Row],[Age]]&lt;30,"Under 30",IF(AmazonChurn[[#This Row],[Age]]&gt;65,"Senior","Mid Age"))</f>
        <v>Mid Age</v>
      </c>
    </row>
    <row r="6727" spans="1:42" hidden="1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 s="5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  <c r="AL6727" t="str">
        <f>IF(AmazonChurn[[#This Row],[Average Monthly Expenses]]&lt;=30,"Low",IF(AmazonChurn[[#This Row],[Average Monthly Expenses]]&lt;=60,"Medium","High"))</f>
        <v>Low</v>
      </c>
      <c r="AM6727" t="str">
        <f>IF(AmazonChurn[[#This Row],[Number of Complaints or Support]]&lt;3,"Low",IF(AmazonChurn[[#This Row],[Number of Complaints or Support]]&lt;=7,"Medium","High"))</f>
        <v>High</v>
      </c>
      <c r="AN6727" s="5">
        <f>AmazonChurn[[#This Row],[Number of Complaints or Support]]/AmazonChurn[[#This Row],[Account Length (in months)]]</f>
        <v>0.125</v>
      </c>
      <c r="AO6727" t="str">
        <f>IF(AmazonChurn[[#This Row],[Avg Monthly GB Download]]&lt;15, "Low", IF(AmazonChurn[[#This Row],[Avg Monthly GB Download]]&lt;30, "Medium", "High"))</f>
        <v>Medium</v>
      </c>
      <c r="AP6727" t="str">
        <f>IF(AmazonChurn[[#This Row],[Age]]&lt;30,"Under 30",IF(AmazonChurn[[#This Row],[Age]]&gt;65,"Senior","Mid Age"))</f>
        <v>Under 30</v>
      </c>
    </row>
    <row r="6728" spans="1:42" hidden="1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 s="5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  <c r="AL6728" t="str">
        <f>IF(AmazonChurn[[#This Row],[Average Monthly Expenses]]&lt;=30,"Low",IF(AmazonChurn[[#This Row],[Average Monthly Expenses]]&lt;=60,"Medium","High"))</f>
        <v>Medium</v>
      </c>
      <c r="AM6728" t="str">
        <f>IF(AmazonChurn[[#This Row],[Number of Complaints or Support]]&lt;3,"Low",IF(AmazonChurn[[#This Row],[Number of Complaints or Support]]&lt;=7,"Medium","High"))</f>
        <v>Medium</v>
      </c>
      <c r="AN6728" s="5">
        <f>AmazonChurn[[#This Row],[Number of Complaints or Support]]/AmazonChurn[[#This Row],[Account Length (in months)]]</f>
        <v>3</v>
      </c>
      <c r="AO6728" t="str">
        <f>IF(AmazonChurn[[#This Row],[Avg Monthly GB Download]]&lt;15, "Low", IF(AmazonChurn[[#This Row],[Avg Monthly GB Download]]&lt;30, "Medium", "High"))</f>
        <v>Low</v>
      </c>
      <c r="AP6728" t="str">
        <f>IF(AmazonChurn[[#This Row],[Age]]&lt;30,"Under 30",IF(AmazonChurn[[#This Row],[Age]]&gt;65,"Senior","Mid Age"))</f>
        <v>Mid Age</v>
      </c>
    </row>
    <row r="6729" spans="1:42" hidden="1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 s="5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  <c r="AL6729" t="str">
        <f>IF(AmazonChurn[[#This Row],[Average Monthly Expenses]]&lt;=30,"Low",IF(AmazonChurn[[#This Row],[Average Monthly Expenses]]&lt;=60,"Medium","High"))</f>
        <v>Medium</v>
      </c>
      <c r="AM6729" t="str">
        <f>IF(AmazonChurn[[#This Row],[Number of Complaints or Support]]&lt;3,"Low",IF(AmazonChurn[[#This Row],[Number of Complaints or Support]]&lt;=7,"Medium","High"))</f>
        <v>Medium</v>
      </c>
      <c r="AN6729" s="5">
        <f>AmazonChurn[[#This Row],[Number of Complaints or Support]]/AmazonChurn[[#This Row],[Account Length (in months)]]</f>
        <v>0.13953488372093023</v>
      </c>
      <c r="AO6729" t="str">
        <f>IF(AmazonChurn[[#This Row],[Avg Monthly GB Download]]&lt;15, "Low", IF(AmazonChurn[[#This Row],[Avg Monthly GB Download]]&lt;30, "Medium", "High"))</f>
        <v>Low</v>
      </c>
      <c r="AP6729" t="str">
        <f>IF(AmazonChurn[[#This Row],[Age]]&lt;30,"Under 30",IF(AmazonChurn[[#This Row],[Age]]&gt;65,"Senior","Mid Age"))</f>
        <v>Under 30</v>
      </c>
    </row>
    <row r="6730" spans="1:42" hidden="1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 s="5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  <c r="AL6730" t="str">
        <f>IF(AmazonChurn[[#This Row],[Average Monthly Expenses]]&lt;=30,"Low",IF(AmazonChurn[[#This Row],[Average Monthly Expenses]]&lt;=60,"Medium","High"))</f>
        <v>Low</v>
      </c>
      <c r="AM6730" t="str">
        <f>IF(AmazonChurn[[#This Row],[Number of Complaints or Support]]&lt;3,"Low",IF(AmazonChurn[[#This Row],[Number of Complaints or Support]]&lt;=7,"Medium","High"))</f>
        <v>Medium</v>
      </c>
      <c r="AN6730" s="5">
        <f>AmazonChurn[[#This Row],[Number of Complaints or Support]]/AmazonChurn[[#This Row],[Account Length (in months)]]</f>
        <v>7.4999999999999997E-2</v>
      </c>
      <c r="AO6730" t="str">
        <f>IF(AmazonChurn[[#This Row],[Avg Monthly GB Download]]&lt;15, "Low", IF(AmazonChurn[[#This Row],[Avg Monthly GB Download]]&lt;30, "Medium", "High"))</f>
        <v>Medium</v>
      </c>
      <c r="AP6730" t="str">
        <f>IF(AmazonChurn[[#This Row],[Age]]&lt;30,"Under 30",IF(AmazonChurn[[#This Row],[Age]]&gt;65,"Senior","Mid Age"))</f>
        <v>Mid Age</v>
      </c>
    </row>
    <row r="6731" spans="1:42" hidden="1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 s="5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  <c r="AL6731" t="str">
        <f>IF(AmazonChurn[[#This Row],[Average Monthly Expenses]]&lt;=30,"Low",IF(AmazonChurn[[#This Row],[Average Monthly Expenses]]&lt;=60,"Medium","High"))</f>
        <v>Medium</v>
      </c>
      <c r="AM6731" t="str">
        <f>IF(AmazonChurn[[#This Row],[Number of Complaints or Support]]&lt;3,"Low",IF(AmazonChurn[[#This Row],[Number of Complaints or Support]]&lt;=7,"Medium","High"))</f>
        <v>Medium</v>
      </c>
      <c r="AN6731" s="5">
        <f>AmazonChurn[[#This Row],[Number of Complaints or Support]]/AmazonChurn[[#This Row],[Account Length (in months)]]</f>
        <v>0.10526315789473684</v>
      </c>
      <c r="AO6731" t="str">
        <f>IF(AmazonChurn[[#This Row],[Avg Monthly GB Download]]&lt;15, "Low", IF(AmazonChurn[[#This Row],[Avg Monthly GB Download]]&lt;30, "Medium", "High"))</f>
        <v>Low</v>
      </c>
      <c r="AP6731" t="str">
        <f>IF(AmazonChurn[[#This Row],[Age]]&lt;30,"Under 30",IF(AmazonChurn[[#This Row],[Age]]&gt;65,"Senior","Mid Age"))</f>
        <v>Under 30</v>
      </c>
    </row>
    <row r="6732" spans="1:42" hidden="1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 s="5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  <c r="AL6732" t="str">
        <f>IF(AmazonChurn[[#This Row],[Average Monthly Expenses]]&lt;=30,"Low",IF(AmazonChurn[[#This Row],[Average Monthly Expenses]]&lt;=60,"Medium","High"))</f>
        <v>Low</v>
      </c>
      <c r="AM6732" t="str">
        <f>IF(AmazonChurn[[#This Row],[Number of Complaints or Support]]&lt;3,"Low",IF(AmazonChurn[[#This Row],[Number of Complaints or Support]]&lt;=7,"Medium","High"))</f>
        <v>High</v>
      </c>
      <c r="AN6732" s="5">
        <f>AmazonChurn[[#This Row],[Number of Complaints or Support]]/AmazonChurn[[#This Row],[Account Length (in months)]]</f>
        <v>0.11428571428571428</v>
      </c>
      <c r="AO6732" t="str">
        <f>IF(AmazonChurn[[#This Row],[Avg Monthly GB Download]]&lt;15, "Low", IF(AmazonChurn[[#This Row],[Avg Monthly GB Download]]&lt;30, "Medium", "High"))</f>
        <v>Low</v>
      </c>
      <c r="AP6732" t="str">
        <f>IF(AmazonChurn[[#This Row],[Age]]&lt;30,"Under 30",IF(AmazonChurn[[#This Row],[Age]]&gt;65,"Senior","Mid Age"))</f>
        <v>Under 30</v>
      </c>
    </row>
    <row r="6733" spans="1:42" hidden="1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 s="5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  <c r="AL6733" t="str">
        <f>IF(AmazonChurn[[#This Row],[Average Monthly Expenses]]&lt;=30,"Low",IF(AmazonChurn[[#This Row],[Average Monthly Expenses]]&lt;=60,"Medium","High"))</f>
        <v>High</v>
      </c>
      <c r="AM6733" t="str">
        <f>IF(AmazonChurn[[#This Row],[Number of Complaints or Support]]&lt;3,"Low",IF(AmazonChurn[[#This Row],[Number of Complaints or Support]]&lt;=7,"Medium","High"))</f>
        <v>Medium</v>
      </c>
      <c r="AN6733" s="5">
        <f>AmazonChurn[[#This Row],[Number of Complaints or Support]]/AmazonChurn[[#This Row],[Account Length (in months)]]</f>
        <v>0.17241379310344829</v>
      </c>
      <c r="AO6733" t="str">
        <f>IF(AmazonChurn[[#This Row],[Avg Monthly GB Download]]&lt;15, "Low", IF(AmazonChurn[[#This Row],[Avg Monthly GB Download]]&lt;30, "Medium", "High"))</f>
        <v>Low</v>
      </c>
      <c r="AP6733" t="str">
        <f>IF(AmazonChurn[[#This Row],[Age]]&lt;30,"Under 30",IF(AmazonChurn[[#This Row],[Age]]&gt;65,"Senior","Mid Age"))</f>
        <v>Senior</v>
      </c>
    </row>
    <row r="6734" spans="1:42" hidden="1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 s="5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  <c r="AL6734" t="str">
        <f>IF(AmazonChurn[[#This Row],[Average Monthly Expenses]]&lt;=30,"Low",IF(AmazonChurn[[#This Row],[Average Monthly Expenses]]&lt;=60,"Medium","High"))</f>
        <v>Low</v>
      </c>
      <c r="AM6734" t="str">
        <f>IF(AmazonChurn[[#This Row],[Number of Complaints or Support]]&lt;3,"Low",IF(AmazonChurn[[#This Row],[Number of Complaints or Support]]&lt;=7,"Medium","High"))</f>
        <v>High</v>
      </c>
      <c r="AN6734" s="5">
        <f>AmazonChurn[[#This Row],[Number of Complaints or Support]]/AmazonChurn[[#This Row],[Account Length (in months)]]</f>
        <v>2</v>
      </c>
      <c r="AO6734" t="str">
        <f>IF(AmazonChurn[[#This Row],[Avg Monthly GB Download]]&lt;15, "Low", IF(AmazonChurn[[#This Row],[Avg Monthly GB Download]]&lt;30, "Medium", "High"))</f>
        <v>Low</v>
      </c>
      <c r="AP6734" t="str">
        <f>IF(AmazonChurn[[#This Row],[Age]]&lt;30,"Under 30",IF(AmazonChurn[[#This Row],[Age]]&gt;65,"Senior","Mid Age"))</f>
        <v>Mid Age</v>
      </c>
    </row>
    <row r="6735" spans="1:42" hidden="1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 s="5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  <c r="AL6735" t="str">
        <f>IF(AmazonChurn[[#This Row],[Average Monthly Expenses]]&lt;=30,"Low",IF(AmazonChurn[[#This Row],[Average Monthly Expenses]]&lt;=60,"Medium","High"))</f>
        <v>Low</v>
      </c>
      <c r="AM6735" t="str">
        <f>IF(AmazonChurn[[#This Row],[Number of Complaints or Support]]&lt;3,"Low",IF(AmazonChurn[[#This Row],[Number of Complaints or Support]]&lt;=7,"Medium","High"))</f>
        <v>Medium</v>
      </c>
      <c r="AN6735" s="5">
        <f>AmazonChurn[[#This Row],[Number of Complaints or Support]]/AmazonChurn[[#This Row],[Account Length (in months)]]</f>
        <v>0.13157894736842105</v>
      </c>
      <c r="AO6735" t="str">
        <f>IF(AmazonChurn[[#This Row],[Avg Monthly GB Download]]&lt;15, "Low", IF(AmazonChurn[[#This Row],[Avg Monthly GB Download]]&lt;30, "Medium", "High"))</f>
        <v>Low</v>
      </c>
      <c r="AP6735" t="str">
        <f>IF(AmazonChurn[[#This Row],[Age]]&lt;30,"Under 30",IF(AmazonChurn[[#This Row],[Age]]&gt;65,"Senior","Mid Age"))</f>
        <v>Under 30</v>
      </c>
    </row>
    <row r="6736" spans="1:42" hidden="1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 s="5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  <c r="AL6736" t="str">
        <f>IF(AmazonChurn[[#This Row],[Average Monthly Expenses]]&lt;=30,"Low",IF(AmazonChurn[[#This Row],[Average Monthly Expenses]]&lt;=60,"Medium","High"))</f>
        <v>Low</v>
      </c>
      <c r="AM6736" t="str">
        <f>IF(AmazonChurn[[#This Row],[Number of Complaints or Support]]&lt;3,"Low",IF(AmazonChurn[[#This Row],[Number of Complaints or Support]]&lt;=7,"Medium","High"))</f>
        <v>Low</v>
      </c>
      <c r="AN6736" s="5">
        <f>AmazonChurn[[#This Row],[Number of Complaints or Support]]/AmazonChurn[[#This Row],[Account Length (in months)]]</f>
        <v>5.8823529411764705E-2</v>
      </c>
      <c r="AO6736" t="str">
        <f>IF(AmazonChurn[[#This Row],[Avg Monthly GB Download]]&lt;15, "Low", IF(AmazonChurn[[#This Row],[Avg Monthly GB Download]]&lt;30, "Medium", "High"))</f>
        <v>Low</v>
      </c>
      <c r="AP6736" t="str">
        <f>IF(AmazonChurn[[#This Row],[Age]]&lt;30,"Under 30",IF(AmazonChurn[[#This Row],[Age]]&gt;65,"Senior","Mid Age"))</f>
        <v>Senior</v>
      </c>
    </row>
    <row r="6737" spans="1:42" hidden="1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 s="5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  <c r="AL6737" t="str">
        <f>IF(AmazonChurn[[#This Row],[Average Monthly Expenses]]&lt;=30,"Low",IF(AmazonChurn[[#This Row],[Average Monthly Expenses]]&lt;=60,"Medium","High"))</f>
        <v>Medium</v>
      </c>
      <c r="AM6737" t="str">
        <f>IF(AmazonChurn[[#This Row],[Number of Complaints or Support]]&lt;3,"Low",IF(AmazonChurn[[#This Row],[Number of Complaints or Support]]&lt;=7,"Medium","High"))</f>
        <v>Medium</v>
      </c>
      <c r="AN6737" s="5">
        <f>AmazonChurn[[#This Row],[Number of Complaints or Support]]/AmazonChurn[[#This Row],[Account Length (in months)]]</f>
        <v>0.24</v>
      </c>
      <c r="AO6737" t="str">
        <f>IF(AmazonChurn[[#This Row],[Avg Monthly GB Download]]&lt;15, "Low", IF(AmazonChurn[[#This Row],[Avg Monthly GB Download]]&lt;30, "Medium", "High"))</f>
        <v>Low</v>
      </c>
      <c r="AP6737" t="str">
        <f>IF(AmazonChurn[[#This Row],[Age]]&lt;30,"Under 30",IF(AmazonChurn[[#This Row],[Age]]&gt;65,"Senior","Mid Age"))</f>
        <v>Mid Age</v>
      </c>
    </row>
    <row r="6738" spans="1:42" hidden="1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 s="5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  <c r="AL6738" t="str">
        <f>IF(AmazonChurn[[#This Row],[Average Monthly Expenses]]&lt;=30,"Low",IF(AmazonChurn[[#This Row],[Average Monthly Expenses]]&lt;=60,"Medium","High"))</f>
        <v>Medium</v>
      </c>
      <c r="AM6738" t="str">
        <f>IF(AmazonChurn[[#This Row],[Number of Complaints or Support]]&lt;3,"Low",IF(AmazonChurn[[#This Row],[Number of Complaints or Support]]&lt;=7,"Medium","High"))</f>
        <v>High</v>
      </c>
      <c r="AN6738" s="5">
        <f>AmazonChurn[[#This Row],[Number of Complaints or Support]]/AmazonChurn[[#This Row],[Account Length (in months)]]</f>
        <v>0.125</v>
      </c>
      <c r="AO6738" t="str">
        <f>IF(AmazonChurn[[#This Row],[Avg Monthly GB Download]]&lt;15, "Low", IF(AmazonChurn[[#This Row],[Avg Monthly GB Download]]&lt;30, "Medium", "High"))</f>
        <v>Low</v>
      </c>
      <c r="AP6738" t="str">
        <f>IF(AmazonChurn[[#This Row],[Age]]&lt;30,"Under 30",IF(AmazonChurn[[#This Row],[Age]]&gt;65,"Senior","Mid Age"))</f>
        <v>Mid Age</v>
      </c>
    </row>
    <row r="6739" spans="1:42" hidden="1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 s="5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  <c r="AL6739" t="str">
        <f>IF(AmazonChurn[[#This Row],[Average Monthly Expenses]]&lt;=30,"Low",IF(AmazonChurn[[#This Row],[Average Monthly Expenses]]&lt;=60,"Medium","High"))</f>
        <v>Medium</v>
      </c>
      <c r="AM6739" t="str">
        <f>IF(AmazonChurn[[#This Row],[Number of Complaints or Support]]&lt;3,"Low",IF(AmazonChurn[[#This Row],[Number of Complaints or Support]]&lt;=7,"Medium","High"))</f>
        <v>Medium</v>
      </c>
      <c r="AN6739" s="5">
        <f>AmazonChurn[[#This Row],[Number of Complaints or Support]]/AmazonChurn[[#This Row],[Account Length (in months)]]</f>
        <v>9.6774193548387094E-2</v>
      </c>
      <c r="AO6739" t="str">
        <f>IF(AmazonChurn[[#This Row],[Avg Monthly GB Download]]&lt;15, "Low", IF(AmazonChurn[[#This Row],[Avg Monthly GB Download]]&lt;30, "Medium", "High"))</f>
        <v>Low</v>
      </c>
      <c r="AP6739" t="str">
        <f>IF(AmazonChurn[[#This Row],[Age]]&lt;30,"Under 30",IF(AmazonChurn[[#This Row],[Age]]&gt;65,"Senior","Mid Age"))</f>
        <v>Mid Age</v>
      </c>
    </row>
    <row r="6740" spans="1:42" hidden="1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 s="5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  <c r="AL6740" t="str">
        <f>IF(AmazonChurn[[#This Row],[Average Monthly Expenses]]&lt;=30,"Low",IF(AmazonChurn[[#This Row],[Average Monthly Expenses]]&lt;=60,"Medium","High"))</f>
        <v>Low</v>
      </c>
      <c r="AM6740" t="str">
        <f>IF(AmazonChurn[[#This Row],[Number of Complaints or Support]]&lt;3,"Low",IF(AmazonChurn[[#This Row],[Number of Complaints or Support]]&lt;=7,"Medium","High"))</f>
        <v>Medium</v>
      </c>
      <c r="AN6740" s="5">
        <f>AmazonChurn[[#This Row],[Number of Complaints or Support]]/AmazonChurn[[#This Row],[Account Length (in months)]]</f>
        <v>3</v>
      </c>
      <c r="AO6740" t="str">
        <f>IF(AmazonChurn[[#This Row],[Avg Monthly GB Download]]&lt;15, "Low", IF(AmazonChurn[[#This Row],[Avg Monthly GB Download]]&lt;30, "Medium", "High"))</f>
        <v>Low</v>
      </c>
      <c r="AP6740" t="str">
        <f>IF(AmazonChurn[[#This Row],[Age]]&lt;30,"Under 30",IF(AmazonChurn[[#This Row],[Age]]&gt;65,"Senior","Mid Age"))</f>
        <v>Senior</v>
      </c>
    </row>
    <row r="6741" spans="1:42" hidden="1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 s="5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  <c r="AL6741" t="str">
        <f>IF(AmazonChurn[[#This Row],[Average Monthly Expenses]]&lt;=30,"Low",IF(AmazonChurn[[#This Row],[Average Monthly Expenses]]&lt;=60,"Medium","High"))</f>
        <v>Low</v>
      </c>
      <c r="AM6741" t="str">
        <f>IF(AmazonChurn[[#This Row],[Number of Complaints or Support]]&lt;3,"Low",IF(AmazonChurn[[#This Row],[Number of Complaints or Support]]&lt;=7,"Medium","High"))</f>
        <v>Medium</v>
      </c>
      <c r="AN6741" s="5">
        <f>AmazonChurn[[#This Row],[Number of Complaints or Support]]/AmazonChurn[[#This Row],[Account Length (in months)]]</f>
        <v>8.8888888888888892E-2</v>
      </c>
      <c r="AO6741" t="str">
        <f>IF(AmazonChurn[[#This Row],[Avg Monthly GB Download]]&lt;15, "Low", IF(AmazonChurn[[#This Row],[Avg Monthly GB Download]]&lt;30, "Medium", "High"))</f>
        <v>Low</v>
      </c>
      <c r="AP6741" t="str">
        <f>IF(AmazonChurn[[#This Row],[Age]]&lt;30,"Under 30",IF(AmazonChurn[[#This Row],[Age]]&gt;65,"Senior","Mid Age"))</f>
        <v>Under 30</v>
      </c>
    </row>
    <row r="6742" spans="1:42" hidden="1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 s="5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  <c r="AL6742" t="str">
        <f>IF(AmazonChurn[[#This Row],[Average Monthly Expenses]]&lt;=30,"Low",IF(AmazonChurn[[#This Row],[Average Monthly Expenses]]&lt;=60,"Medium","High"))</f>
        <v>Low</v>
      </c>
      <c r="AM6742" t="str">
        <f>IF(AmazonChurn[[#This Row],[Number of Complaints or Support]]&lt;3,"Low",IF(AmazonChurn[[#This Row],[Number of Complaints or Support]]&lt;=7,"Medium","High"))</f>
        <v>Medium</v>
      </c>
      <c r="AN6742" s="5">
        <f>AmazonChurn[[#This Row],[Number of Complaints or Support]]/AmazonChurn[[#This Row],[Account Length (in months)]]</f>
        <v>0.25</v>
      </c>
      <c r="AO6742" t="str">
        <f>IF(AmazonChurn[[#This Row],[Avg Monthly GB Download]]&lt;15, "Low", IF(AmazonChurn[[#This Row],[Avg Monthly GB Download]]&lt;30, "Medium", "High"))</f>
        <v>Low</v>
      </c>
      <c r="AP6742" t="str">
        <f>IF(AmazonChurn[[#This Row],[Age]]&lt;30,"Under 30",IF(AmazonChurn[[#This Row],[Age]]&gt;65,"Senior","Mid Age"))</f>
        <v>Mid Age</v>
      </c>
    </row>
    <row r="6743" spans="1:42" hidden="1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 s="5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  <c r="AL6743" t="str">
        <f>IF(AmazonChurn[[#This Row],[Average Monthly Expenses]]&lt;=30,"Low",IF(AmazonChurn[[#This Row],[Average Monthly Expenses]]&lt;=60,"Medium","High"))</f>
        <v>Medium</v>
      </c>
      <c r="AM6743" t="str">
        <f>IF(AmazonChurn[[#This Row],[Number of Complaints or Support]]&lt;3,"Low",IF(AmazonChurn[[#This Row],[Number of Complaints or Support]]&lt;=7,"Medium","High"))</f>
        <v>Medium</v>
      </c>
      <c r="AN6743" s="5">
        <f>AmazonChurn[[#This Row],[Number of Complaints or Support]]/AmazonChurn[[#This Row],[Account Length (in months)]]</f>
        <v>0.7142857142857143</v>
      </c>
      <c r="AO6743" t="str">
        <f>IF(AmazonChurn[[#This Row],[Avg Monthly GB Download]]&lt;15, "Low", IF(AmazonChurn[[#This Row],[Avg Monthly GB Download]]&lt;30, "Medium", "High"))</f>
        <v>Low</v>
      </c>
      <c r="AP6743" t="str">
        <f>IF(AmazonChurn[[#This Row],[Age]]&lt;30,"Under 30",IF(AmazonChurn[[#This Row],[Age]]&gt;65,"Senior","Mid Age"))</f>
        <v>Senior</v>
      </c>
    </row>
    <row r="6744" spans="1:42" hidden="1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 s="5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  <c r="AL6744" t="str">
        <f>IF(AmazonChurn[[#This Row],[Average Monthly Expenses]]&lt;=30,"Low",IF(AmazonChurn[[#This Row],[Average Monthly Expenses]]&lt;=60,"Medium","High"))</f>
        <v>Medium</v>
      </c>
      <c r="AM6744" t="str">
        <f>IF(AmazonChurn[[#This Row],[Number of Complaints or Support]]&lt;3,"Low",IF(AmazonChurn[[#This Row],[Number of Complaints or Support]]&lt;=7,"Medium","High"))</f>
        <v>Medium</v>
      </c>
      <c r="AN6744" s="5">
        <f>AmazonChurn[[#This Row],[Number of Complaints or Support]]/AmazonChurn[[#This Row],[Account Length (in months)]]</f>
        <v>0.1</v>
      </c>
      <c r="AO6744" t="str">
        <f>IF(AmazonChurn[[#This Row],[Avg Monthly GB Download]]&lt;15, "Low", IF(AmazonChurn[[#This Row],[Avg Monthly GB Download]]&lt;30, "Medium", "High"))</f>
        <v>Low</v>
      </c>
      <c r="AP6744" t="str">
        <f>IF(AmazonChurn[[#This Row],[Age]]&lt;30,"Under 30",IF(AmazonChurn[[#This Row],[Age]]&gt;65,"Senior","Mid Age"))</f>
        <v>Mid Age</v>
      </c>
    </row>
    <row r="6745" spans="1:42" hidden="1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 s="5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  <c r="AL6745" t="str">
        <f>IF(AmazonChurn[[#This Row],[Average Monthly Expenses]]&lt;=30,"Low",IF(AmazonChurn[[#This Row],[Average Monthly Expenses]]&lt;=60,"Medium","High"))</f>
        <v>Low</v>
      </c>
      <c r="AM6745" t="str">
        <f>IF(AmazonChurn[[#This Row],[Number of Complaints or Support]]&lt;3,"Low",IF(AmazonChurn[[#This Row],[Number of Complaints or Support]]&lt;=7,"Medium","High"))</f>
        <v>High</v>
      </c>
      <c r="AN6745" s="5">
        <f>AmazonChurn[[#This Row],[Number of Complaints or Support]]/AmazonChurn[[#This Row],[Account Length (in months)]]</f>
        <v>1.1428571428571428</v>
      </c>
      <c r="AO6745" t="str">
        <f>IF(AmazonChurn[[#This Row],[Avg Monthly GB Download]]&lt;15, "Low", IF(AmazonChurn[[#This Row],[Avg Monthly GB Download]]&lt;30, "Medium", "High"))</f>
        <v>Low</v>
      </c>
      <c r="AP6745" t="str">
        <f>IF(AmazonChurn[[#This Row],[Age]]&lt;30,"Under 30",IF(AmazonChurn[[#This Row],[Age]]&gt;65,"Senior","Mid Age"))</f>
        <v>Mid Age</v>
      </c>
    </row>
    <row r="6746" spans="1:42" hidden="1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 s="5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  <c r="AL6746" t="str">
        <f>IF(AmazonChurn[[#This Row],[Average Monthly Expenses]]&lt;=30,"Low",IF(AmazonChurn[[#This Row],[Average Monthly Expenses]]&lt;=60,"Medium","High"))</f>
        <v>Low</v>
      </c>
      <c r="AM6746" t="str">
        <f>IF(AmazonChurn[[#This Row],[Number of Complaints or Support]]&lt;3,"Low",IF(AmazonChurn[[#This Row],[Number of Complaints or Support]]&lt;=7,"Medium","High"))</f>
        <v>High</v>
      </c>
      <c r="AN6746" s="5">
        <f>AmazonChurn[[#This Row],[Number of Complaints or Support]]/AmazonChurn[[#This Row],[Account Length (in months)]]</f>
        <v>0.42857142857142855</v>
      </c>
      <c r="AO6746" t="str">
        <f>IF(AmazonChurn[[#This Row],[Avg Monthly GB Download]]&lt;15, "Low", IF(AmazonChurn[[#This Row],[Avg Monthly GB Download]]&lt;30, "Medium", "High"))</f>
        <v>Low</v>
      </c>
      <c r="AP6746" t="str">
        <f>IF(AmazonChurn[[#This Row],[Age]]&lt;30,"Under 30",IF(AmazonChurn[[#This Row],[Age]]&gt;65,"Senior","Mid Age"))</f>
        <v>Mid Age</v>
      </c>
    </row>
    <row r="6747" spans="1:42" hidden="1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 s="5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  <c r="AL6747" t="str">
        <f>IF(AmazonChurn[[#This Row],[Average Monthly Expenses]]&lt;=30,"Low",IF(AmazonChurn[[#This Row],[Average Monthly Expenses]]&lt;=60,"Medium","High"))</f>
        <v>Low</v>
      </c>
      <c r="AM6747" t="str">
        <f>IF(AmazonChurn[[#This Row],[Number of Complaints or Support]]&lt;3,"Low",IF(AmazonChurn[[#This Row],[Number of Complaints or Support]]&lt;=7,"Medium","High"))</f>
        <v>Low</v>
      </c>
      <c r="AN6747" s="5">
        <f>AmazonChurn[[#This Row],[Number of Complaints or Support]]/AmazonChurn[[#This Row],[Account Length (in months)]]</f>
        <v>0.05</v>
      </c>
      <c r="AO6747" t="str">
        <f>IF(AmazonChurn[[#This Row],[Avg Monthly GB Download]]&lt;15, "Low", IF(AmazonChurn[[#This Row],[Avg Monthly GB Download]]&lt;30, "Medium", "High"))</f>
        <v>Low</v>
      </c>
      <c r="AP6747" t="str">
        <f>IF(AmazonChurn[[#This Row],[Age]]&lt;30,"Under 30",IF(AmazonChurn[[#This Row],[Age]]&gt;65,"Senior","Mid Age"))</f>
        <v>Mid Age</v>
      </c>
    </row>
    <row r="6748" spans="1:42" hidden="1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 s="5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  <c r="AL6748" t="str">
        <f>IF(AmazonChurn[[#This Row],[Average Monthly Expenses]]&lt;=30,"Low",IF(AmazonChurn[[#This Row],[Average Monthly Expenses]]&lt;=60,"Medium","High"))</f>
        <v>Low</v>
      </c>
      <c r="AM6748" t="str">
        <f>IF(AmazonChurn[[#This Row],[Number of Complaints or Support]]&lt;3,"Low",IF(AmazonChurn[[#This Row],[Number of Complaints or Support]]&lt;=7,"Medium","High"))</f>
        <v>Medium</v>
      </c>
      <c r="AN6748" s="5">
        <f>AmazonChurn[[#This Row],[Number of Complaints or Support]]/AmazonChurn[[#This Row],[Account Length (in months)]]</f>
        <v>6</v>
      </c>
      <c r="AO6748" t="str">
        <f>IF(AmazonChurn[[#This Row],[Avg Monthly GB Download]]&lt;15, "Low", IF(AmazonChurn[[#This Row],[Avg Monthly GB Download]]&lt;30, "Medium", "High"))</f>
        <v>Medium</v>
      </c>
      <c r="AP6748" t="str">
        <f>IF(AmazonChurn[[#This Row],[Age]]&lt;30,"Under 30",IF(AmazonChurn[[#This Row],[Age]]&gt;65,"Senior","Mid Age"))</f>
        <v>Under 30</v>
      </c>
    </row>
    <row r="6749" spans="1:42" hidden="1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 s="5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  <c r="AL6749" t="str">
        <f>IF(AmazonChurn[[#This Row],[Average Monthly Expenses]]&lt;=30,"Low",IF(AmazonChurn[[#This Row],[Average Monthly Expenses]]&lt;=60,"Medium","High"))</f>
        <v>Medium</v>
      </c>
      <c r="AM6749" t="str">
        <f>IF(AmazonChurn[[#This Row],[Number of Complaints or Support]]&lt;3,"Low",IF(AmazonChurn[[#This Row],[Number of Complaints or Support]]&lt;=7,"Medium","High"))</f>
        <v>Medium</v>
      </c>
      <c r="AN6749" s="5">
        <f>AmazonChurn[[#This Row],[Number of Complaints or Support]]/AmazonChurn[[#This Row],[Account Length (in months)]]</f>
        <v>0.11428571428571428</v>
      </c>
      <c r="AO6749" t="str">
        <f>IF(AmazonChurn[[#This Row],[Avg Monthly GB Download]]&lt;15, "Low", IF(AmazonChurn[[#This Row],[Avg Monthly GB Download]]&lt;30, "Medium", "High"))</f>
        <v>Low</v>
      </c>
      <c r="AP6749" t="str">
        <f>IF(AmazonChurn[[#This Row],[Age]]&lt;30,"Under 30",IF(AmazonChurn[[#This Row],[Age]]&gt;65,"Senior","Mid Age"))</f>
        <v>Under 30</v>
      </c>
    </row>
    <row r="6750" spans="1:42" hidden="1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 s="5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  <c r="AL6750" t="str">
        <f>IF(AmazonChurn[[#This Row],[Average Monthly Expenses]]&lt;=30,"Low",IF(AmazonChurn[[#This Row],[Average Monthly Expenses]]&lt;=60,"Medium","High"))</f>
        <v>Medium</v>
      </c>
      <c r="AM6750" t="str">
        <f>IF(AmazonChurn[[#This Row],[Number of Complaints or Support]]&lt;3,"Low",IF(AmazonChurn[[#This Row],[Number of Complaints or Support]]&lt;=7,"Medium","High"))</f>
        <v>High</v>
      </c>
      <c r="AN6750" s="5">
        <f>AmazonChurn[[#This Row],[Number of Complaints or Support]]/AmazonChurn[[#This Row],[Account Length (in months)]]</f>
        <v>0.11940298507462686</v>
      </c>
      <c r="AO6750" t="str">
        <f>IF(AmazonChurn[[#This Row],[Avg Monthly GB Download]]&lt;15, "Low", IF(AmazonChurn[[#This Row],[Avg Monthly GB Download]]&lt;30, "Medium", "High"))</f>
        <v>Low</v>
      </c>
      <c r="AP6750" t="str">
        <f>IF(AmazonChurn[[#This Row],[Age]]&lt;30,"Under 30",IF(AmazonChurn[[#This Row],[Age]]&gt;65,"Senior","Mid Age"))</f>
        <v>Mid Age</v>
      </c>
    </row>
    <row r="6751" spans="1:42" hidden="1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 s="5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  <c r="AL6751" t="str">
        <f>IF(AmazonChurn[[#This Row],[Average Monthly Expenses]]&lt;=30,"Low",IF(AmazonChurn[[#This Row],[Average Monthly Expenses]]&lt;=60,"Medium","High"))</f>
        <v>Medium</v>
      </c>
      <c r="AM6751" t="str">
        <f>IF(AmazonChurn[[#This Row],[Number of Complaints or Support]]&lt;3,"Low",IF(AmazonChurn[[#This Row],[Number of Complaints or Support]]&lt;=7,"Medium","High"))</f>
        <v>Medium</v>
      </c>
      <c r="AN6751" s="5">
        <f>AmazonChurn[[#This Row],[Number of Complaints or Support]]/AmazonChurn[[#This Row],[Account Length (in months)]]</f>
        <v>0.38461538461538464</v>
      </c>
      <c r="AO6751" t="str">
        <f>IF(AmazonChurn[[#This Row],[Avg Monthly GB Download]]&lt;15, "Low", IF(AmazonChurn[[#This Row],[Avg Monthly GB Download]]&lt;30, "Medium", "High"))</f>
        <v>Low</v>
      </c>
      <c r="AP6751" t="str">
        <f>IF(AmazonChurn[[#This Row],[Age]]&lt;30,"Under 30",IF(AmazonChurn[[#This Row],[Age]]&gt;65,"Senior","Mid Age"))</f>
        <v>Mid Age</v>
      </c>
    </row>
    <row r="6752" spans="1:42" hidden="1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 s="5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  <c r="AL6752" t="str">
        <f>IF(AmazonChurn[[#This Row],[Average Monthly Expenses]]&lt;=30,"Low",IF(AmazonChurn[[#This Row],[Average Monthly Expenses]]&lt;=60,"Medium","High"))</f>
        <v>Low</v>
      </c>
      <c r="AM6752" t="str">
        <f>IF(AmazonChurn[[#This Row],[Number of Complaints or Support]]&lt;3,"Low",IF(AmazonChurn[[#This Row],[Number of Complaints or Support]]&lt;=7,"Medium","High"))</f>
        <v>Medium</v>
      </c>
      <c r="AN6752" s="5">
        <f>AmazonChurn[[#This Row],[Number of Complaints or Support]]/AmazonChurn[[#This Row],[Account Length (in months)]]</f>
        <v>1.3333333333333333</v>
      </c>
      <c r="AO6752" t="str">
        <f>IF(AmazonChurn[[#This Row],[Avg Monthly GB Download]]&lt;15, "Low", IF(AmazonChurn[[#This Row],[Avg Monthly GB Download]]&lt;30, "Medium", "High"))</f>
        <v>Low</v>
      </c>
      <c r="AP6752" t="str">
        <f>IF(AmazonChurn[[#This Row],[Age]]&lt;30,"Under 30",IF(AmazonChurn[[#This Row],[Age]]&gt;65,"Senior","Mid Age"))</f>
        <v>Mid Age</v>
      </c>
    </row>
    <row r="6753" spans="1:42" hidden="1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 s="5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  <c r="AL6753" t="str">
        <f>IF(AmazonChurn[[#This Row],[Average Monthly Expenses]]&lt;=30,"Low",IF(AmazonChurn[[#This Row],[Average Monthly Expenses]]&lt;=60,"Medium","High"))</f>
        <v>Low</v>
      </c>
      <c r="AM6753" t="str">
        <f>IF(AmazonChurn[[#This Row],[Number of Complaints or Support]]&lt;3,"Low",IF(AmazonChurn[[#This Row],[Number of Complaints or Support]]&lt;=7,"Medium","High"))</f>
        <v>Medium</v>
      </c>
      <c r="AN6753" s="5">
        <f>AmazonChurn[[#This Row],[Number of Complaints or Support]]/AmazonChurn[[#This Row],[Account Length (in months)]]</f>
        <v>7</v>
      </c>
      <c r="AO6753" t="str">
        <f>IF(AmazonChurn[[#This Row],[Avg Monthly GB Download]]&lt;15, "Low", IF(AmazonChurn[[#This Row],[Avg Monthly GB Download]]&lt;30, "Medium", "High"))</f>
        <v>Low</v>
      </c>
      <c r="AP6753" t="str">
        <f>IF(AmazonChurn[[#This Row],[Age]]&lt;30,"Under 30",IF(AmazonChurn[[#This Row],[Age]]&gt;65,"Senior","Mid Age"))</f>
        <v>Mid Age</v>
      </c>
    </row>
    <row r="6754" spans="1:42" hidden="1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 s="5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  <c r="AL6754" t="str">
        <f>IF(AmazonChurn[[#This Row],[Average Monthly Expenses]]&lt;=30,"Low",IF(AmazonChurn[[#This Row],[Average Monthly Expenses]]&lt;=60,"Medium","High"))</f>
        <v>Medium</v>
      </c>
      <c r="AM6754" t="str">
        <f>IF(AmazonChurn[[#This Row],[Number of Complaints or Support]]&lt;3,"Low",IF(AmazonChurn[[#This Row],[Number of Complaints or Support]]&lt;=7,"Medium","High"))</f>
        <v>High</v>
      </c>
      <c r="AN6754" s="5">
        <f>AmazonChurn[[#This Row],[Number of Complaints or Support]]/AmazonChurn[[#This Row],[Account Length (in months)]]</f>
        <v>0.72727272727272729</v>
      </c>
      <c r="AO6754" t="str">
        <f>IF(AmazonChurn[[#This Row],[Avg Monthly GB Download]]&lt;15, "Low", IF(AmazonChurn[[#This Row],[Avg Monthly GB Download]]&lt;30, "Medium", "High"))</f>
        <v>Low</v>
      </c>
      <c r="AP6754" t="str">
        <f>IF(AmazonChurn[[#This Row],[Age]]&lt;30,"Under 30",IF(AmazonChurn[[#This Row],[Age]]&gt;65,"Senior","Mid Age"))</f>
        <v>Mid Age</v>
      </c>
    </row>
    <row r="6755" spans="1:42" hidden="1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 s="5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  <c r="AL6755" t="str">
        <f>IF(AmazonChurn[[#This Row],[Average Monthly Expenses]]&lt;=30,"Low",IF(AmazonChurn[[#This Row],[Average Monthly Expenses]]&lt;=60,"Medium","High"))</f>
        <v>Low</v>
      </c>
      <c r="AM6755" t="str">
        <f>IF(AmazonChurn[[#This Row],[Number of Complaints or Support]]&lt;3,"Low",IF(AmazonChurn[[#This Row],[Number of Complaints or Support]]&lt;=7,"Medium","High"))</f>
        <v>Medium</v>
      </c>
      <c r="AN6755" s="5">
        <f>AmazonChurn[[#This Row],[Number of Complaints or Support]]/AmazonChurn[[#This Row],[Account Length (in months)]]</f>
        <v>0.19444444444444445</v>
      </c>
      <c r="AO6755" t="str">
        <f>IF(AmazonChurn[[#This Row],[Avg Monthly GB Download]]&lt;15, "Low", IF(AmazonChurn[[#This Row],[Avg Monthly GB Download]]&lt;30, "Medium", "High"))</f>
        <v>Low</v>
      </c>
      <c r="AP6755" t="str">
        <f>IF(AmazonChurn[[#This Row],[Age]]&lt;30,"Under 30",IF(AmazonChurn[[#This Row],[Age]]&gt;65,"Senior","Mid Age"))</f>
        <v>Mid Age</v>
      </c>
    </row>
    <row r="6756" spans="1:42" hidden="1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 s="5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  <c r="AL6756" t="str">
        <f>IF(AmazonChurn[[#This Row],[Average Monthly Expenses]]&lt;=30,"Low",IF(AmazonChurn[[#This Row],[Average Monthly Expenses]]&lt;=60,"Medium","High"))</f>
        <v>Low</v>
      </c>
      <c r="AM6756" t="str">
        <f>IF(AmazonChurn[[#This Row],[Number of Complaints or Support]]&lt;3,"Low",IF(AmazonChurn[[#This Row],[Number of Complaints or Support]]&lt;=7,"Medium","High"))</f>
        <v>High</v>
      </c>
      <c r="AN6756" s="5">
        <f>AmazonChurn[[#This Row],[Number of Complaints or Support]]/AmazonChurn[[#This Row],[Account Length (in months)]]</f>
        <v>4</v>
      </c>
      <c r="AO6756" t="str">
        <f>IF(AmazonChurn[[#This Row],[Avg Monthly GB Download]]&lt;15, "Low", IF(AmazonChurn[[#This Row],[Avg Monthly GB Download]]&lt;30, "Medium", "High"))</f>
        <v>Low</v>
      </c>
      <c r="AP6756" t="str">
        <f>IF(AmazonChurn[[#This Row],[Age]]&lt;30,"Under 30",IF(AmazonChurn[[#This Row],[Age]]&gt;65,"Senior","Mid Age"))</f>
        <v>Mid Age</v>
      </c>
    </row>
    <row r="6757" spans="1:42" hidden="1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 s="5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  <c r="AL6757" t="str">
        <f>IF(AmazonChurn[[#This Row],[Average Monthly Expenses]]&lt;=30,"Low",IF(AmazonChurn[[#This Row],[Average Monthly Expenses]]&lt;=60,"Medium","High"))</f>
        <v>Medium</v>
      </c>
      <c r="AM6757" t="str">
        <f>IF(AmazonChurn[[#This Row],[Number of Complaints or Support]]&lt;3,"Low",IF(AmazonChurn[[#This Row],[Number of Complaints or Support]]&lt;=7,"Medium","High"))</f>
        <v>High</v>
      </c>
      <c r="AN6757" s="5">
        <f>AmazonChurn[[#This Row],[Number of Complaints or Support]]/AmazonChurn[[#This Row],[Account Length (in months)]]</f>
        <v>0.21739130434782608</v>
      </c>
      <c r="AO6757" t="str">
        <f>IF(AmazonChurn[[#This Row],[Avg Monthly GB Download]]&lt;15, "Low", IF(AmazonChurn[[#This Row],[Avg Monthly GB Download]]&lt;30, "Medium", "High"))</f>
        <v>Low</v>
      </c>
      <c r="AP6757" t="str">
        <f>IF(AmazonChurn[[#This Row],[Age]]&lt;30,"Under 30",IF(AmazonChurn[[#This Row],[Age]]&gt;65,"Senior","Mid Age"))</f>
        <v>Under 30</v>
      </c>
    </row>
    <row r="6758" spans="1:42" hidden="1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 s="5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  <c r="AL6758" t="str">
        <f>IF(AmazonChurn[[#This Row],[Average Monthly Expenses]]&lt;=30,"Low",IF(AmazonChurn[[#This Row],[Average Monthly Expenses]]&lt;=60,"Medium","High"))</f>
        <v>Low</v>
      </c>
      <c r="AM6758" t="str">
        <f>IF(AmazonChurn[[#This Row],[Number of Complaints or Support]]&lt;3,"Low",IF(AmazonChurn[[#This Row],[Number of Complaints or Support]]&lt;=7,"Medium","High"))</f>
        <v>High</v>
      </c>
      <c r="AN6758" s="5">
        <f>AmazonChurn[[#This Row],[Number of Complaints or Support]]/AmazonChurn[[#This Row],[Account Length (in months)]]</f>
        <v>4.5</v>
      </c>
      <c r="AO6758" t="str">
        <f>IF(AmazonChurn[[#This Row],[Avg Monthly GB Download]]&lt;15, "Low", IF(AmazonChurn[[#This Row],[Avg Monthly GB Download]]&lt;30, "Medium", "High"))</f>
        <v>Medium</v>
      </c>
      <c r="AP6758" t="str">
        <f>IF(AmazonChurn[[#This Row],[Age]]&lt;30,"Under 30",IF(AmazonChurn[[#This Row],[Age]]&gt;65,"Senior","Mid Age"))</f>
        <v>Under 30</v>
      </c>
    </row>
    <row r="6759" spans="1:42" hidden="1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 s="5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  <c r="AL6759" t="str">
        <f>IF(AmazonChurn[[#This Row],[Average Monthly Expenses]]&lt;=30,"Low",IF(AmazonChurn[[#This Row],[Average Monthly Expenses]]&lt;=60,"Medium","High"))</f>
        <v>Low</v>
      </c>
      <c r="AM6759" t="str">
        <f>IF(AmazonChurn[[#This Row],[Number of Complaints or Support]]&lt;3,"Low",IF(AmazonChurn[[#This Row],[Number of Complaints or Support]]&lt;=7,"Medium","High"))</f>
        <v>Low</v>
      </c>
      <c r="AN6759" s="5">
        <f>AmazonChurn[[#This Row],[Number of Complaints or Support]]/AmazonChurn[[#This Row],[Account Length (in months)]]</f>
        <v>1.4285714285714285E-2</v>
      </c>
      <c r="AO6759" t="str">
        <f>IF(AmazonChurn[[#This Row],[Avg Monthly GB Download]]&lt;15, "Low", IF(AmazonChurn[[#This Row],[Avg Monthly GB Download]]&lt;30, "Medium", "High"))</f>
        <v>Low</v>
      </c>
      <c r="AP6759" t="str">
        <f>IF(AmazonChurn[[#This Row],[Age]]&lt;30,"Under 30",IF(AmazonChurn[[#This Row],[Age]]&gt;65,"Senior","Mid Age"))</f>
        <v>Mid Age</v>
      </c>
    </row>
    <row r="6760" spans="1:42" hidden="1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 s="5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  <c r="AL6760" t="str">
        <f>IF(AmazonChurn[[#This Row],[Average Monthly Expenses]]&lt;=30,"Low",IF(AmazonChurn[[#This Row],[Average Monthly Expenses]]&lt;=60,"Medium","High"))</f>
        <v>High</v>
      </c>
      <c r="AM6760" t="str">
        <f>IF(AmazonChurn[[#This Row],[Number of Complaints or Support]]&lt;3,"Low",IF(AmazonChurn[[#This Row],[Number of Complaints or Support]]&lt;=7,"Medium","High"))</f>
        <v>Medium</v>
      </c>
      <c r="AN6760" s="5">
        <f>AmazonChurn[[#This Row],[Number of Complaints or Support]]/AmazonChurn[[#This Row],[Account Length (in months)]]</f>
        <v>8.6956521739130432E-2</v>
      </c>
      <c r="AO6760" t="str">
        <f>IF(AmazonChurn[[#This Row],[Avg Monthly GB Download]]&lt;15, "Low", IF(AmazonChurn[[#This Row],[Avg Monthly GB Download]]&lt;30, "Medium", "High"))</f>
        <v>Low</v>
      </c>
      <c r="AP6760" t="str">
        <f>IF(AmazonChurn[[#This Row],[Age]]&lt;30,"Under 30",IF(AmazonChurn[[#This Row],[Age]]&gt;65,"Senior","Mid Age"))</f>
        <v>Under 30</v>
      </c>
    </row>
    <row r="6761" spans="1:42" hidden="1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 s="5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  <c r="AL6761" t="str">
        <f>IF(AmazonChurn[[#This Row],[Average Monthly Expenses]]&lt;=30,"Low",IF(AmazonChurn[[#This Row],[Average Monthly Expenses]]&lt;=60,"Medium","High"))</f>
        <v>Medium</v>
      </c>
      <c r="AM6761" t="str">
        <f>IF(AmazonChurn[[#This Row],[Number of Complaints or Support]]&lt;3,"Low",IF(AmazonChurn[[#This Row],[Number of Complaints or Support]]&lt;=7,"Medium","High"))</f>
        <v>Medium</v>
      </c>
      <c r="AN6761" s="5">
        <f>AmazonChurn[[#This Row],[Number of Complaints or Support]]/AmazonChurn[[#This Row],[Account Length (in months)]]</f>
        <v>0.18421052631578946</v>
      </c>
      <c r="AO6761" t="str">
        <f>IF(AmazonChurn[[#This Row],[Avg Monthly GB Download]]&lt;15, "Low", IF(AmazonChurn[[#This Row],[Avg Monthly GB Download]]&lt;30, "Medium", "High"))</f>
        <v>Medium</v>
      </c>
      <c r="AP6761" t="str">
        <f>IF(AmazonChurn[[#This Row],[Age]]&lt;30,"Under 30",IF(AmazonChurn[[#This Row],[Age]]&gt;65,"Senior","Mid Age"))</f>
        <v>Mid Age</v>
      </c>
    </row>
    <row r="6762" spans="1:42" hidden="1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 s="5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  <c r="AL6762" t="str">
        <f>IF(AmazonChurn[[#This Row],[Average Monthly Expenses]]&lt;=30,"Low",IF(AmazonChurn[[#This Row],[Average Monthly Expenses]]&lt;=60,"Medium","High"))</f>
        <v>Low</v>
      </c>
      <c r="AM6762" t="str">
        <f>IF(AmazonChurn[[#This Row],[Number of Complaints or Support]]&lt;3,"Low",IF(AmazonChurn[[#This Row],[Number of Complaints or Support]]&lt;=7,"Medium","High"))</f>
        <v>Medium</v>
      </c>
      <c r="AN6762" s="5">
        <f>AmazonChurn[[#This Row],[Number of Complaints or Support]]/AmazonChurn[[#This Row],[Account Length (in months)]]</f>
        <v>4.2253521126760563E-2</v>
      </c>
      <c r="AO6762" t="str">
        <f>IF(AmazonChurn[[#This Row],[Avg Monthly GB Download]]&lt;15, "Low", IF(AmazonChurn[[#This Row],[Avg Monthly GB Download]]&lt;30, "Medium", "High"))</f>
        <v>Low</v>
      </c>
      <c r="AP6762" t="str">
        <f>IF(AmazonChurn[[#This Row],[Age]]&lt;30,"Under 30",IF(AmazonChurn[[#This Row],[Age]]&gt;65,"Senior","Mid Age"))</f>
        <v>Mid Age</v>
      </c>
    </row>
    <row r="6763" spans="1:42" hidden="1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 s="5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  <c r="AL6763" t="str">
        <f>IF(AmazonChurn[[#This Row],[Average Monthly Expenses]]&lt;=30,"Low",IF(AmazonChurn[[#This Row],[Average Monthly Expenses]]&lt;=60,"Medium","High"))</f>
        <v>Low</v>
      </c>
      <c r="AM6763" t="str">
        <f>IF(AmazonChurn[[#This Row],[Number of Complaints or Support]]&lt;3,"Low",IF(AmazonChurn[[#This Row],[Number of Complaints or Support]]&lt;=7,"Medium","High"))</f>
        <v>Medium</v>
      </c>
      <c r="AN6763" s="5">
        <f>AmazonChurn[[#This Row],[Number of Complaints or Support]]/AmazonChurn[[#This Row],[Account Length (in months)]]</f>
        <v>8.8888888888888892E-2</v>
      </c>
      <c r="AO6763" t="str">
        <f>IF(AmazonChurn[[#This Row],[Avg Monthly GB Download]]&lt;15, "Low", IF(AmazonChurn[[#This Row],[Avg Monthly GB Download]]&lt;30, "Medium", "High"))</f>
        <v>Low</v>
      </c>
      <c r="AP6763" t="str">
        <f>IF(AmazonChurn[[#This Row],[Age]]&lt;30,"Under 30",IF(AmazonChurn[[#This Row],[Age]]&gt;65,"Senior","Mid Age"))</f>
        <v>Mid Age</v>
      </c>
    </row>
    <row r="6764" spans="1:42" hidden="1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 s="5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  <c r="AL6764" t="str">
        <f>IF(AmazonChurn[[#This Row],[Average Monthly Expenses]]&lt;=30,"Low",IF(AmazonChurn[[#This Row],[Average Monthly Expenses]]&lt;=60,"Medium","High"))</f>
        <v>Medium</v>
      </c>
      <c r="AM6764" t="str">
        <f>IF(AmazonChurn[[#This Row],[Number of Complaints or Support]]&lt;3,"Low",IF(AmazonChurn[[#This Row],[Number of Complaints or Support]]&lt;=7,"Medium","High"))</f>
        <v>Low</v>
      </c>
      <c r="AN6764" s="5">
        <f>AmazonChurn[[#This Row],[Number of Complaints or Support]]/AmazonChurn[[#This Row],[Account Length (in months)]]</f>
        <v>0</v>
      </c>
      <c r="AO6764" t="str">
        <f>IF(AmazonChurn[[#This Row],[Avg Monthly GB Download]]&lt;15, "Low", IF(AmazonChurn[[#This Row],[Avg Monthly GB Download]]&lt;30, "Medium", "High"))</f>
        <v>Low</v>
      </c>
      <c r="AP6764" t="str">
        <f>IF(AmazonChurn[[#This Row],[Age]]&lt;30,"Under 30",IF(AmazonChurn[[#This Row],[Age]]&gt;65,"Senior","Mid Age"))</f>
        <v>Mid Age</v>
      </c>
    </row>
    <row r="6765" spans="1:42" hidden="1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 s="5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  <c r="AL6765" t="str">
        <f>IF(AmazonChurn[[#This Row],[Average Monthly Expenses]]&lt;=30,"Low",IF(AmazonChurn[[#This Row],[Average Monthly Expenses]]&lt;=60,"Medium","High"))</f>
        <v>High</v>
      </c>
      <c r="AM6765" t="str">
        <f>IF(AmazonChurn[[#This Row],[Number of Complaints or Support]]&lt;3,"Low",IF(AmazonChurn[[#This Row],[Number of Complaints or Support]]&lt;=7,"Medium","High"))</f>
        <v>Medium</v>
      </c>
      <c r="AN6765" s="5">
        <f>AmazonChurn[[#This Row],[Number of Complaints or Support]]/AmazonChurn[[#This Row],[Account Length (in months)]]</f>
        <v>0.11627906976744186</v>
      </c>
      <c r="AO6765" t="str">
        <f>IF(AmazonChurn[[#This Row],[Avg Monthly GB Download]]&lt;15, "Low", IF(AmazonChurn[[#This Row],[Avg Monthly GB Download]]&lt;30, "Medium", "High"))</f>
        <v>Low</v>
      </c>
      <c r="AP6765" t="str">
        <f>IF(AmazonChurn[[#This Row],[Age]]&lt;30,"Under 30",IF(AmazonChurn[[#This Row],[Age]]&gt;65,"Senior","Mid Age"))</f>
        <v>Mid Age</v>
      </c>
    </row>
    <row r="6766" spans="1:42" hidden="1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 s="5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  <c r="AL6766" t="str">
        <f>IF(AmazonChurn[[#This Row],[Average Monthly Expenses]]&lt;=30,"Low",IF(AmazonChurn[[#This Row],[Average Monthly Expenses]]&lt;=60,"Medium","High"))</f>
        <v>Low</v>
      </c>
      <c r="AM6766" t="str">
        <f>IF(AmazonChurn[[#This Row],[Number of Complaints or Support]]&lt;3,"Low",IF(AmazonChurn[[#This Row],[Number of Complaints or Support]]&lt;=7,"Medium","High"))</f>
        <v>High</v>
      </c>
      <c r="AN6766" s="5">
        <f>AmazonChurn[[#This Row],[Number of Complaints or Support]]/AmazonChurn[[#This Row],[Account Length (in months)]]</f>
        <v>2</v>
      </c>
      <c r="AO6766" t="str">
        <f>IF(AmazonChurn[[#This Row],[Avg Monthly GB Download]]&lt;15, "Low", IF(AmazonChurn[[#This Row],[Avg Monthly GB Download]]&lt;30, "Medium", "High"))</f>
        <v>Low</v>
      </c>
      <c r="AP6766" t="str">
        <f>IF(AmazonChurn[[#This Row],[Age]]&lt;30,"Under 30",IF(AmazonChurn[[#This Row],[Age]]&gt;65,"Senior","Mid Age"))</f>
        <v>Mid Age</v>
      </c>
    </row>
    <row r="6767" spans="1:42" hidden="1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 s="5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  <c r="AL6767" t="str">
        <f>IF(AmazonChurn[[#This Row],[Average Monthly Expenses]]&lt;=30,"Low",IF(AmazonChurn[[#This Row],[Average Monthly Expenses]]&lt;=60,"Medium","High"))</f>
        <v>High</v>
      </c>
      <c r="AM6767" t="str">
        <f>IF(AmazonChurn[[#This Row],[Number of Complaints or Support]]&lt;3,"Low",IF(AmazonChurn[[#This Row],[Number of Complaints or Support]]&lt;=7,"Medium","High"))</f>
        <v>Low</v>
      </c>
      <c r="AN6767" s="5">
        <f>AmazonChurn[[#This Row],[Number of Complaints or Support]]/AmazonChurn[[#This Row],[Account Length (in months)]]</f>
        <v>0</v>
      </c>
      <c r="AO6767" t="str">
        <f>IF(AmazonChurn[[#This Row],[Avg Monthly GB Download]]&lt;15, "Low", IF(AmazonChurn[[#This Row],[Avg Monthly GB Download]]&lt;30, "Medium", "High"))</f>
        <v>Low</v>
      </c>
      <c r="AP6767" t="str">
        <f>IF(AmazonChurn[[#This Row],[Age]]&lt;30,"Under 30",IF(AmazonChurn[[#This Row],[Age]]&gt;65,"Senior","Mid Age"))</f>
        <v>Mid Age</v>
      </c>
    </row>
    <row r="6768" spans="1:42" hidden="1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 s="5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  <c r="AL6768" t="str">
        <f>IF(AmazonChurn[[#This Row],[Average Monthly Expenses]]&lt;=30,"Low",IF(AmazonChurn[[#This Row],[Average Monthly Expenses]]&lt;=60,"Medium","High"))</f>
        <v>Medium</v>
      </c>
      <c r="AM6768" t="str">
        <f>IF(AmazonChurn[[#This Row],[Number of Complaints or Support]]&lt;3,"Low",IF(AmazonChurn[[#This Row],[Number of Complaints or Support]]&lt;=7,"Medium","High"))</f>
        <v>Medium</v>
      </c>
      <c r="AN6768" s="5">
        <f>AmazonChurn[[#This Row],[Number of Complaints or Support]]/AmazonChurn[[#This Row],[Account Length (in months)]]</f>
        <v>0.15909090909090909</v>
      </c>
      <c r="AO6768" t="str">
        <f>IF(AmazonChurn[[#This Row],[Avg Monthly GB Download]]&lt;15, "Low", IF(AmazonChurn[[#This Row],[Avg Monthly GB Download]]&lt;30, "Medium", "High"))</f>
        <v>Low</v>
      </c>
      <c r="AP6768" t="str">
        <f>IF(AmazonChurn[[#This Row],[Age]]&lt;30,"Under 30",IF(AmazonChurn[[#This Row],[Age]]&gt;65,"Senior","Mid Age"))</f>
        <v>Mid Age</v>
      </c>
    </row>
    <row r="6769" spans="1:42" hidden="1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 s="5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  <c r="AL6769" t="str">
        <f>IF(AmazonChurn[[#This Row],[Average Monthly Expenses]]&lt;=30,"Low",IF(AmazonChurn[[#This Row],[Average Monthly Expenses]]&lt;=60,"Medium","High"))</f>
        <v>Medium</v>
      </c>
      <c r="AM6769" t="str">
        <f>IF(AmazonChurn[[#This Row],[Number of Complaints or Support]]&lt;3,"Low",IF(AmazonChurn[[#This Row],[Number of Complaints or Support]]&lt;=7,"Medium","High"))</f>
        <v>Medium</v>
      </c>
      <c r="AN6769" s="5">
        <f>AmazonChurn[[#This Row],[Number of Complaints or Support]]/AmazonChurn[[#This Row],[Account Length (in months)]]</f>
        <v>8.5714285714285715E-2</v>
      </c>
      <c r="AO6769" t="str">
        <f>IF(AmazonChurn[[#This Row],[Avg Monthly GB Download]]&lt;15, "Low", IF(AmazonChurn[[#This Row],[Avg Monthly GB Download]]&lt;30, "Medium", "High"))</f>
        <v>Low</v>
      </c>
      <c r="AP6769" t="str">
        <f>IF(AmazonChurn[[#This Row],[Age]]&lt;30,"Under 30",IF(AmazonChurn[[#This Row],[Age]]&gt;65,"Senior","Mid Age"))</f>
        <v>Mid Age</v>
      </c>
    </row>
    <row r="6770" spans="1:42" hidden="1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 s="5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  <c r="AL6770" t="str">
        <f>IF(AmazonChurn[[#This Row],[Average Monthly Expenses]]&lt;=30,"Low",IF(AmazonChurn[[#This Row],[Average Monthly Expenses]]&lt;=60,"Medium","High"))</f>
        <v>Medium</v>
      </c>
      <c r="AM6770" t="str">
        <f>IF(AmazonChurn[[#This Row],[Number of Complaints or Support]]&lt;3,"Low",IF(AmazonChurn[[#This Row],[Number of Complaints or Support]]&lt;=7,"Medium","High"))</f>
        <v>Low</v>
      </c>
      <c r="AN6770" s="5">
        <f>AmazonChurn[[#This Row],[Number of Complaints or Support]]/AmazonChurn[[#This Row],[Account Length (in months)]]</f>
        <v>0</v>
      </c>
      <c r="AO6770" t="str">
        <f>IF(AmazonChurn[[#This Row],[Avg Monthly GB Download]]&lt;15, "Low", IF(AmazonChurn[[#This Row],[Avg Monthly GB Download]]&lt;30, "Medium", "High"))</f>
        <v>Low</v>
      </c>
      <c r="AP6770" t="str">
        <f>IF(AmazonChurn[[#This Row],[Age]]&lt;30,"Under 30",IF(AmazonChurn[[#This Row],[Age]]&gt;65,"Senior","Mid Age"))</f>
        <v>Mid Age</v>
      </c>
    </row>
    <row r="6771" spans="1:42" hidden="1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 s="5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  <c r="AL6771" t="str">
        <f>IF(AmazonChurn[[#This Row],[Average Monthly Expenses]]&lt;=30,"Low",IF(AmazonChurn[[#This Row],[Average Monthly Expenses]]&lt;=60,"Medium","High"))</f>
        <v>High</v>
      </c>
      <c r="AM6771" t="str">
        <f>IF(AmazonChurn[[#This Row],[Number of Complaints or Support]]&lt;3,"Low",IF(AmazonChurn[[#This Row],[Number of Complaints or Support]]&lt;=7,"Medium","High"))</f>
        <v>High</v>
      </c>
      <c r="AN6771" s="5">
        <f>AmazonChurn[[#This Row],[Number of Complaints or Support]]/AmazonChurn[[#This Row],[Account Length (in months)]]</f>
        <v>0.15625</v>
      </c>
      <c r="AO6771" t="str">
        <f>IF(AmazonChurn[[#This Row],[Avg Monthly GB Download]]&lt;15, "Low", IF(AmazonChurn[[#This Row],[Avg Monthly GB Download]]&lt;30, "Medium", "High"))</f>
        <v>Low</v>
      </c>
      <c r="AP6771" t="str">
        <f>IF(AmazonChurn[[#This Row],[Age]]&lt;30,"Under 30",IF(AmazonChurn[[#This Row],[Age]]&gt;65,"Senior","Mid Age"))</f>
        <v>Mid Age</v>
      </c>
    </row>
    <row r="6772" spans="1:42" hidden="1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 s="5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  <c r="AL6772" t="str">
        <f>IF(AmazonChurn[[#This Row],[Average Monthly Expenses]]&lt;=30,"Low",IF(AmazonChurn[[#This Row],[Average Monthly Expenses]]&lt;=60,"Medium","High"))</f>
        <v>Medium</v>
      </c>
      <c r="AM6772" t="str">
        <f>IF(AmazonChurn[[#This Row],[Number of Complaints or Support]]&lt;3,"Low",IF(AmazonChurn[[#This Row],[Number of Complaints or Support]]&lt;=7,"Medium","High"))</f>
        <v>Medium</v>
      </c>
      <c r="AN6772" s="5">
        <f>AmazonChurn[[#This Row],[Number of Complaints or Support]]/AmazonChurn[[#This Row],[Account Length (in months)]]</f>
        <v>7.1428571428571425E-2</v>
      </c>
      <c r="AO6772" t="str">
        <f>IF(AmazonChurn[[#This Row],[Avg Monthly GB Download]]&lt;15, "Low", IF(AmazonChurn[[#This Row],[Avg Monthly GB Download]]&lt;30, "Medium", "High"))</f>
        <v>Medium</v>
      </c>
      <c r="AP6772" t="str">
        <f>IF(AmazonChurn[[#This Row],[Age]]&lt;30,"Under 30",IF(AmazonChurn[[#This Row],[Age]]&gt;65,"Senior","Mid Age"))</f>
        <v>Under 30</v>
      </c>
    </row>
    <row r="6773" spans="1:42" hidden="1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 s="5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  <c r="AL6773" t="str">
        <f>IF(AmazonChurn[[#This Row],[Average Monthly Expenses]]&lt;=30,"Low",IF(AmazonChurn[[#This Row],[Average Monthly Expenses]]&lt;=60,"Medium","High"))</f>
        <v>High</v>
      </c>
      <c r="AM6773" t="str">
        <f>IF(AmazonChurn[[#This Row],[Number of Complaints or Support]]&lt;3,"Low",IF(AmazonChurn[[#This Row],[Number of Complaints or Support]]&lt;=7,"Medium","High"))</f>
        <v>Low</v>
      </c>
      <c r="AN6773" s="5">
        <f>AmazonChurn[[#This Row],[Number of Complaints or Support]]/AmazonChurn[[#This Row],[Account Length (in months)]]</f>
        <v>5.5555555555555552E-2</v>
      </c>
      <c r="AO6773" t="str">
        <f>IF(AmazonChurn[[#This Row],[Avg Monthly GB Download]]&lt;15, "Low", IF(AmazonChurn[[#This Row],[Avg Monthly GB Download]]&lt;30, "Medium", "High"))</f>
        <v>Low</v>
      </c>
      <c r="AP6773" t="str">
        <f>IF(AmazonChurn[[#This Row],[Age]]&lt;30,"Under 30",IF(AmazonChurn[[#This Row],[Age]]&gt;65,"Senior","Mid Age"))</f>
        <v>Senior</v>
      </c>
    </row>
    <row r="6774" spans="1:42" hidden="1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 s="5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  <c r="AL6774" t="str">
        <f>IF(AmazonChurn[[#This Row],[Average Monthly Expenses]]&lt;=30,"Low",IF(AmazonChurn[[#This Row],[Average Monthly Expenses]]&lt;=60,"Medium","High"))</f>
        <v>High</v>
      </c>
      <c r="AM6774" t="str">
        <f>IF(AmazonChurn[[#This Row],[Number of Complaints or Support]]&lt;3,"Low",IF(AmazonChurn[[#This Row],[Number of Complaints or Support]]&lt;=7,"Medium","High"))</f>
        <v>Medium</v>
      </c>
      <c r="AN6774" s="5">
        <f>AmazonChurn[[#This Row],[Number of Complaints or Support]]/AmazonChurn[[#This Row],[Account Length (in months)]]</f>
        <v>2</v>
      </c>
      <c r="AO6774" t="str">
        <f>IF(AmazonChurn[[#This Row],[Avg Monthly GB Download]]&lt;15, "Low", IF(AmazonChurn[[#This Row],[Avg Monthly GB Download]]&lt;30, "Medium", "High"))</f>
        <v>Low</v>
      </c>
      <c r="AP6774" t="str">
        <f>IF(AmazonChurn[[#This Row],[Age]]&lt;30,"Under 30",IF(AmazonChurn[[#This Row],[Age]]&gt;65,"Senior","Mid Age"))</f>
        <v>Mid Age</v>
      </c>
    </row>
    <row r="6775" spans="1:42" hidden="1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 s="5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  <c r="AL6775" t="str">
        <f>IF(AmazonChurn[[#This Row],[Average Monthly Expenses]]&lt;=30,"Low",IF(AmazonChurn[[#This Row],[Average Monthly Expenses]]&lt;=60,"Medium","High"))</f>
        <v>Low</v>
      </c>
      <c r="AM6775" t="str">
        <f>IF(AmazonChurn[[#This Row],[Number of Complaints or Support]]&lt;3,"Low",IF(AmazonChurn[[#This Row],[Number of Complaints or Support]]&lt;=7,"Medium","High"))</f>
        <v>Medium</v>
      </c>
      <c r="AN6775" s="5">
        <f>AmazonChurn[[#This Row],[Number of Complaints or Support]]/AmazonChurn[[#This Row],[Account Length (in months)]]</f>
        <v>0.5</v>
      </c>
      <c r="AO6775" t="str">
        <f>IF(AmazonChurn[[#This Row],[Avg Monthly GB Download]]&lt;15, "Low", IF(AmazonChurn[[#This Row],[Avg Monthly GB Download]]&lt;30, "Medium", "High"))</f>
        <v>Low</v>
      </c>
      <c r="AP6775" t="str">
        <f>IF(AmazonChurn[[#This Row],[Age]]&lt;30,"Under 30",IF(AmazonChurn[[#This Row],[Age]]&gt;65,"Senior","Mid Age"))</f>
        <v>Senior</v>
      </c>
    </row>
    <row r="6776" spans="1:42" hidden="1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 s="5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  <c r="AL6776" t="str">
        <f>IF(AmazonChurn[[#This Row],[Average Monthly Expenses]]&lt;=30,"Low",IF(AmazonChurn[[#This Row],[Average Monthly Expenses]]&lt;=60,"Medium","High"))</f>
        <v>Low</v>
      </c>
      <c r="AM6776" t="str">
        <f>IF(AmazonChurn[[#This Row],[Number of Complaints or Support]]&lt;3,"Low",IF(AmazonChurn[[#This Row],[Number of Complaints or Support]]&lt;=7,"Medium","High"))</f>
        <v>Medium</v>
      </c>
      <c r="AN6776" s="5">
        <f>AmazonChurn[[#This Row],[Number of Complaints or Support]]/AmazonChurn[[#This Row],[Account Length (in months)]]</f>
        <v>0.30434782608695654</v>
      </c>
      <c r="AO6776" t="str">
        <f>IF(AmazonChurn[[#This Row],[Avg Monthly GB Download]]&lt;15, "Low", IF(AmazonChurn[[#This Row],[Avg Monthly GB Download]]&lt;30, "Medium", "High"))</f>
        <v>Low</v>
      </c>
      <c r="AP6776" t="str">
        <f>IF(AmazonChurn[[#This Row],[Age]]&lt;30,"Under 30",IF(AmazonChurn[[#This Row],[Age]]&gt;65,"Senior","Mid Age"))</f>
        <v>Senior</v>
      </c>
    </row>
    <row r="6777" spans="1:42" hidden="1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 s="5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  <c r="AL6777" t="str">
        <f>IF(AmazonChurn[[#This Row],[Average Monthly Expenses]]&lt;=30,"Low",IF(AmazonChurn[[#This Row],[Average Monthly Expenses]]&lt;=60,"Medium","High"))</f>
        <v>Low</v>
      </c>
      <c r="AM6777" t="str">
        <f>IF(AmazonChurn[[#This Row],[Number of Complaints or Support]]&lt;3,"Low",IF(AmazonChurn[[#This Row],[Number of Complaints or Support]]&lt;=7,"Medium","High"))</f>
        <v>Medium</v>
      </c>
      <c r="AN6777" s="5">
        <f>AmazonChurn[[#This Row],[Number of Complaints or Support]]/AmazonChurn[[#This Row],[Account Length (in months)]]</f>
        <v>0.1</v>
      </c>
      <c r="AO6777" t="str">
        <f>IF(AmazonChurn[[#This Row],[Avg Monthly GB Download]]&lt;15, "Low", IF(AmazonChurn[[#This Row],[Avg Monthly GB Download]]&lt;30, "Medium", "High"))</f>
        <v>Low</v>
      </c>
      <c r="AP6777" t="str">
        <f>IF(AmazonChurn[[#This Row],[Age]]&lt;30,"Under 30",IF(AmazonChurn[[#This Row],[Age]]&gt;65,"Senior","Mid Age"))</f>
        <v>Mid Age</v>
      </c>
    </row>
    <row r="6778" spans="1:42" hidden="1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 s="5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  <c r="AL6778" t="str">
        <f>IF(AmazonChurn[[#This Row],[Average Monthly Expenses]]&lt;=30,"Low",IF(AmazonChurn[[#This Row],[Average Monthly Expenses]]&lt;=60,"Medium","High"))</f>
        <v>Medium</v>
      </c>
      <c r="AM6778" t="str">
        <f>IF(AmazonChurn[[#This Row],[Number of Complaints or Support]]&lt;3,"Low",IF(AmazonChurn[[#This Row],[Number of Complaints or Support]]&lt;=7,"Medium","High"))</f>
        <v>Medium</v>
      </c>
      <c r="AN6778" s="5">
        <f>AmazonChurn[[#This Row],[Number of Complaints or Support]]/AmazonChurn[[#This Row],[Account Length (in months)]]</f>
        <v>0.25</v>
      </c>
      <c r="AO6778" t="str">
        <f>IF(AmazonChurn[[#This Row],[Avg Monthly GB Download]]&lt;15, "Low", IF(AmazonChurn[[#This Row],[Avg Monthly GB Download]]&lt;30, "Medium", "High"))</f>
        <v>Low</v>
      </c>
      <c r="AP6778" t="str">
        <f>IF(AmazonChurn[[#This Row],[Age]]&lt;30,"Under 30",IF(AmazonChurn[[#This Row],[Age]]&gt;65,"Senior","Mid Age"))</f>
        <v>Senior</v>
      </c>
    </row>
    <row r="6779" spans="1:42" hidden="1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 s="5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  <c r="AL6779" t="str">
        <f>IF(AmazonChurn[[#This Row],[Average Monthly Expenses]]&lt;=30,"Low",IF(AmazonChurn[[#This Row],[Average Monthly Expenses]]&lt;=60,"Medium","High"))</f>
        <v>Low</v>
      </c>
      <c r="AM6779" t="str">
        <f>IF(AmazonChurn[[#This Row],[Number of Complaints or Support]]&lt;3,"Low",IF(AmazonChurn[[#This Row],[Number of Complaints or Support]]&lt;=7,"Medium","High"))</f>
        <v>Low</v>
      </c>
      <c r="AN6779" s="5">
        <f>AmazonChurn[[#This Row],[Number of Complaints or Support]]/AmazonChurn[[#This Row],[Account Length (in months)]]</f>
        <v>1.8867924528301886E-2</v>
      </c>
      <c r="AO6779" t="str">
        <f>IF(AmazonChurn[[#This Row],[Avg Monthly GB Download]]&lt;15, "Low", IF(AmazonChurn[[#This Row],[Avg Monthly GB Download]]&lt;30, "Medium", "High"))</f>
        <v>Low</v>
      </c>
      <c r="AP6779" t="str">
        <f>IF(AmazonChurn[[#This Row],[Age]]&lt;30,"Under 30",IF(AmazonChurn[[#This Row],[Age]]&gt;65,"Senior","Mid Age"))</f>
        <v>Mid Age</v>
      </c>
    </row>
    <row r="6780" spans="1:42" hidden="1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 s="5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  <c r="AL6780" t="str">
        <f>IF(AmazonChurn[[#This Row],[Average Monthly Expenses]]&lt;=30,"Low",IF(AmazonChurn[[#This Row],[Average Monthly Expenses]]&lt;=60,"Medium","High"))</f>
        <v>Medium</v>
      </c>
      <c r="AM6780" t="str">
        <f>IF(AmazonChurn[[#This Row],[Number of Complaints or Support]]&lt;3,"Low",IF(AmazonChurn[[#This Row],[Number of Complaints or Support]]&lt;=7,"Medium","High"))</f>
        <v>Low</v>
      </c>
      <c r="AN6780" s="5">
        <f>AmazonChurn[[#This Row],[Number of Complaints or Support]]/AmazonChurn[[#This Row],[Account Length (in months)]]</f>
        <v>0</v>
      </c>
      <c r="AO6780" t="str">
        <f>IF(AmazonChurn[[#This Row],[Avg Monthly GB Download]]&lt;15, "Low", IF(AmazonChurn[[#This Row],[Avg Monthly GB Download]]&lt;30, "Medium", "High"))</f>
        <v>Medium</v>
      </c>
      <c r="AP6780" t="str">
        <f>IF(AmazonChurn[[#This Row],[Age]]&lt;30,"Under 30",IF(AmazonChurn[[#This Row],[Age]]&gt;65,"Senior","Mid Age"))</f>
        <v>Mid Age</v>
      </c>
    </row>
    <row r="6781" spans="1:42" hidden="1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 s="5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  <c r="AL6781" t="str">
        <f>IF(AmazonChurn[[#This Row],[Average Monthly Expenses]]&lt;=30,"Low",IF(AmazonChurn[[#This Row],[Average Monthly Expenses]]&lt;=60,"Medium","High"))</f>
        <v>Low</v>
      </c>
      <c r="AM6781" t="str">
        <f>IF(AmazonChurn[[#This Row],[Number of Complaints or Support]]&lt;3,"Low",IF(AmazonChurn[[#This Row],[Number of Complaints or Support]]&lt;=7,"Medium","High"))</f>
        <v>Medium</v>
      </c>
      <c r="AN6781" s="5">
        <f>AmazonChurn[[#This Row],[Number of Complaints or Support]]/AmazonChurn[[#This Row],[Account Length (in months)]]</f>
        <v>0.26923076923076922</v>
      </c>
      <c r="AO6781" t="str">
        <f>IF(AmazonChurn[[#This Row],[Avg Monthly GB Download]]&lt;15, "Low", IF(AmazonChurn[[#This Row],[Avg Monthly GB Download]]&lt;30, "Medium", "High"))</f>
        <v>Low</v>
      </c>
      <c r="AP6781" t="str">
        <f>IF(AmazonChurn[[#This Row],[Age]]&lt;30,"Under 30",IF(AmazonChurn[[#This Row],[Age]]&gt;65,"Senior","Mid Age"))</f>
        <v>Senior</v>
      </c>
    </row>
    <row r="6782" spans="1:42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 s="5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  <c r="AL6782" t="str">
        <f>IF(AmazonChurn[[#This Row],[Average Monthly Expenses]]&lt;=30,"Low",IF(AmazonChurn[[#This Row],[Average Monthly Expenses]]&lt;=60,"Medium","High"))</f>
        <v>Medium</v>
      </c>
      <c r="AM6782" t="str">
        <f>IF(AmazonChurn[[#This Row],[Number of Complaints or Support]]&lt;3,"Low",IF(AmazonChurn[[#This Row],[Number of Complaints or Support]]&lt;=7,"Medium","High"))</f>
        <v>Medium</v>
      </c>
      <c r="AN6782" s="5">
        <f>AmazonChurn[[#This Row],[Number of Complaints or Support]]/AmazonChurn[[#This Row],[Account Length (in months)]]</f>
        <v>0.23076923076923078</v>
      </c>
      <c r="AO6782" t="str">
        <f>IF(AmazonChurn[[#This Row],[Avg Monthly GB Download]]&lt;15, "Low", IF(AmazonChurn[[#This Row],[Avg Monthly GB Download]]&lt;30, "Medium", "High"))</f>
        <v>High</v>
      </c>
      <c r="AP6782" t="str">
        <f>IF(AmazonChurn[[#This Row],[Age]]&lt;30,"Under 30",IF(AmazonChurn[[#This Row],[Age]]&gt;65,"Senior","Mid Age"))</f>
        <v>Under 30</v>
      </c>
    </row>
    <row r="6783" spans="1:42" hidden="1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 s="5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  <c r="AL6783" t="str">
        <f>IF(AmazonChurn[[#This Row],[Average Monthly Expenses]]&lt;=30,"Low",IF(AmazonChurn[[#This Row],[Average Monthly Expenses]]&lt;=60,"Medium","High"))</f>
        <v>Medium</v>
      </c>
      <c r="AM6783" t="str">
        <f>IF(AmazonChurn[[#This Row],[Number of Complaints or Support]]&lt;3,"Low",IF(AmazonChurn[[#This Row],[Number of Complaints or Support]]&lt;=7,"Medium","High"))</f>
        <v>Medium</v>
      </c>
      <c r="AN6783" s="5">
        <f>AmazonChurn[[#This Row],[Number of Complaints or Support]]/AmazonChurn[[#This Row],[Account Length (in months)]]</f>
        <v>0.1</v>
      </c>
      <c r="AO6783" t="str">
        <f>IF(AmazonChurn[[#This Row],[Avg Monthly GB Download]]&lt;15, "Low", IF(AmazonChurn[[#This Row],[Avg Monthly GB Download]]&lt;30, "Medium", "High"))</f>
        <v>Low</v>
      </c>
      <c r="AP6783" t="str">
        <f>IF(AmazonChurn[[#This Row],[Age]]&lt;30,"Under 30",IF(AmazonChurn[[#This Row],[Age]]&gt;65,"Senior","Mid Age"))</f>
        <v>Senior</v>
      </c>
    </row>
    <row r="6784" spans="1:42" hidden="1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 s="5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  <c r="AL6784" t="str">
        <f>IF(AmazonChurn[[#This Row],[Average Monthly Expenses]]&lt;=30,"Low",IF(AmazonChurn[[#This Row],[Average Monthly Expenses]]&lt;=60,"Medium","High"))</f>
        <v>Medium</v>
      </c>
      <c r="AM6784" t="str">
        <f>IF(AmazonChurn[[#This Row],[Number of Complaints or Support]]&lt;3,"Low",IF(AmazonChurn[[#This Row],[Number of Complaints or Support]]&lt;=7,"Medium","High"))</f>
        <v>Low</v>
      </c>
      <c r="AN6784" s="5">
        <f>AmazonChurn[[#This Row],[Number of Complaints or Support]]/AmazonChurn[[#This Row],[Account Length (in months)]]</f>
        <v>0</v>
      </c>
      <c r="AO6784" t="str">
        <f>IF(AmazonChurn[[#This Row],[Avg Monthly GB Download]]&lt;15, "Low", IF(AmazonChurn[[#This Row],[Avg Monthly GB Download]]&lt;30, "Medium", "High"))</f>
        <v>Low</v>
      </c>
      <c r="AP6784" t="str">
        <f>IF(AmazonChurn[[#This Row],[Age]]&lt;30,"Under 30",IF(AmazonChurn[[#This Row],[Age]]&gt;65,"Senior","Mid Age"))</f>
        <v>Mid Age</v>
      </c>
    </row>
    <row r="6785" spans="1:42" hidden="1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 s="5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  <c r="AL6785" t="str">
        <f>IF(AmazonChurn[[#This Row],[Average Monthly Expenses]]&lt;=30,"Low",IF(AmazonChurn[[#This Row],[Average Monthly Expenses]]&lt;=60,"Medium","High"))</f>
        <v>Medium</v>
      </c>
      <c r="AM6785" t="str">
        <f>IF(AmazonChurn[[#This Row],[Number of Complaints or Support]]&lt;3,"Low",IF(AmazonChurn[[#This Row],[Number of Complaints or Support]]&lt;=7,"Medium","High"))</f>
        <v>Medium</v>
      </c>
      <c r="AN6785" s="5">
        <f>AmazonChurn[[#This Row],[Number of Complaints or Support]]/AmazonChurn[[#This Row],[Account Length (in months)]]</f>
        <v>6.9444444444444448E-2</v>
      </c>
      <c r="AO6785" t="str">
        <f>IF(AmazonChurn[[#This Row],[Avg Monthly GB Download]]&lt;15, "Low", IF(AmazonChurn[[#This Row],[Avg Monthly GB Download]]&lt;30, "Medium", "High"))</f>
        <v>Low</v>
      </c>
      <c r="AP6785" t="str">
        <f>IF(AmazonChurn[[#This Row],[Age]]&lt;30,"Under 30",IF(AmazonChurn[[#This Row],[Age]]&gt;65,"Senior","Mid Age"))</f>
        <v>Mid Age</v>
      </c>
    </row>
    <row r="6786" spans="1:42" hidden="1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 s="5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  <c r="AL6786" t="str">
        <f>IF(AmazonChurn[[#This Row],[Average Monthly Expenses]]&lt;=30,"Low",IF(AmazonChurn[[#This Row],[Average Monthly Expenses]]&lt;=60,"Medium","High"))</f>
        <v>Medium</v>
      </c>
      <c r="AM6786" t="str">
        <f>IF(AmazonChurn[[#This Row],[Number of Complaints or Support]]&lt;3,"Low",IF(AmazonChurn[[#This Row],[Number of Complaints or Support]]&lt;=7,"Medium","High"))</f>
        <v>High</v>
      </c>
      <c r="AN6786" s="5">
        <f>AmazonChurn[[#This Row],[Number of Complaints or Support]]/AmazonChurn[[#This Row],[Account Length (in months)]]</f>
        <v>0.81818181818181823</v>
      </c>
      <c r="AO6786" t="str">
        <f>IF(AmazonChurn[[#This Row],[Avg Monthly GB Download]]&lt;15, "Low", IF(AmazonChurn[[#This Row],[Avg Monthly GB Download]]&lt;30, "Medium", "High"))</f>
        <v>Low</v>
      </c>
      <c r="AP6786" t="str">
        <f>IF(AmazonChurn[[#This Row],[Age]]&lt;30,"Under 30",IF(AmazonChurn[[#This Row],[Age]]&gt;65,"Senior","Mid Age"))</f>
        <v>Mid Age</v>
      </c>
    </row>
    <row r="6787" spans="1:42" hidden="1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 s="5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  <c r="AL6787" t="str">
        <f>IF(AmazonChurn[[#This Row],[Average Monthly Expenses]]&lt;=30,"Low",IF(AmazonChurn[[#This Row],[Average Monthly Expenses]]&lt;=60,"Medium","High"))</f>
        <v>Medium</v>
      </c>
      <c r="AM6787" t="str">
        <f>IF(AmazonChurn[[#This Row],[Number of Complaints or Support]]&lt;3,"Low",IF(AmazonChurn[[#This Row],[Number of Complaints or Support]]&lt;=7,"Medium","High"))</f>
        <v>High</v>
      </c>
      <c r="AN6787" s="5">
        <f>AmazonChurn[[#This Row],[Number of Complaints or Support]]/AmazonChurn[[#This Row],[Account Length (in months)]]</f>
        <v>0.1111111111111111</v>
      </c>
      <c r="AO6787" t="str">
        <f>IF(AmazonChurn[[#This Row],[Avg Monthly GB Download]]&lt;15, "Low", IF(AmazonChurn[[#This Row],[Avg Monthly GB Download]]&lt;30, "Medium", "High"))</f>
        <v>Low</v>
      </c>
      <c r="AP6787" t="str">
        <f>IF(AmazonChurn[[#This Row],[Age]]&lt;30,"Under 30",IF(AmazonChurn[[#This Row],[Age]]&gt;65,"Senior","Mid Age"))</f>
        <v>Mid Age</v>
      </c>
    </row>
    <row r="6788" spans="1:42" hidden="1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 s="5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  <c r="AL6788" t="str">
        <f>IF(AmazonChurn[[#This Row],[Average Monthly Expenses]]&lt;=30,"Low",IF(AmazonChurn[[#This Row],[Average Monthly Expenses]]&lt;=60,"Medium","High"))</f>
        <v>Medium</v>
      </c>
      <c r="AM6788" t="str">
        <f>IF(AmazonChurn[[#This Row],[Number of Complaints or Support]]&lt;3,"Low",IF(AmazonChurn[[#This Row],[Number of Complaints or Support]]&lt;=7,"Medium","High"))</f>
        <v>Medium</v>
      </c>
      <c r="AN6788" s="5">
        <f>AmazonChurn[[#This Row],[Number of Complaints or Support]]/AmazonChurn[[#This Row],[Account Length (in months)]]</f>
        <v>0.10526315789473684</v>
      </c>
      <c r="AO6788" t="str">
        <f>IF(AmazonChurn[[#This Row],[Avg Monthly GB Download]]&lt;15, "Low", IF(AmazonChurn[[#This Row],[Avg Monthly GB Download]]&lt;30, "Medium", "High"))</f>
        <v>Low</v>
      </c>
      <c r="AP6788" t="str">
        <f>IF(AmazonChurn[[#This Row],[Age]]&lt;30,"Under 30",IF(AmazonChurn[[#This Row],[Age]]&gt;65,"Senior","Mid Age"))</f>
        <v>Mid Age</v>
      </c>
    </row>
    <row r="6789" spans="1:42" hidden="1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 s="5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  <c r="AL6789" t="str">
        <f>IF(AmazonChurn[[#This Row],[Average Monthly Expenses]]&lt;=30,"Low",IF(AmazonChurn[[#This Row],[Average Monthly Expenses]]&lt;=60,"Medium","High"))</f>
        <v>Low</v>
      </c>
      <c r="AM6789" t="str">
        <f>IF(AmazonChurn[[#This Row],[Number of Complaints or Support]]&lt;3,"Low",IF(AmazonChurn[[#This Row],[Number of Complaints or Support]]&lt;=7,"Medium","High"))</f>
        <v>Medium</v>
      </c>
      <c r="AN6789" s="5">
        <f>AmazonChurn[[#This Row],[Number of Complaints or Support]]/AmazonChurn[[#This Row],[Account Length (in months)]]</f>
        <v>0.15625</v>
      </c>
      <c r="AO6789" t="str">
        <f>IF(AmazonChurn[[#This Row],[Avg Monthly GB Download]]&lt;15, "Low", IF(AmazonChurn[[#This Row],[Avg Monthly GB Download]]&lt;30, "Medium", "High"))</f>
        <v>Low</v>
      </c>
      <c r="AP6789" t="str">
        <f>IF(AmazonChurn[[#This Row],[Age]]&lt;30,"Under 30",IF(AmazonChurn[[#This Row],[Age]]&gt;65,"Senior","Mid Age"))</f>
        <v>Mid Age</v>
      </c>
    </row>
    <row r="6790" spans="1:42" hidden="1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 s="5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  <c r="AL6790" t="str">
        <f>IF(AmazonChurn[[#This Row],[Average Monthly Expenses]]&lt;=30,"Low",IF(AmazonChurn[[#This Row],[Average Monthly Expenses]]&lt;=60,"Medium","High"))</f>
        <v>Low</v>
      </c>
      <c r="AM6790" t="str">
        <f>IF(AmazonChurn[[#This Row],[Number of Complaints or Support]]&lt;3,"Low",IF(AmazonChurn[[#This Row],[Number of Complaints or Support]]&lt;=7,"Medium","High"))</f>
        <v>Low</v>
      </c>
      <c r="AN6790" s="5">
        <f>AmazonChurn[[#This Row],[Number of Complaints or Support]]/AmazonChurn[[#This Row],[Account Length (in months)]]</f>
        <v>0</v>
      </c>
      <c r="AO6790" t="str">
        <f>IF(AmazonChurn[[#This Row],[Avg Monthly GB Download]]&lt;15, "Low", IF(AmazonChurn[[#This Row],[Avg Monthly GB Download]]&lt;30, "Medium", "High"))</f>
        <v>Low</v>
      </c>
      <c r="AP6790" t="str">
        <f>IF(AmazonChurn[[#This Row],[Age]]&lt;30,"Under 30",IF(AmazonChurn[[#This Row],[Age]]&gt;65,"Senior","Mid Age"))</f>
        <v>Senior</v>
      </c>
    </row>
    <row r="6791" spans="1:42" hidden="1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 s="5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  <c r="AL6791" t="str">
        <f>IF(AmazonChurn[[#This Row],[Average Monthly Expenses]]&lt;=30,"Low",IF(AmazonChurn[[#This Row],[Average Monthly Expenses]]&lt;=60,"Medium","High"))</f>
        <v>Medium</v>
      </c>
      <c r="AM6791" t="str">
        <f>IF(AmazonChurn[[#This Row],[Number of Complaints or Support]]&lt;3,"Low",IF(AmazonChurn[[#This Row],[Number of Complaints or Support]]&lt;=7,"Medium","High"))</f>
        <v>High</v>
      </c>
      <c r="AN6791" s="5">
        <f>AmazonChurn[[#This Row],[Number of Complaints or Support]]/AmazonChurn[[#This Row],[Account Length (in months)]]</f>
        <v>0.69230769230769229</v>
      </c>
      <c r="AO6791" t="str">
        <f>IF(AmazonChurn[[#This Row],[Avg Monthly GB Download]]&lt;15, "Low", IF(AmazonChurn[[#This Row],[Avg Monthly GB Download]]&lt;30, "Medium", "High"))</f>
        <v>Low</v>
      </c>
      <c r="AP6791" t="str">
        <f>IF(AmazonChurn[[#This Row],[Age]]&lt;30,"Under 30",IF(AmazonChurn[[#This Row],[Age]]&gt;65,"Senior","Mid Age"))</f>
        <v>Senior</v>
      </c>
    </row>
    <row r="6792" spans="1:42" hidden="1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 s="5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  <c r="AL6792" t="str">
        <f>IF(AmazonChurn[[#This Row],[Average Monthly Expenses]]&lt;=30,"Low",IF(AmazonChurn[[#This Row],[Average Monthly Expenses]]&lt;=60,"Medium","High"))</f>
        <v>Medium</v>
      </c>
      <c r="AM6792" t="str">
        <f>IF(AmazonChurn[[#This Row],[Number of Complaints or Support]]&lt;3,"Low",IF(AmazonChurn[[#This Row],[Number of Complaints or Support]]&lt;=7,"Medium","High"))</f>
        <v>Medium</v>
      </c>
      <c r="AN6792" s="5">
        <f>AmazonChurn[[#This Row],[Number of Complaints or Support]]/AmazonChurn[[#This Row],[Account Length (in months)]]</f>
        <v>7.9365079365079361E-2</v>
      </c>
      <c r="AO6792" t="str">
        <f>IF(AmazonChurn[[#This Row],[Avg Monthly GB Download]]&lt;15, "Low", IF(AmazonChurn[[#This Row],[Avg Monthly GB Download]]&lt;30, "Medium", "High"))</f>
        <v>Low</v>
      </c>
      <c r="AP6792" t="str">
        <f>IF(AmazonChurn[[#This Row],[Age]]&lt;30,"Under 30",IF(AmazonChurn[[#This Row],[Age]]&gt;65,"Senior","Mid Age"))</f>
        <v>Mid Age</v>
      </c>
    </row>
    <row r="6793" spans="1:42" hidden="1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 s="5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  <c r="AL6793" t="str">
        <f>IF(AmazonChurn[[#This Row],[Average Monthly Expenses]]&lt;=30,"Low",IF(AmazonChurn[[#This Row],[Average Monthly Expenses]]&lt;=60,"Medium","High"))</f>
        <v>Low</v>
      </c>
      <c r="AM6793" t="str">
        <f>IF(AmazonChurn[[#This Row],[Number of Complaints or Support]]&lt;3,"Low",IF(AmazonChurn[[#This Row],[Number of Complaints or Support]]&lt;=7,"Medium","High"))</f>
        <v>Low</v>
      </c>
      <c r="AN6793" s="5">
        <f>AmazonChurn[[#This Row],[Number of Complaints or Support]]/AmazonChurn[[#This Row],[Account Length (in months)]]</f>
        <v>0</v>
      </c>
      <c r="AO6793" t="str">
        <f>IF(AmazonChurn[[#This Row],[Avg Monthly GB Download]]&lt;15, "Low", IF(AmazonChurn[[#This Row],[Avg Monthly GB Download]]&lt;30, "Medium", "High"))</f>
        <v>Low</v>
      </c>
      <c r="AP6793" t="str">
        <f>IF(AmazonChurn[[#This Row],[Age]]&lt;30,"Under 30",IF(AmazonChurn[[#This Row],[Age]]&gt;65,"Senior","Mid Age"))</f>
        <v>Mid Age</v>
      </c>
    </row>
    <row r="6794" spans="1:42" hidden="1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 s="5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  <c r="AL6794" t="str">
        <f>IF(AmazonChurn[[#This Row],[Average Monthly Expenses]]&lt;=30,"Low",IF(AmazonChurn[[#This Row],[Average Monthly Expenses]]&lt;=60,"Medium","High"))</f>
        <v>Medium</v>
      </c>
      <c r="AM6794" t="str">
        <f>IF(AmazonChurn[[#This Row],[Number of Complaints or Support]]&lt;3,"Low",IF(AmazonChurn[[#This Row],[Number of Complaints or Support]]&lt;=7,"Medium","High"))</f>
        <v>High</v>
      </c>
      <c r="AN6794" s="5">
        <f>AmazonChurn[[#This Row],[Number of Complaints or Support]]/AmazonChurn[[#This Row],[Account Length (in months)]]</f>
        <v>0.33333333333333331</v>
      </c>
      <c r="AO6794" t="str">
        <f>IF(AmazonChurn[[#This Row],[Avg Monthly GB Download]]&lt;15, "Low", IF(AmazonChurn[[#This Row],[Avg Monthly GB Download]]&lt;30, "Medium", "High"))</f>
        <v>Low</v>
      </c>
      <c r="AP6794" t="str">
        <f>IF(AmazonChurn[[#This Row],[Age]]&lt;30,"Under 30",IF(AmazonChurn[[#This Row],[Age]]&gt;65,"Senior","Mid Age"))</f>
        <v>Mid Age</v>
      </c>
    </row>
    <row r="6795" spans="1:42" hidden="1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 s="5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  <c r="AL6795" t="str">
        <f>IF(AmazonChurn[[#This Row],[Average Monthly Expenses]]&lt;=30,"Low",IF(AmazonChurn[[#This Row],[Average Monthly Expenses]]&lt;=60,"Medium","High"))</f>
        <v>Low</v>
      </c>
      <c r="AM6795" t="str">
        <f>IF(AmazonChurn[[#This Row],[Number of Complaints or Support]]&lt;3,"Low",IF(AmazonChurn[[#This Row],[Number of Complaints or Support]]&lt;=7,"Medium","High"))</f>
        <v>High</v>
      </c>
      <c r="AN6795" s="5">
        <f>AmazonChurn[[#This Row],[Number of Complaints or Support]]/AmazonChurn[[#This Row],[Account Length (in months)]]</f>
        <v>0.1111111111111111</v>
      </c>
      <c r="AO6795" t="str">
        <f>IF(AmazonChurn[[#This Row],[Avg Monthly GB Download]]&lt;15, "Low", IF(AmazonChurn[[#This Row],[Avg Monthly GB Download]]&lt;30, "Medium", "High"))</f>
        <v>Low</v>
      </c>
      <c r="AP6795" t="str">
        <f>IF(AmazonChurn[[#This Row],[Age]]&lt;30,"Under 30",IF(AmazonChurn[[#This Row],[Age]]&gt;65,"Senior","Mid Age"))</f>
        <v>Mid Age</v>
      </c>
    </row>
    <row r="6796" spans="1:42" hidden="1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 s="5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  <c r="AL6796" t="str">
        <f>IF(AmazonChurn[[#This Row],[Average Monthly Expenses]]&lt;=30,"Low",IF(AmazonChurn[[#This Row],[Average Monthly Expenses]]&lt;=60,"Medium","High"))</f>
        <v>Low</v>
      </c>
      <c r="AM6796" t="str">
        <f>IF(AmazonChurn[[#This Row],[Number of Complaints or Support]]&lt;3,"Low",IF(AmazonChurn[[#This Row],[Number of Complaints or Support]]&lt;=7,"Medium","High"))</f>
        <v>Medium</v>
      </c>
      <c r="AN6796" s="5">
        <f>AmazonChurn[[#This Row],[Number of Complaints or Support]]/AmazonChurn[[#This Row],[Account Length (in months)]]</f>
        <v>9.0909090909090912E-2</v>
      </c>
      <c r="AO6796" t="str">
        <f>IF(AmazonChurn[[#This Row],[Avg Monthly GB Download]]&lt;15, "Low", IF(AmazonChurn[[#This Row],[Avg Monthly GB Download]]&lt;30, "Medium", "High"))</f>
        <v>Low</v>
      </c>
      <c r="AP6796" t="str">
        <f>IF(AmazonChurn[[#This Row],[Age]]&lt;30,"Under 30",IF(AmazonChurn[[#This Row],[Age]]&gt;65,"Senior","Mid Age"))</f>
        <v>Mid Age</v>
      </c>
    </row>
    <row r="6797" spans="1:42" hidden="1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 s="5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  <c r="AL6797" t="str">
        <f>IF(AmazonChurn[[#This Row],[Average Monthly Expenses]]&lt;=30,"Low",IF(AmazonChurn[[#This Row],[Average Monthly Expenses]]&lt;=60,"Medium","High"))</f>
        <v>Low</v>
      </c>
      <c r="AM6797" t="str">
        <f>IF(AmazonChurn[[#This Row],[Number of Complaints or Support]]&lt;3,"Low",IF(AmazonChurn[[#This Row],[Number of Complaints or Support]]&lt;=7,"Medium","High"))</f>
        <v>Low</v>
      </c>
      <c r="AN6797" s="5">
        <f>AmazonChurn[[#This Row],[Number of Complaints or Support]]/AmazonChurn[[#This Row],[Account Length (in months)]]</f>
        <v>0.05</v>
      </c>
      <c r="AO6797" t="str">
        <f>IF(AmazonChurn[[#This Row],[Avg Monthly GB Download]]&lt;15, "Low", IF(AmazonChurn[[#This Row],[Avg Monthly GB Download]]&lt;30, "Medium", "High"))</f>
        <v>Low</v>
      </c>
      <c r="AP6797" t="str">
        <f>IF(AmazonChurn[[#This Row],[Age]]&lt;30,"Under 30",IF(AmazonChurn[[#This Row],[Age]]&gt;65,"Senior","Mid Age"))</f>
        <v>Under 30</v>
      </c>
    </row>
    <row r="6798" spans="1:42" hidden="1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 s="5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  <c r="AL6798" t="str">
        <f>IF(AmazonChurn[[#This Row],[Average Monthly Expenses]]&lt;=30,"Low",IF(AmazonChurn[[#This Row],[Average Monthly Expenses]]&lt;=60,"Medium","High"))</f>
        <v>Medium</v>
      </c>
      <c r="AM6798" t="str">
        <f>IF(AmazonChurn[[#This Row],[Number of Complaints or Support]]&lt;3,"Low",IF(AmazonChurn[[#This Row],[Number of Complaints or Support]]&lt;=7,"Medium","High"))</f>
        <v>Medium</v>
      </c>
      <c r="AN6798" s="5">
        <f>AmazonChurn[[#This Row],[Number of Complaints or Support]]/AmazonChurn[[#This Row],[Account Length (in months)]]</f>
        <v>0.125</v>
      </c>
      <c r="AO6798" t="str">
        <f>IF(AmazonChurn[[#This Row],[Avg Monthly GB Download]]&lt;15, "Low", IF(AmazonChurn[[#This Row],[Avg Monthly GB Download]]&lt;30, "Medium", "High"))</f>
        <v>Low</v>
      </c>
      <c r="AP6798" t="str">
        <f>IF(AmazonChurn[[#This Row],[Age]]&lt;30,"Under 30",IF(AmazonChurn[[#This Row],[Age]]&gt;65,"Senior","Mid Age"))</f>
        <v>Senior</v>
      </c>
    </row>
    <row r="6799" spans="1:42" hidden="1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 s="5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  <c r="AL6799" t="str">
        <f>IF(AmazonChurn[[#This Row],[Average Monthly Expenses]]&lt;=30,"Low",IF(AmazonChurn[[#This Row],[Average Monthly Expenses]]&lt;=60,"Medium","High"))</f>
        <v>Medium</v>
      </c>
      <c r="AM6799" t="str">
        <f>IF(AmazonChurn[[#This Row],[Number of Complaints or Support]]&lt;3,"Low",IF(AmazonChurn[[#This Row],[Number of Complaints or Support]]&lt;=7,"Medium","High"))</f>
        <v>Medium</v>
      </c>
      <c r="AN6799" s="5">
        <f>AmazonChurn[[#This Row],[Number of Complaints or Support]]/AmazonChurn[[#This Row],[Account Length (in months)]]</f>
        <v>2.3333333333333335</v>
      </c>
      <c r="AO6799" t="str">
        <f>IF(AmazonChurn[[#This Row],[Avg Monthly GB Download]]&lt;15, "Low", IF(AmazonChurn[[#This Row],[Avg Monthly GB Download]]&lt;30, "Medium", "High"))</f>
        <v>Low</v>
      </c>
      <c r="AP6799" t="str">
        <f>IF(AmazonChurn[[#This Row],[Age]]&lt;30,"Under 30",IF(AmazonChurn[[#This Row],[Age]]&gt;65,"Senior","Mid Age"))</f>
        <v>Mid Age</v>
      </c>
    </row>
    <row r="6800" spans="1:42" hidden="1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 s="5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  <c r="AL6800" t="str">
        <f>IF(AmazonChurn[[#This Row],[Average Monthly Expenses]]&lt;=30,"Low",IF(AmazonChurn[[#This Row],[Average Monthly Expenses]]&lt;=60,"Medium","High"))</f>
        <v>Medium</v>
      </c>
      <c r="AM6800" t="str">
        <f>IF(AmazonChurn[[#This Row],[Number of Complaints or Support]]&lt;3,"Low",IF(AmazonChurn[[#This Row],[Number of Complaints or Support]]&lt;=7,"Medium","High"))</f>
        <v>High</v>
      </c>
      <c r="AN6800" s="5">
        <f>AmazonChurn[[#This Row],[Number of Complaints or Support]]/AmazonChurn[[#This Row],[Account Length (in months)]]</f>
        <v>0.55555555555555558</v>
      </c>
      <c r="AO6800" t="str">
        <f>IF(AmazonChurn[[#This Row],[Avg Monthly GB Download]]&lt;15, "Low", IF(AmazonChurn[[#This Row],[Avg Monthly GB Download]]&lt;30, "Medium", "High"))</f>
        <v>Low</v>
      </c>
      <c r="AP6800" t="str">
        <f>IF(AmazonChurn[[#This Row],[Age]]&lt;30,"Under 30",IF(AmazonChurn[[#This Row],[Age]]&gt;65,"Senior","Mid Age"))</f>
        <v>Mid Age</v>
      </c>
    </row>
    <row r="6801" spans="1:42" hidden="1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 s="5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  <c r="AL6801" t="str">
        <f>IF(AmazonChurn[[#This Row],[Average Monthly Expenses]]&lt;=30,"Low",IF(AmazonChurn[[#This Row],[Average Monthly Expenses]]&lt;=60,"Medium","High"))</f>
        <v>Medium</v>
      </c>
      <c r="AM6801" t="str">
        <f>IF(AmazonChurn[[#This Row],[Number of Complaints or Support]]&lt;3,"Low",IF(AmazonChurn[[#This Row],[Number of Complaints or Support]]&lt;=7,"Medium","High"))</f>
        <v>High</v>
      </c>
      <c r="AN6801" s="5">
        <f>AmazonChurn[[#This Row],[Number of Complaints or Support]]/AmazonChurn[[#This Row],[Account Length (in months)]]</f>
        <v>0.9</v>
      </c>
      <c r="AO6801" t="str">
        <f>IF(AmazonChurn[[#This Row],[Avg Monthly GB Download]]&lt;15, "Low", IF(AmazonChurn[[#This Row],[Avg Monthly GB Download]]&lt;30, "Medium", "High"))</f>
        <v>Low</v>
      </c>
      <c r="AP6801" t="str">
        <f>IF(AmazonChurn[[#This Row],[Age]]&lt;30,"Under 30",IF(AmazonChurn[[#This Row],[Age]]&gt;65,"Senior","Mid Age"))</f>
        <v>Mid Age</v>
      </c>
    </row>
    <row r="6802" spans="1:42" hidden="1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 s="5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  <c r="AL6802" t="str">
        <f>IF(AmazonChurn[[#This Row],[Average Monthly Expenses]]&lt;=30,"Low",IF(AmazonChurn[[#This Row],[Average Monthly Expenses]]&lt;=60,"Medium","High"))</f>
        <v>Medium</v>
      </c>
      <c r="AM6802" t="str">
        <f>IF(AmazonChurn[[#This Row],[Number of Complaints or Support]]&lt;3,"Low",IF(AmazonChurn[[#This Row],[Number of Complaints or Support]]&lt;=7,"Medium","High"))</f>
        <v>Medium</v>
      </c>
      <c r="AN6802" s="5">
        <f>AmazonChurn[[#This Row],[Number of Complaints or Support]]/AmazonChurn[[#This Row],[Account Length (in months)]]</f>
        <v>5.8823529411764705E-2</v>
      </c>
      <c r="AO6802" t="str">
        <f>IF(AmazonChurn[[#This Row],[Avg Monthly GB Download]]&lt;15, "Low", IF(AmazonChurn[[#This Row],[Avg Monthly GB Download]]&lt;30, "Medium", "High"))</f>
        <v>Low</v>
      </c>
      <c r="AP6802" t="str">
        <f>IF(AmazonChurn[[#This Row],[Age]]&lt;30,"Under 30",IF(AmazonChurn[[#This Row],[Age]]&gt;65,"Senior","Mid Age"))</f>
        <v>Mid Age</v>
      </c>
    </row>
    <row r="6803" spans="1:42" hidden="1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 s="5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  <c r="AL6803" t="str">
        <f>IF(AmazonChurn[[#This Row],[Average Monthly Expenses]]&lt;=30,"Low",IF(AmazonChurn[[#This Row],[Average Monthly Expenses]]&lt;=60,"Medium","High"))</f>
        <v>Medium</v>
      </c>
      <c r="AM6803" t="str">
        <f>IF(AmazonChurn[[#This Row],[Number of Complaints or Support]]&lt;3,"Low",IF(AmazonChurn[[#This Row],[Number of Complaints or Support]]&lt;=7,"Medium","High"))</f>
        <v>Medium</v>
      </c>
      <c r="AN6803" s="5">
        <f>AmazonChurn[[#This Row],[Number of Complaints or Support]]/AmazonChurn[[#This Row],[Account Length (in months)]]</f>
        <v>0.77777777777777779</v>
      </c>
      <c r="AO6803" t="str">
        <f>IF(AmazonChurn[[#This Row],[Avg Monthly GB Download]]&lt;15, "Low", IF(AmazonChurn[[#This Row],[Avg Monthly GB Download]]&lt;30, "Medium", "High"))</f>
        <v>Low</v>
      </c>
      <c r="AP6803" t="str">
        <f>IF(AmazonChurn[[#This Row],[Age]]&lt;30,"Under 30",IF(AmazonChurn[[#This Row],[Age]]&gt;65,"Senior","Mid Age"))</f>
        <v>Mid Age</v>
      </c>
    </row>
    <row r="6804" spans="1:42" hidden="1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 s="5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  <c r="AL6804" t="str">
        <f>IF(AmazonChurn[[#This Row],[Average Monthly Expenses]]&lt;=30,"Low",IF(AmazonChurn[[#This Row],[Average Monthly Expenses]]&lt;=60,"Medium","High"))</f>
        <v>Medium</v>
      </c>
      <c r="AM6804" t="str">
        <f>IF(AmazonChurn[[#This Row],[Number of Complaints or Support]]&lt;3,"Low",IF(AmazonChurn[[#This Row],[Number of Complaints or Support]]&lt;=7,"Medium","High"))</f>
        <v>Low</v>
      </c>
      <c r="AN6804" s="5">
        <f>AmazonChurn[[#This Row],[Number of Complaints or Support]]/AmazonChurn[[#This Row],[Account Length (in months)]]</f>
        <v>0</v>
      </c>
      <c r="AO6804" t="str">
        <f>IF(AmazonChurn[[#This Row],[Avg Monthly GB Download]]&lt;15, "Low", IF(AmazonChurn[[#This Row],[Avg Monthly GB Download]]&lt;30, "Medium", "High"))</f>
        <v>Low</v>
      </c>
      <c r="AP6804" t="str">
        <f>IF(AmazonChurn[[#This Row],[Age]]&lt;30,"Under 30",IF(AmazonChurn[[#This Row],[Age]]&gt;65,"Senior","Mid Age"))</f>
        <v>Senior</v>
      </c>
    </row>
    <row r="6805" spans="1:42" hidden="1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 s="5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  <c r="AL6805" t="str">
        <f>IF(AmazonChurn[[#This Row],[Average Monthly Expenses]]&lt;=30,"Low",IF(AmazonChurn[[#This Row],[Average Monthly Expenses]]&lt;=60,"Medium","High"))</f>
        <v>Low</v>
      </c>
      <c r="AM6805" t="str">
        <f>IF(AmazonChurn[[#This Row],[Number of Complaints or Support]]&lt;3,"Low",IF(AmazonChurn[[#This Row],[Number of Complaints or Support]]&lt;=7,"Medium","High"))</f>
        <v>High</v>
      </c>
      <c r="AN6805" s="5">
        <f>AmazonChurn[[#This Row],[Number of Complaints or Support]]/AmazonChurn[[#This Row],[Account Length (in months)]]</f>
        <v>0.12857142857142856</v>
      </c>
      <c r="AO6805" t="str">
        <f>IF(AmazonChurn[[#This Row],[Avg Monthly GB Download]]&lt;15, "Low", IF(AmazonChurn[[#This Row],[Avg Monthly GB Download]]&lt;30, "Medium", "High"))</f>
        <v>Low</v>
      </c>
      <c r="AP6805" t="str">
        <f>IF(AmazonChurn[[#This Row],[Age]]&lt;30,"Under 30",IF(AmazonChurn[[#This Row],[Age]]&gt;65,"Senior","Mid Age"))</f>
        <v>Under 30</v>
      </c>
    </row>
    <row r="6806" spans="1:42" hidden="1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 s="5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  <c r="AL6806" t="str">
        <f>IF(AmazonChurn[[#This Row],[Average Monthly Expenses]]&lt;=30,"Low",IF(AmazonChurn[[#This Row],[Average Monthly Expenses]]&lt;=60,"Medium","High"))</f>
        <v>Medium</v>
      </c>
      <c r="AM6806" t="str">
        <f>IF(AmazonChurn[[#This Row],[Number of Complaints or Support]]&lt;3,"Low",IF(AmazonChurn[[#This Row],[Number of Complaints or Support]]&lt;=7,"Medium","High"))</f>
        <v>High</v>
      </c>
      <c r="AN6806" s="5">
        <f>AmazonChurn[[#This Row],[Number of Complaints or Support]]/AmazonChurn[[#This Row],[Account Length (in months)]]</f>
        <v>0.15</v>
      </c>
      <c r="AO6806" t="str">
        <f>IF(AmazonChurn[[#This Row],[Avg Monthly GB Download]]&lt;15, "Low", IF(AmazonChurn[[#This Row],[Avg Monthly GB Download]]&lt;30, "Medium", "High"))</f>
        <v>Low</v>
      </c>
      <c r="AP6806" t="str">
        <f>IF(AmazonChurn[[#This Row],[Age]]&lt;30,"Under 30",IF(AmazonChurn[[#This Row],[Age]]&gt;65,"Senior","Mid Age"))</f>
        <v>Mid Age</v>
      </c>
    </row>
    <row r="6807" spans="1:42" hidden="1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 s="5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  <c r="AL6807" t="str">
        <f>IF(AmazonChurn[[#This Row],[Average Monthly Expenses]]&lt;=30,"Low",IF(AmazonChurn[[#This Row],[Average Monthly Expenses]]&lt;=60,"Medium","High"))</f>
        <v>Low</v>
      </c>
      <c r="AM6807" t="str">
        <f>IF(AmazonChurn[[#This Row],[Number of Complaints or Support]]&lt;3,"Low",IF(AmazonChurn[[#This Row],[Number of Complaints or Support]]&lt;=7,"Medium","High"))</f>
        <v>High</v>
      </c>
      <c r="AN6807" s="5">
        <f>AmazonChurn[[#This Row],[Number of Complaints or Support]]/AmazonChurn[[#This Row],[Account Length (in months)]]</f>
        <v>0.16666666666666666</v>
      </c>
      <c r="AO6807" t="str">
        <f>IF(AmazonChurn[[#This Row],[Avg Monthly GB Download]]&lt;15, "Low", IF(AmazonChurn[[#This Row],[Avg Monthly GB Download]]&lt;30, "Medium", "High"))</f>
        <v>Low</v>
      </c>
      <c r="AP6807" t="str">
        <f>IF(AmazonChurn[[#This Row],[Age]]&lt;30,"Under 30",IF(AmazonChurn[[#This Row],[Age]]&gt;65,"Senior","Mid Age"))</f>
        <v>Mid Age</v>
      </c>
    </row>
    <row r="6808" spans="1:42" hidden="1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 s="5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  <c r="AL6808" t="str">
        <f>IF(AmazonChurn[[#This Row],[Average Monthly Expenses]]&lt;=30,"Low",IF(AmazonChurn[[#This Row],[Average Monthly Expenses]]&lt;=60,"Medium","High"))</f>
        <v>Medium</v>
      </c>
      <c r="AM6808" t="str">
        <f>IF(AmazonChurn[[#This Row],[Number of Complaints or Support]]&lt;3,"Low",IF(AmazonChurn[[#This Row],[Number of Complaints or Support]]&lt;=7,"Medium","High"))</f>
        <v>Medium</v>
      </c>
      <c r="AN6808" s="5">
        <f>AmazonChurn[[#This Row],[Number of Complaints or Support]]/AmazonChurn[[#This Row],[Account Length (in months)]]</f>
        <v>0.27272727272727271</v>
      </c>
      <c r="AO6808" t="str">
        <f>IF(AmazonChurn[[#This Row],[Avg Monthly GB Download]]&lt;15, "Low", IF(AmazonChurn[[#This Row],[Avg Monthly GB Download]]&lt;30, "Medium", "High"))</f>
        <v>Medium</v>
      </c>
      <c r="AP6808" t="str">
        <f>IF(AmazonChurn[[#This Row],[Age]]&lt;30,"Under 30",IF(AmazonChurn[[#This Row],[Age]]&gt;65,"Senior","Mid Age"))</f>
        <v>Mid Age</v>
      </c>
    </row>
    <row r="6809" spans="1:42" hidden="1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 s="5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  <c r="AL6809" t="str">
        <f>IF(AmazonChurn[[#This Row],[Average Monthly Expenses]]&lt;=30,"Low",IF(AmazonChurn[[#This Row],[Average Monthly Expenses]]&lt;=60,"Medium","High"))</f>
        <v>Low</v>
      </c>
      <c r="AM6809" t="str">
        <f>IF(AmazonChurn[[#This Row],[Number of Complaints or Support]]&lt;3,"Low",IF(AmazonChurn[[#This Row],[Number of Complaints or Support]]&lt;=7,"Medium","High"))</f>
        <v>Medium</v>
      </c>
      <c r="AN6809" s="5">
        <f>AmazonChurn[[#This Row],[Number of Complaints or Support]]/AmazonChurn[[#This Row],[Account Length (in months)]]</f>
        <v>3</v>
      </c>
      <c r="AO6809" t="str">
        <f>IF(AmazonChurn[[#This Row],[Avg Monthly GB Download]]&lt;15, "Low", IF(AmazonChurn[[#This Row],[Avg Monthly GB Download]]&lt;30, "Medium", "High"))</f>
        <v>Low</v>
      </c>
      <c r="AP6809" t="str">
        <f>IF(AmazonChurn[[#This Row],[Age]]&lt;30,"Under 30",IF(AmazonChurn[[#This Row],[Age]]&gt;65,"Senior","Mid Age"))</f>
        <v>Mid Age</v>
      </c>
    </row>
    <row r="6810" spans="1:42" hidden="1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 s="5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  <c r="AL6810" t="str">
        <f>IF(AmazonChurn[[#This Row],[Average Monthly Expenses]]&lt;=30,"Low",IF(AmazonChurn[[#This Row],[Average Monthly Expenses]]&lt;=60,"Medium","High"))</f>
        <v>Medium</v>
      </c>
      <c r="AM6810" t="str">
        <f>IF(AmazonChurn[[#This Row],[Number of Complaints or Support]]&lt;3,"Low",IF(AmazonChurn[[#This Row],[Number of Complaints or Support]]&lt;=7,"Medium","High"))</f>
        <v>Low</v>
      </c>
      <c r="AN6810" s="5">
        <f>AmazonChurn[[#This Row],[Number of Complaints or Support]]/AmazonChurn[[#This Row],[Account Length (in months)]]</f>
        <v>1.8867924528301886E-2</v>
      </c>
      <c r="AO6810" t="str">
        <f>IF(AmazonChurn[[#This Row],[Avg Monthly GB Download]]&lt;15, "Low", IF(AmazonChurn[[#This Row],[Avg Monthly GB Download]]&lt;30, "Medium", "High"))</f>
        <v>Low</v>
      </c>
      <c r="AP6810" t="str">
        <f>IF(AmazonChurn[[#This Row],[Age]]&lt;30,"Under 30",IF(AmazonChurn[[#This Row],[Age]]&gt;65,"Senior","Mid Age"))</f>
        <v>Mid Age</v>
      </c>
    </row>
    <row r="6811" spans="1:42" hidden="1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 s="5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  <c r="AL6811" t="str">
        <f>IF(AmazonChurn[[#This Row],[Average Monthly Expenses]]&lt;=30,"Low",IF(AmazonChurn[[#This Row],[Average Monthly Expenses]]&lt;=60,"Medium","High"))</f>
        <v>Low</v>
      </c>
      <c r="AM6811" t="str">
        <f>IF(AmazonChurn[[#This Row],[Number of Complaints or Support]]&lt;3,"Low",IF(AmazonChurn[[#This Row],[Number of Complaints or Support]]&lt;=7,"Medium","High"))</f>
        <v>Medium</v>
      </c>
      <c r="AN6811" s="5">
        <f>AmazonChurn[[#This Row],[Number of Complaints or Support]]/AmazonChurn[[#This Row],[Account Length (in months)]]</f>
        <v>0.46153846153846156</v>
      </c>
      <c r="AO6811" t="str">
        <f>IF(AmazonChurn[[#This Row],[Avg Monthly GB Download]]&lt;15, "Low", IF(AmazonChurn[[#This Row],[Avg Monthly GB Download]]&lt;30, "Medium", "High"))</f>
        <v>Medium</v>
      </c>
      <c r="AP6811" t="str">
        <f>IF(AmazonChurn[[#This Row],[Age]]&lt;30,"Under 30",IF(AmazonChurn[[#This Row],[Age]]&gt;65,"Senior","Mid Age"))</f>
        <v>Mid Age</v>
      </c>
    </row>
    <row r="6812" spans="1:42" hidden="1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 s="5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  <c r="AL6812" t="str">
        <f>IF(AmazonChurn[[#This Row],[Average Monthly Expenses]]&lt;=30,"Low",IF(AmazonChurn[[#This Row],[Average Monthly Expenses]]&lt;=60,"Medium","High"))</f>
        <v>Low</v>
      </c>
      <c r="AM6812" t="str">
        <f>IF(AmazonChurn[[#This Row],[Number of Complaints or Support]]&lt;3,"Low",IF(AmazonChurn[[#This Row],[Number of Complaints or Support]]&lt;=7,"Medium","High"))</f>
        <v>High</v>
      </c>
      <c r="AN6812" s="5">
        <f>AmazonChurn[[#This Row],[Number of Complaints or Support]]/AmazonChurn[[#This Row],[Account Length (in months)]]</f>
        <v>8</v>
      </c>
      <c r="AO6812" t="str">
        <f>IF(AmazonChurn[[#This Row],[Avg Monthly GB Download]]&lt;15, "Low", IF(AmazonChurn[[#This Row],[Avg Monthly GB Download]]&lt;30, "Medium", "High"))</f>
        <v>Low</v>
      </c>
      <c r="AP6812" t="str">
        <f>IF(AmazonChurn[[#This Row],[Age]]&lt;30,"Under 30",IF(AmazonChurn[[#This Row],[Age]]&gt;65,"Senior","Mid Age"))</f>
        <v>Mid Age</v>
      </c>
    </row>
    <row r="6813" spans="1:42" hidden="1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 s="5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  <c r="AL6813" t="str">
        <f>IF(AmazonChurn[[#This Row],[Average Monthly Expenses]]&lt;=30,"Low",IF(AmazonChurn[[#This Row],[Average Monthly Expenses]]&lt;=60,"Medium","High"))</f>
        <v>Low</v>
      </c>
      <c r="AM6813" t="str">
        <f>IF(AmazonChurn[[#This Row],[Number of Complaints or Support]]&lt;3,"Low",IF(AmazonChurn[[#This Row],[Number of Complaints or Support]]&lt;=7,"Medium","High"))</f>
        <v>High</v>
      </c>
      <c r="AN6813" s="5">
        <f>AmazonChurn[[#This Row],[Number of Complaints or Support]]/AmazonChurn[[#This Row],[Account Length (in months)]]</f>
        <v>0.18</v>
      </c>
      <c r="AO6813" t="str">
        <f>IF(AmazonChurn[[#This Row],[Avg Monthly GB Download]]&lt;15, "Low", IF(AmazonChurn[[#This Row],[Avg Monthly GB Download]]&lt;30, "Medium", "High"))</f>
        <v>Low</v>
      </c>
      <c r="AP6813" t="str">
        <f>IF(AmazonChurn[[#This Row],[Age]]&lt;30,"Under 30",IF(AmazonChurn[[#This Row],[Age]]&gt;65,"Senior","Mid Age"))</f>
        <v>Mid Age</v>
      </c>
    </row>
    <row r="6814" spans="1:42" hidden="1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 s="5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  <c r="AL6814" t="str">
        <f>IF(AmazonChurn[[#This Row],[Average Monthly Expenses]]&lt;=30,"Low",IF(AmazonChurn[[#This Row],[Average Monthly Expenses]]&lt;=60,"Medium","High"))</f>
        <v>Low</v>
      </c>
      <c r="AM6814" t="str">
        <f>IF(AmazonChurn[[#This Row],[Number of Complaints or Support]]&lt;3,"Low",IF(AmazonChurn[[#This Row],[Number of Complaints or Support]]&lt;=7,"Medium","High"))</f>
        <v>Low</v>
      </c>
      <c r="AN6814" s="5">
        <f>AmazonChurn[[#This Row],[Number of Complaints or Support]]/AmazonChurn[[#This Row],[Account Length (in months)]]</f>
        <v>0</v>
      </c>
      <c r="AO6814" t="str">
        <f>IF(AmazonChurn[[#This Row],[Avg Monthly GB Download]]&lt;15, "Low", IF(AmazonChurn[[#This Row],[Avg Monthly GB Download]]&lt;30, "Medium", "High"))</f>
        <v>Low</v>
      </c>
      <c r="AP6814" t="str">
        <f>IF(AmazonChurn[[#This Row],[Age]]&lt;30,"Under 30",IF(AmazonChurn[[#This Row],[Age]]&gt;65,"Senior","Mid Age"))</f>
        <v>Mid Age</v>
      </c>
    </row>
    <row r="6815" spans="1:42" hidden="1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 s="5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  <c r="AL6815" t="str">
        <f>IF(AmazonChurn[[#This Row],[Average Monthly Expenses]]&lt;=30,"Low",IF(AmazonChurn[[#This Row],[Average Monthly Expenses]]&lt;=60,"Medium","High"))</f>
        <v>Medium</v>
      </c>
      <c r="AM6815" t="str">
        <f>IF(AmazonChurn[[#This Row],[Number of Complaints or Support]]&lt;3,"Low",IF(AmazonChurn[[#This Row],[Number of Complaints or Support]]&lt;=7,"Medium","High"))</f>
        <v>High</v>
      </c>
      <c r="AN6815" s="5">
        <f>AmazonChurn[[#This Row],[Number of Complaints or Support]]/AmazonChurn[[#This Row],[Account Length (in months)]]</f>
        <v>0.34615384615384615</v>
      </c>
      <c r="AO6815" t="str">
        <f>IF(AmazonChurn[[#This Row],[Avg Monthly GB Download]]&lt;15, "Low", IF(AmazonChurn[[#This Row],[Avg Monthly GB Download]]&lt;30, "Medium", "High"))</f>
        <v>Low</v>
      </c>
      <c r="AP6815" t="str">
        <f>IF(AmazonChurn[[#This Row],[Age]]&lt;30,"Under 30",IF(AmazonChurn[[#This Row],[Age]]&gt;65,"Senior","Mid Age"))</f>
        <v>Senior</v>
      </c>
    </row>
    <row r="6816" spans="1:42" hidden="1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 s="5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  <c r="AL6816" t="str">
        <f>IF(AmazonChurn[[#This Row],[Average Monthly Expenses]]&lt;=30,"Low",IF(AmazonChurn[[#This Row],[Average Monthly Expenses]]&lt;=60,"Medium","High"))</f>
        <v>Low</v>
      </c>
      <c r="AM6816" t="str">
        <f>IF(AmazonChurn[[#This Row],[Number of Complaints or Support]]&lt;3,"Low",IF(AmazonChurn[[#This Row],[Number of Complaints or Support]]&lt;=7,"Medium","High"))</f>
        <v>Medium</v>
      </c>
      <c r="AN6816" s="5">
        <f>AmazonChurn[[#This Row],[Number of Complaints or Support]]/AmazonChurn[[#This Row],[Account Length (in months)]]</f>
        <v>0.11666666666666667</v>
      </c>
      <c r="AO6816" t="str">
        <f>IF(AmazonChurn[[#This Row],[Avg Monthly GB Download]]&lt;15, "Low", IF(AmazonChurn[[#This Row],[Avg Monthly GB Download]]&lt;30, "Medium", "High"))</f>
        <v>Medium</v>
      </c>
      <c r="AP6816" t="str">
        <f>IF(AmazonChurn[[#This Row],[Age]]&lt;30,"Under 30",IF(AmazonChurn[[#This Row],[Age]]&gt;65,"Senior","Mid Age"))</f>
        <v>Under 30</v>
      </c>
    </row>
    <row r="6817" spans="1:42" hidden="1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 s="5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  <c r="AL6817" t="str">
        <f>IF(AmazonChurn[[#This Row],[Average Monthly Expenses]]&lt;=30,"Low",IF(AmazonChurn[[#This Row],[Average Monthly Expenses]]&lt;=60,"Medium","High"))</f>
        <v>Medium</v>
      </c>
      <c r="AM6817" t="str">
        <f>IF(AmazonChurn[[#This Row],[Number of Complaints or Support]]&lt;3,"Low",IF(AmazonChurn[[#This Row],[Number of Complaints or Support]]&lt;=7,"Medium","High"))</f>
        <v>Low</v>
      </c>
      <c r="AN6817" s="5">
        <f>AmazonChurn[[#This Row],[Number of Complaints or Support]]/AmazonChurn[[#This Row],[Account Length (in months)]]</f>
        <v>0.16666666666666666</v>
      </c>
      <c r="AO6817" t="str">
        <f>IF(AmazonChurn[[#This Row],[Avg Monthly GB Download]]&lt;15, "Low", IF(AmazonChurn[[#This Row],[Avg Monthly GB Download]]&lt;30, "Medium", "High"))</f>
        <v>Low</v>
      </c>
      <c r="AP6817" t="str">
        <f>IF(AmazonChurn[[#This Row],[Age]]&lt;30,"Under 30",IF(AmazonChurn[[#This Row],[Age]]&gt;65,"Senior","Mid Age"))</f>
        <v>Senior</v>
      </c>
    </row>
    <row r="6818" spans="1:42" hidden="1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 s="5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  <c r="AL6818" t="str">
        <f>IF(AmazonChurn[[#This Row],[Average Monthly Expenses]]&lt;=30,"Low",IF(AmazonChurn[[#This Row],[Average Monthly Expenses]]&lt;=60,"Medium","High"))</f>
        <v>Low</v>
      </c>
      <c r="AM6818" t="str">
        <f>IF(AmazonChurn[[#This Row],[Number of Complaints or Support]]&lt;3,"Low",IF(AmazonChurn[[#This Row],[Number of Complaints or Support]]&lt;=7,"Medium","High"))</f>
        <v>Medium</v>
      </c>
      <c r="AN6818" s="5">
        <f>AmazonChurn[[#This Row],[Number of Complaints or Support]]/AmazonChurn[[#This Row],[Account Length (in months)]]</f>
        <v>0.1111111111111111</v>
      </c>
      <c r="AO6818" t="str">
        <f>IF(AmazonChurn[[#This Row],[Avg Monthly GB Download]]&lt;15, "Low", IF(AmazonChurn[[#This Row],[Avg Monthly GB Download]]&lt;30, "Medium", "High"))</f>
        <v>Low</v>
      </c>
      <c r="AP6818" t="str">
        <f>IF(AmazonChurn[[#This Row],[Age]]&lt;30,"Under 30",IF(AmazonChurn[[#This Row],[Age]]&gt;65,"Senior","Mid Age"))</f>
        <v>Senior</v>
      </c>
    </row>
    <row r="6819" spans="1:42" hidden="1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 s="5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  <c r="AL6819" t="str">
        <f>IF(AmazonChurn[[#This Row],[Average Monthly Expenses]]&lt;=30,"Low",IF(AmazonChurn[[#This Row],[Average Monthly Expenses]]&lt;=60,"Medium","High"))</f>
        <v>Medium</v>
      </c>
      <c r="AM6819" t="str">
        <f>IF(AmazonChurn[[#This Row],[Number of Complaints or Support]]&lt;3,"Low",IF(AmazonChurn[[#This Row],[Number of Complaints or Support]]&lt;=7,"Medium","High"))</f>
        <v>Low</v>
      </c>
      <c r="AN6819" s="5">
        <f>AmazonChurn[[#This Row],[Number of Complaints or Support]]/AmazonChurn[[#This Row],[Account Length (in months)]]</f>
        <v>1.9607843137254902E-2</v>
      </c>
      <c r="AO6819" t="str">
        <f>IF(AmazonChurn[[#This Row],[Avg Monthly GB Download]]&lt;15, "Low", IF(AmazonChurn[[#This Row],[Avg Monthly GB Download]]&lt;30, "Medium", "High"))</f>
        <v>Low</v>
      </c>
      <c r="AP6819" t="str">
        <f>IF(AmazonChurn[[#This Row],[Age]]&lt;30,"Under 30",IF(AmazonChurn[[#This Row],[Age]]&gt;65,"Senior","Mid Age"))</f>
        <v>Mid Age</v>
      </c>
    </row>
    <row r="6820" spans="1:42" hidden="1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 s="5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  <c r="AL6820" t="str">
        <f>IF(AmazonChurn[[#This Row],[Average Monthly Expenses]]&lt;=30,"Low",IF(AmazonChurn[[#This Row],[Average Monthly Expenses]]&lt;=60,"Medium","High"))</f>
        <v>Medium</v>
      </c>
      <c r="AM6820" t="str">
        <f>IF(AmazonChurn[[#This Row],[Number of Complaints or Support]]&lt;3,"Low",IF(AmazonChurn[[#This Row],[Number of Complaints or Support]]&lt;=7,"Medium","High"))</f>
        <v>Medium</v>
      </c>
      <c r="AN6820" s="5">
        <f>AmazonChurn[[#This Row],[Number of Complaints or Support]]/AmazonChurn[[#This Row],[Account Length (in months)]]</f>
        <v>7</v>
      </c>
      <c r="AO6820" t="str">
        <f>IF(AmazonChurn[[#This Row],[Avg Monthly GB Download]]&lt;15, "Low", IF(AmazonChurn[[#This Row],[Avg Monthly GB Download]]&lt;30, "Medium", "High"))</f>
        <v>Low</v>
      </c>
      <c r="AP6820" t="str">
        <f>IF(AmazonChurn[[#This Row],[Age]]&lt;30,"Under 30",IF(AmazonChurn[[#This Row],[Age]]&gt;65,"Senior","Mid Age"))</f>
        <v>Under 30</v>
      </c>
    </row>
    <row r="6821" spans="1:42" hidden="1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 s="5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  <c r="AL6821" t="str">
        <f>IF(AmazonChurn[[#This Row],[Average Monthly Expenses]]&lt;=30,"Low",IF(AmazonChurn[[#This Row],[Average Monthly Expenses]]&lt;=60,"Medium","High"))</f>
        <v>Low</v>
      </c>
      <c r="AM6821" t="str">
        <f>IF(AmazonChurn[[#This Row],[Number of Complaints or Support]]&lt;3,"Low",IF(AmazonChurn[[#This Row],[Number of Complaints or Support]]&lt;=7,"Medium","High"))</f>
        <v>Low</v>
      </c>
      <c r="AN6821" s="5">
        <f>AmazonChurn[[#This Row],[Number of Complaints or Support]]/AmazonChurn[[#This Row],[Account Length (in months)]]</f>
        <v>1</v>
      </c>
      <c r="AO6821" t="str">
        <f>IF(AmazonChurn[[#This Row],[Avg Monthly GB Download]]&lt;15, "Low", IF(AmazonChurn[[#This Row],[Avg Monthly GB Download]]&lt;30, "Medium", "High"))</f>
        <v>Low</v>
      </c>
      <c r="AP6821" t="str">
        <f>IF(AmazonChurn[[#This Row],[Age]]&lt;30,"Under 30",IF(AmazonChurn[[#This Row],[Age]]&gt;65,"Senior","Mid Age"))</f>
        <v>Mid Age</v>
      </c>
    </row>
    <row r="6822" spans="1:42" hidden="1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 s="5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  <c r="AL6822" t="str">
        <f>IF(AmazonChurn[[#This Row],[Average Monthly Expenses]]&lt;=30,"Low",IF(AmazonChurn[[#This Row],[Average Monthly Expenses]]&lt;=60,"Medium","High"))</f>
        <v>Low</v>
      </c>
      <c r="AM6822" t="str">
        <f>IF(AmazonChurn[[#This Row],[Number of Complaints or Support]]&lt;3,"Low",IF(AmazonChurn[[#This Row],[Number of Complaints or Support]]&lt;=7,"Medium","High"))</f>
        <v>Medium</v>
      </c>
      <c r="AN6822" s="5">
        <f>AmazonChurn[[#This Row],[Number of Complaints or Support]]/AmazonChurn[[#This Row],[Account Length (in months)]]</f>
        <v>8.3333333333333329E-2</v>
      </c>
      <c r="AO6822" t="str">
        <f>IF(AmazonChurn[[#This Row],[Avg Monthly GB Download]]&lt;15, "Low", IF(AmazonChurn[[#This Row],[Avg Monthly GB Download]]&lt;30, "Medium", "High"))</f>
        <v>Medium</v>
      </c>
      <c r="AP6822" t="str">
        <f>IF(AmazonChurn[[#This Row],[Age]]&lt;30,"Under 30",IF(AmazonChurn[[#This Row],[Age]]&gt;65,"Senior","Mid Age"))</f>
        <v>Mid Age</v>
      </c>
    </row>
    <row r="6823" spans="1:42" hidden="1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 s="5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  <c r="AL6823" t="str">
        <f>IF(AmazonChurn[[#This Row],[Average Monthly Expenses]]&lt;=30,"Low",IF(AmazonChurn[[#This Row],[Average Monthly Expenses]]&lt;=60,"Medium","High"))</f>
        <v>Low</v>
      </c>
      <c r="AM6823" t="str">
        <f>IF(AmazonChurn[[#This Row],[Number of Complaints or Support]]&lt;3,"Low",IF(AmazonChurn[[#This Row],[Number of Complaints or Support]]&lt;=7,"Medium","High"))</f>
        <v>Medium</v>
      </c>
      <c r="AN6823" s="5">
        <f>AmazonChurn[[#This Row],[Number of Complaints or Support]]/AmazonChurn[[#This Row],[Account Length (in months)]]</f>
        <v>7.1428571428571425E-2</v>
      </c>
      <c r="AO6823" t="str">
        <f>IF(AmazonChurn[[#This Row],[Avg Monthly GB Download]]&lt;15, "Low", IF(AmazonChurn[[#This Row],[Avg Monthly GB Download]]&lt;30, "Medium", "High"))</f>
        <v>Low</v>
      </c>
      <c r="AP6823" t="str">
        <f>IF(AmazonChurn[[#This Row],[Age]]&lt;30,"Under 30",IF(AmazonChurn[[#This Row],[Age]]&gt;65,"Senior","Mid Age"))</f>
        <v>Mid Age</v>
      </c>
    </row>
    <row r="6824" spans="1:42" hidden="1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 s="5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  <c r="AL6824" t="str">
        <f>IF(AmazonChurn[[#This Row],[Average Monthly Expenses]]&lt;=30,"Low",IF(AmazonChurn[[#This Row],[Average Monthly Expenses]]&lt;=60,"Medium","High"))</f>
        <v>Low</v>
      </c>
      <c r="AM6824" t="str">
        <f>IF(AmazonChurn[[#This Row],[Number of Complaints or Support]]&lt;3,"Low",IF(AmazonChurn[[#This Row],[Number of Complaints or Support]]&lt;=7,"Medium","High"))</f>
        <v>Medium</v>
      </c>
      <c r="AN6824" s="5">
        <f>AmazonChurn[[#This Row],[Number of Complaints or Support]]/AmazonChurn[[#This Row],[Account Length (in months)]]</f>
        <v>6</v>
      </c>
      <c r="AO6824" t="str">
        <f>IF(AmazonChurn[[#This Row],[Avg Monthly GB Download]]&lt;15, "Low", IF(AmazonChurn[[#This Row],[Avg Monthly GB Download]]&lt;30, "Medium", "High"))</f>
        <v>Low</v>
      </c>
      <c r="AP6824" t="str">
        <f>IF(AmazonChurn[[#This Row],[Age]]&lt;30,"Under 30",IF(AmazonChurn[[#This Row],[Age]]&gt;65,"Senior","Mid Age"))</f>
        <v>Mid Age</v>
      </c>
    </row>
    <row r="6825" spans="1:42" hidden="1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 s="5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  <c r="AL6825" t="str">
        <f>IF(AmazonChurn[[#This Row],[Average Monthly Expenses]]&lt;=30,"Low",IF(AmazonChurn[[#This Row],[Average Monthly Expenses]]&lt;=60,"Medium","High"))</f>
        <v>Low</v>
      </c>
      <c r="AM6825" t="str">
        <f>IF(AmazonChurn[[#This Row],[Number of Complaints or Support]]&lt;3,"Low",IF(AmazonChurn[[#This Row],[Number of Complaints or Support]]&lt;=7,"Medium","High"))</f>
        <v>Medium</v>
      </c>
      <c r="AN6825" s="5">
        <f>AmazonChurn[[#This Row],[Number of Complaints or Support]]/AmazonChurn[[#This Row],[Account Length (in months)]]</f>
        <v>7.3170731707317069E-2</v>
      </c>
      <c r="AO6825" t="str">
        <f>IF(AmazonChurn[[#This Row],[Avg Monthly GB Download]]&lt;15, "Low", IF(AmazonChurn[[#This Row],[Avg Monthly GB Download]]&lt;30, "Medium", "High"))</f>
        <v>Low</v>
      </c>
      <c r="AP6825" t="str">
        <f>IF(AmazonChurn[[#This Row],[Age]]&lt;30,"Under 30",IF(AmazonChurn[[#This Row],[Age]]&gt;65,"Senior","Mid Age"))</f>
        <v>Mid Age</v>
      </c>
    </row>
    <row r="6826" spans="1:42" hidden="1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 s="5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  <c r="AL6826" t="str">
        <f>IF(AmazonChurn[[#This Row],[Average Monthly Expenses]]&lt;=30,"Low",IF(AmazonChurn[[#This Row],[Average Monthly Expenses]]&lt;=60,"Medium","High"))</f>
        <v>Medium</v>
      </c>
      <c r="AM6826" t="str">
        <f>IF(AmazonChurn[[#This Row],[Number of Complaints or Support]]&lt;3,"Low",IF(AmazonChurn[[#This Row],[Number of Complaints or Support]]&lt;=7,"Medium","High"))</f>
        <v>Low</v>
      </c>
      <c r="AN6826" s="5">
        <f>AmazonChurn[[#This Row],[Number of Complaints or Support]]/AmazonChurn[[#This Row],[Account Length (in months)]]</f>
        <v>1.4705882352941176E-2</v>
      </c>
      <c r="AO6826" t="str">
        <f>IF(AmazonChurn[[#This Row],[Avg Monthly GB Download]]&lt;15, "Low", IF(AmazonChurn[[#This Row],[Avg Monthly GB Download]]&lt;30, "Medium", "High"))</f>
        <v>Low</v>
      </c>
      <c r="AP6826" t="str">
        <f>IF(AmazonChurn[[#This Row],[Age]]&lt;30,"Under 30",IF(AmazonChurn[[#This Row],[Age]]&gt;65,"Senior","Mid Age"))</f>
        <v>Under 30</v>
      </c>
    </row>
    <row r="6827" spans="1:42" hidden="1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 s="5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  <c r="AL6827" t="str">
        <f>IF(AmazonChurn[[#This Row],[Average Monthly Expenses]]&lt;=30,"Low",IF(AmazonChurn[[#This Row],[Average Monthly Expenses]]&lt;=60,"Medium","High"))</f>
        <v>Medium</v>
      </c>
      <c r="AM6827" t="str">
        <f>IF(AmazonChurn[[#This Row],[Number of Complaints or Support]]&lt;3,"Low",IF(AmazonChurn[[#This Row],[Number of Complaints or Support]]&lt;=7,"Medium","High"))</f>
        <v>Medium</v>
      </c>
      <c r="AN6827" s="5">
        <f>AmazonChurn[[#This Row],[Number of Complaints or Support]]/AmazonChurn[[#This Row],[Account Length (in months)]]</f>
        <v>0.20833333333333334</v>
      </c>
      <c r="AO6827" t="str">
        <f>IF(AmazonChurn[[#This Row],[Avg Monthly GB Download]]&lt;15, "Low", IF(AmazonChurn[[#This Row],[Avg Monthly GB Download]]&lt;30, "Medium", "High"))</f>
        <v>Low</v>
      </c>
      <c r="AP6827" t="str">
        <f>IF(AmazonChurn[[#This Row],[Age]]&lt;30,"Under 30",IF(AmazonChurn[[#This Row],[Age]]&gt;65,"Senior","Mid Age"))</f>
        <v>Senior</v>
      </c>
    </row>
    <row r="6828" spans="1:42" hidden="1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 s="5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  <c r="AL6828" t="str">
        <f>IF(AmazonChurn[[#This Row],[Average Monthly Expenses]]&lt;=30,"Low",IF(AmazonChurn[[#This Row],[Average Monthly Expenses]]&lt;=60,"Medium","High"))</f>
        <v>Low</v>
      </c>
      <c r="AM6828" t="str">
        <f>IF(AmazonChurn[[#This Row],[Number of Complaints or Support]]&lt;3,"Low",IF(AmazonChurn[[#This Row],[Number of Complaints or Support]]&lt;=7,"Medium","High"))</f>
        <v>Low</v>
      </c>
      <c r="AN6828" s="5">
        <f>AmazonChurn[[#This Row],[Number of Complaints or Support]]/AmazonChurn[[#This Row],[Account Length (in months)]]</f>
        <v>0</v>
      </c>
      <c r="AO6828" t="str">
        <f>IF(AmazonChurn[[#This Row],[Avg Monthly GB Download]]&lt;15, "Low", IF(AmazonChurn[[#This Row],[Avg Monthly GB Download]]&lt;30, "Medium", "High"))</f>
        <v>Low</v>
      </c>
      <c r="AP6828" t="str">
        <f>IF(AmazonChurn[[#This Row],[Age]]&lt;30,"Under 30",IF(AmazonChurn[[#This Row],[Age]]&gt;65,"Senior","Mid Age"))</f>
        <v>Mid Age</v>
      </c>
    </row>
    <row r="6829" spans="1:42" hidden="1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 s="5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  <c r="AL6829" t="str">
        <f>IF(AmazonChurn[[#This Row],[Average Monthly Expenses]]&lt;=30,"Low",IF(AmazonChurn[[#This Row],[Average Monthly Expenses]]&lt;=60,"Medium","High"))</f>
        <v>Medium</v>
      </c>
      <c r="AM6829" t="str">
        <f>IF(AmazonChurn[[#This Row],[Number of Complaints or Support]]&lt;3,"Low",IF(AmazonChurn[[#This Row],[Number of Complaints or Support]]&lt;=7,"Medium","High"))</f>
        <v>Medium</v>
      </c>
      <c r="AN6829" s="5">
        <f>AmazonChurn[[#This Row],[Number of Complaints or Support]]/AmazonChurn[[#This Row],[Account Length (in months)]]</f>
        <v>0.1875</v>
      </c>
      <c r="AO6829" t="str">
        <f>IF(AmazonChurn[[#This Row],[Avg Monthly GB Download]]&lt;15, "Low", IF(AmazonChurn[[#This Row],[Avg Monthly GB Download]]&lt;30, "Medium", "High"))</f>
        <v>Low</v>
      </c>
      <c r="AP6829" t="str">
        <f>IF(AmazonChurn[[#This Row],[Age]]&lt;30,"Under 30",IF(AmazonChurn[[#This Row],[Age]]&gt;65,"Senior","Mid Age"))</f>
        <v>Mid Age</v>
      </c>
    </row>
    <row r="6830" spans="1:42" hidden="1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 s="5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  <c r="AL6830" t="str">
        <f>IF(AmazonChurn[[#This Row],[Average Monthly Expenses]]&lt;=30,"Low",IF(AmazonChurn[[#This Row],[Average Monthly Expenses]]&lt;=60,"Medium","High"))</f>
        <v>Low</v>
      </c>
      <c r="AM6830" t="str">
        <f>IF(AmazonChurn[[#This Row],[Number of Complaints or Support]]&lt;3,"Low",IF(AmazonChurn[[#This Row],[Number of Complaints or Support]]&lt;=7,"Medium","High"))</f>
        <v>Medium</v>
      </c>
      <c r="AN6830" s="5">
        <f>AmazonChurn[[#This Row],[Number of Complaints or Support]]/AmazonChurn[[#This Row],[Account Length (in months)]]</f>
        <v>1.5</v>
      </c>
      <c r="AO6830" t="str">
        <f>IF(AmazonChurn[[#This Row],[Avg Monthly GB Download]]&lt;15, "Low", IF(AmazonChurn[[#This Row],[Avg Monthly GB Download]]&lt;30, "Medium", "High"))</f>
        <v>Low</v>
      </c>
      <c r="AP6830" t="str">
        <f>IF(AmazonChurn[[#This Row],[Age]]&lt;30,"Under 30",IF(AmazonChurn[[#This Row],[Age]]&gt;65,"Senior","Mid Age"))</f>
        <v>Mid Age</v>
      </c>
    </row>
    <row r="6831" spans="1:42" hidden="1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 s="5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  <c r="AL6831" t="str">
        <f>IF(AmazonChurn[[#This Row],[Average Monthly Expenses]]&lt;=30,"Low",IF(AmazonChurn[[#This Row],[Average Monthly Expenses]]&lt;=60,"Medium","High"))</f>
        <v>Low</v>
      </c>
      <c r="AM6831" t="str">
        <f>IF(AmazonChurn[[#This Row],[Number of Complaints or Support]]&lt;3,"Low",IF(AmazonChurn[[#This Row],[Number of Complaints or Support]]&lt;=7,"Medium","High"))</f>
        <v>Medium</v>
      </c>
      <c r="AN6831" s="5">
        <f>AmazonChurn[[#This Row],[Number of Complaints or Support]]/AmazonChurn[[#This Row],[Account Length (in months)]]</f>
        <v>8.8235294117647065E-2</v>
      </c>
      <c r="AO6831" t="str">
        <f>IF(AmazonChurn[[#This Row],[Avg Monthly GB Download]]&lt;15, "Low", IF(AmazonChurn[[#This Row],[Avg Monthly GB Download]]&lt;30, "Medium", "High"))</f>
        <v>Low</v>
      </c>
      <c r="AP6831" t="str">
        <f>IF(AmazonChurn[[#This Row],[Age]]&lt;30,"Under 30",IF(AmazonChurn[[#This Row],[Age]]&gt;65,"Senior","Mid Age"))</f>
        <v>Mid Age</v>
      </c>
    </row>
    <row r="6832" spans="1:42" hidden="1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 s="5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  <c r="AL6832" t="str">
        <f>IF(AmazonChurn[[#This Row],[Average Monthly Expenses]]&lt;=30,"Low",IF(AmazonChurn[[#This Row],[Average Monthly Expenses]]&lt;=60,"Medium","High"))</f>
        <v>Low</v>
      </c>
      <c r="AM6832" t="str">
        <f>IF(AmazonChurn[[#This Row],[Number of Complaints or Support]]&lt;3,"Low",IF(AmazonChurn[[#This Row],[Number of Complaints or Support]]&lt;=7,"Medium","High"))</f>
        <v>High</v>
      </c>
      <c r="AN6832" s="5">
        <f>AmazonChurn[[#This Row],[Number of Complaints or Support]]/AmazonChurn[[#This Row],[Account Length (in months)]]</f>
        <v>10</v>
      </c>
      <c r="AO6832" t="str">
        <f>IF(AmazonChurn[[#This Row],[Avg Monthly GB Download]]&lt;15, "Low", IF(AmazonChurn[[#This Row],[Avg Monthly GB Download]]&lt;30, "Medium", "High"))</f>
        <v>Low</v>
      </c>
      <c r="AP6832" t="str">
        <f>IF(AmazonChurn[[#This Row],[Age]]&lt;30,"Under 30",IF(AmazonChurn[[#This Row],[Age]]&gt;65,"Senior","Mid Age"))</f>
        <v>Mid Age</v>
      </c>
    </row>
    <row r="6833" spans="1:42" hidden="1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 s="5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  <c r="AL6833" t="str">
        <f>IF(AmazonChurn[[#This Row],[Average Monthly Expenses]]&lt;=30,"Low",IF(AmazonChurn[[#This Row],[Average Monthly Expenses]]&lt;=60,"Medium","High"))</f>
        <v>Low</v>
      </c>
      <c r="AM6833" t="str">
        <f>IF(AmazonChurn[[#This Row],[Number of Complaints or Support]]&lt;3,"Low",IF(AmazonChurn[[#This Row],[Number of Complaints or Support]]&lt;=7,"Medium","High"))</f>
        <v>Medium</v>
      </c>
      <c r="AN6833" s="5">
        <f>AmazonChurn[[#This Row],[Number of Complaints or Support]]/AmazonChurn[[#This Row],[Account Length (in months)]]</f>
        <v>0.5</v>
      </c>
      <c r="AO6833" t="str">
        <f>IF(AmazonChurn[[#This Row],[Avg Monthly GB Download]]&lt;15, "Low", IF(AmazonChurn[[#This Row],[Avg Monthly GB Download]]&lt;30, "Medium", "High"))</f>
        <v>Medium</v>
      </c>
      <c r="AP6833" t="str">
        <f>IF(AmazonChurn[[#This Row],[Age]]&lt;30,"Under 30",IF(AmazonChurn[[#This Row],[Age]]&gt;65,"Senior","Mid Age"))</f>
        <v>Under 30</v>
      </c>
    </row>
    <row r="6834" spans="1:42" hidden="1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 s="5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  <c r="AL6834" t="str">
        <f>IF(AmazonChurn[[#This Row],[Average Monthly Expenses]]&lt;=30,"Low",IF(AmazonChurn[[#This Row],[Average Monthly Expenses]]&lt;=60,"Medium","High"))</f>
        <v>Low</v>
      </c>
      <c r="AM6834" t="str">
        <f>IF(AmazonChurn[[#This Row],[Number of Complaints or Support]]&lt;3,"Low",IF(AmazonChurn[[#This Row],[Number of Complaints or Support]]&lt;=7,"Medium","High"))</f>
        <v>High</v>
      </c>
      <c r="AN6834" s="5">
        <f>AmazonChurn[[#This Row],[Number of Complaints or Support]]/AmazonChurn[[#This Row],[Account Length (in months)]]</f>
        <v>0.38461538461538464</v>
      </c>
      <c r="AO6834" t="str">
        <f>IF(AmazonChurn[[#This Row],[Avg Monthly GB Download]]&lt;15, "Low", IF(AmazonChurn[[#This Row],[Avg Monthly GB Download]]&lt;30, "Medium", "High"))</f>
        <v>Low</v>
      </c>
      <c r="AP6834" t="str">
        <f>IF(AmazonChurn[[#This Row],[Age]]&lt;30,"Under 30",IF(AmazonChurn[[#This Row],[Age]]&gt;65,"Senior","Mid Age"))</f>
        <v>Mid Age</v>
      </c>
    </row>
    <row r="6835" spans="1:42" hidden="1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 s="5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  <c r="AL6835" t="str">
        <f>IF(AmazonChurn[[#This Row],[Average Monthly Expenses]]&lt;=30,"Low",IF(AmazonChurn[[#This Row],[Average Monthly Expenses]]&lt;=60,"Medium","High"))</f>
        <v>Low</v>
      </c>
      <c r="AM6835" t="str">
        <f>IF(AmazonChurn[[#This Row],[Number of Complaints or Support]]&lt;3,"Low",IF(AmazonChurn[[#This Row],[Number of Complaints or Support]]&lt;=7,"Medium","High"))</f>
        <v>High</v>
      </c>
      <c r="AN6835" s="5">
        <f>AmazonChurn[[#This Row],[Number of Complaints or Support]]/AmazonChurn[[#This Row],[Account Length (in months)]]</f>
        <v>1.125</v>
      </c>
      <c r="AO6835" t="str">
        <f>IF(AmazonChurn[[#This Row],[Avg Monthly GB Download]]&lt;15, "Low", IF(AmazonChurn[[#This Row],[Avg Monthly GB Download]]&lt;30, "Medium", "High"))</f>
        <v>Low</v>
      </c>
      <c r="AP6835" t="str">
        <f>IF(AmazonChurn[[#This Row],[Age]]&lt;30,"Under 30",IF(AmazonChurn[[#This Row],[Age]]&gt;65,"Senior","Mid Age"))</f>
        <v>Under 30</v>
      </c>
    </row>
    <row r="6836" spans="1:42" hidden="1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 s="5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  <c r="AL6836" t="str">
        <f>IF(AmazonChurn[[#This Row],[Average Monthly Expenses]]&lt;=30,"Low",IF(AmazonChurn[[#This Row],[Average Monthly Expenses]]&lt;=60,"Medium","High"))</f>
        <v>Low</v>
      </c>
      <c r="AM6836" t="str">
        <f>IF(AmazonChurn[[#This Row],[Number of Complaints or Support]]&lt;3,"Low",IF(AmazonChurn[[#This Row],[Number of Complaints or Support]]&lt;=7,"Medium","High"))</f>
        <v>High</v>
      </c>
      <c r="AN6836" s="5">
        <f>AmazonChurn[[#This Row],[Number of Complaints or Support]]/AmazonChurn[[#This Row],[Account Length (in months)]]</f>
        <v>1.25</v>
      </c>
      <c r="AO6836" t="str">
        <f>IF(AmazonChurn[[#This Row],[Avg Monthly GB Download]]&lt;15, "Low", IF(AmazonChurn[[#This Row],[Avg Monthly GB Download]]&lt;30, "Medium", "High"))</f>
        <v>Low</v>
      </c>
      <c r="AP6836" t="str">
        <f>IF(AmazonChurn[[#This Row],[Age]]&lt;30,"Under 30",IF(AmazonChurn[[#This Row],[Age]]&gt;65,"Senior","Mid Age"))</f>
        <v>Mid Age</v>
      </c>
    </row>
    <row r="6837" spans="1:42" hidden="1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 s="5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  <c r="AL6837" t="str">
        <f>IF(AmazonChurn[[#This Row],[Average Monthly Expenses]]&lt;=30,"Low",IF(AmazonChurn[[#This Row],[Average Monthly Expenses]]&lt;=60,"Medium","High"))</f>
        <v>Medium</v>
      </c>
      <c r="AM6837" t="str">
        <f>IF(AmazonChurn[[#This Row],[Number of Complaints or Support]]&lt;3,"Low",IF(AmazonChurn[[#This Row],[Number of Complaints or Support]]&lt;=7,"Medium","High"))</f>
        <v>Low</v>
      </c>
      <c r="AN6837" s="5">
        <f>AmazonChurn[[#This Row],[Number of Complaints or Support]]/AmazonChurn[[#This Row],[Account Length (in months)]]</f>
        <v>1</v>
      </c>
      <c r="AO6837" t="str">
        <f>IF(AmazonChurn[[#This Row],[Avg Monthly GB Download]]&lt;15, "Low", IF(AmazonChurn[[#This Row],[Avg Monthly GB Download]]&lt;30, "Medium", "High"))</f>
        <v>Low</v>
      </c>
      <c r="AP6837" t="str">
        <f>IF(AmazonChurn[[#This Row],[Age]]&lt;30,"Under 30",IF(AmazonChurn[[#This Row],[Age]]&gt;65,"Senior","Mid Age"))</f>
        <v>Senior</v>
      </c>
    </row>
    <row r="6838" spans="1:42" hidden="1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 s="5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  <c r="AL6838" t="str">
        <f>IF(AmazonChurn[[#This Row],[Average Monthly Expenses]]&lt;=30,"Low",IF(AmazonChurn[[#This Row],[Average Monthly Expenses]]&lt;=60,"Medium","High"))</f>
        <v>Medium</v>
      </c>
      <c r="AM6838" t="str">
        <f>IF(AmazonChurn[[#This Row],[Number of Complaints or Support]]&lt;3,"Low",IF(AmazonChurn[[#This Row],[Number of Complaints or Support]]&lt;=7,"Medium","High"))</f>
        <v>High</v>
      </c>
      <c r="AN6838" s="5">
        <f>AmazonChurn[[#This Row],[Number of Complaints or Support]]/AmazonChurn[[#This Row],[Account Length (in months)]]</f>
        <v>0.1875</v>
      </c>
      <c r="AO6838" t="str">
        <f>IF(AmazonChurn[[#This Row],[Avg Monthly GB Download]]&lt;15, "Low", IF(AmazonChurn[[#This Row],[Avg Monthly GB Download]]&lt;30, "Medium", "High"))</f>
        <v>Low</v>
      </c>
      <c r="AP6838" t="str">
        <f>IF(AmazonChurn[[#This Row],[Age]]&lt;30,"Under 30",IF(AmazonChurn[[#This Row],[Age]]&gt;65,"Senior","Mid Age"))</f>
        <v>Mid Age</v>
      </c>
    </row>
    <row r="6839" spans="1:42" hidden="1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 s="5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  <c r="AL6839" t="str">
        <f>IF(AmazonChurn[[#This Row],[Average Monthly Expenses]]&lt;=30,"Low",IF(AmazonChurn[[#This Row],[Average Monthly Expenses]]&lt;=60,"Medium","High"))</f>
        <v>Low</v>
      </c>
      <c r="AM6839" t="str">
        <f>IF(AmazonChurn[[#This Row],[Number of Complaints or Support]]&lt;3,"Low",IF(AmazonChurn[[#This Row],[Number of Complaints or Support]]&lt;=7,"Medium","High"))</f>
        <v>Low</v>
      </c>
      <c r="AN6839" s="5">
        <f>AmazonChurn[[#This Row],[Number of Complaints or Support]]/AmazonChurn[[#This Row],[Account Length (in months)]]</f>
        <v>0</v>
      </c>
      <c r="AO6839" t="str">
        <f>IF(AmazonChurn[[#This Row],[Avg Monthly GB Download]]&lt;15, "Low", IF(AmazonChurn[[#This Row],[Avg Monthly GB Download]]&lt;30, "Medium", "High"))</f>
        <v>Low</v>
      </c>
      <c r="AP6839" t="str">
        <f>IF(AmazonChurn[[#This Row],[Age]]&lt;30,"Under 30",IF(AmazonChurn[[#This Row],[Age]]&gt;65,"Senior","Mid Age"))</f>
        <v>Mid Age</v>
      </c>
    </row>
    <row r="6840" spans="1:42" hidden="1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 s="5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  <c r="AL6840" t="str">
        <f>IF(AmazonChurn[[#This Row],[Average Monthly Expenses]]&lt;=30,"Low",IF(AmazonChurn[[#This Row],[Average Monthly Expenses]]&lt;=60,"Medium","High"))</f>
        <v>Low</v>
      </c>
      <c r="AM6840" t="str">
        <f>IF(AmazonChurn[[#This Row],[Number of Complaints or Support]]&lt;3,"Low",IF(AmazonChurn[[#This Row],[Number of Complaints or Support]]&lt;=7,"Medium","High"))</f>
        <v>Medium</v>
      </c>
      <c r="AN6840" s="5">
        <f>AmazonChurn[[#This Row],[Number of Complaints or Support]]/AmazonChurn[[#This Row],[Account Length (in months)]]</f>
        <v>9.8360655737704916E-2</v>
      </c>
      <c r="AO6840" t="str">
        <f>IF(AmazonChurn[[#This Row],[Avg Monthly GB Download]]&lt;15, "Low", IF(AmazonChurn[[#This Row],[Avg Monthly GB Download]]&lt;30, "Medium", "High"))</f>
        <v>Low</v>
      </c>
      <c r="AP6840" t="str">
        <f>IF(AmazonChurn[[#This Row],[Age]]&lt;30,"Under 30",IF(AmazonChurn[[#This Row],[Age]]&gt;65,"Senior","Mid Age"))</f>
        <v>Mid Age</v>
      </c>
    </row>
    <row r="6841" spans="1:42" hidden="1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 s="5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  <c r="AL6841" t="str">
        <f>IF(AmazonChurn[[#This Row],[Average Monthly Expenses]]&lt;=30,"Low",IF(AmazonChurn[[#This Row],[Average Monthly Expenses]]&lt;=60,"Medium","High"))</f>
        <v>Medium</v>
      </c>
      <c r="AM6841" t="str">
        <f>IF(AmazonChurn[[#This Row],[Number of Complaints or Support]]&lt;3,"Low",IF(AmazonChurn[[#This Row],[Number of Complaints or Support]]&lt;=7,"Medium","High"))</f>
        <v>Medium</v>
      </c>
      <c r="AN6841" s="5">
        <f>AmazonChurn[[#This Row],[Number of Complaints or Support]]/AmazonChurn[[#This Row],[Account Length (in months)]]</f>
        <v>1.4</v>
      </c>
      <c r="AO6841" t="str">
        <f>IF(AmazonChurn[[#This Row],[Avg Monthly GB Download]]&lt;15, "Low", IF(AmazonChurn[[#This Row],[Avg Monthly GB Download]]&lt;30, "Medium", "High"))</f>
        <v>Low</v>
      </c>
      <c r="AP6841" t="str">
        <f>IF(AmazonChurn[[#This Row],[Age]]&lt;30,"Under 30",IF(AmazonChurn[[#This Row],[Age]]&gt;65,"Senior","Mid Age"))</f>
        <v>Under 30</v>
      </c>
    </row>
    <row r="6842" spans="1:42" hidden="1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 s="5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  <c r="AL6842" t="str">
        <f>IF(AmazonChurn[[#This Row],[Average Monthly Expenses]]&lt;=30,"Low",IF(AmazonChurn[[#This Row],[Average Monthly Expenses]]&lt;=60,"Medium","High"))</f>
        <v>Low</v>
      </c>
      <c r="AM6842" t="str">
        <f>IF(AmazonChurn[[#This Row],[Number of Complaints or Support]]&lt;3,"Low",IF(AmazonChurn[[#This Row],[Number of Complaints or Support]]&lt;=7,"Medium","High"))</f>
        <v>Medium</v>
      </c>
      <c r="AN6842" s="5">
        <f>AmazonChurn[[#This Row],[Number of Complaints or Support]]/AmazonChurn[[#This Row],[Account Length (in months)]]</f>
        <v>0.28000000000000003</v>
      </c>
      <c r="AO6842" t="str">
        <f>IF(AmazonChurn[[#This Row],[Avg Monthly GB Download]]&lt;15, "Low", IF(AmazonChurn[[#This Row],[Avg Monthly GB Download]]&lt;30, "Medium", "High"))</f>
        <v>Low</v>
      </c>
      <c r="AP6842" t="str">
        <f>IF(AmazonChurn[[#This Row],[Age]]&lt;30,"Under 30",IF(AmazonChurn[[#This Row],[Age]]&gt;65,"Senior","Mid Age"))</f>
        <v>Mid Age</v>
      </c>
    </row>
    <row r="6843" spans="1:42" hidden="1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 s="5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  <c r="AL6843" t="str">
        <f>IF(AmazonChurn[[#This Row],[Average Monthly Expenses]]&lt;=30,"Low",IF(AmazonChurn[[#This Row],[Average Monthly Expenses]]&lt;=60,"Medium","High"))</f>
        <v>Low</v>
      </c>
      <c r="AM6843" t="str">
        <f>IF(AmazonChurn[[#This Row],[Number of Complaints or Support]]&lt;3,"Low",IF(AmazonChurn[[#This Row],[Number of Complaints or Support]]&lt;=7,"Medium","High"))</f>
        <v>Low</v>
      </c>
      <c r="AN6843" s="5">
        <f>AmazonChurn[[#This Row],[Number of Complaints or Support]]/AmazonChurn[[#This Row],[Account Length (in months)]]</f>
        <v>0</v>
      </c>
      <c r="AO6843" t="str">
        <f>IF(AmazonChurn[[#This Row],[Avg Monthly GB Download]]&lt;15, "Low", IF(AmazonChurn[[#This Row],[Avg Monthly GB Download]]&lt;30, "Medium", "High"))</f>
        <v>Low</v>
      </c>
      <c r="AP6843" t="str">
        <f>IF(AmazonChurn[[#This Row],[Age]]&lt;30,"Under 30",IF(AmazonChurn[[#This Row],[Age]]&gt;65,"Senior","Mid Age"))</f>
        <v>Mid Age</v>
      </c>
    </row>
    <row r="6844" spans="1:42" hidden="1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 s="5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  <c r="AL6844" t="str">
        <f>IF(AmazonChurn[[#This Row],[Average Monthly Expenses]]&lt;=30,"Low",IF(AmazonChurn[[#This Row],[Average Monthly Expenses]]&lt;=60,"Medium","High"))</f>
        <v>Low</v>
      </c>
      <c r="AM6844" t="str">
        <f>IF(AmazonChurn[[#This Row],[Number of Complaints or Support]]&lt;3,"Low",IF(AmazonChurn[[#This Row],[Number of Complaints or Support]]&lt;=7,"Medium","High"))</f>
        <v>Medium</v>
      </c>
      <c r="AN6844" s="5">
        <f>AmazonChurn[[#This Row],[Number of Complaints or Support]]/AmazonChurn[[#This Row],[Account Length (in months)]]</f>
        <v>0.11290322580645161</v>
      </c>
      <c r="AO6844" t="str">
        <f>IF(AmazonChurn[[#This Row],[Avg Monthly GB Download]]&lt;15, "Low", IF(AmazonChurn[[#This Row],[Avg Monthly GB Download]]&lt;30, "Medium", "High"))</f>
        <v>Low</v>
      </c>
      <c r="AP6844" t="str">
        <f>IF(AmazonChurn[[#This Row],[Age]]&lt;30,"Under 30",IF(AmazonChurn[[#This Row],[Age]]&gt;65,"Senior","Mid Age"))</f>
        <v>Mid Age</v>
      </c>
    </row>
    <row r="6845" spans="1:42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 s="5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  <c r="AL6845" t="str">
        <f>IF(AmazonChurn[[#This Row],[Average Monthly Expenses]]&lt;=30,"Low",IF(AmazonChurn[[#This Row],[Average Monthly Expenses]]&lt;=60,"Medium","High"))</f>
        <v>Low</v>
      </c>
      <c r="AM6845" t="str">
        <f>IF(AmazonChurn[[#This Row],[Number of Complaints or Support]]&lt;3,"Low",IF(AmazonChurn[[#This Row],[Number of Complaints or Support]]&lt;=7,"Medium","High"))</f>
        <v>High</v>
      </c>
      <c r="AN6845" s="5">
        <f>AmazonChurn[[#This Row],[Number of Complaints or Support]]/AmazonChurn[[#This Row],[Account Length (in months)]]</f>
        <v>1.4285714285714286</v>
      </c>
      <c r="AO6845" t="str">
        <f>IF(AmazonChurn[[#This Row],[Avg Monthly GB Download]]&lt;15, "Low", IF(AmazonChurn[[#This Row],[Avg Monthly GB Download]]&lt;30, "Medium", "High"))</f>
        <v>High</v>
      </c>
      <c r="AP6845" t="str">
        <f>IF(AmazonChurn[[#This Row],[Age]]&lt;30,"Under 30",IF(AmazonChurn[[#This Row],[Age]]&gt;65,"Senior","Mid Age"))</f>
        <v>Under 30</v>
      </c>
    </row>
    <row r="6846" spans="1:42" hidden="1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 s="5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  <c r="AL6846" t="str">
        <f>IF(AmazonChurn[[#This Row],[Average Monthly Expenses]]&lt;=30,"Low",IF(AmazonChurn[[#This Row],[Average Monthly Expenses]]&lt;=60,"Medium","High"))</f>
        <v>Low</v>
      </c>
      <c r="AM6846" t="str">
        <f>IF(AmazonChurn[[#This Row],[Number of Complaints or Support]]&lt;3,"Low",IF(AmazonChurn[[#This Row],[Number of Complaints or Support]]&lt;=7,"Medium","High"))</f>
        <v>Medium</v>
      </c>
      <c r="AN6846" s="5">
        <f>AmazonChurn[[#This Row],[Number of Complaints or Support]]/AmazonChurn[[#This Row],[Account Length (in months)]]</f>
        <v>0.5</v>
      </c>
      <c r="AO6846" t="str">
        <f>IF(AmazonChurn[[#This Row],[Avg Monthly GB Download]]&lt;15, "Low", IF(AmazonChurn[[#This Row],[Avg Monthly GB Download]]&lt;30, "Medium", "High"))</f>
        <v>Medium</v>
      </c>
      <c r="AP6846" t="str">
        <f>IF(AmazonChurn[[#This Row],[Age]]&lt;30,"Under 30",IF(AmazonChurn[[#This Row],[Age]]&gt;65,"Senior","Mid Age"))</f>
        <v>Under 30</v>
      </c>
    </row>
    <row r="6847" spans="1:42" hidden="1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 s="5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  <c r="AL6847" t="str">
        <f>IF(AmazonChurn[[#This Row],[Average Monthly Expenses]]&lt;=30,"Low",IF(AmazonChurn[[#This Row],[Average Monthly Expenses]]&lt;=60,"Medium","High"))</f>
        <v>Medium</v>
      </c>
      <c r="AM6847" t="str">
        <f>IF(AmazonChurn[[#This Row],[Number of Complaints or Support]]&lt;3,"Low",IF(AmazonChurn[[#This Row],[Number of Complaints or Support]]&lt;=7,"Medium","High"))</f>
        <v>Medium</v>
      </c>
      <c r="AN6847" s="5">
        <f>AmazonChurn[[#This Row],[Number of Complaints or Support]]/AmazonChurn[[#This Row],[Account Length (in months)]]</f>
        <v>9.7560975609756101E-2</v>
      </c>
      <c r="AO6847" t="str">
        <f>IF(AmazonChurn[[#This Row],[Avg Monthly GB Download]]&lt;15, "Low", IF(AmazonChurn[[#This Row],[Avg Monthly GB Download]]&lt;30, "Medium", "High"))</f>
        <v>Low</v>
      </c>
      <c r="AP6847" t="str">
        <f>IF(AmazonChurn[[#This Row],[Age]]&lt;30,"Under 30",IF(AmazonChurn[[#This Row],[Age]]&gt;65,"Senior","Mid Age"))</f>
        <v>Senior</v>
      </c>
    </row>
    <row r="6848" spans="1:42" hidden="1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 s="5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  <c r="AL6848" t="str">
        <f>IF(AmazonChurn[[#This Row],[Average Monthly Expenses]]&lt;=30,"Low",IF(AmazonChurn[[#This Row],[Average Monthly Expenses]]&lt;=60,"Medium","High"))</f>
        <v>Medium</v>
      </c>
      <c r="AM6848" t="str">
        <f>IF(AmazonChurn[[#This Row],[Number of Complaints or Support]]&lt;3,"Low",IF(AmazonChurn[[#This Row],[Number of Complaints or Support]]&lt;=7,"Medium","High"))</f>
        <v>Low</v>
      </c>
      <c r="AN6848" s="5">
        <f>AmazonChurn[[#This Row],[Number of Complaints or Support]]/AmazonChurn[[#This Row],[Account Length (in months)]]</f>
        <v>0.13333333333333333</v>
      </c>
      <c r="AO6848" t="str">
        <f>IF(AmazonChurn[[#This Row],[Avg Monthly GB Download]]&lt;15, "Low", IF(AmazonChurn[[#This Row],[Avg Monthly GB Download]]&lt;30, "Medium", "High"))</f>
        <v>Low</v>
      </c>
      <c r="AP6848" t="str">
        <f>IF(AmazonChurn[[#This Row],[Age]]&lt;30,"Under 30",IF(AmazonChurn[[#This Row],[Age]]&gt;65,"Senior","Mid Age"))</f>
        <v>Mid Age</v>
      </c>
    </row>
    <row r="6849" spans="1:42" hidden="1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 s="5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  <c r="AL6849" t="str">
        <f>IF(AmazonChurn[[#This Row],[Average Monthly Expenses]]&lt;=30,"Low",IF(AmazonChurn[[#This Row],[Average Monthly Expenses]]&lt;=60,"Medium","High"))</f>
        <v>Low</v>
      </c>
      <c r="AM6849" t="str">
        <f>IF(AmazonChurn[[#This Row],[Number of Complaints or Support]]&lt;3,"Low",IF(AmazonChurn[[#This Row],[Number of Complaints or Support]]&lt;=7,"Medium","High"))</f>
        <v>High</v>
      </c>
      <c r="AN6849" s="5">
        <f>AmazonChurn[[#This Row],[Number of Complaints or Support]]/AmazonChurn[[#This Row],[Account Length (in months)]]</f>
        <v>0.8</v>
      </c>
      <c r="AO6849" t="str">
        <f>IF(AmazonChurn[[#This Row],[Avg Monthly GB Download]]&lt;15, "Low", IF(AmazonChurn[[#This Row],[Avg Monthly GB Download]]&lt;30, "Medium", "High"))</f>
        <v>Low</v>
      </c>
      <c r="AP6849" t="str">
        <f>IF(AmazonChurn[[#This Row],[Age]]&lt;30,"Under 30",IF(AmazonChurn[[#This Row],[Age]]&gt;65,"Senior","Mid Age"))</f>
        <v>Mid Age</v>
      </c>
    </row>
    <row r="6850" spans="1:42" hidden="1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 s="5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  <c r="AL6850" t="str">
        <f>IF(AmazonChurn[[#This Row],[Average Monthly Expenses]]&lt;=30,"Low",IF(AmazonChurn[[#This Row],[Average Monthly Expenses]]&lt;=60,"Medium","High"))</f>
        <v>Low</v>
      </c>
      <c r="AM6850" t="str">
        <f>IF(AmazonChurn[[#This Row],[Number of Complaints or Support]]&lt;3,"Low",IF(AmazonChurn[[#This Row],[Number of Complaints or Support]]&lt;=7,"Medium","High"))</f>
        <v>High</v>
      </c>
      <c r="AN6850" s="5">
        <f>AmazonChurn[[#This Row],[Number of Complaints or Support]]/AmazonChurn[[#This Row],[Account Length (in months)]]</f>
        <v>9</v>
      </c>
      <c r="AO6850" t="str">
        <f>IF(AmazonChurn[[#This Row],[Avg Monthly GB Download]]&lt;15, "Low", IF(AmazonChurn[[#This Row],[Avg Monthly GB Download]]&lt;30, "Medium", "High"))</f>
        <v>Low</v>
      </c>
      <c r="AP6850" t="str">
        <f>IF(AmazonChurn[[#This Row],[Age]]&lt;30,"Under 30",IF(AmazonChurn[[#This Row],[Age]]&gt;65,"Senior","Mid Age"))</f>
        <v>Mid Age</v>
      </c>
    </row>
    <row r="6851" spans="1:42" hidden="1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 s="5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  <c r="AL6851" t="str">
        <f>IF(AmazonChurn[[#This Row],[Average Monthly Expenses]]&lt;=30,"Low",IF(AmazonChurn[[#This Row],[Average Monthly Expenses]]&lt;=60,"Medium","High"))</f>
        <v>Low</v>
      </c>
      <c r="AM6851" t="str">
        <f>IF(AmazonChurn[[#This Row],[Number of Complaints or Support]]&lt;3,"Low",IF(AmazonChurn[[#This Row],[Number of Complaints or Support]]&lt;=7,"Medium","High"))</f>
        <v>Medium</v>
      </c>
      <c r="AN6851" s="5">
        <f>AmazonChurn[[#This Row],[Number of Complaints or Support]]/AmazonChurn[[#This Row],[Account Length (in months)]]</f>
        <v>7</v>
      </c>
      <c r="AO6851" t="str">
        <f>IF(AmazonChurn[[#This Row],[Avg Monthly GB Download]]&lt;15, "Low", IF(AmazonChurn[[#This Row],[Avg Monthly GB Download]]&lt;30, "Medium", "High"))</f>
        <v>Low</v>
      </c>
      <c r="AP6851" t="str">
        <f>IF(AmazonChurn[[#This Row],[Age]]&lt;30,"Under 30",IF(AmazonChurn[[#This Row],[Age]]&gt;65,"Senior","Mid Age"))</f>
        <v>Mid Age</v>
      </c>
    </row>
    <row r="6852" spans="1:42" hidden="1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 s="5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  <c r="AL6852" t="str">
        <f>IF(AmazonChurn[[#This Row],[Average Monthly Expenses]]&lt;=30,"Low",IF(AmazonChurn[[#This Row],[Average Monthly Expenses]]&lt;=60,"Medium","High"))</f>
        <v>Low</v>
      </c>
      <c r="AM6852" t="str">
        <f>IF(AmazonChurn[[#This Row],[Number of Complaints or Support]]&lt;3,"Low",IF(AmazonChurn[[#This Row],[Number of Complaints or Support]]&lt;=7,"Medium","High"))</f>
        <v>High</v>
      </c>
      <c r="AN6852" s="5">
        <f>AmazonChurn[[#This Row],[Number of Complaints or Support]]/AmazonChurn[[#This Row],[Account Length (in months)]]</f>
        <v>0.15873015873015872</v>
      </c>
      <c r="AO6852" t="str">
        <f>IF(AmazonChurn[[#This Row],[Avg Monthly GB Download]]&lt;15, "Low", IF(AmazonChurn[[#This Row],[Avg Monthly GB Download]]&lt;30, "Medium", "High"))</f>
        <v>Low</v>
      </c>
      <c r="AP6852" t="str">
        <f>IF(AmazonChurn[[#This Row],[Age]]&lt;30,"Under 30",IF(AmazonChurn[[#This Row],[Age]]&gt;65,"Senior","Mid Age"))</f>
        <v>Mid Age</v>
      </c>
    </row>
    <row r="6853" spans="1:42" hidden="1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 s="5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  <c r="AL6853" t="str">
        <f>IF(AmazonChurn[[#This Row],[Average Monthly Expenses]]&lt;=30,"Low",IF(AmazonChurn[[#This Row],[Average Monthly Expenses]]&lt;=60,"Medium","High"))</f>
        <v>Low</v>
      </c>
      <c r="AM6853" t="str">
        <f>IF(AmazonChurn[[#This Row],[Number of Complaints or Support]]&lt;3,"Low",IF(AmazonChurn[[#This Row],[Number of Complaints or Support]]&lt;=7,"Medium","High"))</f>
        <v>High</v>
      </c>
      <c r="AN6853" s="5">
        <f>AmazonChurn[[#This Row],[Number of Complaints or Support]]/AmazonChurn[[#This Row],[Account Length (in months)]]</f>
        <v>0.26470588235294118</v>
      </c>
      <c r="AO6853" t="str">
        <f>IF(AmazonChurn[[#This Row],[Avg Monthly GB Download]]&lt;15, "Low", IF(AmazonChurn[[#This Row],[Avg Monthly GB Download]]&lt;30, "Medium", "High"))</f>
        <v>Low</v>
      </c>
      <c r="AP6853" t="str">
        <f>IF(AmazonChurn[[#This Row],[Age]]&lt;30,"Under 30",IF(AmazonChurn[[#This Row],[Age]]&gt;65,"Senior","Mid Age"))</f>
        <v>Under 30</v>
      </c>
    </row>
    <row r="6854" spans="1:42" hidden="1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 s="5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  <c r="AL6854" t="str">
        <f>IF(AmazonChurn[[#This Row],[Average Monthly Expenses]]&lt;=30,"Low",IF(AmazonChurn[[#This Row],[Average Monthly Expenses]]&lt;=60,"Medium","High"))</f>
        <v>Medium</v>
      </c>
      <c r="AM6854" t="str">
        <f>IF(AmazonChurn[[#This Row],[Number of Complaints or Support]]&lt;3,"Low",IF(AmazonChurn[[#This Row],[Number of Complaints or Support]]&lt;=7,"Medium","High"))</f>
        <v>Medium</v>
      </c>
      <c r="AN6854" s="5">
        <f>AmazonChurn[[#This Row],[Number of Complaints or Support]]/AmazonChurn[[#This Row],[Account Length (in months)]]</f>
        <v>0.10169491525423729</v>
      </c>
      <c r="AO6854" t="str">
        <f>IF(AmazonChurn[[#This Row],[Avg Monthly GB Download]]&lt;15, "Low", IF(AmazonChurn[[#This Row],[Avg Monthly GB Download]]&lt;30, "Medium", "High"))</f>
        <v>Medium</v>
      </c>
      <c r="AP6854" t="str">
        <f>IF(AmazonChurn[[#This Row],[Age]]&lt;30,"Under 30",IF(AmazonChurn[[#This Row],[Age]]&gt;65,"Senior","Mid Age"))</f>
        <v>Under 30</v>
      </c>
    </row>
    <row r="6855" spans="1:42" hidden="1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 s="5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  <c r="AL6855" t="str">
        <f>IF(AmazonChurn[[#This Row],[Average Monthly Expenses]]&lt;=30,"Low",IF(AmazonChurn[[#This Row],[Average Monthly Expenses]]&lt;=60,"Medium","High"))</f>
        <v>Medium</v>
      </c>
      <c r="AM6855" t="str">
        <f>IF(AmazonChurn[[#This Row],[Number of Complaints or Support]]&lt;3,"Low",IF(AmazonChurn[[#This Row],[Number of Complaints or Support]]&lt;=7,"Medium","High"))</f>
        <v>Medium</v>
      </c>
      <c r="AN6855" s="5">
        <f>AmazonChurn[[#This Row],[Number of Complaints or Support]]/AmazonChurn[[#This Row],[Account Length (in months)]]</f>
        <v>1.6666666666666667</v>
      </c>
      <c r="AO6855" t="str">
        <f>IF(AmazonChurn[[#This Row],[Avg Monthly GB Download]]&lt;15, "Low", IF(AmazonChurn[[#This Row],[Avg Monthly GB Download]]&lt;30, "Medium", "High"))</f>
        <v>Low</v>
      </c>
      <c r="AP6855" t="str">
        <f>IF(AmazonChurn[[#This Row],[Age]]&lt;30,"Under 30",IF(AmazonChurn[[#This Row],[Age]]&gt;65,"Senior","Mid Age"))</f>
        <v>Mid Age</v>
      </c>
    </row>
    <row r="6856" spans="1:42" hidden="1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 s="5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  <c r="AL6856" t="str">
        <f>IF(AmazonChurn[[#This Row],[Average Monthly Expenses]]&lt;=30,"Low",IF(AmazonChurn[[#This Row],[Average Monthly Expenses]]&lt;=60,"Medium","High"))</f>
        <v>Low</v>
      </c>
      <c r="AM6856" t="str">
        <f>IF(AmazonChurn[[#This Row],[Number of Complaints or Support]]&lt;3,"Low",IF(AmazonChurn[[#This Row],[Number of Complaints or Support]]&lt;=7,"Medium","High"))</f>
        <v>Medium</v>
      </c>
      <c r="AN6856" s="5">
        <f>AmazonChurn[[#This Row],[Number of Complaints or Support]]/AmazonChurn[[#This Row],[Account Length (in months)]]</f>
        <v>6.25E-2</v>
      </c>
      <c r="AO6856" t="str">
        <f>IF(AmazonChurn[[#This Row],[Avg Monthly GB Download]]&lt;15, "Low", IF(AmazonChurn[[#This Row],[Avg Monthly GB Download]]&lt;30, "Medium", "High"))</f>
        <v>Low</v>
      </c>
      <c r="AP6856" t="str">
        <f>IF(AmazonChurn[[#This Row],[Age]]&lt;30,"Under 30",IF(AmazonChurn[[#This Row],[Age]]&gt;65,"Senior","Mid Age"))</f>
        <v>Mid Age</v>
      </c>
    </row>
    <row r="6857" spans="1:42" hidden="1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 s="5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  <c r="AL6857" t="str">
        <f>IF(AmazonChurn[[#This Row],[Average Monthly Expenses]]&lt;=30,"Low",IF(AmazonChurn[[#This Row],[Average Monthly Expenses]]&lt;=60,"Medium","High"))</f>
        <v>Low</v>
      </c>
      <c r="AM6857" t="str">
        <f>IF(AmazonChurn[[#This Row],[Number of Complaints or Support]]&lt;3,"Low",IF(AmazonChurn[[#This Row],[Number of Complaints or Support]]&lt;=7,"Medium","High"))</f>
        <v>High</v>
      </c>
      <c r="AN6857" s="5">
        <f>AmazonChurn[[#This Row],[Number of Complaints or Support]]/AmazonChurn[[#This Row],[Account Length (in months)]]</f>
        <v>8</v>
      </c>
      <c r="AO6857" t="str">
        <f>IF(AmazonChurn[[#This Row],[Avg Monthly GB Download]]&lt;15, "Low", IF(AmazonChurn[[#This Row],[Avg Monthly GB Download]]&lt;30, "Medium", "High"))</f>
        <v>Low</v>
      </c>
      <c r="AP6857" t="str">
        <f>IF(AmazonChurn[[#This Row],[Age]]&lt;30,"Under 30",IF(AmazonChurn[[#This Row],[Age]]&gt;65,"Senior","Mid Age"))</f>
        <v>Mid Age</v>
      </c>
    </row>
    <row r="6858" spans="1:42" hidden="1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 s="5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  <c r="AL6858" t="str">
        <f>IF(AmazonChurn[[#This Row],[Average Monthly Expenses]]&lt;=30,"Low",IF(AmazonChurn[[#This Row],[Average Monthly Expenses]]&lt;=60,"Medium","High"))</f>
        <v>Low</v>
      </c>
      <c r="AM6858" t="str">
        <f>IF(AmazonChurn[[#This Row],[Number of Complaints or Support]]&lt;3,"Low",IF(AmazonChurn[[#This Row],[Number of Complaints or Support]]&lt;=7,"Medium","High"))</f>
        <v>Medium</v>
      </c>
      <c r="AN6858" s="5">
        <f>AmazonChurn[[#This Row],[Number of Complaints or Support]]/AmazonChurn[[#This Row],[Account Length (in months)]]</f>
        <v>7.8431372549019607E-2</v>
      </c>
      <c r="AO6858" t="str">
        <f>IF(AmazonChurn[[#This Row],[Avg Monthly GB Download]]&lt;15, "Low", IF(AmazonChurn[[#This Row],[Avg Monthly GB Download]]&lt;30, "Medium", "High"))</f>
        <v>Low</v>
      </c>
      <c r="AP6858" t="str">
        <f>IF(AmazonChurn[[#This Row],[Age]]&lt;30,"Under 30",IF(AmazonChurn[[#This Row],[Age]]&gt;65,"Senior","Mid Age"))</f>
        <v>Mid Age</v>
      </c>
    </row>
    <row r="6859" spans="1:42" hidden="1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 s="5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  <c r="AL6859" t="str">
        <f>IF(AmazonChurn[[#This Row],[Average Monthly Expenses]]&lt;=30,"Low",IF(AmazonChurn[[#This Row],[Average Monthly Expenses]]&lt;=60,"Medium","High"))</f>
        <v>Low</v>
      </c>
      <c r="AM6859" t="str">
        <f>IF(AmazonChurn[[#This Row],[Number of Complaints or Support]]&lt;3,"Low",IF(AmazonChurn[[#This Row],[Number of Complaints or Support]]&lt;=7,"Medium","High"))</f>
        <v>High</v>
      </c>
      <c r="AN6859" s="5">
        <f>AmazonChurn[[#This Row],[Number of Complaints or Support]]/AmazonChurn[[#This Row],[Account Length (in months)]]</f>
        <v>0.18181818181818182</v>
      </c>
      <c r="AO6859" t="str">
        <f>IF(AmazonChurn[[#This Row],[Avg Monthly GB Download]]&lt;15, "Low", IF(AmazonChurn[[#This Row],[Avg Monthly GB Download]]&lt;30, "Medium", "High"))</f>
        <v>Low</v>
      </c>
      <c r="AP6859" t="str">
        <f>IF(AmazonChurn[[#This Row],[Age]]&lt;30,"Under 30",IF(AmazonChurn[[#This Row],[Age]]&gt;65,"Senior","Mid Age"))</f>
        <v>Mid Age</v>
      </c>
    </row>
    <row r="6860" spans="1:42" hidden="1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 s="5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  <c r="AL6860" t="str">
        <f>IF(AmazonChurn[[#This Row],[Average Monthly Expenses]]&lt;=30,"Low",IF(AmazonChurn[[#This Row],[Average Monthly Expenses]]&lt;=60,"Medium","High"))</f>
        <v>Low</v>
      </c>
      <c r="AM6860" t="str">
        <f>IF(AmazonChurn[[#This Row],[Number of Complaints or Support]]&lt;3,"Low",IF(AmazonChurn[[#This Row],[Number of Complaints or Support]]&lt;=7,"Medium","High"))</f>
        <v>Medium</v>
      </c>
      <c r="AN6860" s="5">
        <f>AmazonChurn[[#This Row],[Number of Complaints or Support]]/AmazonChurn[[#This Row],[Account Length (in months)]]</f>
        <v>5.1724137931034482E-2</v>
      </c>
      <c r="AO6860" t="str">
        <f>IF(AmazonChurn[[#This Row],[Avg Monthly GB Download]]&lt;15, "Low", IF(AmazonChurn[[#This Row],[Avg Monthly GB Download]]&lt;30, "Medium", "High"))</f>
        <v>Low</v>
      </c>
      <c r="AP6860" t="str">
        <f>IF(AmazonChurn[[#This Row],[Age]]&lt;30,"Under 30",IF(AmazonChurn[[#This Row],[Age]]&gt;65,"Senior","Mid Age"))</f>
        <v>Mid Age</v>
      </c>
    </row>
    <row r="6861" spans="1:42" hidden="1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 s="5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  <c r="AL6861" t="str">
        <f>IF(AmazonChurn[[#This Row],[Average Monthly Expenses]]&lt;=30,"Low",IF(AmazonChurn[[#This Row],[Average Monthly Expenses]]&lt;=60,"Medium","High"))</f>
        <v>Medium</v>
      </c>
      <c r="AM6861" t="str">
        <f>IF(AmazonChurn[[#This Row],[Number of Complaints or Support]]&lt;3,"Low",IF(AmazonChurn[[#This Row],[Number of Complaints or Support]]&lt;=7,"Medium","High"))</f>
        <v>Medium</v>
      </c>
      <c r="AN6861" s="5">
        <f>AmazonChurn[[#This Row],[Number of Complaints or Support]]/AmazonChurn[[#This Row],[Account Length (in months)]]</f>
        <v>4.2253521126760563E-2</v>
      </c>
      <c r="AO6861" t="str">
        <f>IF(AmazonChurn[[#This Row],[Avg Monthly GB Download]]&lt;15, "Low", IF(AmazonChurn[[#This Row],[Avg Monthly GB Download]]&lt;30, "Medium", "High"))</f>
        <v>Low</v>
      </c>
      <c r="AP6861" t="str">
        <f>IF(AmazonChurn[[#This Row],[Age]]&lt;30,"Under 30",IF(AmazonChurn[[#This Row],[Age]]&gt;65,"Senior","Mid Age"))</f>
        <v>Mid Age</v>
      </c>
    </row>
    <row r="6862" spans="1:42" hidden="1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 s="5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  <c r="AL6862" t="str">
        <f>IF(AmazonChurn[[#This Row],[Average Monthly Expenses]]&lt;=30,"Low",IF(AmazonChurn[[#This Row],[Average Monthly Expenses]]&lt;=60,"Medium","High"))</f>
        <v>Low</v>
      </c>
      <c r="AM6862" t="str">
        <f>IF(AmazonChurn[[#This Row],[Number of Complaints or Support]]&lt;3,"Low",IF(AmazonChurn[[#This Row],[Number of Complaints or Support]]&lt;=7,"Medium","High"))</f>
        <v>Low</v>
      </c>
      <c r="AN6862" s="5">
        <f>AmazonChurn[[#This Row],[Number of Complaints or Support]]/AmazonChurn[[#This Row],[Account Length (in months)]]</f>
        <v>0</v>
      </c>
      <c r="AO6862" t="str">
        <f>IF(AmazonChurn[[#This Row],[Avg Monthly GB Download]]&lt;15, "Low", IF(AmazonChurn[[#This Row],[Avg Monthly GB Download]]&lt;30, "Medium", "High"))</f>
        <v>Low</v>
      </c>
      <c r="AP6862" t="str">
        <f>IF(AmazonChurn[[#This Row],[Age]]&lt;30,"Under 30",IF(AmazonChurn[[#This Row],[Age]]&gt;65,"Senior","Mid Age"))</f>
        <v>Mid Age</v>
      </c>
    </row>
    <row r="6863" spans="1:42" hidden="1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 s="5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  <c r="AL6863" t="str">
        <f>IF(AmazonChurn[[#This Row],[Average Monthly Expenses]]&lt;=30,"Low",IF(AmazonChurn[[#This Row],[Average Monthly Expenses]]&lt;=60,"Medium","High"))</f>
        <v>Medium</v>
      </c>
      <c r="AM6863" t="str">
        <f>IF(AmazonChurn[[#This Row],[Number of Complaints or Support]]&lt;3,"Low",IF(AmazonChurn[[#This Row],[Number of Complaints or Support]]&lt;=7,"Medium","High"))</f>
        <v>Low</v>
      </c>
      <c r="AN6863" s="5">
        <f>AmazonChurn[[#This Row],[Number of Complaints or Support]]/AmazonChurn[[#This Row],[Account Length (in months)]]</f>
        <v>0</v>
      </c>
      <c r="AO6863" t="str">
        <f>IF(AmazonChurn[[#This Row],[Avg Monthly GB Download]]&lt;15, "Low", IF(AmazonChurn[[#This Row],[Avg Monthly GB Download]]&lt;30, "Medium", "High"))</f>
        <v>Low</v>
      </c>
      <c r="AP6863" t="str">
        <f>IF(AmazonChurn[[#This Row],[Age]]&lt;30,"Under 30",IF(AmazonChurn[[#This Row],[Age]]&gt;65,"Senior","Mid Age"))</f>
        <v>Mid Age</v>
      </c>
    </row>
    <row r="6864" spans="1:42" hidden="1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 s="5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  <c r="AL6864" t="str">
        <f>IF(AmazonChurn[[#This Row],[Average Monthly Expenses]]&lt;=30,"Low",IF(AmazonChurn[[#This Row],[Average Monthly Expenses]]&lt;=60,"Medium","High"))</f>
        <v>Medium</v>
      </c>
      <c r="AM6864" t="str">
        <f>IF(AmazonChurn[[#This Row],[Number of Complaints or Support]]&lt;3,"Low",IF(AmazonChurn[[#This Row],[Number of Complaints or Support]]&lt;=7,"Medium","High"))</f>
        <v>Medium</v>
      </c>
      <c r="AN6864" s="5">
        <f>AmazonChurn[[#This Row],[Number of Complaints or Support]]/AmazonChurn[[#This Row],[Account Length (in months)]]</f>
        <v>0.35714285714285715</v>
      </c>
      <c r="AO6864" t="str">
        <f>IF(AmazonChurn[[#This Row],[Avg Monthly GB Download]]&lt;15, "Low", IF(AmazonChurn[[#This Row],[Avg Monthly GB Download]]&lt;30, "Medium", "High"))</f>
        <v>Low</v>
      </c>
      <c r="AP6864" t="str">
        <f>IF(AmazonChurn[[#This Row],[Age]]&lt;30,"Under 30",IF(AmazonChurn[[#This Row],[Age]]&gt;65,"Senior","Mid Age"))</f>
        <v>Mid Age</v>
      </c>
    </row>
    <row r="6865" spans="1:42" hidden="1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 s="5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  <c r="AL6865" t="str">
        <f>IF(AmazonChurn[[#This Row],[Average Monthly Expenses]]&lt;=30,"Low",IF(AmazonChurn[[#This Row],[Average Monthly Expenses]]&lt;=60,"Medium","High"))</f>
        <v>Low</v>
      </c>
      <c r="AM6865" t="str">
        <f>IF(AmazonChurn[[#This Row],[Number of Complaints or Support]]&lt;3,"Low",IF(AmazonChurn[[#This Row],[Number of Complaints or Support]]&lt;=7,"Medium","High"))</f>
        <v>High</v>
      </c>
      <c r="AN6865" s="5">
        <f>AmazonChurn[[#This Row],[Number of Complaints or Support]]/AmazonChurn[[#This Row],[Account Length (in months)]]</f>
        <v>0.14035087719298245</v>
      </c>
      <c r="AO6865" t="str">
        <f>IF(AmazonChurn[[#This Row],[Avg Monthly GB Download]]&lt;15, "Low", IF(AmazonChurn[[#This Row],[Avg Monthly GB Download]]&lt;30, "Medium", "High"))</f>
        <v>Medium</v>
      </c>
      <c r="AP6865" t="str">
        <f>IF(AmazonChurn[[#This Row],[Age]]&lt;30,"Under 30",IF(AmazonChurn[[#This Row],[Age]]&gt;65,"Senior","Mid Age"))</f>
        <v>Mid Age</v>
      </c>
    </row>
    <row r="6866" spans="1:42" hidden="1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 s="5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  <c r="AL6866" t="str">
        <f>IF(AmazonChurn[[#This Row],[Average Monthly Expenses]]&lt;=30,"Low",IF(AmazonChurn[[#This Row],[Average Monthly Expenses]]&lt;=60,"Medium","High"))</f>
        <v>Medium</v>
      </c>
      <c r="AM6866" t="str">
        <f>IF(AmazonChurn[[#This Row],[Number of Complaints or Support]]&lt;3,"Low",IF(AmazonChurn[[#This Row],[Number of Complaints or Support]]&lt;=7,"Medium","High"))</f>
        <v>Medium</v>
      </c>
      <c r="AN6866" s="5">
        <f>AmazonChurn[[#This Row],[Number of Complaints or Support]]/AmazonChurn[[#This Row],[Account Length (in months)]]</f>
        <v>0.11363636363636363</v>
      </c>
      <c r="AO6866" t="str">
        <f>IF(AmazonChurn[[#This Row],[Avg Monthly GB Download]]&lt;15, "Low", IF(AmazonChurn[[#This Row],[Avg Monthly GB Download]]&lt;30, "Medium", "High"))</f>
        <v>Low</v>
      </c>
      <c r="AP6866" t="str">
        <f>IF(AmazonChurn[[#This Row],[Age]]&lt;30,"Under 30",IF(AmazonChurn[[#This Row],[Age]]&gt;65,"Senior","Mid Age"))</f>
        <v>Senior</v>
      </c>
    </row>
    <row r="6867" spans="1:42" hidden="1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 s="5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  <c r="AL6867" t="str">
        <f>IF(AmazonChurn[[#This Row],[Average Monthly Expenses]]&lt;=30,"Low",IF(AmazonChurn[[#This Row],[Average Monthly Expenses]]&lt;=60,"Medium","High"))</f>
        <v>Low</v>
      </c>
      <c r="AM6867" t="str">
        <f>IF(AmazonChurn[[#This Row],[Number of Complaints or Support]]&lt;3,"Low",IF(AmazonChurn[[#This Row],[Number of Complaints or Support]]&lt;=7,"Medium","High"))</f>
        <v>Low</v>
      </c>
      <c r="AN6867" s="5">
        <f>AmazonChurn[[#This Row],[Number of Complaints or Support]]/AmazonChurn[[#This Row],[Account Length (in months)]]</f>
        <v>3.5714285714285712E-2</v>
      </c>
      <c r="AO6867" t="str">
        <f>IF(AmazonChurn[[#This Row],[Avg Monthly GB Download]]&lt;15, "Low", IF(AmazonChurn[[#This Row],[Avg Monthly GB Download]]&lt;30, "Medium", "High"))</f>
        <v>Low</v>
      </c>
      <c r="AP6867" t="str">
        <f>IF(AmazonChurn[[#This Row],[Age]]&lt;30,"Under 30",IF(AmazonChurn[[#This Row],[Age]]&gt;65,"Senior","Mid Age"))</f>
        <v>Mid Age</v>
      </c>
    </row>
    <row r="6868" spans="1:42" hidden="1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 s="5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  <c r="AL6868" t="str">
        <f>IF(AmazonChurn[[#This Row],[Average Monthly Expenses]]&lt;=30,"Low",IF(AmazonChurn[[#This Row],[Average Monthly Expenses]]&lt;=60,"Medium","High"))</f>
        <v>Low</v>
      </c>
      <c r="AM6868" t="str">
        <f>IF(AmazonChurn[[#This Row],[Number of Complaints or Support]]&lt;3,"Low",IF(AmazonChurn[[#This Row],[Number of Complaints or Support]]&lt;=7,"Medium","High"))</f>
        <v>Medium</v>
      </c>
      <c r="AN6868" s="5">
        <f>AmazonChurn[[#This Row],[Number of Complaints or Support]]/AmazonChurn[[#This Row],[Account Length (in months)]]</f>
        <v>6</v>
      </c>
      <c r="AO6868" t="str">
        <f>IF(AmazonChurn[[#This Row],[Avg Monthly GB Download]]&lt;15, "Low", IF(AmazonChurn[[#This Row],[Avg Monthly GB Download]]&lt;30, "Medium", "High"))</f>
        <v>Medium</v>
      </c>
      <c r="AP6868" t="str">
        <f>IF(AmazonChurn[[#This Row],[Age]]&lt;30,"Under 30",IF(AmazonChurn[[#This Row],[Age]]&gt;65,"Senior","Mid Age"))</f>
        <v>Under 30</v>
      </c>
    </row>
    <row r="6869" spans="1:42" hidden="1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 s="5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  <c r="AL6869" t="str">
        <f>IF(AmazonChurn[[#This Row],[Average Monthly Expenses]]&lt;=30,"Low",IF(AmazonChurn[[#This Row],[Average Monthly Expenses]]&lt;=60,"Medium","High"))</f>
        <v>Low</v>
      </c>
      <c r="AM6869" t="str">
        <f>IF(AmazonChurn[[#This Row],[Number of Complaints or Support]]&lt;3,"Low",IF(AmazonChurn[[#This Row],[Number of Complaints or Support]]&lt;=7,"Medium","High"))</f>
        <v>Medium</v>
      </c>
      <c r="AN6869" s="5">
        <f>AmazonChurn[[#This Row],[Number of Complaints or Support]]/AmazonChurn[[#This Row],[Account Length (in months)]]</f>
        <v>0.13953488372093023</v>
      </c>
      <c r="AO6869" t="str">
        <f>IF(AmazonChurn[[#This Row],[Avg Monthly GB Download]]&lt;15, "Low", IF(AmazonChurn[[#This Row],[Avg Monthly GB Download]]&lt;30, "Medium", "High"))</f>
        <v>Low</v>
      </c>
      <c r="AP6869" t="str">
        <f>IF(AmazonChurn[[#This Row],[Age]]&lt;30,"Under 30",IF(AmazonChurn[[#This Row],[Age]]&gt;65,"Senior","Mid Age"))</f>
        <v>Mid Age</v>
      </c>
    </row>
    <row r="6870" spans="1:42" hidden="1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 s="5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  <c r="AL6870" t="str">
        <f>IF(AmazonChurn[[#This Row],[Average Monthly Expenses]]&lt;=30,"Low",IF(AmazonChurn[[#This Row],[Average Monthly Expenses]]&lt;=60,"Medium","High"))</f>
        <v>Low</v>
      </c>
      <c r="AM6870" t="str">
        <f>IF(AmazonChurn[[#This Row],[Number of Complaints or Support]]&lt;3,"Low",IF(AmazonChurn[[#This Row],[Number of Complaints or Support]]&lt;=7,"Medium","High"))</f>
        <v>High</v>
      </c>
      <c r="AN6870" s="5">
        <f>AmazonChurn[[#This Row],[Number of Complaints or Support]]/AmazonChurn[[#This Row],[Account Length (in months)]]</f>
        <v>0.14545454545454545</v>
      </c>
      <c r="AO6870" t="str">
        <f>IF(AmazonChurn[[#This Row],[Avg Monthly GB Download]]&lt;15, "Low", IF(AmazonChurn[[#This Row],[Avg Monthly GB Download]]&lt;30, "Medium", "High"))</f>
        <v>Low</v>
      </c>
      <c r="AP6870" t="str">
        <f>IF(AmazonChurn[[#This Row],[Age]]&lt;30,"Under 30",IF(AmazonChurn[[#This Row],[Age]]&gt;65,"Senior","Mid Age"))</f>
        <v>Mid Age</v>
      </c>
    </row>
    <row r="6871" spans="1:42" hidden="1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 s="5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  <c r="AL6871" t="str">
        <f>IF(AmazonChurn[[#This Row],[Average Monthly Expenses]]&lt;=30,"Low",IF(AmazonChurn[[#This Row],[Average Monthly Expenses]]&lt;=60,"Medium","High"))</f>
        <v>Medium</v>
      </c>
      <c r="AM6871" t="str">
        <f>IF(AmazonChurn[[#This Row],[Number of Complaints or Support]]&lt;3,"Low",IF(AmazonChurn[[#This Row],[Number of Complaints or Support]]&lt;=7,"Medium","High"))</f>
        <v>High</v>
      </c>
      <c r="AN6871" s="5">
        <f>AmazonChurn[[#This Row],[Number of Complaints or Support]]/AmazonChurn[[#This Row],[Account Length (in months)]]</f>
        <v>0.81818181818181823</v>
      </c>
      <c r="AO6871" t="str">
        <f>IF(AmazonChurn[[#This Row],[Avg Monthly GB Download]]&lt;15, "Low", IF(AmazonChurn[[#This Row],[Avg Monthly GB Download]]&lt;30, "Medium", "High"))</f>
        <v>Low</v>
      </c>
      <c r="AP6871" t="str">
        <f>IF(AmazonChurn[[#This Row],[Age]]&lt;30,"Under 30",IF(AmazonChurn[[#This Row],[Age]]&gt;65,"Senior","Mid Age"))</f>
        <v>Mid Age</v>
      </c>
    </row>
    <row r="6872" spans="1:42" hidden="1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 s="5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  <c r="AL6872" t="str">
        <f>IF(AmazonChurn[[#This Row],[Average Monthly Expenses]]&lt;=30,"Low",IF(AmazonChurn[[#This Row],[Average Monthly Expenses]]&lt;=60,"Medium","High"))</f>
        <v>Medium</v>
      </c>
      <c r="AM6872" t="str">
        <f>IF(AmazonChurn[[#This Row],[Number of Complaints or Support]]&lt;3,"Low",IF(AmazonChurn[[#This Row],[Number of Complaints or Support]]&lt;=7,"Medium","High"))</f>
        <v>Medium</v>
      </c>
      <c r="AN6872" s="5">
        <f>AmazonChurn[[#This Row],[Number of Complaints or Support]]/AmazonChurn[[#This Row],[Account Length (in months)]]</f>
        <v>7</v>
      </c>
      <c r="AO6872" t="str">
        <f>IF(AmazonChurn[[#This Row],[Avg Monthly GB Download]]&lt;15, "Low", IF(AmazonChurn[[#This Row],[Avg Monthly GB Download]]&lt;30, "Medium", "High"))</f>
        <v>Medium</v>
      </c>
      <c r="AP6872" t="str">
        <f>IF(AmazonChurn[[#This Row],[Age]]&lt;30,"Under 30",IF(AmazonChurn[[#This Row],[Age]]&gt;65,"Senior","Mid Age"))</f>
        <v>Mid Age</v>
      </c>
    </row>
    <row r="6873" spans="1:42" hidden="1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 s="5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  <c r="AL6873" t="str">
        <f>IF(AmazonChurn[[#This Row],[Average Monthly Expenses]]&lt;=30,"Low",IF(AmazonChurn[[#This Row],[Average Monthly Expenses]]&lt;=60,"Medium","High"))</f>
        <v>Low</v>
      </c>
      <c r="AM6873" t="str">
        <f>IF(AmazonChurn[[#This Row],[Number of Complaints or Support]]&lt;3,"Low",IF(AmazonChurn[[#This Row],[Number of Complaints or Support]]&lt;=7,"Medium","High"))</f>
        <v>Medium</v>
      </c>
      <c r="AN6873" s="5">
        <f>AmazonChurn[[#This Row],[Number of Complaints or Support]]/AmazonChurn[[#This Row],[Account Length (in months)]]</f>
        <v>0.11627906976744186</v>
      </c>
      <c r="AO6873" t="str">
        <f>IF(AmazonChurn[[#This Row],[Avg Monthly GB Download]]&lt;15, "Low", IF(AmazonChurn[[#This Row],[Avg Monthly GB Download]]&lt;30, "Medium", "High"))</f>
        <v>Low</v>
      </c>
      <c r="AP6873" t="str">
        <f>IF(AmazonChurn[[#This Row],[Age]]&lt;30,"Under 30",IF(AmazonChurn[[#This Row],[Age]]&gt;65,"Senior","Mid Age"))</f>
        <v>Mid Age</v>
      </c>
    </row>
    <row r="6874" spans="1:42" hidden="1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 s="5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  <c r="AL6874" t="str">
        <f>IF(AmazonChurn[[#This Row],[Average Monthly Expenses]]&lt;=30,"Low",IF(AmazonChurn[[#This Row],[Average Monthly Expenses]]&lt;=60,"Medium","High"))</f>
        <v>Medium</v>
      </c>
      <c r="AM6874" t="str">
        <f>IF(AmazonChurn[[#This Row],[Number of Complaints or Support]]&lt;3,"Low",IF(AmazonChurn[[#This Row],[Number of Complaints or Support]]&lt;=7,"Medium","High"))</f>
        <v>Medium</v>
      </c>
      <c r="AN6874" s="5">
        <f>AmazonChurn[[#This Row],[Number of Complaints or Support]]/AmazonChurn[[#This Row],[Account Length (in months)]]</f>
        <v>8.8235294117647065E-2</v>
      </c>
      <c r="AO6874" t="str">
        <f>IF(AmazonChurn[[#This Row],[Avg Monthly GB Download]]&lt;15, "Low", IF(AmazonChurn[[#This Row],[Avg Monthly GB Download]]&lt;30, "Medium", "High"))</f>
        <v>Low</v>
      </c>
      <c r="AP6874" t="str">
        <f>IF(AmazonChurn[[#This Row],[Age]]&lt;30,"Under 30",IF(AmazonChurn[[#This Row],[Age]]&gt;65,"Senior","Mid Age"))</f>
        <v>Mid Age</v>
      </c>
    </row>
    <row r="6875" spans="1:42" hidden="1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 s="5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  <c r="AL6875" t="str">
        <f>IF(AmazonChurn[[#This Row],[Average Monthly Expenses]]&lt;=30,"Low",IF(AmazonChurn[[#This Row],[Average Monthly Expenses]]&lt;=60,"Medium","High"))</f>
        <v>Medium</v>
      </c>
      <c r="AM6875" t="str">
        <f>IF(AmazonChurn[[#This Row],[Number of Complaints or Support]]&lt;3,"Low",IF(AmazonChurn[[#This Row],[Number of Complaints or Support]]&lt;=7,"Medium","High"))</f>
        <v>Medium</v>
      </c>
      <c r="AN6875" s="5">
        <f>AmazonChurn[[#This Row],[Number of Complaints or Support]]/AmazonChurn[[#This Row],[Account Length (in months)]]</f>
        <v>0.1111111111111111</v>
      </c>
      <c r="AO6875" t="str">
        <f>IF(AmazonChurn[[#This Row],[Avg Monthly GB Download]]&lt;15, "Low", IF(AmazonChurn[[#This Row],[Avg Monthly GB Download]]&lt;30, "Medium", "High"))</f>
        <v>Low</v>
      </c>
      <c r="AP6875" t="str">
        <f>IF(AmazonChurn[[#This Row],[Age]]&lt;30,"Under 30",IF(AmazonChurn[[#This Row],[Age]]&gt;65,"Senior","Mid Age"))</f>
        <v>Mid Age</v>
      </c>
    </row>
    <row r="6876" spans="1:42" hidden="1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 s="5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  <c r="AL6876" t="str">
        <f>IF(AmazonChurn[[#This Row],[Average Monthly Expenses]]&lt;=30,"Low",IF(AmazonChurn[[#This Row],[Average Monthly Expenses]]&lt;=60,"Medium","High"))</f>
        <v>Medium</v>
      </c>
      <c r="AM6876" t="str">
        <f>IF(AmazonChurn[[#This Row],[Number of Complaints or Support]]&lt;3,"Low",IF(AmazonChurn[[#This Row],[Number of Complaints or Support]]&lt;=7,"Medium","High"))</f>
        <v>Low</v>
      </c>
      <c r="AN6876" s="5">
        <f>AmazonChurn[[#This Row],[Number of Complaints or Support]]/AmazonChurn[[#This Row],[Account Length (in months)]]</f>
        <v>0</v>
      </c>
      <c r="AO6876" t="str">
        <f>IF(AmazonChurn[[#This Row],[Avg Monthly GB Download]]&lt;15, "Low", IF(AmazonChurn[[#This Row],[Avg Monthly GB Download]]&lt;30, "Medium", "High"))</f>
        <v>Low</v>
      </c>
      <c r="AP6876" t="str">
        <f>IF(AmazonChurn[[#This Row],[Age]]&lt;30,"Under 30",IF(AmazonChurn[[#This Row],[Age]]&gt;65,"Senior","Mid Age"))</f>
        <v>Mid Age</v>
      </c>
    </row>
    <row r="6877" spans="1:42" hidden="1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 s="5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  <c r="AL6877" t="str">
        <f>IF(AmazonChurn[[#This Row],[Average Monthly Expenses]]&lt;=30,"Low",IF(AmazonChurn[[#This Row],[Average Monthly Expenses]]&lt;=60,"Medium","High"))</f>
        <v>Low</v>
      </c>
      <c r="AM6877" t="str">
        <f>IF(AmazonChurn[[#This Row],[Number of Complaints or Support]]&lt;3,"Low",IF(AmazonChurn[[#This Row],[Number of Complaints or Support]]&lt;=7,"Medium","High"))</f>
        <v>Medium</v>
      </c>
      <c r="AN6877" s="5">
        <f>AmazonChurn[[#This Row],[Number of Complaints or Support]]/AmazonChurn[[#This Row],[Account Length (in months)]]</f>
        <v>0.36842105263157893</v>
      </c>
      <c r="AO6877" t="str">
        <f>IF(AmazonChurn[[#This Row],[Avg Monthly GB Download]]&lt;15, "Low", IF(AmazonChurn[[#This Row],[Avg Monthly GB Download]]&lt;30, "Medium", "High"))</f>
        <v>Medium</v>
      </c>
      <c r="AP6877" t="str">
        <f>IF(AmazonChurn[[#This Row],[Age]]&lt;30,"Under 30",IF(AmazonChurn[[#This Row],[Age]]&gt;65,"Senior","Mid Age"))</f>
        <v>Mid Age</v>
      </c>
    </row>
    <row r="6878" spans="1:42" hidden="1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 s="5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  <c r="AL6878" t="str">
        <f>IF(AmazonChurn[[#This Row],[Average Monthly Expenses]]&lt;=30,"Low",IF(AmazonChurn[[#This Row],[Average Monthly Expenses]]&lt;=60,"Medium","High"))</f>
        <v>Low</v>
      </c>
      <c r="AM6878" t="str">
        <f>IF(AmazonChurn[[#This Row],[Number of Complaints or Support]]&lt;3,"Low",IF(AmazonChurn[[#This Row],[Number of Complaints or Support]]&lt;=7,"Medium","High"))</f>
        <v>Low</v>
      </c>
      <c r="AN6878" s="5">
        <f>AmazonChurn[[#This Row],[Number of Complaints or Support]]/AmazonChurn[[#This Row],[Account Length (in months)]]</f>
        <v>7.1428571428571425E-2</v>
      </c>
      <c r="AO6878" t="str">
        <f>IF(AmazonChurn[[#This Row],[Avg Monthly GB Download]]&lt;15, "Low", IF(AmazonChurn[[#This Row],[Avg Monthly GB Download]]&lt;30, "Medium", "High"))</f>
        <v>Low</v>
      </c>
      <c r="AP6878" t="str">
        <f>IF(AmazonChurn[[#This Row],[Age]]&lt;30,"Under 30",IF(AmazonChurn[[#This Row],[Age]]&gt;65,"Senior","Mid Age"))</f>
        <v>Mid Age</v>
      </c>
    </row>
    <row r="6879" spans="1:42" hidden="1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 s="5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  <c r="AL6879" t="str">
        <f>IF(AmazonChurn[[#This Row],[Average Monthly Expenses]]&lt;=30,"Low",IF(AmazonChurn[[#This Row],[Average Monthly Expenses]]&lt;=60,"Medium","High"))</f>
        <v>Medium</v>
      </c>
      <c r="AM6879" t="str">
        <f>IF(AmazonChurn[[#This Row],[Number of Complaints or Support]]&lt;3,"Low",IF(AmazonChurn[[#This Row],[Number of Complaints or Support]]&lt;=7,"Medium","High"))</f>
        <v>Low</v>
      </c>
      <c r="AN6879" s="5">
        <f>AmazonChurn[[#This Row],[Number of Complaints or Support]]/AmazonChurn[[#This Row],[Account Length (in months)]]</f>
        <v>1.8181818181818181E-2</v>
      </c>
      <c r="AO6879" t="str">
        <f>IF(AmazonChurn[[#This Row],[Avg Monthly GB Download]]&lt;15, "Low", IF(AmazonChurn[[#This Row],[Avg Monthly GB Download]]&lt;30, "Medium", "High"))</f>
        <v>Medium</v>
      </c>
      <c r="AP6879" t="str">
        <f>IF(AmazonChurn[[#This Row],[Age]]&lt;30,"Under 30",IF(AmazonChurn[[#This Row],[Age]]&gt;65,"Senior","Mid Age"))</f>
        <v>Under 30</v>
      </c>
    </row>
    <row r="6880" spans="1:42" hidden="1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 s="5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  <c r="AL6880" t="str">
        <f>IF(AmazonChurn[[#This Row],[Average Monthly Expenses]]&lt;=30,"Low",IF(AmazonChurn[[#This Row],[Average Monthly Expenses]]&lt;=60,"Medium","High"))</f>
        <v>Low</v>
      </c>
      <c r="AM6880" t="str">
        <f>IF(AmazonChurn[[#This Row],[Number of Complaints or Support]]&lt;3,"Low",IF(AmazonChurn[[#This Row],[Number of Complaints or Support]]&lt;=7,"Medium","High"))</f>
        <v>Low</v>
      </c>
      <c r="AN6880" s="5">
        <f>AmazonChurn[[#This Row],[Number of Complaints or Support]]/AmazonChurn[[#This Row],[Account Length (in months)]]</f>
        <v>2.8571428571428571E-2</v>
      </c>
      <c r="AO6880" t="str">
        <f>IF(AmazonChurn[[#This Row],[Avg Monthly GB Download]]&lt;15, "Low", IF(AmazonChurn[[#This Row],[Avg Monthly GB Download]]&lt;30, "Medium", "High"))</f>
        <v>Low</v>
      </c>
      <c r="AP6880" t="str">
        <f>IF(AmazonChurn[[#This Row],[Age]]&lt;30,"Under 30",IF(AmazonChurn[[#This Row],[Age]]&gt;65,"Senior","Mid Age"))</f>
        <v>Mid Age</v>
      </c>
    </row>
    <row r="6881" spans="1:42" hidden="1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 s="5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  <c r="AL6881" t="str">
        <f>IF(AmazonChurn[[#This Row],[Average Monthly Expenses]]&lt;=30,"Low",IF(AmazonChurn[[#This Row],[Average Monthly Expenses]]&lt;=60,"Medium","High"))</f>
        <v>Low</v>
      </c>
      <c r="AM6881" t="str">
        <f>IF(AmazonChurn[[#This Row],[Number of Complaints or Support]]&lt;3,"Low",IF(AmazonChurn[[#This Row],[Number of Complaints or Support]]&lt;=7,"Medium","High"))</f>
        <v>High</v>
      </c>
      <c r="AN6881" s="5">
        <f>AmazonChurn[[#This Row],[Number of Complaints or Support]]/AmazonChurn[[#This Row],[Account Length (in months)]]</f>
        <v>0.13846153846153847</v>
      </c>
      <c r="AO6881" t="str">
        <f>IF(AmazonChurn[[#This Row],[Avg Monthly GB Download]]&lt;15, "Low", IF(AmazonChurn[[#This Row],[Avg Monthly GB Download]]&lt;30, "Medium", "High"))</f>
        <v>Low</v>
      </c>
      <c r="AP6881" t="str">
        <f>IF(AmazonChurn[[#This Row],[Age]]&lt;30,"Under 30",IF(AmazonChurn[[#This Row],[Age]]&gt;65,"Senior","Mid Age"))</f>
        <v>Mid Age</v>
      </c>
    </row>
    <row r="6882" spans="1:42" hidden="1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 s="5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  <c r="AL6882" t="str">
        <f>IF(AmazonChurn[[#This Row],[Average Monthly Expenses]]&lt;=30,"Low",IF(AmazonChurn[[#This Row],[Average Monthly Expenses]]&lt;=60,"Medium","High"))</f>
        <v>Medium</v>
      </c>
      <c r="AM6882" t="str">
        <f>IF(AmazonChurn[[#This Row],[Number of Complaints or Support]]&lt;3,"Low",IF(AmazonChurn[[#This Row],[Number of Complaints or Support]]&lt;=7,"Medium","High"))</f>
        <v>High</v>
      </c>
      <c r="AN6882" s="5">
        <f>AmazonChurn[[#This Row],[Number of Complaints or Support]]/AmazonChurn[[#This Row],[Account Length (in months)]]</f>
        <v>0.15384615384615385</v>
      </c>
      <c r="AO6882" t="str">
        <f>IF(AmazonChurn[[#This Row],[Avg Monthly GB Download]]&lt;15, "Low", IF(AmazonChurn[[#This Row],[Avg Monthly GB Download]]&lt;30, "Medium", "High"))</f>
        <v>Low</v>
      </c>
      <c r="AP6882" t="str">
        <f>IF(AmazonChurn[[#This Row],[Age]]&lt;30,"Under 30",IF(AmazonChurn[[#This Row],[Age]]&gt;65,"Senior","Mid Age"))</f>
        <v>Mid Age</v>
      </c>
    </row>
    <row r="6883" spans="1:42" hidden="1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 s="5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  <c r="AL6883" t="str">
        <f>IF(AmazonChurn[[#This Row],[Average Monthly Expenses]]&lt;=30,"Low",IF(AmazonChurn[[#This Row],[Average Monthly Expenses]]&lt;=60,"Medium","High"))</f>
        <v>Medium</v>
      </c>
      <c r="AM6883" t="str">
        <f>IF(AmazonChurn[[#This Row],[Number of Complaints or Support]]&lt;3,"Low",IF(AmazonChurn[[#This Row],[Number of Complaints or Support]]&lt;=7,"Medium","High"))</f>
        <v>High</v>
      </c>
      <c r="AN6883" s="5">
        <f>AmazonChurn[[#This Row],[Number of Complaints or Support]]/AmazonChurn[[#This Row],[Account Length (in months)]]</f>
        <v>4</v>
      </c>
      <c r="AO6883" t="str">
        <f>IF(AmazonChurn[[#This Row],[Avg Monthly GB Download]]&lt;15, "Low", IF(AmazonChurn[[#This Row],[Avg Monthly GB Download]]&lt;30, "Medium", "High"))</f>
        <v>Low</v>
      </c>
      <c r="AP6883" t="str">
        <f>IF(AmazonChurn[[#This Row],[Age]]&lt;30,"Under 30",IF(AmazonChurn[[#This Row],[Age]]&gt;65,"Senior","Mid Age"))</f>
        <v>Mid Age</v>
      </c>
    </row>
    <row r="6884" spans="1:42" hidden="1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 s="5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  <c r="AL6884" t="str">
        <f>IF(AmazonChurn[[#This Row],[Average Monthly Expenses]]&lt;=30,"Low",IF(AmazonChurn[[#This Row],[Average Monthly Expenses]]&lt;=60,"Medium","High"))</f>
        <v>Medium</v>
      </c>
      <c r="AM6884" t="str">
        <f>IF(AmazonChurn[[#This Row],[Number of Complaints or Support]]&lt;3,"Low",IF(AmazonChurn[[#This Row],[Number of Complaints or Support]]&lt;=7,"Medium","High"))</f>
        <v>Medium</v>
      </c>
      <c r="AN6884" s="5">
        <f>AmazonChurn[[#This Row],[Number of Complaints or Support]]/AmazonChurn[[#This Row],[Account Length (in months)]]</f>
        <v>7.2463768115942032E-2</v>
      </c>
      <c r="AO6884" t="str">
        <f>IF(AmazonChurn[[#This Row],[Avg Monthly GB Download]]&lt;15, "Low", IF(AmazonChurn[[#This Row],[Avg Monthly GB Download]]&lt;30, "Medium", "High"))</f>
        <v>Low</v>
      </c>
      <c r="AP6884" t="str">
        <f>IF(AmazonChurn[[#This Row],[Age]]&lt;30,"Under 30",IF(AmazonChurn[[#This Row],[Age]]&gt;65,"Senior","Mid Age"))</f>
        <v>Senior</v>
      </c>
    </row>
    <row r="6885" spans="1:42" hidden="1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 s="5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  <c r="AL6885" t="str">
        <f>IF(AmazonChurn[[#This Row],[Average Monthly Expenses]]&lt;=30,"Low",IF(AmazonChurn[[#This Row],[Average Monthly Expenses]]&lt;=60,"Medium","High"))</f>
        <v>Medium</v>
      </c>
      <c r="AM6885" t="str">
        <f>IF(AmazonChurn[[#This Row],[Number of Complaints or Support]]&lt;3,"Low",IF(AmazonChurn[[#This Row],[Number of Complaints or Support]]&lt;=7,"Medium","High"))</f>
        <v>High</v>
      </c>
      <c r="AN6885" s="5">
        <f>AmazonChurn[[#This Row],[Number of Complaints or Support]]/AmazonChurn[[#This Row],[Account Length (in months)]]</f>
        <v>0.23076923076923078</v>
      </c>
      <c r="AO6885" t="str">
        <f>IF(AmazonChurn[[#This Row],[Avg Monthly GB Download]]&lt;15, "Low", IF(AmazonChurn[[#This Row],[Avg Monthly GB Download]]&lt;30, "Medium", "High"))</f>
        <v>Medium</v>
      </c>
      <c r="AP6885" t="str">
        <f>IF(AmazonChurn[[#This Row],[Age]]&lt;30,"Under 30",IF(AmazonChurn[[#This Row],[Age]]&gt;65,"Senior","Mid Age"))</f>
        <v>Under 30</v>
      </c>
    </row>
    <row r="6886" spans="1:42" hidden="1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 s="5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  <c r="AL6886" t="str">
        <f>IF(AmazonChurn[[#This Row],[Average Monthly Expenses]]&lt;=30,"Low",IF(AmazonChurn[[#This Row],[Average Monthly Expenses]]&lt;=60,"Medium","High"))</f>
        <v>Medium</v>
      </c>
      <c r="AM6886" t="str">
        <f>IF(AmazonChurn[[#This Row],[Number of Complaints or Support]]&lt;3,"Low",IF(AmazonChurn[[#This Row],[Number of Complaints or Support]]&lt;=7,"Medium","High"))</f>
        <v>Low</v>
      </c>
      <c r="AN6886" s="5">
        <f>AmazonChurn[[#This Row],[Number of Complaints or Support]]/AmazonChurn[[#This Row],[Account Length (in months)]]</f>
        <v>1</v>
      </c>
      <c r="AO6886" t="str">
        <f>IF(AmazonChurn[[#This Row],[Avg Monthly GB Download]]&lt;15, "Low", IF(AmazonChurn[[#This Row],[Avg Monthly GB Download]]&lt;30, "Medium", "High"))</f>
        <v>Low</v>
      </c>
      <c r="AP6886" t="str">
        <f>IF(AmazonChurn[[#This Row],[Age]]&lt;30,"Under 30",IF(AmazonChurn[[#This Row],[Age]]&gt;65,"Senior","Mid Age"))</f>
        <v>Senior</v>
      </c>
    </row>
    <row r="6887" spans="1:42" hidden="1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 s="5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  <c r="AL6887" t="str">
        <f>IF(AmazonChurn[[#This Row],[Average Monthly Expenses]]&lt;=30,"Low",IF(AmazonChurn[[#This Row],[Average Monthly Expenses]]&lt;=60,"Medium","High"))</f>
        <v>Low</v>
      </c>
      <c r="AM6887" t="str">
        <f>IF(AmazonChurn[[#This Row],[Number of Complaints or Support]]&lt;3,"Low",IF(AmazonChurn[[#This Row],[Number of Complaints or Support]]&lt;=7,"Medium","High"))</f>
        <v>Low</v>
      </c>
      <c r="AN6887" s="5">
        <f>AmazonChurn[[#This Row],[Number of Complaints or Support]]/AmazonChurn[[#This Row],[Account Length (in months)]]</f>
        <v>2.8985507246376812E-2</v>
      </c>
      <c r="AO6887" t="str">
        <f>IF(AmazonChurn[[#This Row],[Avg Monthly GB Download]]&lt;15, "Low", IF(AmazonChurn[[#This Row],[Avg Monthly GB Download]]&lt;30, "Medium", "High"))</f>
        <v>Low</v>
      </c>
      <c r="AP6887" t="str">
        <f>IF(AmazonChurn[[#This Row],[Age]]&lt;30,"Under 30",IF(AmazonChurn[[#This Row],[Age]]&gt;65,"Senior","Mid Age"))</f>
        <v>Mid Age</v>
      </c>
    </row>
    <row r="6888" spans="1:42" hidden="1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 s="5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  <c r="AL6888" t="str">
        <f>IF(AmazonChurn[[#This Row],[Average Monthly Expenses]]&lt;=30,"Low",IF(AmazonChurn[[#This Row],[Average Monthly Expenses]]&lt;=60,"Medium","High"))</f>
        <v>Medium</v>
      </c>
      <c r="AM6888" t="str">
        <f>IF(AmazonChurn[[#This Row],[Number of Complaints or Support]]&lt;3,"Low",IF(AmazonChurn[[#This Row],[Number of Complaints or Support]]&lt;=7,"Medium","High"))</f>
        <v>Medium</v>
      </c>
      <c r="AN6888" s="5">
        <f>AmazonChurn[[#This Row],[Number of Complaints or Support]]/AmazonChurn[[#This Row],[Account Length (in months)]]</f>
        <v>0.17857142857142858</v>
      </c>
      <c r="AO6888" t="str">
        <f>IF(AmazonChurn[[#This Row],[Avg Monthly GB Download]]&lt;15, "Low", IF(AmazonChurn[[#This Row],[Avg Monthly GB Download]]&lt;30, "Medium", "High"))</f>
        <v>Low</v>
      </c>
      <c r="AP6888" t="str">
        <f>IF(AmazonChurn[[#This Row],[Age]]&lt;30,"Under 30",IF(AmazonChurn[[#This Row],[Age]]&gt;65,"Senior","Mid Age"))</f>
        <v>Senior</v>
      </c>
    </row>
    <row r="6889" spans="1:42" hidden="1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 s="5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  <c r="AL6889" t="str">
        <f>IF(AmazonChurn[[#This Row],[Average Monthly Expenses]]&lt;=30,"Low",IF(AmazonChurn[[#This Row],[Average Monthly Expenses]]&lt;=60,"Medium","High"))</f>
        <v>Low</v>
      </c>
      <c r="AM6889" t="str">
        <f>IF(AmazonChurn[[#This Row],[Number of Complaints or Support]]&lt;3,"Low",IF(AmazonChurn[[#This Row],[Number of Complaints or Support]]&lt;=7,"Medium","High"))</f>
        <v>Low</v>
      </c>
      <c r="AN6889" s="5">
        <f>AmazonChurn[[#This Row],[Number of Complaints or Support]]/AmazonChurn[[#This Row],[Account Length (in months)]]</f>
        <v>0.2857142857142857</v>
      </c>
      <c r="AO6889" t="str">
        <f>IF(AmazonChurn[[#This Row],[Avg Monthly GB Download]]&lt;15, "Low", IF(AmazonChurn[[#This Row],[Avg Monthly GB Download]]&lt;30, "Medium", "High"))</f>
        <v>Low</v>
      </c>
      <c r="AP6889" t="str">
        <f>IF(AmazonChurn[[#This Row],[Age]]&lt;30,"Under 30",IF(AmazonChurn[[#This Row],[Age]]&gt;65,"Senior","Mid Age"))</f>
        <v>Mid Age</v>
      </c>
    </row>
    <row r="6890" spans="1:42" hidden="1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 s="5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  <c r="AL6890" t="str">
        <f>IF(AmazonChurn[[#This Row],[Average Monthly Expenses]]&lt;=30,"Low",IF(AmazonChurn[[#This Row],[Average Monthly Expenses]]&lt;=60,"Medium","High"))</f>
        <v>Low</v>
      </c>
      <c r="AM6890" t="str">
        <f>IF(AmazonChurn[[#This Row],[Number of Complaints or Support]]&lt;3,"Low",IF(AmazonChurn[[#This Row],[Number of Complaints or Support]]&lt;=7,"Medium","High"))</f>
        <v>Low</v>
      </c>
      <c r="AN6890" s="5">
        <f>AmazonChurn[[#This Row],[Number of Complaints or Support]]/AmazonChurn[[#This Row],[Account Length (in months)]]</f>
        <v>0</v>
      </c>
      <c r="AO6890" t="str">
        <f>IF(AmazonChurn[[#This Row],[Avg Monthly GB Download]]&lt;15, "Low", IF(AmazonChurn[[#This Row],[Avg Monthly GB Download]]&lt;30, "Medium", "High"))</f>
        <v>Low</v>
      </c>
      <c r="AP6890" t="str">
        <f>IF(AmazonChurn[[#This Row],[Age]]&lt;30,"Under 30",IF(AmazonChurn[[#This Row],[Age]]&gt;65,"Senior","Mid Age"))</f>
        <v>Mid Age</v>
      </c>
    </row>
    <row r="6891" spans="1:42" hidden="1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 s="5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  <c r="AL6891" t="str">
        <f>IF(AmazonChurn[[#This Row],[Average Monthly Expenses]]&lt;=30,"Low",IF(AmazonChurn[[#This Row],[Average Monthly Expenses]]&lt;=60,"Medium","High"))</f>
        <v>Low</v>
      </c>
      <c r="AM6891" t="str">
        <f>IF(AmazonChurn[[#This Row],[Number of Complaints or Support]]&lt;3,"Low",IF(AmazonChurn[[#This Row],[Number of Complaints or Support]]&lt;=7,"Medium","High"))</f>
        <v>Medium</v>
      </c>
      <c r="AN6891" s="5">
        <f>AmazonChurn[[#This Row],[Number of Complaints or Support]]/AmazonChurn[[#This Row],[Account Length (in months)]]</f>
        <v>0.45454545454545453</v>
      </c>
      <c r="AO6891" t="str">
        <f>IF(AmazonChurn[[#This Row],[Avg Monthly GB Download]]&lt;15, "Low", IF(AmazonChurn[[#This Row],[Avg Monthly GB Download]]&lt;30, "Medium", "High"))</f>
        <v>Medium</v>
      </c>
      <c r="AP6891" t="str">
        <f>IF(AmazonChurn[[#This Row],[Age]]&lt;30,"Under 30",IF(AmazonChurn[[#This Row],[Age]]&gt;65,"Senior","Mid Age"))</f>
        <v>Under 30</v>
      </c>
    </row>
    <row r="6892" spans="1:42" hidden="1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 s="5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  <c r="AL6892" t="str">
        <f>IF(AmazonChurn[[#This Row],[Average Monthly Expenses]]&lt;=30,"Low",IF(AmazonChurn[[#This Row],[Average Monthly Expenses]]&lt;=60,"Medium","High"))</f>
        <v>Medium</v>
      </c>
      <c r="AM6892" t="str">
        <f>IF(AmazonChurn[[#This Row],[Number of Complaints or Support]]&lt;3,"Low",IF(AmazonChurn[[#This Row],[Number of Complaints or Support]]&lt;=7,"Medium","High"))</f>
        <v>High</v>
      </c>
      <c r="AN6892" s="5">
        <f>AmazonChurn[[#This Row],[Number of Complaints or Support]]/AmazonChurn[[#This Row],[Account Length (in months)]]</f>
        <v>0.375</v>
      </c>
      <c r="AO6892" t="str">
        <f>IF(AmazonChurn[[#This Row],[Avg Monthly GB Download]]&lt;15, "Low", IF(AmazonChurn[[#This Row],[Avg Monthly GB Download]]&lt;30, "Medium", "High"))</f>
        <v>Low</v>
      </c>
      <c r="AP6892" t="str">
        <f>IF(AmazonChurn[[#This Row],[Age]]&lt;30,"Under 30",IF(AmazonChurn[[#This Row],[Age]]&gt;65,"Senior","Mid Age"))</f>
        <v>Senior</v>
      </c>
    </row>
    <row r="6893" spans="1:42" hidden="1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 s="5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  <c r="AL6893" t="str">
        <f>IF(AmazonChurn[[#This Row],[Average Monthly Expenses]]&lt;=30,"Low",IF(AmazonChurn[[#This Row],[Average Monthly Expenses]]&lt;=60,"Medium","High"))</f>
        <v>Medium</v>
      </c>
      <c r="AM6893" t="str">
        <f>IF(AmazonChurn[[#This Row],[Number of Complaints or Support]]&lt;3,"Low",IF(AmazonChurn[[#This Row],[Number of Complaints or Support]]&lt;=7,"Medium","High"))</f>
        <v>High</v>
      </c>
      <c r="AN6893" s="5">
        <f>AmazonChurn[[#This Row],[Number of Complaints or Support]]/AmazonChurn[[#This Row],[Account Length (in months)]]</f>
        <v>0.90909090909090906</v>
      </c>
      <c r="AO6893" t="str">
        <f>IF(AmazonChurn[[#This Row],[Avg Monthly GB Download]]&lt;15, "Low", IF(AmazonChurn[[#This Row],[Avg Monthly GB Download]]&lt;30, "Medium", "High"))</f>
        <v>Low</v>
      </c>
      <c r="AP6893" t="str">
        <f>IF(AmazonChurn[[#This Row],[Age]]&lt;30,"Under 30",IF(AmazonChurn[[#This Row],[Age]]&gt;65,"Senior","Mid Age"))</f>
        <v>Mid Age</v>
      </c>
    </row>
    <row r="6894" spans="1:42" hidden="1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 s="5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  <c r="AL6894" t="str">
        <f>IF(AmazonChurn[[#This Row],[Average Monthly Expenses]]&lt;=30,"Low",IF(AmazonChurn[[#This Row],[Average Monthly Expenses]]&lt;=60,"Medium","High"))</f>
        <v>Low</v>
      </c>
      <c r="AM6894" t="str">
        <f>IF(AmazonChurn[[#This Row],[Number of Complaints or Support]]&lt;3,"Low",IF(AmazonChurn[[#This Row],[Number of Complaints or Support]]&lt;=7,"Medium","High"))</f>
        <v>High</v>
      </c>
      <c r="AN6894" s="5">
        <f>AmazonChurn[[#This Row],[Number of Complaints or Support]]/AmazonChurn[[#This Row],[Account Length (in months)]]</f>
        <v>0.16949152542372881</v>
      </c>
      <c r="AO6894" t="str">
        <f>IF(AmazonChurn[[#This Row],[Avg Monthly GB Download]]&lt;15, "Low", IF(AmazonChurn[[#This Row],[Avg Monthly GB Download]]&lt;30, "Medium", "High"))</f>
        <v>Low</v>
      </c>
      <c r="AP6894" t="str">
        <f>IF(AmazonChurn[[#This Row],[Age]]&lt;30,"Under 30",IF(AmazonChurn[[#This Row],[Age]]&gt;65,"Senior","Mid Age"))</f>
        <v>Under 30</v>
      </c>
    </row>
    <row r="6895" spans="1:42" hidden="1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 s="5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  <c r="AL6895" t="str">
        <f>IF(AmazonChurn[[#This Row],[Average Monthly Expenses]]&lt;=30,"Low",IF(AmazonChurn[[#This Row],[Average Monthly Expenses]]&lt;=60,"Medium","High"))</f>
        <v>Low</v>
      </c>
      <c r="AM6895" t="str">
        <f>IF(AmazonChurn[[#This Row],[Number of Complaints or Support]]&lt;3,"Low",IF(AmazonChurn[[#This Row],[Number of Complaints or Support]]&lt;=7,"Medium","High"))</f>
        <v>Low</v>
      </c>
      <c r="AN6895" s="5">
        <f>AmazonChurn[[#This Row],[Number of Complaints or Support]]/AmazonChurn[[#This Row],[Account Length (in months)]]</f>
        <v>1.3888888888888888E-2</v>
      </c>
      <c r="AO6895" t="str">
        <f>IF(AmazonChurn[[#This Row],[Avg Monthly GB Download]]&lt;15, "Low", IF(AmazonChurn[[#This Row],[Avg Monthly GB Download]]&lt;30, "Medium", "High"))</f>
        <v>Low</v>
      </c>
      <c r="AP6895" t="str">
        <f>IF(AmazonChurn[[#This Row],[Age]]&lt;30,"Under 30",IF(AmazonChurn[[#This Row],[Age]]&gt;65,"Senior","Mid Age"))</f>
        <v>Under 30</v>
      </c>
    </row>
    <row r="6896" spans="1:42" hidden="1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 s="5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  <c r="AL6896" t="str">
        <f>IF(AmazonChurn[[#This Row],[Average Monthly Expenses]]&lt;=30,"Low",IF(AmazonChurn[[#This Row],[Average Monthly Expenses]]&lt;=60,"Medium","High"))</f>
        <v>Low</v>
      </c>
      <c r="AM6896" t="str">
        <f>IF(AmazonChurn[[#This Row],[Number of Complaints or Support]]&lt;3,"Low",IF(AmazonChurn[[#This Row],[Number of Complaints or Support]]&lt;=7,"Medium","High"))</f>
        <v>Low</v>
      </c>
      <c r="AN6896" s="5">
        <f>AmazonChurn[[#This Row],[Number of Complaints or Support]]/AmazonChurn[[#This Row],[Account Length (in months)]]</f>
        <v>0</v>
      </c>
      <c r="AO6896" t="str">
        <f>IF(AmazonChurn[[#This Row],[Avg Monthly GB Download]]&lt;15, "Low", IF(AmazonChurn[[#This Row],[Avg Monthly GB Download]]&lt;30, "Medium", "High"))</f>
        <v>Low</v>
      </c>
      <c r="AP6896" t="str">
        <f>IF(AmazonChurn[[#This Row],[Age]]&lt;30,"Under 30",IF(AmazonChurn[[#This Row],[Age]]&gt;65,"Senior","Mid Age"))</f>
        <v>Mid Age</v>
      </c>
    </row>
    <row r="6897" spans="1:42" hidden="1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 s="5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  <c r="AL6897" t="str">
        <f>IF(AmazonChurn[[#This Row],[Average Monthly Expenses]]&lt;=30,"Low",IF(AmazonChurn[[#This Row],[Average Monthly Expenses]]&lt;=60,"Medium","High"))</f>
        <v>Medium</v>
      </c>
      <c r="AM6897" t="str">
        <f>IF(AmazonChurn[[#This Row],[Number of Complaints or Support]]&lt;3,"Low",IF(AmazonChurn[[#This Row],[Number of Complaints or Support]]&lt;=7,"Medium","High"))</f>
        <v>High</v>
      </c>
      <c r="AN6897" s="5">
        <f>AmazonChurn[[#This Row],[Number of Complaints or Support]]/AmazonChurn[[#This Row],[Account Length (in months)]]</f>
        <v>0.140625</v>
      </c>
      <c r="AO6897" t="str">
        <f>IF(AmazonChurn[[#This Row],[Avg Monthly GB Download]]&lt;15, "Low", IF(AmazonChurn[[#This Row],[Avg Monthly GB Download]]&lt;30, "Medium", "High"))</f>
        <v>Low</v>
      </c>
      <c r="AP6897" t="str">
        <f>IF(AmazonChurn[[#This Row],[Age]]&lt;30,"Under 30",IF(AmazonChurn[[#This Row],[Age]]&gt;65,"Senior","Mid Age"))</f>
        <v>Mid Age</v>
      </c>
    </row>
    <row r="6898" spans="1:42" hidden="1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 s="5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  <c r="AL6898" t="str">
        <f>IF(AmazonChurn[[#This Row],[Average Monthly Expenses]]&lt;=30,"Low",IF(AmazonChurn[[#This Row],[Average Monthly Expenses]]&lt;=60,"Medium","High"))</f>
        <v>Medium</v>
      </c>
      <c r="AM6898" t="str">
        <f>IF(AmazonChurn[[#This Row],[Number of Complaints or Support]]&lt;3,"Low",IF(AmazonChurn[[#This Row],[Number of Complaints or Support]]&lt;=7,"Medium","High"))</f>
        <v>Medium</v>
      </c>
      <c r="AN6898" s="5">
        <f>AmazonChurn[[#This Row],[Number of Complaints or Support]]/AmazonChurn[[#This Row],[Account Length (in months)]]</f>
        <v>9.8360655737704916E-2</v>
      </c>
      <c r="AO6898" t="str">
        <f>IF(AmazonChurn[[#This Row],[Avg Monthly GB Download]]&lt;15, "Low", IF(AmazonChurn[[#This Row],[Avg Monthly GB Download]]&lt;30, "Medium", "High"))</f>
        <v>Low</v>
      </c>
      <c r="AP6898" t="str">
        <f>IF(AmazonChurn[[#This Row],[Age]]&lt;30,"Under 30",IF(AmazonChurn[[#This Row],[Age]]&gt;65,"Senior","Mid Age"))</f>
        <v>Under 30</v>
      </c>
    </row>
    <row r="6899" spans="1:42" hidden="1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 s="5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  <c r="AL6899" t="str">
        <f>IF(AmazonChurn[[#This Row],[Average Monthly Expenses]]&lt;=30,"Low",IF(AmazonChurn[[#This Row],[Average Monthly Expenses]]&lt;=60,"Medium","High"))</f>
        <v>Medium</v>
      </c>
      <c r="AM6899" t="str">
        <f>IF(AmazonChurn[[#This Row],[Number of Complaints or Support]]&lt;3,"Low",IF(AmazonChurn[[#This Row],[Number of Complaints or Support]]&lt;=7,"Medium","High"))</f>
        <v>Low</v>
      </c>
      <c r="AN6899" s="5">
        <f>AmazonChurn[[#This Row],[Number of Complaints or Support]]/AmazonChurn[[#This Row],[Account Length (in months)]]</f>
        <v>0.66666666666666663</v>
      </c>
      <c r="AO6899" t="str">
        <f>IF(AmazonChurn[[#This Row],[Avg Monthly GB Download]]&lt;15, "Low", IF(AmazonChurn[[#This Row],[Avg Monthly GB Download]]&lt;30, "Medium", "High"))</f>
        <v>Low</v>
      </c>
      <c r="AP6899" t="str">
        <f>IF(AmazonChurn[[#This Row],[Age]]&lt;30,"Under 30",IF(AmazonChurn[[#This Row],[Age]]&gt;65,"Senior","Mid Age"))</f>
        <v>Senior</v>
      </c>
    </row>
    <row r="6900" spans="1:42" hidden="1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 s="5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  <c r="AL6900" t="str">
        <f>IF(AmazonChurn[[#This Row],[Average Monthly Expenses]]&lt;=30,"Low",IF(AmazonChurn[[#This Row],[Average Monthly Expenses]]&lt;=60,"Medium","High"))</f>
        <v>Low</v>
      </c>
      <c r="AM6900" t="str">
        <f>IF(AmazonChurn[[#This Row],[Number of Complaints or Support]]&lt;3,"Low",IF(AmazonChurn[[#This Row],[Number of Complaints or Support]]&lt;=7,"Medium","High"))</f>
        <v>Medium</v>
      </c>
      <c r="AN6900" s="5">
        <f>AmazonChurn[[#This Row],[Number of Complaints or Support]]/AmazonChurn[[#This Row],[Account Length (in months)]]</f>
        <v>1.5</v>
      </c>
      <c r="AO6900" t="str">
        <f>IF(AmazonChurn[[#This Row],[Avg Monthly GB Download]]&lt;15, "Low", IF(AmazonChurn[[#This Row],[Avg Monthly GB Download]]&lt;30, "Medium", "High"))</f>
        <v>Low</v>
      </c>
      <c r="AP6900" t="str">
        <f>IF(AmazonChurn[[#This Row],[Age]]&lt;30,"Under 30",IF(AmazonChurn[[#This Row],[Age]]&gt;65,"Senior","Mid Age"))</f>
        <v>Mid Age</v>
      </c>
    </row>
    <row r="6901" spans="1:42" hidden="1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 s="5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  <c r="AL6901" t="str">
        <f>IF(AmazonChurn[[#This Row],[Average Monthly Expenses]]&lt;=30,"Low",IF(AmazonChurn[[#This Row],[Average Monthly Expenses]]&lt;=60,"Medium","High"))</f>
        <v>Medium</v>
      </c>
      <c r="AM6901" t="str">
        <f>IF(AmazonChurn[[#This Row],[Number of Complaints or Support]]&lt;3,"Low",IF(AmazonChurn[[#This Row],[Number of Complaints or Support]]&lt;=7,"Medium","High"))</f>
        <v>Medium</v>
      </c>
      <c r="AN6901" s="5">
        <f>AmazonChurn[[#This Row],[Number of Complaints or Support]]/AmazonChurn[[#This Row],[Account Length (in months)]]</f>
        <v>4.8387096774193547E-2</v>
      </c>
      <c r="AO6901" t="str">
        <f>IF(AmazonChurn[[#This Row],[Avg Monthly GB Download]]&lt;15, "Low", IF(AmazonChurn[[#This Row],[Avg Monthly GB Download]]&lt;30, "Medium", "High"))</f>
        <v>Low</v>
      </c>
      <c r="AP6901" t="str">
        <f>IF(AmazonChurn[[#This Row],[Age]]&lt;30,"Under 30",IF(AmazonChurn[[#This Row],[Age]]&gt;65,"Senior","Mid Age"))</f>
        <v>Mid Age</v>
      </c>
    </row>
    <row r="6902" spans="1:42" hidden="1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 s="5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  <c r="AL6902" t="str">
        <f>IF(AmazonChurn[[#This Row],[Average Monthly Expenses]]&lt;=30,"Low",IF(AmazonChurn[[#This Row],[Average Monthly Expenses]]&lt;=60,"Medium","High"))</f>
        <v>Low</v>
      </c>
      <c r="AM6902" t="str">
        <f>IF(AmazonChurn[[#This Row],[Number of Complaints or Support]]&lt;3,"Low",IF(AmazonChurn[[#This Row],[Number of Complaints or Support]]&lt;=7,"Medium","High"))</f>
        <v>High</v>
      </c>
      <c r="AN6902" s="5">
        <f>AmazonChurn[[#This Row],[Number of Complaints or Support]]/AmazonChurn[[#This Row],[Account Length (in months)]]</f>
        <v>0.12857142857142856</v>
      </c>
      <c r="AO6902" t="str">
        <f>IF(AmazonChurn[[#This Row],[Avg Monthly GB Download]]&lt;15, "Low", IF(AmazonChurn[[#This Row],[Avg Monthly GB Download]]&lt;30, "Medium", "High"))</f>
        <v>Low</v>
      </c>
      <c r="AP6902" t="str">
        <f>IF(AmazonChurn[[#This Row],[Age]]&lt;30,"Under 30",IF(AmazonChurn[[#This Row],[Age]]&gt;65,"Senior","Mid Age"))</f>
        <v>Mid Age</v>
      </c>
    </row>
    <row r="6903" spans="1:42" hidden="1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 s="5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  <c r="AL6903" t="str">
        <f>IF(AmazonChurn[[#This Row],[Average Monthly Expenses]]&lt;=30,"Low",IF(AmazonChurn[[#This Row],[Average Monthly Expenses]]&lt;=60,"Medium","High"))</f>
        <v>Low</v>
      </c>
      <c r="AM6903" t="str">
        <f>IF(AmazonChurn[[#This Row],[Number of Complaints or Support]]&lt;3,"Low",IF(AmazonChurn[[#This Row],[Number of Complaints or Support]]&lt;=7,"Medium","High"))</f>
        <v>Low</v>
      </c>
      <c r="AN6903" s="5">
        <f>AmazonChurn[[#This Row],[Number of Complaints or Support]]/AmazonChurn[[#This Row],[Account Length (in months)]]</f>
        <v>5.2631578947368418E-2</v>
      </c>
      <c r="AO6903" t="str">
        <f>IF(AmazonChurn[[#This Row],[Avg Monthly GB Download]]&lt;15, "Low", IF(AmazonChurn[[#This Row],[Avg Monthly GB Download]]&lt;30, "Medium", "High"))</f>
        <v>Low</v>
      </c>
      <c r="AP6903" t="str">
        <f>IF(AmazonChurn[[#This Row],[Age]]&lt;30,"Under 30",IF(AmazonChurn[[#This Row],[Age]]&gt;65,"Senior","Mid Age"))</f>
        <v>Under 30</v>
      </c>
    </row>
    <row r="6904" spans="1:42" hidden="1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 s="5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  <c r="AL6904" t="str">
        <f>IF(AmazonChurn[[#This Row],[Average Monthly Expenses]]&lt;=30,"Low",IF(AmazonChurn[[#This Row],[Average Monthly Expenses]]&lt;=60,"Medium","High"))</f>
        <v>Low</v>
      </c>
      <c r="AM6904" t="str">
        <f>IF(AmazonChurn[[#This Row],[Number of Complaints or Support]]&lt;3,"Low",IF(AmazonChurn[[#This Row],[Number of Complaints or Support]]&lt;=7,"Medium","High"))</f>
        <v>High</v>
      </c>
      <c r="AN6904" s="5">
        <f>AmazonChurn[[#This Row],[Number of Complaints or Support]]/AmazonChurn[[#This Row],[Account Length (in months)]]</f>
        <v>0.17241379310344829</v>
      </c>
      <c r="AO6904" t="str">
        <f>IF(AmazonChurn[[#This Row],[Avg Monthly GB Download]]&lt;15, "Low", IF(AmazonChurn[[#This Row],[Avg Monthly GB Download]]&lt;30, "Medium", "High"))</f>
        <v>Low</v>
      </c>
      <c r="AP6904" t="str">
        <f>IF(AmazonChurn[[#This Row],[Age]]&lt;30,"Under 30",IF(AmazonChurn[[#This Row],[Age]]&gt;65,"Senior","Mid Age"))</f>
        <v>Mid Age</v>
      </c>
    </row>
    <row r="6905" spans="1:42" hidden="1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 s="5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  <c r="AL6905" t="str">
        <f>IF(AmazonChurn[[#This Row],[Average Monthly Expenses]]&lt;=30,"Low",IF(AmazonChurn[[#This Row],[Average Monthly Expenses]]&lt;=60,"Medium","High"))</f>
        <v>Medium</v>
      </c>
      <c r="AM6905" t="str">
        <f>IF(AmazonChurn[[#This Row],[Number of Complaints or Support]]&lt;3,"Low",IF(AmazonChurn[[#This Row],[Number of Complaints or Support]]&lt;=7,"Medium","High"))</f>
        <v>High</v>
      </c>
      <c r="AN6905" s="5">
        <f>AmazonChurn[[#This Row],[Number of Complaints or Support]]/AmazonChurn[[#This Row],[Account Length (in months)]]</f>
        <v>0.27777777777777779</v>
      </c>
      <c r="AO6905" t="str">
        <f>IF(AmazonChurn[[#This Row],[Avg Monthly GB Download]]&lt;15, "Low", IF(AmazonChurn[[#This Row],[Avg Monthly GB Download]]&lt;30, "Medium", "High"))</f>
        <v>Medium</v>
      </c>
      <c r="AP6905" t="str">
        <f>IF(AmazonChurn[[#This Row],[Age]]&lt;30,"Under 30",IF(AmazonChurn[[#This Row],[Age]]&gt;65,"Senior","Mid Age"))</f>
        <v>Senior</v>
      </c>
    </row>
    <row r="6906" spans="1:42" hidden="1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 s="5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  <c r="AL6906" t="str">
        <f>IF(AmazonChurn[[#This Row],[Average Monthly Expenses]]&lt;=30,"Low",IF(AmazonChurn[[#This Row],[Average Monthly Expenses]]&lt;=60,"Medium","High"))</f>
        <v>Medium</v>
      </c>
      <c r="AM6906" t="str">
        <f>IF(AmazonChurn[[#This Row],[Number of Complaints or Support]]&lt;3,"Low",IF(AmazonChurn[[#This Row],[Number of Complaints or Support]]&lt;=7,"Medium","High"))</f>
        <v>Medium</v>
      </c>
      <c r="AN6906" s="5">
        <f>AmazonChurn[[#This Row],[Number of Complaints or Support]]/AmazonChurn[[#This Row],[Account Length (in months)]]</f>
        <v>7.3170731707317069E-2</v>
      </c>
      <c r="AO6906" t="str">
        <f>IF(AmazonChurn[[#This Row],[Avg Monthly GB Download]]&lt;15, "Low", IF(AmazonChurn[[#This Row],[Avg Monthly GB Download]]&lt;30, "Medium", "High"))</f>
        <v>Low</v>
      </c>
      <c r="AP6906" t="str">
        <f>IF(AmazonChurn[[#This Row],[Age]]&lt;30,"Under 30",IF(AmazonChurn[[#This Row],[Age]]&gt;65,"Senior","Mid Age"))</f>
        <v>Senior</v>
      </c>
    </row>
    <row r="6907" spans="1:42" hidden="1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 s="5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  <c r="AL6907" t="str">
        <f>IF(AmazonChurn[[#This Row],[Average Monthly Expenses]]&lt;=30,"Low",IF(AmazonChurn[[#This Row],[Average Monthly Expenses]]&lt;=60,"Medium","High"))</f>
        <v>Low</v>
      </c>
      <c r="AM6907" t="str">
        <f>IF(AmazonChurn[[#This Row],[Number of Complaints or Support]]&lt;3,"Low",IF(AmazonChurn[[#This Row],[Number of Complaints or Support]]&lt;=7,"Medium","High"))</f>
        <v>Low</v>
      </c>
      <c r="AN6907" s="5">
        <f>AmazonChurn[[#This Row],[Number of Complaints or Support]]/AmazonChurn[[#This Row],[Account Length (in months)]]</f>
        <v>1</v>
      </c>
      <c r="AO6907" t="str">
        <f>IF(AmazonChurn[[#This Row],[Avg Monthly GB Download]]&lt;15, "Low", IF(AmazonChurn[[#This Row],[Avg Monthly GB Download]]&lt;30, "Medium", "High"))</f>
        <v>Low</v>
      </c>
      <c r="AP6907" t="str">
        <f>IF(AmazonChurn[[#This Row],[Age]]&lt;30,"Under 30",IF(AmazonChurn[[#This Row],[Age]]&gt;65,"Senior","Mid Age"))</f>
        <v>Mid Age</v>
      </c>
    </row>
    <row r="6908" spans="1:42" hidden="1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 s="5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  <c r="AL6908" t="str">
        <f>IF(AmazonChurn[[#This Row],[Average Monthly Expenses]]&lt;=30,"Low",IF(AmazonChurn[[#This Row],[Average Monthly Expenses]]&lt;=60,"Medium","High"))</f>
        <v>Low</v>
      </c>
      <c r="AM6908" t="str">
        <f>IF(AmazonChurn[[#This Row],[Number of Complaints or Support]]&lt;3,"Low",IF(AmazonChurn[[#This Row],[Number of Complaints or Support]]&lt;=7,"Medium","High"))</f>
        <v>High</v>
      </c>
      <c r="AN6908" s="5">
        <f>AmazonChurn[[#This Row],[Number of Complaints or Support]]/AmazonChurn[[#This Row],[Account Length (in months)]]</f>
        <v>0.14492753623188406</v>
      </c>
      <c r="AO6908" t="str">
        <f>IF(AmazonChurn[[#This Row],[Avg Monthly GB Download]]&lt;15, "Low", IF(AmazonChurn[[#This Row],[Avg Monthly GB Download]]&lt;30, "Medium", "High"))</f>
        <v>Low</v>
      </c>
      <c r="AP6908" t="str">
        <f>IF(AmazonChurn[[#This Row],[Age]]&lt;30,"Under 30",IF(AmazonChurn[[#This Row],[Age]]&gt;65,"Senior","Mid Age"))</f>
        <v>Mid Age</v>
      </c>
    </row>
    <row r="6909" spans="1:42" hidden="1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 s="5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  <c r="AL6909" t="str">
        <f>IF(AmazonChurn[[#This Row],[Average Monthly Expenses]]&lt;=30,"Low",IF(AmazonChurn[[#This Row],[Average Monthly Expenses]]&lt;=60,"Medium","High"))</f>
        <v>Low</v>
      </c>
      <c r="AM6909" t="str">
        <f>IF(AmazonChurn[[#This Row],[Number of Complaints or Support]]&lt;3,"Low",IF(AmazonChurn[[#This Row],[Number of Complaints or Support]]&lt;=7,"Medium","High"))</f>
        <v>High</v>
      </c>
      <c r="AN6909" s="5">
        <f>AmazonChurn[[#This Row],[Number of Complaints or Support]]/AmazonChurn[[#This Row],[Account Length (in months)]]</f>
        <v>0.2857142857142857</v>
      </c>
      <c r="AO6909" t="str">
        <f>IF(AmazonChurn[[#This Row],[Avg Monthly GB Download]]&lt;15, "Low", IF(AmazonChurn[[#This Row],[Avg Monthly GB Download]]&lt;30, "Medium", "High"))</f>
        <v>Medium</v>
      </c>
      <c r="AP6909" t="str">
        <f>IF(AmazonChurn[[#This Row],[Age]]&lt;30,"Under 30",IF(AmazonChurn[[#This Row],[Age]]&gt;65,"Senior","Mid Age"))</f>
        <v>Under 30</v>
      </c>
    </row>
    <row r="6910" spans="1:42" hidden="1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 s="5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  <c r="AL6910" t="str">
        <f>IF(AmazonChurn[[#This Row],[Average Monthly Expenses]]&lt;=30,"Low",IF(AmazonChurn[[#This Row],[Average Monthly Expenses]]&lt;=60,"Medium","High"))</f>
        <v>Low</v>
      </c>
      <c r="AM6910" t="str">
        <f>IF(AmazonChurn[[#This Row],[Number of Complaints or Support]]&lt;3,"Low",IF(AmazonChurn[[#This Row],[Number of Complaints or Support]]&lt;=7,"Medium","High"))</f>
        <v>Medium</v>
      </c>
      <c r="AN6910" s="5">
        <f>AmazonChurn[[#This Row],[Number of Complaints or Support]]/AmazonChurn[[#This Row],[Account Length (in months)]]</f>
        <v>8.4507042253521125E-2</v>
      </c>
      <c r="AO6910" t="str">
        <f>IF(AmazonChurn[[#This Row],[Avg Monthly GB Download]]&lt;15, "Low", IF(AmazonChurn[[#This Row],[Avg Monthly GB Download]]&lt;30, "Medium", "High"))</f>
        <v>Low</v>
      </c>
      <c r="AP6910" t="str">
        <f>IF(AmazonChurn[[#This Row],[Age]]&lt;30,"Under 30",IF(AmazonChurn[[#This Row],[Age]]&gt;65,"Senior","Mid Age"))</f>
        <v>Mid Age</v>
      </c>
    </row>
    <row r="6911" spans="1:42" hidden="1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 s="5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  <c r="AL6911" t="str">
        <f>IF(AmazonChurn[[#This Row],[Average Monthly Expenses]]&lt;=30,"Low",IF(AmazonChurn[[#This Row],[Average Monthly Expenses]]&lt;=60,"Medium","High"))</f>
        <v>High</v>
      </c>
      <c r="AM6911" t="str">
        <f>IF(AmazonChurn[[#This Row],[Number of Complaints or Support]]&lt;3,"Low",IF(AmazonChurn[[#This Row],[Number of Complaints or Support]]&lt;=7,"Medium","High"))</f>
        <v>Low</v>
      </c>
      <c r="AN6911" s="5">
        <f>AmazonChurn[[#This Row],[Number of Complaints or Support]]/AmazonChurn[[#This Row],[Account Length (in months)]]</f>
        <v>1.5384615384615385E-2</v>
      </c>
      <c r="AO6911" t="str">
        <f>IF(AmazonChurn[[#This Row],[Avg Monthly GB Download]]&lt;15, "Low", IF(AmazonChurn[[#This Row],[Avg Monthly GB Download]]&lt;30, "Medium", "High"))</f>
        <v>Low</v>
      </c>
      <c r="AP6911" t="str">
        <f>IF(AmazonChurn[[#This Row],[Age]]&lt;30,"Under 30",IF(AmazonChurn[[#This Row],[Age]]&gt;65,"Senior","Mid Age"))</f>
        <v>Mid Age</v>
      </c>
    </row>
    <row r="6912" spans="1:42" hidden="1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 s="5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  <c r="AL6912" t="str">
        <f>IF(AmazonChurn[[#This Row],[Average Monthly Expenses]]&lt;=30,"Low",IF(AmazonChurn[[#This Row],[Average Monthly Expenses]]&lt;=60,"Medium","High"))</f>
        <v>High</v>
      </c>
      <c r="AM6912" t="str">
        <f>IF(AmazonChurn[[#This Row],[Number of Complaints or Support]]&lt;3,"Low",IF(AmazonChurn[[#This Row],[Number of Complaints or Support]]&lt;=7,"Medium","High"))</f>
        <v>High</v>
      </c>
      <c r="AN6912" s="5">
        <f>AmazonChurn[[#This Row],[Number of Complaints or Support]]/AmazonChurn[[#This Row],[Account Length (in months)]]</f>
        <v>9</v>
      </c>
      <c r="AO6912" t="str">
        <f>IF(AmazonChurn[[#This Row],[Avg Monthly GB Download]]&lt;15, "Low", IF(AmazonChurn[[#This Row],[Avg Monthly GB Download]]&lt;30, "Medium", "High"))</f>
        <v>Low</v>
      </c>
      <c r="AP6912" t="str">
        <f>IF(AmazonChurn[[#This Row],[Age]]&lt;30,"Under 30",IF(AmazonChurn[[#This Row],[Age]]&gt;65,"Senior","Mid Age"))</f>
        <v>Mid Age</v>
      </c>
    </row>
    <row r="6913" spans="1:42" hidden="1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 s="5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  <c r="AL6913" t="str">
        <f>IF(AmazonChurn[[#This Row],[Average Monthly Expenses]]&lt;=30,"Low",IF(AmazonChurn[[#This Row],[Average Monthly Expenses]]&lt;=60,"Medium","High"))</f>
        <v>Medium</v>
      </c>
      <c r="AM6913" t="str">
        <f>IF(AmazonChurn[[#This Row],[Number of Complaints or Support]]&lt;3,"Low",IF(AmazonChurn[[#This Row],[Number of Complaints or Support]]&lt;=7,"Medium","High"))</f>
        <v>Medium</v>
      </c>
      <c r="AN6913" s="5">
        <f>AmazonChurn[[#This Row],[Number of Complaints or Support]]/AmazonChurn[[#This Row],[Account Length (in months)]]</f>
        <v>0.10169491525423729</v>
      </c>
      <c r="AO6913" t="str">
        <f>IF(AmazonChurn[[#This Row],[Avg Monthly GB Download]]&lt;15, "Low", IF(AmazonChurn[[#This Row],[Avg Monthly GB Download]]&lt;30, "Medium", "High"))</f>
        <v>Medium</v>
      </c>
      <c r="AP6913" t="str">
        <f>IF(AmazonChurn[[#This Row],[Age]]&lt;30,"Under 30",IF(AmazonChurn[[#This Row],[Age]]&gt;65,"Senior","Mid Age"))</f>
        <v>Mid Age</v>
      </c>
    </row>
    <row r="6914" spans="1:42" hidden="1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 s="5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  <c r="AL6914" t="str">
        <f>IF(AmazonChurn[[#This Row],[Average Monthly Expenses]]&lt;=30,"Low",IF(AmazonChurn[[#This Row],[Average Monthly Expenses]]&lt;=60,"Medium","High"))</f>
        <v>Low</v>
      </c>
      <c r="AM6914" t="str">
        <f>IF(AmazonChurn[[#This Row],[Number of Complaints or Support]]&lt;3,"Low",IF(AmazonChurn[[#This Row],[Number of Complaints or Support]]&lt;=7,"Medium","High"))</f>
        <v>Medium</v>
      </c>
      <c r="AN6914" s="5">
        <f>AmazonChurn[[#This Row],[Number of Complaints or Support]]/AmazonChurn[[#This Row],[Account Length (in months)]]</f>
        <v>8.1081081081081086E-2</v>
      </c>
      <c r="AO6914" t="str">
        <f>IF(AmazonChurn[[#This Row],[Avg Monthly GB Download]]&lt;15, "Low", IF(AmazonChurn[[#This Row],[Avg Monthly GB Download]]&lt;30, "Medium", "High"))</f>
        <v>Low</v>
      </c>
      <c r="AP6914" t="str">
        <f>IF(AmazonChurn[[#This Row],[Age]]&lt;30,"Under 30",IF(AmazonChurn[[#This Row],[Age]]&gt;65,"Senior","Mid Age"))</f>
        <v>Mid Age</v>
      </c>
    </row>
    <row r="6915" spans="1:42" hidden="1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 s="5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  <c r="AL6915" t="str">
        <f>IF(AmazonChurn[[#This Row],[Average Monthly Expenses]]&lt;=30,"Low",IF(AmazonChurn[[#This Row],[Average Monthly Expenses]]&lt;=60,"Medium","High"))</f>
        <v>Medium</v>
      </c>
      <c r="AM6915" t="str">
        <f>IF(AmazonChurn[[#This Row],[Number of Complaints or Support]]&lt;3,"Low",IF(AmazonChurn[[#This Row],[Number of Complaints or Support]]&lt;=7,"Medium","High"))</f>
        <v>High</v>
      </c>
      <c r="AN6915" s="5">
        <f>AmazonChurn[[#This Row],[Number of Complaints or Support]]/AmazonChurn[[#This Row],[Account Length (in months)]]</f>
        <v>0.13235294117647059</v>
      </c>
      <c r="AO6915" t="str">
        <f>IF(AmazonChurn[[#This Row],[Avg Monthly GB Download]]&lt;15, "Low", IF(AmazonChurn[[#This Row],[Avg Monthly GB Download]]&lt;30, "Medium", "High"))</f>
        <v>Medium</v>
      </c>
      <c r="AP6915" t="str">
        <f>IF(AmazonChurn[[#This Row],[Age]]&lt;30,"Under 30",IF(AmazonChurn[[#This Row],[Age]]&gt;65,"Senior","Mid Age"))</f>
        <v>Under 30</v>
      </c>
    </row>
    <row r="6916" spans="1:42" hidden="1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 s="5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  <c r="AL6916" t="str">
        <f>IF(AmazonChurn[[#This Row],[Average Monthly Expenses]]&lt;=30,"Low",IF(AmazonChurn[[#This Row],[Average Monthly Expenses]]&lt;=60,"Medium","High"))</f>
        <v>Low</v>
      </c>
      <c r="AM6916" t="str">
        <f>IF(AmazonChurn[[#This Row],[Number of Complaints or Support]]&lt;3,"Low",IF(AmazonChurn[[#This Row],[Number of Complaints or Support]]&lt;=7,"Medium","High"))</f>
        <v>Medium</v>
      </c>
      <c r="AN6916" s="5">
        <f>AmazonChurn[[#This Row],[Number of Complaints or Support]]/AmazonChurn[[#This Row],[Account Length (in months)]]</f>
        <v>0.17142857142857143</v>
      </c>
      <c r="AO6916" t="str">
        <f>IF(AmazonChurn[[#This Row],[Avg Monthly GB Download]]&lt;15, "Low", IF(AmazonChurn[[#This Row],[Avg Monthly GB Download]]&lt;30, "Medium", "High"))</f>
        <v>Low</v>
      </c>
      <c r="AP6916" t="str">
        <f>IF(AmazonChurn[[#This Row],[Age]]&lt;30,"Under 30",IF(AmazonChurn[[#This Row],[Age]]&gt;65,"Senior","Mid Age"))</f>
        <v>Under 30</v>
      </c>
    </row>
    <row r="6917" spans="1:42" hidden="1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 s="5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  <c r="AL6917" t="str">
        <f>IF(AmazonChurn[[#This Row],[Average Monthly Expenses]]&lt;=30,"Low",IF(AmazonChurn[[#This Row],[Average Monthly Expenses]]&lt;=60,"Medium","High"))</f>
        <v>Medium</v>
      </c>
      <c r="AM6917" t="str">
        <f>IF(AmazonChurn[[#This Row],[Number of Complaints or Support]]&lt;3,"Low",IF(AmazonChurn[[#This Row],[Number of Complaints or Support]]&lt;=7,"Medium","High"))</f>
        <v>High</v>
      </c>
      <c r="AN6917" s="5">
        <f>AmazonChurn[[#This Row],[Number of Complaints or Support]]/AmazonChurn[[#This Row],[Account Length (in months)]]</f>
        <v>0.13846153846153847</v>
      </c>
      <c r="AO6917" t="str">
        <f>IF(AmazonChurn[[#This Row],[Avg Monthly GB Download]]&lt;15, "Low", IF(AmazonChurn[[#This Row],[Avg Monthly GB Download]]&lt;30, "Medium", "High"))</f>
        <v>Low</v>
      </c>
      <c r="AP6917" t="str">
        <f>IF(AmazonChurn[[#This Row],[Age]]&lt;30,"Under 30",IF(AmazonChurn[[#This Row],[Age]]&gt;65,"Senior","Mid Age"))</f>
        <v>Mid Age</v>
      </c>
    </row>
    <row r="6918" spans="1:42" hidden="1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 s="5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  <c r="AL6918" t="str">
        <f>IF(AmazonChurn[[#This Row],[Average Monthly Expenses]]&lt;=30,"Low",IF(AmazonChurn[[#This Row],[Average Monthly Expenses]]&lt;=60,"Medium","High"))</f>
        <v>High</v>
      </c>
      <c r="AM6918" t="str">
        <f>IF(AmazonChurn[[#This Row],[Number of Complaints or Support]]&lt;3,"Low",IF(AmazonChurn[[#This Row],[Number of Complaints or Support]]&lt;=7,"Medium","High"))</f>
        <v>Medium</v>
      </c>
      <c r="AN6918" s="5">
        <f>AmazonChurn[[#This Row],[Number of Complaints or Support]]/AmazonChurn[[#This Row],[Account Length (in months)]]</f>
        <v>8.8235294117647065E-2</v>
      </c>
      <c r="AO6918" t="str">
        <f>IF(AmazonChurn[[#This Row],[Avg Monthly GB Download]]&lt;15, "Low", IF(AmazonChurn[[#This Row],[Avg Monthly GB Download]]&lt;30, "Medium", "High"))</f>
        <v>Low</v>
      </c>
      <c r="AP6918" t="str">
        <f>IF(AmazonChurn[[#This Row],[Age]]&lt;30,"Under 30",IF(AmazonChurn[[#This Row],[Age]]&gt;65,"Senior","Mid Age"))</f>
        <v>Mid Age</v>
      </c>
    </row>
    <row r="6919" spans="1:42" hidden="1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 s="5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  <c r="AL6919" t="str">
        <f>IF(AmazonChurn[[#This Row],[Average Monthly Expenses]]&lt;=30,"Low",IF(AmazonChurn[[#This Row],[Average Monthly Expenses]]&lt;=60,"Medium","High"))</f>
        <v>Low</v>
      </c>
      <c r="AM6919" t="str">
        <f>IF(AmazonChurn[[#This Row],[Number of Complaints or Support]]&lt;3,"Low",IF(AmazonChurn[[#This Row],[Number of Complaints or Support]]&lt;=7,"Medium","High"))</f>
        <v>Medium</v>
      </c>
      <c r="AN6919" s="5">
        <f>AmazonChurn[[#This Row],[Number of Complaints or Support]]/AmazonChurn[[#This Row],[Account Length (in months)]]</f>
        <v>0.23529411764705882</v>
      </c>
      <c r="AO6919" t="str">
        <f>IF(AmazonChurn[[#This Row],[Avg Monthly GB Download]]&lt;15, "Low", IF(AmazonChurn[[#This Row],[Avg Monthly GB Download]]&lt;30, "Medium", "High"))</f>
        <v>Low</v>
      </c>
      <c r="AP6919" t="str">
        <f>IF(AmazonChurn[[#This Row],[Age]]&lt;30,"Under 30",IF(AmazonChurn[[#This Row],[Age]]&gt;65,"Senior","Mid Age"))</f>
        <v>Mid Age</v>
      </c>
    </row>
    <row r="6920" spans="1:42" hidden="1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 s="5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  <c r="AL6920" t="str">
        <f>IF(AmazonChurn[[#This Row],[Average Monthly Expenses]]&lt;=30,"Low",IF(AmazonChurn[[#This Row],[Average Monthly Expenses]]&lt;=60,"Medium","High"))</f>
        <v>Medium</v>
      </c>
      <c r="AM6920" t="str">
        <f>IF(AmazonChurn[[#This Row],[Number of Complaints or Support]]&lt;3,"Low",IF(AmazonChurn[[#This Row],[Number of Complaints or Support]]&lt;=7,"Medium","High"))</f>
        <v>High</v>
      </c>
      <c r="AN6920" s="5">
        <f>AmazonChurn[[#This Row],[Number of Complaints or Support]]/AmazonChurn[[#This Row],[Account Length (in months)]]</f>
        <v>0.17777777777777778</v>
      </c>
      <c r="AO6920" t="str">
        <f>IF(AmazonChurn[[#This Row],[Avg Monthly GB Download]]&lt;15, "Low", IF(AmazonChurn[[#This Row],[Avg Monthly GB Download]]&lt;30, "Medium", "High"))</f>
        <v>Low</v>
      </c>
      <c r="AP6920" t="str">
        <f>IF(AmazonChurn[[#This Row],[Age]]&lt;30,"Under 30",IF(AmazonChurn[[#This Row],[Age]]&gt;65,"Senior","Mid Age"))</f>
        <v>Mid Age</v>
      </c>
    </row>
    <row r="6921" spans="1:42" hidden="1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 s="5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  <c r="AL6921" t="str">
        <f>IF(AmazonChurn[[#This Row],[Average Monthly Expenses]]&lt;=30,"Low",IF(AmazonChurn[[#This Row],[Average Monthly Expenses]]&lt;=60,"Medium","High"))</f>
        <v>Low</v>
      </c>
      <c r="AM6921" t="str">
        <f>IF(AmazonChurn[[#This Row],[Number of Complaints or Support]]&lt;3,"Low",IF(AmazonChurn[[#This Row],[Number of Complaints or Support]]&lt;=7,"Medium","High"))</f>
        <v>High</v>
      </c>
      <c r="AN6921" s="5">
        <f>AmazonChurn[[#This Row],[Number of Complaints or Support]]/AmazonChurn[[#This Row],[Account Length (in months)]]</f>
        <v>0.69230769230769229</v>
      </c>
      <c r="AO6921" t="str">
        <f>IF(AmazonChurn[[#This Row],[Avg Monthly GB Download]]&lt;15, "Low", IF(AmazonChurn[[#This Row],[Avg Monthly GB Download]]&lt;30, "Medium", "High"))</f>
        <v>Low</v>
      </c>
      <c r="AP6921" t="str">
        <f>IF(AmazonChurn[[#This Row],[Age]]&lt;30,"Under 30",IF(AmazonChurn[[#This Row],[Age]]&gt;65,"Senior","Mid Age"))</f>
        <v>Senior</v>
      </c>
    </row>
    <row r="6922" spans="1:42" hidden="1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 s="5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  <c r="AL6922" t="str">
        <f>IF(AmazonChurn[[#This Row],[Average Monthly Expenses]]&lt;=30,"Low",IF(AmazonChurn[[#This Row],[Average Monthly Expenses]]&lt;=60,"Medium","High"))</f>
        <v>Low</v>
      </c>
      <c r="AM6922" t="str">
        <f>IF(AmazonChurn[[#This Row],[Number of Complaints or Support]]&lt;3,"Low",IF(AmazonChurn[[#This Row],[Number of Complaints or Support]]&lt;=7,"Medium","High"))</f>
        <v>Medium</v>
      </c>
      <c r="AN6922" s="5">
        <f>AmazonChurn[[#This Row],[Number of Complaints or Support]]/AmazonChurn[[#This Row],[Account Length (in months)]]</f>
        <v>0.2</v>
      </c>
      <c r="AO6922" t="str">
        <f>IF(AmazonChurn[[#This Row],[Avg Monthly GB Download]]&lt;15, "Low", IF(AmazonChurn[[#This Row],[Avg Monthly GB Download]]&lt;30, "Medium", "High"))</f>
        <v>Low</v>
      </c>
      <c r="AP6922" t="str">
        <f>IF(AmazonChurn[[#This Row],[Age]]&lt;30,"Under 30",IF(AmazonChurn[[#This Row],[Age]]&gt;65,"Senior","Mid Age"))</f>
        <v>Senior</v>
      </c>
    </row>
    <row r="6923" spans="1:42" hidden="1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 s="5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  <c r="AL6923" t="str">
        <f>IF(AmazonChurn[[#This Row],[Average Monthly Expenses]]&lt;=30,"Low",IF(AmazonChurn[[#This Row],[Average Monthly Expenses]]&lt;=60,"Medium","High"))</f>
        <v>Medium</v>
      </c>
      <c r="AM6923" t="str">
        <f>IF(AmazonChurn[[#This Row],[Number of Complaints or Support]]&lt;3,"Low",IF(AmazonChurn[[#This Row],[Number of Complaints or Support]]&lt;=7,"Medium","High"))</f>
        <v>High</v>
      </c>
      <c r="AN6923" s="5">
        <f>AmazonChurn[[#This Row],[Number of Complaints or Support]]/AmazonChurn[[#This Row],[Account Length (in months)]]</f>
        <v>0.19148936170212766</v>
      </c>
      <c r="AO6923" t="str">
        <f>IF(AmazonChurn[[#This Row],[Avg Monthly GB Download]]&lt;15, "Low", IF(AmazonChurn[[#This Row],[Avg Monthly GB Download]]&lt;30, "Medium", "High"))</f>
        <v>Low</v>
      </c>
      <c r="AP6923" t="str">
        <f>IF(AmazonChurn[[#This Row],[Age]]&lt;30,"Under 30",IF(AmazonChurn[[#This Row],[Age]]&gt;65,"Senior","Mid Age"))</f>
        <v>Under 30</v>
      </c>
    </row>
    <row r="6924" spans="1:42" hidden="1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 s="5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  <c r="AL6924" t="str">
        <f>IF(AmazonChurn[[#This Row],[Average Monthly Expenses]]&lt;=30,"Low",IF(AmazonChurn[[#This Row],[Average Monthly Expenses]]&lt;=60,"Medium","High"))</f>
        <v>Low</v>
      </c>
      <c r="AM6924" t="str">
        <f>IF(AmazonChurn[[#This Row],[Number of Complaints or Support]]&lt;3,"Low",IF(AmazonChurn[[#This Row],[Number of Complaints or Support]]&lt;=7,"Medium","High"))</f>
        <v>High</v>
      </c>
      <c r="AN6924" s="5">
        <f>AmazonChurn[[#This Row],[Number of Complaints or Support]]/AmazonChurn[[#This Row],[Account Length (in months)]]</f>
        <v>9</v>
      </c>
      <c r="AO6924" t="str">
        <f>IF(AmazonChurn[[#This Row],[Avg Monthly GB Download]]&lt;15, "Low", IF(AmazonChurn[[#This Row],[Avg Monthly GB Download]]&lt;30, "Medium", "High"))</f>
        <v>Low</v>
      </c>
      <c r="AP6924" t="str">
        <f>IF(AmazonChurn[[#This Row],[Age]]&lt;30,"Under 30",IF(AmazonChurn[[#This Row],[Age]]&gt;65,"Senior","Mid Age"))</f>
        <v>Mid Age</v>
      </c>
    </row>
    <row r="6925" spans="1:42" hidden="1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 s="5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  <c r="AL6925" t="str">
        <f>IF(AmazonChurn[[#This Row],[Average Monthly Expenses]]&lt;=30,"Low",IF(AmazonChurn[[#This Row],[Average Monthly Expenses]]&lt;=60,"Medium","High"))</f>
        <v>Low</v>
      </c>
      <c r="AM6925" t="str">
        <f>IF(AmazonChurn[[#This Row],[Number of Complaints or Support]]&lt;3,"Low",IF(AmazonChurn[[#This Row],[Number of Complaints or Support]]&lt;=7,"Medium","High"))</f>
        <v>High</v>
      </c>
      <c r="AN6925" s="5">
        <f>AmazonChurn[[#This Row],[Number of Complaints or Support]]/AmazonChurn[[#This Row],[Account Length (in months)]]</f>
        <v>0.90909090909090906</v>
      </c>
      <c r="AO6925" t="str">
        <f>IF(AmazonChurn[[#This Row],[Avg Monthly GB Download]]&lt;15, "Low", IF(AmazonChurn[[#This Row],[Avg Monthly GB Download]]&lt;30, "Medium", "High"))</f>
        <v>Low</v>
      </c>
      <c r="AP6925" t="str">
        <f>IF(AmazonChurn[[#This Row],[Age]]&lt;30,"Under 30",IF(AmazonChurn[[#This Row],[Age]]&gt;65,"Senior","Mid Age"))</f>
        <v>Mid Age</v>
      </c>
    </row>
    <row r="6926" spans="1:42" hidden="1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 s="5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  <c r="AL6926" t="str">
        <f>IF(AmazonChurn[[#This Row],[Average Monthly Expenses]]&lt;=30,"Low",IF(AmazonChurn[[#This Row],[Average Monthly Expenses]]&lt;=60,"Medium","High"))</f>
        <v>Low</v>
      </c>
      <c r="AM6926" t="str">
        <f>IF(AmazonChurn[[#This Row],[Number of Complaints or Support]]&lt;3,"Low",IF(AmazonChurn[[#This Row],[Number of Complaints or Support]]&lt;=7,"Medium","High"))</f>
        <v>Low</v>
      </c>
      <c r="AN6926" s="5">
        <f>AmazonChurn[[#This Row],[Number of Complaints or Support]]/AmazonChurn[[#This Row],[Account Length (in months)]]</f>
        <v>0</v>
      </c>
      <c r="AO6926" t="str">
        <f>IF(AmazonChurn[[#This Row],[Avg Monthly GB Download]]&lt;15, "Low", IF(AmazonChurn[[#This Row],[Avg Monthly GB Download]]&lt;30, "Medium", "High"))</f>
        <v>Low</v>
      </c>
      <c r="AP6926" t="str">
        <f>IF(AmazonChurn[[#This Row],[Age]]&lt;30,"Under 30",IF(AmazonChurn[[#This Row],[Age]]&gt;65,"Senior","Mid Age"))</f>
        <v>Under 30</v>
      </c>
    </row>
    <row r="6927" spans="1:42" hidden="1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 s="5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  <c r="AL6927" t="str">
        <f>IF(AmazonChurn[[#This Row],[Average Monthly Expenses]]&lt;=30,"Low",IF(AmazonChurn[[#This Row],[Average Monthly Expenses]]&lt;=60,"Medium","High"))</f>
        <v>Medium</v>
      </c>
      <c r="AM6927" t="str">
        <f>IF(AmazonChurn[[#This Row],[Number of Complaints or Support]]&lt;3,"Low",IF(AmazonChurn[[#This Row],[Number of Complaints or Support]]&lt;=7,"Medium","High"))</f>
        <v>Medium</v>
      </c>
      <c r="AN6927" s="5">
        <f>AmazonChurn[[#This Row],[Number of Complaints or Support]]/AmazonChurn[[#This Row],[Account Length (in months)]]</f>
        <v>0.21428571428571427</v>
      </c>
      <c r="AO6927" t="str">
        <f>IF(AmazonChurn[[#This Row],[Avg Monthly GB Download]]&lt;15, "Low", IF(AmazonChurn[[#This Row],[Avg Monthly GB Download]]&lt;30, "Medium", "High"))</f>
        <v>Low</v>
      </c>
      <c r="AP6927" t="str">
        <f>IF(AmazonChurn[[#This Row],[Age]]&lt;30,"Under 30",IF(AmazonChurn[[#This Row],[Age]]&gt;65,"Senior","Mid Age"))</f>
        <v>Mid Age</v>
      </c>
    </row>
    <row r="6928" spans="1:42" hidden="1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 s="5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  <c r="AL6928" t="str">
        <f>IF(AmazonChurn[[#This Row],[Average Monthly Expenses]]&lt;=30,"Low",IF(AmazonChurn[[#This Row],[Average Monthly Expenses]]&lt;=60,"Medium","High"))</f>
        <v>Medium</v>
      </c>
      <c r="AM6928" t="str">
        <f>IF(AmazonChurn[[#This Row],[Number of Complaints or Support]]&lt;3,"Low",IF(AmazonChurn[[#This Row],[Number of Complaints or Support]]&lt;=7,"Medium","High"))</f>
        <v>Low</v>
      </c>
      <c r="AN6928" s="5">
        <f>AmazonChurn[[#This Row],[Number of Complaints or Support]]/AmazonChurn[[#This Row],[Account Length (in months)]]</f>
        <v>2.0408163265306121E-2</v>
      </c>
      <c r="AO6928" t="str">
        <f>IF(AmazonChurn[[#This Row],[Avg Monthly GB Download]]&lt;15, "Low", IF(AmazonChurn[[#This Row],[Avg Monthly GB Download]]&lt;30, "Medium", "High"))</f>
        <v>Low</v>
      </c>
      <c r="AP6928" t="str">
        <f>IF(AmazonChurn[[#This Row],[Age]]&lt;30,"Under 30",IF(AmazonChurn[[#This Row],[Age]]&gt;65,"Senior","Mid Age"))</f>
        <v>Mid Age</v>
      </c>
    </row>
    <row r="6929" spans="1:42" hidden="1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 s="5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  <c r="AL6929" t="str">
        <f>IF(AmazonChurn[[#This Row],[Average Monthly Expenses]]&lt;=30,"Low",IF(AmazonChurn[[#This Row],[Average Monthly Expenses]]&lt;=60,"Medium","High"))</f>
        <v>Low</v>
      </c>
      <c r="AM6929" t="str">
        <f>IF(AmazonChurn[[#This Row],[Number of Complaints or Support]]&lt;3,"Low",IF(AmazonChurn[[#This Row],[Number of Complaints or Support]]&lt;=7,"Medium","High"))</f>
        <v>High</v>
      </c>
      <c r="AN6929" s="5">
        <f>AmazonChurn[[#This Row],[Number of Complaints or Support]]/AmazonChurn[[#This Row],[Account Length (in months)]]</f>
        <v>0.17307692307692307</v>
      </c>
      <c r="AO6929" t="str">
        <f>IF(AmazonChurn[[#This Row],[Avg Monthly GB Download]]&lt;15, "Low", IF(AmazonChurn[[#This Row],[Avg Monthly GB Download]]&lt;30, "Medium", "High"))</f>
        <v>Low</v>
      </c>
      <c r="AP6929" t="str">
        <f>IF(AmazonChurn[[#This Row],[Age]]&lt;30,"Under 30",IF(AmazonChurn[[#This Row],[Age]]&gt;65,"Senior","Mid Age"))</f>
        <v>Mid Age</v>
      </c>
    </row>
    <row r="6930" spans="1:42" hidden="1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 s="5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  <c r="AL6930" t="str">
        <f>IF(AmazonChurn[[#This Row],[Average Monthly Expenses]]&lt;=30,"Low",IF(AmazonChurn[[#This Row],[Average Monthly Expenses]]&lt;=60,"Medium","High"))</f>
        <v>Medium</v>
      </c>
      <c r="AM6930" t="str">
        <f>IF(AmazonChurn[[#This Row],[Number of Complaints or Support]]&lt;3,"Low",IF(AmazonChurn[[#This Row],[Number of Complaints or Support]]&lt;=7,"Medium","High"))</f>
        <v>Medium</v>
      </c>
      <c r="AN6930" s="5">
        <f>AmazonChurn[[#This Row],[Number of Complaints or Support]]/AmazonChurn[[#This Row],[Account Length (in months)]]</f>
        <v>8.5714285714285715E-2</v>
      </c>
      <c r="AO6930" t="str">
        <f>IF(AmazonChurn[[#This Row],[Avg Monthly GB Download]]&lt;15, "Low", IF(AmazonChurn[[#This Row],[Avg Monthly GB Download]]&lt;30, "Medium", "High"))</f>
        <v>Low</v>
      </c>
      <c r="AP6930" t="str">
        <f>IF(AmazonChurn[[#This Row],[Age]]&lt;30,"Under 30",IF(AmazonChurn[[#This Row],[Age]]&gt;65,"Senior","Mid Age"))</f>
        <v>Mid Age</v>
      </c>
    </row>
    <row r="6931" spans="1:42" hidden="1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 s="5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  <c r="AL6931" t="str">
        <f>IF(AmazonChurn[[#This Row],[Average Monthly Expenses]]&lt;=30,"Low",IF(AmazonChurn[[#This Row],[Average Monthly Expenses]]&lt;=60,"Medium","High"))</f>
        <v>Medium</v>
      </c>
      <c r="AM6931" t="str">
        <f>IF(AmazonChurn[[#This Row],[Number of Complaints or Support]]&lt;3,"Low",IF(AmazonChurn[[#This Row],[Number of Complaints or Support]]&lt;=7,"Medium","High"))</f>
        <v>High</v>
      </c>
      <c r="AN6931" s="5">
        <f>AmazonChurn[[#This Row],[Number of Complaints or Support]]/AmazonChurn[[#This Row],[Account Length (in months)]]</f>
        <v>9</v>
      </c>
      <c r="AO6931" t="str">
        <f>IF(AmazonChurn[[#This Row],[Avg Monthly GB Download]]&lt;15, "Low", IF(AmazonChurn[[#This Row],[Avg Monthly GB Download]]&lt;30, "Medium", "High"))</f>
        <v>Low</v>
      </c>
      <c r="AP6931" t="str">
        <f>IF(AmazonChurn[[#This Row],[Age]]&lt;30,"Under 30",IF(AmazonChurn[[#This Row],[Age]]&gt;65,"Senior","Mid Age"))</f>
        <v>Senior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5898-35BD-43A3-9E79-8AE118BDB97F}">
  <dimension ref="B2:T79"/>
  <sheetViews>
    <sheetView showGridLines="0" tabSelected="1" topLeftCell="A49" zoomScale="90" zoomScaleNormal="90" workbookViewId="0">
      <selection activeCell="F83" sqref="F83"/>
    </sheetView>
  </sheetViews>
  <sheetFormatPr baseColWidth="10" defaultRowHeight="15.75" x14ac:dyDescent="0.25"/>
  <cols>
    <col min="2" max="2" width="16" bestFit="1" customWidth="1"/>
    <col min="3" max="3" width="19.25" bestFit="1" customWidth="1"/>
    <col min="4" max="4" width="6.875" bestFit="1" customWidth="1"/>
    <col min="5" max="5" width="11.25" bestFit="1" customWidth="1"/>
    <col min="6" max="6" width="5.75" customWidth="1"/>
    <col min="7" max="7" width="39.75" bestFit="1" customWidth="1"/>
    <col min="8" max="8" width="20.5" bestFit="1" customWidth="1"/>
    <col min="9" max="9" width="11.25" style="8" bestFit="1" customWidth="1"/>
    <col min="10" max="10" width="11.25" bestFit="1" customWidth="1"/>
    <col min="11" max="11" width="5.75" customWidth="1"/>
    <col min="12" max="12" width="28.875" bestFit="1" customWidth="1"/>
    <col min="13" max="13" width="20.5" bestFit="1" customWidth="1"/>
    <col min="14" max="14" width="7.875" bestFit="1" customWidth="1"/>
    <col min="15" max="15" width="11.25" bestFit="1" customWidth="1"/>
    <col min="16" max="16" width="5.75" customWidth="1"/>
    <col min="17" max="17" width="19.75" bestFit="1" customWidth="1"/>
    <col min="18" max="18" width="20.5" bestFit="1" customWidth="1"/>
    <col min="19" max="19" width="4.875" bestFit="1" customWidth="1"/>
    <col min="20" max="20" width="11.25" bestFit="1" customWidth="1"/>
  </cols>
  <sheetData>
    <row r="2" spans="2:20" x14ac:dyDescent="0.25">
      <c r="B2" s="2" t="s">
        <v>9496</v>
      </c>
      <c r="C2" s="2" t="s">
        <v>9488</v>
      </c>
      <c r="G2" s="2" t="s">
        <v>9499</v>
      </c>
      <c r="H2" s="2" t="s">
        <v>9491</v>
      </c>
      <c r="L2" s="2" t="s">
        <v>9503</v>
      </c>
      <c r="M2" s="2" t="s">
        <v>9491</v>
      </c>
      <c r="Q2" s="2" t="s">
        <v>9489</v>
      </c>
      <c r="R2" s="2" t="s">
        <v>9491</v>
      </c>
    </row>
    <row r="3" spans="2:20" x14ac:dyDescent="0.25">
      <c r="B3" s="2" t="s">
        <v>12</v>
      </c>
      <c r="C3" t="s">
        <v>23</v>
      </c>
      <c r="D3" t="s">
        <v>36</v>
      </c>
      <c r="E3" t="s">
        <v>9487</v>
      </c>
      <c r="G3" s="2" t="s">
        <v>9490</v>
      </c>
      <c r="H3" t="s">
        <v>23</v>
      </c>
      <c r="I3" s="8" t="s">
        <v>36</v>
      </c>
      <c r="J3" t="s">
        <v>9487</v>
      </c>
      <c r="L3" s="2" t="s">
        <v>9490</v>
      </c>
      <c r="M3" t="s">
        <v>23</v>
      </c>
      <c r="N3" t="s">
        <v>36</v>
      </c>
      <c r="O3" t="s">
        <v>9487</v>
      </c>
      <c r="Q3" s="2" t="s">
        <v>9490</v>
      </c>
      <c r="R3" t="s">
        <v>23</v>
      </c>
      <c r="S3" t="s">
        <v>36</v>
      </c>
      <c r="T3" t="s">
        <v>9487</v>
      </c>
    </row>
    <row r="4" spans="2:20" x14ac:dyDescent="0.25">
      <c r="B4" s="3" t="s">
        <v>23</v>
      </c>
      <c r="C4" s="7">
        <v>3609</v>
      </c>
      <c r="D4" s="7">
        <v>1752</v>
      </c>
      <c r="E4" s="7">
        <v>5361</v>
      </c>
      <c r="G4" s="3" t="s">
        <v>9498</v>
      </c>
      <c r="H4" s="7">
        <v>3308</v>
      </c>
      <c r="I4" s="9">
        <v>1077</v>
      </c>
      <c r="J4" s="7">
        <v>4385</v>
      </c>
      <c r="L4" s="3">
        <v>0</v>
      </c>
      <c r="M4" s="6">
        <v>0.91126360624704217</v>
      </c>
      <c r="N4" s="6">
        <v>8.8736393752957873E-2</v>
      </c>
      <c r="O4" s="6">
        <v>1</v>
      </c>
      <c r="Q4" s="3">
        <v>0</v>
      </c>
      <c r="R4" s="7">
        <v>447</v>
      </c>
      <c r="S4" s="7">
        <v>179</v>
      </c>
      <c r="T4" s="7">
        <v>626</v>
      </c>
    </row>
    <row r="5" spans="2:20" x14ac:dyDescent="0.25">
      <c r="B5" s="3" t="s">
        <v>36</v>
      </c>
      <c r="C5" s="7">
        <v>1468</v>
      </c>
      <c r="D5" s="7">
        <v>101</v>
      </c>
      <c r="E5" s="7">
        <v>1569</v>
      </c>
      <c r="G5" s="3" t="s">
        <v>11</v>
      </c>
      <c r="H5" s="7">
        <v>748</v>
      </c>
      <c r="I5" s="9">
        <v>468</v>
      </c>
      <c r="J5" s="7">
        <v>1216</v>
      </c>
      <c r="L5" s="3">
        <v>1</v>
      </c>
      <c r="M5" s="6">
        <v>0.6896929824561403</v>
      </c>
      <c r="N5" s="6">
        <v>0.31030701754385964</v>
      </c>
      <c r="O5" s="6">
        <v>1</v>
      </c>
      <c r="Q5" s="3">
        <v>1</v>
      </c>
      <c r="R5" s="7">
        <v>470</v>
      </c>
      <c r="S5" s="7">
        <v>169</v>
      </c>
      <c r="T5" s="7">
        <v>639</v>
      </c>
    </row>
    <row r="6" spans="2:20" x14ac:dyDescent="0.25">
      <c r="B6" s="3" t="s">
        <v>9487</v>
      </c>
      <c r="C6" s="7">
        <v>5077</v>
      </c>
      <c r="D6" s="7">
        <v>1853</v>
      </c>
      <c r="E6" s="7">
        <v>6930</v>
      </c>
      <c r="G6" s="3" t="s">
        <v>10</v>
      </c>
      <c r="H6" s="7">
        <v>1021</v>
      </c>
      <c r="I6" s="9">
        <v>308</v>
      </c>
      <c r="J6" s="7">
        <v>1329</v>
      </c>
      <c r="L6" s="3">
        <v>2</v>
      </c>
      <c r="M6" s="6">
        <v>0.63122171945701355</v>
      </c>
      <c r="N6" s="6">
        <v>0.36877828054298645</v>
      </c>
      <c r="O6" s="6">
        <v>1</v>
      </c>
      <c r="Q6" s="3">
        <v>2</v>
      </c>
      <c r="R6" s="7">
        <v>466</v>
      </c>
      <c r="S6" s="7">
        <v>177</v>
      </c>
      <c r="T6" s="7">
        <v>643</v>
      </c>
    </row>
    <row r="7" spans="2:20" x14ac:dyDescent="0.25">
      <c r="G7" s="3" t="s">
        <v>9487</v>
      </c>
      <c r="H7" s="7">
        <v>5077</v>
      </c>
      <c r="I7" s="9">
        <v>1853</v>
      </c>
      <c r="J7" s="7">
        <v>6930</v>
      </c>
      <c r="L7" s="3">
        <v>3</v>
      </c>
      <c r="M7" s="6">
        <v>0.12337662337662338</v>
      </c>
      <c r="N7" s="6">
        <v>0.87662337662337664</v>
      </c>
      <c r="O7" s="6">
        <v>1</v>
      </c>
      <c r="Q7" s="3">
        <v>3</v>
      </c>
      <c r="R7" s="7">
        <v>438</v>
      </c>
      <c r="S7" s="7">
        <v>151</v>
      </c>
      <c r="T7" s="7">
        <v>589</v>
      </c>
    </row>
    <row r="8" spans="2:20" x14ac:dyDescent="0.25">
      <c r="L8" s="3">
        <v>4</v>
      </c>
      <c r="M8" s="6">
        <v>3.2786885245901639E-3</v>
      </c>
      <c r="N8" s="6">
        <v>0.99672131147540988</v>
      </c>
      <c r="O8" s="6">
        <v>1</v>
      </c>
      <c r="Q8" s="3">
        <v>4</v>
      </c>
      <c r="R8" s="7">
        <v>456</v>
      </c>
      <c r="S8" s="7">
        <v>168</v>
      </c>
      <c r="T8" s="7">
        <v>624</v>
      </c>
    </row>
    <row r="9" spans="2:20" x14ac:dyDescent="0.25">
      <c r="L9" s="3">
        <v>5</v>
      </c>
      <c r="M9" s="6">
        <v>0</v>
      </c>
      <c r="N9" s="6">
        <v>1</v>
      </c>
      <c r="O9" s="6">
        <v>1</v>
      </c>
      <c r="Q9" s="3">
        <v>5</v>
      </c>
      <c r="R9" s="7">
        <v>446</v>
      </c>
      <c r="S9" s="7">
        <v>171</v>
      </c>
      <c r="T9" s="7">
        <v>617</v>
      </c>
    </row>
    <row r="10" spans="2:20" x14ac:dyDescent="0.25">
      <c r="L10" s="3" t="s">
        <v>9487</v>
      </c>
      <c r="M10" s="6">
        <v>0.7326118326118326</v>
      </c>
      <c r="N10" s="6">
        <v>0.2673881673881674</v>
      </c>
      <c r="O10" s="6">
        <v>1</v>
      </c>
      <c r="Q10" s="3">
        <v>6</v>
      </c>
      <c r="R10" s="7">
        <v>517</v>
      </c>
      <c r="S10" s="7">
        <v>167</v>
      </c>
      <c r="T10" s="7">
        <v>684</v>
      </c>
    </row>
    <row r="11" spans="2:20" x14ac:dyDescent="0.25">
      <c r="Q11" s="3">
        <v>7</v>
      </c>
      <c r="R11" s="7">
        <v>419</v>
      </c>
      <c r="S11" s="7">
        <v>173</v>
      </c>
      <c r="T11" s="7">
        <v>592</v>
      </c>
    </row>
    <row r="12" spans="2:20" x14ac:dyDescent="0.25">
      <c r="Q12" s="3">
        <v>8</v>
      </c>
      <c r="R12" s="7">
        <v>487</v>
      </c>
      <c r="S12" s="7">
        <v>171</v>
      </c>
      <c r="T12" s="7">
        <v>658</v>
      </c>
    </row>
    <row r="13" spans="2:20" x14ac:dyDescent="0.25">
      <c r="Q13" s="3">
        <v>9</v>
      </c>
      <c r="R13" s="7">
        <v>454</v>
      </c>
      <c r="S13" s="7">
        <v>161</v>
      </c>
      <c r="T13" s="7">
        <v>615</v>
      </c>
    </row>
    <row r="14" spans="2:20" x14ac:dyDescent="0.25">
      <c r="Q14" s="3">
        <v>10</v>
      </c>
      <c r="R14" s="7">
        <v>477</v>
      </c>
      <c r="S14" s="7">
        <v>166</v>
      </c>
      <c r="T14" s="7">
        <v>643</v>
      </c>
    </row>
    <row r="15" spans="2:20" x14ac:dyDescent="0.25">
      <c r="Q15" s="3" t="s">
        <v>9487</v>
      </c>
      <c r="R15" s="7">
        <v>5077</v>
      </c>
      <c r="S15" s="7">
        <v>1853</v>
      </c>
      <c r="T15" s="7">
        <v>6930</v>
      </c>
    </row>
    <row r="22" spans="2:17" x14ac:dyDescent="0.25">
      <c r="B22" t="s">
        <v>9500</v>
      </c>
      <c r="E22" t="s">
        <v>9537</v>
      </c>
      <c r="G22" t="s">
        <v>9501</v>
      </c>
      <c r="J22" t="s">
        <v>9537</v>
      </c>
      <c r="L22" t="s">
        <v>9504</v>
      </c>
      <c r="O22" t="s">
        <v>9538</v>
      </c>
    </row>
    <row r="24" spans="2:17" x14ac:dyDescent="0.25">
      <c r="B24" s="2" t="s">
        <v>9489</v>
      </c>
      <c r="C24" s="2" t="s">
        <v>9491</v>
      </c>
      <c r="G24" s="2" t="s">
        <v>9525</v>
      </c>
      <c r="H24" s="2" t="s">
        <v>9491</v>
      </c>
      <c r="L24" s="2" t="s">
        <v>9506</v>
      </c>
      <c r="M24" s="2" t="s">
        <v>9491</v>
      </c>
    </row>
    <row r="25" spans="2:17" x14ac:dyDescent="0.25">
      <c r="B25" s="2" t="s">
        <v>9490</v>
      </c>
      <c r="C25" t="s">
        <v>23</v>
      </c>
      <c r="D25" t="s">
        <v>36</v>
      </c>
      <c r="E25" t="s">
        <v>9487</v>
      </c>
      <c r="G25" s="2" t="s">
        <v>9490</v>
      </c>
      <c r="H25" s="8" t="s">
        <v>36</v>
      </c>
      <c r="I25" t="s">
        <v>9487</v>
      </c>
      <c r="L25" s="2" t="s">
        <v>9490</v>
      </c>
      <c r="M25" t="s">
        <v>23</v>
      </c>
      <c r="N25" t="s">
        <v>36</v>
      </c>
      <c r="O25" t="s">
        <v>9487</v>
      </c>
    </row>
    <row r="26" spans="2:17" x14ac:dyDescent="0.25">
      <c r="B26" s="3" t="s">
        <v>9483</v>
      </c>
      <c r="C26" s="7">
        <v>2323</v>
      </c>
      <c r="D26" s="7">
        <v>391</v>
      </c>
      <c r="E26" s="7">
        <v>2714</v>
      </c>
      <c r="G26" s="3" t="s">
        <v>163</v>
      </c>
      <c r="H26" s="10">
        <v>0.1069078947368421</v>
      </c>
      <c r="I26" s="6">
        <v>0.1069078947368421</v>
      </c>
      <c r="L26" s="3" t="s">
        <v>9477</v>
      </c>
      <c r="M26" s="7">
        <v>4439</v>
      </c>
      <c r="N26" s="7">
        <v>1627</v>
      </c>
      <c r="O26" s="7">
        <v>6066</v>
      </c>
    </row>
    <row r="27" spans="2:17" x14ac:dyDescent="0.25">
      <c r="B27" s="4" t="s">
        <v>26</v>
      </c>
      <c r="C27" s="7">
        <v>786</v>
      </c>
      <c r="D27" s="7">
        <v>320</v>
      </c>
      <c r="E27" s="7">
        <v>1106</v>
      </c>
      <c r="G27" s="4" t="s">
        <v>1857</v>
      </c>
      <c r="H27" s="10">
        <v>3.2894736842105261E-3</v>
      </c>
      <c r="I27" s="6">
        <v>3.2894736842105261E-3</v>
      </c>
      <c r="L27" s="3" t="s">
        <v>9476</v>
      </c>
      <c r="M27" s="7">
        <v>532</v>
      </c>
      <c r="N27" s="7">
        <v>191</v>
      </c>
      <c r="O27" s="7">
        <v>723</v>
      </c>
    </row>
    <row r="28" spans="2:17" x14ac:dyDescent="0.25">
      <c r="B28" s="4" t="s">
        <v>37</v>
      </c>
      <c r="C28" s="7">
        <v>613</v>
      </c>
      <c r="D28" s="7">
        <v>52</v>
      </c>
      <c r="E28" s="7">
        <v>665</v>
      </c>
      <c r="G28" s="4" t="s">
        <v>164</v>
      </c>
      <c r="H28" s="10">
        <v>6.9627192982456135E-2</v>
      </c>
      <c r="I28" s="6">
        <v>6.9627192982456135E-2</v>
      </c>
      <c r="L28" s="3" t="s">
        <v>9475</v>
      </c>
      <c r="M28" s="7">
        <v>106</v>
      </c>
      <c r="N28" s="7">
        <v>35</v>
      </c>
      <c r="O28" s="7">
        <v>141</v>
      </c>
    </row>
    <row r="29" spans="2:17" x14ac:dyDescent="0.25">
      <c r="B29" s="4" t="s">
        <v>57</v>
      </c>
      <c r="C29" s="7">
        <v>924</v>
      </c>
      <c r="D29" s="7">
        <v>19</v>
      </c>
      <c r="E29" s="7">
        <v>943</v>
      </c>
      <c r="G29" s="4" t="s">
        <v>358</v>
      </c>
      <c r="H29" s="10">
        <v>2.4122807017543858E-2</v>
      </c>
      <c r="I29" s="6">
        <v>2.4122807017543858E-2</v>
      </c>
      <c r="L29" s="3" t="s">
        <v>9487</v>
      </c>
      <c r="M29" s="7">
        <v>5077</v>
      </c>
      <c r="N29" s="7">
        <v>1853</v>
      </c>
      <c r="O29" s="7">
        <v>6930</v>
      </c>
    </row>
    <row r="30" spans="2:17" x14ac:dyDescent="0.25">
      <c r="B30" s="3" t="s">
        <v>9484</v>
      </c>
      <c r="C30" s="7">
        <v>2505</v>
      </c>
      <c r="D30" s="7">
        <v>1314</v>
      </c>
      <c r="E30" s="7">
        <v>3819</v>
      </c>
      <c r="G30" s="4" t="s">
        <v>774</v>
      </c>
      <c r="H30" s="10">
        <v>9.8684210526315784E-3</v>
      </c>
      <c r="I30" s="6">
        <v>9.8684210526315784E-3</v>
      </c>
    </row>
    <row r="31" spans="2:17" x14ac:dyDescent="0.25">
      <c r="B31" s="4" t="s">
        <v>26</v>
      </c>
      <c r="C31" s="7">
        <v>1009</v>
      </c>
      <c r="D31" s="7">
        <v>1176</v>
      </c>
      <c r="E31" s="7">
        <v>2185</v>
      </c>
      <c r="G31" s="3" t="s">
        <v>141</v>
      </c>
      <c r="H31" s="10">
        <v>0.1118421052631579</v>
      </c>
      <c r="I31" s="6">
        <v>0.1118421052631579</v>
      </c>
      <c r="Q31" t="s">
        <v>9505</v>
      </c>
    </row>
    <row r="32" spans="2:17" x14ac:dyDescent="0.25">
      <c r="B32" s="4" t="s">
        <v>37</v>
      </c>
      <c r="C32" s="7">
        <v>673</v>
      </c>
      <c r="D32" s="7">
        <v>106</v>
      </c>
      <c r="E32" s="7">
        <v>779</v>
      </c>
      <c r="G32" s="4" t="s">
        <v>410</v>
      </c>
      <c r="H32" s="10">
        <v>2.0285087719298246E-2</v>
      </c>
      <c r="I32" s="6">
        <v>2.0285087719298246E-2</v>
      </c>
    </row>
    <row r="33" spans="2:20" x14ac:dyDescent="0.25">
      <c r="B33" s="4" t="s">
        <v>57</v>
      </c>
      <c r="C33" s="7">
        <v>823</v>
      </c>
      <c r="D33" s="7">
        <v>32</v>
      </c>
      <c r="E33" s="7">
        <v>855</v>
      </c>
      <c r="G33" s="4" t="s">
        <v>239</v>
      </c>
      <c r="H33" s="10">
        <v>1.5899122807017545E-2</v>
      </c>
      <c r="I33" s="6">
        <v>1.5899122807017545E-2</v>
      </c>
      <c r="Q33" s="2" t="s">
        <v>9508</v>
      </c>
      <c r="R33" s="2" t="s">
        <v>9491</v>
      </c>
    </row>
    <row r="34" spans="2:20" x14ac:dyDescent="0.25">
      <c r="B34" s="3" t="s">
        <v>9486</v>
      </c>
      <c r="C34" s="7">
        <v>236</v>
      </c>
      <c r="D34" s="7">
        <v>145</v>
      </c>
      <c r="E34" s="7">
        <v>381</v>
      </c>
      <c r="G34" s="4" t="s">
        <v>382</v>
      </c>
      <c r="H34" s="10">
        <v>3.5087719298245612E-2</v>
      </c>
      <c r="I34" s="6">
        <v>3.5087719298245612E-2</v>
      </c>
      <c r="Q34" s="2" t="s">
        <v>9490</v>
      </c>
      <c r="R34" t="s">
        <v>23</v>
      </c>
      <c r="S34" t="s">
        <v>36</v>
      </c>
      <c r="T34" t="s">
        <v>9487</v>
      </c>
    </row>
    <row r="35" spans="2:20" x14ac:dyDescent="0.25">
      <c r="B35" s="4" t="s">
        <v>26</v>
      </c>
      <c r="C35" s="7">
        <v>98</v>
      </c>
      <c r="D35" s="7">
        <v>133</v>
      </c>
      <c r="E35" s="7">
        <v>231</v>
      </c>
      <c r="G35" s="4" t="s">
        <v>142</v>
      </c>
      <c r="H35" s="10">
        <v>4.0570175438596492E-2</v>
      </c>
      <c r="I35" s="6">
        <v>4.0570175438596492E-2</v>
      </c>
      <c r="Q35" s="3" t="s">
        <v>9477</v>
      </c>
      <c r="R35" s="7">
        <v>2742</v>
      </c>
      <c r="S35" s="7">
        <v>640</v>
      </c>
      <c r="T35" s="7">
        <v>3382</v>
      </c>
    </row>
    <row r="36" spans="2:20" x14ac:dyDescent="0.25">
      <c r="B36" s="4" t="s">
        <v>37</v>
      </c>
      <c r="C36" s="7">
        <v>69</v>
      </c>
      <c r="D36" s="7">
        <v>12</v>
      </c>
      <c r="E36" s="7">
        <v>81</v>
      </c>
      <c r="G36" s="3" t="s">
        <v>110</v>
      </c>
      <c r="H36" s="10">
        <v>0.16173245614035087</v>
      </c>
      <c r="I36" s="6">
        <v>0.16173245614035087</v>
      </c>
      <c r="Q36" s="3" t="s">
        <v>9476</v>
      </c>
      <c r="R36" s="7">
        <v>2117</v>
      </c>
      <c r="S36" s="7">
        <v>1080</v>
      </c>
      <c r="T36" s="7">
        <v>3197</v>
      </c>
    </row>
    <row r="37" spans="2:20" x14ac:dyDescent="0.25">
      <c r="B37" s="4" t="s">
        <v>57</v>
      </c>
      <c r="C37" s="7">
        <v>69</v>
      </c>
      <c r="D37" s="7"/>
      <c r="E37" s="7">
        <v>69</v>
      </c>
      <c r="G37" s="4" t="s">
        <v>111</v>
      </c>
      <c r="H37" s="10">
        <v>4.8245614035087717E-2</v>
      </c>
      <c r="I37" s="6">
        <v>4.8245614035087717E-2</v>
      </c>
      <c r="Q37" s="3" t="s">
        <v>9475</v>
      </c>
      <c r="R37" s="7">
        <v>218</v>
      </c>
      <c r="S37" s="7">
        <v>133</v>
      </c>
      <c r="T37" s="7">
        <v>351</v>
      </c>
    </row>
    <row r="38" spans="2:20" x14ac:dyDescent="0.25">
      <c r="B38" s="3" t="s">
        <v>9487</v>
      </c>
      <c r="C38" s="7">
        <v>5064</v>
      </c>
      <c r="D38" s="7">
        <v>1850</v>
      </c>
      <c r="E38" s="7">
        <v>6914</v>
      </c>
      <c r="G38" s="4" t="s">
        <v>204</v>
      </c>
      <c r="H38" s="10">
        <v>0.11348684210526316</v>
      </c>
      <c r="I38" s="6">
        <v>0.11348684210526316</v>
      </c>
      <c r="Q38" s="3" t="s">
        <v>9487</v>
      </c>
      <c r="R38" s="7">
        <v>5077</v>
      </c>
      <c r="S38" s="7">
        <v>1853</v>
      </c>
      <c r="T38" s="7">
        <v>6930</v>
      </c>
    </row>
    <row r="39" spans="2:20" x14ac:dyDescent="0.25">
      <c r="G39" s="3" t="s">
        <v>94</v>
      </c>
      <c r="H39" s="10">
        <v>0.16337719298245615</v>
      </c>
      <c r="I39" s="6">
        <v>0.16337719298245615</v>
      </c>
    </row>
    <row r="40" spans="2:20" x14ac:dyDescent="0.25">
      <c r="G40" s="4" t="s">
        <v>694</v>
      </c>
      <c r="H40" s="10">
        <v>1.425438596491228E-2</v>
      </c>
      <c r="I40" s="6">
        <v>1.425438596491228E-2</v>
      </c>
    </row>
    <row r="41" spans="2:20" x14ac:dyDescent="0.25">
      <c r="G41" s="4" t="s">
        <v>1407</v>
      </c>
      <c r="H41" s="10">
        <v>1.9736842105263157E-2</v>
      </c>
      <c r="I41" s="6">
        <v>1.9736842105263157E-2</v>
      </c>
    </row>
    <row r="42" spans="2:20" x14ac:dyDescent="0.25">
      <c r="G42" s="4" t="s">
        <v>542</v>
      </c>
      <c r="H42" s="10">
        <v>3.9473684210526314E-2</v>
      </c>
      <c r="I42" s="6">
        <v>3.9473684210526314E-2</v>
      </c>
    </row>
    <row r="43" spans="2:20" x14ac:dyDescent="0.25">
      <c r="G43" s="4" t="s">
        <v>774</v>
      </c>
      <c r="H43" s="10">
        <v>6.5789473684210523E-3</v>
      </c>
      <c r="I43" s="6">
        <v>6.5789473684210523E-3</v>
      </c>
    </row>
    <row r="44" spans="2:20" x14ac:dyDescent="0.25">
      <c r="G44" s="4" t="s">
        <v>641</v>
      </c>
      <c r="H44" s="10">
        <v>6.0307017543859646E-3</v>
      </c>
      <c r="I44" s="6">
        <v>6.0307017543859646E-3</v>
      </c>
    </row>
    <row r="45" spans="2:20" x14ac:dyDescent="0.25">
      <c r="G45" s="4" t="s">
        <v>187</v>
      </c>
      <c r="H45" s="10">
        <v>4.2214912280701754E-2</v>
      </c>
      <c r="I45" s="6">
        <v>4.2214912280701754E-2</v>
      </c>
      <c r="L45" t="s">
        <v>9507</v>
      </c>
    </row>
    <row r="46" spans="2:20" x14ac:dyDescent="0.25">
      <c r="G46" s="4" t="s">
        <v>133</v>
      </c>
      <c r="H46" s="10">
        <v>3.453947368421053E-2</v>
      </c>
      <c r="I46" s="6">
        <v>3.453947368421053E-2</v>
      </c>
    </row>
    <row r="47" spans="2:20" x14ac:dyDescent="0.25">
      <c r="G47" s="4" t="s">
        <v>9527</v>
      </c>
      <c r="H47" s="10">
        <v>5.4824561403508769E-4</v>
      </c>
      <c r="I47" s="6">
        <v>5.4824561403508769E-4</v>
      </c>
    </row>
    <row r="48" spans="2:20" x14ac:dyDescent="0.25">
      <c r="G48" s="3" t="s">
        <v>46</v>
      </c>
      <c r="H48" s="10">
        <v>0.45614035087719296</v>
      </c>
      <c r="I48" s="6">
        <v>0.45614035087719296</v>
      </c>
    </row>
    <row r="49" spans="2:17" x14ac:dyDescent="0.25">
      <c r="G49" s="4" t="s">
        <v>191</v>
      </c>
      <c r="H49" s="10">
        <v>0.16666666666666666</v>
      </c>
      <c r="I49" s="6">
        <v>0.16666666666666666</v>
      </c>
    </row>
    <row r="50" spans="2:17" x14ac:dyDescent="0.25">
      <c r="G50" s="4" t="s">
        <v>220</v>
      </c>
      <c r="H50" s="10">
        <v>0.17214912280701755</v>
      </c>
      <c r="I50" s="6">
        <v>0.17214912280701755</v>
      </c>
    </row>
    <row r="51" spans="2:17" x14ac:dyDescent="0.25">
      <c r="G51" s="4" t="s">
        <v>286</v>
      </c>
      <c r="H51" s="10">
        <v>5.3728070175438597E-2</v>
      </c>
      <c r="I51" s="6">
        <v>5.3728070175438597E-2</v>
      </c>
    </row>
    <row r="52" spans="2:17" x14ac:dyDescent="0.25">
      <c r="G52" s="4" t="s">
        <v>366</v>
      </c>
      <c r="H52" s="10">
        <v>6.25E-2</v>
      </c>
      <c r="I52" s="6">
        <v>6.25E-2</v>
      </c>
    </row>
    <row r="53" spans="2:17" x14ac:dyDescent="0.25">
      <c r="G53" s="4" t="s">
        <v>9527</v>
      </c>
      <c r="H53" s="10">
        <v>1.0964912280701754E-3</v>
      </c>
      <c r="I53" s="6">
        <v>1.0964912280701754E-3</v>
      </c>
    </row>
    <row r="54" spans="2:17" x14ac:dyDescent="0.25">
      <c r="B54" t="s">
        <v>9502</v>
      </c>
      <c r="E54" t="s">
        <v>9538</v>
      </c>
      <c r="G54" s="3" t="s">
        <v>9487</v>
      </c>
      <c r="H54" s="10">
        <v>1</v>
      </c>
      <c r="I54" s="6">
        <v>1</v>
      </c>
      <c r="Q54" t="s">
        <v>9492</v>
      </c>
    </row>
    <row r="56" spans="2:17" x14ac:dyDescent="0.25">
      <c r="B56" t="s">
        <v>9541</v>
      </c>
      <c r="E56" t="s">
        <v>9537</v>
      </c>
    </row>
    <row r="58" spans="2:17" x14ac:dyDescent="0.25">
      <c r="B58" s="2" t="s">
        <v>9490</v>
      </c>
      <c r="C58" t="s">
        <v>9525</v>
      </c>
    </row>
    <row r="59" spans="2:17" x14ac:dyDescent="0.25">
      <c r="B59" s="3" t="s">
        <v>23</v>
      </c>
      <c r="C59" s="7">
        <v>5077</v>
      </c>
    </row>
    <row r="60" spans="2:17" x14ac:dyDescent="0.25">
      <c r="B60" s="3" t="s">
        <v>36</v>
      </c>
      <c r="C60" s="7">
        <v>1853</v>
      </c>
    </row>
    <row r="61" spans="2:17" x14ac:dyDescent="0.25">
      <c r="B61" s="3" t="s">
        <v>9487</v>
      </c>
      <c r="C61" s="7">
        <v>6930</v>
      </c>
    </row>
    <row r="79" spans="7:12" x14ac:dyDescent="0.25">
      <c r="G79" t="s">
        <v>9539</v>
      </c>
      <c r="L79" t="s">
        <v>9540</v>
      </c>
    </row>
  </sheetData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F03C-9EF7-4F21-97A3-D8A2AB8BAC49}">
  <dimension ref="B2:H56"/>
  <sheetViews>
    <sheetView showGridLines="0" topLeftCell="D1" workbookViewId="0">
      <selection activeCell="H18" sqref="H18"/>
    </sheetView>
  </sheetViews>
  <sheetFormatPr baseColWidth="10" defaultRowHeight="15.75" x14ac:dyDescent="0.25"/>
  <cols>
    <col min="2" max="2" width="19.25" bestFit="1" customWidth="1"/>
    <col min="3" max="3" width="20.5" bestFit="1" customWidth="1"/>
    <col min="4" max="5" width="11.25" bestFit="1" customWidth="1"/>
  </cols>
  <sheetData>
    <row r="2" spans="2:4" x14ac:dyDescent="0.25">
      <c r="B2" s="2" t="s">
        <v>9525</v>
      </c>
      <c r="C2" s="2" t="s">
        <v>9491</v>
      </c>
    </row>
    <row r="3" spans="2:4" x14ac:dyDescent="0.25">
      <c r="B3" s="2" t="s">
        <v>9490</v>
      </c>
      <c r="C3" t="s">
        <v>36</v>
      </c>
      <c r="D3" t="s">
        <v>9487</v>
      </c>
    </row>
    <row r="4" spans="2:4" x14ac:dyDescent="0.25">
      <c r="B4" s="3" t="s">
        <v>9509</v>
      </c>
      <c r="C4" s="7">
        <v>448</v>
      </c>
      <c r="D4" s="7">
        <v>448</v>
      </c>
    </row>
    <row r="5" spans="2:4" x14ac:dyDescent="0.25">
      <c r="B5" s="4" t="s">
        <v>9513</v>
      </c>
      <c r="C5" s="7">
        <v>31</v>
      </c>
      <c r="D5" s="7">
        <v>31</v>
      </c>
    </row>
    <row r="6" spans="2:4" x14ac:dyDescent="0.25">
      <c r="B6" s="4" t="s">
        <v>9514</v>
      </c>
      <c r="C6" s="7">
        <v>40</v>
      </c>
      <c r="D6" s="7">
        <v>40</v>
      </c>
    </row>
    <row r="7" spans="2:4" x14ac:dyDescent="0.25">
      <c r="B7" s="4" t="s">
        <v>9515</v>
      </c>
      <c r="C7" s="7">
        <v>34</v>
      </c>
      <c r="D7" s="7">
        <v>34</v>
      </c>
    </row>
    <row r="8" spans="2:4" x14ac:dyDescent="0.25">
      <c r="B8" s="4" t="s">
        <v>9516</v>
      </c>
      <c r="C8" s="7">
        <v>30</v>
      </c>
      <c r="D8" s="7">
        <v>30</v>
      </c>
    </row>
    <row r="9" spans="2:4" x14ac:dyDescent="0.25">
      <c r="B9" s="4" t="s">
        <v>9517</v>
      </c>
      <c r="C9" s="7">
        <v>49</v>
      </c>
      <c r="D9" s="7">
        <v>49</v>
      </c>
    </row>
    <row r="10" spans="2:4" x14ac:dyDescent="0.25">
      <c r="B10" s="4" t="s">
        <v>9518</v>
      </c>
      <c r="C10" s="7">
        <v>35</v>
      </c>
      <c r="D10" s="7">
        <v>35</v>
      </c>
    </row>
    <row r="11" spans="2:4" x14ac:dyDescent="0.25">
      <c r="B11" s="4" t="s">
        <v>9519</v>
      </c>
      <c r="C11" s="7">
        <v>38</v>
      </c>
      <c r="D11" s="7">
        <v>38</v>
      </c>
    </row>
    <row r="12" spans="2:4" x14ac:dyDescent="0.25">
      <c r="B12" s="4" t="s">
        <v>9520</v>
      </c>
      <c r="C12" s="7">
        <v>39</v>
      </c>
      <c r="D12" s="7">
        <v>39</v>
      </c>
    </row>
    <row r="13" spans="2:4" x14ac:dyDescent="0.25">
      <c r="B13" s="4" t="s">
        <v>9521</v>
      </c>
      <c r="C13" s="7">
        <v>32</v>
      </c>
      <c r="D13" s="7">
        <v>32</v>
      </c>
    </row>
    <row r="14" spans="2:4" x14ac:dyDescent="0.25">
      <c r="B14" s="4" t="s">
        <v>9522</v>
      </c>
      <c r="C14" s="7">
        <v>38</v>
      </c>
      <c r="D14" s="7">
        <v>38</v>
      </c>
    </row>
    <row r="15" spans="2:4" x14ac:dyDescent="0.25">
      <c r="B15" s="4" t="s">
        <v>9523</v>
      </c>
      <c r="C15" s="7">
        <v>33</v>
      </c>
      <c r="D15" s="7">
        <v>33</v>
      </c>
    </row>
    <row r="16" spans="2:4" x14ac:dyDescent="0.25">
      <c r="B16" s="4" t="s">
        <v>9524</v>
      </c>
      <c r="C16" s="7">
        <v>49</v>
      </c>
      <c r="D16" s="7">
        <v>49</v>
      </c>
    </row>
    <row r="17" spans="2:8" x14ac:dyDescent="0.25">
      <c r="B17" s="3" t="s">
        <v>9510</v>
      </c>
      <c r="C17" s="7">
        <v>456</v>
      </c>
      <c r="D17" s="7">
        <v>456</v>
      </c>
    </row>
    <row r="18" spans="2:8" x14ac:dyDescent="0.25">
      <c r="B18" s="4" t="s">
        <v>9513</v>
      </c>
      <c r="C18" s="7">
        <v>38</v>
      </c>
      <c r="D18" s="7">
        <v>38</v>
      </c>
      <c r="E18" t="s">
        <v>9526</v>
      </c>
      <c r="H18" t="s">
        <v>9536</v>
      </c>
    </row>
    <row r="19" spans="2:8" x14ac:dyDescent="0.25">
      <c r="B19" s="4" t="s">
        <v>9514</v>
      </c>
      <c r="C19" s="7">
        <v>33</v>
      </c>
      <c r="D19" s="7">
        <v>33</v>
      </c>
    </row>
    <row r="20" spans="2:8" x14ac:dyDescent="0.25">
      <c r="B20" s="4" t="s">
        <v>9515</v>
      </c>
      <c r="C20" s="7">
        <v>54</v>
      </c>
      <c r="D20" s="7">
        <v>54</v>
      </c>
    </row>
    <row r="21" spans="2:8" x14ac:dyDescent="0.25">
      <c r="B21" s="4" t="s">
        <v>9516</v>
      </c>
      <c r="C21" s="7">
        <v>29</v>
      </c>
      <c r="D21" s="7">
        <v>29</v>
      </c>
    </row>
    <row r="22" spans="2:8" x14ac:dyDescent="0.25">
      <c r="B22" s="4" t="s">
        <v>9517</v>
      </c>
      <c r="C22" s="7">
        <v>28</v>
      </c>
      <c r="D22" s="7">
        <v>28</v>
      </c>
    </row>
    <row r="23" spans="2:8" x14ac:dyDescent="0.25">
      <c r="B23" s="4" t="s">
        <v>9518</v>
      </c>
      <c r="C23" s="7">
        <v>29</v>
      </c>
      <c r="D23" s="7">
        <v>29</v>
      </c>
    </row>
    <row r="24" spans="2:8" x14ac:dyDescent="0.25">
      <c r="B24" s="4" t="s">
        <v>9519</v>
      </c>
      <c r="C24" s="7">
        <v>41</v>
      </c>
      <c r="D24" s="7">
        <v>41</v>
      </c>
    </row>
    <row r="25" spans="2:8" x14ac:dyDescent="0.25">
      <c r="B25" s="4" t="s">
        <v>9520</v>
      </c>
      <c r="C25" s="7">
        <v>54</v>
      </c>
      <c r="D25" s="7">
        <v>54</v>
      </c>
    </row>
    <row r="26" spans="2:8" x14ac:dyDescent="0.25">
      <c r="B26" s="4" t="s">
        <v>9521</v>
      </c>
      <c r="C26" s="7">
        <v>33</v>
      </c>
      <c r="D26" s="7">
        <v>33</v>
      </c>
    </row>
    <row r="27" spans="2:8" x14ac:dyDescent="0.25">
      <c r="B27" s="4" t="s">
        <v>9522</v>
      </c>
      <c r="C27" s="7">
        <v>34</v>
      </c>
      <c r="D27" s="7">
        <v>34</v>
      </c>
    </row>
    <row r="28" spans="2:8" x14ac:dyDescent="0.25">
      <c r="B28" s="4" t="s">
        <v>9523</v>
      </c>
      <c r="C28" s="7">
        <v>48</v>
      </c>
      <c r="D28" s="7">
        <v>48</v>
      </c>
    </row>
    <row r="29" spans="2:8" x14ac:dyDescent="0.25">
      <c r="B29" s="4" t="s">
        <v>9524</v>
      </c>
      <c r="C29" s="7">
        <v>35</v>
      </c>
      <c r="D29" s="7">
        <v>35</v>
      </c>
    </row>
    <row r="30" spans="2:8" x14ac:dyDescent="0.25">
      <c r="B30" s="3" t="s">
        <v>9511</v>
      </c>
      <c r="C30" s="7">
        <v>471</v>
      </c>
      <c r="D30" s="7">
        <v>471</v>
      </c>
    </row>
    <row r="31" spans="2:8" x14ac:dyDescent="0.25">
      <c r="B31" s="4" t="s">
        <v>9513</v>
      </c>
      <c r="C31" s="7">
        <v>46</v>
      </c>
      <c r="D31" s="7">
        <v>46</v>
      </c>
    </row>
    <row r="32" spans="2:8" x14ac:dyDescent="0.25">
      <c r="B32" s="4" t="s">
        <v>9514</v>
      </c>
      <c r="C32" s="7">
        <v>27</v>
      </c>
      <c r="D32" s="7">
        <v>27</v>
      </c>
    </row>
    <row r="33" spans="2:4" x14ac:dyDescent="0.25">
      <c r="B33" s="4" t="s">
        <v>9515</v>
      </c>
      <c r="C33" s="7">
        <v>46</v>
      </c>
      <c r="D33" s="7">
        <v>46</v>
      </c>
    </row>
    <row r="34" spans="2:4" x14ac:dyDescent="0.25">
      <c r="B34" s="4" t="s">
        <v>9516</v>
      </c>
      <c r="C34" s="7">
        <v>31</v>
      </c>
      <c r="D34" s="7">
        <v>31</v>
      </c>
    </row>
    <row r="35" spans="2:4" x14ac:dyDescent="0.25">
      <c r="B35" s="4" t="s">
        <v>9517</v>
      </c>
      <c r="C35" s="7">
        <v>29</v>
      </c>
      <c r="D35" s="7">
        <v>29</v>
      </c>
    </row>
    <row r="36" spans="2:4" x14ac:dyDescent="0.25">
      <c r="B36" s="4" t="s">
        <v>9518</v>
      </c>
      <c r="C36" s="7">
        <v>40</v>
      </c>
      <c r="D36" s="7">
        <v>40</v>
      </c>
    </row>
    <row r="37" spans="2:4" x14ac:dyDescent="0.25">
      <c r="B37" s="4" t="s">
        <v>9519</v>
      </c>
      <c r="C37" s="7">
        <v>37</v>
      </c>
      <c r="D37" s="7">
        <v>37</v>
      </c>
    </row>
    <row r="38" spans="2:4" x14ac:dyDescent="0.25">
      <c r="B38" s="4" t="s">
        <v>9520</v>
      </c>
      <c r="C38" s="7">
        <v>46</v>
      </c>
      <c r="D38" s="7">
        <v>46</v>
      </c>
    </row>
    <row r="39" spans="2:4" x14ac:dyDescent="0.25">
      <c r="B39" s="4" t="s">
        <v>9521</v>
      </c>
      <c r="C39" s="7">
        <v>47</v>
      </c>
      <c r="D39" s="7">
        <v>47</v>
      </c>
    </row>
    <row r="40" spans="2:4" x14ac:dyDescent="0.25">
      <c r="B40" s="4" t="s">
        <v>9522</v>
      </c>
      <c r="C40" s="7">
        <v>39</v>
      </c>
      <c r="D40" s="7">
        <v>39</v>
      </c>
    </row>
    <row r="41" spans="2:4" x14ac:dyDescent="0.25">
      <c r="B41" s="4" t="s">
        <v>9523</v>
      </c>
      <c r="C41" s="7">
        <v>37</v>
      </c>
      <c r="D41" s="7">
        <v>37</v>
      </c>
    </row>
    <row r="42" spans="2:4" x14ac:dyDescent="0.25">
      <c r="B42" s="4" t="s">
        <v>9524</v>
      </c>
      <c r="C42" s="7">
        <v>46</v>
      </c>
      <c r="D42" s="7">
        <v>46</v>
      </c>
    </row>
    <row r="43" spans="2:4" x14ac:dyDescent="0.25">
      <c r="B43" s="3" t="s">
        <v>9512</v>
      </c>
      <c r="C43" s="7">
        <v>478</v>
      </c>
      <c r="D43" s="7">
        <v>478</v>
      </c>
    </row>
    <row r="44" spans="2:4" x14ac:dyDescent="0.25">
      <c r="B44" s="4" t="s">
        <v>9513</v>
      </c>
      <c r="C44" s="7">
        <v>36</v>
      </c>
      <c r="D44" s="7">
        <v>36</v>
      </c>
    </row>
    <row r="45" spans="2:4" x14ac:dyDescent="0.25">
      <c r="B45" s="4" t="s">
        <v>9514</v>
      </c>
      <c r="C45" s="7">
        <v>40</v>
      </c>
      <c r="D45" s="7">
        <v>40</v>
      </c>
    </row>
    <row r="46" spans="2:4" x14ac:dyDescent="0.25">
      <c r="B46" s="4" t="s">
        <v>9515</v>
      </c>
      <c r="C46" s="7">
        <v>57</v>
      </c>
      <c r="D46" s="7">
        <v>57</v>
      </c>
    </row>
    <row r="47" spans="2:4" x14ac:dyDescent="0.25">
      <c r="B47" s="4" t="s">
        <v>9516</v>
      </c>
      <c r="C47" s="7">
        <v>39</v>
      </c>
      <c r="D47" s="7">
        <v>39</v>
      </c>
    </row>
    <row r="48" spans="2:4" x14ac:dyDescent="0.25">
      <c r="B48" s="4" t="s">
        <v>9517</v>
      </c>
      <c r="C48" s="7">
        <v>42</v>
      </c>
      <c r="D48" s="7">
        <v>42</v>
      </c>
    </row>
    <row r="49" spans="2:4" x14ac:dyDescent="0.25">
      <c r="B49" s="4" t="s">
        <v>9518</v>
      </c>
      <c r="C49" s="7">
        <v>33</v>
      </c>
      <c r="D49" s="7">
        <v>33</v>
      </c>
    </row>
    <row r="50" spans="2:4" x14ac:dyDescent="0.25">
      <c r="B50" s="4" t="s">
        <v>9519</v>
      </c>
      <c r="C50" s="7">
        <v>35</v>
      </c>
      <c r="D50" s="7">
        <v>35</v>
      </c>
    </row>
    <row r="51" spans="2:4" x14ac:dyDescent="0.25">
      <c r="B51" s="4" t="s">
        <v>9520</v>
      </c>
      <c r="C51" s="7">
        <v>45</v>
      </c>
      <c r="D51" s="7">
        <v>45</v>
      </c>
    </row>
    <row r="52" spans="2:4" x14ac:dyDescent="0.25">
      <c r="B52" s="4" t="s">
        <v>9521</v>
      </c>
      <c r="C52" s="7">
        <v>37</v>
      </c>
      <c r="D52" s="7">
        <v>37</v>
      </c>
    </row>
    <row r="53" spans="2:4" x14ac:dyDescent="0.25">
      <c r="B53" s="4" t="s">
        <v>9522</v>
      </c>
      <c r="C53" s="7">
        <v>40</v>
      </c>
      <c r="D53" s="7">
        <v>40</v>
      </c>
    </row>
    <row r="54" spans="2:4" x14ac:dyDescent="0.25">
      <c r="B54" s="4" t="s">
        <v>9523</v>
      </c>
      <c r="C54" s="7">
        <v>31</v>
      </c>
      <c r="D54" s="7">
        <v>31</v>
      </c>
    </row>
    <row r="55" spans="2:4" x14ac:dyDescent="0.25">
      <c r="B55" s="4" t="s">
        <v>9524</v>
      </c>
      <c r="C55" s="7">
        <v>43</v>
      </c>
      <c r="D55" s="7">
        <v>43</v>
      </c>
    </row>
    <row r="56" spans="2:4" x14ac:dyDescent="0.25">
      <c r="B56" s="3" t="s">
        <v>9487</v>
      </c>
      <c r="C56" s="7">
        <v>1853</v>
      </c>
      <c r="D56" s="7">
        <v>1853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16B8-FB28-4FAE-B8F8-67171EB97968}">
  <dimension ref="A2:J4"/>
  <sheetViews>
    <sheetView showGridLines="0" workbookViewId="0">
      <selection activeCell="H14" sqref="H14"/>
    </sheetView>
  </sheetViews>
  <sheetFormatPr baseColWidth="10" defaultRowHeight="15.75" x14ac:dyDescent="0.25"/>
  <cols>
    <col min="1" max="1" width="12.875" bestFit="1" customWidth="1"/>
    <col min="3" max="3" width="4.5" customWidth="1"/>
    <col min="4" max="4" width="20.875" bestFit="1" customWidth="1"/>
    <col min="5" max="5" width="12.5" bestFit="1" customWidth="1"/>
    <col min="6" max="6" width="4.5" customWidth="1"/>
    <col min="7" max="7" width="44.375" bestFit="1" customWidth="1"/>
    <col min="9" max="9" width="4.5" customWidth="1"/>
    <col min="10" max="10" width="35.5" bestFit="1" customWidth="1"/>
  </cols>
  <sheetData>
    <row r="2" spans="1:10" x14ac:dyDescent="0.25">
      <c r="A2" s="11" t="s">
        <v>9528</v>
      </c>
      <c r="B2" s="11">
        <f>COUNTA(_xlfn.UNIQUE(AmazonChurn[Customer ID]))</f>
        <v>6687</v>
      </c>
      <c r="D2" s="11" t="s">
        <v>9531</v>
      </c>
      <c r="E2" s="13">
        <f>E3/B2</f>
        <v>32.046059518468674</v>
      </c>
      <c r="G2" s="11" t="s">
        <v>9534</v>
      </c>
      <c r="H2" s="13">
        <f>H3/B3</f>
        <v>36.639503507825147</v>
      </c>
      <c r="J2" s="11" t="s">
        <v>9535</v>
      </c>
    </row>
    <row r="3" spans="1:10" x14ac:dyDescent="0.25">
      <c r="A3" s="11" t="s">
        <v>9529</v>
      </c>
      <c r="B3" s="11">
        <f>COUNTIF(AmazonChurn[Churn Label],"Yes")</f>
        <v>1853</v>
      </c>
      <c r="D3" s="11" t="s">
        <v>9532</v>
      </c>
      <c r="E3" s="14">
        <f>SUM(AmazonChurn[Monthly Charge])</f>
        <v>214292</v>
      </c>
      <c r="G3" s="11" t="s">
        <v>9533</v>
      </c>
      <c r="H3" s="15">
        <f>SUMIFS(AmazonChurn[Monthly Charge],AmazonChurn[Churn Label],"Yes")</f>
        <v>67893</v>
      </c>
    </row>
    <row r="4" spans="1:10" x14ac:dyDescent="0.25">
      <c r="A4" s="11" t="s">
        <v>9530</v>
      </c>
      <c r="B4" s="12">
        <f>B3/B2</f>
        <v>0.27710483026768357</v>
      </c>
      <c r="H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datos_transformados</vt:lpstr>
      <vt:lpstr>Columnas relevantes dasboard</vt:lpstr>
      <vt:lpstr>Temporal</vt:lpstr>
      <vt:lpstr>kpi's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2025-01-25T14:01:12Z</dcterms:modified>
</cp:coreProperties>
</file>